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rraystar PCR芯片资料整理_20170308\产品\AS-NR-004_Functional LncRNA PCR Panel\排版&amp;引物&amp;分析软件\"/>
    </mc:Choice>
  </mc:AlternateContent>
  <bookViews>
    <workbookView xWindow="0" yWindow="120" windowWidth="19065" windowHeight="11370" tabRatio="788" activeTab="4"/>
  </bookViews>
  <sheets>
    <sheet name="Instructions" sheetId="17" r:id="rId1"/>
    <sheet name="Transcript table" sheetId="16" r:id="rId2"/>
    <sheet name="Test Sample Data" sheetId="2" r:id="rId3"/>
    <sheet name="Control Sample Data" sheetId="3" r:id="rId4"/>
    <sheet name="Choose Housekeeping Genes" sheetId="4" r:id="rId5"/>
    <sheet name="Data pre-processing" sheetId="5" r:id="rId6"/>
    <sheet name="All expressed genes" sheetId="6" r:id="rId7"/>
    <sheet name="Scatter Plot" sheetId="8" r:id="rId8"/>
    <sheet name="Volcano Plot" sheetId="9" r:id="rId9"/>
    <sheet name="up_Bar Graph" sheetId="10" r:id="rId10"/>
    <sheet name="down_Bar Graph" sheetId="11" r:id="rId11"/>
  </sheets>
  <definedNames>
    <definedName name="_xlnm._FilterDatabase" localSheetId="6" hidden="1">'All expressed genes'!$A$2:$J$386</definedName>
    <definedName name="_xlnm._FilterDatabase" localSheetId="1" hidden="1">'Transcript table'!$A$1:$D$386</definedName>
    <definedName name="_xlnm.Criteria" localSheetId="6">'All expressed genes'!$V$2:$V$3</definedName>
    <definedName name="_xlnm.Extract" localSheetId="6">'All expressed genes'!$W$2:$AF$389</definedName>
  </definedNames>
  <calcPr calcId="152511"/>
</workbook>
</file>

<file path=xl/calcChain.xml><?xml version="1.0" encoding="utf-8"?>
<calcChain xmlns="http://schemas.openxmlformats.org/spreadsheetml/2006/main">
  <c r="J5" i="6" l="1"/>
  <c r="J7" i="6"/>
  <c r="J10" i="6"/>
  <c r="J14" i="6"/>
  <c r="J18" i="6"/>
  <c r="J21" i="6"/>
  <c r="J25" i="6"/>
  <c r="J28" i="6"/>
  <c r="J30" i="6"/>
  <c r="J34" i="6"/>
  <c r="J45" i="6"/>
  <c r="J54" i="6"/>
  <c r="J62" i="6"/>
  <c r="J66" i="6"/>
  <c r="J68" i="6"/>
  <c r="J73" i="6"/>
  <c r="J74" i="6"/>
  <c r="J76" i="6"/>
  <c r="J78" i="6"/>
  <c r="J79" i="6"/>
  <c r="J82" i="6"/>
  <c r="J88" i="6"/>
  <c r="J92" i="6"/>
  <c r="J95" i="6"/>
  <c r="J99" i="6"/>
  <c r="J101" i="6"/>
  <c r="J102" i="6"/>
  <c r="J111" i="6"/>
  <c r="J128" i="6"/>
  <c r="J134" i="6"/>
  <c r="J137" i="6"/>
  <c r="J138" i="6"/>
  <c r="J144" i="6"/>
  <c r="J146" i="6"/>
  <c r="J155" i="6"/>
  <c r="J157" i="6"/>
  <c r="J159" i="6"/>
  <c r="J162" i="6"/>
  <c r="J168" i="6"/>
  <c r="J179" i="6"/>
  <c r="J181" i="6"/>
  <c r="J189" i="6"/>
  <c r="J203" i="6"/>
  <c r="J205" i="6"/>
  <c r="J218" i="6"/>
  <c r="J219" i="6"/>
  <c r="J223" i="6"/>
  <c r="J224" i="6"/>
  <c r="J229" i="6"/>
  <c r="J241" i="6"/>
  <c r="J244" i="6"/>
  <c r="J261" i="6"/>
  <c r="J270" i="6"/>
  <c r="J272" i="6"/>
  <c r="J274" i="6"/>
  <c r="J277" i="6"/>
  <c r="J287" i="6"/>
  <c r="J288" i="6"/>
  <c r="J294" i="6"/>
  <c r="J296" i="6"/>
  <c r="J309" i="6"/>
  <c r="J310" i="6"/>
  <c r="J326" i="6"/>
  <c r="J333" i="6"/>
  <c r="J337" i="6"/>
  <c r="J339" i="6"/>
  <c r="J348" i="6"/>
  <c r="J354" i="6"/>
  <c r="J364" i="6"/>
  <c r="J366" i="6"/>
  <c r="J372" i="6"/>
  <c r="J385" i="6"/>
  <c r="J386" i="6"/>
  <c r="AB4" i="5" l="1"/>
  <c r="AC4" i="5"/>
  <c r="AD4" i="5"/>
  <c r="AE4" i="5"/>
  <c r="AF4" i="5"/>
  <c r="AG4" i="5"/>
  <c r="AH4" i="5"/>
  <c r="AI4" i="5"/>
  <c r="AJ4" i="5"/>
  <c r="AK4" i="5"/>
  <c r="AL4" i="5"/>
  <c r="AM4" i="5"/>
  <c r="AN4" i="5"/>
  <c r="AO4" i="5"/>
  <c r="AP4" i="5"/>
  <c r="AQ4" i="5"/>
  <c r="AR4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B58" i="5"/>
  <c r="AC58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AQ58" i="5"/>
  <c r="AR58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B72" i="5"/>
  <c r="AC72" i="5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AQ72" i="5"/>
  <c r="AR72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B74" i="5"/>
  <c r="AC74" i="5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AQ74" i="5"/>
  <c r="AR74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B85" i="5"/>
  <c r="AC85" i="5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AQ85" i="5"/>
  <c r="AR85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B87" i="5"/>
  <c r="AC87" i="5"/>
  <c r="AD87" i="5"/>
  <c r="AE87" i="5"/>
  <c r="AF87" i="5"/>
  <c r="AG87" i="5"/>
  <c r="AH87" i="5"/>
  <c r="AI87" i="5"/>
  <c r="AJ87" i="5"/>
  <c r="AK87" i="5"/>
  <c r="AL87" i="5"/>
  <c r="AM87" i="5"/>
  <c r="AN87" i="5"/>
  <c r="AO87" i="5"/>
  <c r="AP87" i="5"/>
  <c r="AQ87" i="5"/>
  <c r="AR87" i="5"/>
  <c r="AB88" i="5"/>
  <c r="AC88" i="5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AQ88" i="5"/>
  <c r="AR88" i="5"/>
  <c r="AB89" i="5"/>
  <c r="AC89" i="5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AQ89" i="5"/>
  <c r="AR89" i="5"/>
  <c r="AB90" i="5"/>
  <c r="AC90" i="5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AQ90" i="5"/>
  <c r="AR90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AQ91" i="5"/>
  <c r="AR91" i="5"/>
  <c r="AB92" i="5"/>
  <c r="AC92" i="5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AQ92" i="5"/>
  <c r="AR92" i="5"/>
  <c r="AB93" i="5"/>
  <c r="AC93" i="5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AQ93" i="5"/>
  <c r="AR93" i="5"/>
  <c r="AB94" i="5"/>
  <c r="AC94" i="5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AQ94" i="5"/>
  <c r="AR94" i="5"/>
  <c r="AB95" i="5"/>
  <c r="AC95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AQ95" i="5"/>
  <c r="AR95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B115" i="5"/>
  <c r="AC115" i="5"/>
  <c r="AD115" i="5"/>
  <c r="AE115" i="5"/>
  <c r="AF115" i="5"/>
  <c r="AG115" i="5"/>
  <c r="AH115" i="5"/>
  <c r="AI115" i="5"/>
  <c r="AJ115" i="5"/>
  <c r="AK115" i="5"/>
  <c r="AL115" i="5"/>
  <c r="AM115" i="5"/>
  <c r="AN115" i="5"/>
  <c r="AO115" i="5"/>
  <c r="AP115" i="5"/>
  <c r="AQ115" i="5"/>
  <c r="AR115" i="5"/>
  <c r="AB116" i="5"/>
  <c r="AC116" i="5"/>
  <c r="AD116" i="5"/>
  <c r="AE116" i="5"/>
  <c r="AF116" i="5"/>
  <c r="AG116" i="5"/>
  <c r="AH116" i="5"/>
  <c r="AI116" i="5"/>
  <c r="AJ116" i="5"/>
  <c r="AK116" i="5"/>
  <c r="AL116" i="5"/>
  <c r="AM116" i="5"/>
  <c r="AN116" i="5"/>
  <c r="AO116" i="5"/>
  <c r="AP116" i="5"/>
  <c r="AQ116" i="5"/>
  <c r="AR116" i="5"/>
  <c r="AB117" i="5"/>
  <c r="AC117" i="5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AQ117" i="5"/>
  <c r="AR117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B120" i="5"/>
  <c r="AC120" i="5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AQ120" i="5"/>
  <c r="AR120" i="5"/>
  <c r="AB121" i="5"/>
  <c r="AC121" i="5"/>
  <c r="AD121" i="5"/>
  <c r="AE121" i="5"/>
  <c r="AF121" i="5"/>
  <c r="AG121" i="5"/>
  <c r="AH121" i="5"/>
  <c r="AI121" i="5"/>
  <c r="AJ121" i="5"/>
  <c r="AK121" i="5"/>
  <c r="AL121" i="5"/>
  <c r="AM121" i="5"/>
  <c r="AN121" i="5"/>
  <c r="AO121" i="5"/>
  <c r="AP121" i="5"/>
  <c r="AQ121" i="5"/>
  <c r="AR121" i="5"/>
  <c r="AB122" i="5"/>
  <c r="AC122" i="5"/>
  <c r="AD122" i="5"/>
  <c r="AE122" i="5"/>
  <c r="AF122" i="5"/>
  <c r="AG122" i="5"/>
  <c r="AH122" i="5"/>
  <c r="AI122" i="5"/>
  <c r="AJ122" i="5"/>
  <c r="AK122" i="5"/>
  <c r="AL122" i="5"/>
  <c r="AM122" i="5"/>
  <c r="AN122" i="5"/>
  <c r="AO122" i="5"/>
  <c r="AP122" i="5"/>
  <c r="AQ122" i="5"/>
  <c r="AR122" i="5"/>
  <c r="AB123" i="5"/>
  <c r="AC123" i="5"/>
  <c r="AD123" i="5"/>
  <c r="AE123" i="5"/>
  <c r="AF123" i="5"/>
  <c r="AG123" i="5"/>
  <c r="AH123" i="5"/>
  <c r="AI123" i="5"/>
  <c r="AJ123" i="5"/>
  <c r="AK123" i="5"/>
  <c r="AL123" i="5"/>
  <c r="AM123" i="5"/>
  <c r="AN123" i="5"/>
  <c r="AO123" i="5"/>
  <c r="AP123" i="5"/>
  <c r="AQ123" i="5"/>
  <c r="AR123" i="5"/>
  <c r="AB124" i="5"/>
  <c r="AC124" i="5"/>
  <c r="AD124" i="5"/>
  <c r="AE124" i="5"/>
  <c r="AF124" i="5"/>
  <c r="AG124" i="5"/>
  <c r="AH124" i="5"/>
  <c r="AI124" i="5"/>
  <c r="AJ124" i="5"/>
  <c r="AK124" i="5"/>
  <c r="AL124" i="5"/>
  <c r="AM124" i="5"/>
  <c r="AN124" i="5"/>
  <c r="AO124" i="5"/>
  <c r="AP124" i="5"/>
  <c r="AQ124" i="5"/>
  <c r="AR124" i="5"/>
  <c r="AB125" i="5"/>
  <c r="AC125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AQ125" i="5"/>
  <c r="AR125" i="5"/>
  <c r="AB126" i="5"/>
  <c r="AC126" i="5"/>
  <c r="AD126" i="5"/>
  <c r="AE126" i="5"/>
  <c r="AF126" i="5"/>
  <c r="AG126" i="5"/>
  <c r="AH126" i="5"/>
  <c r="AI126" i="5"/>
  <c r="AJ126" i="5"/>
  <c r="AK126" i="5"/>
  <c r="AL126" i="5"/>
  <c r="AM126" i="5"/>
  <c r="AN126" i="5"/>
  <c r="AO126" i="5"/>
  <c r="AP126" i="5"/>
  <c r="AQ126" i="5"/>
  <c r="AR126" i="5"/>
  <c r="AB127" i="5"/>
  <c r="AC127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AQ127" i="5"/>
  <c r="AR127" i="5"/>
  <c r="AB128" i="5"/>
  <c r="AC128" i="5"/>
  <c r="AD128" i="5"/>
  <c r="AE128" i="5"/>
  <c r="AF128" i="5"/>
  <c r="AG128" i="5"/>
  <c r="AH128" i="5"/>
  <c r="AI128" i="5"/>
  <c r="AJ128" i="5"/>
  <c r="AK128" i="5"/>
  <c r="AL128" i="5"/>
  <c r="AM128" i="5"/>
  <c r="AN128" i="5"/>
  <c r="AO128" i="5"/>
  <c r="AP128" i="5"/>
  <c r="AQ128" i="5"/>
  <c r="AR128" i="5"/>
  <c r="AB129" i="5"/>
  <c r="AC129" i="5"/>
  <c r="AD129" i="5"/>
  <c r="AE129" i="5"/>
  <c r="AF129" i="5"/>
  <c r="AG129" i="5"/>
  <c r="AH129" i="5"/>
  <c r="AI129" i="5"/>
  <c r="AJ129" i="5"/>
  <c r="AK129" i="5"/>
  <c r="AL129" i="5"/>
  <c r="AM129" i="5"/>
  <c r="AN129" i="5"/>
  <c r="AO129" i="5"/>
  <c r="AP129" i="5"/>
  <c r="AQ129" i="5"/>
  <c r="AR129" i="5"/>
  <c r="AB130" i="5"/>
  <c r="AC130" i="5"/>
  <c r="AD130" i="5"/>
  <c r="AE130" i="5"/>
  <c r="AF130" i="5"/>
  <c r="AG130" i="5"/>
  <c r="AH130" i="5"/>
  <c r="AI130" i="5"/>
  <c r="AJ130" i="5"/>
  <c r="AK130" i="5"/>
  <c r="AL130" i="5"/>
  <c r="AM130" i="5"/>
  <c r="AN130" i="5"/>
  <c r="AO130" i="5"/>
  <c r="AP130" i="5"/>
  <c r="AQ130" i="5"/>
  <c r="AR130" i="5"/>
  <c r="AB131" i="5"/>
  <c r="AC131" i="5"/>
  <c r="AD131" i="5"/>
  <c r="AE131" i="5"/>
  <c r="AF131" i="5"/>
  <c r="AG131" i="5"/>
  <c r="AH131" i="5"/>
  <c r="AI131" i="5"/>
  <c r="AJ131" i="5"/>
  <c r="AK131" i="5"/>
  <c r="AL131" i="5"/>
  <c r="AM131" i="5"/>
  <c r="AN131" i="5"/>
  <c r="AO131" i="5"/>
  <c r="AP131" i="5"/>
  <c r="AQ131" i="5"/>
  <c r="AR131" i="5"/>
  <c r="AB132" i="5"/>
  <c r="AC132" i="5"/>
  <c r="AD132" i="5"/>
  <c r="AE132" i="5"/>
  <c r="AF132" i="5"/>
  <c r="AG132" i="5"/>
  <c r="AH132" i="5"/>
  <c r="AI132" i="5"/>
  <c r="AJ132" i="5"/>
  <c r="AK132" i="5"/>
  <c r="AL132" i="5"/>
  <c r="AM132" i="5"/>
  <c r="AN132" i="5"/>
  <c r="AO132" i="5"/>
  <c r="AP132" i="5"/>
  <c r="AQ132" i="5"/>
  <c r="AR132" i="5"/>
  <c r="AB133" i="5"/>
  <c r="AC133" i="5"/>
  <c r="AD133" i="5"/>
  <c r="AE133" i="5"/>
  <c r="AF133" i="5"/>
  <c r="AG133" i="5"/>
  <c r="AH133" i="5"/>
  <c r="AI133" i="5"/>
  <c r="AJ133" i="5"/>
  <c r="AK133" i="5"/>
  <c r="AL133" i="5"/>
  <c r="AM133" i="5"/>
  <c r="AN133" i="5"/>
  <c r="AO133" i="5"/>
  <c r="AP133" i="5"/>
  <c r="AQ133" i="5"/>
  <c r="AR133" i="5"/>
  <c r="AB134" i="5"/>
  <c r="AC134" i="5"/>
  <c r="AD134" i="5"/>
  <c r="AE134" i="5"/>
  <c r="AF134" i="5"/>
  <c r="AG134" i="5"/>
  <c r="AH134" i="5"/>
  <c r="AI134" i="5"/>
  <c r="AJ134" i="5"/>
  <c r="AK134" i="5"/>
  <c r="AL134" i="5"/>
  <c r="AM134" i="5"/>
  <c r="AN134" i="5"/>
  <c r="AO134" i="5"/>
  <c r="AP134" i="5"/>
  <c r="AQ134" i="5"/>
  <c r="AR134" i="5"/>
  <c r="AB135" i="5"/>
  <c r="AC135" i="5"/>
  <c r="AD135" i="5"/>
  <c r="AE135" i="5"/>
  <c r="AF135" i="5"/>
  <c r="AG135" i="5"/>
  <c r="AH135" i="5"/>
  <c r="AI135" i="5"/>
  <c r="AJ135" i="5"/>
  <c r="AK135" i="5"/>
  <c r="AL135" i="5"/>
  <c r="AM135" i="5"/>
  <c r="AN135" i="5"/>
  <c r="AO135" i="5"/>
  <c r="AP135" i="5"/>
  <c r="AQ135" i="5"/>
  <c r="AR135" i="5"/>
  <c r="AB136" i="5"/>
  <c r="AC136" i="5"/>
  <c r="AD136" i="5"/>
  <c r="AE136" i="5"/>
  <c r="AF136" i="5"/>
  <c r="AG136" i="5"/>
  <c r="AH136" i="5"/>
  <c r="AI136" i="5"/>
  <c r="AJ136" i="5"/>
  <c r="AK136" i="5"/>
  <c r="AL136" i="5"/>
  <c r="AM136" i="5"/>
  <c r="AN136" i="5"/>
  <c r="AO136" i="5"/>
  <c r="AP136" i="5"/>
  <c r="AQ136" i="5"/>
  <c r="AR136" i="5"/>
  <c r="AB137" i="5"/>
  <c r="AC137" i="5"/>
  <c r="AD137" i="5"/>
  <c r="AE137" i="5"/>
  <c r="AF137" i="5"/>
  <c r="AG137" i="5"/>
  <c r="AH137" i="5"/>
  <c r="AI137" i="5"/>
  <c r="AJ137" i="5"/>
  <c r="AK137" i="5"/>
  <c r="AL137" i="5"/>
  <c r="AM137" i="5"/>
  <c r="AN137" i="5"/>
  <c r="AO137" i="5"/>
  <c r="AP137" i="5"/>
  <c r="AQ137" i="5"/>
  <c r="AR137" i="5"/>
  <c r="AB138" i="5"/>
  <c r="AC138" i="5"/>
  <c r="AD138" i="5"/>
  <c r="AE138" i="5"/>
  <c r="AF138" i="5"/>
  <c r="AG138" i="5"/>
  <c r="AH138" i="5"/>
  <c r="AI138" i="5"/>
  <c r="AJ138" i="5"/>
  <c r="AK138" i="5"/>
  <c r="AL138" i="5"/>
  <c r="AM138" i="5"/>
  <c r="AN138" i="5"/>
  <c r="AO138" i="5"/>
  <c r="AP138" i="5"/>
  <c r="AQ138" i="5"/>
  <c r="AR138" i="5"/>
  <c r="AB139" i="5"/>
  <c r="AC139" i="5"/>
  <c r="AD139" i="5"/>
  <c r="AE139" i="5"/>
  <c r="AF139" i="5"/>
  <c r="AG139" i="5"/>
  <c r="AH139" i="5"/>
  <c r="AI139" i="5"/>
  <c r="AJ139" i="5"/>
  <c r="AK139" i="5"/>
  <c r="AL139" i="5"/>
  <c r="AM139" i="5"/>
  <c r="AN139" i="5"/>
  <c r="AO139" i="5"/>
  <c r="AP139" i="5"/>
  <c r="AQ139" i="5"/>
  <c r="AR139" i="5"/>
  <c r="AB140" i="5"/>
  <c r="AC140" i="5"/>
  <c r="AD140" i="5"/>
  <c r="AE140" i="5"/>
  <c r="AF140" i="5"/>
  <c r="AG140" i="5"/>
  <c r="AH140" i="5"/>
  <c r="AI140" i="5"/>
  <c r="AJ140" i="5"/>
  <c r="AK140" i="5"/>
  <c r="AL140" i="5"/>
  <c r="AM140" i="5"/>
  <c r="AN140" i="5"/>
  <c r="AO140" i="5"/>
  <c r="AP140" i="5"/>
  <c r="AQ140" i="5"/>
  <c r="AR140" i="5"/>
  <c r="AB141" i="5"/>
  <c r="AC141" i="5"/>
  <c r="AD141" i="5"/>
  <c r="AE141" i="5"/>
  <c r="AF141" i="5"/>
  <c r="AG141" i="5"/>
  <c r="AH141" i="5"/>
  <c r="AI141" i="5"/>
  <c r="AJ141" i="5"/>
  <c r="AK141" i="5"/>
  <c r="AL141" i="5"/>
  <c r="AM141" i="5"/>
  <c r="AN141" i="5"/>
  <c r="AO141" i="5"/>
  <c r="AP141" i="5"/>
  <c r="AQ141" i="5"/>
  <c r="AR141" i="5"/>
  <c r="AB142" i="5"/>
  <c r="AC142" i="5"/>
  <c r="AD142" i="5"/>
  <c r="AE142" i="5"/>
  <c r="AF142" i="5"/>
  <c r="AG142" i="5"/>
  <c r="AH142" i="5"/>
  <c r="AI142" i="5"/>
  <c r="AJ142" i="5"/>
  <c r="AK142" i="5"/>
  <c r="AL142" i="5"/>
  <c r="AM142" i="5"/>
  <c r="AN142" i="5"/>
  <c r="AO142" i="5"/>
  <c r="AP142" i="5"/>
  <c r="AQ142" i="5"/>
  <c r="AR142" i="5"/>
  <c r="AB143" i="5"/>
  <c r="AC143" i="5"/>
  <c r="AD143" i="5"/>
  <c r="AE143" i="5"/>
  <c r="AF143" i="5"/>
  <c r="AG143" i="5"/>
  <c r="AH143" i="5"/>
  <c r="AI143" i="5"/>
  <c r="AJ143" i="5"/>
  <c r="AK143" i="5"/>
  <c r="AL143" i="5"/>
  <c r="AM143" i="5"/>
  <c r="AN143" i="5"/>
  <c r="AO143" i="5"/>
  <c r="AP143" i="5"/>
  <c r="AQ143" i="5"/>
  <c r="AR143" i="5"/>
  <c r="AB144" i="5"/>
  <c r="AC144" i="5"/>
  <c r="AD144" i="5"/>
  <c r="AE144" i="5"/>
  <c r="AF144" i="5"/>
  <c r="AG144" i="5"/>
  <c r="AH144" i="5"/>
  <c r="AI144" i="5"/>
  <c r="AJ144" i="5"/>
  <c r="AK144" i="5"/>
  <c r="AL144" i="5"/>
  <c r="AM144" i="5"/>
  <c r="AN144" i="5"/>
  <c r="AO144" i="5"/>
  <c r="AP144" i="5"/>
  <c r="AQ144" i="5"/>
  <c r="AR144" i="5"/>
  <c r="AB145" i="5"/>
  <c r="AC145" i="5"/>
  <c r="AD145" i="5"/>
  <c r="AE145" i="5"/>
  <c r="AF145" i="5"/>
  <c r="AG145" i="5"/>
  <c r="AH145" i="5"/>
  <c r="AI145" i="5"/>
  <c r="AJ145" i="5"/>
  <c r="AK145" i="5"/>
  <c r="AL145" i="5"/>
  <c r="AM145" i="5"/>
  <c r="AN145" i="5"/>
  <c r="AO145" i="5"/>
  <c r="AP145" i="5"/>
  <c r="AQ145" i="5"/>
  <c r="AR145" i="5"/>
  <c r="AB146" i="5"/>
  <c r="AC146" i="5"/>
  <c r="AD146" i="5"/>
  <c r="AE146" i="5"/>
  <c r="AF146" i="5"/>
  <c r="AG146" i="5"/>
  <c r="AH146" i="5"/>
  <c r="AI146" i="5"/>
  <c r="AJ146" i="5"/>
  <c r="AK146" i="5"/>
  <c r="AL146" i="5"/>
  <c r="AM146" i="5"/>
  <c r="AN146" i="5"/>
  <c r="AO146" i="5"/>
  <c r="AP146" i="5"/>
  <c r="AQ146" i="5"/>
  <c r="AR146" i="5"/>
  <c r="AB147" i="5"/>
  <c r="AC147" i="5"/>
  <c r="AD147" i="5"/>
  <c r="AE147" i="5"/>
  <c r="AF147" i="5"/>
  <c r="AG147" i="5"/>
  <c r="AH147" i="5"/>
  <c r="AI147" i="5"/>
  <c r="AJ147" i="5"/>
  <c r="AK147" i="5"/>
  <c r="AL147" i="5"/>
  <c r="AM147" i="5"/>
  <c r="AN147" i="5"/>
  <c r="AO147" i="5"/>
  <c r="AP147" i="5"/>
  <c r="AQ147" i="5"/>
  <c r="AR147" i="5"/>
  <c r="AB148" i="5"/>
  <c r="AC148" i="5"/>
  <c r="AD148" i="5"/>
  <c r="AE148" i="5"/>
  <c r="AF148" i="5"/>
  <c r="AG148" i="5"/>
  <c r="AH148" i="5"/>
  <c r="AI148" i="5"/>
  <c r="AJ148" i="5"/>
  <c r="AK148" i="5"/>
  <c r="AL148" i="5"/>
  <c r="AM148" i="5"/>
  <c r="AN148" i="5"/>
  <c r="AO148" i="5"/>
  <c r="AP148" i="5"/>
  <c r="AQ148" i="5"/>
  <c r="AR148" i="5"/>
  <c r="AB149" i="5"/>
  <c r="AC149" i="5"/>
  <c r="AD149" i="5"/>
  <c r="AE149" i="5"/>
  <c r="AF149" i="5"/>
  <c r="AG149" i="5"/>
  <c r="AH149" i="5"/>
  <c r="AI149" i="5"/>
  <c r="AJ149" i="5"/>
  <c r="AK149" i="5"/>
  <c r="AL149" i="5"/>
  <c r="AM149" i="5"/>
  <c r="AN149" i="5"/>
  <c r="AO149" i="5"/>
  <c r="AP149" i="5"/>
  <c r="AQ149" i="5"/>
  <c r="AR149" i="5"/>
  <c r="AB150" i="5"/>
  <c r="AC150" i="5"/>
  <c r="AD150" i="5"/>
  <c r="AE150" i="5"/>
  <c r="AF150" i="5"/>
  <c r="AG150" i="5"/>
  <c r="AH150" i="5"/>
  <c r="AI150" i="5"/>
  <c r="AJ150" i="5"/>
  <c r="AK150" i="5"/>
  <c r="AL150" i="5"/>
  <c r="AM150" i="5"/>
  <c r="AN150" i="5"/>
  <c r="AO150" i="5"/>
  <c r="AP150" i="5"/>
  <c r="AQ150" i="5"/>
  <c r="AR150" i="5"/>
  <c r="AB151" i="5"/>
  <c r="AC151" i="5"/>
  <c r="AD151" i="5"/>
  <c r="AE151" i="5"/>
  <c r="AF151" i="5"/>
  <c r="AG151" i="5"/>
  <c r="AH151" i="5"/>
  <c r="AI151" i="5"/>
  <c r="AJ151" i="5"/>
  <c r="AK151" i="5"/>
  <c r="AL151" i="5"/>
  <c r="AM151" i="5"/>
  <c r="AN151" i="5"/>
  <c r="AO151" i="5"/>
  <c r="AP151" i="5"/>
  <c r="AQ151" i="5"/>
  <c r="AR151" i="5"/>
  <c r="AB152" i="5"/>
  <c r="AC152" i="5"/>
  <c r="AD152" i="5"/>
  <c r="AE152" i="5"/>
  <c r="AF152" i="5"/>
  <c r="AG152" i="5"/>
  <c r="AH152" i="5"/>
  <c r="AI152" i="5"/>
  <c r="AJ152" i="5"/>
  <c r="AK152" i="5"/>
  <c r="AL152" i="5"/>
  <c r="AM152" i="5"/>
  <c r="AN152" i="5"/>
  <c r="AO152" i="5"/>
  <c r="AP152" i="5"/>
  <c r="AQ152" i="5"/>
  <c r="AR152" i="5"/>
  <c r="AB153" i="5"/>
  <c r="AC153" i="5"/>
  <c r="AD153" i="5"/>
  <c r="AE153" i="5"/>
  <c r="AF153" i="5"/>
  <c r="AG153" i="5"/>
  <c r="AH153" i="5"/>
  <c r="AI153" i="5"/>
  <c r="AJ153" i="5"/>
  <c r="AK153" i="5"/>
  <c r="AL153" i="5"/>
  <c r="AM153" i="5"/>
  <c r="AN153" i="5"/>
  <c r="AO153" i="5"/>
  <c r="AP153" i="5"/>
  <c r="AQ153" i="5"/>
  <c r="AR153" i="5"/>
  <c r="AB154" i="5"/>
  <c r="AC154" i="5"/>
  <c r="AD154" i="5"/>
  <c r="AE154" i="5"/>
  <c r="AF154" i="5"/>
  <c r="AG154" i="5"/>
  <c r="AH154" i="5"/>
  <c r="AI154" i="5"/>
  <c r="AJ154" i="5"/>
  <c r="AK154" i="5"/>
  <c r="AL154" i="5"/>
  <c r="AM154" i="5"/>
  <c r="AN154" i="5"/>
  <c r="AO154" i="5"/>
  <c r="AP154" i="5"/>
  <c r="AQ154" i="5"/>
  <c r="AR154" i="5"/>
  <c r="AB155" i="5"/>
  <c r="AC155" i="5"/>
  <c r="AD155" i="5"/>
  <c r="AE155" i="5"/>
  <c r="AF155" i="5"/>
  <c r="AG155" i="5"/>
  <c r="AH155" i="5"/>
  <c r="AI155" i="5"/>
  <c r="AJ155" i="5"/>
  <c r="AK155" i="5"/>
  <c r="AL155" i="5"/>
  <c r="AM155" i="5"/>
  <c r="AN155" i="5"/>
  <c r="AO155" i="5"/>
  <c r="AP155" i="5"/>
  <c r="AQ155" i="5"/>
  <c r="AR155" i="5"/>
  <c r="AB156" i="5"/>
  <c r="AC156" i="5"/>
  <c r="AD156" i="5"/>
  <c r="AE156" i="5"/>
  <c r="AF156" i="5"/>
  <c r="AG156" i="5"/>
  <c r="AH156" i="5"/>
  <c r="AI156" i="5"/>
  <c r="AJ156" i="5"/>
  <c r="AK156" i="5"/>
  <c r="AL156" i="5"/>
  <c r="AM156" i="5"/>
  <c r="AN156" i="5"/>
  <c r="AO156" i="5"/>
  <c r="AP156" i="5"/>
  <c r="AQ156" i="5"/>
  <c r="AR156" i="5"/>
  <c r="AB157" i="5"/>
  <c r="AC157" i="5"/>
  <c r="AD157" i="5"/>
  <c r="AE157" i="5"/>
  <c r="AF157" i="5"/>
  <c r="AG157" i="5"/>
  <c r="AH157" i="5"/>
  <c r="AI157" i="5"/>
  <c r="AJ157" i="5"/>
  <c r="AK157" i="5"/>
  <c r="AL157" i="5"/>
  <c r="AM157" i="5"/>
  <c r="AN157" i="5"/>
  <c r="AO157" i="5"/>
  <c r="AP157" i="5"/>
  <c r="AQ157" i="5"/>
  <c r="AR157" i="5"/>
  <c r="AB158" i="5"/>
  <c r="AC158" i="5"/>
  <c r="AD158" i="5"/>
  <c r="AE158" i="5"/>
  <c r="AF158" i="5"/>
  <c r="AG158" i="5"/>
  <c r="AH158" i="5"/>
  <c r="AI158" i="5"/>
  <c r="AJ158" i="5"/>
  <c r="AK158" i="5"/>
  <c r="AL158" i="5"/>
  <c r="AM158" i="5"/>
  <c r="AN158" i="5"/>
  <c r="AO158" i="5"/>
  <c r="AP158" i="5"/>
  <c r="AQ158" i="5"/>
  <c r="AR158" i="5"/>
  <c r="AB159" i="5"/>
  <c r="AC159" i="5"/>
  <c r="AD159" i="5"/>
  <c r="AE159" i="5"/>
  <c r="AF159" i="5"/>
  <c r="AG159" i="5"/>
  <c r="AH159" i="5"/>
  <c r="AI159" i="5"/>
  <c r="AJ159" i="5"/>
  <c r="AK159" i="5"/>
  <c r="AL159" i="5"/>
  <c r="AM159" i="5"/>
  <c r="AN159" i="5"/>
  <c r="AO159" i="5"/>
  <c r="AP159" i="5"/>
  <c r="AQ159" i="5"/>
  <c r="AR159" i="5"/>
  <c r="AB160" i="5"/>
  <c r="AC160" i="5"/>
  <c r="AD160" i="5"/>
  <c r="AE160" i="5"/>
  <c r="AF160" i="5"/>
  <c r="AG160" i="5"/>
  <c r="AH160" i="5"/>
  <c r="AI160" i="5"/>
  <c r="AJ160" i="5"/>
  <c r="AK160" i="5"/>
  <c r="AL160" i="5"/>
  <c r="AM160" i="5"/>
  <c r="AN160" i="5"/>
  <c r="AO160" i="5"/>
  <c r="AP160" i="5"/>
  <c r="AQ160" i="5"/>
  <c r="AR160" i="5"/>
  <c r="AB161" i="5"/>
  <c r="AC161" i="5"/>
  <c r="AD161" i="5"/>
  <c r="AE161" i="5"/>
  <c r="AF161" i="5"/>
  <c r="AG161" i="5"/>
  <c r="AH161" i="5"/>
  <c r="AI161" i="5"/>
  <c r="AJ161" i="5"/>
  <c r="AK161" i="5"/>
  <c r="AL161" i="5"/>
  <c r="AM161" i="5"/>
  <c r="AN161" i="5"/>
  <c r="AO161" i="5"/>
  <c r="AP161" i="5"/>
  <c r="AQ161" i="5"/>
  <c r="AR161" i="5"/>
  <c r="AB162" i="5"/>
  <c r="AC162" i="5"/>
  <c r="AD162" i="5"/>
  <c r="AE162" i="5"/>
  <c r="AF162" i="5"/>
  <c r="AG162" i="5"/>
  <c r="AH162" i="5"/>
  <c r="AI162" i="5"/>
  <c r="AJ162" i="5"/>
  <c r="AK162" i="5"/>
  <c r="AL162" i="5"/>
  <c r="AM162" i="5"/>
  <c r="AN162" i="5"/>
  <c r="AO162" i="5"/>
  <c r="AP162" i="5"/>
  <c r="AQ162" i="5"/>
  <c r="AR162" i="5"/>
  <c r="AB163" i="5"/>
  <c r="AC163" i="5"/>
  <c r="AD163" i="5"/>
  <c r="AE163" i="5"/>
  <c r="AF163" i="5"/>
  <c r="AG163" i="5"/>
  <c r="AH163" i="5"/>
  <c r="AI163" i="5"/>
  <c r="AJ163" i="5"/>
  <c r="AK163" i="5"/>
  <c r="AL163" i="5"/>
  <c r="AM163" i="5"/>
  <c r="AN163" i="5"/>
  <c r="AO163" i="5"/>
  <c r="AP163" i="5"/>
  <c r="AQ163" i="5"/>
  <c r="AR163" i="5"/>
  <c r="AB164" i="5"/>
  <c r="AC164" i="5"/>
  <c r="AD164" i="5"/>
  <c r="AE164" i="5"/>
  <c r="AF164" i="5"/>
  <c r="AG164" i="5"/>
  <c r="AH164" i="5"/>
  <c r="AI164" i="5"/>
  <c r="AJ164" i="5"/>
  <c r="AK164" i="5"/>
  <c r="AL164" i="5"/>
  <c r="AM164" i="5"/>
  <c r="AN164" i="5"/>
  <c r="AO164" i="5"/>
  <c r="AP164" i="5"/>
  <c r="AQ164" i="5"/>
  <c r="AR164" i="5"/>
  <c r="AB165" i="5"/>
  <c r="AC165" i="5"/>
  <c r="AD165" i="5"/>
  <c r="AE165" i="5"/>
  <c r="AF165" i="5"/>
  <c r="AG165" i="5"/>
  <c r="AH165" i="5"/>
  <c r="AI165" i="5"/>
  <c r="AJ165" i="5"/>
  <c r="AK165" i="5"/>
  <c r="AL165" i="5"/>
  <c r="AM165" i="5"/>
  <c r="AN165" i="5"/>
  <c r="AO165" i="5"/>
  <c r="AP165" i="5"/>
  <c r="AQ165" i="5"/>
  <c r="AR165" i="5"/>
  <c r="AB166" i="5"/>
  <c r="AC166" i="5"/>
  <c r="AD166" i="5"/>
  <c r="AE166" i="5"/>
  <c r="AF166" i="5"/>
  <c r="AG166" i="5"/>
  <c r="AH166" i="5"/>
  <c r="AI166" i="5"/>
  <c r="AJ166" i="5"/>
  <c r="AK166" i="5"/>
  <c r="AL166" i="5"/>
  <c r="AM166" i="5"/>
  <c r="AN166" i="5"/>
  <c r="AO166" i="5"/>
  <c r="AP166" i="5"/>
  <c r="AQ166" i="5"/>
  <c r="AR166" i="5"/>
  <c r="AB167" i="5"/>
  <c r="AC167" i="5"/>
  <c r="AD167" i="5"/>
  <c r="AE167" i="5"/>
  <c r="AF167" i="5"/>
  <c r="AG167" i="5"/>
  <c r="AH167" i="5"/>
  <c r="AI167" i="5"/>
  <c r="AJ167" i="5"/>
  <c r="AK167" i="5"/>
  <c r="AL167" i="5"/>
  <c r="AM167" i="5"/>
  <c r="AN167" i="5"/>
  <c r="AO167" i="5"/>
  <c r="AP167" i="5"/>
  <c r="AQ167" i="5"/>
  <c r="AR167" i="5"/>
  <c r="AB168" i="5"/>
  <c r="AC168" i="5"/>
  <c r="AD168" i="5"/>
  <c r="AE168" i="5"/>
  <c r="AF168" i="5"/>
  <c r="AG168" i="5"/>
  <c r="AH168" i="5"/>
  <c r="AI168" i="5"/>
  <c r="AJ168" i="5"/>
  <c r="AK168" i="5"/>
  <c r="AL168" i="5"/>
  <c r="AM168" i="5"/>
  <c r="AN168" i="5"/>
  <c r="AO168" i="5"/>
  <c r="AP168" i="5"/>
  <c r="AQ168" i="5"/>
  <c r="AR168" i="5"/>
  <c r="AB169" i="5"/>
  <c r="AC169" i="5"/>
  <c r="AD169" i="5"/>
  <c r="AE169" i="5"/>
  <c r="AF169" i="5"/>
  <c r="AG169" i="5"/>
  <c r="AH169" i="5"/>
  <c r="AI169" i="5"/>
  <c r="AJ169" i="5"/>
  <c r="AK169" i="5"/>
  <c r="AL169" i="5"/>
  <c r="AM169" i="5"/>
  <c r="AN169" i="5"/>
  <c r="AO169" i="5"/>
  <c r="AP169" i="5"/>
  <c r="AQ169" i="5"/>
  <c r="AR169" i="5"/>
  <c r="AB170" i="5"/>
  <c r="AC170" i="5"/>
  <c r="AD170" i="5"/>
  <c r="AE170" i="5"/>
  <c r="AF170" i="5"/>
  <c r="AG170" i="5"/>
  <c r="AH170" i="5"/>
  <c r="AI170" i="5"/>
  <c r="AJ170" i="5"/>
  <c r="AK170" i="5"/>
  <c r="AL170" i="5"/>
  <c r="AM170" i="5"/>
  <c r="AN170" i="5"/>
  <c r="AO170" i="5"/>
  <c r="AP170" i="5"/>
  <c r="AQ170" i="5"/>
  <c r="AR170" i="5"/>
  <c r="AB171" i="5"/>
  <c r="AC171" i="5"/>
  <c r="AD171" i="5"/>
  <c r="AE171" i="5"/>
  <c r="AF171" i="5"/>
  <c r="AG171" i="5"/>
  <c r="AH171" i="5"/>
  <c r="AI171" i="5"/>
  <c r="AJ171" i="5"/>
  <c r="AK171" i="5"/>
  <c r="AL171" i="5"/>
  <c r="AM171" i="5"/>
  <c r="AN171" i="5"/>
  <c r="AO171" i="5"/>
  <c r="AP171" i="5"/>
  <c r="AQ171" i="5"/>
  <c r="AR171" i="5"/>
  <c r="AB172" i="5"/>
  <c r="AC172" i="5"/>
  <c r="AD172" i="5"/>
  <c r="AE172" i="5"/>
  <c r="AF172" i="5"/>
  <c r="AG172" i="5"/>
  <c r="AH172" i="5"/>
  <c r="AI172" i="5"/>
  <c r="AJ172" i="5"/>
  <c r="AK172" i="5"/>
  <c r="AL172" i="5"/>
  <c r="AM172" i="5"/>
  <c r="AN172" i="5"/>
  <c r="AO172" i="5"/>
  <c r="AP172" i="5"/>
  <c r="AQ172" i="5"/>
  <c r="AR172" i="5"/>
  <c r="AB173" i="5"/>
  <c r="AC173" i="5"/>
  <c r="AD173" i="5"/>
  <c r="AE173" i="5"/>
  <c r="AF173" i="5"/>
  <c r="AG173" i="5"/>
  <c r="AH173" i="5"/>
  <c r="AI173" i="5"/>
  <c r="AJ173" i="5"/>
  <c r="AK173" i="5"/>
  <c r="AL173" i="5"/>
  <c r="AM173" i="5"/>
  <c r="AN173" i="5"/>
  <c r="AO173" i="5"/>
  <c r="AP173" i="5"/>
  <c r="AQ173" i="5"/>
  <c r="AR173" i="5"/>
  <c r="AB174" i="5"/>
  <c r="AC174" i="5"/>
  <c r="AD174" i="5"/>
  <c r="AE174" i="5"/>
  <c r="AF174" i="5"/>
  <c r="AG174" i="5"/>
  <c r="AH174" i="5"/>
  <c r="AI174" i="5"/>
  <c r="AJ174" i="5"/>
  <c r="AK174" i="5"/>
  <c r="AL174" i="5"/>
  <c r="AM174" i="5"/>
  <c r="AN174" i="5"/>
  <c r="AO174" i="5"/>
  <c r="AP174" i="5"/>
  <c r="AQ174" i="5"/>
  <c r="AR174" i="5"/>
  <c r="AB175" i="5"/>
  <c r="AC175" i="5"/>
  <c r="AD175" i="5"/>
  <c r="AE175" i="5"/>
  <c r="AF175" i="5"/>
  <c r="AG175" i="5"/>
  <c r="AH175" i="5"/>
  <c r="AI175" i="5"/>
  <c r="AJ175" i="5"/>
  <c r="AK175" i="5"/>
  <c r="AL175" i="5"/>
  <c r="AM175" i="5"/>
  <c r="AN175" i="5"/>
  <c r="AO175" i="5"/>
  <c r="AP175" i="5"/>
  <c r="AQ175" i="5"/>
  <c r="AR175" i="5"/>
  <c r="AB176" i="5"/>
  <c r="AC176" i="5"/>
  <c r="AD176" i="5"/>
  <c r="AE176" i="5"/>
  <c r="AF176" i="5"/>
  <c r="AG176" i="5"/>
  <c r="AH176" i="5"/>
  <c r="AI176" i="5"/>
  <c r="AJ176" i="5"/>
  <c r="AK176" i="5"/>
  <c r="AL176" i="5"/>
  <c r="AM176" i="5"/>
  <c r="AN176" i="5"/>
  <c r="AO176" i="5"/>
  <c r="AP176" i="5"/>
  <c r="AQ176" i="5"/>
  <c r="AR176" i="5"/>
  <c r="AB177" i="5"/>
  <c r="AC177" i="5"/>
  <c r="AD177" i="5"/>
  <c r="AE177" i="5"/>
  <c r="AF177" i="5"/>
  <c r="AG177" i="5"/>
  <c r="AH177" i="5"/>
  <c r="AI177" i="5"/>
  <c r="AJ177" i="5"/>
  <c r="AK177" i="5"/>
  <c r="AL177" i="5"/>
  <c r="AM177" i="5"/>
  <c r="AN177" i="5"/>
  <c r="AO177" i="5"/>
  <c r="AP177" i="5"/>
  <c r="AQ177" i="5"/>
  <c r="AR177" i="5"/>
  <c r="AB178" i="5"/>
  <c r="AC178" i="5"/>
  <c r="AD178" i="5"/>
  <c r="AE178" i="5"/>
  <c r="AF178" i="5"/>
  <c r="AG178" i="5"/>
  <c r="AH178" i="5"/>
  <c r="AI178" i="5"/>
  <c r="AJ178" i="5"/>
  <c r="AK178" i="5"/>
  <c r="AL178" i="5"/>
  <c r="AM178" i="5"/>
  <c r="AN178" i="5"/>
  <c r="AO178" i="5"/>
  <c r="AP178" i="5"/>
  <c r="AQ178" i="5"/>
  <c r="AR178" i="5"/>
  <c r="AB179" i="5"/>
  <c r="AC179" i="5"/>
  <c r="AD179" i="5"/>
  <c r="AE179" i="5"/>
  <c r="AF179" i="5"/>
  <c r="AG179" i="5"/>
  <c r="AH179" i="5"/>
  <c r="AI179" i="5"/>
  <c r="AJ179" i="5"/>
  <c r="AK179" i="5"/>
  <c r="AL179" i="5"/>
  <c r="AM179" i="5"/>
  <c r="AN179" i="5"/>
  <c r="AO179" i="5"/>
  <c r="AP179" i="5"/>
  <c r="AQ179" i="5"/>
  <c r="AR179" i="5"/>
  <c r="AB180" i="5"/>
  <c r="AC180" i="5"/>
  <c r="AD180" i="5"/>
  <c r="AE180" i="5"/>
  <c r="AF180" i="5"/>
  <c r="AG180" i="5"/>
  <c r="AH180" i="5"/>
  <c r="AI180" i="5"/>
  <c r="AJ180" i="5"/>
  <c r="AK180" i="5"/>
  <c r="AL180" i="5"/>
  <c r="AM180" i="5"/>
  <c r="AN180" i="5"/>
  <c r="AO180" i="5"/>
  <c r="AP180" i="5"/>
  <c r="AQ180" i="5"/>
  <c r="AR180" i="5"/>
  <c r="AB181" i="5"/>
  <c r="AC181" i="5"/>
  <c r="AD181" i="5"/>
  <c r="AE181" i="5"/>
  <c r="AF181" i="5"/>
  <c r="AG181" i="5"/>
  <c r="AH181" i="5"/>
  <c r="AI181" i="5"/>
  <c r="AJ181" i="5"/>
  <c r="AK181" i="5"/>
  <c r="AL181" i="5"/>
  <c r="AM181" i="5"/>
  <c r="AN181" i="5"/>
  <c r="AO181" i="5"/>
  <c r="AP181" i="5"/>
  <c r="AQ181" i="5"/>
  <c r="AR181" i="5"/>
  <c r="AB182" i="5"/>
  <c r="AC182" i="5"/>
  <c r="AD182" i="5"/>
  <c r="AE182" i="5"/>
  <c r="AF182" i="5"/>
  <c r="AG182" i="5"/>
  <c r="AH182" i="5"/>
  <c r="AI182" i="5"/>
  <c r="AJ182" i="5"/>
  <c r="AK182" i="5"/>
  <c r="AL182" i="5"/>
  <c r="AM182" i="5"/>
  <c r="AN182" i="5"/>
  <c r="AO182" i="5"/>
  <c r="AP182" i="5"/>
  <c r="AQ182" i="5"/>
  <c r="AR182" i="5"/>
  <c r="AB183" i="5"/>
  <c r="AC183" i="5"/>
  <c r="AD183" i="5"/>
  <c r="AE183" i="5"/>
  <c r="AF183" i="5"/>
  <c r="AG183" i="5"/>
  <c r="AH183" i="5"/>
  <c r="AI183" i="5"/>
  <c r="AJ183" i="5"/>
  <c r="AK183" i="5"/>
  <c r="AL183" i="5"/>
  <c r="AM183" i="5"/>
  <c r="AN183" i="5"/>
  <c r="AO183" i="5"/>
  <c r="AP183" i="5"/>
  <c r="AQ183" i="5"/>
  <c r="AR183" i="5"/>
  <c r="AB184" i="5"/>
  <c r="AC184" i="5"/>
  <c r="AD184" i="5"/>
  <c r="AE184" i="5"/>
  <c r="AF184" i="5"/>
  <c r="AG184" i="5"/>
  <c r="AH184" i="5"/>
  <c r="AI184" i="5"/>
  <c r="AJ184" i="5"/>
  <c r="AK184" i="5"/>
  <c r="AL184" i="5"/>
  <c r="AM184" i="5"/>
  <c r="AN184" i="5"/>
  <c r="AO184" i="5"/>
  <c r="AP184" i="5"/>
  <c r="AQ184" i="5"/>
  <c r="AR184" i="5"/>
  <c r="AB185" i="5"/>
  <c r="AC185" i="5"/>
  <c r="AD185" i="5"/>
  <c r="AE185" i="5"/>
  <c r="AF185" i="5"/>
  <c r="AG185" i="5"/>
  <c r="AH185" i="5"/>
  <c r="AI185" i="5"/>
  <c r="AJ185" i="5"/>
  <c r="AK185" i="5"/>
  <c r="AL185" i="5"/>
  <c r="AM185" i="5"/>
  <c r="AN185" i="5"/>
  <c r="AO185" i="5"/>
  <c r="AP185" i="5"/>
  <c r="AQ185" i="5"/>
  <c r="AR185" i="5"/>
  <c r="AB186" i="5"/>
  <c r="AC186" i="5"/>
  <c r="AD186" i="5"/>
  <c r="AE186" i="5"/>
  <c r="AF186" i="5"/>
  <c r="AG186" i="5"/>
  <c r="AH186" i="5"/>
  <c r="AI186" i="5"/>
  <c r="AJ186" i="5"/>
  <c r="AK186" i="5"/>
  <c r="AL186" i="5"/>
  <c r="AM186" i="5"/>
  <c r="AN186" i="5"/>
  <c r="AO186" i="5"/>
  <c r="AP186" i="5"/>
  <c r="AQ186" i="5"/>
  <c r="AR186" i="5"/>
  <c r="AB187" i="5"/>
  <c r="AC187" i="5"/>
  <c r="AD187" i="5"/>
  <c r="AE187" i="5"/>
  <c r="AF187" i="5"/>
  <c r="AG187" i="5"/>
  <c r="AH187" i="5"/>
  <c r="AI187" i="5"/>
  <c r="AJ187" i="5"/>
  <c r="AK187" i="5"/>
  <c r="AL187" i="5"/>
  <c r="AM187" i="5"/>
  <c r="AN187" i="5"/>
  <c r="AO187" i="5"/>
  <c r="AP187" i="5"/>
  <c r="AQ187" i="5"/>
  <c r="AR187" i="5"/>
  <c r="AB188" i="5"/>
  <c r="AC188" i="5"/>
  <c r="AD188" i="5"/>
  <c r="AE188" i="5"/>
  <c r="AF188" i="5"/>
  <c r="AG188" i="5"/>
  <c r="AH188" i="5"/>
  <c r="AI188" i="5"/>
  <c r="AJ188" i="5"/>
  <c r="AK188" i="5"/>
  <c r="AL188" i="5"/>
  <c r="AM188" i="5"/>
  <c r="AN188" i="5"/>
  <c r="AO188" i="5"/>
  <c r="AP188" i="5"/>
  <c r="AQ188" i="5"/>
  <c r="AR188" i="5"/>
  <c r="AB189" i="5"/>
  <c r="AC189" i="5"/>
  <c r="AD189" i="5"/>
  <c r="AE189" i="5"/>
  <c r="AF189" i="5"/>
  <c r="AG189" i="5"/>
  <c r="AH189" i="5"/>
  <c r="AI189" i="5"/>
  <c r="AJ189" i="5"/>
  <c r="AK189" i="5"/>
  <c r="AL189" i="5"/>
  <c r="AM189" i="5"/>
  <c r="AN189" i="5"/>
  <c r="AO189" i="5"/>
  <c r="AP189" i="5"/>
  <c r="AQ189" i="5"/>
  <c r="AR189" i="5"/>
  <c r="AB190" i="5"/>
  <c r="AC190" i="5"/>
  <c r="AD190" i="5"/>
  <c r="AE190" i="5"/>
  <c r="AF190" i="5"/>
  <c r="AG190" i="5"/>
  <c r="AH190" i="5"/>
  <c r="AI190" i="5"/>
  <c r="AJ190" i="5"/>
  <c r="AK190" i="5"/>
  <c r="AL190" i="5"/>
  <c r="AM190" i="5"/>
  <c r="AN190" i="5"/>
  <c r="AO190" i="5"/>
  <c r="AP190" i="5"/>
  <c r="AQ190" i="5"/>
  <c r="AR190" i="5"/>
  <c r="AB191" i="5"/>
  <c r="AC191" i="5"/>
  <c r="AD191" i="5"/>
  <c r="AE191" i="5"/>
  <c r="AF191" i="5"/>
  <c r="AG191" i="5"/>
  <c r="AH191" i="5"/>
  <c r="AI191" i="5"/>
  <c r="AJ191" i="5"/>
  <c r="AK191" i="5"/>
  <c r="AL191" i="5"/>
  <c r="AM191" i="5"/>
  <c r="AN191" i="5"/>
  <c r="AO191" i="5"/>
  <c r="AP191" i="5"/>
  <c r="AQ191" i="5"/>
  <c r="AR191" i="5"/>
  <c r="AB192" i="5"/>
  <c r="AC192" i="5"/>
  <c r="AD192" i="5"/>
  <c r="AE192" i="5"/>
  <c r="AF192" i="5"/>
  <c r="AG192" i="5"/>
  <c r="AH192" i="5"/>
  <c r="AI192" i="5"/>
  <c r="AJ192" i="5"/>
  <c r="AK192" i="5"/>
  <c r="AL192" i="5"/>
  <c r="AM192" i="5"/>
  <c r="AN192" i="5"/>
  <c r="AO192" i="5"/>
  <c r="AP192" i="5"/>
  <c r="AQ192" i="5"/>
  <c r="AR192" i="5"/>
  <c r="AB193" i="5"/>
  <c r="AC193" i="5"/>
  <c r="AD193" i="5"/>
  <c r="AE193" i="5"/>
  <c r="AF193" i="5"/>
  <c r="AG193" i="5"/>
  <c r="AH193" i="5"/>
  <c r="AI193" i="5"/>
  <c r="AJ193" i="5"/>
  <c r="AK193" i="5"/>
  <c r="AL193" i="5"/>
  <c r="AM193" i="5"/>
  <c r="AN193" i="5"/>
  <c r="AO193" i="5"/>
  <c r="AP193" i="5"/>
  <c r="AQ193" i="5"/>
  <c r="AR193" i="5"/>
  <c r="AB194" i="5"/>
  <c r="AC194" i="5"/>
  <c r="AD194" i="5"/>
  <c r="AE194" i="5"/>
  <c r="AF194" i="5"/>
  <c r="AG194" i="5"/>
  <c r="AH194" i="5"/>
  <c r="AI194" i="5"/>
  <c r="AJ194" i="5"/>
  <c r="AK194" i="5"/>
  <c r="AL194" i="5"/>
  <c r="AM194" i="5"/>
  <c r="AN194" i="5"/>
  <c r="AO194" i="5"/>
  <c r="AP194" i="5"/>
  <c r="AQ194" i="5"/>
  <c r="AR194" i="5"/>
  <c r="AB195" i="5"/>
  <c r="AC195" i="5"/>
  <c r="AD195" i="5"/>
  <c r="AE195" i="5"/>
  <c r="AF195" i="5"/>
  <c r="AG195" i="5"/>
  <c r="AH195" i="5"/>
  <c r="AI195" i="5"/>
  <c r="AJ195" i="5"/>
  <c r="AK195" i="5"/>
  <c r="AL195" i="5"/>
  <c r="AM195" i="5"/>
  <c r="AN195" i="5"/>
  <c r="AO195" i="5"/>
  <c r="AP195" i="5"/>
  <c r="AQ195" i="5"/>
  <c r="AR195" i="5"/>
  <c r="AB196" i="5"/>
  <c r="AC196" i="5"/>
  <c r="AD196" i="5"/>
  <c r="AE196" i="5"/>
  <c r="AF196" i="5"/>
  <c r="AG196" i="5"/>
  <c r="AH196" i="5"/>
  <c r="AI196" i="5"/>
  <c r="AJ196" i="5"/>
  <c r="AK196" i="5"/>
  <c r="AL196" i="5"/>
  <c r="AM196" i="5"/>
  <c r="AN196" i="5"/>
  <c r="AO196" i="5"/>
  <c r="AP196" i="5"/>
  <c r="AQ196" i="5"/>
  <c r="AR196" i="5"/>
  <c r="AB197" i="5"/>
  <c r="AC197" i="5"/>
  <c r="AD197" i="5"/>
  <c r="AE197" i="5"/>
  <c r="AF197" i="5"/>
  <c r="AG197" i="5"/>
  <c r="AH197" i="5"/>
  <c r="AI197" i="5"/>
  <c r="AJ197" i="5"/>
  <c r="AK197" i="5"/>
  <c r="AL197" i="5"/>
  <c r="AM197" i="5"/>
  <c r="AN197" i="5"/>
  <c r="AO197" i="5"/>
  <c r="AP197" i="5"/>
  <c r="AQ197" i="5"/>
  <c r="AR197" i="5"/>
  <c r="AB198" i="5"/>
  <c r="AC198" i="5"/>
  <c r="AD198" i="5"/>
  <c r="AE198" i="5"/>
  <c r="AF198" i="5"/>
  <c r="AG198" i="5"/>
  <c r="AH198" i="5"/>
  <c r="AI198" i="5"/>
  <c r="AJ198" i="5"/>
  <c r="AK198" i="5"/>
  <c r="AL198" i="5"/>
  <c r="AM198" i="5"/>
  <c r="AN198" i="5"/>
  <c r="AO198" i="5"/>
  <c r="AP198" i="5"/>
  <c r="AQ198" i="5"/>
  <c r="AR198" i="5"/>
  <c r="AB199" i="5"/>
  <c r="AC199" i="5"/>
  <c r="AD199" i="5"/>
  <c r="AE199" i="5"/>
  <c r="AF199" i="5"/>
  <c r="AG199" i="5"/>
  <c r="AH199" i="5"/>
  <c r="AI199" i="5"/>
  <c r="AJ199" i="5"/>
  <c r="AK199" i="5"/>
  <c r="AL199" i="5"/>
  <c r="AM199" i="5"/>
  <c r="AN199" i="5"/>
  <c r="AO199" i="5"/>
  <c r="AP199" i="5"/>
  <c r="AQ199" i="5"/>
  <c r="AR199" i="5"/>
  <c r="AB200" i="5"/>
  <c r="AC200" i="5"/>
  <c r="AD200" i="5"/>
  <c r="AE200" i="5"/>
  <c r="AF200" i="5"/>
  <c r="AG200" i="5"/>
  <c r="AH200" i="5"/>
  <c r="AI200" i="5"/>
  <c r="AJ200" i="5"/>
  <c r="AK200" i="5"/>
  <c r="AL200" i="5"/>
  <c r="AM200" i="5"/>
  <c r="AN200" i="5"/>
  <c r="AO200" i="5"/>
  <c r="AP200" i="5"/>
  <c r="AQ200" i="5"/>
  <c r="AR200" i="5"/>
  <c r="AB201" i="5"/>
  <c r="AC201" i="5"/>
  <c r="AD201" i="5"/>
  <c r="AE201" i="5"/>
  <c r="AF201" i="5"/>
  <c r="AG201" i="5"/>
  <c r="AH201" i="5"/>
  <c r="AI201" i="5"/>
  <c r="AJ201" i="5"/>
  <c r="AK201" i="5"/>
  <c r="AL201" i="5"/>
  <c r="AM201" i="5"/>
  <c r="AN201" i="5"/>
  <c r="AO201" i="5"/>
  <c r="AP201" i="5"/>
  <c r="AQ201" i="5"/>
  <c r="AR201" i="5"/>
  <c r="AB202" i="5"/>
  <c r="AC202" i="5"/>
  <c r="AD202" i="5"/>
  <c r="AE202" i="5"/>
  <c r="AF202" i="5"/>
  <c r="AG202" i="5"/>
  <c r="AH202" i="5"/>
  <c r="AI202" i="5"/>
  <c r="AJ202" i="5"/>
  <c r="AK202" i="5"/>
  <c r="AL202" i="5"/>
  <c r="AM202" i="5"/>
  <c r="AN202" i="5"/>
  <c r="AO202" i="5"/>
  <c r="AP202" i="5"/>
  <c r="AQ202" i="5"/>
  <c r="AR202" i="5"/>
  <c r="AB203" i="5"/>
  <c r="AC203" i="5"/>
  <c r="AD203" i="5"/>
  <c r="AE203" i="5"/>
  <c r="AF203" i="5"/>
  <c r="AG203" i="5"/>
  <c r="AH203" i="5"/>
  <c r="AI203" i="5"/>
  <c r="AJ203" i="5"/>
  <c r="AK203" i="5"/>
  <c r="AL203" i="5"/>
  <c r="AM203" i="5"/>
  <c r="AN203" i="5"/>
  <c r="AO203" i="5"/>
  <c r="AP203" i="5"/>
  <c r="AQ203" i="5"/>
  <c r="AR203" i="5"/>
  <c r="AB204" i="5"/>
  <c r="AC204" i="5"/>
  <c r="AD204" i="5"/>
  <c r="AE204" i="5"/>
  <c r="AF204" i="5"/>
  <c r="AG204" i="5"/>
  <c r="AH204" i="5"/>
  <c r="AI204" i="5"/>
  <c r="AJ204" i="5"/>
  <c r="AK204" i="5"/>
  <c r="AL204" i="5"/>
  <c r="AM204" i="5"/>
  <c r="AN204" i="5"/>
  <c r="AO204" i="5"/>
  <c r="AP204" i="5"/>
  <c r="AQ204" i="5"/>
  <c r="AR204" i="5"/>
  <c r="AB205" i="5"/>
  <c r="AC205" i="5"/>
  <c r="AD205" i="5"/>
  <c r="AE205" i="5"/>
  <c r="AF205" i="5"/>
  <c r="AG205" i="5"/>
  <c r="AH205" i="5"/>
  <c r="AI205" i="5"/>
  <c r="AJ205" i="5"/>
  <c r="AK205" i="5"/>
  <c r="AL205" i="5"/>
  <c r="AM205" i="5"/>
  <c r="AN205" i="5"/>
  <c r="AO205" i="5"/>
  <c r="AP205" i="5"/>
  <c r="AQ205" i="5"/>
  <c r="AR205" i="5"/>
  <c r="AB206" i="5"/>
  <c r="AC206" i="5"/>
  <c r="AD206" i="5"/>
  <c r="AE206" i="5"/>
  <c r="AF206" i="5"/>
  <c r="AG206" i="5"/>
  <c r="AH206" i="5"/>
  <c r="AI206" i="5"/>
  <c r="AJ206" i="5"/>
  <c r="AK206" i="5"/>
  <c r="AL206" i="5"/>
  <c r="AM206" i="5"/>
  <c r="AN206" i="5"/>
  <c r="AO206" i="5"/>
  <c r="AP206" i="5"/>
  <c r="AQ206" i="5"/>
  <c r="AR206" i="5"/>
  <c r="AB207" i="5"/>
  <c r="AC207" i="5"/>
  <c r="AD207" i="5"/>
  <c r="AE207" i="5"/>
  <c r="AF207" i="5"/>
  <c r="AG207" i="5"/>
  <c r="AH207" i="5"/>
  <c r="AI207" i="5"/>
  <c r="AJ207" i="5"/>
  <c r="AK207" i="5"/>
  <c r="AL207" i="5"/>
  <c r="AM207" i="5"/>
  <c r="AN207" i="5"/>
  <c r="AO207" i="5"/>
  <c r="AP207" i="5"/>
  <c r="AQ207" i="5"/>
  <c r="AR207" i="5"/>
  <c r="AB208" i="5"/>
  <c r="AC208" i="5"/>
  <c r="AD208" i="5"/>
  <c r="AE208" i="5"/>
  <c r="AF208" i="5"/>
  <c r="AG208" i="5"/>
  <c r="AH208" i="5"/>
  <c r="AI208" i="5"/>
  <c r="AJ208" i="5"/>
  <c r="AK208" i="5"/>
  <c r="AL208" i="5"/>
  <c r="AM208" i="5"/>
  <c r="AN208" i="5"/>
  <c r="AO208" i="5"/>
  <c r="AP208" i="5"/>
  <c r="AQ208" i="5"/>
  <c r="AR208" i="5"/>
  <c r="AB209" i="5"/>
  <c r="AC209" i="5"/>
  <c r="AD209" i="5"/>
  <c r="AE209" i="5"/>
  <c r="AF209" i="5"/>
  <c r="AG209" i="5"/>
  <c r="AH209" i="5"/>
  <c r="AI209" i="5"/>
  <c r="AJ209" i="5"/>
  <c r="AK209" i="5"/>
  <c r="AL209" i="5"/>
  <c r="AM209" i="5"/>
  <c r="AN209" i="5"/>
  <c r="AO209" i="5"/>
  <c r="AP209" i="5"/>
  <c r="AQ209" i="5"/>
  <c r="AR209" i="5"/>
  <c r="AB210" i="5"/>
  <c r="AC210" i="5"/>
  <c r="AD210" i="5"/>
  <c r="AE210" i="5"/>
  <c r="AF210" i="5"/>
  <c r="AG210" i="5"/>
  <c r="AH210" i="5"/>
  <c r="AI210" i="5"/>
  <c r="AJ210" i="5"/>
  <c r="AK210" i="5"/>
  <c r="AL210" i="5"/>
  <c r="AM210" i="5"/>
  <c r="AN210" i="5"/>
  <c r="AO210" i="5"/>
  <c r="AP210" i="5"/>
  <c r="AQ210" i="5"/>
  <c r="AR210" i="5"/>
  <c r="AB211" i="5"/>
  <c r="AC211" i="5"/>
  <c r="AD211" i="5"/>
  <c r="AE211" i="5"/>
  <c r="AF211" i="5"/>
  <c r="AG211" i="5"/>
  <c r="AH211" i="5"/>
  <c r="AI211" i="5"/>
  <c r="AJ211" i="5"/>
  <c r="AK211" i="5"/>
  <c r="AL211" i="5"/>
  <c r="AM211" i="5"/>
  <c r="AN211" i="5"/>
  <c r="AO211" i="5"/>
  <c r="AP211" i="5"/>
  <c r="AQ211" i="5"/>
  <c r="AR211" i="5"/>
  <c r="AB212" i="5"/>
  <c r="AC212" i="5"/>
  <c r="AD212" i="5"/>
  <c r="AE212" i="5"/>
  <c r="AF212" i="5"/>
  <c r="AG212" i="5"/>
  <c r="AH212" i="5"/>
  <c r="AI212" i="5"/>
  <c r="AJ212" i="5"/>
  <c r="AK212" i="5"/>
  <c r="AL212" i="5"/>
  <c r="AM212" i="5"/>
  <c r="AN212" i="5"/>
  <c r="AO212" i="5"/>
  <c r="AP212" i="5"/>
  <c r="AQ212" i="5"/>
  <c r="AR212" i="5"/>
  <c r="AB213" i="5"/>
  <c r="AC213" i="5"/>
  <c r="AD213" i="5"/>
  <c r="AE213" i="5"/>
  <c r="AF213" i="5"/>
  <c r="AG213" i="5"/>
  <c r="AH213" i="5"/>
  <c r="AI213" i="5"/>
  <c r="AJ213" i="5"/>
  <c r="AK213" i="5"/>
  <c r="AL213" i="5"/>
  <c r="AM213" i="5"/>
  <c r="AN213" i="5"/>
  <c r="AO213" i="5"/>
  <c r="AP213" i="5"/>
  <c r="AQ213" i="5"/>
  <c r="AR213" i="5"/>
  <c r="AB214" i="5"/>
  <c r="AC214" i="5"/>
  <c r="AD214" i="5"/>
  <c r="AE214" i="5"/>
  <c r="AF214" i="5"/>
  <c r="AG214" i="5"/>
  <c r="AH214" i="5"/>
  <c r="AI214" i="5"/>
  <c r="AJ214" i="5"/>
  <c r="AK214" i="5"/>
  <c r="AL214" i="5"/>
  <c r="AM214" i="5"/>
  <c r="AN214" i="5"/>
  <c r="AO214" i="5"/>
  <c r="AP214" i="5"/>
  <c r="AQ214" i="5"/>
  <c r="AR214" i="5"/>
  <c r="AB215" i="5"/>
  <c r="AC215" i="5"/>
  <c r="AD215" i="5"/>
  <c r="AE215" i="5"/>
  <c r="AF215" i="5"/>
  <c r="AG215" i="5"/>
  <c r="AH215" i="5"/>
  <c r="AI215" i="5"/>
  <c r="AJ215" i="5"/>
  <c r="AK215" i="5"/>
  <c r="AL215" i="5"/>
  <c r="AM215" i="5"/>
  <c r="AN215" i="5"/>
  <c r="AO215" i="5"/>
  <c r="AP215" i="5"/>
  <c r="AQ215" i="5"/>
  <c r="AR215" i="5"/>
  <c r="AB216" i="5"/>
  <c r="AC216" i="5"/>
  <c r="AD216" i="5"/>
  <c r="AE216" i="5"/>
  <c r="AF216" i="5"/>
  <c r="AG216" i="5"/>
  <c r="AH216" i="5"/>
  <c r="AI216" i="5"/>
  <c r="AJ216" i="5"/>
  <c r="AK216" i="5"/>
  <c r="AL216" i="5"/>
  <c r="AM216" i="5"/>
  <c r="AN216" i="5"/>
  <c r="AO216" i="5"/>
  <c r="AP216" i="5"/>
  <c r="AQ216" i="5"/>
  <c r="AR216" i="5"/>
  <c r="AB217" i="5"/>
  <c r="AC217" i="5"/>
  <c r="AD217" i="5"/>
  <c r="AE217" i="5"/>
  <c r="AF217" i="5"/>
  <c r="AG217" i="5"/>
  <c r="AH217" i="5"/>
  <c r="AI217" i="5"/>
  <c r="AJ217" i="5"/>
  <c r="AK217" i="5"/>
  <c r="AL217" i="5"/>
  <c r="AM217" i="5"/>
  <c r="AN217" i="5"/>
  <c r="AO217" i="5"/>
  <c r="AP217" i="5"/>
  <c r="AQ217" i="5"/>
  <c r="AR217" i="5"/>
  <c r="AB218" i="5"/>
  <c r="AC218" i="5"/>
  <c r="AD218" i="5"/>
  <c r="AE218" i="5"/>
  <c r="AF218" i="5"/>
  <c r="AG218" i="5"/>
  <c r="AH218" i="5"/>
  <c r="AI218" i="5"/>
  <c r="AJ218" i="5"/>
  <c r="AK218" i="5"/>
  <c r="AL218" i="5"/>
  <c r="AM218" i="5"/>
  <c r="AN218" i="5"/>
  <c r="AO218" i="5"/>
  <c r="AP218" i="5"/>
  <c r="AQ218" i="5"/>
  <c r="AR218" i="5"/>
  <c r="AB219" i="5"/>
  <c r="AC219" i="5"/>
  <c r="AD219" i="5"/>
  <c r="AE219" i="5"/>
  <c r="AF219" i="5"/>
  <c r="AG219" i="5"/>
  <c r="AH219" i="5"/>
  <c r="AI219" i="5"/>
  <c r="AJ219" i="5"/>
  <c r="AK219" i="5"/>
  <c r="AL219" i="5"/>
  <c r="AM219" i="5"/>
  <c r="AN219" i="5"/>
  <c r="AO219" i="5"/>
  <c r="AP219" i="5"/>
  <c r="AQ219" i="5"/>
  <c r="AR219" i="5"/>
  <c r="AB220" i="5"/>
  <c r="AC220" i="5"/>
  <c r="AD220" i="5"/>
  <c r="AE220" i="5"/>
  <c r="AF220" i="5"/>
  <c r="AG220" i="5"/>
  <c r="AH220" i="5"/>
  <c r="AI220" i="5"/>
  <c r="AJ220" i="5"/>
  <c r="AK220" i="5"/>
  <c r="AL220" i="5"/>
  <c r="AM220" i="5"/>
  <c r="AN220" i="5"/>
  <c r="AO220" i="5"/>
  <c r="AP220" i="5"/>
  <c r="AQ220" i="5"/>
  <c r="AR220" i="5"/>
  <c r="AB221" i="5"/>
  <c r="AC221" i="5"/>
  <c r="AD221" i="5"/>
  <c r="AE221" i="5"/>
  <c r="AF221" i="5"/>
  <c r="AG221" i="5"/>
  <c r="AH221" i="5"/>
  <c r="AI221" i="5"/>
  <c r="AJ221" i="5"/>
  <c r="AK221" i="5"/>
  <c r="AL221" i="5"/>
  <c r="AM221" i="5"/>
  <c r="AN221" i="5"/>
  <c r="AO221" i="5"/>
  <c r="AP221" i="5"/>
  <c r="AQ221" i="5"/>
  <c r="AR221" i="5"/>
  <c r="AB222" i="5"/>
  <c r="AC222" i="5"/>
  <c r="AD222" i="5"/>
  <c r="AE222" i="5"/>
  <c r="AF222" i="5"/>
  <c r="AG222" i="5"/>
  <c r="AH222" i="5"/>
  <c r="AI222" i="5"/>
  <c r="AJ222" i="5"/>
  <c r="AK222" i="5"/>
  <c r="AL222" i="5"/>
  <c r="AM222" i="5"/>
  <c r="AN222" i="5"/>
  <c r="AO222" i="5"/>
  <c r="AP222" i="5"/>
  <c r="AQ222" i="5"/>
  <c r="AR222" i="5"/>
  <c r="AB223" i="5"/>
  <c r="AC223" i="5"/>
  <c r="AD223" i="5"/>
  <c r="AE223" i="5"/>
  <c r="AF223" i="5"/>
  <c r="AG223" i="5"/>
  <c r="AH223" i="5"/>
  <c r="AI223" i="5"/>
  <c r="AJ223" i="5"/>
  <c r="AK223" i="5"/>
  <c r="AL223" i="5"/>
  <c r="AM223" i="5"/>
  <c r="AN223" i="5"/>
  <c r="AO223" i="5"/>
  <c r="AP223" i="5"/>
  <c r="AQ223" i="5"/>
  <c r="AR223" i="5"/>
  <c r="AB224" i="5"/>
  <c r="AC224" i="5"/>
  <c r="AD224" i="5"/>
  <c r="AE224" i="5"/>
  <c r="AF224" i="5"/>
  <c r="AG224" i="5"/>
  <c r="AH224" i="5"/>
  <c r="AI224" i="5"/>
  <c r="AJ224" i="5"/>
  <c r="AK224" i="5"/>
  <c r="AL224" i="5"/>
  <c r="AM224" i="5"/>
  <c r="AN224" i="5"/>
  <c r="AO224" i="5"/>
  <c r="AP224" i="5"/>
  <c r="AQ224" i="5"/>
  <c r="AR224" i="5"/>
  <c r="AB225" i="5"/>
  <c r="AC225" i="5"/>
  <c r="AD225" i="5"/>
  <c r="AE225" i="5"/>
  <c r="AF225" i="5"/>
  <c r="AG225" i="5"/>
  <c r="AH225" i="5"/>
  <c r="AI225" i="5"/>
  <c r="AJ225" i="5"/>
  <c r="AK225" i="5"/>
  <c r="AL225" i="5"/>
  <c r="AM225" i="5"/>
  <c r="AN225" i="5"/>
  <c r="AO225" i="5"/>
  <c r="AP225" i="5"/>
  <c r="AQ225" i="5"/>
  <c r="AR225" i="5"/>
  <c r="AB226" i="5"/>
  <c r="AC226" i="5"/>
  <c r="AD226" i="5"/>
  <c r="AE226" i="5"/>
  <c r="AF226" i="5"/>
  <c r="AG226" i="5"/>
  <c r="AH226" i="5"/>
  <c r="AI226" i="5"/>
  <c r="AJ226" i="5"/>
  <c r="AK226" i="5"/>
  <c r="AL226" i="5"/>
  <c r="AM226" i="5"/>
  <c r="AN226" i="5"/>
  <c r="AO226" i="5"/>
  <c r="AP226" i="5"/>
  <c r="AQ226" i="5"/>
  <c r="AR226" i="5"/>
  <c r="AB227" i="5"/>
  <c r="AC227" i="5"/>
  <c r="AD227" i="5"/>
  <c r="AE227" i="5"/>
  <c r="AF227" i="5"/>
  <c r="AG227" i="5"/>
  <c r="AH227" i="5"/>
  <c r="AI227" i="5"/>
  <c r="AJ227" i="5"/>
  <c r="AK227" i="5"/>
  <c r="AL227" i="5"/>
  <c r="AM227" i="5"/>
  <c r="AN227" i="5"/>
  <c r="AO227" i="5"/>
  <c r="AP227" i="5"/>
  <c r="AQ227" i="5"/>
  <c r="AR227" i="5"/>
  <c r="AB228" i="5"/>
  <c r="AC228" i="5"/>
  <c r="AD228" i="5"/>
  <c r="AE228" i="5"/>
  <c r="AF228" i="5"/>
  <c r="AG228" i="5"/>
  <c r="AH228" i="5"/>
  <c r="AI228" i="5"/>
  <c r="AJ228" i="5"/>
  <c r="AK228" i="5"/>
  <c r="AL228" i="5"/>
  <c r="AM228" i="5"/>
  <c r="AN228" i="5"/>
  <c r="AO228" i="5"/>
  <c r="AP228" i="5"/>
  <c r="AQ228" i="5"/>
  <c r="AR228" i="5"/>
  <c r="AB229" i="5"/>
  <c r="AC229" i="5"/>
  <c r="AD229" i="5"/>
  <c r="AE229" i="5"/>
  <c r="AF229" i="5"/>
  <c r="AG229" i="5"/>
  <c r="AH229" i="5"/>
  <c r="AI229" i="5"/>
  <c r="AJ229" i="5"/>
  <c r="AK229" i="5"/>
  <c r="AL229" i="5"/>
  <c r="AM229" i="5"/>
  <c r="AN229" i="5"/>
  <c r="AO229" i="5"/>
  <c r="AP229" i="5"/>
  <c r="AQ229" i="5"/>
  <c r="AR229" i="5"/>
  <c r="AB230" i="5"/>
  <c r="AC230" i="5"/>
  <c r="AD230" i="5"/>
  <c r="AE230" i="5"/>
  <c r="AF230" i="5"/>
  <c r="AG230" i="5"/>
  <c r="AH230" i="5"/>
  <c r="AI230" i="5"/>
  <c r="AJ230" i="5"/>
  <c r="AK230" i="5"/>
  <c r="AL230" i="5"/>
  <c r="AM230" i="5"/>
  <c r="AN230" i="5"/>
  <c r="AO230" i="5"/>
  <c r="AP230" i="5"/>
  <c r="AQ230" i="5"/>
  <c r="AR230" i="5"/>
  <c r="AB231" i="5"/>
  <c r="AC231" i="5"/>
  <c r="AD231" i="5"/>
  <c r="AE231" i="5"/>
  <c r="AF231" i="5"/>
  <c r="AG231" i="5"/>
  <c r="AH231" i="5"/>
  <c r="AI231" i="5"/>
  <c r="AJ231" i="5"/>
  <c r="AK231" i="5"/>
  <c r="AL231" i="5"/>
  <c r="AM231" i="5"/>
  <c r="AN231" i="5"/>
  <c r="AO231" i="5"/>
  <c r="AP231" i="5"/>
  <c r="AQ231" i="5"/>
  <c r="AR231" i="5"/>
  <c r="AB232" i="5"/>
  <c r="AC232" i="5"/>
  <c r="AD232" i="5"/>
  <c r="AE232" i="5"/>
  <c r="AF232" i="5"/>
  <c r="AG232" i="5"/>
  <c r="AH232" i="5"/>
  <c r="AI232" i="5"/>
  <c r="AJ232" i="5"/>
  <c r="AK232" i="5"/>
  <c r="AL232" i="5"/>
  <c r="AM232" i="5"/>
  <c r="AN232" i="5"/>
  <c r="AO232" i="5"/>
  <c r="AP232" i="5"/>
  <c r="AQ232" i="5"/>
  <c r="AR232" i="5"/>
  <c r="AB233" i="5"/>
  <c r="AC233" i="5"/>
  <c r="AD233" i="5"/>
  <c r="AE233" i="5"/>
  <c r="AF233" i="5"/>
  <c r="AG233" i="5"/>
  <c r="AH233" i="5"/>
  <c r="AI233" i="5"/>
  <c r="AJ233" i="5"/>
  <c r="AK233" i="5"/>
  <c r="AL233" i="5"/>
  <c r="AM233" i="5"/>
  <c r="AN233" i="5"/>
  <c r="AO233" i="5"/>
  <c r="AP233" i="5"/>
  <c r="AQ233" i="5"/>
  <c r="AR233" i="5"/>
  <c r="AB234" i="5"/>
  <c r="AC234" i="5"/>
  <c r="AD234" i="5"/>
  <c r="AE234" i="5"/>
  <c r="AF234" i="5"/>
  <c r="AG234" i="5"/>
  <c r="AH234" i="5"/>
  <c r="AI234" i="5"/>
  <c r="AJ234" i="5"/>
  <c r="AK234" i="5"/>
  <c r="AL234" i="5"/>
  <c r="AM234" i="5"/>
  <c r="AN234" i="5"/>
  <c r="AO234" i="5"/>
  <c r="AP234" i="5"/>
  <c r="AQ234" i="5"/>
  <c r="AR234" i="5"/>
  <c r="AB235" i="5"/>
  <c r="AC235" i="5"/>
  <c r="AD235" i="5"/>
  <c r="AE235" i="5"/>
  <c r="AF235" i="5"/>
  <c r="AG235" i="5"/>
  <c r="AH235" i="5"/>
  <c r="AI235" i="5"/>
  <c r="AJ235" i="5"/>
  <c r="AK235" i="5"/>
  <c r="AL235" i="5"/>
  <c r="AM235" i="5"/>
  <c r="AN235" i="5"/>
  <c r="AO235" i="5"/>
  <c r="AP235" i="5"/>
  <c r="AQ235" i="5"/>
  <c r="AR235" i="5"/>
  <c r="AB236" i="5"/>
  <c r="AC236" i="5"/>
  <c r="AD236" i="5"/>
  <c r="AE236" i="5"/>
  <c r="AF236" i="5"/>
  <c r="AG236" i="5"/>
  <c r="AH236" i="5"/>
  <c r="AI236" i="5"/>
  <c r="AJ236" i="5"/>
  <c r="AK236" i="5"/>
  <c r="AL236" i="5"/>
  <c r="AM236" i="5"/>
  <c r="AN236" i="5"/>
  <c r="AO236" i="5"/>
  <c r="AP236" i="5"/>
  <c r="AQ236" i="5"/>
  <c r="AR236" i="5"/>
  <c r="AB237" i="5"/>
  <c r="AC237" i="5"/>
  <c r="AD237" i="5"/>
  <c r="AE237" i="5"/>
  <c r="AF237" i="5"/>
  <c r="AG237" i="5"/>
  <c r="AH237" i="5"/>
  <c r="AI237" i="5"/>
  <c r="AJ237" i="5"/>
  <c r="AK237" i="5"/>
  <c r="AL237" i="5"/>
  <c r="AM237" i="5"/>
  <c r="AN237" i="5"/>
  <c r="AO237" i="5"/>
  <c r="AP237" i="5"/>
  <c r="AQ237" i="5"/>
  <c r="AR237" i="5"/>
  <c r="AB238" i="5"/>
  <c r="AC238" i="5"/>
  <c r="AD238" i="5"/>
  <c r="AE238" i="5"/>
  <c r="AF238" i="5"/>
  <c r="AG238" i="5"/>
  <c r="AH238" i="5"/>
  <c r="AI238" i="5"/>
  <c r="AJ238" i="5"/>
  <c r="AK238" i="5"/>
  <c r="AL238" i="5"/>
  <c r="AM238" i="5"/>
  <c r="AN238" i="5"/>
  <c r="AO238" i="5"/>
  <c r="AP238" i="5"/>
  <c r="AQ238" i="5"/>
  <c r="AR238" i="5"/>
  <c r="AB239" i="5"/>
  <c r="AC239" i="5"/>
  <c r="AD239" i="5"/>
  <c r="AE239" i="5"/>
  <c r="AF239" i="5"/>
  <c r="AG239" i="5"/>
  <c r="AH239" i="5"/>
  <c r="AI239" i="5"/>
  <c r="AJ239" i="5"/>
  <c r="AK239" i="5"/>
  <c r="AL239" i="5"/>
  <c r="AM239" i="5"/>
  <c r="AN239" i="5"/>
  <c r="AO239" i="5"/>
  <c r="AP239" i="5"/>
  <c r="AQ239" i="5"/>
  <c r="AR239" i="5"/>
  <c r="AB240" i="5"/>
  <c r="AC240" i="5"/>
  <c r="AD240" i="5"/>
  <c r="AE240" i="5"/>
  <c r="AF240" i="5"/>
  <c r="AG240" i="5"/>
  <c r="AH240" i="5"/>
  <c r="AI240" i="5"/>
  <c r="AJ240" i="5"/>
  <c r="AK240" i="5"/>
  <c r="AL240" i="5"/>
  <c r="AM240" i="5"/>
  <c r="AN240" i="5"/>
  <c r="AO240" i="5"/>
  <c r="AP240" i="5"/>
  <c r="AQ240" i="5"/>
  <c r="AR240" i="5"/>
  <c r="AB241" i="5"/>
  <c r="AC241" i="5"/>
  <c r="AD241" i="5"/>
  <c r="AE241" i="5"/>
  <c r="AF241" i="5"/>
  <c r="AG241" i="5"/>
  <c r="AH241" i="5"/>
  <c r="AI241" i="5"/>
  <c r="AJ241" i="5"/>
  <c r="AK241" i="5"/>
  <c r="AL241" i="5"/>
  <c r="AM241" i="5"/>
  <c r="AN241" i="5"/>
  <c r="AO241" i="5"/>
  <c r="AP241" i="5"/>
  <c r="AQ241" i="5"/>
  <c r="AR241" i="5"/>
  <c r="AB242" i="5"/>
  <c r="AC242" i="5"/>
  <c r="AD242" i="5"/>
  <c r="AE242" i="5"/>
  <c r="AF242" i="5"/>
  <c r="AG242" i="5"/>
  <c r="AH242" i="5"/>
  <c r="AI242" i="5"/>
  <c r="AJ242" i="5"/>
  <c r="AK242" i="5"/>
  <c r="AL242" i="5"/>
  <c r="AM242" i="5"/>
  <c r="AN242" i="5"/>
  <c r="AO242" i="5"/>
  <c r="AP242" i="5"/>
  <c r="AQ242" i="5"/>
  <c r="AR242" i="5"/>
  <c r="AB243" i="5"/>
  <c r="AC243" i="5"/>
  <c r="AD243" i="5"/>
  <c r="AE243" i="5"/>
  <c r="AF243" i="5"/>
  <c r="AG243" i="5"/>
  <c r="AH243" i="5"/>
  <c r="AI243" i="5"/>
  <c r="AJ243" i="5"/>
  <c r="AK243" i="5"/>
  <c r="AL243" i="5"/>
  <c r="AM243" i="5"/>
  <c r="AN243" i="5"/>
  <c r="AO243" i="5"/>
  <c r="AP243" i="5"/>
  <c r="AQ243" i="5"/>
  <c r="AR243" i="5"/>
  <c r="AB244" i="5"/>
  <c r="AC244" i="5"/>
  <c r="AD244" i="5"/>
  <c r="AE244" i="5"/>
  <c r="AF244" i="5"/>
  <c r="AG244" i="5"/>
  <c r="AH244" i="5"/>
  <c r="AI244" i="5"/>
  <c r="AJ244" i="5"/>
  <c r="AK244" i="5"/>
  <c r="AL244" i="5"/>
  <c r="AM244" i="5"/>
  <c r="AN244" i="5"/>
  <c r="AO244" i="5"/>
  <c r="AP244" i="5"/>
  <c r="AQ244" i="5"/>
  <c r="AR244" i="5"/>
  <c r="AB245" i="5"/>
  <c r="AC245" i="5"/>
  <c r="AD245" i="5"/>
  <c r="AE245" i="5"/>
  <c r="AF245" i="5"/>
  <c r="AG245" i="5"/>
  <c r="AH245" i="5"/>
  <c r="AI245" i="5"/>
  <c r="AJ245" i="5"/>
  <c r="AK245" i="5"/>
  <c r="AL245" i="5"/>
  <c r="AM245" i="5"/>
  <c r="AN245" i="5"/>
  <c r="AO245" i="5"/>
  <c r="AP245" i="5"/>
  <c r="AQ245" i="5"/>
  <c r="AR245" i="5"/>
  <c r="AB246" i="5"/>
  <c r="AC246" i="5"/>
  <c r="AD246" i="5"/>
  <c r="AE246" i="5"/>
  <c r="AF246" i="5"/>
  <c r="AG246" i="5"/>
  <c r="AH246" i="5"/>
  <c r="AI246" i="5"/>
  <c r="AJ246" i="5"/>
  <c r="AK246" i="5"/>
  <c r="AL246" i="5"/>
  <c r="AM246" i="5"/>
  <c r="AN246" i="5"/>
  <c r="AO246" i="5"/>
  <c r="AP246" i="5"/>
  <c r="AQ246" i="5"/>
  <c r="AR246" i="5"/>
  <c r="AB247" i="5"/>
  <c r="AC247" i="5"/>
  <c r="AD247" i="5"/>
  <c r="AE247" i="5"/>
  <c r="AF247" i="5"/>
  <c r="AG247" i="5"/>
  <c r="AH247" i="5"/>
  <c r="AI247" i="5"/>
  <c r="AJ247" i="5"/>
  <c r="AK247" i="5"/>
  <c r="AL247" i="5"/>
  <c r="AM247" i="5"/>
  <c r="AN247" i="5"/>
  <c r="AO247" i="5"/>
  <c r="AP247" i="5"/>
  <c r="AQ247" i="5"/>
  <c r="AR247" i="5"/>
  <c r="AB248" i="5"/>
  <c r="AC248" i="5"/>
  <c r="AD248" i="5"/>
  <c r="AE248" i="5"/>
  <c r="AF248" i="5"/>
  <c r="AG248" i="5"/>
  <c r="AH248" i="5"/>
  <c r="AI248" i="5"/>
  <c r="AJ248" i="5"/>
  <c r="AK248" i="5"/>
  <c r="AL248" i="5"/>
  <c r="AM248" i="5"/>
  <c r="AN248" i="5"/>
  <c r="AO248" i="5"/>
  <c r="AP248" i="5"/>
  <c r="AQ248" i="5"/>
  <c r="AR248" i="5"/>
  <c r="AB249" i="5"/>
  <c r="AC249" i="5"/>
  <c r="AD249" i="5"/>
  <c r="AE249" i="5"/>
  <c r="AF249" i="5"/>
  <c r="AG249" i="5"/>
  <c r="AH249" i="5"/>
  <c r="AI249" i="5"/>
  <c r="AJ249" i="5"/>
  <c r="AK249" i="5"/>
  <c r="AL249" i="5"/>
  <c r="AM249" i="5"/>
  <c r="AN249" i="5"/>
  <c r="AO249" i="5"/>
  <c r="AP249" i="5"/>
  <c r="AQ249" i="5"/>
  <c r="AR249" i="5"/>
  <c r="AB250" i="5"/>
  <c r="AC250" i="5"/>
  <c r="AD250" i="5"/>
  <c r="AE250" i="5"/>
  <c r="AF250" i="5"/>
  <c r="AG250" i="5"/>
  <c r="AH250" i="5"/>
  <c r="AI250" i="5"/>
  <c r="AJ250" i="5"/>
  <c r="AK250" i="5"/>
  <c r="AL250" i="5"/>
  <c r="AM250" i="5"/>
  <c r="AN250" i="5"/>
  <c r="AO250" i="5"/>
  <c r="AP250" i="5"/>
  <c r="AQ250" i="5"/>
  <c r="AR250" i="5"/>
  <c r="AB251" i="5"/>
  <c r="AC251" i="5"/>
  <c r="AD251" i="5"/>
  <c r="AE251" i="5"/>
  <c r="AF251" i="5"/>
  <c r="AG251" i="5"/>
  <c r="AH251" i="5"/>
  <c r="AI251" i="5"/>
  <c r="AJ251" i="5"/>
  <c r="AK251" i="5"/>
  <c r="AL251" i="5"/>
  <c r="AM251" i="5"/>
  <c r="AN251" i="5"/>
  <c r="AO251" i="5"/>
  <c r="AP251" i="5"/>
  <c r="AQ251" i="5"/>
  <c r="AR251" i="5"/>
  <c r="AB252" i="5"/>
  <c r="AC252" i="5"/>
  <c r="AD252" i="5"/>
  <c r="AE252" i="5"/>
  <c r="AF252" i="5"/>
  <c r="AG252" i="5"/>
  <c r="AH252" i="5"/>
  <c r="AI252" i="5"/>
  <c r="AJ252" i="5"/>
  <c r="AK252" i="5"/>
  <c r="AL252" i="5"/>
  <c r="AM252" i="5"/>
  <c r="AN252" i="5"/>
  <c r="AO252" i="5"/>
  <c r="AP252" i="5"/>
  <c r="AQ252" i="5"/>
  <c r="AR252" i="5"/>
  <c r="AB253" i="5"/>
  <c r="AC253" i="5"/>
  <c r="AD253" i="5"/>
  <c r="AE253" i="5"/>
  <c r="AF253" i="5"/>
  <c r="AG253" i="5"/>
  <c r="AH253" i="5"/>
  <c r="AI253" i="5"/>
  <c r="AJ253" i="5"/>
  <c r="AK253" i="5"/>
  <c r="AL253" i="5"/>
  <c r="AM253" i="5"/>
  <c r="AN253" i="5"/>
  <c r="AO253" i="5"/>
  <c r="AP253" i="5"/>
  <c r="AQ253" i="5"/>
  <c r="AR253" i="5"/>
  <c r="AB254" i="5"/>
  <c r="AC254" i="5"/>
  <c r="AD254" i="5"/>
  <c r="AE254" i="5"/>
  <c r="AF254" i="5"/>
  <c r="AG254" i="5"/>
  <c r="AH254" i="5"/>
  <c r="AI254" i="5"/>
  <c r="AJ254" i="5"/>
  <c r="AK254" i="5"/>
  <c r="AL254" i="5"/>
  <c r="AM254" i="5"/>
  <c r="AN254" i="5"/>
  <c r="AO254" i="5"/>
  <c r="AP254" i="5"/>
  <c r="AQ254" i="5"/>
  <c r="AR254" i="5"/>
  <c r="AB255" i="5"/>
  <c r="AC255" i="5"/>
  <c r="AD255" i="5"/>
  <c r="AE255" i="5"/>
  <c r="AF255" i="5"/>
  <c r="AG255" i="5"/>
  <c r="AH255" i="5"/>
  <c r="AI255" i="5"/>
  <c r="AJ255" i="5"/>
  <c r="AK255" i="5"/>
  <c r="AL255" i="5"/>
  <c r="AM255" i="5"/>
  <c r="AN255" i="5"/>
  <c r="AO255" i="5"/>
  <c r="AP255" i="5"/>
  <c r="AQ255" i="5"/>
  <c r="AR255" i="5"/>
  <c r="AB256" i="5"/>
  <c r="AC256" i="5"/>
  <c r="AD256" i="5"/>
  <c r="AE256" i="5"/>
  <c r="AF256" i="5"/>
  <c r="AG256" i="5"/>
  <c r="AH256" i="5"/>
  <c r="AI256" i="5"/>
  <c r="AJ256" i="5"/>
  <c r="AK256" i="5"/>
  <c r="AL256" i="5"/>
  <c r="AM256" i="5"/>
  <c r="AN256" i="5"/>
  <c r="AO256" i="5"/>
  <c r="AP256" i="5"/>
  <c r="AQ256" i="5"/>
  <c r="AR256" i="5"/>
  <c r="AB257" i="5"/>
  <c r="AC257" i="5"/>
  <c r="AD257" i="5"/>
  <c r="AE257" i="5"/>
  <c r="AF257" i="5"/>
  <c r="AG257" i="5"/>
  <c r="AH257" i="5"/>
  <c r="AI257" i="5"/>
  <c r="AJ257" i="5"/>
  <c r="AK257" i="5"/>
  <c r="AL257" i="5"/>
  <c r="AM257" i="5"/>
  <c r="AN257" i="5"/>
  <c r="AO257" i="5"/>
  <c r="AP257" i="5"/>
  <c r="AQ257" i="5"/>
  <c r="AR257" i="5"/>
  <c r="AB258" i="5"/>
  <c r="AC258" i="5"/>
  <c r="AD258" i="5"/>
  <c r="AE258" i="5"/>
  <c r="AF258" i="5"/>
  <c r="AG258" i="5"/>
  <c r="AH258" i="5"/>
  <c r="AI258" i="5"/>
  <c r="AJ258" i="5"/>
  <c r="AK258" i="5"/>
  <c r="AL258" i="5"/>
  <c r="AM258" i="5"/>
  <c r="AN258" i="5"/>
  <c r="AO258" i="5"/>
  <c r="AP258" i="5"/>
  <c r="AQ258" i="5"/>
  <c r="AR258" i="5"/>
  <c r="AB259" i="5"/>
  <c r="AC259" i="5"/>
  <c r="AD259" i="5"/>
  <c r="AE259" i="5"/>
  <c r="AF259" i="5"/>
  <c r="AG259" i="5"/>
  <c r="AH259" i="5"/>
  <c r="AI259" i="5"/>
  <c r="AJ259" i="5"/>
  <c r="AK259" i="5"/>
  <c r="AL259" i="5"/>
  <c r="AM259" i="5"/>
  <c r="AN259" i="5"/>
  <c r="AO259" i="5"/>
  <c r="AP259" i="5"/>
  <c r="AQ259" i="5"/>
  <c r="AR259" i="5"/>
  <c r="AB260" i="5"/>
  <c r="AC260" i="5"/>
  <c r="AD260" i="5"/>
  <c r="AE260" i="5"/>
  <c r="AF260" i="5"/>
  <c r="AG260" i="5"/>
  <c r="AH260" i="5"/>
  <c r="AI260" i="5"/>
  <c r="AJ260" i="5"/>
  <c r="AK260" i="5"/>
  <c r="AL260" i="5"/>
  <c r="AM260" i="5"/>
  <c r="AN260" i="5"/>
  <c r="AO260" i="5"/>
  <c r="AP260" i="5"/>
  <c r="AQ260" i="5"/>
  <c r="AR260" i="5"/>
  <c r="AB261" i="5"/>
  <c r="AC261" i="5"/>
  <c r="AD261" i="5"/>
  <c r="AE261" i="5"/>
  <c r="AF261" i="5"/>
  <c r="AG261" i="5"/>
  <c r="AH261" i="5"/>
  <c r="AI261" i="5"/>
  <c r="AJ261" i="5"/>
  <c r="AK261" i="5"/>
  <c r="AL261" i="5"/>
  <c r="AM261" i="5"/>
  <c r="AN261" i="5"/>
  <c r="AO261" i="5"/>
  <c r="AP261" i="5"/>
  <c r="AQ261" i="5"/>
  <c r="AR261" i="5"/>
  <c r="AB262" i="5"/>
  <c r="AC262" i="5"/>
  <c r="AD262" i="5"/>
  <c r="AE262" i="5"/>
  <c r="AF262" i="5"/>
  <c r="AG262" i="5"/>
  <c r="AH262" i="5"/>
  <c r="AI262" i="5"/>
  <c r="AJ262" i="5"/>
  <c r="AK262" i="5"/>
  <c r="AL262" i="5"/>
  <c r="AM262" i="5"/>
  <c r="AN262" i="5"/>
  <c r="AO262" i="5"/>
  <c r="AP262" i="5"/>
  <c r="AQ262" i="5"/>
  <c r="AR262" i="5"/>
  <c r="AB263" i="5"/>
  <c r="AC263" i="5"/>
  <c r="AD263" i="5"/>
  <c r="AE263" i="5"/>
  <c r="AF263" i="5"/>
  <c r="AG263" i="5"/>
  <c r="AH263" i="5"/>
  <c r="AI263" i="5"/>
  <c r="AJ263" i="5"/>
  <c r="AK263" i="5"/>
  <c r="AL263" i="5"/>
  <c r="AM263" i="5"/>
  <c r="AN263" i="5"/>
  <c r="AO263" i="5"/>
  <c r="AP263" i="5"/>
  <c r="AQ263" i="5"/>
  <c r="AR263" i="5"/>
  <c r="AB264" i="5"/>
  <c r="AC264" i="5"/>
  <c r="AD264" i="5"/>
  <c r="AE264" i="5"/>
  <c r="AF264" i="5"/>
  <c r="AG264" i="5"/>
  <c r="AH264" i="5"/>
  <c r="AI264" i="5"/>
  <c r="AJ264" i="5"/>
  <c r="AK264" i="5"/>
  <c r="AL264" i="5"/>
  <c r="AM264" i="5"/>
  <c r="AN264" i="5"/>
  <c r="AO264" i="5"/>
  <c r="AP264" i="5"/>
  <c r="AQ264" i="5"/>
  <c r="AR264" i="5"/>
  <c r="AB265" i="5"/>
  <c r="AC265" i="5"/>
  <c r="AD265" i="5"/>
  <c r="AE265" i="5"/>
  <c r="AF265" i="5"/>
  <c r="AG265" i="5"/>
  <c r="AH265" i="5"/>
  <c r="AI265" i="5"/>
  <c r="AJ265" i="5"/>
  <c r="AK265" i="5"/>
  <c r="AL265" i="5"/>
  <c r="AM265" i="5"/>
  <c r="AN265" i="5"/>
  <c r="AO265" i="5"/>
  <c r="AP265" i="5"/>
  <c r="AQ265" i="5"/>
  <c r="AR265" i="5"/>
  <c r="AB266" i="5"/>
  <c r="AC266" i="5"/>
  <c r="AD266" i="5"/>
  <c r="AE266" i="5"/>
  <c r="AF266" i="5"/>
  <c r="AG266" i="5"/>
  <c r="AH266" i="5"/>
  <c r="AI266" i="5"/>
  <c r="AJ266" i="5"/>
  <c r="AK266" i="5"/>
  <c r="AL266" i="5"/>
  <c r="AM266" i="5"/>
  <c r="AN266" i="5"/>
  <c r="AO266" i="5"/>
  <c r="AP266" i="5"/>
  <c r="AQ266" i="5"/>
  <c r="AR266" i="5"/>
  <c r="AB267" i="5"/>
  <c r="AC267" i="5"/>
  <c r="AD267" i="5"/>
  <c r="AE267" i="5"/>
  <c r="AF267" i="5"/>
  <c r="AG267" i="5"/>
  <c r="AH267" i="5"/>
  <c r="AI267" i="5"/>
  <c r="AJ267" i="5"/>
  <c r="AK267" i="5"/>
  <c r="AL267" i="5"/>
  <c r="AM267" i="5"/>
  <c r="AN267" i="5"/>
  <c r="AO267" i="5"/>
  <c r="AP267" i="5"/>
  <c r="AQ267" i="5"/>
  <c r="AR267" i="5"/>
  <c r="AB268" i="5"/>
  <c r="AC268" i="5"/>
  <c r="AD268" i="5"/>
  <c r="AE268" i="5"/>
  <c r="AF268" i="5"/>
  <c r="AG268" i="5"/>
  <c r="AH268" i="5"/>
  <c r="AI268" i="5"/>
  <c r="AJ268" i="5"/>
  <c r="AK268" i="5"/>
  <c r="AL268" i="5"/>
  <c r="AM268" i="5"/>
  <c r="AN268" i="5"/>
  <c r="AO268" i="5"/>
  <c r="AP268" i="5"/>
  <c r="AQ268" i="5"/>
  <c r="AR268" i="5"/>
  <c r="AB269" i="5"/>
  <c r="AC269" i="5"/>
  <c r="AD269" i="5"/>
  <c r="AE269" i="5"/>
  <c r="AF269" i="5"/>
  <c r="AG269" i="5"/>
  <c r="AH269" i="5"/>
  <c r="AI269" i="5"/>
  <c r="AJ269" i="5"/>
  <c r="AK269" i="5"/>
  <c r="AL269" i="5"/>
  <c r="AM269" i="5"/>
  <c r="AN269" i="5"/>
  <c r="AO269" i="5"/>
  <c r="AP269" i="5"/>
  <c r="AQ269" i="5"/>
  <c r="AR269" i="5"/>
  <c r="AB270" i="5"/>
  <c r="AC270" i="5"/>
  <c r="AD270" i="5"/>
  <c r="AE270" i="5"/>
  <c r="AF270" i="5"/>
  <c r="AG270" i="5"/>
  <c r="AH270" i="5"/>
  <c r="AI270" i="5"/>
  <c r="AJ270" i="5"/>
  <c r="AK270" i="5"/>
  <c r="AL270" i="5"/>
  <c r="AM270" i="5"/>
  <c r="AN270" i="5"/>
  <c r="AO270" i="5"/>
  <c r="AP270" i="5"/>
  <c r="AQ270" i="5"/>
  <c r="AR270" i="5"/>
  <c r="AB271" i="5"/>
  <c r="AC271" i="5"/>
  <c r="AD271" i="5"/>
  <c r="AE271" i="5"/>
  <c r="AF271" i="5"/>
  <c r="AG271" i="5"/>
  <c r="AH271" i="5"/>
  <c r="AI271" i="5"/>
  <c r="AJ271" i="5"/>
  <c r="AK271" i="5"/>
  <c r="AL271" i="5"/>
  <c r="AM271" i="5"/>
  <c r="AN271" i="5"/>
  <c r="AO271" i="5"/>
  <c r="AP271" i="5"/>
  <c r="AQ271" i="5"/>
  <c r="AR271" i="5"/>
  <c r="AB272" i="5"/>
  <c r="AC272" i="5"/>
  <c r="AD272" i="5"/>
  <c r="AE272" i="5"/>
  <c r="AF272" i="5"/>
  <c r="AG272" i="5"/>
  <c r="AH272" i="5"/>
  <c r="AI272" i="5"/>
  <c r="AJ272" i="5"/>
  <c r="AK272" i="5"/>
  <c r="AL272" i="5"/>
  <c r="AM272" i="5"/>
  <c r="AN272" i="5"/>
  <c r="AO272" i="5"/>
  <c r="AP272" i="5"/>
  <c r="AQ272" i="5"/>
  <c r="AR272" i="5"/>
  <c r="AB273" i="5"/>
  <c r="AC273" i="5"/>
  <c r="AD273" i="5"/>
  <c r="AE273" i="5"/>
  <c r="AF273" i="5"/>
  <c r="AG273" i="5"/>
  <c r="AH273" i="5"/>
  <c r="AI273" i="5"/>
  <c r="AJ273" i="5"/>
  <c r="AK273" i="5"/>
  <c r="AL273" i="5"/>
  <c r="AM273" i="5"/>
  <c r="AN273" i="5"/>
  <c r="AO273" i="5"/>
  <c r="AP273" i="5"/>
  <c r="AQ273" i="5"/>
  <c r="AR273" i="5"/>
  <c r="AB274" i="5"/>
  <c r="AC274" i="5"/>
  <c r="AD274" i="5"/>
  <c r="AE274" i="5"/>
  <c r="AF274" i="5"/>
  <c r="AG274" i="5"/>
  <c r="AH274" i="5"/>
  <c r="AI274" i="5"/>
  <c r="AJ274" i="5"/>
  <c r="AK274" i="5"/>
  <c r="AL274" i="5"/>
  <c r="AM274" i="5"/>
  <c r="AN274" i="5"/>
  <c r="AO274" i="5"/>
  <c r="AP274" i="5"/>
  <c r="AQ274" i="5"/>
  <c r="AR274" i="5"/>
  <c r="AB275" i="5"/>
  <c r="AC275" i="5"/>
  <c r="AD275" i="5"/>
  <c r="AE275" i="5"/>
  <c r="AF275" i="5"/>
  <c r="AG275" i="5"/>
  <c r="AH275" i="5"/>
  <c r="AI275" i="5"/>
  <c r="AJ275" i="5"/>
  <c r="AK275" i="5"/>
  <c r="AL275" i="5"/>
  <c r="AM275" i="5"/>
  <c r="AN275" i="5"/>
  <c r="AO275" i="5"/>
  <c r="AP275" i="5"/>
  <c r="AQ275" i="5"/>
  <c r="AR275" i="5"/>
  <c r="AB276" i="5"/>
  <c r="AC276" i="5"/>
  <c r="AD276" i="5"/>
  <c r="AE276" i="5"/>
  <c r="AF276" i="5"/>
  <c r="AG276" i="5"/>
  <c r="AH276" i="5"/>
  <c r="AI276" i="5"/>
  <c r="AJ276" i="5"/>
  <c r="AK276" i="5"/>
  <c r="AL276" i="5"/>
  <c r="AM276" i="5"/>
  <c r="AN276" i="5"/>
  <c r="AO276" i="5"/>
  <c r="AP276" i="5"/>
  <c r="AQ276" i="5"/>
  <c r="AR276" i="5"/>
  <c r="AB277" i="5"/>
  <c r="AC277" i="5"/>
  <c r="AD277" i="5"/>
  <c r="AE277" i="5"/>
  <c r="AF277" i="5"/>
  <c r="AG277" i="5"/>
  <c r="AH277" i="5"/>
  <c r="AI277" i="5"/>
  <c r="AJ277" i="5"/>
  <c r="AK277" i="5"/>
  <c r="AL277" i="5"/>
  <c r="AM277" i="5"/>
  <c r="AN277" i="5"/>
  <c r="AO277" i="5"/>
  <c r="AP277" i="5"/>
  <c r="AQ277" i="5"/>
  <c r="AR277" i="5"/>
  <c r="AB278" i="5"/>
  <c r="AC278" i="5"/>
  <c r="AD278" i="5"/>
  <c r="AE278" i="5"/>
  <c r="AF278" i="5"/>
  <c r="AG278" i="5"/>
  <c r="AH278" i="5"/>
  <c r="AI278" i="5"/>
  <c r="AJ278" i="5"/>
  <c r="AK278" i="5"/>
  <c r="AL278" i="5"/>
  <c r="AM278" i="5"/>
  <c r="AN278" i="5"/>
  <c r="AO278" i="5"/>
  <c r="AP278" i="5"/>
  <c r="AQ278" i="5"/>
  <c r="AR278" i="5"/>
  <c r="AB279" i="5"/>
  <c r="AC279" i="5"/>
  <c r="AD279" i="5"/>
  <c r="AE279" i="5"/>
  <c r="AF279" i="5"/>
  <c r="AG279" i="5"/>
  <c r="AH279" i="5"/>
  <c r="AI279" i="5"/>
  <c r="AJ279" i="5"/>
  <c r="AK279" i="5"/>
  <c r="AL279" i="5"/>
  <c r="AM279" i="5"/>
  <c r="AN279" i="5"/>
  <c r="AO279" i="5"/>
  <c r="AP279" i="5"/>
  <c r="AQ279" i="5"/>
  <c r="AR279" i="5"/>
  <c r="AB280" i="5"/>
  <c r="AC280" i="5"/>
  <c r="AD280" i="5"/>
  <c r="AE280" i="5"/>
  <c r="AF280" i="5"/>
  <c r="AG280" i="5"/>
  <c r="AH280" i="5"/>
  <c r="AI280" i="5"/>
  <c r="AJ280" i="5"/>
  <c r="AK280" i="5"/>
  <c r="AL280" i="5"/>
  <c r="AM280" i="5"/>
  <c r="AN280" i="5"/>
  <c r="AO280" i="5"/>
  <c r="AP280" i="5"/>
  <c r="AQ280" i="5"/>
  <c r="AR280" i="5"/>
  <c r="AB281" i="5"/>
  <c r="AC281" i="5"/>
  <c r="AD281" i="5"/>
  <c r="AE281" i="5"/>
  <c r="AF281" i="5"/>
  <c r="AG281" i="5"/>
  <c r="AH281" i="5"/>
  <c r="AI281" i="5"/>
  <c r="AJ281" i="5"/>
  <c r="AK281" i="5"/>
  <c r="AL281" i="5"/>
  <c r="AM281" i="5"/>
  <c r="AN281" i="5"/>
  <c r="AO281" i="5"/>
  <c r="AP281" i="5"/>
  <c r="AQ281" i="5"/>
  <c r="AR281" i="5"/>
  <c r="AB282" i="5"/>
  <c r="AC282" i="5"/>
  <c r="AD282" i="5"/>
  <c r="AE282" i="5"/>
  <c r="AF282" i="5"/>
  <c r="AG282" i="5"/>
  <c r="AH282" i="5"/>
  <c r="AI282" i="5"/>
  <c r="AJ282" i="5"/>
  <c r="AK282" i="5"/>
  <c r="AL282" i="5"/>
  <c r="AM282" i="5"/>
  <c r="AN282" i="5"/>
  <c r="AO282" i="5"/>
  <c r="AP282" i="5"/>
  <c r="AQ282" i="5"/>
  <c r="AR282" i="5"/>
  <c r="AB283" i="5"/>
  <c r="AC283" i="5"/>
  <c r="AD283" i="5"/>
  <c r="AE283" i="5"/>
  <c r="AF283" i="5"/>
  <c r="AG283" i="5"/>
  <c r="AH283" i="5"/>
  <c r="AI283" i="5"/>
  <c r="AJ283" i="5"/>
  <c r="AK283" i="5"/>
  <c r="AL283" i="5"/>
  <c r="AM283" i="5"/>
  <c r="AN283" i="5"/>
  <c r="AO283" i="5"/>
  <c r="AP283" i="5"/>
  <c r="AQ283" i="5"/>
  <c r="AR283" i="5"/>
  <c r="AB284" i="5"/>
  <c r="AC284" i="5"/>
  <c r="AD284" i="5"/>
  <c r="AE284" i="5"/>
  <c r="AF284" i="5"/>
  <c r="AG284" i="5"/>
  <c r="AH284" i="5"/>
  <c r="AI284" i="5"/>
  <c r="AJ284" i="5"/>
  <c r="AK284" i="5"/>
  <c r="AL284" i="5"/>
  <c r="AM284" i="5"/>
  <c r="AN284" i="5"/>
  <c r="AO284" i="5"/>
  <c r="AP284" i="5"/>
  <c r="AQ284" i="5"/>
  <c r="AR284" i="5"/>
  <c r="AB285" i="5"/>
  <c r="AC285" i="5"/>
  <c r="AD285" i="5"/>
  <c r="AE285" i="5"/>
  <c r="AF285" i="5"/>
  <c r="AG285" i="5"/>
  <c r="AH285" i="5"/>
  <c r="AI285" i="5"/>
  <c r="AJ285" i="5"/>
  <c r="AK285" i="5"/>
  <c r="AL285" i="5"/>
  <c r="AM285" i="5"/>
  <c r="AN285" i="5"/>
  <c r="AO285" i="5"/>
  <c r="AP285" i="5"/>
  <c r="AQ285" i="5"/>
  <c r="AR285" i="5"/>
  <c r="AB286" i="5"/>
  <c r="AC286" i="5"/>
  <c r="AD286" i="5"/>
  <c r="AE286" i="5"/>
  <c r="AF286" i="5"/>
  <c r="AG286" i="5"/>
  <c r="AH286" i="5"/>
  <c r="AI286" i="5"/>
  <c r="AJ286" i="5"/>
  <c r="AK286" i="5"/>
  <c r="AL286" i="5"/>
  <c r="AM286" i="5"/>
  <c r="AN286" i="5"/>
  <c r="AO286" i="5"/>
  <c r="AP286" i="5"/>
  <c r="AQ286" i="5"/>
  <c r="AR286" i="5"/>
  <c r="AB287" i="5"/>
  <c r="AC287" i="5"/>
  <c r="AD287" i="5"/>
  <c r="AE287" i="5"/>
  <c r="AF287" i="5"/>
  <c r="AG287" i="5"/>
  <c r="AH287" i="5"/>
  <c r="AI287" i="5"/>
  <c r="AJ287" i="5"/>
  <c r="AK287" i="5"/>
  <c r="AL287" i="5"/>
  <c r="AM287" i="5"/>
  <c r="AN287" i="5"/>
  <c r="AO287" i="5"/>
  <c r="AP287" i="5"/>
  <c r="AQ287" i="5"/>
  <c r="AR287" i="5"/>
  <c r="AB288" i="5"/>
  <c r="AC288" i="5"/>
  <c r="AD288" i="5"/>
  <c r="AE288" i="5"/>
  <c r="AF288" i="5"/>
  <c r="AG288" i="5"/>
  <c r="AH288" i="5"/>
  <c r="AI288" i="5"/>
  <c r="AJ288" i="5"/>
  <c r="AK288" i="5"/>
  <c r="AL288" i="5"/>
  <c r="AM288" i="5"/>
  <c r="AN288" i="5"/>
  <c r="AO288" i="5"/>
  <c r="AP288" i="5"/>
  <c r="AQ288" i="5"/>
  <c r="AR288" i="5"/>
  <c r="AB289" i="5"/>
  <c r="AC289" i="5"/>
  <c r="AD289" i="5"/>
  <c r="AE289" i="5"/>
  <c r="AF289" i="5"/>
  <c r="AG289" i="5"/>
  <c r="AH289" i="5"/>
  <c r="AI289" i="5"/>
  <c r="AJ289" i="5"/>
  <c r="AK289" i="5"/>
  <c r="AL289" i="5"/>
  <c r="AM289" i="5"/>
  <c r="AN289" i="5"/>
  <c r="AO289" i="5"/>
  <c r="AP289" i="5"/>
  <c r="AQ289" i="5"/>
  <c r="AR289" i="5"/>
  <c r="AB290" i="5"/>
  <c r="AC290" i="5"/>
  <c r="AD290" i="5"/>
  <c r="AE290" i="5"/>
  <c r="AF290" i="5"/>
  <c r="AG290" i="5"/>
  <c r="AH290" i="5"/>
  <c r="AI290" i="5"/>
  <c r="AJ290" i="5"/>
  <c r="AK290" i="5"/>
  <c r="AL290" i="5"/>
  <c r="AM290" i="5"/>
  <c r="AN290" i="5"/>
  <c r="AO290" i="5"/>
  <c r="AP290" i="5"/>
  <c r="AQ290" i="5"/>
  <c r="AR290" i="5"/>
  <c r="AB291" i="5"/>
  <c r="AC291" i="5"/>
  <c r="AD291" i="5"/>
  <c r="AE291" i="5"/>
  <c r="AF291" i="5"/>
  <c r="AG291" i="5"/>
  <c r="AH291" i="5"/>
  <c r="AI291" i="5"/>
  <c r="AJ291" i="5"/>
  <c r="AK291" i="5"/>
  <c r="AL291" i="5"/>
  <c r="AM291" i="5"/>
  <c r="AN291" i="5"/>
  <c r="AO291" i="5"/>
  <c r="AP291" i="5"/>
  <c r="AQ291" i="5"/>
  <c r="AR291" i="5"/>
  <c r="AB292" i="5"/>
  <c r="AC292" i="5"/>
  <c r="AD292" i="5"/>
  <c r="AE292" i="5"/>
  <c r="AF292" i="5"/>
  <c r="AG292" i="5"/>
  <c r="AH292" i="5"/>
  <c r="AI292" i="5"/>
  <c r="AJ292" i="5"/>
  <c r="AK292" i="5"/>
  <c r="AL292" i="5"/>
  <c r="AM292" i="5"/>
  <c r="AN292" i="5"/>
  <c r="AO292" i="5"/>
  <c r="AP292" i="5"/>
  <c r="AQ292" i="5"/>
  <c r="AR292" i="5"/>
  <c r="AB293" i="5"/>
  <c r="AC293" i="5"/>
  <c r="AD293" i="5"/>
  <c r="AE293" i="5"/>
  <c r="AF293" i="5"/>
  <c r="AG293" i="5"/>
  <c r="AH293" i="5"/>
  <c r="AI293" i="5"/>
  <c r="AJ293" i="5"/>
  <c r="AK293" i="5"/>
  <c r="AL293" i="5"/>
  <c r="AM293" i="5"/>
  <c r="AN293" i="5"/>
  <c r="AO293" i="5"/>
  <c r="AP293" i="5"/>
  <c r="AQ293" i="5"/>
  <c r="AR293" i="5"/>
  <c r="AB294" i="5"/>
  <c r="AC294" i="5"/>
  <c r="AD294" i="5"/>
  <c r="AE294" i="5"/>
  <c r="AF294" i="5"/>
  <c r="AG294" i="5"/>
  <c r="AH294" i="5"/>
  <c r="AI294" i="5"/>
  <c r="AJ294" i="5"/>
  <c r="AK294" i="5"/>
  <c r="AL294" i="5"/>
  <c r="AM294" i="5"/>
  <c r="AN294" i="5"/>
  <c r="AO294" i="5"/>
  <c r="AP294" i="5"/>
  <c r="AQ294" i="5"/>
  <c r="AR294" i="5"/>
  <c r="AB295" i="5"/>
  <c r="AC295" i="5"/>
  <c r="AD295" i="5"/>
  <c r="AE295" i="5"/>
  <c r="AF295" i="5"/>
  <c r="AG295" i="5"/>
  <c r="AH295" i="5"/>
  <c r="AI295" i="5"/>
  <c r="AJ295" i="5"/>
  <c r="AK295" i="5"/>
  <c r="AL295" i="5"/>
  <c r="AM295" i="5"/>
  <c r="AN295" i="5"/>
  <c r="AO295" i="5"/>
  <c r="AP295" i="5"/>
  <c r="AQ295" i="5"/>
  <c r="AR295" i="5"/>
  <c r="AB296" i="5"/>
  <c r="AC296" i="5"/>
  <c r="AD296" i="5"/>
  <c r="AE296" i="5"/>
  <c r="AF296" i="5"/>
  <c r="AG296" i="5"/>
  <c r="AH296" i="5"/>
  <c r="AI296" i="5"/>
  <c r="AJ296" i="5"/>
  <c r="AK296" i="5"/>
  <c r="AL296" i="5"/>
  <c r="AM296" i="5"/>
  <c r="AN296" i="5"/>
  <c r="AO296" i="5"/>
  <c r="AP296" i="5"/>
  <c r="AQ296" i="5"/>
  <c r="AR296" i="5"/>
  <c r="AB297" i="5"/>
  <c r="AC297" i="5"/>
  <c r="AD297" i="5"/>
  <c r="AE297" i="5"/>
  <c r="AF297" i="5"/>
  <c r="AG297" i="5"/>
  <c r="AH297" i="5"/>
  <c r="AI297" i="5"/>
  <c r="AJ297" i="5"/>
  <c r="AK297" i="5"/>
  <c r="AL297" i="5"/>
  <c r="AM297" i="5"/>
  <c r="AN297" i="5"/>
  <c r="AO297" i="5"/>
  <c r="AP297" i="5"/>
  <c r="AQ297" i="5"/>
  <c r="AR297" i="5"/>
  <c r="AB298" i="5"/>
  <c r="AC298" i="5"/>
  <c r="AD298" i="5"/>
  <c r="AE298" i="5"/>
  <c r="AF298" i="5"/>
  <c r="AG298" i="5"/>
  <c r="AH298" i="5"/>
  <c r="AI298" i="5"/>
  <c r="AJ298" i="5"/>
  <c r="AK298" i="5"/>
  <c r="AL298" i="5"/>
  <c r="AM298" i="5"/>
  <c r="AN298" i="5"/>
  <c r="AO298" i="5"/>
  <c r="AP298" i="5"/>
  <c r="AQ298" i="5"/>
  <c r="AR298" i="5"/>
  <c r="AB299" i="5"/>
  <c r="AC299" i="5"/>
  <c r="AD299" i="5"/>
  <c r="AE299" i="5"/>
  <c r="AF299" i="5"/>
  <c r="AG299" i="5"/>
  <c r="AH299" i="5"/>
  <c r="AI299" i="5"/>
  <c r="AJ299" i="5"/>
  <c r="AK299" i="5"/>
  <c r="AL299" i="5"/>
  <c r="AM299" i="5"/>
  <c r="AN299" i="5"/>
  <c r="AO299" i="5"/>
  <c r="AP299" i="5"/>
  <c r="AQ299" i="5"/>
  <c r="AR299" i="5"/>
  <c r="AB300" i="5"/>
  <c r="AC300" i="5"/>
  <c r="AD300" i="5"/>
  <c r="AE300" i="5"/>
  <c r="AF300" i="5"/>
  <c r="AG300" i="5"/>
  <c r="AH300" i="5"/>
  <c r="AI300" i="5"/>
  <c r="AJ300" i="5"/>
  <c r="AK300" i="5"/>
  <c r="AL300" i="5"/>
  <c r="AM300" i="5"/>
  <c r="AN300" i="5"/>
  <c r="AO300" i="5"/>
  <c r="AP300" i="5"/>
  <c r="AQ300" i="5"/>
  <c r="AR300" i="5"/>
  <c r="AB301" i="5"/>
  <c r="AC301" i="5"/>
  <c r="AD301" i="5"/>
  <c r="AE301" i="5"/>
  <c r="AF301" i="5"/>
  <c r="AG301" i="5"/>
  <c r="AH301" i="5"/>
  <c r="AI301" i="5"/>
  <c r="AJ301" i="5"/>
  <c r="AK301" i="5"/>
  <c r="AL301" i="5"/>
  <c r="AM301" i="5"/>
  <c r="AN301" i="5"/>
  <c r="AO301" i="5"/>
  <c r="AP301" i="5"/>
  <c r="AQ301" i="5"/>
  <c r="AR301" i="5"/>
  <c r="AB302" i="5"/>
  <c r="AC302" i="5"/>
  <c r="AD302" i="5"/>
  <c r="AE302" i="5"/>
  <c r="AF302" i="5"/>
  <c r="AG302" i="5"/>
  <c r="AH302" i="5"/>
  <c r="AI302" i="5"/>
  <c r="AJ302" i="5"/>
  <c r="AK302" i="5"/>
  <c r="AL302" i="5"/>
  <c r="AM302" i="5"/>
  <c r="AN302" i="5"/>
  <c r="AO302" i="5"/>
  <c r="AP302" i="5"/>
  <c r="AQ302" i="5"/>
  <c r="AR302" i="5"/>
  <c r="AB303" i="5"/>
  <c r="AC303" i="5"/>
  <c r="AD303" i="5"/>
  <c r="AE303" i="5"/>
  <c r="AF303" i="5"/>
  <c r="AG303" i="5"/>
  <c r="AH303" i="5"/>
  <c r="AI303" i="5"/>
  <c r="AJ303" i="5"/>
  <c r="AK303" i="5"/>
  <c r="AL303" i="5"/>
  <c r="AM303" i="5"/>
  <c r="AN303" i="5"/>
  <c r="AO303" i="5"/>
  <c r="AP303" i="5"/>
  <c r="AQ303" i="5"/>
  <c r="AR303" i="5"/>
  <c r="AB304" i="5"/>
  <c r="AC304" i="5"/>
  <c r="AD304" i="5"/>
  <c r="AE304" i="5"/>
  <c r="AF304" i="5"/>
  <c r="AG304" i="5"/>
  <c r="AH304" i="5"/>
  <c r="AI304" i="5"/>
  <c r="AJ304" i="5"/>
  <c r="AK304" i="5"/>
  <c r="AL304" i="5"/>
  <c r="AM304" i="5"/>
  <c r="AN304" i="5"/>
  <c r="AO304" i="5"/>
  <c r="AP304" i="5"/>
  <c r="AQ304" i="5"/>
  <c r="AR304" i="5"/>
  <c r="AB305" i="5"/>
  <c r="AC305" i="5"/>
  <c r="AD305" i="5"/>
  <c r="AE305" i="5"/>
  <c r="AF305" i="5"/>
  <c r="AG305" i="5"/>
  <c r="AH305" i="5"/>
  <c r="AI305" i="5"/>
  <c r="AJ305" i="5"/>
  <c r="AK305" i="5"/>
  <c r="AL305" i="5"/>
  <c r="AM305" i="5"/>
  <c r="AN305" i="5"/>
  <c r="AO305" i="5"/>
  <c r="AP305" i="5"/>
  <c r="AQ305" i="5"/>
  <c r="AR305" i="5"/>
  <c r="AB306" i="5"/>
  <c r="AC306" i="5"/>
  <c r="AD306" i="5"/>
  <c r="AE306" i="5"/>
  <c r="AF306" i="5"/>
  <c r="AG306" i="5"/>
  <c r="AH306" i="5"/>
  <c r="AI306" i="5"/>
  <c r="AJ306" i="5"/>
  <c r="AK306" i="5"/>
  <c r="AL306" i="5"/>
  <c r="AM306" i="5"/>
  <c r="AN306" i="5"/>
  <c r="AO306" i="5"/>
  <c r="AP306" i="5"/>
  <c r="AQ306" i="5"/>
  <c r="AR306" i="5"/>
  <c r="AB307" i="5"/>
  <c r="AC307" i="5"/>
  <c r="AD307" i="5"/>
  <c r="AE307" i="5"/>
  <c r="AF307" i="5"/>
  <c r="AG307" i="5"/>
  <c r="AH307" i="5"/>
  <c r="AI307" i="5"/>
  <c r="AJ307" i="5"/>
  <c r="AK307" i="5"/>
  <c r="AL307" i="5"/>
  <c r="AM307" i="5"/>
  <c r="AN307" i="5"/>
  <c r="AO307" i="5"/>
  <c r="AP307" i="5"/>
  <c r="AQ307" i="5"/>
  <c r="AR307" i="5"/>
  <c r="AB308" i="5"/>
  <c r="AC308" i="5"/>
  <c r="AD308" i="5"/>
  <c r="AE308" i="5"/>
  <c r="AF308" i="5"/>
  <c r="AG308" i="5"/>
  <c r="AH308" i="5"/>
  <c r="AI308" i="5"/>
  <c r="AJ308" i="5"/>
  <c r="AK308" i="5"/>
  <c r="AL308" i="5"/>
  <c r="AM308" i="5"/>
  <c r="AN308" i="5"/>
  <c r="AO308" i="5"/>
  <c r="AP308" i="5"/>
  <c r="AQ308" i="5"/>
  <c r="AR308" i="5"/>
  <c r="AB309" i="5"/>
  <c r="AC309" i="5"/>
  <c r="AD309" i="5"/>
  <c r="AE309" i="5"/>
  <c r="AF309" i="5"/>
  <c r="AG309" i="5"/>
  <c r="AH309" i="5"/>
  <c r="AI309" i="5"/>
  <c r="AJ309" i="5"/>
  <c r="AK309" i="5"/>
  <c r="AL309" i="5"/>
  <c r="AM309" i="5"/>
  <c r="AN309" i="5"/>
  <c r="AO309" i="5"/>
  <c r="AP309" i="5"/>
  <c r="AQ309" i="5"/>
  <c r="AR309" i="5"/>
  <c r="AB310" i="5"/>
  <c r="AC310" i="5"/>
  <c r="AD310" i="5"/>
  <c r="AE310" i="5"/>
  <c r="AF310" i="5"/>
  <c r="AG310" i="5"/>
  <c r="AH310" i="5"/>
  <c r="AI310" i="5"/>
  <c r="AJ310" i="5"/>
  <c r="AK310" i="5"/>
  <c r="AL310" i="5"/>
  <c r="AM310" i="5"/>
  <c r="AN310" i="5"/>
  <c r="AO310" i="5"/>
  <c r="AP310" i="5"/>
  <c r="AQ310" i="5"/>
  <c r="AR310" i="5"/>
  <c r="AB311" i="5"/>
  <c r="AC311" i="5"/>
  <c r="AD311" i="5"/>
  <c r="AE311" i="5"/>
  <c r="AF311" i="5"/>
  <c r="AG311" i="5"/>
  <c r="AH311" i="5"/>
  <c r="AI311" i="5"/>
  <c r="AJ311" i="5"/>
  <c r="AK311" i="5"/>
  <c r="AL311" i="5"/>
  <c r="AM311" i="5"/>
  <c r="AN311" i="5"/>
  <c r="AO311" i="5"/>
  <c r="AP311" i="5"/>
  <c r="AQ311" i="5"/>
  <c r="AR311" i="5"/>
  <c r="AB312" i="5"/>
  <c r="AC312" i="5"/>
  <c r="AD312" i="5"/>
  <c r="AE312" i="5"/>
  <c r="AF312" i="5"/>
  <c r="AG312" i="5"/>
  <c r="AH312" i="5"/>
  <c r="AI312" i="5"/>
  <c r="AJ312" i="5"/>
  <c r="AK312" i="5"/>
  <c r="AL312" i="5"/>
  <c r="AM312" i="5"/>
  <c r="AN312" i="5"/>
  <c r="AO312" i="5"/>
  <c r="AP312" i="5"/>
  <c r="AQ312" i="5"/>
  <c r="AR312" i="5"/>
  <c r="AB313" i="5"/>
  <c r="AC313" i="5"/>
  <c r="AD313" i="5"/>
  <c r="AE313" i="5"/>
  <c r="AF313" i="5"/>
  <c r="AG313" i="5"/>
  <c r="AH313" i="5"/>
  <c r="AI313" i="5"/>
  <c r="AJ313" i="5"/>
  <c r="AK313" i="5"/>
  <c r="AL313" i="5"/>
  <c r="AM313" i="5"/>
  <c r="AN313" i="5"/>
  <c r="AO313" i="5"/>
  <c r="AP313" i="5"/>
  <c r="AQ313" i="5"/>
  <c r="AR313" i="5"/>
  <c r="AB314" i="5"/>
  <c r="AC314" i="5"/>
  <c r="AD314" i="5"/>
  <c r="AE314" i="5"/>
  <c r="AF314" i="5"/>
  <c r="AG314" i="5"/>
  <c r="AH314" i="5"/>
  <c r="AI314" i="5"/>
  <c r="AJ314" i="5"/>
  <c r="AK314" i="5"/>
  <c r="AL314" i="5"/>
  <c r="AM314" i="5"/>
  <c r="AN314" i="5"/>
  <c r="AO314" i="5"/>
  <c r="AP314" i="5"/>
  <c r="AQ314" i="5"/>
  <c r="AR314" i="5"/>
  <c r="AB315" i="5"/>
  <c r="AC315" i="5"/>
  <c r="AD315" i="5"/>
  <c r="AE315" i="5"/>
  <c r="AF315" i="5"/>
  <c r="AG315" i="5"/>
  <c r="AH315" i="5"/>
  <c r="AI315" i="5"/>
  <c r="AJ315" i="5"/>
  <c r="AK315" i="5"/>
  <c r="AL315" i="5"/>
  <c r="AM315" i="5"/>
  <c r="AN315" i="5"/>
  <c r="AO315" i="5"/>
  <c r="AP315" i="5"/>
  <c r="AQ315" i="5"/>
  <c r="AR315" i="5"/>
  <c r="AB316" i="5"/>
  <c r="AC316" i="5"/>
  <c r="AD316" i="5"/>
  <c r="AE316" i="5"/>
  <c r="AF316" i="5"/>
  <c r="AG316" i="5"/>
  <c r="AH316" i="5"/>
  <c r="AI316" i="5"/>
  <c r="AJ316" i="5"/>
  <c r="AK316" i="5"/>
  <c r="AL316" i="5"/>
  <c r="AM316" i="5"/>
  <c r="AN316" i="5"/>
  <c r="AO316" i="5"/>
  <c r="AP316" i="5"/>
  <c r="AQ316" i="5"/>
  <c r="AR316" i="5"/>
  <c r="AB317" i="5"/>
  <c r="AC317" i="5"/>
  <c r="AD317" i="5"/>
  <c r="AE317" i="5"/>
  <c r="AF317" i="5"/>
  <c r="AG317" i="5"/>
  <c r="AH317" i="5"/>
  <c r="AI317" i="5"/>
  <c r="AJ317" i="5"/>
  <c r="AK317" i="5"/>
  <c r="AL317" i="5"/>
  <c r="AM317" i="5"/>
  <c r="AN317" i="5"/>
  <c r="AO317" i="5"/>
  <c r="AP317" i="5"/>
  <c r="AQ317" i="5"/>
  <c r="AR317" i="5"/>
  <c r="AB318" i="5"/>
  <c r="AC318" i="5"/>
  <c r="AD318" i="5"/>
  <c r="AE318" i="5"/>
  <c r="AF318" i="5"/>
  <c r="AG318" i="5"/>
  <c r="AH318" i="5"/>
  <c r="AI318" i="5"/>
  <c r="AJ318" i="5"/>
  <c r="AK318" i="5"/>
  <c r="AL318" i="5"/>
  <c r="AM318" i="5"/>
  <c r="AN318" i="5"/>
  <c r="AO318" i="5"/>
  <c r="AP318" i="5"/>
  <c r="AQ318" i="5"/>
  <c r="AR318" i="5"/>
  <c r="AB319" i="5"/>
  <c r="AC319" i="5"/>
  <c r="AD319" i="5"/>
  <c r="AE319" i="5"/>
  <c r="AF319" i="5"/>
  <c r="AG319" i="5"/>
  <c r="AH319" i="5"/>
  <c r="AI319" i="5"/>
  <c r="AJ319" i="5"/>
  <c r="AK319" i="5"/>
  <c r="AL319" i="5"/>
  <c r="AM319" i="5"/>
  <c r="AN319" i="5"/>
  <c r="AO319" i="5"/>
  <c r="AP319" i="5"/>
  <c r="AQ319" i="5"/>
  <c r="AR319" i="5"/>
  <c r="AB320" i="5"/>
  <c r="AC320" i="5"/>
  <c r="AD320" i="5"/>
  <c r="AE320" i="5"/>
  <c r="AF320" i="5"/>
  <c r="AG320" i="5"/>
  <c r="AH320" i="5"/>
  <c r="AI320" i="5"/>
  <c r="AJ320" i="5"/>
  <c r="AK320" i="5"/>
  <c r="AL320" i="5"/>
  <c r="AM320" i="5"/>
  <c r="AN320" i="5"/>
  <c r="AO320" i="5"/>
  <c r="AP320" i="5"/>
  <c r="AQ320" i="5"/>
  <c r="AR320" i="5"/>
  <c r="AB321" i="5"/>
  <c r="AC321" i="5"/>
  <c r="AD321" i="5"/>
  <c r="AE321" i="5"/>
  <c r="AF321" i="5"/>
  <c r="AG321" i="5"/>
  <c r="AH321" i="5"/>
  <c r="AI321" i="5"/>
  <c r="AJ321" i="5"/>
  <c r="AK321" i="5"/>
  <c r="AL321" i="5"/>
  <c r="AM321" i="5"/>
  <c r="AN321" i="5"/>
  <c r="AO321" i="5"/>
  <c r="AP321" i="5"/>
  <c r="AQ321" i="5"/>
  <c r="AR321" i="5"/>
  <c r="AB322" i="5"/>
  <c r="AC322" i="5"/>
  <c r="AD322" i="5"/>
  <c r="AE322" i="5"/>
  <c r="AF322" i="5"/>
  <c r="AG322" i="5"/>
  <c r="AH322" i="5"/>
  <c r="AI322" i="5"/>
  <c r="AJ322" i="5"/>
  <c r="AK322" i="5"/>
  <c r="AL322" i="5"/>
  <c r="AM322" i="5"/>
  <c r="AN322" i="5"/>
  <c r="AO322" i="5"/>
  <c r="AP322" i="5"/>
  <c r="AQ322" i="5"/>
  <c r="AR322" i="5"/>
  <c r="AB323" i="5"/>
  <c r="AC323" i="5"/>
  <c r="AD323" i="5"/>
  <c r="AE323" i="5"/>
  <c r="AF323" i="5"/>
  <c r="AG323" i="5"/>
  <c r="AH323" i="5"/>
  <c r="AI323" i="5"/>
  <c r="AJ323" i="5"/>
  <c r="AK323" i="5"/>
  <c r="AL323" i="5"/>
  <c r="AM323" i="5"/>
  <c r="AN323" i="5"/>
  <c r="AO323" i="5"/>
  <c r="AP323" i="5"/>
  <c r="AQ323" i="5"/>
  <c r="AR323" i="5"/>
  <c r="AB324" i="5"/>
  <c r="AC324" i="5"/>
  <c r="AD324" i="5"/>
  <c r="AE324" i="5"/>
  <c r="AF324" i="5"/>
  <c r="AG324" i="5"/>
  <c r="AH324" i="5"/>
  <c r="AI324" i="5"/>
  <c r="AJ324" i="5"/>
  <c r="AK324" i="5"/>
  <c r="AL324" i="5"/>
  <c r="AM324" i="5"/>
  <c r="AN324" i="5"/>
  <c r="AO324" i="5"/>
  <c r="AP324" i="5"/>
  <c r="AQ324" i="5"/>
  <c r="AR324" i="5"/>
  <c r="AB325" i="5"/>
  <c r="AC325" i="5"/>
  <c r="AD325" i="5"/>
  <c r="AE325" i="5"/>
  <c r="AF325" i="5"/>
  <c r="AG325" i="5"/>
  <c r="AH325" i="5"/>
  <c r="AI325" i="5"/>
  <c r="AJ325" i="5"/>
  <c r="AK325" i="5"/>
  <c r="AL325" i="5"/>
  <c r="AM325" i="5"/>
  <c r="AN325" i="5"/>
  <c r="AO325" i="5"/>
  <c r="AP325" i="5"/>
  <c r="AQ325" i="5"/>
  <c r="AR325" i="5"/>
  <c r="AB326" i="5"/>
  <c r="AC326" i="5"/>
  <c r="AD326" i="5"/>
  <c r="AE326" i="5"/>
  <c r="AF326" i="5"/>
  <c r="AG326" i="5"/>
  <c r="AH326" i="5"/>
  <c r="AI326" i="5"/>
  <c r="AJ326" i="5"/>
  <c r="AK326" i="5"/>
  <c r="AL326" i="5"/>
  <c r="AM326" i="5"/>
  <c r="AN326" i="5"/>
  <c r="AO326" i="5"/>
  <c r="AP326" i="5"/>
  <c r="AQ326" i="5"/>
  <c r="AR326" i="5"/>
  <c r="AB327" i="5"/>
  <c r="AC327" i="5"/>
  <c r="AD327" i="5"/>
  <c r="AE327" i="5"/>
  <c r="AF327" i="5"/>
  <c r="AG327" i="5"/>
  <c r="AH327" i="5"/>
  <c r="AI327" i="5"/>
  <c r="AJ327" i="5"/>
  <c r="AK327" i="5"/>
  <c r="AL327" i="5"/>
  <c r="AM327" i="5"/>
  <c r="AN327" i="5"/>
  <c r="AO327" i="5"/>
  <c r="AP327" i="5"/>
  <c r="AQ327" i="5"/>
  <c r="AR327" i="5"/>
  <c r="AB328" i="5"/>
  <c r="AC328" i="5"/>
  <c r="AD328" i="5"/>
  <c r="AE328" i="5"/>
  <c r="AF328" i="5"/>
  <c r="AG328" i="5"/>
  <c r="AH328" i="5"/>
  <c r="AI328" i="5"/>
  <c r="AJ328" i="5"/>
  <c r="AK328" i="5"/>
  <c r="AL328" i="5"/>
  <c r="AM328" i="5"/>
  <c r="AN328" i="5"/>
  <c r="AO328" i="5"/>
  <c r="AP328" i="5"/>
  <c r="AQ328" i="5"/>
  <c r="AR328" i="5"/>
  <c r="AB329" i="5"/>
  <c r="AC329" i="5"/>
  <c r="AD329" i="5"/>
  <c r="AE329" i="5"/>
  <c r="AF329" i="5"/>
  <c r="AG329" i="5"/>
  <c r="AH329" i="5"/>
  <c r="AI329" i="5"/>
  <c r="AJ329" i="5"/>
  <c r="AK329" i="5"/>
  <c r="AL329" i="5"/>
  <c r="AM329" i="5"/>
  <c r="AN329" i="5"/>
  <c r="AO329" i="5"/>
  <c r="AP329" i="5"/>
  <c r="AQ329" i="5"/>
  <c r="AR329" i="5"/>
  <c r="AB330" i="5"/>
  <c r="AC330" i="5"/>
  <c r="AD330" i="5"/>
  <c r="AE330" i="5"/>
  <c r="AF330" i="5"/>
  <c r="AG330" i="5"/>
  <c r="AH330" i="5"/>
  <c r="AI330" i="5"/>
  <c r="AJ330" i="5"/>
  <c r="AK330" i="5"/>
  <c r="AL330" i="5"/>
  <c r="AM330" i="5"/>
  <c r="AN330" i="5"/>
  <c r="AO330" i="5"/>
  <c r="AP330" i="5"/>
  <c r="AQ330" i="5"/>
  <c r="AR330" i="5"/>
  <c r="AB331" i="5"/>
  <c r="AC331" i="5"/>
  <c r="AD331" i="5"/>
  <c r="AE331" i="5"/>
  <c r="AF331" i="5"/>
  <c r="AG331" i="5"/>
  <c r="AH331" i="5"/>
  <c r="AI331" i="5"/>
  <c r="AJ331" i="5"/>
  <c r="AK331" i="5"/>
  <c r="AL331" i="5"/>
  <c r="AM331" i="5"/>
  <c r="AN331" i="5"/>
  <c r="AO331" i="5"/>
  <c r="AP331" i="5"/>
  <c r="AQ331" i="5"/>
  <c r="AR331" i="5"/>
  <c r="AB332" i="5"/>
  <c r="AC332" i="5"/>
  <c r="AD332" i="5"/>
  <c r="AE332" i="5"/>
  <c r="AF332" i="5"/>
  <c r="AG332" i="5"/>
  <c r="AH332" i="5"/>
  <c r="AI332" i="5"/>
  <c r="AJ332" i="5"/>
  <c r="AK332" i="5"/>
  <c r="AL332" i="5"/>
  <c r="AM332" i="5"/>
  <c r="AN332" i="5"/>
  <c r="AO332" i="5"/>
  <c r="AP332" i="5"/>
  <c r="AQ332" i="5"/>
  <c r="AR332" i="5"/>
  <c r="AB333" i="5"/>
  <c r="AC333" i="5"/>
  <c r="AD333" i="5"/>
  <c r="AE333" i="5"/>
  <c r="AF333" i="5"/>
  <c r="AG333" i="5"/>
  <c r="AH333" i="5"/>
  <c r="AI333" i="5"/>
  <c r="AJ333" i="5"/>
  <c r="AK333" i="5"/>
  <c r="AL333" i="5"/>
  <c r="AM333" i="5"/>
  <c r="AN333" i="5"/>
  <c r="AO333" i="5"/>
  <c r="AP333" i="5"/>
  <c r="AQ333" i="5"/>
  <c r="AR333" i="5"/>
  <c r="AB334" i="5"/>
  <c r="AC334" i="5"/>
  <c r="AD334" i="5"/>
  <c r="AE334" i="5"/>
  <c r="AF334" i="5"/>
  <c r="AG334" i="5"/>
  <c r="AH334" i="5"/>
  <c r="AI334" i="5"/>
  <c r="AJ334" i="5"/>
  <c r="AK334" i="5"/>
  <c r="AL334" i="5"/>
  <c r="AM334" i="5"/>
  <c r="AN334" i="5"/>
  <c r="AO334" i="5"/>
  <c r="AP334" i="5"/>
  <c r="AQ334" i="5"/>
  <c r="AR334" i="5"/>
  <c r="AB335" i="5"/>
  <c r="AC335" i="5"/>
  <c r="AD335" i="5"/>
  <c r="AE335" i="5"/>
  <c r="AF335" i="5"/>
  <c r="AG335" i="5"/>
  <c r="AH335" i="5"/>
  <c r="AI335" i="5"/>
  <c r="AJ335" i="5"/>
  <c r="AK335" i="5"/>
  <c r="AL335" i="5"/>
  <c r="AM335" i="5"/>
  <c r="AN335" i="5"/>
  <c r="AO335" i="5"/>
  <c r="AP335" i="5"/>
  <c r="AQ335" i="5"/>
  <c r="AR335" i="5"/>
  <c r="AB336" i="5"/>
  <c r="AC336" i="5"/>
  <c r="AD336" i="5"/>
  <c r="AE336" i="5"/>
  <c r="AF336" i="5"/>
  <c r="AG336" i="5"/>
  <c r="AH336" i="5"/>
  <c r="AI336" i="5"/>
  <c r="AJ336" i="5"/>
  <c r="AK336" i="5"/>
  <c r="AL336" i="5"/>
  <c r="AM336" i="5"/>
  <c r="AN336" i="5"/>
  <c r="AO336" i="5"/>
  <c r="AP336" i="5"/>
  <c r="AQ336" i="5"/>
  <c r="AR336" i="5"/>
  <c r="AB337" i="5"/>
  <c r="AC337" i="5"/>
  <c r="AD337" i="5"/>
  <c r="AE337" i="5"/>
  <c r="AF337" i="5"/>
  <c r="AG337" i="5"/>
  <c r="AH337" i="5"/>
  <c r="AI337" i="5"/>
  <c r="AJ337" i="5"/>
  <c r="AK337" i="5"/>
  <c r="AL337" i="5"/>
  <c r="AM337" i="5"/>
  <c r="AN337" i="5"/>
  <c r="AO337" i="5"/>
  <c r="AP337" i="5"/>
  <c r="AQ337" i="5"/>
  <c r="AR337" i="5"/>
  <c r="AB338" i="5"/>
  <c r="AC338" i="5"/>
  <c r="AD338" i="5"/>
  <c r="AE338" i="5"/>
  <c r="AF338" i="5"/>
  <c r="AG338" i="5"/>
  <c r="AH338" i="5"/>
  <c r="AI338" i="5"/>
  <c r="AJ338" i="5"/>
  <c r="AK338" i="5"/>
  <c r="AL338" i="5"/>
  <c r="AM338" i="5"/>
  <c r="AN338" i="5"/>
  <c r="AO338" i="5"/>
  <c r="AP338" i="5"/>
  <c r="AQ338" i="5"/>
  <c r="AR338" i="5"/>
  <c r="AB339" i="5"/>
  <c r="AC339" i="5"/>
  <c r="AD339" i="5"/>
  <c r="AE339" i="5"/>
  <c r="AF339" i="5"/>
  <c r="AG339" i="5"/>
  <c r="AH339" i="5"/>
  <c r="AI339" i="5"/>
  <c r="AJ339" i="5"/>
  <c r="AK339" i="5"/>
  <c r="AL339" i="5"/>
  <c r="AM339" i="5"/>
  <c r="AN339" i="5"/>
  <c r="AO339" i="5"/>
  <c r="AP339" i="5"/>
  <c r="AQ339" i="5"/>
  <c r="AR339" i="5"/>
  <c r="AB340" i="5"/>
  <c r="AC340" i="5"/>
  <c r="AD340" i="5"/>
  <c r="AE340" i="5"/>
  <c r="AF340" i="5"/>
  <c r="AG340" i="5"/>
  <c r="AH340" i="5"/>
  <c r="AI340" i="5"/>
  <c r="AJ340" i="5"/>
  <c r="AK340" i="5"/>
  <c r="AL340" i="5"/>
  <c r="AM340" i="5"/>
  <c r="AN340" i="5"/>
  <c r="AO340" i="5"/>
  <c r="AP340" i="5"/>
  <c r="AQ340" i="5"/>
  <c r="AR340" i="5"/>
  <c r="AB341" i="5"/>
  <c r="AC341" i="5"/>
  <c r="AD341" i="5"/>
  <c r="AE341" i="5"/>
  <c r="AF341" i="5"/>
  <c r="AG341" i="5"/>
  <c r="AH341" i="5"/>
  <c r="AI341" i="5"/>
  <c r="AJ341" i="5"/>
  <c r="AK341" i="5"/>
  <c r="AL341" i="5"/>
  <c r="AM341" i="5"/>
  <c r="AN341" i="5"/>
  <c r="AO341" i="5"/>
  <c r="AP341" i="5"/>
  <c r="AQ341" i="5"/>
  <c r="AR341" i="5"/>
  <c r="AB342" i="5"/>
  <c r="AC342" i="5"/>
  <c r="AD342" i="5"/>
  <c r="AE342" i="5"/>
  <c r="AF342" i="5"/>
  <c r="AG342" i="5"/>
  <c r="AH342" i="5"/>
  <c r="AI342" i="5"/>
  <c r="AJ342" i="5"/>
  <c r="AK342" i="5"/>
  <c r="AL342" i="5"/>
  <c r="AM342" i="5"/>
  <c r="AN342" i="5"/>
  <c r="AO342" i="5"/>
  <c r="AP342" i="5"/>
  <c r="AQ342" i="5"/>
  <c r="AR342" i="5"/>
  <c r="AB343" i="5"/>
  <c r="AC343" i="5"/>
  <c r="AD343" i="5"/>
  <c r="AE343" i="5"/>
  <c r="AF343" i="5"/>
  <c r="AG343" i="5"/>
  <c r="AH343" i="5"/>
  <c r="AI343" i="5"/>
  <c r="AJ343" i="5"/>
  <c r="AK343" i="5"/>
  <c r="AL343" i="5"/>
  <c r="AM343" i="5"/>
  <c r="AN343" i="5"/>
  <c r="AO343" i="5"/>
  <c r="AP343" i="5"/>
  <c r="AQ343" i="5"/>
  <c r="AR343" i="5"/>
  <c r="AB344" i="5"/>
  <c r="AC344" i="5"/>
  <c r="AD344" i="5"/>
  <c r="AE344" i="5"/>
  <c r="AF344" i="5"/>
  <c r="AG344" i="5"/>
  <c r="AH344" i="5"/>
  <c r="AI344" i="5"/>
  <c r="AJ344" i="5"/>
  <c r="AK344" i="5"/>
  <c r="AL344" i="5"/>
  <c r="AM344" i="5"/>
  <c r="AN344" i="5"/>
  <c r="AO344" i="5"/>
  <c r="AP344" i="5"/>
  <c r="AQ344" i="5"/>
  <c r="AR344" i="5"/>
  <c r="AB345" i="5"/>
  <c r="AC345" i="5"/>
  <c r="AD345" i="5"/>
  <c r="AE345" i="5"/>
  <c r="AF345" i="5"/>
  <c r="AG345" i="5"/>
  <c r="AH345" i="5"/>
  <c r="AI345" i="5"/>
  <c r="AJ345" i="5"/>
  <c r="AK345" i="5"/>
  <c r="AL345" i="5"/>
  <c r="AM345" i="5"/>
  <c r="AN345" i="5"/>
  <c r="AO345" i="5"/>
  <c r="AP345" i="5"/>
  <c r="AQ345" i="5"/>
  <c r="AR345" i="5"/>
  <c r="AB346" i="5"/>
  <c r="AC346" i="5"/>
  <c r="AD346" i="5"/>
  <c r="AE346" i="5"/>
  <c r="AF346" i="5"/>
  <c r="AG346" i="5"/>
  <c r="AH346" i="5"/>
  <c r="AI346" i="5"/>
  <c r="AJ346" i="5"/>
  <c r="AK346" i="5"/>
  <c r="AL346" i="5"/>
  <c r="AM346" i="5"/>
  <c r="AN346" i="5"/>
  <c r="AO346" i="5"/>
  <c r="AP346" i="5"/>
  <c r="AQ346" i="5"/>
  <c r="AR346" i="5"/>
  <c r="AB347" i="5"/>
  <c r="AC347" i="5"/>
  <c r="AD347" i="5"/>
  <c r="AE347" i="5"/>
  <c r="AF347" i="5"/>
  <c r="AG347" i="5"/>
  <c r="AH347" i="5"/>
  <c r="AI347" i="5"/>
  <c r="AJ347" i="5"/>
  <c r="AK347" i="5"/>
  <c r="AL347" i="5"/>
  <c r="AM347" i="5"/>
  <c r="AN347" i="5"/>
  <c r="AO347" i="5"/>
  <c r="AP347" i="5"/>
  <c r="AQ347" i="5"/>
  <c r="AR347" i="5"/>
  <c r="AB348" i="5"/>
  <c r="AC348" i="5"/>
  <c r="AD348" i="5"/>
  <c r="AE348" i="5"/>
  <c r="AF348" i="5"/>
  <c r="AG348" i="5"/>
  <c r="AH348" i="5"/>
  <c r="AI348" i="5"/>
  <c r="AJ348" i="5"/>
  <c r="AK348" i="5"/>
  <c r="AL348" i="5"/>
  <c r="AM348" i="5"/>
  <c r="AN348" i="5"/>
  <c r="AO348" i="5"/>
  <c r="AP348" i="5"/>
  <c r="AQ348" i="5"/>
  <c r="AR348" i="5"/>
  <c r="AB349" i="5"/>
  <c r="AC349" i="5"/>
  <c r="AD349" i="5"/>
  <c r="AE349" i="5"/>
  <c r="AF349" i="5"/>
  <c r="AG349" i="5"/>
  <c r="AH349" i="5"/>
  <c r="AI349" i="5"/>
  <c r="AJ349" i="5"/>
  <c r="AK349" i="5"/>
  <c r="AL349" i="5"/>
  <c r="AM349" i="5"/>
  <c r="AN349" i="5"/>
  <c r="AO349" i="5"/>
  <c r="AP349" i="5"/>
  <c r="AQ349" i="5"/>
  <c r="AR349" i="5"/>
  <c r="AB350" i="5"/>
  <c r="AC350" i="5"/>
  <c r="AD350" i="5"/>
  <c r="AE350" i="5"/>
  <c r="AF350" i="5"/>
  <c r="AG350" i="5"/>
  <c r="AH350" i="5"/>
  <c r="AI350" i="5"/>
  <c r="AJ350" i="5"/>
  <c r="AK350" i="5"/>
  <c r="AL350" i="5"/>
  <c r="AM350" i="5"/>
  <c r="AN350" i="5"/>
  <c r="AO350" i="5"/>
  <c r="AP350" i="5"/>
  <c r="AQ350" i="5"/>
  <c r="AR350" i="5"/>
  <c r="AB351" i="5"/>
  <c r="AC351" i="5"/>
  <c r="AD351" i="5"/>
  <c r="AE351" i="5"/>
  <c r="AF351" i="5"/>
  <c r="AG351" i="5"/>
  <c r="AH351" i="5"/>
  <c r="AI351" i="5"/>
  <c r="AJ351" i="5"/>
  <c r="AK351" i="5"/>
  <c r="AL351" i="5"/>
  <c r="AM351" i="5"/>
  <c r="AN351" i="5"/>
  <c r="AO351" i="5"/>
  <c r="AP351" i="5"/>
  <c r="AQ351" i="5"/>
  <c r="AR351" i="5"/>
  <c r="AB352" i="5"/>
  <c r="AC352" i="5"/>
  <c r="AD352" i="5"/>
  <c r="AE352" i="5"/>
  <c r="AF352" i="5"/>
  <c r="AG352" i="5"/>
  <c r="AH352" i="5"/>
  <c r="AI352" i="5"/>
  <c r="AJ352" i="5"/>
  <c r="AK352" i="5"/>
  <c r="AL352" i="5"/>
  <c r="AM352" i="5"/>
  <c r="AN352" i="5"/>
  <c r="AO352" i="5"/>
  <c r="AP352" i="5"/>
  <c r="AQ352" i="5"/>
  <c r="AR352" i="5"/>
  <c r="AB353" i="5"/>
  <c r="AC353" i="5"/>
  <c r="AD353" i="5"/>
  <c r="AE353" i="5"/>
  <c r="AF353" i="5"/>
  <c r="AG353" i="5"/>
  <c r="AH353" i="5"/>
  <c r="AI353" i="5"/>
  <c r="AJ353" i="5"/>
  <c r="AK353" i="5"/>
  <c r="AL353" i="5"/>
  <c r="AM353" i="5"/>
  <c r="AN353" i="5"/>
  <c r="AO353" i="5"/>
  <c r="AP353" i="5"/>
  <c r="AQ353" i="5"/>
  <c r="AR353" i="5"/>
  <c r="AB354" i="5"/>
  <c r="AC354" i="5"/>
  <c r="AD354" i="5"/>
  <c r="AE354" i="5"/>
  <c r="AF354" i="5"/>
  <c r="AG354" i="5"/>
  <c r="AH354" i="5"/>
  <c r="AI354" i="5"/>
  <c r="AJ354" i="5"/>
  <c r="AK354" i="5"/>
  <c r="AL354" i="5"/>
  <c r="AM354" i="5"/>
  <c r="AN354" i="5"/>
  <c r="AO354" i="5"/>
  <c r="AP354" i="5"/>
  <c r="AQ354" i="5"/>
  <c r="AR354" i="5"/>
  <c r="AB355" i="5"/>
  <c r="AC355" i="5"/>
  <c r="AD355" i="5"/>
  <c r="AE355" i="5"/>
  <c r="AF355" i="5"/>
  <c r="AG355" i="5"/>
  <c r="AH355" i="5"/>
  <c r="AI355" i="5"/>
  <c r="AJ355" i="5"/>
  <c r="AK355" i="5"/>
  <c r="AL355" i="5"/>
  <c r="AM355" i="5"/>
  <c r="AN355" i="5"/>
  <c r="AO355" i="5"/>
  <c r="AP355" i="5"/>
  <c r="AQ355" i="5"/>
  <c r="AR355" i="5"/>
  <c r="AB356" i="5"/>
  <c r="AC356" i="5"/>
  <c r="AD356" i="5"/>
  <c r="AE356" i="5"/>
  <c r="AF356" i="5"/>
  <c r="AG356" i="5"/>
  <c r="AH356" i="5"/>
  <c r="AI356" i="5"/>
  <c r="AJ356" i="5"/>
  <c r="AK356" i="5"/>
  <c r="AL356" i="5"/>
  <c r="AM356" i="5"/>
  <c r="AN356" i="5"/>
  <c r="AO356" i="5"/>
  <c r="AP356" i="5"/>
  <c r="AQ356" i="5"/>
  <c r="AR356" i="5"/>
  <c r="AB357" i="5"/>
  <c r="AC357" i="5"/>
  <c r="AD357" i="5"/>
  <c r="AE357" i="5"/>
  <c r="AF357" i="5"/>
  <c r="AG357" i="5"/>
  <c r="AH357" i="5"/>
  <c r="AI357" i="5"/>
  <c r="AJ357" i="5"/>
  <c r="AK357" i="5"/>
  <c r="AL357" i="5"/>
  <c r="AM357" i="5"/>
  <c r="AN357" i="5"/>
  <c r="AO357" i="5"/>
  <c r="AP357" i="5"/>
  <c r="AQ357" i="5"/>
  <c r="AR357" i="5"/>
  <c r="AB358" i="5"/>
  <c r="AC358" i="5"/>
  <c r="AD358" i="5"/>
  <c r="AE358" i="5"/>
  <c r="AF358" i="5"/>
  <c r="AG358" i="5"/>
  <c r="AH358" i="5"/>
  <c r="AI358" i="5"/>
  <c r="AJ358" i="5"/>
  <c r="AK358" i="5"/>
  <c r="AL358" i="5"/>
  <c r="AM358" i="5"/>
  <c r="AN358" i="5"/>
  <c r="AO358" i="5"/>
  <c r="AP358" i="5"/>
  <c r="AQ358" i="5"/>
  <c r="AR358" i="5"/>
  <c r="AB359" i="5"/>
  <c r="AC359" i="5"/>
  <c r="AD359" i="5"/>
  <c r="AE359" i="5"/>
  <c r="AF359" i="5"/>
  <c r="AG359" i="5"/>
  <c r="AH359" i="5"/>
  <c r="AI359" i="5"/>
  <c r="AJ359" i="5"/>
  <c r="AK359" i="5"/>
  <c r="AL359" i="5"/>
  <c r="AM359" i="5"/>
  <c r="AN359" i="5"/>
  <c r="AO359" i="5"/>
  <c r="AP359" i="5"/>
  <c r="AQ359" i="5"/>
  <c r="AR359" i="5"/>
  <c r="AB360" i="5"/>
  <c r="AC360" i="5"/>
  <c r="AD360" i="5"/>
  <c r="AE360" i="5"/>
  <c r="AF360" i="5"/>
  <c r="AG360" i="5"/>
  <c r="AH360" i="5"/>
  <c r="AI360" i="5"/>
  <c r="AJ360" i="5"/>
  <c r="AK360" i="5"/>
  <c r="AL360" i="5"/>
  <c r="AM360" i="5"/>
  <c r="AN360" i="5"/>
  <c r="AO360" i="5"/>
  <c r="AP360" i="5"/>
  <c r="AQ360" i="5"/>
  <c r="AR360" i="5"/>
  <c r="AB361" i="5"/>
  <c r="AC361" i="5"/>
  <c r="AD361" i="5"/>
  <c r="AE361" i="5"/>
  <c r="AF361" i="5"/>
  <c r="AG361" i="5"/>
  <c r="AH361" i="5"/>
  <c r="AI361" i="5"/>
  <c r="AJ361" i="5"/>
  <c r="AK361" i="5"/>
  <c r="AL361" i="5"/>
  <c r="AM361" i="5"/>
  <c r="AN361" i="5"/>
  <c r="AO361" i="5"/>
  <c r="AP361" i="5"/>
  <c r="AQ361" i="5"/>
  <c r="AR361" i="5"/>
  <c r="AB362" i="5"/>
  <c r="AC362" i="5"/>
  <c r="AD362" i="5"/>
  <c r="AE362" i="5"/>
  <c r="AF362" i="5"/>
  <c r="AG362" i="5"/>
  <c r="AH362" i="5"/>
  <c r="AI362" i="5"/>
  <c r="AJ362" i="5"/>
  <c r="AK362" i="5"/>
  <c r="AL362" i="5"/>
  <c r="AM362" i="5"/>
  <c r="AN362" i="5"/>
  <c r="AO362" i="5"/>
  <c r="AP362" i="5"/>
  <c r="AQ362" i="5"/>
  <c r="AR362" i="5"/>
  <c r="AB363" i="5"/>
  <c r="AC363" i="5"/>
  <c r="AD363" i="5"/>
  <c r="AE363" i="5"/>
  <c r="AF363" i="5"/>
  <c r="AG363" i="5"/>
  <c r="AH363" i="5"/>
  <c r="AI363" i="5"/>
  <c r="AJ363" i="5"/>
  <c r="AK363" i="5"/>
  <c r="AL363" i="5"/>
  <c r="AM363" i="5"/>
  <c r="AN363" i="5"/>
  <c r="AO363" i="5"/>
  <c r="AP363" i="5"/>
  <c r="AQ363" i="5"/>
  <c r="AR363" i="5"/>
  <c r="AB364" i="5"/>
  <c r="AC364" i="5"/>
  <c r="AD364" i="5"/>
  <c r="AE364" i="5"/>
  <c r="AF364" i="5"/>
  <c r="AG364" i="5"/>
  <c r="AH364" i="5"/>
  <c r="AI364" i="5"/>
  <c r="AJ364" i="5"/>
  <c r="AK364" i="5"/>
  <c r="AL364" i="5"/>
  <c r="AM364" i="5"/>
  <c r="AN364" i="5"/>
  <c r="AO364" i="5"/>
  <c r="AP364" i="5"/>
  <c r="AQ364" i="5"/>
  <c r="AR364" i="5"/>
  <c r="AB365" i="5"/>
  <c r="AC365" i="5"/>
  <c r="AD365" i="5"/>
  <c r="AE365" i="5"/>
  <c r="AF365" i="5"/>
  <c r="AG365" i="5"/>
  <c r="AH365" i="5"/>
  <c r="AI365" i="5"/>
  <c r="AJ365" i="5"/>
  <c r="AK365" i="5"/>
  <c r="AL365" i="5"/>
  <c r="AM365" i="5"/>
  <c r="AN365" i="5"/>
  <c r="AO365" i="5"/>
  <c r="AP365" i="5"/>
  <c r="AQ365" i="5"/>
  <c r="AR365" i="5"/>
  <c r="AB366" i="5"/>
  <c r="AC366" i="5"/>
  <c r="AD366" i="5"/>
  <c r="AE366" i="5"/>
  <c r="AF366" i="5"/>
  <c r="AG366" i="5"/>
  <c r="AH366" i="5"/>
  <c r="AI366" i="5"/>
  <c r="AJ366" i="5"/>
  <c r="AK366" i="5"/>
  <c r="AL366" i="5"/>
  <c r="AM366" i="5"/>
  <c r="AN366" i="5"/>
  <c r="AO366" i="5"/>
  <c r="AP366" i="5"/>
  <c r="AQ366" i="5"/>
  <c r="AR366" i="5"/>
  <c r="AB367" i="5"/>
  <c r="AC367" i="5"/>
  <c r="AD367" i="5"/>
  <c r="AE367" i="5"/>
  <c r="AF367" i="5"/>
  <c r="AG367" i="5"/>
  <c r="AH367" i="5"/>
  <c r="AI367" i="5"/>
  <c r="AJ367" i="5"/>
  <c r="AK367" i="5"/>
  <c r="AL367" i="5"/>
  <c r="AM367" i="5"/>
  <c r="AN367" i="5"/>
  <c r="AO367" i="5"/>
  <c r="AP367" i="5"/>
  <c r="AQ367" i="5"/>
  <c r="AR367" i="5"/>
  <c r="AB368" i="5"/>
  <c r="AC368" i="5"/>
  <c r="AD368" i="5"/>
  <c r="AE368" i="5"/>
  <c r="AF368" i="5"/>
  <c r="AG368" i="5"/>
  <c r="AH368" i="5"/>
  <c r="AI368" i="5"/>
  <c r="AJ368" i="5"/>
  <c r="AK368" i="5"/>
  <c r="AL368" i="5"/>
  <c r="AM368" i="5"/>
  <c r="AN368" i="5"/>
  <c r="AO368" i="5"/>
  <c r="AP368" i="5"/>
  <c r="AQ368" i="5"/>
  <c r="AR368" i="5"/>
  <c r="AB369" i="5"/>
  <c r="AC369" i="5"/>
  <c r="AD369" i="5"/>
  <c r="AE369" i="5"/>
  <c r="AF369" i="5"/>
  <c r="AG369" i="5"/>
  <c r="AH369" i="5"/>
  <c r="AI369" i="5"/>
  <c r="AJ369" i="5"/>
  <c r="AK369" i="5"/>
  <c r="AL369" i="5"/>
  <c r="AM369" i="5"/>
  <c r="AN369" i="5"/>
  <c r="AO369" i="5"/>
  <c r="AP369" i="5"/>
  <c r="AQ369" i="5"/>
  <c r="AR369" i="5"/>
  <c r="AB370" i="5"/>
  <c r="AC370" i="5"/>
  <c r="AD370" i="5"/>
  <c r="AE370" i="5"/>
  <c r="AF370" i="5"/>
  <c r="AG370" i="5"/>
  <c r="AH370" i="5"/>
  <c r="AI370" i="5"/>
  <c r="AJ370" i="5"/>
  <c r="AK370" i="5"/>
  <c r="AL370" i="5"/>
  <c r="AM370" i="5"/>
  <c r="AN370" i="5"/>
  <c r="AO370" i="5"/>
  <c r="AP370" i="5"/>
  <c r="AQ370" i="5"/>
  <c r="AR370" i="5"/>
  <c r="AB371" i="5"/>
  <c r="AC371" i="5"/>
  <c r="AD371" i="5"/>
  <c r="AE371" i="5"/>
  <c r="AF371" i="5"/>
  <c r="AG371" i="5"/>
  <c r="AH371" i="5"/>
  <c r="AI371" i="5"/>
  <c r="AJ371" i="5"/>
  <c r="AK371" i="5"/>
  <c r="AL371" i="5"/>
  <c r="AM371" i="5"/>
  <c r="AN371" i="5"/>
  <c r="AO371" i="5"/>
  <c r="AP371" i="5"/>
  <c r="AQ371" i="5"/>
  <c r="AR371" i="5"/>
  <c r="AB372" i="5"/>
  <c r="AC372" i="5"/>
  <c r="AD372" i="5"/>
  <c r="AE372" i="5"/>
  <c r="AF372" i="5"/>
  <c r="AG372" i="5"/>
  <c r="AH372" i="5"/>
  <c r="AI372" i="5"/>
  <c r="AJ372" i="5"/>
  <c r="AK372" i="5"/>
  <c r="AL372" i="5"/>
  <c r="AM372" i="5"/>
  <c r="AN372" i="5"/>
  <c r="AO372" i="5"/>
  <c r="AP372" i="5"/>
  <c r="AQ372" i="5"/>
  <c r="AR372" i="5"/>
  <c r="AB373" i="5"/>
  <c r="AC373" i="5"/>
  <c r="AD373" i="5"/>
  <c r="AE373" i="5"/>
  <c r="AF373" i="5"/>
  <c r="AG373" i="5"/>
  <c r="AH373" i="5"/>
  <c r="AI373" i="5"/>
  <c r="AJ373" i="5"/>
  <c r="AK373" i="5"/>
  <c r="AL373" i="5"/>
  <c r="AM373" i="5"/>
  <c r="AN373" i="5"/>
  <c r="AO373" i="5"/>
  <c r="AP373" i="5"/>
  <c r="AQ373" i="5"/>
  <c r="AR373" i="5"/>
  <c r="AB374" i="5"/>
  <c r="AC374" i="5"/>
  <c r="AD374" i="5"/>
  <c r="AE374" i="5"/>
  <c r="AF374" i="5"/>
  <c r="AG374" i="5"/>
  <c r="AH374" i="5"/>
  <c r="AI374" i="5"/>
  <c r="AJ374" i="5"/>
  <c r="AK374" i="5"/>
  <c r="AL374" i="5"/>
  <c r="AM374" i="5"/>
  <c r="AN374" i="5"/>
  <c r="AO374" i="5"/>
  <c r="AP374" i="5"/>
  <c r="AQ374" i="5"/>
  <c r="AR374" i="5"/>
  <c r="AB375" i="5"/>
  <c r="AC375" i="5"/>
  <c r="AD375" i="5"/>
  <c r="AE375" i="5"/>
  <c r="AF375" i="5"/>
  <c r="AG375" i="5"/>
  <c r="AH375" i="5"/>
  <c r="AI375" i="5"/>
  <c r="AJ375" i="5"/>
  <c r="AK375" i="5"/>
  <c r="AL375" i="5"/>
  <c r="AM375" i="5"/>
  <c r="AN375" i="5"/>
  <c r="AO375" i="5"/>
  <c r="AP375" i="5"/>
  <c r="AQ375" i="5"/>
  <c r="AR375" i="5"/>
  <c r="AB376" i="5"/>
  <c r="AC376" i="5"/>
  <c r="AD376" i="5"/>
  <c r="AE376" i="5"/>
  <c r="AF376" i="5"/>
  <c r="AG376" i="5"/>
  <c r="AH376" i="5"/>
  <c r="AI376" i="5"/>
  <c r="AJ376" i="5"/>
  <c r="AK376" i="5"/>
  <c r="AL376" i="5"/>
  <c r="AM376" i="5"/>
  <c r="AN376" i="5"/>
  <c r="AO376" i="5"/>
  <c r="AP376" i="5"/>
  <c r="AQ376" i="5"/>
  <c r="AR376" i="5"/>
  <c r="AB377" i="5"/>
  <c r="AC377" i="5"/>
  <c r="AD377" i="5"/>
  <c r="AE377" i="5"/>
  <c r="AF377" i="5"/>
  <c r="AG377" i="5"/>
  <c r="AH377" i="5"/>
  <c r="AI377" i="5"/>
  <c r="AJ377" i="5"/>
  <c r="AK377" i="5"/>
  <c r="AL377" i="5"/>
  <c r="AM377" i="5"/>
  <c r="AN377" i="5"/>
  <c r="AO377" i="5"/>
  <c r="AP377" i="5"/>
  <c r="AQ377" i="5"/>
  <c r="AR377" i="5"/>
  <c r="AB378" i="5"/>
  <c r="AC378" i="5"/>
  <c r="AD378" i="5"/>
  <c r="AE378" i="5"/>
  <c r="AF378" i="5"/>
  <c r="AG378" i="5"/>
  <c r="AH378" i="5"/>
  <c r="AI378" i="5"/>
  <c r="AJ378" i="5"/>
  <c r="AK378" i="5"/>
  <c r="AL378" i="5"/>
  <c r="AM378" i="5"/>
  <c r="AN378" i="5"/>
  <c r="AO378" i="5"/>
  <c r="AP378" i="5"/>
  <c r="AQ378" i="5"/>
  <c r="AR378" i="5"/>
  <c r="AB379" i="5"/>
  <c r="AC379" i="5"/>
  <c r="AD379" i="5"/>
  <c r="AE379" i="5"/>
  <c r="AF379" i="5"/>
  <c r="AG379" i="5"/>
  <c r="AH379" i="5"/>
  <c r="AI379" i="5"/>
  <c r="AJ379" i="5"/>
  <c r="AK379" i="5"/>
  <c r="AL379" i="5"/>
  <c r="AM379" i="5"/>
  <c r="AN379" i="5"/>
  <c r="AO379" i="5"/>
  <c r="AP379" i="5"/>
  <c r="AQ379" i="5"/>
  <c r="AR379" i="5"/>
  <c r="AB380" i="5"/>
  <c r="AC380" i="5"/>
  <c r="AD380" i="5"/>
  <c r="AE380" i="5"/>
  <c r="AF380" i="5"/>
  <c r="AG380" i="5"/>
  <c r="AH380" i="5"/>
  <c r="AI380" i="5"/>
  <c r="AJ380" i="5"/>
  <c r="AK380" i="5"/>
  <c r="AL380" i="5"/>
  <c r="AM380" i="5"/>
  <c r="AN380" i="5"/>
  <c r="AO380" i="5"/>
  <c r="AP380" i="5"/>
  <c r="AQ380" i="5"/>
  <c r="AR380" i="5"/>
  <c r="AB381" i="5"/>
  <c r="AC381" i="5"/>
  <c r="AD381" i="5"/>
  <c r="AE381" i="5"/>
  <c r="AF381" i="5"/>
  <c r="AG381" i="5"/>
  <c r="AH381" i="5"/>
  <c r="AI381" i="5"/>
  <c r="AJ381" i="5"/>
  <c r="AK381" i="5"/>
  <c r="AL381" i="5"/>
  <c r="AM381" i="5"/>
  <c r="AN381" i="5"/>
  <c r="AO381" i="5"/>
  <c r="AP381" i="5"/>
  <c r="AQ381" i="5"/>
  <c r="AR381" i="5"/>
  <c r="AB382" i="5"/>
  <c r="AC382" i="5"/>
  <c r="AD382" i="5"/>
  <c r="AE382" i="5"/>
  <c r="AF382" i="5"/>
  <c r="AG382" i="5"/>
  <c r="AH382" i="5"/>
  <c r="AI382" i="5"/>
  <c r="AJ382" i="5"/>
  <c r="AK382" i="5"/>
  <c r="AL382" i="5"/>
  <c r="AM382" i="5"/>
  <c r="AN382" i="5"/>
  <c r="AO382" i="5"/>
  <c r="AP382" i="5"/>
  <c r="AQ382" i="5"/>
  <c r="AR382" i="5"/>
  <c r="AB383" i="5"/>
  <c r="AC383" i="5"/>
  <c r="AD383" i="5"/>
  <c r="AE383" i="5"/>
  <c r="AF383" i="5"/>
  <c r="AG383" i="5"/>
  <c r="AH383" i="5"/>
  <c r="AI383" i="5"/>
  <c r="AJ383" i="5"/>
  <c r="AK383" i="5"/>
  <c r="AL383" i="5"/>
  <c r="AM383" i="5"/>
  <c r="AN383" i="5"/>
  <c r="AO383" i="5"/>
  <c r="AP383" i="5"/>
  <c r="AQ383" i="5"/>
  <c r="AR383" i="5"/>
  <c r="AB384" i="5"/>
  <c r="AC384" i="5"/>
  <c r="AD384" i="5"/>
  <c r="AE384" i="5"/>
  <c r="AF384" i="5"/>
  <c r="AG384" i="5"/>
  <c r="AH384" i="5"/>
  <c r="AI384" i="5"/>
  <c r="AJ384" i="5"/>
  <c r="AK384" i="5"/>
  <c r="AL384" i="5"/>
  <c r="AM384" i="5"/>
  <c r="AN384" i="5"/>
  <c r="AO384" i="5"/>
  <c r="AP384" i="5"/>
  <c r="AQ384" i="5"/>
  <c r="AR384" i="5"/>
  <c r="AB385" i="5"/>
  <c r="AC385" i="5"/>
  <c r="AD385" i="5"/>
  <c r="AE385" i="5"/>
  <c r="AF385" i="5"/>
  <c r="AG385" i="5"/>
  <c r="AH385" i="5"/>
  <c r="AI385" i="5"/>
  <c r="AJ385" i="5"/>
  <c r="AK385" i="5"/>
  <c r="AL385" i="5"/>
  <c r="AM385" i="5"/>
  <c r="AN385" i="5"/>
  <c r="AO385" i="5"/>
  <c r="AP385" i="5"/>
  <c r="AQ385" i="5"/>
  <c r="AR385" i="5"/>
  <c r="AB386" i="5"/>
  <c r="AC386" i="5"/>
  <c r="AD386" i="5"/>
  <c r="AE386" i="5"/>
  <c r="AF386" i="5"/>
  <c r="AG386" i="5"/>
  <c r="AH386" i="5"/>
  <c r="AI386" i="5"/>
  <c r="AJ386" i="5"/>
  <c r="AK386" i="5"/>
  <c r="AL386" i="5"/>
  <c r="AM386" i="5"/>
  <c r="AN386" i="5"/>
  <c r="AO386" i="5"/>
  <c r="AP386" i="5"/>
  <c r="AQ386" i="5"/>
  <c r="AR386" i="5"/>
  <c r="AB3" i="5"/>
  <c r="AC3" i="5"/>
  <c r="AD3" i="5"/>
  <c r="AE3" i="5"/>
  <c r="AF3" i="5"/>
  <c r="AG3" i="5"/>
  <c r="AH3" i="5"/>
  <c r="AI3" i="5"/>
  <c r="AJ3" i="5"/>
  <c r="AK3" i="5"/>
  <c r="AL3" i="5"/>
  <c r="AM3" i="5"/>
  <c r="AN3" i="5"/>
  <c r="AO3" i="5"/>
  <c r="AP3" i="5"/>
  <c r="AQ3" i="5"/>
  <c r="AR3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V5" i="5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U296" i="5"/>
  <c r="V296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U297" i="5"/>
  <c r="V297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U298" i="5"/>
  <c r="V298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U299" i="5"/>
  <c r="V299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U331" i="5"/>
  <c r="V331" i="5"/>
  <c r="F332" i="5"/>
  <c r="G332" i="5"/>
  <c r="H332" i="5"/>
  <c r="I332" i="5"/>
  <c r="J332" i="5"/>
  <c r="K332" i="5"/>
  <c r="L332" i="5"/>
  <c r="M332" i="5"/>
  <c r="N332" i="5"/>
  <c r="O332" i="5"/>
  <c r="P332" i="5"/>
  <c r="Q332" i="5"/>
  <c r="R332" i="5"/>
  <c r="S332" i="5"/>
  <c r="T332" i="5"/>
  <c r="U332" i="5"/>
  <c r="V332" i="5"/>
  <c r="F333" i="5"/>
  <c r="G333" i="5"/>
  <c r="H333" i="5"/>
  <c r="I333" i="5"/>
  <c r="J333" i="5"/>
  <c r="K333" i="5"/>
  <c r="L333" i="5"/>
  <c r="M333" i="5"/>
  <c r="N333" i="5"/>
  <c r="O333" i="5"/>
  <c r="P333" i="5"/>
  <c r="Q333" i="5"/>
  <c r="R333" i="5"/>
  <c r="S333" i="5"/>
  <c r="T333" i="5"/>
  <c r="U333" i="5"/>
  <c r="V333" i="5"/>
  <c r="F334" i="5"/>
  <c r="G334" i="5"/>
  <c r="H334" i="5"/>
  <c r="I334" i="5"/>
  <c r="J334" i="5"/>
  <c r="K334" i="5"/>
  <c r="L334" i="5"/>
  <c r="M334" i="5"/>
  <c r="N334" i="5"/>
  <c r="O334" i="5"/>
  <c r="P334" i="5"/>
  <c r="Q334" i="5"/>
  <c r="R334" i="5"/>
  <c r="S334" i="5"/>
  <c r="T334" i="5"/>
  <c r="U334" i="5"/>
  <c r="V334" i="5"/>
  <c r="F335" i="5"/>
  <c r="G335" i="5"/>
  <c r="H335" i="5"/>
  <c r="I335" i="5"/>
  <c r="J335" i="5"/>
  <c r="K335" i="5"/>
  <c r="L335" i="5"/>
  <c r="M335" i="5"/>
  <c r="N335" i="5"/>
  <c r="O335" i="5"/>
  <c r="P335" i="5"/>
  <c r="Q335" i="5"/>
  <c r="R335" i="5"/>
  <c r="S335" i="5"/>
  <c r="T335" i="5"/>
  <c r="U335" i="5"/>
  <c r="V335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U367" i="5"/>
  <c r="V367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U368" i="5"/>
  <c r="V368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U369" i="5"/>
  <c r="V369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U370" i="5"/>
  <c r="V370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U371" i="5"/>
  <c r="V371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U372" i="5"/>
  <c r="V372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U373" i="5"/>
  <c r="V373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U374" i="5"/>
  <c r="V374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U375" i="5"/>
  <c r="V375" i="5"/>
  <c r="F376" i="5"/>
  <c r="G376" i="5"/>
  <c r="H376" i="5"/>
  <c r="I376" i="5"/>
  <c r="J376" i="5"/>
  <c r="K376" i="5"/>
  <c r="L376" i="5"/>
  <c r="M376" i="5"/>
  <c r="N376" i="5"/>
  <c r="O376" i="5"/>
  <c r="P376" i="5"/>
  <c r="Q376" i="5"/>
  <c r="R376" i="5"/>
  <c r="S376" i="5"/>
  <c r="T376" i="5"/>
  <c r="U376" i="5"/>
  <c r="V376" i="5"/>
  <c r="F377" i="5"/>
  <c r="G377" i="5"/>
  <c r="H377" i="5"/>
  <c r="I377" i="5"/>
  <c r="J377" i="5"/>
  <c r="K377" i="5"/>
  <c r="L377" i="5"/>
  <c r="M377" i="5"/>
  <c r="N377" i="5"/>
  <c r="O377" i="5"/>
  <c r="P377" i="5"/>
  <c r="Q377" i="5"/>
  <c r="R377" i="5"/>
  <c r="S377" i="5"/>
  <c r="T377" i="5"/>
  <c r="U377" i="5"/>
  <c r="V377" i="5"/>
  <c r="F378" i="5"/>
  <c r="G378" i="5"/>
  <c r="H378" i="5"/>
  <c r="I378" i="5"/>
  <c r="J378" i="5"/>
  <c r="K378" i="5"/>
  <c r="L378" i="5"/>
  <c r="M378" i="5"/>
  <c r="N378" i="5"/>
  <c r="O378" i="5"/>
  <c r="P378" i="5"/>
  <c r="Q378" i="5"/>
  <c r="R378" i="5"/>
  <c r="S378" i="5"/>
  <c r="T378" i="5"/>
  <c r="U378" i="5"/>
  <c r="V378" i="5"/>
  <c r="F379" i="5"/>
  <c r="G379" i="5"/>
  <c r="H379" i="5"/>
  <c r="I379" i="5"/>
  <c r="J379" i="5"/>
  <c r="K379" i="5"/>
  <c r="L379" i="5"/>
  <c r="M379" i="5"/>
  <c r="N379" i="5"/>
  <c r="O379" i="5"/>
  <c r="P379" i="5"/>
  <c r="Q379" i="5"/>
  <c r="R379" i="5"/>
  <c r="S379" i="5"/>
  <c r="T379" i="5"/>
  <c r="U379" i="5"/>
  <c r="V379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U380" i="5"/>
  <c r="V380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U381" i="5"/>
  <c r="V381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U382" i="5"/>
  <c r="V382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U383" i="5"/>
  <c r="V383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U384" i="5"/>
  <c r="V384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U385" i="5"/>
  <c r="V385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U386" i="5"/>
  <c r="V386" i="5"/>
  <c r="F3" i="5"/>
  <c r="G3" i="5"/>
  <c r="H3" i="5"/>
  <c r="I3" i="5"/>
  <c r="J3" i="5"/>
  <c r="K3" i="5"/>
  <c r="L3" i="5"/>
  <c r="M3" i="5"/>
  <c r="N3" i="5"/>
  <c r="O3" i="5"/>
  <c r="P3" i="5"/>
  <c r="Q3" i="5"/>
  <c r="R3" i="5"/>
  <c r="S3" i="5"/>
  <c r="T3" i="5"/>
  <c r="U3" i="5"/>
  <c r="V3" i="5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" i="2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" i="3"/>
  <c r="C8" i="4" l="1"/>
  <c r="C7" i="4"/>
  <c r="AB23" i="4"/>
  <c r="AF23" i="4"/>
  <c r="AJ23" i="4"/>
  <c r="AN23" i="4"/>
  <c r="AR23" i="4"/>
  <c r="AB24" i="4"/>
  <c r="AF24" i="4"/>
  <c r="AJ24" i="4"/>
  <c r="AN24" i="4"/>
  <c r="AR24" i="4"/>
  <c r="AC22" i="4"/>
  <c r="AG22" i="4"/>
  <c r="AK22" i="4"/>
  <c r="AO22" i="4"/>
  <c r="AS22" i="4"/>
  <c r="AD23" i="4"/>
  <c r="AP23" i="4"/>
  <c r="AD24" i="4"/>
  <c r="AH24" i="4"/>
  <c r="AP24" i="4"/>
  <c r="AI22" i="4"/>
  <c r="AQ22" i="4"/>
  <c r="AA23" i="4"/>
  <c r="AM23" i="4"/>
  <c r="AA24" i="4"/>
  <c r="AE24" i="4"/>
  <c r="AM24" i="4"/>
  <c r="AB22" i="4"/>
  <c r="AJ22" i="4"/>
  <c r="AR22" i="4"/>
  <c r="AC23" i="4"/>
  <c r="AG23" i="4"/>
  <c r="AK23" i="4"/>
  <c r="AO23" i="4"/>
  <c r="AS23" i="4"/>
  <c r="AC24" i="4"/>
  <c r="AG24" i="4"/>
  <c r="AK24" i="4"/>
  <c r="AO24" i="4"/>
  <c r="AS24" i="4"/>
  <c r="AD22" i="4"/>
  <c r="AH22" i="4"/>
  <c r="AL22" i="4"/>
  <c r="AP22" i="4"/>
  <c r="AT22" i="4"/>
  <c r="AH23" i="4"/>
  <c r="AL23" i="4"/>
  <c r="AT23" i="4"/>
  <c r="AL24" i="4"/>
  <c r="AT24" i="4"/>
  <c r="AE22" i="4"/>
  <c r="AM22" i="4"/>
  <c r="AA22" i="4"/>
  <c r="AE23" i="4"/>
  <c r="AI23" i="4"/>
  <c r="AQ23" i="4"/>
  <c r="AI24" i="4"/>
  <c r="AQ24" i="4"/>
  <c r="AF22" i="4"/>
  <c r="AN22" i="4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" i="6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4" i="5"/>
  <c r="A3" i="5"/>
  <c r="AN25" i="4" l="1"/>
  <c r="AP25" i="4"/>
  <c r="AR25" i="4"/>
  <c r="AA25" i="4"/>
  <c r="AM25" i="4"/>
  <c r="AB25" i="4"/>
  <c r="AF25" i="4"/>
  <c r="AE25" i="4"/>
  <c r="AD25" i="4"/>
  <c r="AJ25" i="4"/>
  <c r="W8" i="4"/>
  <c r="K4" i="4"/>
  <c r="N5" i="4"/>
  <c r="Q6" i="4"/>
  <c r="G8" i="4"/>
  <c r="L8" i="4"/>
  <c r="L3" i="4"/>
  <c r="O4" i="4"/>
  <c r="R5" i="4"/>
  <c r="H7" i="4"/>
  <c r="K8" i="4"/>
  <c r="L378" i="9"/>
  <c r="K378" i="8"/>
  <c r="P3" i="4"/>
  <c r="S4" i="4"/>
  <c r="I6" i="4"/>
  <c r="L7" i="4"/>
  <c r="O8" i="4"/>
  <c r="L377" i="9"/>
  <c r="K377" i="8"/>
  <c r="T3" i="4"/>
  <c r="J5" i="4"/>
  <c r="M6" i="4"/>
  <c r="P7" i="4"/>
  <c r="AG25" i="4"/>
  <c r="U3" i="4"/>
  <c r="Q7" i="4"/>
  <c r="K5" i="4"/>
  <c r="J3" i="4"/>
  <c r="I4" i="4"/>
  <c r="H5" i="4"/>
  <c r="G6" i="4"/>
  <c r="W6" i="4"/>
  <c r="V7" i="4"/>
  <c r="U8" i="4"/>
  <c r="J6" i="4"/>
  <c r="G3" i="4"/>
  <c r="W3" i="4"/>
  <c r="V4" i="4"/>
  <c r="U5" i="4"/>
  <c r="T6" i="4"/>
  <c r="S7" i="4"/>
  <c r="R8" i="4"/>
  <c r="S5" i="4"/>
  <c r="AL25" i="4"/>
  <c r="AS25" i="4"/>
  <c r="AC25" i="4"/>
  <c r="T4" i="4"/>
  <c r="P8" i="4"/>
  <c r="W5" i="4"/>
  <c r="N3" i="4"/>
  <c r="M4" i="4"/>
  <c r="L5" i="4"/>
  <c r="K6" i="4"/>
  <c r="J7" i="4"/>
  <c r="I8" i="4"/>
  <c r="I3" i="4"/>
  <c r="V6" i="4"/>
  <c r="K3" i="4"/>
  <c r="J4" i="4"/>
  <c r="I5" i="4"/>
  <c r="H6" i="4"/>
  <c r="G7" i="4"/>
  <c r="W7" i="4"/>
  <c r="V8" i="4"/>
  <c r="N6" i="4"/>
  <c r="H3" i="4"/>
  <c r="G4" i="4"/>
  <c r="W4" i="4"/>
  <c r="V5" i="4"/>
  <c r="U6" i="4"/>
  <c r="T7" i="4"/>
  <c r="S8" i="4"/>
  <c r="AH25" i="4"/>
  <c r="AQ25" i="4"/>
  <c r="AO25" i="4"/>
  <c r="O5" i="4"/>
  <c r="M3" i="4"/>
  <c r="I7" i="4"/>
  <c r="R3" i="4"/>
  <c r="Q4" i="4"/>
  <c r="P5" i="4"/>
  <c r="O6" i="4"/>
  <c r="N7" i="4"/>
  <c r="M8" i="4"/>
  <c r="H4" i="4"/>
  <c r="U7" i="4"/>
  <c r="O3" i="4"/>
  <c r="N4" i="4"/>
  <c r="M5" i="4"/>
  <c r="L6" i="4"/>
  <c r="K7" i="4"/>
  <c r="J8" i="4"/>
  <c r="Q3" i="4"/>
  <c r="M7" i="4"/>
  <c r="AT25" i="4"/>
  <c r="AI25" i="4"/>
  <c r="AK25" i="4"/>
  <c r="R6" i="4"/>
  <c r="L4" i="4"/>
  <c r="H8" i="4"/>
  <c r="V3" i="4"/>
  <c r="U4" i="4"/>
  <c r="T5" i="4"/>
  <c r="S6" i="4"/>
  <c r="R7" i="4"/>
  <c r="Q8" i="4"/>
  <c r="G5" i="4"/>
  <c r="T8" i="4"/>
  <c r="S3" i="4"/>
  <c r="R4" i="4"/>
  <c r="Q5" i="4"/>
  <c r="P6" i="4"/>
  <c r="O7" i="4"/>
  <c r="N8" i="4"/>
  <c r="P4" i="4"/>
  <c r="L115" i="9"/>
  <c r="L117" i="9"/>
  <c r="L119" i="9"/>
  <c r="L123" i="9"/>
  <c r="K126" i="8"/>
  <c r="L127" i="9"/>
  <c r="L131" i="9"/>
  <c r="L135" i="9"/>
  <c r="L139" i="9"/>
  <c r="L143" i="9"/>
  <c r="L147" i="9"/>
  <c r="L149" i="9"/>
  <c r="L151" i="9"/>
  <c r="L155" i="9"/>
  <c r="K158" i="8"/>
  <c r="L159" i="9"/>
  <c r="L163" i="9"/>
  <c r="L167" i="9"/>
  <c r="L171" i="9"/>
  <c r="L175" i="9"/>
  <c r="L179" i="9"/>
  <c r="L181" i="9"/>
  <c r="L183" i="9"/>
  <c r="L187" i="9"/>
  <c r="K190" i="8"/>
  <c r="L191" i="9"/>
  <c r="L195" i="9"/>
  <c r="L199" i="9"/>
  <c r="L203" i="9"/>
  <c r="L207" i="9"/>
  <c r="L211" i="9"/>
  <c r="L213" i="9"/>
  <c r="L215" i="9"/>
  <c r="L219" i="9"/>
  <c r="K222" i="8"/>
  <c r="L223" i="9"/>
  <c r="L227" i="9"/>
  <c r="L231" i="9"/>
  <c r="L232" i="9"/>
  <c r="L234" i="9"/>
  <c r="L235" i="9"/>
  <c r="L236" i="9"/>
  <c r="L238" i="9"/>
  <c r="L239" i="9"/>
  <c r="L240" i="9"/>
  <c r="L242" i="9"/>
  <c r="L243" i="9"/>
  <c r="L244" i="9"/>
  <c r="L246" i="9"/>
  <c r="L247" i="9"/>
  <c r="L248" i="9"/>
  <c r="L250" i="9"/>
  <c r="L251" i="9"/>
  <c r="L252" i="9"/>
  <c r="L254" i="9"/>
  <c r="L255" i="9"/>
  <c r="L256" i="9"/>
  <c r="L258" i="9"/>
  <c r="L8" i="9"/>
  <c r="K9" i="8"/>
  <c r="L10" i="9"/>
  <c r="L11" i="9"/>
  <c r="L12" i="9"/>
  <c r="L13" i="9"/>
  <c r="L15" i="9"/>
  <c r="L16" i="9"/>
  <c r="L17" i="9"/>
  <c r="L19" i="9"/>
  <c r="L20" i="9"/>
  <c r="L21" i="9"/>
  <c r="L23" i="9"/>
  <c r="L24" i="9"/>
  <c r="L25" i="9"/>
  <c r="L26" i="9"/>
  <c r="L27" i="9"/>
  <c r="L28" i="9"/>
  <c r="L29" i="9"/>
  <c r="L31" i="9"/>
  <c r="L32" i="9"/>
  <c r="L33" i="9"/>
  <c r="L35" i="9"/>
  <c r="L36" i="9"/>
  <c r="L37" i="9"/>
  <c r="L39" i="9"/>
  <c r="L40" i="9"/>
  <c r="L41" i="9"/>
  <c r="L42" i="9"/>
  <c r="L43" i="9"/>
  <c r="L44" i="9"/>
  <c r="L45" i="9"/>
  <c r="L47" i="9"/>
  <c r="L48" i="9"/>
  <c r="L49" i="9"/>
  <c r="L51" i="9"/>
  <c r="L52" i="9"/>
  <c r="L53" i="9"/>
  <c r="L55" i="9"/>
  <c r="L56" i="9"/>
  <c r="L57" i="9"/>
  <c r="L58" i="9"/>
  <c r="K59" i="8"/>
  <c r="L60" i="9"/>
  <c r="L61" i="9"/>
  <c r="L63" i="9"/>
  <c r="L64" i="9"/>
  <c r="K65" i="8"/>
  <c r="L67" i="9"/>
  <c r="L68" i="9"/>
  <c r="L69" i="9"/>
  <c r="L71" i="9"/>
  <c r="L72" i="9"/>
  <c r="L73" i="9"/>
  <c r="L74" i="9"/>
  <c r="K75" i="8"/>
  <c r="L76" i="9"/>
  <c r="L77" i="9"/>
  <c r="L79" i="9"/>
  <c r="L80" i="9"/>
  <c r="L81" i="9"/>
  <c r="L83" i="9"/>
  <c r="L84" i="9"/>
  <c r="L85" i="9"/>
  <c r="L87" i="9"/>
  <c r="L88" i="9"/>
  <c r="L89" i="9"/>
  <c r="L90" i="9"/>
  <c r="L91" i="9"/>
  <c r="L92" i="9"/>
  <c r="L93" i="9"/>
  <c r="L7" i="9"/>
  <c r="AW4" i="4"/>
  <c r="AW5" i="4"/>
  <c r="AW6" i="4"/>
  <c r="AW7" i="4"/>
  <c r="AW8" i="4"/>
  <c r="W122" i="5"/>
  <c r="BO122" i="5" s="1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B5" i="3"/>
  <c r="AB6" i="3" s="1"/>
  <c r="AB7" i="3" s="1"/>
  <c r="AC5" i="3"/>
  <c r="AC6" i="3" s="1"/>
  <c r="AD5" i="3"/>
  <c r="AE5" i="3"/>
  <c r="AF5" i="3"/>
  <c r="AF6" i="3" s="1"/>
  <c r="AG5" i="3"/>
  <c r="AH5" i="3"/>
  <c r="AI5" i="3"/>
  <c r="AI6" i="3" s="1"/>
  <c r="AJ5" i="3"/>
  <c r="AJ6" i="3" s="1"/>
  <c r="AJ7" i="3" s="1"/>
  <c r="AK5" i="3"/>
  <c r="AL5" i="3"/>
  <c r="AM5" i="3"/>
  <c r="AM6" i="3" s="1"/>
  <c r="AN5" i="3"/>
  <c r="AN6" i="3" s="1"/>
  <c r="AN7" i="3" s="1"/>
  <c r="AO5" i="3"/>
  <c r="AP5" i="3"/>
  <c r="AQ5" i="3"/>
  <c r="AQ6" i="3" s="1"/>
  <c r="AR5" i="3"/>
  <c r="AR6" i="3" s="1"/>
  <c r="AR7" i="3" s="1"/>
  <c r="AS5" i="3"/>
  <c r="AT5" i="3"/>
  <c r="AA8" i="3"/>
  <c r="AA5" i="3"/>
  <c r="AT5" i="2"/>
  <c r="AT7" i="2" s="1"/>
  <c r="AS5" i="2"/>
  <c r="AR5" i="2"/>
  <c r="AQ5" i="2"/>
  <c r="AP5" i="2"/>
  <c r="AO5" i="2"/>
  <c r="AN5" i="2"/>
  <c r="AN6" i="2" s="1"/>
  <c r="AN7" i="2" s="1"/>
  <c r="AM5" i="2"/>
  <c r="AM7" i="2" s="1"/>
  <c r="AL5" i="2"/>
  <c r="AL6" i="2" s="1"/>
  <c r="AL7" i="2" s="1"/>
  <c r="AK5" i="2"/>
  <c r="AK6" i="2" s="1"/>
  <c r="AK7" i="2" s="1"/>
  <c r="AJ5" i="2"/>
  <c r="AI5" i="2"/>
  <c r="AH5" i="2"/>
  <c r="AH6" i="2" s="1"/>
  <c r="AG5" i="2"/>
  <c r="AG6" i="2" s="1"/>
  <c r="AF5" i="2"/>
  <c r="AE5" i="2"/>
  <c r="AD5" i="2"/>
  <c r="AD6" i="2" s="1"/>
  <c r="AC5" i="2"/>
  <c r="AC6" i="2" s="1"/>
  <c r="AC7" i="2" s="1"/>
  <c r="AB5" i="2"/>
  <c r="AB6" i="2" s="1"/>
  <c r="AB7" i="2" s="1"/>
  <c r="AE6" i="2"/>
  <c r="AF6" i="2"/>
  <c r="AF7" i="2" s="1"/>
  <c r="AJ6" i="2"/>
  <c r="AM6" i="2"/>
  <c r="AP6" i="2"/>
  <c r="AP7" i="2" s="1"/>
  <c r="AQ6" i="2"/>
  <c r="AR6" i="2"/>
  <c r="AS6" i="2"/>
  <c r="AT6" i="2"/>
  <c r="AE7" i="2"/>
  <c r="AJ7" i="2"/>
  <c r="AQ7" i="2"/>
  <c r="AR7" i="2"/>
  <c r="AS7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A8" i="2"/>
  <c r="AA5" i="2"/>
  <c r="AS306" i="5"/>
  <c r="AS305" i="5"/>
  <c r="AS304" i="5"/>
  <c r="AS303" i="5"/>
  <c r="AS302" i="5"/>
  <c r="AS301" i="5"/>
  <c r="AS300" i="5"/>
  <c r="AS299" i="5"/>
  <c r="AS298" i="5"/>
  <c r="AS297" i="5"/>
  <c r="AS296" i="5"/>
  <c r="AS295" i="5"/>
  <c r="AS294" i="5"/>
  <c r="AS293" i="5"/>
  <c r="AS292" i="5"/>
  <c r="AS291" i="5"/>
  <c r="AS290" i="5"/>
  <c r="AS289" i="5"/>
  <c r="AS288" i="5"/>
  <c r="AS287" i="5"/>
  <c r="AS286" i="5"/>
  <c r="AS285" i="5"/>
  <c r="AS284" i="5"/>
  <c r="AS283" i="5"/>
  <c r="AS282" i="5"/>
  <c r="AS281" i="5"/>
  <c r="AS280" i="5"/>
  <c r="AS279" i="5"/>
  <c r="AS278" i="5"/>
  <c r="AS277" i="5"/>
  <c r="AS276" i="5"/>
  <c r="AS275" i="5"/>
  <c r="AS274" i="5"/>
  <c r="AS273" i="5"/>
  <c r="AS272" i="5"/>
  <c r="AS271" i="5"/>
  <c r="AS270" i="5"/>
  <c r="AS269" i="5"/>
  <c r="AS268" i="5"/>
  <c r="AS267" i="5"/>
  <c r="AS266" i="5"/>
  <c r="AS265" i="5"/>
  <c r="AS264" i="5"/>
  <c r="AS263" i="5"/>
  <c r="AS262" i="5"/>
  <c r="AS261" i="5"/>
  <c r="AS260" i="5"/>
  <c r="AS259" i="5"/>
  <c r="AS258" i="5"/>
  <c r="AS257" i="5"/>
  <c r="AS256" i="5"/>
  <c r="AS255" i="5"/>
  <c r="AS254" i="5"/>
  <c r="AS253" i="5"/>
  <c r="AS252" i="5"/>
  <c r="AS251" i="5"/>
  <c r="AS250" i="5"/>
  <c r="AS249" i="5"/>
  <c r="AS248" i="5"/>
  <c r="AS247" i="5"/>
  <c r="AS246" i="5"/>
  <c r="AS245" i="5"/>
  <c r="AS244" i="5"/>
  <c r="AS243" i="5"/>
  <c r="AS242" i="5"/>
  <c r="AS241" i="5"/>
  <c r="AS240" i="5"/>
  <c r="AS239" i="5"/>
  <c r="AS238" i="5"/>
  <c r="AS237" i="5"/>
  <c r="AS236" i="5"/>
  <c r="AS235" i="5"/>
  <c r="AS234" i="5"/>
  <c r="AS233" i="5"/>
  <c r="AS232" i="5"/>
  <c r="AS231" i="5"/>
  <c r="AS230" i="5"/>
  <c r="AS229" i="5"/>
  <c r="AS228" i="5"/>
  <c r="AS227" i="5"/>
  <c r="AS226" i="5"/>
  <c r="AS225" i="5"/>
  <c r="AS224" i="5"/>
  <c r="AS223" i="5"/>
  <c r="AS222" i="5"/>
  <c r="AS221" i="5"/>
  <c r="AS220" i="5"/>
  <c r="AS219" i="5"/>
  <c r="AS218" i="5"/>
  <c r="AS217" i="5"/>
  <c r="AS216" i="5"/>
  <c r="AS215" i="5"/>
  <c r="AS214" i="5"/>
  <c r="AS213" i="5"/>
  <c r="AS212" i="5"/>
  <c r="AS211" i="5"/>
  <c r="AS210" i="5"/>
  <c r="AS209" i="5"/>
  <c r="AS208" i="5"/>
  <c r="AS207" i="5"/>
  <c r="AS206" i="5"/>
  <c r="AS205" i="5"/>
  <c r="AS204" i="5"/>
  <c r="AS203" i="5"/>
  <c r="AS202" i="5"/>
  <c r="AS201" i="5"/>
  <c r="AS200" i="5"/>
  <c r="AS199" i="5"/>
  <c r="AS198" i="5"/>
  <c r="AS197" i="5"/>
  <c r="AS196" i="5"/>
  <c r="AS195" i="5"/>
  <c r="AS194" i="5"/>
  <c r="AS193" i="5"/>
  <c r="AS192" i="5"/>
  <c r="AS191" i="5"/>
  <c r="AS190" i="5"/>
  <c r="AS189" i="5"/>
  <c r="AS188" i="5"/>
  <c r="AS187" i="5"/>
  <c r="AS186" i="5"/>
  <c r="AS185" i="5"/>
  <c r="AS184" i="5"/>
  <c r="AS183" i="5"/>
  <c r="AS182" i="5"/>
  <c r="AS181" i="5"/>
  <c r="AS180" i="5"/>
  <c r="AS179" i="5"/>
  <c r="AS178" i="5"/>
  <c r="AS177" i="5"/>
  <c r="AS176" i="5"/>
  <c r="AS175" i="5"/>
  <c r="AS174" i="5"/>
  <c r="AS173" i="5"/>
  <c r="AS172" i="5"/>
  <c r="AS171" i="5"/>
  <c r="AS170" i="5"/>
  <c r="AS169" i="5"/>
  <c r="AS168" i="5"/>
  <c r="AS167" i="5"/>
  <c r="AS166" i="5"/>
  <c r="AS165" i="5"/>
  <c r="AS164" i="5"/>
  <c r="AS163" i="5"/>
  <c r="AS162" i="5"/>
  <c r="AS161" i="5"/>
  <c r="AS160" i="5"/>
  <c r="AS159" i="5"/>
  <c r="AS158" i="5"/>
  <c r="AS157" i="5"/>
  <c r="AS156" i="5"/>
  <c r="AS155" i="5"/>
  <c r="AS154" i="5"/>
  <c r="AS153" i="5"/>
  <c r="AS152" i="5"/>
  <c r="AS151" i="5"/>
  <c r="W150" i="5"/>
  <c r="BO150" i="5" s="1"/>
  <c r="W149" i="5"/>
  <c r="BO149" i="5" s="1"/>
  <c r="W148" i="5"/>
  <c r="BO148" i="5" s="1"/>
  <c r="W147" i="5"/>
  <c r="BO147" i="5" s="1"/>
  <c r="W146" i="5"/>
  <c r="BO146" i="5" s="1"/>
  <c r="W145" i="5"/>
  <c r="BO145" i="5" s="1"/>
  <c r="W144" i="5"/>
  <c r="BO144" i="5" s="1"/>
  <c r="W143" i="5"/>
  <c r="BO143" i="5" s="1"/>
  <c r="AS142" i="5"/>
  <c r="AS141" i="5"/>
  <c r="W140" i="5"/>
  <c r="BO140" i="5" s="1"/>
  <c r="W139" i="5"/>
  <c r="BO139" i="5" s="1"/>
  <c r="W138" i="5"/>
  <c r="BO138" i="5" s="1"/>
  <c r="W137" i="5"/>
  <c r="BO137" i="5" s="1"/>
  <c r="W136" i="5"/>
  <c r="BO136" i="5" s="1"/>
  <c r="W135" i="5"/>
  <c r="BO135" i="5" s="1"/>
  <c r="W134" i="5"/>
  <c r="BO134" i="5" s="1"/>
  <c r="AS133" i="5"/>
  <c r="AS132" i="5"/>
  <c r="W131" i="5"/>
  <c r="BO131" i="5" s="1"/>
  <c r="W130" i="5"/>
  <c r="BO130" i="5" s="1"/>
  <c r="W129" i="5"/>
  <c r="BO129" i="5" s="1"/>
  <c r="W128" i="5"/>
  <c r="BO128" i="5" s="1"/>
  <c r="W127" i="5"/>
  <c r="BO127" i="5" s="1"/>
  <c r="W126" i="5"/>
  <c r="BO126" i="5" s="1"/>
  <c r="AS125" i="5"/>
  <c r="AS124" i="5"/>
  <c r="AS123" i="5"/>
  <c r="AS122" i="5"/>
  <c r="AS121" i="5"/>
  <c r="AS120" i="5"/>
  <c r="W119" i="5"/>
  <c r="BO119" i="5" s="1"/>
  <c r="W118" i="5"/>
  <c r="BO118" i="5" s="1"/>
  <c r="W117" i="5"/>
  <c r="BO117" i="5" s="1"/>
  <c r="W116" i="5"/>
  <c r="BO116" i="5" s="1"/>
  <c r="W115" i="5"/>
  <c r="BO115" i="5" s="1"/>
  <c r="W114" i="5"/>
  <c r="BO114" i="5" s="1"/>
  <c r="AS113" i="5"/>
  <c r="AS112" i="5"/>
  <c r="AS111" i="5"/>
  <c r="AS110" i="5"/>
  <c r="AS109" i="5"/>
  <c r="AS108" i="5"/>
  <c r="W107" i="5"/>
  <c r="BO107" i="5" s="1"/>
  <c r="W106" i="5"/>
  <c r="BO106" i="5" s="1"/>
  <c r="W105" i="5"/>
  <c r="BO105" i="5" s="1"/>
  <c r="W104" i="5"/>
  <c r="BO104" i="5" s="1"/>
  <c r="AS103" i="5"/>
  <c r="AS102" i="5"/>
  <c r="W101" i="5"/>
  <c r="BO101" i="5" s="1"/>
  <c r="AS100" i="5"/>
  <c r="W99" i="5"/>
  <c r="BO99" i="5" s="1"/>
  <c r="AA6" i="2" l="1"/>
  <c r="AV5" i="2"/>
  <c r="AU5" i="2"/>
  <c r="AA6" i="3"/>
  <c r="AU5" i="3"/>
  <c r="AV5" i="3"/>
  <c r="AU8" i="3"/>
  <c r="AV8" i="3"/>
  <c r="AV8" i="2"/>
  <c r="AU8" i="2"/>
  <c r="AH7" i="2"/>
  <c r="AC7" i="3"/>
  <c r="AE7" i="3"/>
  <c r="AE6" i="3"/>
  <c r="AG7" i="2"/>
  <c r="W110" i="5"/>
  <c r="BO110" i="5" s="1"/>
  <c r="L9" i="9"/>
  <c r="AS150" i="5"/>
  <c r="O24" i="4"/>
  <c r="W142" i="5"/>
  <c r="BO142" i="5" s="1"/>
  <c r="W158" i="5"/>
  <c r="BO158" i="5" s="1"/>
  <c r="C5" i="4"/>
  <c r="Z5" i="4" s="1"/>
  <c r="AS139" i="5"/>
  <c r="AS131" i="5"/>
  <c r="AS119" i="5"/>
  <c r="W102" i="5"/>
  <c r="BO102" i="5" s="1"/>
  <c r="AS146" i="5"/>
  <c r="AS143" i="5"/>
  <c r="W141" i="5"/>
  <c r="BO141" i="5" s="1"/>
  <c r="W133" i="5"/>
  <c r="BO133" i="5" s="1"/>
  <c r="W123" i="5"/>
  <c r="BO123" i="5" s="1"/>
  <c r="W121" i="5"/>
  <c r="BO121" i="5" s="1"/>
  <c r="W111" i="5"/>
  <c r="BO111" i="5" s="1"/>
  <c r="W109" i="5"/>
  <c r="BO109" i="5" s="1"/>
  <c r="AS149" i="5"/>
  <c r="W154" i="5"/>
  <c r="BO154" i="5" s="1"/>
  <c r="AS130" i="5"/>
  <c r="W125" i="5"/>
  <c r="BO125" i="5" s="1"/>
  <c r="AS118" i="5"/>
  <c r="W113" i="5"/>
  <c r="BO113" i="5" s="1"/>
  <c r="W103" i="5"/>
  <c r="BO103" i="5" s="1"/>
  <c r="AS101" i="5"/>
  <c r="AS145" i="5"/>
  <c r="AS147" i="5"/>
  <c r="L65" i="9"/>
  <c r="L222" i="9"/>
  <c r="AS316" i="5"/>
  <c r="W316" i="5"/>
  <c r="BO316" i="5" s="1"/>
  <c r="AS324" i="5"/>
  <c r="W324" i="5"/>
  <c r="BO324" i="5" s="1"/>
  <c r="AS336" i="5"/>
  <c r="W336" i="5"/>
  <c r="BO336" i="5" s="1"/>
  <c r="AS348" i="5"/>
  <c r="W348" i="5"/>
  <c r="BO348" i="5" s="1"/>
  <c r="AS360" i="5"/>
  <c r="W360" i="5"/>
  <c r="BO360" i="5" s="1"/>
  <c r="AS384" i="5"/>
  <c r="W384" i="5"/>
  <c r="BO384" i="5" s="1"/>
  <c r="AS140" i="5"/>
  <c r="W120" i="5"/>
  <c r="BO120" i="5" s="1"/>
  <c r="W112" i="5"/>
  <c r="BO112" i="5" s="1"/>
  <c r="C22" i="4"/>
  <c r="I22" i="4"/>
  <c r="L86" i="9"/>
  <c r="K86" i="8"/>
  <c r="L78" i="9"/>
  <c r="K78" i="8"/>
  <c r="L46" i="9"/>
  <c r="K46" i="8"/>
  <c r="L18" i="9"/>
  <c r="K18" i="8"/>
  <c r="L365" i="9"/>
  <c r="K365" i="8"/>
  <c r="L353" i="9"/>
  <c r="K353" i="8"/>
  <c r="L345" i="9"/>
  <c r="K345" i="8"/>
  <c r="L333" i="9"/>
  <c r="K333" i="8"/>
  <c r="L325" i="9"/>
  <c r="K325" i="8"/>
  <c r="L309" i="9"/>
  <c r="K309" i="8"/>
  <c r="L297" i="9"/>
  <c r="K297" i="8"/>
  <c r="L285" i="9"/>
  <c r="K285" i="8"/>
  <c r="L277" i="9"/>
  <c r="K277" i="8"/>
  <c r="L265" i="9"/>
  <c r="K265" i="8"/>
  <c r="L253" i="9"/>
  <c r="K253" i="8"/>
  <c r="L245" i="9"/>
  <c r="K245" i="8"/>
  <c r="L237" i="9"/>
  <c r="K237" i="8"/>
  <c r="L225" i="9"/>
  <c r="K225" i="8"/>
  <c r="L217" i="9"/>
  <c r="K217" i="8"/>
  <c r="L201" i="9"/>
  <c r="K201" i="8"/>
  <c r="L189" i="9"/>
  <c r="K189" i="8"/>
  <c r="L169" i="9"/>
  <c r="K169" i="8"/>
  <c r="L129" i="9"/>
  <c r="K129" i="8"/>
  <c r="L121" i="9"/>
  <c r="K121" i="8"/>
  <c r="L105" i="9"/>
  <c r="K105" i="8"/>
  <c r="K10" i="8"/>
  <c r="AS309" i="5"/>
  <c r="W309" i="5"/>
  <c r="BO309" i="5" s="1"/>
  <c r="AS313" i="5"/>
  <c r="W313" i="5"/>
  <c r="BO313" i="5" s="1"/>
  <c r="AS317" i="5"/>
  <c r="W317" i="5"/>
  <c r="BO317" i="5" s="1"/>
  <c r="AS321" i="5"/>
  <c r="W321" i="5"/>
  <c r="BO321" i="5" s="1"/>
  <c r="AS325" i="5"/>
  <c r="W325" i="5"/>
  <c r="BO325" i="5" s="1"/>
  <c r="AS329" i="5"/>
  <c r="W329" i="5"/>
  <c r="BO329" i="5" s="1"/>
  <c r="AS333" i="5"/>
  <c r="W333" i="5"/>
  <c r="BO333" i="5" s="1"/>
  <c r="AS337" i="5"/>
  <c r="W337" i="5"/>
  <c r="BO337" i="5" s="1"/>
  <c r="AS341" i="5"/>
  <c r="W341" i="5"/>
  <c r="BO341" i="5" s="1"/>
  <c r="AS345" i="5"/>
  <c r="W345" i="5"/>
  <c r="BO345" i="5" s="1"/>
  <c r="AS349" i="5"/>
  <c r="W349" i="5"/>
  <c r="BO349" i="5" s="1"/>
  <c r="AS353" i="5"/>
  <c r="W353" i="5"/>
  <c r="BO353" i="5" s="1"/>
  <c r="AS357" i="5"/>
  <c r="W357" i="5"/>
  <c r="BO357" i="5" s="1"/>
  <c r="AS361" i="5"/>
  <c r="W361" i="5"/>
  <c r="BO361" i="5" s="1"/>
  <c r="AS365" i="5"/>
  <c r="W365" i="5"/>
  <c r="BO365" i="5" s="1"/>
  <c r="AS369" i="5"/>
  <c r="W369" i="5"/>
  <c r="BO369" i="5" s="1"/>
  <c r="AS373" i="5"/>
  <c r="W373" i="5"/>
  <c r="BO373" i="5" s="1"/>
  <c r="AS377" i="5"/>
  <c r="W377" i="5"/>
  <c r="BO377" i="5" s="1"/>
  <c r="AS381" i="5"/>
  <c r="W381" i="5"/>
  <c r="BO381" i="5" s="1"/>
  <c r="AS385" i="5"/>
  <c r="W385" i="5"/>
  <c r="BO385" i="5" s="1"/>
  <c r="Z8" i="4"/>
  <c r="C4" i="4"/>
  <c r="Z4" i="4" s="1"/>
  <c r="AS138" i="5"/>
  <c r="AS137" i="5"/>
  <c r="AS136" i="5"/>
  <c r="AS129" i="5"/>
  <c r="AS128" i="5"/>
  <c r="AS117" i="5"/>
  <c r="AS116" i="5"/>
  <c r="W108" i="5"/>
  <c r="BO108" i="5" s="1"/>
  <c r="AS107" i="5"/>
  <c r="AS106" i="5"/>
  <c r="W100" i="5"/>
  <c r="BO100" i="5" s="1"/>
  <c r="AS99" i="5"/>
  <c r="W153" i="5"/>
  <c r="BO153" i="5" s="1"/>
  <c r="W157" i="5"/>
  <c r="BO157" i="5" s="1"/>
  <c r="W161" i="5"/>
  <c r="BO161" i="5" s="1"/>
  <c r="W163" i="5"/>
  <c r="BO163" i="5" s="1"/>
  <c r="W165" i="5"/>
  <c r="BO165" i="5" s="1"/>
  <c r="W167" i="5"/>
  <c r="BO167" i="5" s="1"/>
  <c r="W169" i="5"/>
  <c r="BO169" i="5" s="1"/>
  <c r="W171" i="5"/>
  <c r="BO171" i="5" s="1"/>
  <c r="W173" i="5"/>
  <c r="BO173" i="5" s="1"/>
  <c r="W175" i="5"/>
  <c r="BO175" i="5" s="1"/>
  <c r="W177" i="5"/>
  <c r="BO177" i="5" s="1"/>
  <c r="W179" i="5"/>
  <c r="BO179" i="5" s="1"/>
  <c r="W181" i="5"/>
  <c r="BO181" i="5" s="1"/>
  <c r="W183" i="5"/>
  <c r="BO183" i="5" s="1"/>
  <c r="W185" i="5"/>
  <c r="BO185" i="5" s="1"/>
  <c r="W187" i="5"/>
  <c r="BO187" i="5" s="1"/>
  <c r="W189" i="5"/>
  <c r="BO189" i="5" s="1"/>
  <c r="W191" i="5"/>
  <c r="BO191" i="5" s="1"/>
  <c r="W193" i="5"/>
  <c r="BO193" i="5" s="1"/>
  <c r="W195" i="5"/>
  <c r="BO195" i="5" s="1"/>
  <c r="W197" i="5"/>
  <c r="BO197" i="5" s="1"/>
  <c r="W199" i="5"/>
  <c r="BO199" i="5" s="1"/>
  <c r="W201" i="5"/>
  <c r="BO201" i="5" s="1"/>
  <c r="W203" i="5"/>
  <c r="BO203" i="5" s="1"/>
  <c r="W205" i="5"/>
  <c r="BO205" i="5" s="1"/>
  <c r="W207" i="5"/>
  <c r="BO207" i="5" s="1"/>
  <c r="W209" i="5"/>
  <c r="BO209" i="5" s="1"/>
  <c r="W211" i="5"/>
  <c r="BO211" i="5" s="1"/>
  <c r="W213" i="5"/>
  <c r="BO213" i="5" s="1"/>
  <c r="W215" i="5"/>
  <c r="BO215" i="5" s="1"/>
  <c r="W217" i="5"/>
  <c r="BO217" i="5" s="1"/>
  <c r="W219" i="5"/>
  <c r="BO219" i="5" s="1"/>
  <c r="W221" i="5"/>
  <c r="BO221" i="5" s="1"/>
  <c r="W223" i="5"/>
  <c r="BO223" i="5" s="1"/>
  <c r="W225" i="5"/>
  <c r="BO225" i="5" s="1"/>
  <c r="W227" i="5"/>
  <c r="BO227" i="5" s="1"/>
  <c r="W229" i="5"/>
  <c r="BO229" i="5" s="1"/>
  <c r="W231" i="5"/>
  <c r="BO231" i="5" s="1"/>
  <c r="W233" i="5"/>
  <c r="BO233" i="5" s="1"/>
  <c r="W235" i="5"/>
  <c r="BO235" i="5" s="1"/>
  <c r="W237" i="5"/>
  <c r="BO237" i="5" s="1"/>
  <c r="W239" i="5"/>
  <c r="BO239" i="5" s="1"/>
  <c r="W241" i="5"/>
  <c r="BO241" i="5" s="1"/>
  <c r="W243" i="5"/>
  <c r="BO243" i="5" s="1"/>
  <c r="W245" i="5"/>
  <c r="BO245" i="5" s="1"/>
  <c r="W247" i="5"/>
  <c r="BO247" i="5" s="1"/>
  <c r="W249" i="5"/>
  <c r="BO249" i="5" s="1"/>
  <c r="W251" i="5"/>
  <c r="BO251" i="5" s="1"/>
  <c r="W253" i="5"/>
  <c r="BO253" i="5" s="1"/>
  <c r="W255" i="5"/>
  <c r="BO255" i="5" s="1"/>
  <c r="W257" i="5"/>
  <c r="BO257" i="5" s="1"/>
  <c r="W259" i="5"/>
  <c r="BO259" i="5" s="1"/>
  <c r="W261" i="5"/>
  <c r="BO261" i="5" s="1"/>
  <c r="W263" i="5"/>
  <c r="BO263" i="5" s="1"/>
  <c r="W265" i="5"/>
  <c r="BO265" i="5" s="1"/>
  <c r="W267" i="5"/>
  <c r="BO267" i="5" s="1"/>
  <c r="W269" i="5"/>
  <c r="BO269" i="5" s="1"/>
  <c r="W271" i="5"/>
  <c r="BO271" i="5" s="1"/>
  <c r="W273" i="5"/>
  <c r="BO273" i="5" s="1"/>
  <c r="W275" i="5"/>
  <c r="BO275" i="5" s="1"/>
  <c r="W277" i="5"/>
  <c r="BO277" i="5" s="1"/>
  <c r="W279" i="5"/>
  <c r="BO279" i="5" s="1"/>
  <c r="W281" i="5"/>
  <c r="BO281" i="5" s="1"/>
  <c r="W283" i="5"/>
  <c r="BO283" i="5" s="1"/>
  <c r="W285" i="5"/>
  <c r="BO285" i="5" s="1"/>
  <c r="W287" i="5"/>
  <c r="BO287" i="5" s="1"/>
  <c r="W289" i="5"/>
  <c r="BO289" i="5" s="1"/>
  <c r="W291" i="5"/>
  <c r="BO291" i="5" s="1"/>
  <c r="W293" i="5"/>
  <c r="BO293" i="5" s="1"/>
  <c r="W295" i="5"/>
  <c r="BO295" i="5" s="1"/>
  <c r="W297" i="5"/>
  <c r="BO297" i="5" s="1"/>
  <c r="W299" i="5"/>
  <c r="BO299" i="5" s="1"/>
  <c r="W301" i="5"/>
  <c r="BO301" i="5" s="1"/>
  <c r="W303" i="5"/>
  <c r="BO303" i="5" s="1"/>
  <c r="W305" i="5"/>
  <c r="BO305" i="5" s="1"/>
  <c r="L23" i="4"/>
  <c r="K58" i="8"/>
  <c r="K117" i="8"/>
  <c r="AS312" i="5"/>
  <c r="W312" i="5"/>
  <c r="BO312" i="5" s="1"/>
  <c r="AS328" i="5"/>
  <c r="W328" i="5"/>
  <c r="BO328" i="5" s="1"/>
  <c r="AS340" i="5"/>
  <c r="W340" i="5"/>
  <c r="BO340" i="5" s="1"/>
  <c r="AS352" i="5"/>
  <c r="W352" i="5"/>
  <c r="BO352" i="5" s="1"/>
  <c r="AS364" i="5"/>
  <c r="W364" i="5"/>
  <c r="BO364" i="5" s="1"/>
  <c r="AS368" i="5"/>
  <c r="W368" i="5"/>
  <c r="BO368" i="5" s="1"/>
  <c r="AS372" i="5"/>
  <c r="W372" i="5"/>
  <c r="BO372" i="5" s="1"/>
  <c r="AS380" i="5"/>
  <c r="W380" i="5"/>
  <c r="BO380" i="5" s="1"/>
  <c r="W132" i="5"/>
  <c r="BO132" i="5" s="1"/>
  <c r="W124" i="5"/>
  <c r="BO124" i="5" s="1"/>
  <c r="L82" i="9"/>
  <c r="K82" i="8"/>
  <c r="L70" i="9"/>
  <c r="K70" i="8"/>
  <c r="L66" i="9"/>
  <c r="K66" i="8"/>
  <c r="L54" i="9"/>
  <c r="K54" i="8"/>
  <c r="L50" i="9"/>
  <c r="K50" i="8"/>
  <c r="L38" i="9"/>
  <c r="K38" i="8"/>
  <c r="L30" i="9"/>
  <c r="K30" i="8"/>
  <c r="L14" i="9"/>
  <c r="K14" i="8"/>
  <c r="L369" i="9"/>
  <c r="K369" i="8"/>
  <c r="L357" i="9"/>
  <c r="K357" i="8"/>
  <c r="L341" i="9"/>
  <c r="K341" i="8"/>
  <c r="L329" i="9"/>
  <c r="K329" i="8"/>
  <c r="L317" i="9"/>
  <c r="K317" i="8"/>
  <c r="L313" i="9"/>
  <c r="K313" i="8"/>
  <c r="L301" i="9"/>
  <c r="K301" i="8"/>
  <c r="L293" i="9"/>
  <c r="K293" i="8"/>
  <c r="L281" i="9"/>
  <c r="K281" i="8"/>
  <c r="L269" i="9"/>
  <c r="K269" i="8"/>
  <c r="L257" i="9"/>
  <c r="K257" i="8"/>
  <c r="L249" i="9"/>
  <c r="K249" i="8"/>
  <c r="L229" i="9"/>
  <c r="K229" i="8"/>
  <c r="L205" i="9"/>
  <c r="K205" i="8"/>
  <c r="L193" i="9"/>
  <c r="K193" i="8"/>
  <c r="L185" i="9"/>
  <c r="K185" i="8"/>
  <c r="L177" i="9"/>
  <c r="K177" i="8"/>
  <c r="L161" i="9"/>
  <c r="K161" i="8"/>
  <c r="L141" i="9"/>
  <c r="K141" i="8"/>
  <c r="L137" i="9"/>
  <c r="K137" i="8"/>
  <c r="L125" i="9"/>
  <c r="K125" i="8"/>
  <c r="L113" i="9"/>
  <c r="K113" i="8"/>
  <c r="L101" i="9"/>
  <c r="K101" i="8"/>
  <c r="K74" i="8"/>
  <c r="AS310" i="5"/>
  <c r="W310" i="5"/>
  <c r="BO310" i="5" s="1"/>
  <c r="AS314" i="5"/>
  <c r="W314" i="5"/>
  <c r="BO314" i="5" s="1"/>
  <c r="AS318" i="5"/>
  <c r="W318" i="5"/>
  <c r="BO318" i="5" s="1"/>
  <c r="AS322" i="5"/>
  <c r="W322" i="5"/>
  <c r="BO322" i="5" s="1"/>
  <c r="AS326" i="5"/>
  <c r="W326" i="5"/>
  <c r="BO326" i="5" s="1"/>
  <c r="AS330" i="5"/>
  <c r="W330" i="5"/>
  <c r="BO330" i="5" s="1"/>
  <c r="AS334" i="5"/>
  <c r="W334" i="5"/>
  <c r="BO334" i="5" s="1"/>
  <c r="AS338" i="5"/>
  <c r="W338" i="5"/>
  <c r="BO338" i="5" s="1"/>
  <c r="AS342" i="5"/>
  <c r="W342" i="5"/>
  <c r="BO342" i="5" s="1"/>
  <c r="AS346" i="5"/>
  <c r="W346" i="5"/>
  <c r="BO346" i="5" s="1"/>
  <c r="AS350" i="5"/>
  <c r="W350" i="5"/>
  <c r="BO350" i="5" s="1"/>
  <c r="AS354" i="5"/>
  <c r="W354" i="5"/>
  <c r="BO354" i="5" s="1"/>
  <c r="AS358" i="5"/>
  <c r="W358" i="5"/>
  <c r="BO358" i="5" s="1"/>
  <c r="AS362" i="5"/>
  <c r="W362" i="5"/>
  <c r="BO362" i="5" s="1"/>
  <c r="AS366" i="5"/>
  <c r="W366" i="5"/>
  <c r="BO366" i="5" s="1"/>
  <c r="AS370" i="5"/>
  <c r="W370" i="5"/>
  <c r="BO370" i="5" s="1"/>
  <c r="AS374" i="5"/>
  <c r="W374" i="5"/>
  <c r="BO374" i="5" s="1"/>
  <c r="AS378" i="5"/>
  <c r="W378" i="5"/>
  <c r="BO378" i="5" s="1"/>
  <c r="AS382" i="5"/>
  <c r="W382" i="5"/>
  <c r="BO382" i="5" s="1"/>
  <c r="AS386" i="5"/>
  <c r="W386" i="5"/>
  <c r="BO386" i="5" s="1"/>
  <c r="Z7" i="4"/>
  <c r="AS135" i="5"/>
  <c r="AS134" i="5"/>
  <c r="AS127" i="5"/>
  <c r="AS126" i="5"/>
  <c r="AS115" i="5"/>
  <c r="AS114" i="5"/>
  <c r="AS105" i="5"/>
  <c r="AS104" i="5"/>
  <c r="W152" i="5"/>
  <c r="BO152" i="5" s="1"/>
  <c r="W156" i="5"/>
  <c r="BO156" i="5" s="1"/>
  <c r="W160" i="5"/>
  <c r="BO160" i="5" s="1"/>
  <c r="K42" i="8"/>
  <c r="K213" i="8"/>
  <c r="AS308" i="5"/>
  <c r="W308" i="5"/>
  <c r="BO308" i="5" s="1"/>
  <c r="AS320" i="5"/>
  <c r="W320" i="5"/>
  <c r="BO320" i="5" s="1"/>
  <c r="AS332" i="5"/>
  <c r="W332" i="5"/>
  <c r="BO332" i="5" s="1"/>
  <c r="AS344" i="5"/>
  <c r="W344" i="5"/>
  <c r="BO344" i="5" s="1"/>
  <c r="AS356" i="5"/>
  <c r="W356" i="5"/>
  <c r="BO356" i="5" s="1"/>
  <c r="AS376" i="5"/>
  <c r="W376" i="5"/>
  <c r="BO376" i="5" s="1"/>
  <c r="AS144" i="5"/>
  <c r="AS148" i="5"/>
  <c r="L94" i="9"/>
  <c r="K94" i="8"/>
  <c r="L62" i="9"/>
  <c r="K62" i="8"/>
  <c r="L34" i="9"/>
  <c r="K34" i="8"/>
  <c r="L22" i="9"/>
  <c r="K22" i="8"/>
  <c r="L373" i="9"/>
  <c r="K373" i="8"/>
  <c r="L361" i="9"/>
  <c r="K361" i="8"/>
  <c r="L349" i="9"/>
  <c r="K349" i="8"/>
  <c r="L337" i="9"/>
  <c r="K337" i="8"/>
  <c r="L321" i="9"/>
  <c r="K321" i="8"/>
  <c r="L305" i="9"/>
  <c r="K305" i="8"/>
  <c r="L289" i="9"/>
  <c r="K289" i="8"/>
  <c r="L273" i="9"/>
  <c r="K273" i="8"/>
  <c r="L261" i="9"/>
  <c r="K261" i="8"/>
  <c r="L241" i="9"/>
  <c r="K241" i="8"/>
  <c r="L233" i="9"/>
  <c r="K233" i="8"/>
  <c r="L221" i="9"/>
  <c r="K221" i="8"/>
  <c r="L209" i="9"/>
  <c r="K209" i="8"/>
  <c r="L197" i="9"/>
  <c r="K197" i="8"/>
  <c r="L173" i="9"/>
  <c r="K173" i="8"/>
  <c r="L165" i="9"/>
  <c r="K165" i="8"/>
  <c r="L157" i="9"/>
  <c r="K157" i="8"/>
  <c r="L153" i="9"/>
  <c r="K153" i="8"/>
  <c r="L145" i="9"/>
  <c r="K145" i="8"/>
  <c r="L133" i="9"/>
  <c r="K133" i="8"/>
  <c r="L109" i="9"/>
  <c r="K109" i="8"/>
  <c r="L97" i="9"/>
  <c r="K97" i="8"/>
  <c r="K149" i="8"/>
  <c r="H24" i="4"/>
  <c r="L24" i="4"/>
  <c r="P24" i="4"/>
  <c r="T24" i="4"/>
  <c r="E23" i="4"/>
  <c r="I23" i="4"/>
  <c r="M23" i="4"/>
  <c r="Q23" i="4"/>
  <c r="U23" i="4"/>
  <c r="F22" i="4"/>
  <c r="J22" i="4"/>
  <c r="N22" i="4"/>
  <c r="R22" i="4"/>
  <c r="V22" i="4"/>
  <c r="D23" i="4"/>
  <c r="E24" i="4"/>
  <c r="I24" i="4"/>
  <c r="M24" i="4"/>
  <c r="Q24" i="4"/>
  <c r="U24" i="4"/>
  <c r="F23" i="4"/>
  <c r="J23" i="4"/>
  <c r="N23" i="4"/>
  <c r="R23" i="4"/>
  <c r="V23" i="4"/>
  <c r="G22" i="4"/>
  <c r="K22" i="4"/>
  <c r="O22" i="4"/>
  <c r="S22" i="4"/>
  <c r="W22" i="4"/>
  <c r="D22" i="4"/>
  <c r="F24" i="4"/>
  <c r="J24" i="4"/>
  <c r="N24" i="4"/>
  <c r="R24" i="4"/>
  <c r="V24" i="4"/>
  <c r="G23" i="4"/>
  <c r="K23" i="4"/>
  <c r="O23" i="4"/>
  <c r="S23" i="4"/>
  <c r="W23" i="4"/>
  <c r="H22" i="4"/>
  <c r="L22" i="4"/>
  <c r="P22" i="4"/>
  <c r="T22" i="4"/>
  <c r="C24" i="4"/>
  <c r="Z24" i="4" s="1"/>
  <c r="C23" i="4"/>
  <c r="Z23" i="4" s="1"/>
  <c r="S24" i="4"/>
  <c r="P23" i="4"/>
  <c r="M22" i="4"/>
  <c r="G24" i="4"/>
  <c r="W24" i="4"/>
  <c r="T23" i="4"/>
  <c r="Q22" i="4"/>
  <c r="K24" i="4"/>
  <c r="H23" i="4"/>
  <c r="E22" i="4"/>
  <c r="U22" i="4"/>
  <c r="D24" i="4"/>
  <c r="AS307" i="5"/>
  <c r="W307" i="5"/>
  <c r="BO307" i="5" s="1"/>
  <c r="AS311" i="5"/>
  <c r="W311" i="5"/>
  <c r="BO311" i="5" s="1"/>
  <c r="AS315" i="5"/>
  <c r="W315" i="5"/>
  <c r="BO315" i="5" s="1"/>
  <c r="AS319" i="5"/>
  <c r="W319" i="5"/>
  <c r="BO319" i="5" s="1"/>
  <c r="AS323" i="5"/>
  <c r="W323" i="5"/>
  <c r="BO323" i="5" s="1"/>
  <c r="AS327" i="5"/>
  <c r="W327" i="5"/>
  <c r="BO327" i="5" s="1"/>
  <c r="AS331" i="5"/>
  <c r="W331" i="5"/>
  <c r="BO331" i="5" s="1"/>
  <c r="AS335" i="5"/>
  <c r="W335" i="5"/>
  <c r="BO335" i="5" s="1"/>
  <c r="AS339" i="5"/>
  <c r="W339" i="5"/>
  <c r="BO339" i="5" s="1"/>
  <c r="AS343" i="5"/>
  <c r="W343" i="5"/>
  <c r="BO343" i="5" s="1"/>
  <c r="AS347" i="5"/>
  <c r="W347" i="5"/>
  <c r="BO347" i="5" s="1"/>
  <c r="AS351" i="5"/>
  <c r="W351" i="5"/>
  <c r="BO351" i="5" s="1"/>
  <c r="AS355" i="5"/>
  <c r="W355" i="5"/>
  <c r="BO355" i="5" s="1"/>
  <c r="AS359" i="5"/>
  <c r="W359" i="5"/>
  <c r="BO359" i="5" s="1"/>
  <c r="AS363" i="5"/>
  <c r="W363" i="5"/>
  <c r="BO363" i="5" s="1"/>
  <c r="AS367" i="5"/>
  <c r="W367" i="5"/>
  <c r="BO367" i="5" s="1"/>
  <c r="AS371" i="5"/>
  <c r="W371" i="5"/>
  <c r="BO371" i="5" s="1"/>
  <c r="AS375" i="5"/>
  <c r="W375" i="5"/>
  <c r="BO375" i="5" s="1"/>
  <c r="AS379" i="5"/>
  <c r="W379" i="5"/>
  <c r="BO379" i="5" s="1"/>
  <c r="AS383" i="5"/>
  <c r="W383" i="5"/>
  <c r="BO383" i="5" s="1"/>
  <c r="C3" i="4"/>
  <c r="C6" i="4"/>
  <c r="Z6" i="4" s="1"/>
  <c r="W151" i="5"/>
  <c r="BO151" i="5" s="1"/>
  <c r="W155" i="5"/>
  <c r="BO155" i="5" s="1"/>
  <c r="W159" i="5"/>
  <c r="BO159" i="5" s="1"/>
  <c r="W162" i="5"/>
  <c r="BO162" i="5" s="1"/>
  <c r="W164" i="5"/>
  <c r="BO164" i="5" s="1"/>
  <c r="W166" i="5"/>
  <c r="BO166" i="5" s="1"/>
  <c r="W168" i="5"/>
  <c r="BO168" i="5" s="1"/>
  <c r="W170" i="5"/>
  <c r="BO170" i="5" s="1"/>
  <c r="W172" i="5"/>
  <c r="BO172" i="5" s="1"/>
  <c r="W174" i="5"/>
  <c r="BO174" i="5" s="1"/>
  <c r="W176" i="5"/>
  <c r="BO176" i="5" s="1"/>
  <c r="W178" i="5"/>
  <c r="BO178" i="5" s="1"/>
  <c r="W180" i="5"/>
  <c r="BO180" i="5" s="1"/>
  <c r="W182" i="5"/>
  <c r="BO182" i="5" s="1"/>
  <c r="W184" i="5"/>
  <c r="BO184" i="5" s="1"/>
  <c r="W186" i="5"/>
  <c r="BO186" i="5" s="1"/>
  <c r="W188" i="5"/>
  <c r="BO188" i="5" s="1"/>
  <c r="W190" i="5"/>
  <c r="BO190" i="5" s="1"/>
  <c r="W192" i="5"/>
  <c r="BO192" i="5" s="1"/>
  <c r="W194" i="5"/>
  <c r="BO194" i="5" s="1"/>
  <c r="W196" i="5"/>
  <c r="BO196" i="5" s="1"/>
  <c r="W198" i="5"/>
  <c r="BO198" i="5" s="1"/>
  <c r="W200" i="5"/>
  <c r="BO200" i="5" s="1"/>
  <c r="W202" i="5"/>
  <c r="BO202" i="5" s="1"/>
  <c r="W204" i="5"/>
  <c r="BO204" i="5" s="1"/>
  <c r="W206" i="5"/>
  <c r="BO206" i="5" s="1"/>
  <c r="W208" i="5"/>
  <c r="BO208" i="5" s="1"/>
  <c r="W210" i="5"/>
  <c r="BO210" i="5" s="1"/>
  <c r="W212" i="5"/>
  <c r="BO212" i="5" s="1"/>
  <c r="W214" i="5"/>
  <c r="BO214" i="5" s="1"/>
  <c r="W216" i="5"/>
  <c r="BO216" i="5" s="1"/>
  <c r="W218" i="5"/>
  <c r="BO218" i="5" s="1"/>
  <c r="W220" i="5"/>
  <c r="BO220" i="5" s="1"/>
  <c r="W222" i="5"/>
  <c r="BO222" i="5" s="1"/>
  <c r="W224" i="5"/>
  <c r="BO224" i="5" s="1"/>
  <c r="W226" i="5"/>
  <c r="BO226" i="5" s="1"/>
  <c r="W228" i="5"/>
  <c r="BO228" i="5" s="1"/>
  <c r="W230" i="5"/>
  <c r="BO230" i="5" s="1"/>
  <c r="W232" i="5"/>
  <c r="BO232" i="5" s="1"/>
  <c r="W234" i="5"/>
  <c r="BO234" i="5" s="1"/>
  <c r="W236" i="5"/>
  <c r="BO236" i="5" s="1"/>
  <c r="W238" i="5"/>
  <c r="BO238" i="5" s="1"/>
  <c r="W240" i="5"/>
  <c r="BO240" i="5" s="1"/>
  <c r="W242" i="5"/>
  <c r="BO242" i="5" s="1"/>
  <c r="W244" i="5"/>
  <c r="BO244" i="5" s="1"/>
  <c r="W246" i="5"/>
  <c r="BO246" i="5" s="1"/>
  <c r="W248" i="5"/>
  <c r="BO248" i="5" s="1"/>
  <c r="W250" i="5"/>
  <c r="BO250" i="5" s="1"/>
  <c r="W252" i="5"/>
  <c r="BO252" i="5" s="1"/>
  <c r="W254" i="5"/>
  <c r="BO254" i="5" s="1"/>
  <c r="W256" i="5"/>
  <c r="BO256" i="5" s="1"/>
  <c r="W258" i="5"/>
  <c r="BO258" i="5" s="1"/>
  <c r="W260" i="5"/>
  <c r="BO260" i="5" s="1"/>
  <c r="W262" i="5"/>
  <c r="BO262" i="5" s="1"/>
  <c r="W264" i="5"/>
  <c r="BO264" i="5" s="1"/>
  <c r="W266" i="5"/>
  <c r="BO266" i="5" s="1"/>
  <c r="W268" i="5"/>
  <c r="BO268" i="5" s="1"/>
  <c r="W270" i="5"/>
  <c r="BO270" i="5" s="1"/>
  <c r="W272" i="5"/>
  <c r="BO272" i="5" s="1"/>
  <c r="W274" i="5"/>
  <c r="BO274" i="5" s="1"/>
  <c r="W276" i="5"/>
  <c r="BO276" i="5" s="1"/>
  <c r="W278" i="5"/>
  <c r="BO278" i="5" s="1"/>
  <c r="W280" i="5"/>
  <c r="BO280" i="5" s="1"/>
  <c r="W282" i="5"/>
  <c r="BO282" i="5" s="1"/>
  <c r="W284" i="5"/>
  <c r="BO284" i="5" s="1"/>
  <c r="W286" i="5"/>
  <c r="BO286" i="5" s="1"/>
  <c r="W288" i="5"/>
  <c r="BO288" i="5" s="1"/>
  <c r="W290" i="5"/>
  <c r="BO290" i="5" s="1"/>
  <c r="W292" i="5"/>
  <c r="BO292" i="5" s="1"/>
  <c r="W294" i="5"/>
  <c r="BO294" i="5" s="1"/>
  <c r="W296" i="5"/>
  <c r="BO296" i="5" s="1"/>
  <c r="W298" i="5"/>
  <c r="BO298" i="5" s="1"/>
  <c r="W300" i="5"/>
  <c r="BO300" i="5" s="1"/>
  <c r="W302" i="5"/>
  <c r="BO302" i="5" s="1"/>
  <c r="W304" i="5"/>
  <c r="BO304" i="5" s="1"/>
  <c r="W306" i="5"/>
  <c r="BO306" i="5" s="1"/>
  <c r="K90" i="8"/>
  <c r="K26" i="8"/>
  <c r="K181" i="8"/>
  <c r="L376" i="9"/>
  <c r="K376" i="8"/>
  <c r="L372" i="9"/>
  <c r="K372" i="8"/>
  <c r="L368" i="9"/>
  <c r="K368" i="8"/>
  <c r="L364" i="9"/>
  <c r="K364" i="8"/>
  <c r="L360" i="9"/>
  <c r="K360" i="8"/>
  <c r="L356" i="9"/>
  <c r="K356" i="8"/>
  <c r="L352" i="9"/>
  <c r="K352" i="8"/>
  <c r="L348" i="9"/>
  <c r="K348" i="8"/>
  <c r="L344" i="9"/>
  <c r="K344" i="8"/>
  <c r="L340" i="9"/>
  <c r="K340" i="8"/>
  <c r="L336" i="9"/>
  <c r="K336" i="8"/>
  <c r="L332" i="9"/>
  <c r="K332" i="8"/>
  <c r="L328" i="9"/>
  <c r="K328" i="8"/>
  <c r="L324" i="9"/>
  <c r="K324" i="8"/>
  <c r="L320" i="9"/>
  <c r="K320" i="8"/>
  <c r="L316" i="9"/>
  <c r="K316" i="8"/>
  <c r="L312" i="9"/>
  <c r="K312" i="8"/>
  <c r="L308" i="9"/>
  <c r="K308" i="8"/>
  <c r="L304" i="9"/>
  <c r="K304" i="8"/>
  <c r="L300" i="9"/>
  <c r="K300" i="8"/>
  <c r="L296" i="9"/>
  <c r="K296" i="8"/>
  <c r="L292" i="9"/>
  <c r="K292" i="8"/>
  <c r="L288" i="9"/>
  <c r="K288" i="8"/>
  <c r="L284" i="9"/>
  <c r="K284" i="8"/>
  <c r="L280" i="9"/>
  <c r="K280" i="8"/>
  <c r="L276" i="9"/>
  <c r="K276" i="8"/>
  <c r="L272" i="9"/>
  <c r="K272" i="8"/>
  <c r="L268" i="9"/>
  <c r="K268" i="8"/>
  <c r="L264" i="9"/>
  <c r="K264" i="8"/>
  <c r="L260" i="9"/>
  <c r="K260" i="8"/>
  <c r="L228" i="9"/>
  <c r="K228" i="8"/>
  <c r="L224" i="9"/>
  <c r="K224" i="8"/>
  <c r="L220" i="9"/>
  <c r="K220" i="8"/>
  <c r="L216" i="9"/>
  <c r="K216" i="8"/>
  <c r="L212" i="9"/>
  <c r="K212" i="8"/>
  <c r="L208" i="9"/>
  <c r="K208" i="8"/>
  <c r="L204" i="9"/>
  <c r="K204" i="8"/>
  <c r="L200" i="9"/>
  <c r="K200" i="8"/>
  <c r="L196" i="9"/>
  <c r="K196" i="8"/>
  <c r="L192" i="9"/>
  <c r="K192" i="8"/>
  <c r="L188" i="9"/>
  <c r="K188" i="8"/>
  <c r="L184" i="9"/>
  <c r="K184" i="8"/>
  <c r="L180" i="9"/>
  <c r="K180" i="8"/>
  <c r="L176" i="9"/>
  <c r="K176" i="8"/>
  <c r="L172" i="9"/>
  <c r="K172" i="8"/>
  <c r="L168" i="9"/>
  <c r="K168" i="8"/>
  <c r="L164" i="9"/>
  <c r="K164" i="8"/>
  <c r="L160" i="9"/>
  <c r="K160" i="8"/>
  <c r="L156" i="9"/>
  <c r="K156" i="8"/>
  <c r="L152" i="9"/>
  <c r="K152" i="8"/>
  <c r="L148" i="9"/>
  <c r="K148" i="8"/>
  <c r="L144" i="9"/>
  <c r="K144" i="8"/>
  <c r="L140" i="9"/>
  <c r="K140" i="8"/>
  <c r="L136" i="9"/>
  <c r="K136" i="8"/>
  <c r="L132" i="9"/>
  <c r="K132" i="8"/>
  <c r="L128" i="9"/>
  <c r="K128" i="8"/>
  <c r="L124" i="9"/>
  <c r="K124" i="8"/>
  <c r="L120" i="9"/>
  <c r="K120" i="8"/>
  <c r="L116" i="9"/>
  <c r="K116" i="8"/>
  <c r="L112" i="9"/>
  <c r="K112" i="8"/>
  <c r="L108" i="9"/>
  <c r="K108" i="8"/>
  <c r="L104" i="9"/>
  <c r="K104" i="8"/>
  <c r="L100" i="9"/>
  <c r="K100" i="8"/>
  <c r="L96" i="9"/>
  <c r="K96" i="8"/>
  <c r="K93" i="8"/>
  <c r="K89" i="8"/>
  <c r="K85" i="8"/>
  <c r="K81" i="8"/>
  <c r="K77" i="8"/>
  <c r="K73" i="8"/>
  <c r="K69" i="8"/>
  <c r="K61" i="8"/>
  <c r="K57" i="8"/>
  <c r="K53" i="8"/>
  <c r="K49" i="8"/>
  <c r="K45" i="8"/>
  <c r="K41" i="8"/>
  <c r="K37" i="8"/>
  <c r="K33" i="8"/>
  <c r="K29" i="8"/>
  <c r="K25" i="8"/>
  <c r="K21" i="8"/>
  <c r="K17" i="8"/>
  <c r="K13" i="8"/>
  <c r="K255" i="8"/>
  <c r="K251" i="8"/>
  <c r="K247" i="8"/>
  <c r="K243" i="8"/>
  <c r="K239" i="8"/>
  <c r="K235" i="8"/>
  <c r="K231" i="8"/>
  <c r="K223" i="8"/>
  <c r="K215" i="8"/>
  <c r="K207" i="8"/>
  <c r="K199" i="8"/>
  <c r="K191" i="8"/>
  <c r="K183" i="8"/>
  <c r="K175" i="8"/>
  <c r="K167" i="8"/>
  <c r="K159" i="8"/>
  <c r="K151" i="8"/>
  <c r="K143" i="8"/>
  <c r="K135" i="8"/>
  <c r="K127" i="8"/>
  <c r="K119" i="8"/>
  <c r="L59" i="9"/>
  <c r="L190" i="9"/>
  <c r="L375" i="9"/>
  <c r="K375" i="8"/>
  <c r="L371" i="9"/>
  <c r="K371" i="8"/>
  <c r="L367" i="9"/>
  <c r="K367" i="8"/>
  <c r="L363" i="9"/>
  <c r="K363" i="8"/>
  <c r="L359" i="9"/>
  <c r="K359" i="8"/>
  <c r="L355" i="9"/>
  <c r="K355" i="8"/>
  <c r="L351" i="9"/>
  <c r="K351" i="8"/>
  <c r="L347" i="9"/>
  <c r="K347" i="8"/>
  <c r="L343" i="9"/>
  <c r="K343" i="8"/>
  <c r="L339" i="9"/>
  <c r="K339" i="8"/>
  <c r="L335" i="9"/>
  <c r="K335" i="8"/>
  <c r="L331" i="9"/>
  <c r="K331" i="8"/>
  <c r="L327" i="9"/>
  <c r="K327" i="8"/>
  <c r="L323" i="9"/>
  <c r="K323" i="8"/>
  <c r="L319" i="9"/>
  <c r="K319" i="8"/>
  <c r="L315" i="9"/>
  <c r="K315" i="8"/>
  <c r="L311" i="9"/>
  <c r="K311" i="8"/>
  <c r="L307" i="9"/>
  <c r="K307" i="8"/>
  <c r="L303" i="9"/>
  <c r="K303" i="8"/>
  <c r="L299" i="9"/>
  <c r="K299" i="8"/>
  <c r="L295" i="9"/>
  <c r="K295" i="8"/>
  <c r="L291" i="9"/>
  <c r="K291" i="8"/>
  <c r="L287" i="9"/>
  <c r="K287" i="8"/>
  <c r="L283" i="9"/>
  <c r="K283" i="8"/>
  <c r="L279" i="9"/>
  <c r="K279" i="8"/>
  <c r="L275" i="9"/>
  <c r="K275" i="8"/>
  <c r="L271" i="9"/>
  <c r="K271" i="8"/>
  <c r="L267" i="9"/>
  <c r="K267" i="8"/>
  <c r="L263" i="9"/>
  <c r="K263" i="8"/>
  <c r="L259" i="9"/>
  <c r="K259" i="8"/>
  <c r="L111" i="9"/>
  <c r="K111" i="8"/>
  <c r="L107" i="9"/>
  <c r="K107" i="8"/>
  <c r="L103" i="9"/>
  <c r="K103" i="8"/>
  <c r="L99" i="9"/>
  <c r="K99" i="8"/>
  <c r="L95" i="9"/>
  <c r="K95" i="8"/>
  <c r="K92" i="8"/>
  <c r="K88" i="8"/>
  <c r="K84" i="8"/>
  <c r="K80" i="8"/>
  <c r="K76" i="8"/>
  <c r="K72" i="8"/>
  <c r="K68" i="8"/>
  <c r="K64" i="8"/>
  <c r="K60" i="8"/>
  <c r="K56" i="8"/>
  <c r="K52" i="8"/>
  <c r="K48" i="8"/>
  <c r="K44" i="8"/>
  <c r="K40" i="8"/>
  <c r="K36" i="8"/>
  <c r="K32" i="8"/>
  <c r="K28" i="8"/>
  <c r="K24" i="8"/>
  <c r="K20" i="8"/>
  <c r="K16" i="8"/>
  <c r="K12" i="8"/>
  <c r="K8" i="8"/>
  <c r="L75" i="9"/>
  <c r="L158" i="9"/>
  <c r="L374" i="9"/>
  <c r="K374" i="8"/>
  <c r="L370" i="9"/>
  <c r="K370" i="8"/>
  <c r="L366" i="9"/>
  <c r="K366" i="8"/>
  <c r="L362" i="9"/>
  <c r="K362" i="8"/>
  <c r="L358" i="9"/>
  <c r="K358" i="8"/>
  <c r="L354" i="9"/>
  <c r="K354" i="8"/>
  <c r="L350" i="9"/>
  <c r="K350" i="8"/>
  <c r="L346" i="9"/>
  <c r="K346" i="8"/>
  <c r="L342" i="9"/>
  <c r="K342" i="8"/>
  <c r="L338" i="9"/>
  <c r="K338" i="8"/>
  <c r="L334" i="9"/>
  <c r="K334" i="8"/>
  <c r="L330" i="9"/>
  <c r="K330" i="8"/>
  <c r="L326" i="9"/>
  <c r="K326" i="8"/>
  <c r="L322" i="9"/>
  <c r="K322" i="8"/>
  <c r="L318" i="9"/>
  <c r="K318" i="8"/>
  <c r="L314" i="9"/>
  <c r="K314" i="8"/>
  <c r="L310" i="9"/>
  <c r="K310" i="8"/>
  <c r="L306" i="9"/>
  <c r="K306" i="8"/>
  <c r="L302" i="9"/>
  <c r="K302" i="8"/>
  <c r="L298" i="9"/>
  <c r="K298" i="8"/>
  <c r="L294" i="9"/>
  <c r="K294" i="8"/>
  <c r="L290" i="9"/>
  <c r="K290" i="8"/>
  <c r="L286" i="9"/>
  <c r="K286" i="8"/>
  <c r="L282" i="9"/>
  <c r="K282" i="8"/>
  <c r="L278" i="9"/>
  <c r="K278" i="8"/>
  <c r="L274" i="9"/>
  <c r="K274" i="8"/>
  <c r="L270" i="9"/>
  <c r="K270" i="8"/>
  <c r="L266" i="9"/>
  <c r="K266" i="8"/>
  <c r="L262" i="9"/>
  <c r="K262" i="8"/>
  <c r="L230" i="9"/>
  <c r="K230" i="8"/>
  <c r="L226" i="9"/>
  <c r="K226" i="8"/>
  <c r="L218" i="9"/>
  <c r="K218" i="8"/>
  <c r="L214" i="9"/>
  <c r="K214" i="8"/>
  <c r="L210" i="9"/>
  <c r="K210" i="8"/>
  <c r="L206" i="9"/>
  <c r="K206" i="8"/>
  <c r="L202" i="9"/>
  <c r="K202" i="8"/>
  <c r="L198" i="9"/>
  <c r="K198" i="8"/>
  <c r="L194" i="9"/>
  <c r="K194" i="8"/>
  <c r="L186" i="9"/>
  <c r="K186" i="8"/>
  <c r="L182" i="9"/>
  <c r="K182" i="8"/>
  <c r="L178" i="9"/>
  <c r="K178" i="8"/>
  <c r="L174" i="9"/>
  <c r="K174" i="8"/>
  <c r="L170" i="9"/>
  <c r="K170" i="8"/>
  <c r="L166" i="9"/>
  <c r="K166" i="8"/>
  <c r="L162" i="9"/>
  <c r="K162" i="8"/>
  <c r="L154" i="9"/>
  <c r="K154" i="8"/>
  <c r="L150" i="9"/>
  <c r="K150" i="8"/>
  <c r="L146" i="9"/>
  <c r="K146" i="8"/>
  <c r="L142" i="9"/>
  <c r="K142" i="8"/>
  <c r="L138" i="9"/>
  <c r="K138" i="8"/>
  <c r="L134" i="9"/>
  <c r="K134" i="8"/>
  <c r="L130" i="9"/>
  <c r="K130" i="8"/>
  <c r="L122" i="9"/>
  <c r="K122" i="8"/>
  <c r="L118" i="9"/>
  <c r="K118" i="8"/>
  <c r="L114" i="9"/>
  <c r="K114" i="8"/>
  <c r="L110" i="9"/>
  <c r="K110" i="8"/>
  <c r="L106" i="9"/>
  <c r="K106" i="8"/>
  <c r="L102" i="9"/>
  <c r="K102" i="8"/>
  <c r="L98" i="9"/>
  <c r="K98" i="8"/>
  <c r="K7" i="8"/>
  <c r="K91" i="8"/>
  <c r="K87" i="8"/>
  <c r="K83" i="8"/>
  <c r="K79" i="8"/>
  <c r="K71" i="8"/>
  <c r="K67" i="8"/>
  <c r="K63" i="8"/>
  <c r="K55" i="8"/>
  <c r="K51" i="8"/>
  <c r="K47" i="8"/>
  <c r="K43" i="8"/>
  <c r="K39" i="8"/>
  <c r="K35" i="8"/>
  <c r="K31" i="8"/>
  <c r="K27" i="8"/>
  <c r="K23" i="8"/>
  <c r="K19" i="8"/>
  <c r="K15" i="8"/>
  <c r="K11" i="8"/>
  <c r="K258" i="8"/>
  <c r="K256" i="8"/>
  <c r="K254" i="8"/>
  <c r="K252" i="8"/>
  <c r="K250" i="8"/>
  <c r="K248" i="8"/>
  <c r="K246" i="8"/>
  <c r="K244" i="8"/>
  <c r="K242" i="8"/>
  <c r="K240" i="8"/>
  <c r="K238" i="8"/>
  <c r="K236" i="8"/>
  <c r="K234" i="8"/>
  <c r="K232" i="8"/>
  <c r="K227" i="8"/>
  <c r="K219" i="8"/>
  <c r="K211" i="8"/>
  <c r="K203" i="8"/>
  <c r="K195" i="8"/>
  <c r="K187" i="8"/>
  <c r="K179" i="8"/>
  <c r="K171" i="8"/>
  <c r="K163" i="8"/>
  <c r="K155" i="8"/>
  <c r="K147" i="8"/>
  <c r="K139" i="8"/>
  <c r="K131" i="8"/>
  <c r="K123" i="8"/>
  <c r="K115" i="8"/>
  <c r="L126" i="9"/>
  <c r="AS7" i="3"/>
  <c r="AT6" i="3"/>
  <c r="AT7" i="3" s="1"/>
  <c r="AS6" i="3"/>
  <c r="AQ7" i="3"/>
  <c r="AP6" i="3"/>
  <c r="AP7" i="3" s="1"/>
  <c r="AO6" i="3"/>
  <c r="AO7" i="3" s="1"/>
  <c r="AM7" i="3"/>
  <c r="AL6" i="3"/>
  <c r="AL7" i="3" s="1"/>
  <c r="AK6" i="3"/>
  <c r="AK7" i="3" s="1"/>
  <c r="AI7" i="3"/>
  <c r="AH6" i="3"/>
  <c r="AH7" i="3" s="1"/>
  <c r="AG6" i="3"/>
  <c r="AG7" i="3" s="1"/>
  <c r="AF7" i="3"/>
  <c r="AD6" i="3"/>
  <c r="AD7" i="3" s="1"/>
  <c r="AO7" i="2"/>
  <c r="AO6" i="2"/>
  <c r="AI6" i="2"/>
  <c r="AI7" i="2" s="1"/>
  <c r="AD7" i="2"/>
  <c r="AA7" i="3"/>
  <c r="AV7" i="3" l="1"/>
  <c r="AU7" i="3"/>
  <c r="E25" i="4"/>
  <c r="T25" i="4"/>
  <c r="S25" i="4"/>
  <c r="R25" i="4"/>
  <c r="AU6" i="3"/>
  <c r="AV6" i="3"/>
  <c r="M25" i="4"/>
  <c r="P25" i="4"/>
  <c r="O25" i="4"/>
  <c r="N25" i="4"/>
  <c r="L25" i="4"/>
  <c r="D25" i="4"/>
  <c r="K25" i="4"/>
  <c r="J25" i="4"/>
  <c r="I25" i="4"/>
  <c r="U25" i="4"/>
  <c r="Q25" i="4"/>
  <c r="H25" i="4"/>
  <c r="W25" i="4"/>
  <c r="G25" i="4"/>
  <c r="V25" i="4"/>
  <c r="F25" i="4"/>
  <c r="AA7" i="2"/>
  <c r="AV6" i="2"/>
  <c r="AU6" i="2"/>
  <c r="H26" i="4" l="1"/>
  <c r="H27" i="4" s="1"/>
  <c r="J26" i="4"/>
  <c r="J27" i="4" s="1"/>
  <c r="N26" i="4"/>
  <c r="N27" i="4" s="1"/>
  <c r="T26" i="4"/>
  <c r="T27" i="4" s="1"/>
  <c r="V26" i="4"/>
  <c r="V27" i="4" s="1"/>
  <c r="Q26" i="4"/>
  <c r="Q27" i="4" s="1"/>
  <c r="K26" i="4"/>
  <c r="K27" i="4" s="1"/>
  <c r="O26" i="4"/>
  <c r="O27" i="4" s="1"/>
  <c r="G26" i="4"/>
  <c r="G27" i="4" s="1"/>
  <c r="U26" i="4"/>
  <c r="U27" i="4" s="1"/>
  <c r="P26" i="4"/>
  <c r="P27" i="4" s="1"/>
  <c r="R26" i="4"/>
  <c r="R27" i="4" s="1"/>
  <c r="W26" i="4"/>
  <c r="W27" i="4" s="1"/>
  <c r="I26" i="4"/>
  <c r="I27" i="4" s="1"/>
  <c r="L26" i="4"/>
  <c r="L27" i="4" s="1"/>
  <c r="M26" i="4"/>
  <c r="M27" i="4" s="1"/>
  <c r="S26" i="4"/>
  <c r="S27" i="4" s="1"/>
  <c r="AV7" i="2"/>
  <c r="AU7" i="2"/>
  <c r="AK26" i="4" l="1"/>
  <c r="AN26" i="4"/>
  <c r="AO26" i="4"/>
  <c r="AR26" i="4"/>
  <c r="AS26" i="4"/>
  <c r="AN13" i="3"/>
  <c r="AN12" i="3"/>
  <c r="AN11" i="3"/>
  <c r="AO11" i="3"/>
  <c r="AQ12" i="3"/>
  <c r="AN10" i="3"/>
  <c r="AO12" i="3"/>
  <c r="AM12" i="2"/>
  <c r="AD12" i="2"/>
  <c r="AH12" i="2"/>
  <c r="AN12" i="2"/>
  <c r="AO12" i="2"/>
  <c r="AR12" i="2"/>
  <c r="AS27" i="4" l="1"/>
  <c r="AB12" i="2"/>
  <c r="AT12" i="3"/>
  <c r="AQ10" i="3"/>
  <c r="AQ11" i="3"/>
  <c r="AQ13" i="3"/>
  <c r="AO13" i="3"/>
  <c r="AP12" i="3"/>
  <c r="AO10" i="3"/>
  <c r="AM12" i="3"/>
  <c r="AI12" i="3"/>
  <c r="AJ12" i="3"/>
  <c r="AG13" i="3"/>
  <c r="AG12" i="3"/>
  <c r="AE12" i="3"/>
  <c r="AC12" i="3"/>
  <c r="AT12" i="2"/>
  <c r="AS12" i="2"/>
  <c r="AR10" i="2"/>
  <c r="AR13" i="2"/>
  <c r="AR11" i="2"/>
  <c r="AQ12" i="2"/>
  <c r="AO13" i="2"/>
  <c r="AO11" i="2"/>
  <c r="AO10" i="2"/>
  <c r="AM10" i="2"/>
  <c r="AM13" i="2"/>
  <c r="AN11" i="2"/>
  <c r="AN13" i="2"/>
  <c r="AN10" i="2"/>
  <c r="AM11" i="2"/>
  <c r="AJ12" i="2"/>
  <c r="AI12" i="2"/>
  <c r="AH11" i="2"/>
  <c r="AH13" i="2"/>
  <c r="AH10" i="2"/>
  <c r="AF12" i="2"/>
  <c r="AE12" i="2"/>
  <c r="AD11" i="2"/>
  <c r="AD13" i="2"/>
  <c r="AD10" i="2"/>
  <c r="AK12" i="2"/>
  <c r="AL12" i="3"/>
  <c r="AK12" i="3"/>
  <c r="AR27" i="4"/>
  <c r="AN27" i="4"/>
  <c r="AO27" i="4"/>
  <c r="AQ26" i="4"/>
  <c r="AM26" i="4"/>
  <c r="AT26" i="4"/>
  <c r="AP26" i="4"/>
  <c r="AL26" i="4"/>
  <c r="AW3" i="4"/>
  <c r="AB13" i="2" l="1"/>
  <c r="AB10" i="2"/>
  <c r="AB11" i="2"/>
  <c r="AT11" i="3"/>
  <c r="AS12" i="3"/>
  <c r="AT10" i="3"/>
  <c r="AT13" i="3"/>
  <c r="AS13" i="3"/>
  <c r="AR12" i="3"/>
  <c r="AR10" i="3"/>
  <c r="AP13" i="3"/>
  <c r="AP11" i="3"/>
  <c r="AP10" i="3"/>
  <c r="AM11" i="3"/>
  <c r="AM10" i="3"/>
  <c r="AM13" i="3"/>
  <c r="AI11" i="3"/>
  <c r="AI10" i="3"/>
  <c r="AI13" i="3"/>
  <c r="AJ11" i="3"/>
  <c r="AJ10" i="3"/>
  <c r="AJ13" i="3"/>
  <c r="AH12" i="3"/>
  <c r="AG10" i="3"/>
  <c r="AG11" i="3"/>
  <c r="AH10" i="3"/>
  <c r="AE10" i="3"/>
  <c r="AE13" i="3"/>
  <c r="AF12" i="3"/>
  <c r="AF11" i="3"/>
  <c r="AE11" i="3"/>
  <c r="AC11" i="3"/>
  <c r="AC10" i="3"/>
  <c r="AD12" i="3"/>
  <c r="AC13" i="3"/>
  <c r="AS13" i="2"/>
  <c r="AS11" i="2"/>
  <c r="AT13" i="2"/>
  <c r="AT10" i="2"/>
  <c r="AS10" i="2"/>
  <c r="AT11" i="2"/>
  <c r="AQ10" i="2"/>
  <c r="AQ11" i="2"/>
  <c r="AQ13" i="2"/>
  <c r="AP12" i="2"/>
  <c r="AP10" i="2"/>
  <c r="AI10" i="2"/>
  <c r="AJ11" i="2"/>
  <c r="AI11" i="2"/>
  <c r="AJ10" i="2"/>
  <c r="AJ13" i="2"/>
  <c r="AI13" i="2"/>
  <c r="AG12" i="2"/>
  <c r="AE11" i="2"/>
  <c r="AE13" i="2"/>
  <c r="AF13" i="2"/>
  <c r="AF11" i="2"/>
  <c r="AF10" i="2"/>
  <c r="AE10" i="2"/>
  <c r="AC12" i="2"/>
  <c r="AL12" i="2"/>
  <c r="AK13" i="2"/>
  <c r="AL13" i="2"/>
  <c r="AK11" i="2"/>
  <c r="AK10" i="2"/>
  <c r="AL10" i="2"/>
  <c r="AL10" i="3"/>
  <c r="AL11" i="3"/>
  <c r="AK11" i="3"/>
  <c r="AK13" i="3"/>
  <c r="AL13" i="3"/>
  <c r="AK10" i="3"/>
  <c r="AM27" i="4"/>
  <c r="AQ27" i="4"/>
  <c r="AP27" i="4"/>
  <c r="AT27" i="4"/>
  <c r="AS11" i="3" l="1"/>
  <c r="AS10" i="3"/>
  <c r="AR13" i="3"/>
  <c r="AR11" i="3"/>
  <c r="AH13" i="3"/>
  <c r="AH11" i="3"/>
  <c r="AF10" i="3"/>
  <c r="AF13" i="3"/>
  <c r="AD11" i="3"/>
  <c r="AD10" i="3"/>
  <c r="AD13" i="3"/>
  <c r="AP13" i="2"/>
  <c r="AP11" i="2"/>
  <c r="AG10" i="2"/>
  <c r="AG11" i="2"/>
  <c r="AG13" i="2"/>
  <c r="AC10" i="2"/>
  <c r="AC11" i="2"/>
  <c r="AC13" i="2"/>
  <c r="AL11" i="2"/>
  <c r="C13" i="9"/>
  <c r="D13" i="9" s="1"/>
  <c r="C12" i="9"/>
  <c r="D12" i="9" s="1"/>
  <c r="A12" i="9"/>
  <c r="C9" i="9"/>
  <c r="C10" i="9" s="1"/>
  <c r="IT94" i="8"/>
  <c r="IS94" i="8"/>
  <c r="IT93" i="8"/>
  <c r="IS93" i="8"/>
  <c r="IT92" i="8"/>
  <c r="IS92" i="8"/>
  <c r="IT91" i="8"/>
  <c r="IS91" i="8"/>
  <c r="IT90" i="8"/>
  <c r="IS90" i="8"/>
  <c r="IT89" i="8"/>
  <c r="IS89" i="8"/>
  <c r="IT88" i="8"/>
  <c r="IS88" i="8"/>
  <c r="IT87" i="8"/>
  <c r="IS87" i="8"/>
  <c r="IT86" i="8"/>
  <c r="IS86" i="8"/>
  <c r="IT85" i="8"/>
  <c r="IS85" i="8"/>
  <c r="IT84" i="8"/>
  <c r="IS84" i="8"/>
  <c r="IT83" i="8"/>
  <c r="IS83" i="8"/>
  <c r="IT82" i="8"/>
  <c r="IS82" i="8"/>
  <c r="IT81" i="8"/>
  <c r="IS81" i="8"/>
  <c r="IT80" i="8"/>
  <c r="IS80" i="8"/>
  <c r="IT79" i="8"/>
  <c r="IS79" i="8"/>
  <c r="IT78" i="8"/>
  <c r="IS78" i="8"/>
  <c r="IT77" i="8"/>
  <c r="IS77" i="8"/>
  <c r="IT76" i="8"/>
  <c r="IS76" i="8"/>
  <c r="IT75" i="8"/>
  <c r="IS75" i="8"/>
  <c r="IT74" i="8"/>
  <c r="IS74" i="8"/>
  <c r="IT73" i="8"/>
  <c r="IS73" i="8"/>
  <c r="IT72" i="8"/>
  <c r="IS72" i="8"/>
  <c r="IT71" i="8"/>
  <c r="IS71" i="8"/>
  <c r="IT70" i="8"/>
  <c r="IS70" i="8"/>
  <c r="IT69" i="8"/>
  <c r="IS69" i="8"/>
  <c r="IT68" i="8"/>
  <c r="IS68" i="8"/>
  <c r="IT67" i="8"/>
  <c r="IS67" i="8"/>
  <c r="IT66" i="8"/>
  <c r="IS66" i="8"/>
  <c r="IT65" i="8"/>
  <c r="IS65" i="8"/>
  <c r="IT64" i="8"/>
  <c r="IS64" i="8"/>
  <c r="IT63" i="8"/>
  <c r="IS63" i="8"/>
  <c r="IT62" i="8"/>
  <c r="IS62" i="8"/>
  <c r="IT61" i="8"/>
  <c r="IS61" i="8"/>
  <c r="IT60" i="8"/>
  <c r="IS60" i="8"/>
  <c r="IT59" i="8"/>
  <c r="IS59" i="8"/>
  <c r="IT58" i="8"/>
  <c r="IS58" i="8"/>
  <c r="IT57" i="8"/>
  <c r="IS57" i="8"/>
  <c r="IT56" i="8"/>
  <c r="IS56" i="8"/>
  <c r="IT55" i="8"/>
  <c r="IS55" i="8"/>
  <c r="IT54" i="8"/>
  <c r="IS54" i="8"/>
  <c r="IT53" i="8"/>
  <c r="IS53" i="8"/>
  <c r="IT52" i="8"/>
  <c r="IS52" i="8"/>
  <c r="IT51" i="8"/>
  <c r="IS51" i="8"/>
  <c r="IT50" i="8"/>
  <c r="IS50" i="8"/>
  <c r="IT49" i="8"/>
  <c r="IS49" i="8"/>
  <c r="IT48" i="8"/>
  <c r="IS48" i="8"/>
  <c r="IT47" i="8"/>
  <c r="IS47" i="8"/>
  <c r="IT46" i="8"/>
  <c r="IS46" i="8"/>
  <c r="IT45" i="8"/>
  <c r="IS45" i="8"/>
  <c r="IT44" i="8"/>
  <c r="IS44" i="8"/>
  <c r="IT43" i="8"/>
  <c r="IS43" i="8"/>
  <c r="IT42" i="8"/>
  <c r="IS42" i="8"/>
  <c r="IT41" i="8"/>
  <c r="IS41" i="8"/>
  <c r="IT40" i="8"/>
  <c r="IS40" i="8"/>
  <c r="IT39" i="8"/>
  <c r="IS39" i="8"/>
  <c r="IT38" i="8"/>
  <c r="IS38" i="8"/>
  <c r="IT37" i="8"/>
  <c r="IS37" i="8"/>
  <c r="IT36" i="8"/>
  <c r="IS36" i="8"/>
  <c r="IT35" i="8"/>
  <c r="IS35" i="8"/>
  <c r="IT34" i="8"/>
  <c r="IS34" i="8"/>
  <c r="IT33" i="8"/>
  <c r="IS33" i="8"/>
  <c r="IT32" i="8"/>
  <c r="IS32" i="8"/>
  <c r="IT31" i="8"/>
  <c r="IS31" i="8"/>
  <c r="IT30" i="8"/>
  <c r="IS30" i="8"/>
  <c r="IT29" i="8"/>
  <c r="IS29" i="8"/>
  <c r="IT28" i="8"/>
  <c r="IS28" i="8"/>
  <c r="IT27" i="8"/>
  <c r="IS27" i="8"/>
  <c r="IT26" i="8"/>
  <c r="IS26" i="8"/>
  <c r="IT25" i="8"/>
  <c r="IS25" i="8"/>
  <c r="IT24" i="8"/>
  <c r="IS24" i="8"/>
  <c r="IT23" i="8"/>
  <c r="IS23" i="8"/>
  <c r="IT22" i="8"/>
  <c r="IS22" i="8"/>
  <c r="IT21" i="8"/>
  <c r="IS21" i="8"/>
  <c r="IT20" i="8"/>
  <c r="IS20" i="8"/>
  <c r="IT19" i="8"/>
  <c r="IS19" i="8"/>
  <c r="IT18" i="8"/>
  <c r="IS18" i="8"/>
  <c r="IT17" i="8"/>
  <c r="IS17" i="8"/>
  <c r="IT16" i="8"/>
  <c r="IS16" i="8"/>
  <c r="IT15" i="8"/>
  <c r="IS15" i="8"/>
  <c r="IT14" i="8"/>
  <c r="IS14" i="8"/>
  <c r="IT13" i="8"/>
  <c r="IS13" i="8"/>
  <c r="IT12" i="8"/>
  <c r="IS12" i="8"/>
  <c r="IT11" i="8"/>
  <c r="IS11" i="8"/>
  <c r="IT10" i="8"/>
  <c r="IS10" i="8"/>
  <c r="IT9" i="8"/>
  <c r="IS9" i="8"/>
  <c r="IT8" i="8"/>
  <c r="IS8" i="8"/>
  <c r="IT7" i="8"/>
  <c r="IS7" i="8"/>
  <c r="IV6" i="8"/>
  <c r="IU6" i="8"/>
  <c r="M6" i="8"/>
  <c r="L6" i="8"/>
  <c r="I2" i="6"/>
  <c r="G2" i="6"/>
  <c r="AS36" i="5"/>
  <c r="AS35" i="5"/>
  <c r="W34" i="5"/>
  <c r="BO34" i="5" s="1"/>
  <c r="AS33" i="5"/>
  <c r="W32" i="5"/>
  <c r="BO32" i="5" s="1"/>
  <c r="AS31" i="5"/>
  <c r="W30" i="5"/>
  <c r="BO30" i="5" s="1"/>
  <c r="AS29" i="5"/>
  <c r="W28" i="5"/>
  <c r="BO28" i="5" s="1"/>
  <c r="AS27" i="5"/>
  <c r="W26" i="5"/>
  <c r="BO26" i="5" s="1"/>
  <c r="AS25" i="5"/>
  <c r="W24" i="5"/>
  <c r="BO24" i="5" s="1"/>
  <c r="AS23" i="5"/>
  <c r="AS22" i="5"/>
  <c r="AS21" i="5"/>
  <c r="AS20" i="5"/>
  <c r="AS19" i="5"/>
  <c r="AS18" i="5"/>
  <c r="AS17" i="5"/>
  <c r="AS16" i="5"/>
  <c r="AS15" i="5"/>
  <c r="AS14" i="5"/>
  <c r="AS13" i="5"/>
  <c r="AS12" i="5"/>
  <c r="AS11" i="5"/>
  <c r="AS10" i="5"/>
  <c r="AS9" i="5"/>
  <c r="AS8" i="5"/>
  <c r="AS7" i="5"/>
  <c r="AS6" i="5"/>
  <c r="AS5" i="5"/>
  <c r="AS4" i="5"/>
  <c r="C1" i="3"/>
  <c r="C1" i="2"/>
  <c r="AA10" i="3" l="1"/>
  <c r="W40" i="5"/>
  <c r="BO40" i="5" s="1"/>
  <c r="AS40" i="5"/>
  <c r="W44" i="5"/>
  <c r="BO44" i="5" s="1"/>
  <c r="AS44" i="5"/>
  <c r="W48" i="5"/>
  <c r="BO48" i="5" s="1"/>
  <c r="AS48" i="5"/>
  <c r="W52" i="5"/>
  <c r="BO52" i="5" s="1"/>
  <c r="AS52" i="5"/>
  <c r="W56" i="5"/>
  <c r="BO56" i="5" s="1"/>
  <c r="AS56" i="5"/>
  <c r="W60" i="5"/>
  <c r="BO60" i="5" s="1"/>
  <c r="AS60" i="5"/>
  <c r="W64" i="5"/>
  <c r="BO64" i="5" s="1"/>
  <c r="AS64" i="5"/>
  <c r="W68" i="5"/>
  <c r="BO68" i="5" s="1"/>
  <c r="AS68" i="5"/>
  <c r="W72" i="5"/>
  <c r="BO72" i="5" s="1"/>
  <c r="AS72" i="5"/>
  <c r="W76" i="5"/>
  <c r="BO76" i="5" s="1"/>
  <c r="AS76" i="5"/>
  <c r="W80" i="5"/>
  <c r="BO80" i="5" s="1"/>
  <c r="AS80" i="5"/>
  <c r="W84" i="5"/>
  <c r="BO84" i="5" s="1"/>
  <c r="AS84" i="5"/>
  <c r="W88" i="5"/>
  <c r="BO88" i="5" s="1"/>
  <c r="AS88" i="5"/>
  <c r="W92" i="5"/>
  <c r="BO92" i="5" s="1"/>
  <c r="AS92" i="5"/>
  <c r="W96" i="5"/>
  <c r="BO96" i="5" s="1"/>
  <c r="AS96" i="5"/>
  <c r="W3" i="5"/>
  <c r="AS24" i="5"/>
  <c r="AS26" i="5"/>
  <c r="AS28" i="5"/>
  <c r="AS30" i="5"/>
  <c r="AS32" i="5"/>
  <c r="AS34" i="5"/>
  <c r="AS37" i="5"/>
  <c r="W37" i="5"/>
  <c r="BO37" i="5" s="1"/>
  <c r="AS41" i="5"/>
  <c r="W41" i="5"/>
  <c r="BO41" i="5" s="1"/>
  <c r="AS45" i="5"/>
  <c r="W45" i="5"/>
  <c r="BO45" i="5" s="1"/>
  <c r="AS49" i="5"/>
  <c r="W49" i="5"/>
  <c r="BO49" i="5" s="1"/>
  <c r="AS53" i="5"/>
  <c r="W53" i="5"/>
  <c r="BO53" i="5" s="1"/>
  <c r="AS57" i="5"/>
  <c r="W57" i="5"/>
  <c r="BO57" i="5" s="1"/>
  <c r="AS61" i="5"/>
  <c r="W61" i="5"/>
  <c r="BO61" i="5" s="1"/>
  <c r="AS65" i="5"/>
  <c r="W65" i="5"/>
  <c r="BO65" i="5" s="1"/>
  <c r="AS69" i="5"/>
  <c r="W69" i="5"/>
  <c r="BO69" i="5" s="1"/>
  <c r="AS73" i="5"/>
  <c r="W73" i="5"/>
  <c r="BO73" i="5" s="1"/>
  <c r="AS77" i="5"/>
  <c r="W77" i="5"/>
  <c r="BO77" i="5" s="1"/>
  <c r="AS81" i="5"/>
  <c r="W81" i="5"/>
  <c r="BO81" i="5" s="1"/>
  <c r="AS85" i="5"/>
  <c r="W85" i="5"/>
  <c r="BO85" i="5" s="1"/>
  <c r="AS89" i="5"/>
  <c r="W89" i="5"/>
  <c r="BO89" i="5" s="1"/>
  <c r="AS93" i="5"/>
  <c r="W93" i="5"/>
  <c r="BO93" i="5" s="1"/>
  <c r="AS97" i="5"/>
  <c r="W97" i="5"/>
  <c r="BO97" i="5" s="1"/>
  <c r="Z22" i="4"/>
  <c r="AS3" i="5"/>
  <c r="W4" i="5"/>
  <c r="BO4" i="5" s="1"/>
  <c r="W5" i="5"/>
  <c r="BO5" i="5" s="1"/>
  <c r="W6" i="5"/>
  <c r="BO6" i="5" s="1"/>
  <c r="W7" i="5"/>
  <c r="BO7" i="5" s="1"/>
  <c r="W8" i="5"/>
  <c r="BO8" i="5" s="1"/>
  <c r="W9" i="5"/>
  <c r="BO9" i="5" s="1"/>
  <c r="W10" i="5"/>
  <c r="BO10" i="5" s="1"/>
  <c r="W11" i="5"/>
  <c r="BO11" i="5" s="1"/>
  <c r="W12" i="5"/>
  <c r="BO12" i="5" s="1"/>
  <c r="W13" i="5"/>
  <c r="BO13" i="5" s="1"/>
  <c r="W14" i="5"/>
  <c r="BO14" i="5" s="1"/>
  <c r="W15" i="5"/>
  <c r="BO15" i="5" s="1"/>
  <c r="W16" i="5"/>
  <c r="BO16" i="5" s="1"/>
  <c r="W17" i="5"/>
  <c r="BO17" i="5" s="1"/>
  <c r="W18" i="5"/>
  <c r="BO18" i="5" s="1"/>
  <c r="W19" i="5"/>
  <c r="BO19" i="5" s="1"/>
  <c r="W20" i="5"/>
  <c r="BO20" i="5" s="1"/>
  <c r="W21" i="5"/>
  <c r="BO21" i="5" s="1"/>
  <c r="W22" i="5"/>
  <c r="BO22" i="5" s="1"/>
  <c r="W23" i="5"/>
  <c r="BO23" i="5" s="1"/>
  <c r="W25" i="5"/>
  <c r="BO25" i="5" s="1"/>
  <c r="W27" i="5"/>
  <c r="BO27" i="5" s="1"/>
  <c r="W29" i="5"/>
  <c r="BO29" i="5" s="1"/>
  <c r="W31" i="5"/>
  <c r="BO31" i="5" s="1"/>
  <c r="W33" i="5"/>
  <c r="BO33" i="5" s="1"/>
  <c r="W35" i="5"/>
  <c r="BO35" i="5" s="1"/>
  <c r="W38" i="5"/>
  <c r="BO38" i="5" s="1"/>
  <c r="AS38" i="5"/>
  <c r="W42" i="5"/>
  <c r="BO42" i="5" s="1"/>
  <c r="AS42" i="5"/>
  <c r="W46" i="5"/>
  <c r="BO46" i="5" s="1"/>
  <c r="AS46" i="5"/>
  <c r="W50" i="5"/>
  <c r="BO50" i="5" s="1"/>
  <c r="AS50" i="5"/>
  <c r="W54" i="5"/>
  <c r="BO54" i="5" s="1"/>
  <c r="AS54" i="5"/>
  <c r="W58" i="5"/>
  <c r="BO58" i="5" s="1"/>
  <c r="AS58" i="5"/>
  <c r="W62" i="5"/>
  <c r="BO62" i="5" s="1"/>
  <c r="AS62" i="5"/>
  <c r="W66" i="5"/>
  <c r="BO66" i="5" s="1"/>
  <c r="AS66" i="5"/>
  <c r="W70" i="5"/>
  <c r="BO70" i="5" s="1"/>
  <c r="AS70" i="5"/>
  <c r="W74" i="5"/>
  <c r="BO74" i="5" s="1"/>
  <c r="AS74" i="5"/>
  <c r="W78" i="5"/>
  <c r="BO78" i="5" s="1"/>
  <c r="AS78" i="5"/>
  <c r="W82" i="5"/>
  <c r="BO82" i="5" s="1"/>
  <c r="AS82" i="5"/>
  <c r="W86" i="5"/>
  <c r="BO86" i="5" s="1"/>
  <c r="AS86" i="5"/>
  <c r="W90" i="5"/>
  <c r="BO90" i="5" s="1"/>
  <c r="AS90" i="5"/>
  <c r="W94" i="5"/>
  <c r="BO94" i="5" s="1"/>
  <c r="AS94" i="5"/>
  <c r="W98" i="5"/>
  <c r="BO98" i="5" s="1"/>
  <c r="AS98" i="5"/>
  <c r="W36" i="5"/>
  <c r="BO36" i="5" s="1"/>
  <c r="AS39" i="5"/>
  <c r="W39" i="5"/>
  <c r="BO39" i="5" s="1"/>
  <c r="AS43" i="5"/>
  <c r="W43" i="5"/>
  <c r="BO43" i="5" s="1"/>
  <c r="AS47" i="5"/>
  <c r="W47" i="5"/>
  <c r="BO47" i="5" s="1"/>
  <c r="AS51" i="5"/>
  <c r="W51" i="5"/>
  <c r="BO51" i="5" s="1"/>
  <c r="AS55" i="5"/>
  <c r="W55" i="5"/>
  <c r="BO55" i="5" s="1"/>
  <c r="AS59" i="5"/>
  <c r="W59" i="5"/>
  <c r="BO59" i="5" s="1"/>
  <c r="AS63" i="5"/>
  <c r="W63" i="5"/>
  <c r="BO63" i="5" s="1"/>
  <c r="AS67" i="5"/>
  <c r="W67" i="5"/>
  <c r="BO67" i="5" s="1"/>
  <c r="AS71" i="5"/>
  <c r="W71" i="5"/>
  <c r="BO71" i="5" s="1"/>
  <c r="AS75" i="5"/>
  <c r="W75" i="5"/>
  <c r="BO75" i="5" s="1"/>
  <c r="AS79" i="5"/>
  <c r="W79" i="5"/>
  <c r="BO79" i="5" s="1"/>
  <c r="AS83" i="5"/>
  <c r="W83" i="5"/>
  <c r="BO83" i="5" s="1"/>
  <c r="AS87" i="5"/>
  <c r="W87" i="5"/>
  <c r="BO87" i="5" s="1"/>
  <c r="AS91" i="5"/>
  <c r="W91" i="5"/>
  <c r="BO91" i="5" s="1"/>
  <c r="AS95" i="5"/>
  <c r="W95" i="5"/>
  <c r="BO95" i="5" s="1"/>
  <c r="Z3" i="4"/>
  <c r="AE4" i="4" l="1"/>
  <c r="AI4" i="4"/>
  <c r="AM4" i="4"/>
  <c r="AQ4" i="4"/>
  <c r="AE5" i="4"/>
  <c r="AI5" i="4"/>
  <c r="AM5" i="4"/>
  <c r="AQ5" i="4"/>
  <c r="AE6" i="4"/>
  <c r="AI6" i="4"/>
  <c r="AM6" i="4"/>
  <c r="AQ6" i="4"/>
  <c r="AE7" i="4"/>
  <c r="AI7" i="4"/>
  <c r="AM7" i="4"/>
  <c r="AQ7" i="4"/>
  <c r="AE8" i="4"/>
  <c r="AI8" i="4"/>
  <c r="AM8" i="4"/>
  <c r="AQ8" i="4"/>
  <c r="AF3" i="4"/>
  <c r="AJ3" i="4"/>
  <c r="AN3" i="4"/>
  <c r="AR3" i="4"/>
  <c r="AF4" i="4"/>
  <c r="AJ4" i="4"/>
  <c r="AN4" i="4"/>
  <c r="AR4" i="4"/>
  <c r="AF5" i="4"/>
  <c r="AJ5" i="4"/>
  <c r="AN5" i="4"/>
  <c r="AR5" i="4"/>
  <c r="AF6" i="4"/>
  <c r="AJ6" i="4"/>
  <c r="AN6" i="4"/>
  <c r="AR6" i="4"/>
  <c r="AF7" i="4"/>
  <c r="AJ7" i="4"/>
  <c r="AN7" i="4"/>
  <c r="AR7" i="4"/>
  <c r="AF8" i="4"/>
  <c r="AJ8" i="4"/>
  <c r="AN8" i="4"/>
  <c r="AR8" i="4"/>
  <c r="AG3" i="4"/>
  <c r="AK3" i="4"/>
  <c r="AO3" i="4"/>
  <c r="AS3" i="4"/>
  <c r="AG4" i="4"/>
  <c r="AK4" i="4"/>
  <c r="AO4" i="4"/>
  <c r="AS4" i="4"/>
  <c r="AG5" i="4"/>
  <c r="AK5" i="4"/>
  <c r="AO5" i="4"/>
  <c r="AS5" i="4"/>
  <c r="AG6" i="4"/>
  <c r="AK6" i="4"/>
  <c r="AO6" i="4"/>
  <c r="AS6" i="4"/>
  <c r="AG7" i="4"/>
  <c r="AK7" i="4"/>
  <c r="AO7" i="4"/>
  <c r="AS7" i="4"/>
  <c r="AG8" i="4"/>
  <c r="AK8" i="4"/>
  <c r="AO8" i="4"/>
  <c r="AS8" i="4"/>
  <c r="AD3" i="4"/>
  <c r="AH3" i="4"/>
  <c r="AL3" i="4"/>
  <c r="AP3" i="4"/>
  <c r="AT3" i="4"/>
  <c r="AD4" i="4"/>
  <c r="AH4" i="4"/>
  <c r="AL4" i="4"/>
  <c r="AP4" i="4"/>
  <c r="AT4" i="4"/>
  <c r="AD5" i="4"/>
  <c r="AH5" i="4"/>
  <c r="AL5" i="4"/>
  <c r="AP5" i="4"/>
  <c r="AT5" i="4"/>
  <c r="AD6" i="4"/>
  <c r="AH6" i="4"/>
  <c r="AL6" i="4"/>
  <c r="AP6" i="4"/>
  <c r="AT6" i="4"/>
  <c r="AD7" i="4"/>
  <c r="AH7" i="4"/>
  <c r="AL7" i="4"/>
  <c r="AP7" i="4"/>
  <c r="AT7" i="4"/>
  <c r="AD8" i="4"/>
  <c r="AH8" i="4"/>
  <c r="AL8" i="4"/>
  <c r="AP8" i="4"/>
  <c r="AT8" i="4"/>
  <c r="AE3" i="4"/>
  <c r="AI3" i="4"/>
  <c r="AM3" i="4"/>
  <c r="AQ3" i="4"/>
  <c r="AA11" i="3"/>
  <c r="AA13" i="3"/>
  <c r="AA12" i="3"/>
  <c r="BO3" i="5"/>
  <c r="AH26" i="4"/>
  <c r="AB11" i="3"/>
  <c r="AF26" i="4"/>
  <c r="AE26" i="4"/>
  <c r="AJ26" i="4"/>
  <c r="AG26" i="4"/>
  <c r="AD26" i="4"/>
  <c r="AI26" i="4"/>
  <c r="AA26" i="4" l="1"/>
  <c r="D26" i="4"/>
  <c r="D27" i="4" s="1"/>
  <c r="F26" i="4"/>
  <c r="F27" i="4" s="1"/>
  <c r="E26" i="4"/>
  <c r="E27" i="4" s="1"/>
  <c r="AC26" i="4"/>
  <c r="AC27" i="4" s="1"/>
  <c r="AB26" i="4"/>
  <c r="AB27" i="4" s="1"/>
  <c r="AG27" i="4"/>
  <c r="AL27" i="4"/>
  <c r="AK27" i="4"/>
  <c r="AH27" i="4"/>
  <c r="AD27" i="4"/>
  <c r="AE27" i="4"/>
  <c r="AA27" i="4"/>
  <c r="AB10" i="3"/>
  <c r="AB12" i="3"/>
  <c r="AV12" i="3" s="1"/>
  <c r="AV11" i="3"/>
  <c r="AB13" i="3"/>
  <c r="AI27" i="4"/>
  <c r="AJ27" i="4"/>
  <c r="AF27" i="4"/>
  <c r="Z4" i="5" l="1"/>
  <c r="Z5" i="5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7" i="5"/>
  <c r="Z86" i="5"/>
  <c r="Z85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Z107" i="5"/>
  <c r="Z108" i="5"/>
  <c r="Z109" i="5"/>
  <c r="Z110" i="5"/>
  <c r="Z111" i="5"/>
  <c r="Z112" i="5"/>
  <c r="Z113" i="5"/>
  <c r="Z114" i="5"/>
  <c r="Z115" i="5"/>
  <c r="Z116" i="5"/>
  <c r="Z117" i="5"/>
  <c r="Z118" i="5"/>
  <c r="Z119" i="5"/>
  <c r="Z120" i="5"/>
  <c r="Z121" i="5"/>
  <c r="Z122" i="5"/>
  <c r="Z123" i="5"/>
  <c r="Z124" i="5"/>
  <c r="Z125" i="5"/>
  <c r="Z126" i="5"/>
  <c r="Z127" i="5"/>
  <c r="Z128" i="5"/>
  <c r="Z129" i="5"/>
  <c r="Z130" i="5"/>
  <c r="Z131" i="5"/>
  <c r="Z132" i="5"/>
  <c r="Z133" i="5"/>
  <c r="Z134" i="5"/>
  <c r="Z135" i="5"/>
  <c r="Z136" i="5"/>
  <c r="Z137" i="5"/>
  <c r="Z138" i="5"/>
  <c r="Z139" i="5"/>
  <c r="Z140" i="5"/>
  <c r="Z141" i="5"/>
  <c r="Z142" i="5"/>
  <c r="Z143" i="5"/>
  <c r="Z144" i="5"/>
  <c r="Z145" i="5"/>
  <c r="Z146" i="5"/>
  <c r="Z147" i="5"/>
  <c r="Z148" i="5"/>
  <c r="Z149" i="5"/>
  <c r="Z150" i="5"/>
  <c r="Z151" i="5"/>
  <c r="Z152" i="5"/>
  <c r="Z153" i="5"/>
  <c r="Z154" i="5"/>
  <c r="Z155" i="5"/>
  <c r="Z156" i="5"/>
  <c r="Z157" i="5"/>
  <c r="Z158" i="5"/>
  <c r="Z159" i="5"/>
  <c r="Z160" i="5"/>
  <c r="Z161" i="5"/>
  <c r="Z162" i="5"/>
  <c r="Z163" i="5"/>
  <c r="Z164" i="5"/>
  <c r="Z165" i="5"/>
  <c r="Z166" i="5"/>
  <c r="Z167" i="5"/>
  <c r="Z168" i="5"/>
  <c r="Z169" i="5"/>
  <c r="Z170" i="5"/>
  <c r="Z171" i="5"/>
  <c r="Z172" i="5"/>
  <c r="Z173" i="5"/>
  <c r="Z174" i="5"/>
  <c r="Z175" i="5"/>
  <c r="Z176" i="5"/>
  <c r="Z177" i="5"/>
  <c r="Z178" i="5"/>
  <c r="Z179" i="5"/>
  <c r="Z180" i="5"/>
  <c r="Z181" i="5"/>
  <c r="Z182" i="5"/>
  <c r="Z183" i="5"/>
  <c r="Z184" i="5"/>
  <c r="Z185" i="5"/>
  <c r="Z186" i="5"/>
  <c r="Z187" i="5"/>
  <c r="Z188" i="5"/>
  <c r="Z189" i="5"/>
  <c r="Z190" i="5"/>
  <c r="Z191" i="5"/>
  <c r="Z192" i="5"/>
  <c r="Z193" i="5"/>
  <c r="Z194" i="5"/>
  <c r="Z195" i="5"/>
  <c r="Z196" i="5"/>
  <c r="Z197" i="5"/>
  <c r="Z198" i="5"/>
  <c r="Z199" i="5"/>
  <c r="Z200" i="5"/>
  <c r="Z201" i="5"/>
  <c r="Z202" i="5"/>
  <c r="Z203" i="5"/>
  <c r="Z204" i="5"/>
  <c r="Z205" i="5"/>
  <c r="Z206" i="5"/>
  <c r="Z207" i="5"/>
  <c r="Z208" i="5"/>
  <c r="Z209" i="5"/>
  <c r="Z210" i="5"/>
  <c r="Z211" i="5"/>
  <c r="Z212" i="5"/>
  <c r="Z213" i="5"/>
  <c r="Z214" i="5"/>
  <c r="Z215" i="5"/>
  <c r="Z216" i="5"/>
  <c r="Z217" i="5"/>
  <c r="Z218" i="5"/>
  <c r="Z219" i="5"/>
  <c r="Z220" i="5"/>
  <c r="Z221" i="5"/>
  <c r="Z222" i="5"/>
  <c r="Z223" i="5"/>
  <c r="Z224" i="5"/>
  <c r="Z225" i="5"/>
  <c r="Z226" i="5"/>
  <c r="Z227" i="5"/>
  <c r="Z228" i="5"/>
  <c r="Z229" i="5"/>
  <c r="Z230" i="5"/>
  <c r="Z231" i="5"/>
  <c r="Z232" i="5"/>
  <c r="Z233" i="5"/>
  <c r="Z234" i="5"/>
  <c r="Z235" i="5"/>
  <c r="Z236" i="5"/>
  <c r="Z237" i="5"/>
  <c r="Z238" i="5"/>
  <c r="Z239" i="5"/>
  <c r="Z240" i="5"/>
  <c r="Z241" i="5"/>
  <c r="Z242" i="5"/>
  <c r="Z243" i="5"/>
  <c r="Z244" i="5"/>
  <c r="Z245" i="5"/>
  <c r="Z246" i="5"/>
  <c r="Z247" i="5"/>
  <c r="Z248" i="5"/>
  <c r="Z249" i="5"/>
  <c r="Z250" i="5"/>
  <c r="Z251" i="5"/>
  <c r="Z252" i="5"/>
  <c r="Z255" i="5"/>
  <c r="Z256" i="5"/>
  <c r="Z257" i="5"/>
  <c r="Z258" i="5"/>
  <c r="Z259" i="5"/>
  <c r="Z260" i="5"/>
  <c r="Z261" i="5"/>
  <c r="Z262" i="5"/>
  <c r="Z263" i="5"/>
  <c r="Z264" i="5"/>
  <c r="Z265" i="5"/>
  <c r="Z266" i="5"/>
  <c r="Z267" i="5"/>
  <c r="Z268" i="5"/>
  <c r="Z269" i="5"/>
  <c r="Z270" i="5"/>
  <c r="Z271" i="5"/>
  <c r="Z272" i="5"/>
  <c r="Z273" i="5"/>
  <c r="Z274" i="5"/>
  <c r="Z275" i="5"/>
  <c r="Z276" i="5"/>
  <c r="Z277" i="5"/>
  <c r="Z278" i="5"/>
  <c r="Z279" i="5"/>
  <c r="Z280" i="5"/>
  <c r="Z281" i="5"/>
  <c r="Z282" i="5"/>
  <c r="Z283" i="5"/>
  <c r="Z284" i="5"/>
  <c r="Z285" i="5"/>
  <c r="Z286" i="5"/>
  <c r="Z287" i="5"/>
  <c r="Z288" i="5"/>
  <c r="Z289" i="5"/>
  <c r="Z290" i="5"/>
  <c r="Z291" i="5"/>
  <c r="Z292" i="5"/>
  <c r="Z293" i="5"/>
  <c r="Z294" i="5"/>
  <c r="Z295" i="5"/>
  <c r="Z296" i="5"/>
  <c r="Z297" i="5"/>
  <c r="Z298" i="5"/>
  <c r="Z299" i="5"/>
  <c r="Z300" i="5"/>
  <c r="Z301" i="5"/>
  <c r="Z302" i="5"/>
  <c r="Z303" i="5"/>
  <c r="Z304" i="5"/>
  <c r="Z305" i="5"/>
  <c r="Z306" i="5"/>
  <c r="Z307" i="5"/>
  <c r="Z308" i="5"/>
  <c r="Z309" i="5"/>
  <c r="Z310" i="5"/>
  <c r="Z311" i="5"/>
  <c r="Z312" i="5"/>
  <c r="Z313" i="5"/>
  <c r="Z314" i="5"/>
  <c r="Z315" i="5"/>
  <c r="Z316" i="5"/>
  <c r="Z317" i="5"/>
  <c r="Z318" i="5"/>
  <c r="Z319" i="5"/>
  <c r="Z320" i="5"/>
  <c r="Z321" i="5"/>
  <c r="Z322" i="5"/>
  <c r="Z323" i="5"/>
  <c r="Z324" i="5"/>
  <c r="Z325" i="5"/>
  <c r="Z326" i="5"/>
  <c r="Z327" i="5"/>
  <c r="Z328" i="5"/>
  <c r="Z329" i="5"/>
  <c r="Z330" i="5"/>
  <c r="Z331" i="5"/>
  <c r="Z332" i="5"/>
  <c r="Z333" i="5"/>
  <c r="Z334" i="5"/>
  <c r="Z335" i="5"/>
  <c r="Z336" i="5"/>
  <c r="Z337" i="5"/>
  <c r="Z338" i="5"/>
  <c r="Z254" i="5"/>
  <c r="Z253" i="5"/>
  <c r="Z339" i="5"/>
  <c r="Z3" i="5"/>
  <c r="Z341" i="5"/>
  <c r="Z342" i="5"/>
  <c r="Z343" i="5"/>
  <c r="Z344" i="5"/>
  <c r="Z345" i="5"/>
  <c r="Z346" i="5"/>
  <c r="Z347" i="5"/>
  <c r="Z348" i="5"/>
  <c r="Z349" i="5"/>
  <c r="Z350" i="5"/>
  <c r="Z351" i="5"/>
  <c r="Z352" i="5"/>
  <c r="Z353" i="5"/>
  <c r="Z354" i="5"/>
  <c r="Z355" i="5"/>
  <c r="Z356" i="5"/>
  <c r="Z357" i="5"/>
  <c r="Z358" i="5"/>
  <c r="Z359" i="5"/>
  <c r="Z360" i="5"/>
  <c r="Z361" i="5"/>
  <c r="Z362" i="5"/>
  <c r="Z363" i="5"/>
  <c r="Z364" i="5"/>
  <c r="Z365" i="5"/>
  <c r="Z366" i="5"/>
  <c r="Z367" i="5"/>
  <c r="Z368" i="5"/>
  <c r="Z369" i="5"/>
  <c r="Z370" i="5"/>
  <c r="Z371" i="5"/>
  <c r="Z372" i="5"/>
  <c r="Z373" i="5"/>
  <c r="Z374" i="5"/>
  <c r="Z375" i="5"/>
  <c r="AB3" i="4" s="1"/>
  <c r="Z376" i="5"/>
  <c r="AB4" i="4" s="1"/>
  <c r="Z377" i="5"/>
  <c r="AB5" i="4" s="1"/>
  <c r="Z378" i="5"/>
  <c r="AB6" i="4" s="1"/>
  <c r="Z379" i="5"/>
  <c r="AB7" i="4" s="1"/>
  <c r="Z380" i="5"/>
  <c r="AB8" i="4" s="1"/>
  <c r="Z381" i="5"/>
  <c r="Z382" i="5"/>
  <c r="Z383" i="5"/>
  <c r="Z384" i="5"/>
  <c r="Z385" i="5"/>
  <c r="Z386" i="5"/>
  <c r="Z340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30" i="5"/>
  <c r="D134" i="5"/>
  <c r="D138" i="5"/>
  <c r="D142" i="5"/>
  <c r="D146" i="5"/>
  <c r="D150" i="5"/>
  <c r="D129" i="5"/>
  <c r="D133" i="5"/>
  <c r="D137" i="5"/>
  <c r="D141" i="5"/>
  <c r="D145" i="5"/>
  <c r="D149" i="5"/>
  <c r="D128" i="5"/>
  <c r="D132" i="5"/>
  <c r="D136" i="5"/>
  <c r="D140" i="5"/>
  <c r="D144" i="5"/>
  <c r="D148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127" i="5"/>
  <c r="D131" i="5"/>
  <c r="D135" i="5"/>
  <c r="D139" i="5"/>
  <c r="D143" i="5"/>
  <c r="D147" i="5"/>
  <c r="D151" i="5"/>
  <c r="D3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E3" i="4" s="1"/>
  <c r="D376" i="5"/>
  <c r="E4" i="4" s="1"/>
  <c r="D377" i="5"/>
  <c r="E5" i="4" s="1"/>
  <c r="D378" i="5"/>
  <c r="E6" i="4" s="1"/>
  <c r="D379" i="5"/>
  <c r="E7" i="4" s="1"/>
  <c r="D380" i="5"/>
  <c r="E8" i="4" s="1"/>
  <c r="D381" i="5"/>
  <c r="D382" i="5"/>
  <c r="D383" i="5"/>
  <c r="D384" i="5"/>
  <c r="D385" i="5"/>
  <c r="D386" i="5"/>
  <c r="D309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D4" i="4" s="1"/>
  <c r="C377" i="5"/>
  <c r="D5" i="4" s="1"/>
  <c r="C378" i="5"/>
  <c r="D6" i="4" s="1"/>
  <c r="C379" i="5"/>
  <c r="D7" i="4" s="1"/>
  <c r="C380" i="5"/>
  <c r="D8" i="4" s="1"/>
  <c r="C381" i="5"/>
  <c r="C382" i="5"/>
  <c r="C383" i="5"/>
  <c r="C384" i="5"/>
  <c r="C385" i="5"/>
  <c r="C386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7" i="5"/>
  <c r="E131" i="5"/>
  <c r="E135" i="5"/>
  <c r="E139" i="5"/>
  <c r="E143" i="5"/>
  <c r="E147" i="5"/>
  <c r="E151" i="5"/>
  <c r="E124" i="5"/>
  <c r="E126" i="5"/>
  <c r="E130" i="5"/>
  <c r="E134" i="5"/>
  <c r="E138" i="5"/>
  <c r="E142" i="5"/>
  <c r="E146" i="5"/>
  <c r="E150" i="5"/>
  <c r="E129" i="5"/>
  <c r="E133" i="5"/>
  <c r="E137" i="5"/>
  <c r="E141" i="5"/>
  <c r="E145" i="5"/>
  <c r="E149" i="5"/>
  <c r="E123" i="5"/>
  <c r="E125" i="5"/>
  <c r="E128" i="5"/>
  <c r="E132" i="5"/>
  <c r="E136" i="5"/>
  <c r="E140" i="5"/>
  <c r="E144" i="5"/>
  <c r="E148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9" i="5"/>
  <c r="E308" i="5"/>
  <c r="E3" i="5"/>
  <c r="E307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F3" i="4" s="1"/>
  <c r="E376" i="5"/>
  <c r="F4" i="4" s="1"/>
  <c r="E377" i="5"/>
  <c r="F5" i="4" s="1"/>
  <c r="E378" i="5"/>
  <c r="F6" i="4" s="1"/>
  <c r="E379" i="5"/>
  <c r="F7" i="4" s="1"/>
  <c r="E380" i="5"/>
  <c r="F8" i="4" s="1"/>
  <c r="E381" i="5"/>
  <c r="E382" i="5"/>
  <c r="E383" i="5"/>
  <c r="E384" i="5"/>
  <c r="E385" i="5"/>
  <c r="E386" i="5"/>
  <c r="AA4" i="5"/>
  <c r="AA5" i="5"/>
  <c r="AA6" i="5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AA186" i="5"/>
  <c r="AA187" i="5"/>
  <c r="AA188" i="5"/>
  <c r="AA189" i="5"/>
  <c r="AA190" i="5"/>
  <c r="AA191" i="5"/>
  <c r="AA192" i="5"/>
  <c r="AA193" i="5"/>
  <c r="AA194" i="5"/>
  <c r="AA195" i="5"/>
  <c r="AA196" i="5"/>
  <c r="AA197" i="5"/>
  <c r="AA198" i="5"/>
  <c r="AA199" i="5"/>
  <c r="AA200" i="5"/>
  <c r="AA201" i="5"/>
  <c r="AA202" i="5"/>
  <c r="AA203" i="5"/>
  <c r="AA204" i="5"/>
  <c r="AA205" i="5"/>
  <c r="AA206" i="5"/>
  <c r="AA207" i="5"/>
  <c r="AA208" i="5"/>
  <c r="AA209" i="5"/>
  <c r="AA210" i="5"/>
  <c r="AA211" i="5"/>
  <c r="AA212" i="5"/>
  <c r="AA213" i="5"/>
  <c r="AA214" i="5"/>
  <c r="AA215" i="5"/>
  <c r="AA216" i="5"/>
  <c r="AA217" i="5"/>
  <c r="AA218" i="5"/>
  <c r="AA219" i="5"/>
  <c r="AA220" i="5"/>
  <c r="AA221" i="5"/>
  <c r="AA222" i="5"/>
  <c r="AA223" i="5"/>
  <c r="AA224" i="5"/>
  <c r="AA225" i="5"/>
  <c r="AA226" i="5"/>
  <c r="AA227" i="5"/>
  <c r="AA228" i="5"/>
  <c r="AA229" i="5"/>
  <c r="AA230" i="5"/>
  <c r="AA231" i="5"/>
  <c r="AA232" i="5"/>
  <c r="AA233" i="5"/>
  <c r="AA234" i="5"/>
  <c r="AA235" i="5"/>
  <c r="AA236" i="5"/>
  <c r="AA237" i="5"/>
  <c r="AA238" i="5"/>
  <c r="AA239" i="5"/>
  <c r="AA240" i="5"/>
  <c r="AA241" i="5"/>
  <c r="AA242" i="5"/>
  <c r="AA243" i="5"/>
  <c r="AA244" i="5"/>
  <c r="AA245" i="5"/>
  <c r="AA246" i="5"/>
  <c r="AA247" i="5"/>
  <c r="AA248" i="5"/>
  <c r="AA249" i="5"/>
  <c r="AA250" i="5"/>
  <c r="AA251" i="5"/>
  <c r="AA253" i="5"/>
  <c r="AA252" i="5"/>
  <c r="AA255" i="5"/>
  <c r="AA256" i="5"/>
  <c r="AA257" i="5"/>
  <c r="AA258" i="5"/>
  <c r="AA259" i="5"/>
  <c r="AA260" i="5"/>
  <c r="AA261" i="5"/>
  <c r="AA262" i="5"/>
  <c r="AA263" i="5"/>
  <c r="AA264" i="5"/>
  <c r="AA265" i="5"/>
  <c r="AA266" i="5"/>
  <c r="AA267" i="5"/>
  <c r="AA268" i="5"/>
  <c r="AA269" i="5"/>
  <c r="AA270" i="5"/>
  <c r="AA271" i="5"/>
  <c r="AA272" i="5"/>
  <c r="AA273" i="5"/>
  <c r="AA274" i="5"/>
  <c r="AA275" i="5"/>
  <c r="AA276" i="5"/>
  <c r="AA277" i="5"/>
  <c r="AA278" i="5"/>
  <c r="AA279" i="5"/>
  <c r="AA280" i="5"/>
  <c r="AA281" i="5"/>
  <c r="AA282" i="5"/>
  <c r="AA283" i="5"/>
  <c r="AA284" i="5"/>
  <c r="AA285" i="5"/>
  <c r="AA286" i="5"/>
  <c r="AA287" i="5"/>
  <c r="AA288" i="5"/>
  <c r="AA289" i="5"/>
  <c r="AA290" i="5"/>
  <c r="AA291" i="5"/>
  <c r="AA292" i="5"/>
  <c r="AA293" i="5"/>
  <c r="AA294" i="5"/>
  <c r="AA295" i="5"/>
  <c r="AA296" i="5"/>
  <c r="AA297" i="5"/>
  <c r="AA298" i="5"/>
  <c r="AA299" i="5"/>
  <c r="AA300" i="5"/>
  <c r="AA301" i="5"/>
  <c r="AA302" i="5"/>
  <c r="AA303" i="5"/>
  <c r="AA304" i="5"/>
  <c r="AA305" i="5"/>
  <c r="AA306" i="5"/>
  <c r="AA307" i="5"/>
  <c r="AA308" i="5"/>
  <c r="AA309" i="5"/>
  <c r="AA310" i="5"/>
  <c r="AA311" i="5"/>
  <c r="AA312" i="5"/>
  <c r="AA313" i="5"/>
  <c r="AA314" i="5"/>
  <c r="AA315" i="5"/>
  <c r="AA316" i="5"/>
  <c r="AA317" i="5"/>
  <c r="AA318" i="5"/>
  <c r="AA319" i="5"/>
  <c r="AA320" i="5"/>
  <c r="AA321" i="5"/>
  <c r="AA322" i="5"/>
  <c r="AA323" i="5"/>
  <c r="AA324" i="5"/>
  <c r="AA325" i="5"/>
  <c r="AA326" i="5"/>
  <c r="AA327" i="5"/>
  <c r="AA328" i="5"/>
  <c r="AA329" i="5"/>
  <c r="AA330" i="5"/>
  <c r="AA331" i="5"/>
  <c r="AA332" i="5"/>
  <c r="AA333" i="5"/>
  <c r="AA334" i="5"/>
  <c r="AA335" i="5"/>
  <c r="AA336" i="5"/>
  <c r="AA337" i="5"/>
  <c r="AA338" i="5"/>
  <c r="AA339" i="5"/>
  <c r="AA340" i="5"/>
  <c r="AA254" i="5"/>
  <c r="AA3" i="5"/>
  <c r="AA341" i="5"/>
  <c r="AA342" i="5"/>
  <c r="AA343" i="5"/>
  <c r="AA344" i="5"/>
  <c r="AA345" i="5"/>
  <c r="AA346" i="5"/>
  <c r="AA347" i="5"/>
  <c r="AA348" i="5"/>
  <c r="AA349" i="5"/>
  <c r="AA350" i="5"/>
  <c r="AA351" i="5"/>
  <c r="AA352" i="5"/>
  <c r="AA353" i="5"/>
  <c r="AA354" i="5"/>
  <c r="AA355" i="5"/>
  <c r="AA356" i="5"/>
  <c r="AA357" i="5"/>
  <c r="AA358" i="5"/>
  <c r="AA359" i="5"/>
  <c r="AA360" i="5"/>
  <c r="AA361" i="5"/>
  <c r="AA362" i="5"/>
  <c r="AA363" i="5"/>
  <c r="AA364" i="5"/>
  <c r="AA365" i="5"/>
  <c r="AA366" i="5"/>
  <c r="AA367" i="5"/>
  <c r="AA368" i="5"/>
  <c r="AA369" i="5"/>
  <c r="AA370" i="5"/>
  <c r="AA371" i="5"/>
  <c r="AA372" i="5"/>
  <c r="AA373" i="5"/>
  <c r="AA374" i="5"/>
  <c r="AA375" i="5"/>
  <c r="AC3" i="4" s="1"/>
  <c r="AA376" i="5"/>
  <c r="AC4" i="4" s="1"/>
  <c r="AA377" i="5"/>
  <c r="AC5" i="4" s="1"/>
  <c r="AA378" i="5"/>
  <c r="AC6" i="4" s="1"/>
  <c r="AA379" i="5"/>
  <c r="AC7" i="4" s="1"/>
  <c r="AA380" i="5"/>
  <c r="AC8" i="4" s="1"/>
  <c r="AA381" i="5"/>
  <c r="AA382" i="5"/>
  <c r="AA383" i="5"/>
  <c r="AA384" i="5"/>
  <c r="AA385" i="5"/>
  <c r="AA386" i="5"/>
  <c r="Y4" i="5"/>
  <c r="Y5" i="5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6" i="5"/>
  <c r="Y85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87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AA4" i="4" s="1"/>
  <c r="Y377" i="5"/>
  <c r="AA5" i="4" s="1"/>
  <c r="Y378" i="5"/>
  <c r="AA6" i="4" s="1"/>
  <c r="Y379" i="5"/>
  <c r="AA7" i="4" s="1"/>
  <c r="Y380" i="5"/>
  <c r="AA8" i="4" s="1"/>
  <c r="Y381" i="5"/>
  <c r="Y382" i="5"/>
  <c r="Y383" i="5"/>
  <c r="Y384" i="5"/>
  <c r="Y385" i="5"/>
  <c r="Y386" i="5"/>
  <c r="Y340" i="5"/>
  <c r="Y339" i="5"/>
  <c r="C3" i="5"/>
  <c r="Y3" i="5"/>
  <c r="AV10" i="3"/>
  <c r="AV13" i="3"/>
  <c r="X96" i="3" l="1"/>
  <c r="W96" i="3"/>
  <c r="X84" i="3"/>
  <c r="W84" i="3"/>
  <c r="X72" i="3"/>
  <c r="W72" i="3"/>
  <c r="X60" i="3"/>
  <c r="W60" i="3"/>
  <c r="X44" i="3"/>
  <c r="W44" i="3"/>
  <c r="X32" i="3"/>
  <c r="W32" i="3"/>
  <c r="X20" i="3"/>
  <c r="W20" i="3"/>
  <c r="X8" i="3"/>
  <c r="W8" i="3"/>
  <c r="X112" i="3"/>
  <c r="W112" i="3"/>
  <c r="X111" i="3"/>
  <c r="W111" i="3"/>
  <c r="X150" i="3"/>
  <c r="W150" i="3"/>
  <c r="X216" i="3"/>
  <c r="W216" i="3"/>
  <c r="X246" i="3"/>
  <c r="W246" i="3"/>
  <c r="W166" i="3"/>
  <c r="X166" i="3"/>
  <c r="X230" i="3"/>
  <c r="W230" i="3"/>
  <c r="X104" i="3"/>
  <c r="W104" i="3"/>
  <c r="X196" i="3"/>
  <c r="W196" i="3"/>
  <c r="X261" i="3"/>
  <c r="W261" i="3"/>
  <c r="X181" i="3"/>
  <c r="W181" i="3"/>
  <c r="X243" i="3"/>
  <c r="W243" i="3"/>
  <c r="X308" i="3"/>
  <c r="W308" i="3"/>
  <c r="X372" i="3"/>
  <c r="W372" i="3"/>
  <c r="X330" i="3"/>
  <c r="W330" i="3"/>
  <c r="X291" i="3"/>
  <c r="W291" i="3"/>
  <c r="X357" i="3"/>
  <c r="W357" i="3"/>
  <c r="X3" i="3"/>
  <c r="W3" i="3"/>
  <c r="W376" i="2"/>
  <c r="X376" i="2"/>
  <c r="W312" i="2"/>
  <c r="X312" i="2"/>
  <c r="W327" i="2"/>
  <c r="X327" i="2"/>
  <c r="W362" i="2"/>
  <c r="X362" i="2"/>
  <c r="W298" i="2"/>
  <c r="X298" i="2"/>
  <c r="W349" i="2"/>
  <c r="X349" i="2"/>
  <c r="W296" i="2"/>
  <c r="X296" i="2"/>
  <c r="W232" i="2"/>
  <c r="X232" i="2"/>
  <c r="W168" i="2"/>
  <c r="X168" i="2"/>
  <c r="W120" i="2"/>
  <c r="X120" i="2"/>
  <c r="W56" i="2"/>
  <c r="X56" i="2"/>
  <c r="W267" i="2"/>
  <c r="X267" i="2"/>
  <c r="W203" i="2"/>
  <c r="X203" i="2"/>
  <c r="W139" i="2"/>
  <c r="X139" i="2"/>
  <c r="W75" i="2"/>
  <c r="X75" i="2"/>
  <c r="W11" i="2"/>
  <c r="X11" i="2"/>
  <c r="W238" i="2"/>
  <c r="X238" i="2"/>
  <c r="W174" i="2"/>
  <c r="X174" i="2"/>
  <c r="W229" i="2"/>
  <c r="X229" i="2"/>
  <c r="X94" i="3"/>
  <c r="W94" i="3"/>
  <c r="X86" i="3"/>
  <c r="W86" i="3"/>
  <c r="X78" i="3"/>
  <c r="W78" i="3"/>
  <c r="W70" i="3"/>
  <c r="X70" i="3"/>
  <c r="X62" i="3"/>
  <c r="W62" i="3"/>
  <c r="W54" i="3"/>
  <c r="X54" i="3"/>
  <c r="X46" i="3"/>
  <c r="W46" i="3"/>
  <c r="W38" i="3"/>
  <c r="X38" i="3"/>
  <c r="X30" i="3"/>
  <c r="W30" i="3"/>
  <c r="X22" i="3"/>
  <c r="W22" i="3"/>
  <c r="X14" i="3"/>
  <c r="W14" i="3"/>
  <c r="X6" i="3"/>
  <c r="W6" i="3"/>
  <c r="X119" i="3"/>
  <c r="W119" i="3"/>
  <c r="X116" i="3"/>
  <c r="W116" i="3"/>
  <c r="X120" i="3"/>
  <c r="W120" i="3"/>
  <c r="X122" i="3"/>
  <c r="W122" i="3"/>
  <c r="X99" i="3"/>
  <c r="W99" i="3"/>
  <c r="X176" i="3"/>
  <c r="W176" i="3"/>
  <c r="X208" i="3"/>
  <c r="W208" i="3"/>
  <c r="X238" i="3"/>
  <c r="W238" i="3"/>
  <c r="X270" i="3"/>
  <c r="W270" i="3"/>
  <c r="X158" i="3"/>
  <c r="W158" i="3"/>
  <c r="X190" i="3"/>
  <c r="W190" i="3"/>
  <c r="X222" i="3"/>
  <c r="W222" i="3"/>
  <c r="X255" i="3"/>
  <c r="W255" i="3"/>
  <c r="X108" i="3"/>
  <c r="W108" i="3"/>
  <c r="X156" i="3"/>
  <c r="W156" i="3"/>
  <c r="X188" i="3"/>
  <c r="W188" i="3"/>
  <c r="X220" i="3"/>
  <c r="W220" i="3"/>
  <c r="X253" i="3"/>
  <c r="W253" i="3"/>
  <c r="X285" i="3"/>
  <c r="W285" i="3"/>
  <c r="X157" i="3"/>
  <c r="W157" i="3"/>
  <c r="X189" i="3"/>
  <c r="W189" i="3"/>
  <c r="X221" i="3"/>
  <c r="W221" i="3"/>
  <c r="X251" i="3"/>
  <c r="W251" i="3"/>
  <c r="X283" i="3"/>
  <c r="W283" i="3"/>
  <c r="X316" i="3"/>
  <c r="W316" i="3"/>
  <c r="X346" i="3"/>
  <c r="W346" i="3"/>
  <c r="X380" i="3"/>
  <c r="W380" i="3"/>
  <c r="X303" i="3"/>
  <c r="W303" i="3"/>
  <c r="X336" i="3"/>
  <c r="W336" i="3"/>
  <c r="X364" i="3"/>
  <c r="W364" i="3"/>
  <c r="X299" i="3"/>
  <c r="W299" i="3"/>
  <c r="X331" i="3"/>
  <c r="W331" i="3"/>
  <c r="X365" i="3"/>
  <c r="W365" i="3"/>
  <c r="X289" i="3"/>
  <c r="W289" i="3"/>
  <c r="X323" i="3"/>
  <c r="W323" i="3"/>
  <c r="X358" i="3"/>
  <c r="W358" i="3"/>
  <c r="W384" i="2"/>
  <c r="X384" i="2"/>
  <c r="W352" i="2"/>
  <c r="X352" i="2"/>
  <c r="W320" i="2"/>
  <c r="X320" i="2"/>
  <c r="W383" i="2"/>
  <c r="X383" i="2"/>
  <c r="W351" i="2"/>
  <c r="X351" i="2"/>
  <c r="W319" i="2"/>
  <c r="X319" i="2"/>
  <c r="W386" i="2"/>
  <c r="X386" i="2"/>
  <c r="W354" i="2"/>
  <c r="X354" i="2"/>
  <c r="W322" i="2"/>
  <c r="X322" i="2"/>
  <c r="W283" i="2"/>
  <c r="X283" i="2"/>
  <c r="W357" i="2"/>
  <c r="X357" i="2"/>
  <c r="W325" i="2"/>
  <c r="X325" i="2"/>
  <c r="W289" i="2"/>
  <c r="X289" i="2"/>
  <c r="W272" i="2"/>
  <c r="X272" i="2"/>
  <c r="W240" i="2"/>
  <c r="X240" i="2"/>
  <c r="W208" i="2"/>
  <c r="X208" i="2"/>
  <c r="W176" i="2"/>
  <c r="X176" i="2"/>
  <c r="W128" i="2"/>
  <c r="X128" i="2"/>
  <c r="W96" i="2"/>
  <c r="X96" i="2"/>
  <c r="W64" i="2"/>
  <c r="X64" i="2"/>
  <c r="W32" i="2"/>
  <c r="X32" i="2"/>
  <c r="W275" i="2"/>
  <c r="X275" i="2"/>
  <c r="W243" i="2"/>
  <c r="X243" i="2"/>
  <c r="W211" i="2"/>
  <c r="X211" i="2"/>
  <c r="W179" i="2"/>
  <c r="X179" i="2"/>
  <c r="W147" i="2"/>
  <c r="X147" i="2"/>
  <c r="W115" i="2"/>
  <c r="X115" i="2"/>
  <c r="X83" i="2"/>
  <c r="W83" i="2"/>
  <c r="W51" i="2"/>
  <c r="X51" i="2"/>
  <c r="W19" i="2"/>
  <c r="X19" i="2"/>
  <c r="W278" i="2"/>
  <c r="X278" i="2"/>
  <c r="W246" i="2"/>
  <c r="X246" i="2"/>
  <c r="W214" i="2"/>
  <c r="X214" i="2"/>
  <c r="W182" i="2"/>
  <c r="X182" i="2"/>
  <c r="W134" i="2"/>
  <c r="X134" i="2"/>
  <c r="W102" i="2"/>
  <c r="X102" i="2"/>
  <c r="X70" i="2"/>
  <c r="W70" i="2"/>
  <c r="X38" i="2"/>
  <c r="W38" i="2"/>
  <c r="X6" i="2"/>
  <c r="W6" i="2"/>
  <c r="W253" i="2"/>
  <c r="X253" i="2"/>
  <c r="W221" i="2"/>
  <c r="X221" i="2"/>
  <c r="W189" i="2"/>
  <c r="X189" i="2"/>
  <c r="W157" i="2"/>
  <c r="X157" i="2"/>
  <c r="W125" i="2"/>
  <c r="X125" i="2"/>
  <c r="W93" i="2"/>
  <c r="X93" i="2"/>
  <c r="W61" i="2"/>
  <c r="X61" i="2"/>
  <c r="W29" i="2"/>
  <c r="X29" i="2"/>
  <c r="X129" i="3"/>
  <c r="W129" i="3"/>
  <c r="X130" i="3"/>
  <c r="W130" i="3"/>
  <c r="X103" i="3"/>
  <c r="W103" i="3"/>
  <c r="X184" i="3"/>
  <c r="W184" i="3"/>
  <c r="X262" i="3"/>
  <c r="W262" i="3"/>
  <c r="W198" i="3"/>
  <c r="X198" i="3"/>
  <c r="X263" i="3"/>
  <c r="W263" i="3"/>
  <c r="X164" i="3"/>
  <c r="W164" i="3"/>
  <c r="X228" i="3"/>
  <c r="W228" i="3"/>
  <c r="X149" i="3"/>
  <c r="W149" i="3"/>
  <c r="X213" i="3"/>
  <c r="W213" i="3"/>
  <c r="X259" i="3"/>
  <c r="W259" i="3"/>
  <c r="X338" i="3"/>
  <c r="W338" i="3"/>
  <c r="X298" i="3"/>
  <c r="W298" i="3"/>
  <c r="X344" i="3"/>
  <c r="W344" i="3"/>
  <c r="X325" i="3"/>
  <c r="W325" i="3"/>
  <c r="AA3" i="4"/>
  <c r="X373" i="3"/>
  <c r="W373" i="3"/>
  <c r="X329" i="3"/>
  <c r="W329" i="3"/>
  <c r="X366" i="3"/>
  <c r="W366" i="3"/>
  <c r="W328" i="2"/>
  <c r="X328" i="2"/>
  <c r="W359" i="2"/>
  <c r="X359" i="2"/>
  <c r="W293" i="2"/>
  <c r="X293" i="2"/>
  <c r="W330" i="2"/>
  <c r="X330" i="2"/>
  <c r="W365" i="2"/>
  <c r="X365" i="2"/>
  <c r="W301" i="2"/>
  <c r="X301" i="2"/>
  <c r="X248" i="2"/>
  <c r="W248" i="2"/>
  <c r="W184" i="2"/>
  <c r="X184" i="2"/>
  <c r="W104" i="2"/>
  <c r="X104" i="2"/>
  <c r="W40" i="2"/>
  <c r="X40" i="2"/>
  <c r="W251" i="2"/>
  <c r="X251" i="2"/>
  <c r="W187" i="2"/>
  <c r="X187" i="2"/>
  <c r="W123" i="2"/>
  <c r="X123" i="2"/>
  <c r="W59" i="2"/>
  <c r="X59" i="2"/>
  <c r="W286" i="2"/>
  <c r="X286" i="2"/>
  <c r="W222" i="2"/>
  <c r="X222" i="2"/>
  <c r="W245" i="2"/>
  <c r="X245" i="2"/>
  <c r="X98" i="3"/>
  <c r="W98" i="3"/>
  <c r="X90" i="3"/>
  <c r="W90" i="3"/>
  <c r="X82" i="3"/>
  <c r="W82" i="3"/>
  <c r="X74" i="3"/>
  <c r="W74" i="3"/>
  <c r="X66" i="3"/>
  <c r="W66" i="3"/>
  <c r="X58" i="3"/>
  <c r="W58" i="3"/>
  <c r="X50" i="3"/>
  <c r="W50" i="3"/>
  <c r="X42" i="3"/>
  <c r="W42" i="3"/>
  <c r="X34" i="3"/>
  <c r="W34" i="3"/>
  <c r="X26" i="3"/>
  <c r="W26" i="3"/>
  <c r="X18" i="3"/>
  <c r="W18" i="3"/>
  <c r="X10" i="3"/>
  <c r="W10" i="3"/>
  <c r="X133" i="3"/>
  <c r="W133" i="3"/>
  <c r="X139" i="3"/>
  <c r="W139" i="3"/>
  <c r="W134" i="3"/>
  <c r="X134" i="3"/>
  <c r="X140" i="3"/>
  <c r="W140" i="3"/>
  <c r="X107" i="3"/>
  <c r="W107" i="3"/>
  <c r="X160" i="3"/>
  <c r="W160" i="3"/>
  <c r="X192" i="3"/>
  <c r="W192" i="3"/>
  <c r="X224" i="3"/>
  <c r="W224" i="3"/>
  <c r="X254" i="3"/>
  <c r="W254" i="3"/>
  <c r="X143" i="3"/>
  <c r="W143" i="3"/>
  <c r="X174" i="3"/>
  <c r="W174" i="3"/>
  <c r="X206" i="3"/>
  <c r="W206" i="3"/>
  <c r="X239" i="3"/>
  <c r="W239" i="3"/>
  <c r="X271" i="3"/>
  <c r="W271" i="3"/>
  <c r="X100" i="3"/>
  <c r="W100" i="3"/>
  <c r="X172" i="3"/>
  <c r="W172" i="3"/>
  <c r="X204" i="3"/>
  <c r="W204" i="3"/>
  <c r="X236" i="3"/>
  <c r="W236" i="3"/>
  <c r="X269" i="3"/>
  <c r="W269" i="3"/>
  <c r="X173" i="3"/>
  <c r="W173" i="3"/>
  <c r="X205" i="3"/>
  <c r="W205" i="3"/>
  <c r="X237" i="3"/>
  <c r="W237" i="3"/>
  <c r="X267" i="3"/>
  <c r="W267" i="3"/>
  <c r="X300" i="3"/>
  <c r="W300" i="3"/>
  <c r="X332" i="3"/>
  <c r="W332" i="3"/>
  <c r="X363" i="3"/>
  <c r="W363" i="3"/>
  <c r="X290" i="3"/>
  <c r="W290" i="3"/>
  <c r="X319" i="3"/>
  <c r="W319" i="3"/>
  <c r="X350" i="3"/>
  <c r="W350" i="3"/>
  <c r="X378" i="3"/>
  <c r="W378" i="3"/>
  <c r="X317" i="3"/>
  <c r="W317" i="3"/>
  <c r="X348" i="3"/>
  <c r="W348" i="3"/>
  <c r="X381" i="3"/>
  <c r="W381" i="3"/>
  <c r="X307" i="3"/>
  <c r="W307" i="3"/>
  <c r="X340" i="3"/>
  <c r="W340" i="3"/>
  <c r="X374" i="3"/>
  <c r="W374" i="3"/>
  <c r="W368" i="2"/>
  <c r="X368" i="2"/>
  <c r="W336" i="2"/>
  <c r="X336" i="2"/>
  <c r="W304" i="2"/>
  <c r="X304" i="2"/>
  <c r="W367" i="2"/>
  <c r="X367" i="2"/>
  <c r="W335" i="2"/>
  <c r="X335" i="2"/>
  <c r="W303" i="2"/>
  <c r="X303" i="2"/>
  <c r="W370" i="2"/>
  <c r="X370" i="2"/>
  <c r="W338" i="2"/>
  <c r="X338" i="2"/>
  <c r="W306" i="2"/>
  <c r="X306" i="2"/>
  <c r="W373" i="2"/>
  <c r="X373" i="2"/>
  <c r="W341" i="2"/>
  <c r="X341" i="2"/>
  <c r="W309" i="2"/>
  <c r="X309" i="2"/>
  <c r="W288" i="2"/>
  <c r="X288" i="2"/>
  <c r="W256" i="2"/>
  <c r="X256" i="2"/>
  <c r="W224" i="2"/>
  <c r="X224" i="2"/>
  <c r="W192" i="2"/>
  <c r="X192" i="2"/>
  <c r="W160" i="2"/>
  <c r="X160" i="2"/>
  <c r="W144" i="2"/>
  <c r="X144" i="2"/>
  <c r="W112" i="2"/>
  <c r="X112" i="2"/>
  <c r="W80" i="2"/>
  <c r="X80" i="2"/>
  <c r="W48" i="2"/>
  <c r="X48" i="2"/>
  <c r="W16" i="2"/>
  <c r="X16" i="2"/>
  <c r="W259" i="2"/>
  <c r="X259" i="2"/>
  <c r="W227" i="2"/>
  <c r="X227" i="2"/>
  <c r="W195" i="2"/>
  <c r="X195" i="2"/>
  <c r="W163" i="2"/>
  <c r="X163" i="2"/>
  <c r="W131" i="2"/>
  <c r="X131" i="2"/>
  <c r="X99" i="2"/>
  <c r="W99" i="2"/>
  <c r="W67" i="2"/>
  <c r="X67" i="2"/>
  <c r="W35" i="2"/>
  <c r="X35" i="2"/>
  <c r="W294" i="2"/>
  <c r="X294" i="2"/>
  <c r="W262" i="2"/>
  <c r="X262" i="2"/>
  <c r="W230" i="2"/>
  <c r="X230" i="2"/>
  <c r="W198" i="2"/>
  <c r="X198" i="2"/>
  <c r="W166" i="2"/>
  <c r="X166" i="2"/>
  <c r="W150" i="2"/>
  <c r="X150" i="2"/>
  <c r="W118" i="2"/>
  <c r="X118" i="2"/>
  <c r="W86" i="2"/>
  <c r="X86" i="2"/>
  <c r="X54" i="2"/>
  <c r="W54" i="2"/>
  <c r="X22" i="2"/>
  <c r="W22" i="2"/>
  <c r="W269" i="2"/>
  <c r="X269" i="2"/>
  <c r="W237" i="2"/>
  <c r="X237" i="2"/>
  <c r="W205" i="2"/>
  <c r="X205" i="2"/>
  <c r="W173" i="2"/>
  <c r="X173" i="2"/>
  <c r="W141" i="2"/>
  <c r="X141" i="2"/>
  <c r="W109" i="2"/>
  <c r="X109" i="2"/>
  <c r="W77" i="2"/>
  <c r="X77" i="2"/>
  <c r="W45" i="2"/>
  <c r="X45" i="2"/>
  <c r="W13" i="2"/>
  <c r="X13" i="2"/>
  <c r="X97" i="3"/>
  <c r="W97" i="3"/>
  <c r="X93" i="3"/>
  <c r="W93" i="3"/>
  <c r="X89" i="3"/>
  <c r="W89" i="3"/>
  <c r="X85" i="3"/>
  <c r="W85" i="3"/>
  <c r="X81" i="3"/>
  <c r="W81" i="3"/>
  <c r="X77" i="3"/>
  <c r="W77" i="3"/>
  <c r="X73" i="3"/>
  <c r="W73" i="3"/>
  <c r="X69" i="3"/>
  <c r="W69" i="3"/>
  <c r="X65" i="3"/>
  <c r="W65" i="3"/>
  <c r="X61" i="3"/>
  <c r="W61" i="3"/>
  <c r="X57" i="3"/>
  <c r="W57" i="3"/>
  <c r="X53" i="3"/>
  <c r="W53" i="3"/>
  <c r="X49" i="3"/>
  <c r="W49" i="3"/>
  <c r="X45" i="3"/>
  <c r="W45" i="3"/>
  <c r="X41" i="3"/>
  <c r="W41" i="3"/>
  <c r="X37" i="3"/>
  <c r="W37" i="3"/>
  <c r="X33" i="3"/>
  <c r="W33" i="3"/>
  <c r="X29" i="3"/>
  <c r="W29" i="3"/>
  <c r="X25" i="3"/>
  <c r="W25" i="3"/>
  <c r="X21" i="3"/>
  <c r="W21" i="3"/>
  <c r="X17" i="3"/>
  <c r="W17" i="3"/>
  <c r="X13" i="3"/>
  <c r="W13" i="3"/>
  <c r="X9" i="3"/>
  <c r="W9" i="3"/>
  <c r="X5" i="3"/>
  <c r="W5" i="3"/>
  <c r="X131" i="3"/>
  <c r="W131" i="3"/>
  <c r="X117" i="3"/>
  <c r="W117" i="3"/>
  <c r="X128" i="3"/>
  <c r="W128" i="3"/>
  <c r="X114" i="3"/>
  <c r="W114" i="3"/>
  <c r="X132" i="3"/>
  <c r="W132" i="3"/>
  <c r="W118" i="3"/>
  <c r="X118" i="3"/>
  <c r="X138" i="3"/>
  <c r="W138" i="3"/>
  <c r="X115" i="3"/>
  <c r="W115" i="3"/>
  <c r="X105" i="3"/>
  <c r="W105" i="3"/>
  <c r="X146" i="3"/>
  <c r="W146" i="3"/>
  <c r="X163" i="3"/>
  <c r="W163" i="3"/>
  <c r="X179" i="3"/>
  <c r="W179" i="3"/>
  <c r="X195" i="3"/>
  <c r="W195" i="3"/>
  <c r="X211" i="3"/>
  <c r="W211" i="3"/>
  <c r="X227" i="3"/>
  <c r="W227" i="3"/>
  <c r="X241" i="3"/>
  <c r="W241" i="3"/>
  <c r="X257" i="3"/>
  <c r="W257" i="3"/>
  <c r="X273" i="3"/>
  <c r="W273" i="3"/>
  <c r="X147" i="3"/>
  <c r="W147" i="3"/>
  <c r="X161" i="3"/>
  <c r="W161" i="3"/>
  <c r="X177" i="3"/>
  <c r="W177" i="3"/>
  <c r="X193" i="3"/>
  <c r="W193" i="3"/>
  <c r="X209" i="3"/>
  <c r="W209" i="3"/>
  <c r="X225" i="3"/>
  <c r="W225" i="3"/>
  <c r="X244" i="3"/>
  <c r="W244" i="3"/>
  <c r="X260" i="3"/>
  <c r="W260" i="3"/>
  <c r="X276" i="3"/>
  <c r="W276" i="3"/>
  <c r="X106" i="3"/>
  <c r="W106" i="3"/>
  <c r="X144" i="3"/>
  <c r="W144" i="3"/>
  <c r="X159" i="3"/>
  <c r="W159" i="3"/>
  <c r="X175" i="3"/>
  <c r="W175" i="3"/>
  <c r="X191" i="3"/>
  <c r="W191" i="3"/>
  <c r="X207" i="3"/>
  <c r="W207" i="3"/>
  <c r="X223" i="3"/>
  <c r="W223" i="3"/>
  <c r="X242" i="3"/>
  <c r="W242" i="3"/>
  <c r="X258" i="3"/>
  <c r="W258" i="3"/>
  <c r="X274" i="3"/>
  <c r="W274" i="3"/>
  <c r="X145" i="3"/>
  <c r="W145" i="3"/>
  <c r="X162" i="3"/>
  <c r="W162" i="3"/>
  <c r="X178" i="3"/>
  <c r="W178" i="3"/>
  <c r="X194" i="3"/>
  <c r="W194" i="3"/>
  <c r="X210" i="3"/>
  <c r="W210" i="3"/>
  <c r="X226" i="3"/>
  <c r="W226" i="3"/>
  <c r="X240" i="3"/>
  <c r="W240" i="3"/>
  <c r="X256" i="3"/>
  <c r="W256" i="3"/>
  <c r="X272" i="3"/>
  <c r="W272" i="3"/>
  <c r="X287" i="3"/>
  <c r="W287" i="3"/>
  <c r="X305" i="3"/>
  <c r="W305" i="3"/>
  <c r="X321" i="3"/>
  <c r="W321" i="3"/>
  <c r="X335" i="3"/>
  <c r="W335" i="3"/>
  <c r="X352" i="3"/>
  <c r="W352" i="3"/>
  <c r="X369" i="3"/>
  <c r="W369" i="3"/>
  <c r="X382" i="3"/>
  <c r="W382" i="3"/>
  <c r="X293" i="3"/>
  <c r="W293" i="3"/>
  <c r="X306" i="3"/>
  <c r="W306" i="3"/>
  <c r="X322" i="3"/>
  <c r="W322" i="3"/>
  <c r="X339" i="3"/>
  <c r="W339" i="3"/>
  <c r="X353" i="3"/>
  <c r="W353" i="3"/>
  <c r="X367" i="3"/>
  <c r="W367" i="3"/>
  <c r="X288" i="3"/>
  <c r="W288" i="3"/>
  <c r="X304" i="3"/>
  <c r="W304" i="3"/>
  <c r="X320" i="3"/>
  <c r="W320" i="3"/>
  <c r="X337" i="3"/>
  <c r="W337" i="3"/>
  <c r="X351" i="3"/>
  <c r="W351" i="3"/>
  <c r="X368" i="3"/>
  <c r="W368" i="3"/>
  <c r="X383" i="3"/>
  <c r="W383" i="3"/>
  <c r="X294" i="3"/>
  <c r="W294" i="3"/>
  <c r="X310" i="3"/>
  <c r="W310" i="3"/>
  <c r="X326" i="3"/>
  <c r="W326" i="3"/>
  <c r="X343" i="3"/>
  <c r="W343" i="3"/>
  <c r="X362" i="3"/>
  <c r="W362" i="3"/>
  <c r="X379" i="3"/>
  <c r="W379" i="3"/>
  <c r="X380" i="2"/>
  <c r="W380" i="2"/>
  <c r="X364" i="2"/>
  <c r="W364" i="2"/>
  <c r="W348" i="2"/>
  <c r="X348" i="2"/>
  <c r="X332" i="2"/>
  <c r="W332" i="2"/>
  <c r="X316" i="2"/>
  <c r="W316" i="2"/>
  <c r="W300" i="2"/>
  <c r="X300" i="2"/>
  <c r="W379" i="2"/>
  <c r="X379" i="2"/>
  <c r="W363" i="2"/>
  <c r="X363" i="2"/>
  <c r="W347" i="2"/>
  <c r="X347" i="2"/>
  <c r="W331" i="2"/>
  <c r="X331" i="2"/>
  <c r="W315" i="2"/>
  <c r="X315" i="2"/>
  <c r="W299" i="2"/>
  <c r="X299" i="2"/>
  <c r="W382" i="2"/>
  <c r="X382" i="2"/>
  <c r="W366" i="2"/>
  <c r="X366" i="2"/>
  <c r="W350" i="2"/>
  <c r="X350" i="2"/>
  <c r="W334" i="2"/>
  <c r="X334" i="2"/>
  <c r="W318" i="2"/>
  <c r="X318" i="2"/>
  <c r="W302" i="2"/>
  <c r="X302" i="2"/>
  <c r="W385" i="2"/>
  <c r="X385" i="2"/>
  <c r="W369" i="2"/>
  <c r="X369" i="2"/>
  <c r="W353" i="2"/>
  <c r="X353" i="2"/>
  <c r="W337" i="2"/>
  <c r="X337" i="2"/>
  <c r="W321" i="2"/>
  <c r="X321" i="2"/>
  <c r="W305" i="2"/>
  <c r="X305" i="2"/>
  <c r="W279" i="2"/>
  <c r="X279" i="2"/>
  <c r="X284" i="2"/>
  <c r="W284" i="2"/>
  <c r="W268" i="2"/>
  <c r="X268" i="2"/>
  <c r="X252" i="2"/>
  <c r="W252" i="2"/>
  <c r="W236" i="2"/>
  <c r="X236" i="2"/>
  <c r="W220" i="2"/>
  <c r="X220" i="2"/>
  <c r="X204" i="2"/>
  <c r="W204" i="2"/>
  <c r="X188" i="2"/>
  <c r="W188" i="2"/>
  <c r="W172" i="2"/>
  <c r="X172" i="2"/>
  <c r="X156" i="2"/>
  <c r="W156" i="2"/>
  <c r="X140" i="2"/>
  <c r="W140" i="2"/>
  <c r="X124" i="2"/>
  <c r="W124" i="2"/>
  <c r="W108" i="2"/>
  <c r="X108" i="2"/>
  <c r="W92" i="2"/>
  <c r="X92" i="2"/>
  <c r="W76" i="2"/>
  <c r="X76" i="2"/>
  <c r="W60" i="2"/>
  <c r="X60" i="2"/>
  <c r="W44" i="2"/>
  <c r="X44" i="2"/>
  <c r="W28" i="2"/>
  <c r="X28" i="2"/>
  <c r="W12" i="2"/>
  <c r="X12" i="2"/>
  <c r="W271" i="2"/>
  <c r="X271" i="2"/>
  <c r="W255" i="2"/>
  <c r="X255" i="2"/>
  <c r="W239" i="2"/>
  <c r="X239" i="2"/>
  <c r="W223" i="2"/>
  <c r="X223" i="2"/>
  <c r="W207" i="2"/>
  <c r="X207" i="2"/>
  <c r="W191" i="2"/>
  <c r="X191" i="2"/>
  <c r="W175" i="2"/>
  <c r="X175" i="2"/>
  <c r="W159" i="2"/>
  <c r="X159" i="2"/>
  <c r="W143" i="2"/>
  <c r="X143" i="2"/>
  <c r="W127" i="2"/>
  <c r="X127" i="2"/>
  <c r="W111" i="2"/>
  <c r="X111" i="2"/>
  <c r="W95" i="2"/>
  <c r="X95" i="2"/>
  <c r="W79" i="2"/>
  <c r="X79" i="2"/>
  <c r="W63" i="2"/>
  <c r="X63" i="2"/>
  <c r="W47" i="2"/>
  <c r="X47" i="2"/>
  <c r="W31" i="2"/>
  <c r="X31" i="2"/>
  <c r="W15" i="2"/>
  <c r="X15" i="2"/>
  <c r="W290" i="2"/>
  <c r="X290" i="2"/>
  <c r="W274" i="2"/>
  <c r="X274" i="2"/>
  <c r="W258" i="2"/>
  <c r="X258" i="2"/>
  <c r="W242" i="2"/>
  <c r="X242" i="2"/>
  <c r="W226" i="2"/>
  <c r="X226" i="2"/>
  <c r="W210" i="2"/>
  <c r="X210" i="2"/>
  <c r="W194" i="2"/>
  <c r="X194" i="2"/>
  <c r="W178" i="2"/>
  <c r="X178" i="2"/>
  <c r="W162" i="2"/>
  <c r="X162" i="2"/>
  <c r="W146" i="2"/>
  <c r="X146" i="2"/>
  <c r="W130" i="2"/>
  <c r="X130" i="2"/>
  <c r="W114" i="2"/>
  <c r="X114" i="2"/>
  <c r="X98" i="2"/>
  <c r="W98" i="2"/>
  <c r="X82" i="2"/>
  <c r="W82" i="2"/>
  <c r="X66" i="2"/>
  <c r="W66" i="2"/>
  <c r="X50" i="2"/>
  <c r="W50" i="2"/>
  <c r="X34" i="2"/>
  <c r="W34" i="2"/>
  <c r="X18" i="2"/>
  <c r="W18" i="2"/>
  <c r="W281" i="2"/>
  <c r="X281" i="2"/>
  <c r="W265" i="2"/>
  <c r="X265" i="2"/>
  <c r="W249" i="2"/>
  <c r="X249" i="2"/>
  <c r="W233" i="2"/>
  <c r="X233" i="2"/>
  <c r="W217" i="2"/>
  <c r="X217" i="2"/>
  <c r="W201" i="2"/>
  <c r="X201" i="2"/>
  <c r="W185" i="2"/>
  <c r="X185" i="2"/>
  <c r="W169" i="2"/>
  <c r="X169" i="2"/>
  <c r="W153" i="2"/>
  <c r="X153" i="2"/>
  <c r="W137" i="2"/>
  <c r="X137" i="2"/>
  <c r="W121" i="2"/>
  <c r="X121" i="2"/>
  <c r="W105" i="2"/>
  <c r="X105" i="2"/>
  <c r="W89" i="2"/>
  <c r="X89" i="2"/>
  <c r="W73" i="2"/>
  <c r="X73" i="2"/>
  <c r="W57" i="2"/>
  <c r="X57" i="2"/>
  <c r="W41" i="2"/>
  <c r="X41" i="2"/>
  <c r="W25" i="2"/>
  <c r="X25" i="2"/>
  <c r="W9" i="2"/>
  <c r="X9" i="2"/>
  <c r="X88" i="3"/>
  <c r="W88" i="3"/>
  <c r="X76" i="3"/>
  <c r="W76" i="3"/>
  <c r="X64" i="3"/>
  <c r="W64" i="3"/>
  <c r="X52" i="3"/>
  <c r="W52" i="3"/>
  <c r="X36" i="3"/>
  <c r="W36" i="3"/>
  <c r="X24" i="3"/>
  <c r="W24" i="3"/>
  <c r="X12" i="3"/>
  <c r="W12" i="3"/>
  <c r="X126" i="3"/>
  <c r="W126" i="3"/>
  <c r="X127" i="3"/>
  <c r="W127" i="3"/>
  <c r="X168" i="3"/>
  <c r="W168" i="3"/>
  <c r="X232" i="3"/>
  <c r="W232" i="3"/>
  <c r="X151" i="3"/>
  <c r="W151" i="3"/>
  <c r="X214" i="3"/>
  <c r="W214" i="3"/>
  <c r="X279" i="3"/>
  <c r="W279" i="3"/>
  <c r="X180" i="3"/>
  <c r="W180" i="3"/>
  <c r="X245" i="3"/>
  <c r="W245" i="3"/>
  <c r="X165" i="3"/>
  <c r="W165" i="3"/>
  <c r="X229" i="3"/>
  <c r="W229" i="3"/>
  <c r="X292" i="3"/>
  <c r="W292" i="3"/>
  <c r="X355" i="3"/>
  <c r="W355" i="3"/>
  <c r="X311" i="3"/>
  <c r="W311" i="3"/>
  <c r="X370" i="3"/>
  <c r="W370" i="3"/>
  <c r="X342" i="3"/>
  <c r="W342" i="3"/>
  <c r="X297" i="3"/>
  <c r="W297" i="3"/>
  <c r="W360" i="2"/>
  <c r="X360" i="2"/>
  <c r="W295" i="2"/>
  <c r="X295" i="2"/>
  <c r="W343" i="2"/>
  <c r="X343" i="2"/>
  <c r="W378" i="2"/>
  <c r="X378" i="2"/>
  <c r="W314" i="2"/>
  <c r="X314" i="2"/>
  <c r="W333" i="2"/>
  <c r="X333" i="2"/>
  <c r="X280" i="2"/>
  <c r="W280" i="2"/>
  <c r="W216" i="2"/>
  <c r="X216" i="2"/>
  <c r="W152" i="2"/>
  <c r="X152" i="2"/>
  <c r="W88" i="2"/>
  <c r="X88" i="2"/>
  <c r="W24" i="2"/>
  <c r="X24" i="2"/>
  <c r="W235" i="2"/>
  <c r="X235" i="2"/>
  <c r="W171" i="2"/>
  <c r="X171" i="2"/>
  <c r="W107" i="2"/>
  <c r="X107" i="2"/>
  <c r="W43" i="2"/>
  <c r="X43" i="2"/>
  <c r="W270" i="2"/>
  <c r="X270" i="2"/>
  <c r="W206" i="2"/>
  <c r="X206" i="2"/>
  <c r="W158" i="2"/>
  <c r="X158" i="2"/>
  <c r="W126" i="2"/>
  <c r="X126" i="2"/>
  <c r="X94" i="2"/>
  <c r="W94" i="2"/>
  <c r="W62" i="2"/>
  <c r="X62" i="2"/>
  <c r="W30" i="2"/>
  <c r="X30" i="2"/>
  <c r="W261" i="2"/>
  <c r="X261" i="2"/>
  <c r="W197" i="2"/>
  <c r="X197" i="2"/>
  <c r="W165" i="2"/>
  <c r="X165" i="2"/>
  <c r="W133" i="2"/>
  <c r="X133" i="2"/>
  <c r="W101" i="2"/>
  <c r="X101" i="2"/>
  <c r="W69" i="2"/>
  <c r="X69" i="2"/>
  <c r="W37" i="2"/>
  <c r="X37" i="2"/>
  <c r="W5" i="2"/>
  <c r="X5" i="2"/>
  <c r="X92" i="3"/>
  <c r="W92" i="3"/>
  <c r="X80" i="3"/>
  <c r="W80" i="3"/>
  <c r="X68" i="3"/>
  <c r="W68" i="3"/>
  <c r="X56" i="3"/>
  <c r="W56" i="3"/>
  <c r="X48" i="3"/>
  <c r="W48" i="3"/>
  <c r="X40" i="3"/>
  <c r="W40" i="3"/>
  <c r="X28" i="3"/>
  <c r="W28" i="3"/>
  <c r="X16" i="3"/>
  <c r="W16" i="3"/>
  <c r="X4" i="3"/>
  <c r="W4" i="3"/>
  <c r="X137" i="3"/>
  <c r="W137" i="3"/>
  <c r="X109" i="3"/>
  <c r="W109" i="3"/>
  <c r="X113" i="3"/>
  <c r="W113" i="3"/>
  <c r="X200" i="3"/>
  <c r="W200" i="3"/>
  <c r="X278" i="3"/>
  <c r="W278" i="3"/>
  <c r="X182" i="3"/>
  <c r="W182" i="3"/>
  <c r="X247" i="3"/>
  <c r="W247" i="3"/>
  <c r="X148" i="3"/>
  <c r="W148" i="3"/>
  <c r="X212" i="3"/>
  <c r="W212" i="3"/>
  <c r="X277" i="3"/>
  <c r="W277" i="3"/>
  <c r="X197" i="3"/>
  <c r="W197" i="3"/>
  <c r="X275" i="3"/>
  <c r="W275" i="3"/>
  <c r="X324" i="3"/>
  <c r="W324" i="3"/>
  <c r="X384" i="3"/>
  <c r="W384" i="3"/>
  <c r="X356" i="3"/>
  <c r="W356" i="3"/>
  <c r="X309" i="3"/>
  <c r="W309" i="3"/>
  <c r="X385" i="3"/>
  <c r="W385" i="3"/>
  <c r="X315" i="3"/>
  <c r="W315" i="3"/>
  <c r="X349" i="3"/>
  <c r="W349" i="3"/>
  <c r="W344" i="2"/>
  <c r="X344" i="2"/>
  <c r="W375" i="2"/>
  <c r="X375" i="2"/>
  <c r="W311" i="2"/>
  <c r="X311" i="2"/>
  <c r="W346" i="2"/>
  <c r="X346" i="2"/>
  <c r="W381" i="2"/>
  <c r="X381" i="2"/>
  <c r="W317" i="2"/>
  <c r="X317" i="2"/>
  <c r="X264" i="2"/>
  <c r="W264" i="2"/>
  <c r="W200" i="2"/>
  <c r="X200" i="2"/>
  <c r="W136" i="2"/>
  <c r="X136" i="2"/>
  <c r="W72" i="2"/>
  <c r="X72" i="2"/>
  <c r="W8" i="2"/>
  <c r="X8" i="2"/>
  <c r="W219" i="2"/>
  <c r="X219" i="2"/>
  <c r="W155" i="2"/>
  <c r="X155" i="2"/>
  <c r="W91" i="2"/>
  <c r="X91" i="2"/>
  <c r="W27" i="2"/>
  <c r="X27" i="2"/>
  <c r="W254" i="2"/>
  <c r="X254" i="2"/>
  <c r="W190" i="2"/>
  <c r="X190" i="2"/>
  <c r="W142" i="2"/>
  <c r="X142" i="2"/>
  <c r="W110" i="2"/>
  <c r="X110" i="2"/>
  <c r="X78" i="2"/>
  <c r="W78" i="2"/>
  <c r="W46" i="2"/>
  <c r="X46" i="2"/>
  <c r="W14" i="2"/>
  <c r="X14" i="2"/>
  <c r="W277" i="2"/>
  <c r="X277" i="2"/>
  <c r="W213" i="2"/>
  <c r="X213" i="2"/>
  <c r="W181" i="2"/>
  <c r="X181" i="2"/>
  <c r="W149" i="2"/>
  <c r="X149" i="2"/>
  <c r="W117" i="2"/>
  <c r="X117" i="2"/>
  <c r="W85" i="2"/>
  <c r="X85" i="2"/>
  <c r="W53" i="2"/>
  <c r="X53" i="2"/>
  <c r="W21" i="2"/>
  <c r="X21" i="2"/>
  <c r="X95" i="3"/>
  <c r="W95" i="3"/>
  <c r="X91" i="3"/>
  <c r="W91" i="3"/>
  <c r="X87" i="3"/>
  <c r="W87" i="3"/>
  <c r="X83" i="3"/>
  <c r="W83" i="3"/>
  <c r="X79" i="3"/>
  <c r="W79" i="3"/>
  <c r="X75" i="3"/>
  <c r="W75" i="3"/>
  <c r="X71" i="3"/>
  <c r="W71" i="3"/>
  <c r="X67" i="3"/>
  <c r="W67" i="3"/>
  <c r="X63" i="3"/>
  <c r="W63" i="3"/>
  <c r="X59" i="3"/>
  <c r="W59" i="3"/>
  <c r="X55" i="3"/>
  <c r="W55" i="3"/>
  <c r="X51" i="3"/>
  <c r="W51" i="3"/>
  <c r="X47" i="3"/>
  <c r="W47" i="3"/>
  <c r="X43" i="3"/>
  <c r="W43" i="3"/>
  <c r="X39" i="3"/>
  <c r="W39" i="3"/>
  <c r="X35" i="3"/>
  <c r="W35" i="3"/>
  <c r="X31" i="3"/>
  <c r="W31" i="3"/>
  <c r="X27" i="3"/>
  <c r="W27" i="3"/>
  <c r="X23" i="3"/>
  <c r="W23" i="3"/>
  <c r="X19" i="3"/>
  <c r="W19" i="3"/>
  <c r="X15" i="3"/>
  <c r="W15" i="3"/>
  <c r="X11" i="3"/>
  <c r="W11" i="3"/>
  <c r="X7" i="3"/>
  <c r="W7" i="3"/>
  <c r="X135" i="3"/>
  <c r="W135" i="3"/>
  <c r="X124" i="3"/>
  <c r="W124" i="3"/>
  <c r="X141" i="3"/>
  <c r="W141" i="3"/>
  <c r="X121" i="3"/>
  <c r="W121" i="3"/>
  <c r="X136" i="3"/>
  <c r="W136" i="3"/>
  <c r="X123" i="3"/>
  <c r="W123" i="3"/>
  <c r="X142" i="3"/>
  <c r="W142" i="3"/>
  <c r="X125" i="3"/>
  <c r="W125" i="3"/>
  <c r="X110" i="3"/>
  <c r="W110" i="3"/>
  <c r="X101" i="3"/>
  <c r="W101" i="3"/>
  <c r="X154" i="3"/>
  <c r="W154" i="3"/>
  <c r="X171" i="3"/>
  <c r="W171" i="3"/>
  <c r="X187" i="3"/>
  <c r="W187" i="3"/>
  <c r="X203" i="3"/>
  <c r="W203" i="3"/>
  <c r="X219" i="3"/>
  <c r="W219" i="3"/>
  <c r="X235" i="3"/>
  <c r="W235" i="3"/>
  <c r="X249" i="3"/>
  <c r="W249" i="3"/>
  <c r="X265" i="3"/>
  <c r="W265" i="3"/>
  <c r="X281" i="3"/>
  <c r="W281" i="3"/>
  <c r="X155" i="3"/>
  <c r="W155" i="3"/>
  <c r="X169" i="3"/>
  <c r="W169" i="3"/>
  <c r="X185" i="3"/>
  <c r="W185" i="3"/>
  <c r="X201" i="3"/>
  <c r="W201" i="3"/>
  <c r="X217" i="3"/>
  <c r="W217" i="3"/>
  <c r="X233" i="3"/>
  <c r="W233" i="3"/>
  <c r="X252" i="3"/>
  <c r="W252" i="3"/>
  <c r="X268" i="3"/>
  <c r="W268" i="3"/>
  <c r="X284" i="3"/>
  <c r="W284" i="3"/>
  <c r="W102" i="3"/>
  <c r="X102" i="3"/>
  <c r="X152" i="3"/>
  <c r="W152" i="3"/>
  <c r="X167" i="3"/>
  <c r="W167" i="3"/>
  <c r="X183" i="3"/>
  <c r="W183" i="3"/>
  <c r="X199" i="3"/>
  <c r="W199" i="3"/>
  <c r="X215" i="3"/>
  <c r="W215" i="3"/>
  <c r="X231" i="3"/>
  <c r="W231" i="3"/>
  <c r="X250" i="3"/>
  <c r="W250" i="3"/>
  <c r="X266" i="3"/>
  <c r="W266" i="3"/>
  <c r="X282" i="3"/>
  <c r="W282" i="3"/>
  <c r="X153" i="3"/>
  <c r="W153" i="3"/>
  <c r="X170" i="3"/>
  <c r="W170" i="3"/>
  <c r="X186" i="3"/>
  <c r="W186" i="3"/>
  <c r="X202" i="3"/>
  <c r="W202" i="3"/>
  <c r="X218" i="3"/>
  <c r="W218" i="3"/>
  <c r="X234" i="3"/>
  <c r="W234" i="3"/>
  <c r="X248" i="3"/>
  <c r="W248" i="3"/>
  <c r="X264" i="3"/>
  <c r="W264" i="3"/>
  <c r="X280" i="3"/>
  <c r="W280" i="3"/>
  <c r="X295" i="3"/>
  <c r="W295" i="3"/>
  <c r="X313" i="3"/>
  <c r="W313" i="3"/>
  <c r="X327" i="3"/>
  <c r="W327" i="3"/>
  <c r="X341" i="3"/>
  <c r="W341" i="3"/>
  <c r="X359" i="3"/>
  <c r="W359" i="3"/>
  <c r="X377" i="3"/>
  <c r="W377" i="3"/>
  <c r="W386" i="3"/>
  <c r="X386" i="3"/>
  <c r="X301" i="3"/>
  <c r="W301" i="3"/>
  <c r="X314" i="3"/>
  <c r="W314" i="3"/>
  <c r="X333" i="3"/>
  <c r="W333" i="3"/>
  <c r="X347" i="3"/>
  <c r="W347" i="3"/>
  <c r="X360" i="3"/>
  <c r="W360" i="3"/>
  <c r="X375" i="3"/>
  <c r="W375" i="3"/>
  <c r="X296" i="3"/>
  <c r="W296" i="3"/>
  <c r="X312" i="3"/>
  <c r="W312" i="3"/>
  <c r="X328" i="3"/>
  <c r="W328" i="3"/>
  <c r="X345" i="3"/>
  <c r="W345" i="3"/>
  <c r="X361" i="3"/>
  <c r="W361" i="3"/>
  <c r="X376" i="3"/>
  <c r="W376" i="3"/>
  <c r="X286" i="3"/>
  <c r="W286" i="3"/>
  <c r="X302" i="3"/>
  <c r="W302" i="3"/>
  <c r="X318" i="3"/>
  <c r="W318" i="3"/>
  <c r="X334" i="3"/>
  <c r="W334" i="3"/>
  <c r="X354" i="3"/>
  <c r="W354" i="3"/>
  <c r="X371" i="3"/>
  <c r="W371" i="3"/>
  <c r="W3" i="2"/>
  <c r="X3" i="2"/>
  <c r="W372" i="2"/>
  <c r="X372" i="2"/>
  <c r="W356" i="2"/>
  <c r="X356" i="2"/>
  <c r="W340" i="2"/>
  <c r="X340" i="2"/>
  <c r="W324" i="2"/>
  <c r="X324" i="2"/>
  <c r="W308" i="2"/>
  <c r="X308" i="2"/>
  <c r="W287" i="2"/>
  <c r="X287" i="2"/>
  <c r="W371" i="2"/>
  <c r="X371" i="2"/>
  <c r="W355" i="2"/>
  <c r="X355" i="2"/>
  <c r="W339" i="2"/>
  <c r="X339" i="2"/>
  <c r="W323" i="2"/>
  <c r="X323" i="2"/>
  <c r="W307" i="2"/>
  <c r="X307" i="2"/>
  <c r="W285" i="2"/>
  <c r="X285" i="2"/>
  <c r="W374" i="2"/>
  <c r="X374" i="2"/>
  <c r="W358" i="2"/>
  <c r="X358" i="2"/>
  <c r="W342" i="2"/>
  <c r="X342" i="2"/>
  <c r="W326" i="2"/>
  <c r="X326" i="2"/>
  <c r="W310" i="2"/>
  <c r="X310" i="2"/>
  <c r="W291" i="2"/>
  <c r="X291" i="2"/>
  <c r="W377" i="2"/>
  <c r="X377" i="2"/>
  <c r="W361" i="2"/>
  <c r="X361" i="2"/>
  <c r="W345" i="2"/>
  <c r="X345" i="2"/>
  <c r="W329" i="2"/>
  <c r="X329" i="2"/>
  <c r="W313" i="2"/>
  <c r="X313" i="2"/>
  <c r="W297" i="2"/>
  <c r="X297" i="2"/>
  <c r="W292" i="2"/>
  <c r="X292" i="2"/>
  <c r="W276" i="2"/>
  <c r="X276" i="2"/>
  <c r="W260" i="2"/>
  <c r="X260" i="2"/>
  <c r="W244" i="2"/>
  <c r="X244" i="2"/>
  <c r="W228" i="2"/>
  <c r="X228" i="2"/>
  <c r="W212" i="2"/>
  <c r="X212" i="2"/>
  <c r="W196" i="2"/>
  <c r="X196" i="2"/>
  <c r="W180" i="2"/>
  <c r="X180" i="2"/>
  <c r="W164" i="2"/>
  <c r="X164" i="2"/>
  <c r="W148" i="2"/>
  <c r="X148" i="2"/>
  <c r="W132" i="2"/>
  <c r="X132" i="2"/>
  <c r="W116" i="2"/>
  <c r="X116" i="2"/>
  <c r="W100" i="2"/>
  <c r="X100" i="2"/>
  <c r="W84" i="2"/>
  <c r="X84" i="2"/>
  <c r="W68" i="2"/>
  <c r="X68" i="2"/>
  <c r="W52" i="2"/>
  <c r="X52" i="2"/>
  <c r="W36" i="2"/>
  <c r="X36" i="2"/>
  <c r="W20" i="2"/>
  <c r="X20" i="2"/>
  <c r="W4" i="2"/>
  <c r="X4" i="2"/>
  <c r="W263" i="2"/>
  <c r="X263" i="2"/>
  <c r="W247" i="2"/>
  <c r="X247" i="2"/>
  <c r="W231" i="2"/>
  <c r="X231" i="2"/>
  <c r="W215" i="2"/>
  <c r="X215" i="2"/>
  <c r="W199" i="2"/>
  <c r="X199" i="2"/>
  <c r="W183" i="2"/>
  <c r="X183" i="2"/>
  <c r="W167" i="2"/>
  <c r="X167" i="2"/>
  <c r="W151" i="2"/>
  <c r="X151" i="2"/>
  <c r="W135" i="2"/>
  <c r="X135" i="2"/>
  <c r="W119" i="2"/>
  <c r="X119" i="2"/>
  <c r="W103" i="2"/>
  <c r="X103" i="2"/>
  <c r="W87" i="2"/>
  <c r="X87" i="2"/>
  <c r="W71" i="2"/>
  <c r="X71" i="2"/>
  <c r="W55" i="2"/>
  <c r="X55" i="2"/>
  <c r="W39" i="2"/>
  <c r="X39" i="2"/>
  <c r="W23" i="2"/>
  <c r="X23" i="2"/>
  <c r="W7" i="2"/>
  <c r="X7" i="2"/>
  <c r="W282" i="2"/>
  <c r="X282" i="2"/>
  <c r="W266" i="2"/>
  <c r="X266" i="2"/>
  <c r="W250" i="2"/>
  <c r="X250" i="2"/>
  <c r="W234" i="2"/>
  <c r="X234" i="2"/>
  <c r="W218" i="2"/>
  <c r="X218" i="2"/>
  <c r="W202" i="2"/>
  <c r="X202" i="2"/>
  <c r="W186" i="2"/>
  <c r="X186" i="2"/>
  <c r="W170" i="2"/>
  <c r="X170" i="2"/>
  <c r="W154" i="2"/>
  <c r="X154" i="2"/>
  <c r="W138" i="2"/>
  <c r="X138" i="2"/>
  <c r="W122" i="2"/>
  <c r="X122" i="2"/>
  <c r="W106" i="2"/>
  <c r="X106" i="2"/>
  <c r="W90" i="2"/>
  <c r="X90" i="2"/>
  <c r="W74" i="2"/>
  <c r="X74" i="2"/>
  <c r="W58" i="2"/>
  <c r="X58" i="2"/>
  <c r="W42" i="2"/>
  <c r="X42" i="2"/>
  <c r="W26" i="2"/>
  <c r="X26" i="2"/>
  <c r="W10" i="2"/>
  <c r="X10" i="2"/>
  <c r="W273" i="2"/>
  <c r="X273" i="2"/>
  <c r="W257" i="2"/>
  <c r="X257" i="2"/>
  <c r="W241" i="2"/>
  <c r="X241" i="2"/>
  <c r="W225" i="2"/>
  <c r="X225" i="2"/>
  <c r="W209" i="2"/>
  <c r="X209" i="2"/>
  <c r="W193" i="2"/>
  <c r="X193" i="2"/>
  <c r="W177" i="2"/>
  <c r="X177" i="2"/>
  <c r="W161" i="2"/>
  <c r="X161" i="2"/>
  <c r="W145" i="2"/>
  <c r="X145" i="2"/>
  <c r="W129" i="2"/>
  <c r="X129" i="2"/>
  <c r="W113" i="2"/>
  <c r="X113" i="2"/>
  <c r="W97" i="2"/>
  <c r="X97" i="2"/>
  <c r="W81" i="2"/>
  <c r="X81" i="2"/>
  <c r="W65" i="2"/>
  <c r="X65" i="2"/>
  <c r="W49" i="2"/>
  <c r="X49" i="2"/>
  <c r="W33" i="2"/>
  <c r="X33" i="2"/>
  <c r="W17" i="2"/>
  <c r="X17" i="2"/>
  <c r="O11" i="9" l="1"/>
  <c r="O9" i="9"/>
  <c r="AA13" i="2"/>
  <c r="AU13" i="2" s="1"/>
  <c r="AA11" i="2"/>
  <c r="AA12" i="2"/>
  <c r="AA10" i="2"/>
  <c r="AV13" i="2" l="1"/>
  <c r="AU12" i="2"/>
  <c r="AV12" i="2"/>
  <c r="AU11" i="2"/>
  <c r="AV11" i="2"/>
  <c r="AU10" i="2"/>
  <c r="AV10" i="2"/>
  <c r="D3" i="4"/>
  <c r="AZ4" i="4" l="1"/>
  <c r="AY4" i="4"/>
  <c r="AX4" i="4"/>
  <c r="AY7" i="4"/>
  <c r="AZ7" i="4"/>
  <c r="AX7" i="4"/>
  <c r="AY5" i="4"/>
  <c r="AZ5" i="4"/>
  <c r="AX5" i="4"/>
  <c r="AY6" i="4"/>
  <c r="AZ6" i="4"/>
  <c r="AX6" i="4"/>
  <c r="AX8" i="4"/>
  <c r="AY8" i="4"/>
  <c r="AZ8" i="4"/>
  <c r="AY3" i="4"/>
  <c r="AX3" i="4"/>
  <c r="AZ3" i="4"/>
  <c r="A14" i="4" a="1"/>
  <c r="A14" i="4" l="1"/>
  <c r="D14" i="4" s="1"/>
  <c r="AH14" i="4" l="1"/>
  <c r="AJ14" i="4"/>
  <c r="E14" i="4"/>
  <c r="AO14" i="4"/>
  <c r="H14" i="4"/>
  <c r="BA6" i="4"/>
  <c r="AN14" i="4"/>
  <c r="AQ14" i="4"/>
  <c r="Y14" i="4"/>
  <c r="BA4" i="4"/>
  <c r="J14" i="4"/>
  <c r="AE14" i="4"/>
  <c r="K14" i="4"/>
  <c r="P14" i="4"/>
  <c r="AC14" i="4"/>
  <c r="S14" i="4"/>
  <c r="AL14" i="4"/>
  <c r="I14" i="4"/>
  <c r="AS14" i="4"/>
  <c r="AM14" i="4"/>
  <c r="AB14" i="4"/>
  <c r="AT14" i="4"/>
  <c r="F14" i="4"/>
  <c r="BA3" i="4"/>
  <c r="AR14" i="4"/>
  <c r="AK14" i="4"/>
  <c r="AP14" i="4"/>
  <c r="AD14" i="4"/>
  <c r="G14" i="4"/>
  <c r="L14" i="4"/>
  <c r="AI14" i="4"/>
  <c r="BA8" i="4"/>
  <c r="T14" i="4"/>
  <c r="W14" i="4"/>
  <c r="U14" i="4"/>
  <c r="Q14" i="4"/>
  <c r="BA7" i="4"/>
  <c r="AF14" i="4"/>
  <c r="N14" i="4"/>
  <c r="BA5" i="4"/>
  <c r="O14" i="4"/>
  <c r="M14" i="4"/>
  <c r="R14" i="4"/>
  <c r="AG14" i="4"/>
  <c r="V14" i="4"/>
  <c r="AA14" i="4"/>
  <c r="A15" i="4" a="1"/>
  <c r="A15" i="4" l="1"/>
  <c r="M15" i="4" l="1"/>
  <c r="BB4" i="4"/>
  <c r="AS15" i="4"/>
  <c r="D15" i="4"/>
  <c r="AN15" i="4"/>
  <c r="G15" i="4"/>
  <c r="BB5" i="4"/>
  <c r="Y15" i="4"/>
  <c r="BB3" i="4"/>
  <c r="J15" i="4"/>
  <c r="AC15" i="4"/>
  <c r="AI15" i="4"/>
  <c r="L15" i="4"/>
  <c r="V15" i="4"/>
  <c r="AB15" i="4"/>
  <c r="E15" i="4"/>
  <c r="U15" i="4"/>
  <c r="AP15" i="4"/>
  <c r="R15" i="4"/>
  <c r="K15" i="4"/>
  <c r="T15" i="4"/>
  <c r="AJ15" i="4"/>
  <c r="AQ15" i="4"/>
  <c r="AD15" i="4"/>
  <c r="AH15" i="4"/>
  <c r="AF15" i="4"/>
  <c r="AO15" i="4"/>
  <c r="Q15" i="4"/>
  <c r="AA15" i="4"/>
  <c r="S15" i="4"/>
  <c r="AL15" i="4"/>
  <c r="F15" i="4"/>
  <c r="AM15" i="4"/>
  <c r="BB8" i="4"/>
  <c r="AG15" i="4"/>
  <c r="P15" i="4"/>
  <c r="AT15" i="4"/>
  <c r="BB6" i="4"/>
  <c r="AK15" i="4"/>
  <c r="I15" i="4"/>
  <c r="N15" i="4"/>
  <c r="H15" i="4"/>
  <c r="W15" i="4"/>
  <c r="AR15" i="4"/>
  <c r="AE15" i="4"/>
  <c r="BB7" i="4"/>
  <c r="O15" i="4"/>
  <c r="A16" i="4" a="1"/>
  <c r="A16" i="4" l="1"/>
  <c r="AI16" i="4" l="1"/>
  <c r="AI17" i="4" s="1"/>
  <c r="AB16" i="4"/>
  <c r="AB17" i="4" s="1"/>
  <c r="L16" i="4"/>
  <c r="L17" i="4" s="1"/>
  <c r="AC16" i="4"/>
  <c r="AC17" i="4" s="1"/>
  <c r="AG16" i="4"/>
  <c r="AG17" i="4" s="1"/>
  <c r="AR16" i="4"/>
  <c r="AR17" i="4" s="1"/>
  <c r="E16" i="4"/>
  <c r="E17" i="4" s="1"/>
  <c r="J16" i="4"/>
  <c r="J17" i="4" s="1"/>
  <c r="AL16" i="4"/>
  <c r="AL17" i="4" s="1"/>
  <c r="W16" i="4"/>
  <c r="W17" i="4" s="1"/>
  <c r="AM16" i="4"/>
  <c r="AM17" i="4" s="1"/>
  <c r="AT16" i="4"/>
  <c r="AT17" i="4" s="1"/>
  <c r="F16" i="4"/>
  <c r="F17" i="4" s="1"/>
  <c r="AJ16" i="4"/>
  <c r="AJ17" i="4" s="1"/>
  <c r="AD16" i="4"/>
  <c r="AD17" i="4" s="1"/>
  <c r="S16" i="4"/>
  <c r="S17" i="4" s="1"/>
  <c r="AH16" i="4"/>
  <c r="AH17" i="4" s="1"/>
  <c r="AA16" i="4"/>
  <c r="AA17" i="4" s="1"/>
  <c r="Q16" i="4"/>
  <c r="Q17" i="4" s="1"/>
  <c r="T16" i="4"/>
  <c r="T17" i="4" s="1"/>
  <c r="P16" i="4"/>
  <c r="P17" i="4" s="1"/>
  <c r="H16" i="4"/>
  <c r="H17" i="4" s="1"/>
  <c r="D16" i="4"/>
  <c r="D17" i="4" s="1"/>
  <c r="AO16" i="4"/>
  <c r="AO17" i="4" s="1"/>
  <c r="Y16" i="4"/>
  <c r="AP16" i="4"/>
  <c r="AP17" i="4" s="1"/>
  <c r="AE16" i="4"/>
  <c r="AE17" i="4" s="1"/>
  <c r="AQ16" i="4"/>
  <c r="AQ17" i="4" s="1"/>
  <c r="V16" i="4"/>
  <c r="V17" i="4" s="1"/>
  <c r="N16" i="4"/>
  <c r="N17" i="4" s="1"/>
  <c r="M16" i="4"/>
  <c r="M17" i="4" s="1"/>
  <c r="G16" i="4"/>
  <c r="G17" i="4" s="1"/>
  <c r="AF16" i="4"/>
  <c r="AF17" i="4" s="1"/>
  <c r="U16" i="4"/>
  <c r="U17" i="4" s="1"/>
  <c r="I16" i="4"/>
  <c r="I17" i="4" s="1"/>
  <c r="AS16" i="4"/>
  <c r="AS17" i="4" s="1"/>
  <c r="K16" i="4"/>
  <c r="K17" i="4" s="1"/>
  <c r="O16" i="4"/>
  <c r="O17" i="4" s="1"/>
  <c r="AK16" i="4"/>
  <c r="AK17" i="4" s="1"/>
  <c r="R16" i="4"/>
  <c r="R17" i="4" s="1"/>
  <c r="AN16" i="4"/>
  <c r="AN17" i="4" s="1"/>
  <c r="CI3" i="5" l="1"/>
  <c r="CI4" i="5"/>
  <c r="CI5" i="5"/>
  <c r="CI6" i="5"/>
  <c r="CI7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4" i="5"/>
  <c r="CI28" i="5"/>
  <c r="CI32" i="5"/>
  <c r="CI36" i="5"/>
  <c r="CI40" i="5"/>
  <c r="CI44" i="5"/>
  <c r="CI48" i="5"/>
  <c r="CI21" i="5"/>
  <c r="CI25" i="5"/>
  <c r="CI29" i="5"/>
  <c r="CI33" i="5"/>
  <c r="CI37" i="5"/>
  <c r="CI41" i="5"/>
  <c r="CI45" i="5"/>
  <c r="CI22" i="5"/>
  <c r="CI26" i="5"/>
  <c r="CI30" i="5"/>
  <c r="CI34" i="5"/>
  <c r="CI38" i="5"/>
  <c r="CI42" i="5"/>
  <c r="CI46" i="5"/>
  <c r="CI49" i="5"/>
  <c r="CI50" i="5"/>
  <c r="CI51" i="5"/>
  <c r="CI52" i="5"/>
  <c r="CI53" i="5"/>
  <c r="CI54" i="5"/>
  <c r="CI55" i="5"/>
  <c r="CI56" i="5"/>
  <c r="CI57" i="5"/>
  <c r="CI58" i="5"/>
  <c r="CI59" i="5"/>
  <c r="CI60" i="5"/>
  <c r="CI61" i="5"/>
  <c r="CI62" i="5"/>
  <c r="CI63" i="5"/>
  <c r="CI64" i="5"/>
  <c r="CI65" i="5"/>
  <c r="CI66" i="5"/>
  <c r="CI67" i="5"/>
  <c r="CI68" i="5"/>
  <c r="CI69" i="5"/>
  <c r="CI70" i="5"/>
  <c r="CI71" i="5"/>
  <c r="CI72" i="5"/>
  <c r="CI73" i="5"/>
  <c r="CI74" i="5"/>
  <c r="CI23" i="5"/>
  <c r="CI39" i="5"/>
  <c r="CI27" i="5"/>
  <c r="CI43" i="5"/>
  <c r="CI75" i="5"/>
  <c r="CI76" i="5"/>
  <c r="CI77" i="5"/>
  <c r="CI78" i="5"/>
  <c r="CI79" i="5"/>
  <c r="CI80" i="5"/>
  <c r="CI81" i="5"/>
  <c r="CI82" i="5"/>
  <c r="CI83" i="5"/>
  <c r="CI84" i="5"/>
  <c r="CI85" i="5"/>
  <c r="CI86" i="5"/>
  <c r="CI87" i="5"/>
  <c r="CI88" i="5"/>
  <c r="CI89" i="5"/>
  <c r="CI90" i="5"/>
  <c r="CI91" i="5"/>
  <c r="CI92" i="5"/>
  <c r="CI93" i="5"/>
  <c r="CI94" i="5"/>
  <c r="CI95" i="5"/>
  <c r="CI96" i="5"/>
  <c r="CI97" i="5"/>
  <c r="CI98" i="5"/>
  <c r="CI99" i="5"/>
  <c r="CI31" i="5"/>
  <c r="CI47" i="5"/>
  <c r="CI100" i="5"/>
  <c r="CI35" i="5"/>
  <c r="CI102" i="5"/>
  <c r="CI103" i="5"/>
  <c r="CI104" i="5"/>
  <c r="CI105" i="5"/>
  <c r="CI106" i="5"/>
  <c r="CI107" i="5"/>
  <c r="CI108" i="5"/>
  <c r="CI109" i="5"/>
  <c r="CI110" i="5"/>
  <c r="CI111" i="5"/>
  <c r="CI112" i="5"/>
  <c r="CI113" i="5"/>
  <c r="CI114" i="5"/>
  <c r="CI115" i="5"/>
  <c r="CI116" i="5"/>
  <c r="CI117" i="5"/>
  <c r="CI118" i="5"/>
  <c r="CI119" i="5"/>
  <c r="CI120" i="5"/>
  <c r="CI121" i="5"/>
  <c r="CI122" i="5"/>
  <c r="CI123" i="5"/>
  <c r="CI124" i="5"/>
  <c r="CI125" i="5"/>
  <c r="CI126" i="5"/>
  <c r="CI127" i="5"/>
  <c r="CI128" i="5"/>
  <c r="CI129" i="5"/>
  <c r="CI130" i="5"/>
  <c r="CI131" i="5"/>
  <c r="CI132" i="5"/>
  <c r="CI133" i="5"/>
  <c r="CI134" i="5"/>
  <c r="CI135" i="5"/>
  <c r="CI136" i="5"/>
  <c r="CI137" i="5"/>
  <c r="CI138" i="5"/>
  <c r="CI139" i="5"/>
  <c r="CI140" i="5"/>
  <c r="CI141" i="5"/>
  <c r="CI142" i="5"/>
  <c r="CI143" i="5"/>
  <c r="CI144" i="5"/>
  <c r="CI145" i="5"/>
  <c r="CI146" i="5"/>
  <c r="CI147" i="5"/>
  <c r="CI148" i="5"/>
  <c r="CI149" i="5"/>
  <c r="CI150" i="5"/>
  <c r="CI101" i="5"/>
  <c r="CI152" i="5"/>
  <c r="CI154" i="5"/>
  <c r="CI156" i="5"/>
  <c r="CI158" i="5"/>
  <c r="CI151" i="5"/>
  <c r="CI153" i="5"/>
  <c r="CI155" i="5"/>
  <c r="CI157" i="5"/>
  <c r="CI159" i="5"/>
  <c r="CI163" i="5"/>
  <c r="CI167" i="5"/>
  <c r="CI171" i="5"/>
  <c r="CI175" i="5"/>
  <c r="CI179" i="5"/>
  <c r="CI183" i="5"/>
  <c r="CI187" i="5"/>
  <c r="CI191" i="5"/>
  <c r="CI195" i="5"/>
  <c r="CI199" i="5"/>
  <c r="CI203" i="5"/>
  <c r="CI207" i="5"/>
  <c r="CI160" i="5"/>
  <c r="CI164" i="5"/>
  <c r="CI168" i="5"/>
  <c r="CI172" i="5"/>
  <c r="CI176" i="5"/>
  <c r="CI180" i="5"/>
  <c r="CI184" i="5"/>
  <c r="CI188" i="5"/>
  <c r="CI192" i="5"/>
  <c r="CI196" i="5"/>
  <c r="CI200" i="5"/>
  <c r="CI204" i="5"/>
  <c r="CI161" i="5"/>
  <c r="CI165" i="5"/>
  <c r="CI169" i="5"/>
  <c r="CI173" i="5"/>
  <c r="CI177" i="5"/>
  <c r="CI181" i="5"/>
  <c r="CI185" i="5"/>
  <c r="CI189" i="5"/>
  <c r="CI193" i="5"/>
  <c r="CI197" i="5"/>
  <c r="CI201" i="5"/>
  <c r="CI205" i="5"/>
  <c r="CI170" i="5"/>
  <c r="CI186" i="5"/>
  <c r="CI202" i="5"/>
  <c r="CI208" i="5"/>
  <c r="CI210" i="5"/>
  <c r="CI214" i="5"/>
  <c r="CI218" i="5"/>
  <c r="CI222" i="5"/>
  <c r="CI226" i="5"/>
  <c r="CI230" i="5"/>
  <c r="CI234" i="5"/>
  <c r="CI238" i="5"/>
  <c r="CI242" i="5"/>
  <c r="CI246" i="5"/>
  <c r="CI250" i="5"/>
  <c r="CI260" i="5"/>
  <c r="CI261" i="5"/>
  <c r="CI262" i="5"/>
  <c r="CI263" i="5"/>
  <c r="CI264" i="5"/>
  <c r="CI265" i="5"/>
  <c r="CI266" i="5"/>
  <c r="CI267" i="5"/>
  <c r="CI268" i="5"/>
  <c r="CI269" i="5"/>
  <c r="CI270" i="5"/>
  <c r="CI271" i="5"/>
  <c r="CI272" i="5"/>
  <c r="CI273" i="5"/>
  <c r="CI274" i="5"/>
  <c r="CI275" i="5"/>
  <c r="CI276" i="5"/>
  <c r="CI277" i="5"/>
  <c r="CI278" i="5"/>
  <c r="CI279" i="5"/>
  <c r="CI280" i="5"/>
  <c r="CI281" i="5"/>
  <c r="CI282" i="5"/>
  <c r="CI283" i="5"/>
  <c r="CI284" i="5"/>
  <c r="CI285" i="5"/>
  <c r="CI286" i="5"/>
  <c r="CI287" i="5"/>
  <c r="CI288" i="5"/>
  <c r="CI289" i="5"/>
  <c r="CI290" i="5"/>
  <c r="CI291" i="5"/>
  <c r="CI292" i="5"/>
  <c r="CI293" i="5"/>
  <c r="CI294" i="5"/>
  <c r="CI295" i="5"/>
  <c r="CI296" i="5"/>
  <c r="CI297" i="5"/>
  <c r="CI298" i="5"/>
  <c r="CI299" i="5"/>
  <c r="CI300" i="5"/>
  <c r="CI301" i="5"/>
  <c r="CI302" i="5"/>
  <c r="CI303" i="5"/>
  <c r="CI304" i="5"/>
  <c r="CI305" i="5"/>
  <c r="CI306" i="5"/>
  <c r="CI307" i="5"/>
  <c r="CI308" i="5"/>
  <c r="CI309" i="5"/>
  <c r="CI310" i="5"/>
  <c r="CI311" i="5"/>
  <c r="CI312" i="5"/>
  <c r="CI313" i="5"/>
  <c r="CI314" i="5"/>
  <c r="CI315" i="5"/>
  <c r="CI316" i="5"/>
  <c r="CI317" i="5"/>
  <c r="CI318" i="5"/>
  <c r="CI319" i="5"/>
  <c r="CI320" i="5"/>
  <c r="CI321" i="5"/>
  <c r="CI322" i="5"/>
  <c r="CI323" i="5"/>
  <c r="CI324" i="5"/>
  <c r="CI325" i="5"/>
  <c r="CI326" i="5"/>
  <c r="CI327" i="5"/>
  <c r="CI328" i="5"/>
  <c r="CI329" i="5"/>
  <c r="CI330" i="5"/>
  <c r="CI331" i="5"/>
  <c r="CI332" i="5"/>
  <c r="CI333" i="5"/>
  <c r="CI334" i="5"/>
  <c r="CI335" i="5"/>
  <c r="CI336" i="5"/>
  <c r="CI337" i="5"/>
  <c r="CI338" i="5"/>
  <c r="CI339" i="5"/>
  <c r="CI340" i="5"/>
  <c r="CI341" i="5"/>
  <c r="CI342" i="5"/>
  <c r="CI343" i="5"/>
  <c r="CI344" i="5"/>
  <c r="CI345" i="5"/>
  <c r="CI346" i="5"/>
  <c r="CI347" i="5"/>
  <c r="CI348" i="5"/>
  <c r="CI349" i="5"/>
  <c r="CI350" i="5"/>
  <c r="CI351" i="5"/>
  <c r="CI352" i="5"/>
  <c r="CI353" i="5"/>
  <c r="CI354" i="5"/>
  <c r="CI355" i="5"/>
  <c r="CI356" i="5"/>
  <c r="CI357" i="5"/>
  <c r="CI358" i="5"/>
  <c r="CI359" i="5"/>
  <c r="CI360" i="5"/>
  <c r="CI361" i="5"/>
  <c r="CI362" i="5"/>
  <c r="CI363" i="5"/>
  <c r="CI364" i="5"/>
  <c r="CI365" i="5"/>
  <c r="CI366" i="5"/>
  <c r="CI367" i="5"/>
  <c r="CI368" i="5"/>
  <c r="CI369" i="5"/>
  <c r="CI370" i="5"/>
  <c r="CI371" i="5"/>
  <c r="CI372" i="5"/>
  <c r="CI373" i="5"/>
  <c r="CI374" i="5"/>
  <c r="CI375" i="5"/>
  <c r="CI376" i="5"/>
  <c r="CI174" i="5"/>
  <c r="CI190" i="5"/>
  <c r="CI206" i="5"/>
  <c r="CI211" i="5"/>
  <c r="CI215" i="5"/>
  <c r="CI219" i="5"/>
  <c r="CI223" i="5"/>
  <c r="CI227" i="5"/>
  <c r="CI231" i="5"/>
  <c r="CI235" i="5"/>
  <c r="CI239" i="5"/>
  <c r="CI243" i="5"/>
  <c r="CI247" i="5"/>
  <c r="CI251" i="5"/>
  <c r="CI253" i="5"/>
  <c r="CI255" i="5"/>
  <c r="CI257" i="5"/>
  <c r="CI259" i="5"/>
  <c r="CI162" i="5"/>
  <c r="CI178" i="5"/>
  <c r="CI194" i="5"/>
  <c r="CI212" i="5"/>
  <c r="CI216" i="5"/>
  <c r="CI220" i="5"/>
  <c r="CI224" i="5"/>
  <c r="CI228" i="5"/>
  <c r="CI232" i="5"/>
  <c r="CI236" i="5"/>
  <c r="CI240" i="5"/>
  <c r="CI244" i="5"/>
  <c r="CI248" i="5"/>
  <c r="CI182" i="5"/>
  <c r="CI221" i="5"/>
  <c r="CI237" i="5"/>
  <c r="CI252" i="5"/>
  <c r="CI377" i="5"/>
  <c r="CI378" i="5"/>
  <c r="CI379" i="5"/>
  <c r="CI380" i="5"/>
  <c r="CI381" i="5"/>
  <c r="CI382" i="5"/>
  <c r="CI383" i="5"/>
  <c r="CI384" i="5"/>
  <c r="CI385" i="5"/>
  <c r="CI386" i="5"/>
  <c r="CI166" i="5"/>
  <c r="CI217" i="5"/>
  <c r="CI249" i="5"/>
  <c r="CI258" i="5"/>
  <c r="CI198" i="5"/>
  <c r="CI209" i="5"/>
  <c r="CI225" i="5"/>
  <c r="CI241" i="5"/>
  <c r="CI254" i="5"/>
  <c r="CI213" i="5"/>
  <c r="CI229" i="5"/>
  <c r="CI245" i="5"/>
  <c r="CI256" i="5"/>
  <c r="CI233" i="5"/>
  <c r="CE3" i="5"/>
  <c r="CE4" i="5"/>
  <c r="CE5" i="5"/>
  <c r="CE6" i="5"/>
  <c r="CE7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5" i="5"/>
  <c r="CE29" i="5"/>
  <c r="CE33" i="5"/>
  <c r="CE37" i="5"/>
  <c r="CE41" i="5"/>
  <c r="CE45" i="5"/>
  <c r="CE49" i="5"/>
  <c r="CE22" i="5"/>
  <c r="CE26" i="5"/>
  <c r="CE30" i="5"/>
  <c r="CE34" i="5"/>
  <c r="CE38" i="5"/>
  <c r="CE42" i="5"/>
  <c r="CE46" i="5"/>
  <c r="CE23" i="5"/>
  <c r="CE27" i="5"/>
  <c r="CE31" i="5"/>
  <c r="CE35" i="5"/>
  <c r="CE39" i="5"/>
  <c r="CE43" i="5"/>
  <c r="CE47" i="5"/>
  <c r="CE48" i="5"/>
  <c r="CE50" i="5"/>
  <c r="CE51" i="5"/>
  <c r="CE52" i="5"/>
  <c r="CE53" i="5"/>
  <c r="CE54" i="5"/>
  <c r="CE55" i="5"/>
  <c r="CE56" i="5"/>
  <c r="CE57" i="5"/>
  <c r="CE58" i="5"/>
  <c r="CE59" i="5"/>
  <c r="CE60" i="5"/>
  <c r="CE61" i="5"/>
  <c r="CE62" i="5"/>
  <c r="CE63" i="5"/>
  <c r="CE64" i="5"/>
  <c r="CE65" i="5"/>
  <c r="CE66" i="5"/>
  <c r="CE67" i="5"/>
  <c r="CE68" i="5"/>
  <c r="CE69" i="5"/>
  <c r="CE70" i="5"/>
  <c r="CE71" i="5"/>
  <c r="CE72" i="5"/>
  <c r="CE73" i="5"/>
  <c r="CE74" i="5"/>
  <c r="CE36" i="5"/>
  <c r="CE24" i="5"/>
  <c r="CE40" i="5"/>
  <c r="CE75" i="5"/>
  <c r="CE76" i="5"/>
  <c r="CE77" i="5"/>
  <c r="CE78" i="5"/>
  <c r="CE79" i="5"/>
  <c r="CE80" i="5"/>
  <c r="CE81" i="5"/>
  <c r="CE82" i="5"/>
  <c r="CE83" i="5"/>
  <c r="CE84" i="5"/>
  <c r="CE85" i="5"/>
  <c r="CE86" i="5"/>
  <c r="CE87" i="5"/>
  <c r="CE88" i="5"/>
  <c r="CE89" i="5"/>
  <c r="CE90" i="5"/>
  <c r="CE91" i="5"/>
  <c r="CE92" i="5"/>
  <c r="CE93" i="5"/>
  <c r="CE94" i="5"/>
  <c r="CE95" i="5"/>
  <c r="CE96" i="5"/>
  <c r="CE97" i="5"/>
  <c r="CE98" i="5"/>
  <c r="CE99" i="5"/>
  <c r="CE28" i="5"/>
  <c r="CE44" i="5"/>
  <c r="CE32" i="5"/>
  <c r="CE101" i="5"/>
  <c r="CE102" i="5"/>
  <c r="CE103" i="5"/>
  <c r="CE104" i="5"/>
  <c r="CE105" i="5"/>
  <c r="CE106" i="5"/>
  <c r="CE107" i="5"/>
  <c r="CE108" i="5"/>
  <c r="CE109" i="5"/>
  <c r="CE110" i="5"/>
  <c r="CE111" i="5"/>
  <c r="CE112" i="5"/>
  <c r="CE113" i="5"/>
  <c r="CE114" i="5"/>
  <c r="CE115" i="5"/>
  <c r="CE116" i="5"/>
  <c r="CE117" i="5"/>
  <c r="CE118" i="5"/>
  <c r="CE119" i="5"/>
  <c r="CE120" i="5"/>
  <c r="CE121" i="5"/>
  <c r="CE122" i="5"/>
  <c r="CE123" i="5"/>
  <c r="CE124" i="5"/>
  <c r="CE125" i="5"/>
  <c r="CE126" i="5"/>
  <c r="CE127" i="5"/>
  <c r="CE128" i="5"/>
  <c r="CE129" i="5"/>
  <c r="CE130" i="5"/>
  <c r="CE131" i="5"/>
  <c r="CE132" i="5"/>
  <c r="CE133" i="5"/>
  <c r="CE134" i="5"/>
  <c r="CE135" i="5"/>
  <c r="CE136" i="5"/>
  <c r="CE137" i="5"/>
  <c r="CE138" i="5"/>
  <c r="CE139" i="5"/>
  <c r="CE140" i="5"/>
  <c r="CE141" i="5"/>
  <c r="CE142" i="5"/>
  <c r="CE143" i="5"/>
  <c r="CE144" i="5"/>
  <c r="CE145" i="5"/>
  <c r="CE146" i="5"/>
  <c r="CE147" i="5"/>
  <c r="CE148" i="5"/>
  <c r="CE149" i="5"/>
  <c r="CE150" i="5"/>
  <c r="CE100" i="5"/>
  <c r="CE151" i="5"/>
  <c r="CE153" i="5"/>
  <c r="CE155" i="5"/>
  <c r="CE157" i="5"/>
  <c r="CE159" i="5"/>
  <c r="CE152" i="5"/>
  <c r="CE154" i="5"/>
  <c r="CE156" i="5"/>
  <c r="CE158" i="5"/>
  <c r="CE160" i="5"/>
  <c r="CE164" i="5"/>
  <c r="CE168" i="5"/>
  <c r="CE172" i="5"/>
  <c r="CE176" i="5"/>
  <c r="CE180" i="5"/>
  <c r="CE184" i="5"/>
  <c r="CE188" i="5"/>
  <c r="CE192" i="5"/>
  <c r="CE196" i="5"/>
  <c r="CE200" i="5"/>
  <c r="CE204" i="5"/>
  <c r="CE209" i="5"/>
  <c r="CE161" i="5"/>
  <c r="CE165" i="5"/>
  <c r="CE169" i="5"/>
  <c r="CE173" i="5"/>
  <c r="CE177" i="5"/>
  <c r="CE181" i="5"/>
  <c r="CE185" i="5"/>
  <c r="CE189" i="5"/>
  <c r="CE193" i="5"/>
  <c r="CE197" i="5"/>
  <c r="CE201" i="5"/>
  <c r="CE205" i="5"/>
  <c r="CE208" i="5"/>
  <c r="CE162" i="5"/>
  <c r="CE166" i="5"/>
  <c r="CE170" i="5"/>
  <c r="CE174" i="5"/>
  <c r="CE178" i="5"/>
  <c r="CE182" i="5"/>
  <c r="CE186" i="5"/>
  <c r="CE190" i="5"/>
  <c r="CE194" i="5"/>
  <c r="CE198" i="5"/>
  <c r="CE202" i="5"/>
  <c r="CE206" i="5"/>
  <c r="CE167" i="5"/>
  <c r="CE183" i="5"/>
  <c r="CE199" i="5"/>
  <c r="CE211" i="5"/>
  <c r="CE215" i="5"/>
  <c r="CE219" i="5"/>
  <c r="CE223" i="5"/>
  <c r="CE227" i="5"/>
  <c r="CE231" i="5"/>
  <c r="CE235" i="5"/>
  <c r="CE239" i="5"/>
  <c r="CE243" i="5"/>
  <c r="CE247" i="5"/>
  <c r="CE251" i="5"/>
  <c r="CE260" i="5"/>
  <c r="CE261" i="5"/>
  <c r="CE262" i="5"/>
  <c r="CE263" i="5"/>
  <c r="CE264" i="5"/>
  <c r="CE265" i="5"/>
  <c r="CE266" i="5"/>
  <c r="CE267" i="5"/>
  <c r="CE268" i="5"/>
  <c r="CE269" i="5"/>
  <c r="CE270" i="5"/>
  <c r="CE271" i="5"/>
  <c r="CE272" i="5"/>
  <c r="CE273" i="5"/>
  <c r="CE274" i="5"/>
  <c r="CE275" i="5"/>
  <c r="CE276" i="5"/>
  <c r="CE277" i="5"/>
  <c r="CE278" i="5"/>
  <c r="CE279" i="5"/>
  <c r="CE280" i="5"/>
  <c r="CE281" i="5"/>
  <c r="CE282" i="5"/>
  <c r="CE283" i="5"/>
  <c r="CE284" i="5"/>
  <c r="CE285" i="5"/>
  <c r="CE286" i="5"/>
  <c r="CE287" i="5"/>
  <c r="CE288" i="5"/>
  <c r="CE289" i="5"/>
  <c r="CE290" i="5"/>
  <c r="CE291" i="5"/>
  <c r="CE292" i="5"/>
  <c r="CE293" i="5"/>
  <c r="CE294" i="5"/>
  <c r="CE295" i="5"/>
  <c r="CE296" i="5"/>
  <c r="CE297" i="5"/>
  <c r="CE298" i="5"/>
  <c r="CE299" i="5"/>
  <c r="CE300" i="5"/>
  <c r="CE301" i="5"/>
  <c r="CE302" i="5"/>
  <c r="CE303" i="5"/>
  <c r="CE304" i="5"/>
  <c r="CE305" i="5"/>
  <c r="CE306" i="5"/>
  <c r="CE307" i="5"/>
  <c r="CE308" i="5"/>
  <c r="CE309" i="5"/>
  <c r="CE310" i="5"/>
  <c r="CE311" i="5"/>
  <c r="CE312" i="5"/>
  <c r="CE313" i="5"/>
  <c r="CE314" i="5"/>
  <c r="CE315" i="5"/>
  <c r="CE316" i="5"/>
  <c r="CE317" i="5"/>
  <c r="CE318" i="5"/>
  <c r="CE319" i="5"/>
  <c r="CE320" i="5"/>
  <c r="CE321" i="5"/>
  <c r="CE322" i="5"/>
  <c r="CE323" i="5"/>
  <c r="CE324" i="5"/>
  <c r="CE325" i="5"/>
  <c r="CE326" i="5"/>
  <c r="CE327" i="5"/>
  <c r="CE328" i="5"/>
  <c r="CE329" i="5"/>
  <c r="CE330" i="5"/>
  <c r="CE331" i="5"/>
  <c r="CE332" i="5"/>
  <c r="CE333" i="5"/>
  <c r="CE334" i="5"/>
  <c r="CE335" i="5"/>
  <c r="CE336" i="5"/>
  <c r="CE337" i="5"/>
  <c r="CE338" i="5"/>
  <c r="CE339" i="5"/>
  <c r="CE340" i="5"/>
  <c r="CE341" i="5"/>
  <c r="CE342" i="5"/>
  <c r="CE343" i="5"/>
  <c r="CE344" i="5"/>
  <c r="CE345" i="5"/>
  <c r="CE346" i="5"/>
  <c r="CE347" i="5"/>
  <c r="CE348" i="5"/>
  <c r="CE349" i="5"/>
  <c r="CE350" i="5"/>
  <c r="CE351" i="5"/>
  <c r="CE352" i="5"/>
  <c r="CE353" i="5"/>
  <c r="CE354" i="5"/>
  <c r="CE355" i="5"/>
  <c r="CE356" i="5"/>
  <c r="CE357" i="5"/>
  <c r="CE358" i="5"/>
  <c r="CE359" i="5"/>
  <c r="CE360" i="5"/>
  <c r="CE361" i="5"/>
  <c r="CE362" i="5"/>
  <c r="CE363" i="5"/>
  <c r="CE364" i="5"/>
  <c r="CE365" i="5"/>
  <c r="CE366" i="5"/>
  <c r="CE367" i="5"/>
  <c r="CE368" i="5"/>
  <c r="CE369" i="5"/>
  <c r="CE370" i="5"/>
  <c r="CE371" i="5"/>
  <c r="CE372" i="5"/>
  <c r="CE373" i="5"/>
  <c r="CE374" i="5"/>
  <c r="CE375" i="5"/>
  <c r="CE376" i="5"/>
  <c r="CE171" i="5"/>
  <c r="CE187" i="5"/>
  <c r="CE203" i="5"/>
  <c r="CE212" i="5"/>
  <c r="CE216" i="5"/>
  <c r="CE220" i="5"/>
  <c r="CE224" i="5"/>
  <c r="CE228" i="5"/>
  <c r="CE232" i="5"/>
  <c r="CE236" i="5"/>
  <c r="CE240" i="5"/>
  <c r="CE244" i="5"/>
  <c r="CE248" i="5"/>
  <c r="CE252" i="5"/>
  <c r="CE254" i="5"/>
  <c r="CE256" i="5"/>
  <c r="CE258" i="5"/>
  <c r="CE175" i="5"/>
  <c r="CE191" i="5"/>
  <c r="CE207" i="5"/>
  <c r="CE213" i="5"/>
  <c r="CE217" i="5"/>
  <c r="CE221" i="5"/>
  <c r="CE225" i="5"/>
  <c r="CE229" i="5"/>
  <c r="CE233" i="5"/>
  <c r="CE237" i="5"/>
  <c r="CE241" i="5"/>
  <c r="CE245" i="5"/>
  <c r="CE249" i="5"/>
  <c r="CE195" i="5"/>
  <c r="CE218" i="5"/>
  <c r="CE234" i="5"/>
  <c r="CE250" i="5"/>
  <c r="CE257" i="5"/>
  <c r="CE377" i="5"/>
  <c r="CE378" i="5"/>
  <c r="CE379" i="5"/>
  <c r="CE380" i="5"/>
  <c r="CE381" i="5"/>
  <c r="CE382" i="5"/>
  <c r="CE383" i="5"/>
  <c r="CE384" i="5"/>
  <c r="CE385" i="5"/>
  <c r="CE386" i="5"/>
  <c r="CE230" i="5"/>
  <c r="CE255" i="5"/>
  <c r="CE222" i="5"/>
  <c r="CE238" i="5"/>
  <c r="CE259" i="5"/>
  <c r="CE179" i="5"/>
  <c r="CE163" i="5"/>
  <c r="CE210" i="5"/>
  <c r="CE226" i="5"/>
  <c r="CE242" i="5"/>
  <c r="CE253" i="5"/>
  <c r="CE214" i="5"/>
  <c r="CE246" i="5"/>
  <c r="BS3" i="5"/>
  <c r="BS4" i="5"/>
  <c r="BS5" i="5"/>
  <c r="BS6" i="5"/>
  <c r="BS7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4" i="5"/>
  <c r="BS28" i="5"/>
  <c r="BS32" i="5"/>
  <c r="BS36" i="5"/>
  <c r="BS40" i="5"/>
  <c r="BS44" i="5"/>
  <c r="BS48" i="5"/>
  <c r="BS50" i="5"/>
  <c r="BS21" i="5"/>
  <c r="BS25" i="5"/>
  <c r="BS29" i="5"/>
  <c r="BS33" i="5"/>
  <c r="BS37" i="5"/>
  <c r="BS41" i="5"/>
  <c r="BS45" i="5"/>
  <c r="BS22" i="5"/>
  <c r="BS26" i="5"/>
  <c r="BS30" i="5"/>
  <c r="BS34" i="5"/>
  <c r="BS38" i="5"/>
  <c r="BS42" i="5"/>
  <c r="BS46" i="5"/>
  <c r="BS49" i="5"/>
  <c r="BS51" i="5"/>
  <c r="BS52" i="5"/>
  <c r="BS53" i="5"/>
  <c r="BS54" i="5"/>
  <c r="BS55" i="5"/>
  <c r="BS56" i="5"/>
  <c r="BS57" i="5"/>
  <c r="BS58" i="5"/>
  <c r="BS59" i="5"/>
  <c r="BS60" i="5"/>
  <c r="BS61" i="5"/>
  <c r="BS62" i="5"/>
  <c r="BS63" i="5"/>
  <c r="BS64" i="5"/>
  <c r="BS65" i="5"/>
  <c r="BS66" i="5"/>
  <c r="BS67" i="5"/>
  <c r="BS68" i="5"/>
  <c r="BS69" i="5"/>
  <c r="BS70" i="5"/>
  <c r="BS71" i="5"/>
  <c r="BS72" i="5"/>
  <c r="BS73" i="5"/>
  <c r="BS74" i="5"/>
  <c r="BS75" i="5"/>
  <c r="BS27" i="5"/>
  <c r="BS43" i="5"/>
  <c r="BS31" i="5"/>
  <c r="BS47" i="5"/>
  <c r="BS76" i="5"/>
  <c r="BS77" i="5"/>
  <c r="BS78" i="5"/>
  <c r="BS79" i="5"/>
  <c r="BS80" i="5"/>
  <c r="BS81" i="5"/>
  <c r="BS82" i="5"/>
  <c r="BS83" i="5"/>
  <c r="BS84" i="5"/>
  <c r="BS85" i="5"/>
  <c r="BS86" i="5"/>
  <c r="BS87" i="5"/>
  <c r="BS88" i="5"/>
  <c r="BS89" i="5"/>
  <c r="BS90" i="5"/>
  <c r="BS91" i="5"/>
  <c r="BS92" i="5"/>
  <c r="BS93" i="5"/>
  <c r="BS94" i="5"/>
  <c r="BS95" i="5"/>
  <c r="BS96" i="5"/>
  <c r="BS97" i="5"/>
  <c r="BS98" i="5"/>
  <c r="BS99" i="5"/>
  <c r="BS100" i="5"/>
  <c r="BS35" i="5"/>
  <c r="BS23" i="5"/>
  <c r="BS102" i="5"/>
  <c r="BS103" i="5"/>
  <c r="BS104" i="5"/>
  <c r="BS105" i="5"/>
  <c r="BS106" i="5"/>
  <c r="BS107" i="5"/>
  <c r="BS108" i="5"/>
  <c r="BS109" i="5"/>
  <c r="BS110" i="5"/>
  <c r="BS111" i="5"/>
  <c r="BS112" i="5"/>
  <c r="BS113" i="5"/>
  <c r="BS114" i="5"/>
  <c r="BS115" i="5"/>
  <c r="BS116" i="5"/>
  <c r="BS117" i="5"/>
  <c r="BS118" i="5"/>
  <c r="BS119" i="5"/>
  <c r="BS120" i="5"/>
  <c r="BS121" i="5"/>
  <c r="BS122" i="5"/>
  <c r="BS123" i="5"/>
  <c r="BS124" i="5"/>
  <c r="BS125" i="5"/>
  <c r="BS126" i="5"/>
  <c r="BS127" i="5"/>
  <c r="BS128" i="5"/>
  <c r="BS129" i="5"/>
  <c r="BS130" i="5"/>
  <c r="BS131" i="5"/>
  <c r="BS132" i="5"/>
  <c r="BS133" i="5"/>
  <c r="BS134" i="5"/>
  <c r="BS135" i="5"/>
  <c r="BS136" i="5"/>
  <c r="BS137" i="5"/>
  <c r="BS138" i="5"/>
  <c r="BS139" i="5"/>
  <c r="BS140" i="5"/>
  <c r="BS141" i="5"/>
  <c r="BS142" i="5"/>
  <c r="BS143" i="5"/>
  <c r="BS144" i="5"/>
  <c r="BS145" i="5"/>
  <c r="BS146" i="5"/>
  <c r="BS147" i="5"/>
  <c r="BS148" i="5"/>
  <c r="BS149" i="5"/>
  <c r="BS150" i="5"/>
  <c r="BS151" i="5"/>
  <c r="BS39" i="5"/>
  <c r="BS101" i="5"/>
  <c r="BS152" i="5"/>
  <c r="BS154" i="5"/>
  <c r="BS156" i="5"/>
  <c r="BS158" i="5"/>
  <c r="BS160" i="5"/>
  <c r="BS153" i="5"/>
  <c r="BS155" i="5"/>
  <c r="BS157" i="5"/>
  <c r="BS159" i="5"/>
  <c r="BS163" i="5"/>
  <c r="BS167" i="5"/>
  <c r="BS171" i="5"/>
  <c r="BS175" i="5"/>
  <c r="BS179" i="5"/>
  <c r="BS183" i="5"/>
  <c r="BS187" i="5"/>
  <c r="BS191" i="5"/>
  <c r="BS195" i="5"/>
  <c r="BS199" i="5"/>
  <c r="BS203" i="5"/>
  <c r="BS207" i="5"/>
  <c r="BS164" i="5"/>
  <c r="BS168" i="5"/>
  <c r="BS172" i="5"/>
  <c r="BS176" i="5"/>
  <c r="BS180" i="5"/>
  <c r="BS184" i="5"/>
  <c r="BS188" i="5"/>
  <c r="BS192" i="5"/>
  <c r="BS196" i="5"/>
  <c r="BS200" i="5"/>
  <c r="BS204" i="5"/>
  <c r="BS208" i="5"/>
  <c r="BS209" i="5"/>
  <c r="BS161" i="5"/>
  <c r="BS165" i="5"/>
  <c r="BS169" i="5"/>
  <c r="BS173" i="5"/>
  <c r="BS177" i="5"/>
  <c r="BS181" i="5"/>
  <c r="BS185" i="5"/>
  <c r="BS189" i="5"/>
  <c r="BS193" i="5"/>
  <c r="BS197" i="5"/>
  <c r="BS201" i="5"/>
  <c r="BS205" i="5"/>
  <c r="BS174" i="5"/>
  <c r="BS190" i="5"/>
  <c r="BS206" i="5"/>
  <c r="BS210" i="5"/>
  <c r="BS214" i="5"/>
  <c r="BS218" i="5"/>
  <c r="BS222" i="5"/>
  <c r="BS226" i="5"/>
  <c r="BS230" i="5"/>
  <c r="BS234" i="5"/>
  <c r="BS238" i="5"/>
  <c r="BS242" i="5"/>
  <c r="BS246" i="5"/>
  <c r="BS250" i="5"/>
  <c r="BS261" i="5"/>
  <c r="BS262" i="5"/>
  <c r="BS263" i="5"/>
  <c r="BS264" i="5"/>
  <c r="BS265" i="5"/>
  <c r="BS266" i="5"/>
  <c r="BS267" i="5"/>
  <c r="BS268" i="5"/>
  <c r="BS269" i="5"/>
  <c r="BS270" i="5"/>
  <c r="BS271" i="5"/>
  <c r="BS272" i="5"/>
  <c r="BS273" i="5"/>
  <c r="BS274" i="5"/>
  <c r="BS275" i="5"/>
  <c r="BS276" i="5"/>
  <c r="BS277" i="5"/>
  <c r="BS278" i="5"/>
  <c r="BS279" i="5"/>
  <c r="BS280" i="5"/>
  <c r="BS281" i="5"/>
  <c r="BS282" i="5"/>
  <c r="BS283" i="5"/>
  <c r="BS284" i="5"/>
  <c r="BS285" i="5"/>
  <c r="BS286" i="5"/>
  <c r="BS287" i="5"/>
  <c r="BS288" i="5"/>
  <c r="BS289" i="5"/>
  <c r="BS290" i="5"/>
  <c r="BS291" i="5"/>
  <c r="BS292" i="5"/>
  <c r="BS293" i="5"/>
  <c r="BS294" i="5"/>
  <c r="BS295" i="5"/>
  <c r="BS296" i="5"/>
  <c r="BS297" i="5"/>
  <c r="BS298" i="5"/>
  <c r="BS299" i="5"/>
  <c r="BS300" i="5"/>
  <c r="BS301" i="5"/>
  <c r="BS302" i="5"/>
  <c r="BS303" i="5"/>
  <c r="BS304" i="5"/>
  <c r="BS305" i="5"/>
  <c r="BS306" i="5"/>
  <c r="BS307" i="5"/>
  <c r="BS308" i="5"/>
  <c r="BS309" i="5"/>
  <c r="BS310" i="5"/>
  <c r="BS311" i="5"/>
  <c r="BS312" i="5"/>
  <c r="BS313" i="5"/>
  <c r="BS314" i="5"/>
  <c r="BS315" i="5"/>
  <c r="BS316" i="5"/>
  <c r="BS317" i="5"/>
  <c r="BS318" i="5"/>
  <c r="BS319" i="5"/>
  <c r="BS320" i="5"/>
  <c r="BS321" i="5"/>
  <c r="BS322" i="5"/>
  <c r="BS323" i="5"/>
  <c r="BS324" i="5"/>
  <c r="BS325" i="5"/>
  <c r="BS326" i="5"/>
  <c r="BS327" i="5"/>
  <c r="BS328" i="5"/>
  <c r="BS329" i="5"/>
  <c r="BS330" i="5"/>
  <c r="BS331" i="5"/>
  <c r="BS332" i="5"/>
  <c r="BS333" i="5"/>
  <c r="BS334" i="5"/>
  <c r="BS335" i="5"/>
  <c r="BS336" i="5"/>
  <c r="BS337" i="5"/>
  <c r="BS338" i="5"/>
  <c r="BS339" i="5"/>
  <c r="BS340" i="5"/>
  <c r="BS341" i="5"/>
  <c r="BS342" i="5"/>
  <c r="BS343" i="5"/>
  <c r="BS344" i="5"/>
  <c r="BS345" i="5"/>
  <c r="BS346" i="5"/>
  <c r="BS347" i="5"/>
  <c r="BS348" i="5"/>
  <c r="BS349" i="5"/>
  <c r="BS350" i="5"/>
  <c r="BS351" i="5"/>
  <c r="BS352" i="5"/>
  <c r="BS353" i="5"/>
  <c r="BS354" i="5"/>
  <c r="BS355" i="5"/>
  <c r="BS356" i="5"/>
  <c r="BS357" i="5"/>
  <c r="BS358" i="5"/>
  <c r="BS359" i="5"/>
  <c r="BS360" i="5"/>
  <c r="BS361" i="5"/>
  <c r="BS362" i="5"/>
  <c r="BS363" i="5"/>
  <c r="BS364" i="5"/>
  <c r="BS365" i="5"/>
  <c r="BS366" i="5"/>
  <c r="BS367" i="5"/>
  <c r="BS368" i="5"/>
  <c r="BS369" i="5"/>
  <c r="BS370" i="5"/>
  <c r="BS371" i="5"/>
  <c r="BS372" i="5"/>
  <c r="BS373" i="5"/>
  <c r="BS374" i="5"/>
  <c r="BS375" i="5"/>
  <c r="BS376" i="5"/>
  <c r="BS377" i="5"/>
  <c r="BS162" i="5"/>
  <c r="BS178" i="5"/>
  <c r="BS194" i="5"/>
  <c r="BS211" i="5"/>
  <c r="BS215" i="5"/>
  <c r="BS219" i="5"/>
  <c r="BS223" i="5"/>
  <c r="BS227" i="5"/>
  <c r="BS231" i="5"/>
  <c r="BS235" i="5"/>
  <c r="BS239" i="5"/>
  <c r="BS243" i="5"/>
  <c r="BS247" i="5"/>
  <c r="BS251" i="5"/>
  <c r="BS253" i="5"/>
  <c r="BS255" i="5"/>
  <c r="BS257" i="5"/>
  <c r="BS259" i="5"/>
  <c r="BS166" i="5"/>
  <c r="BS182" i="5"/>
  <c r="BS198" i="5"/>
  <c r="BS212" i="5"/>
  <c r="BS216" i="5"/>
  <c r="BS220" i="5"/>
  <c r="BS224" i="5"/>
  <c r="BS228" i="5"/>
  <c r="BS232" i="5"/>
  <c r="BS236" i="5"/>
  <c r="BS240" i="5"/>
  <c r="BS244" i="5"/>
  <c r="BS248" i="5"/>
  <c r="BS170" i="5"/>
  <c r="BS225" i="5"/>
  <c r="BS241" i="5"/>
  <c r="BS256" i="5"/>
  <c r="BS378" i="5"/>
  <c r="BS379" i="5"/>
  <c r="BS380" i="5"/>
  <c r="BS381" i="5"/>
  <c r="BS382" i="5"/>
  <c r="BS383" i="5"/>
  <c r="BS384" i="5"/>
  <c r="BS385" i="5"/>
  <c r="BS386" i="5"/>
  <c r="BS237" i="5"/>
  <c r="BS254" i="5"/>
  <c r="BS186" i="5"/>
  <c r="BS213" i="5"/>
  <c r="BS229" i="5"/>
  <c r="BS245" i="5"/>
  <c r="BS258" i="5"/>
  <c r="BS202" i="5"/>
  <c r="BS217" i="5"/>
  <c r="BS233" i="5"/>
  <c r="BS249" i="5"/>
  <c r="BS252" i="5"/>
  <c r="BS260" i="5"/>
  <c r="BS221" i="5"/>
  <c r="CA3" i="5"/>
  <c r="CA4" i="5"/>
  <c r="CA5" i="5"/>
  <c r="CA6" i="5"/>
  <c r="CA7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2" i="5"/>
  <c r="CA26" i="5"/>
  <c r="CA30" i="5"/>
  <c r="CA34" i="5"/>
  <c r="CA38" i="5"/>
  <c r="CA42" i="5"/>
  <c r="CA46" i="5"/>
  <c r="CA48" i="5"/>
  <c r="CA50" i="5"/>
  <c r="CA23" i="5"/>
  <c r="CA27" i="5"/>
  <c r="CA31" i="5"/>
  <c r="CA35" i="5"/>
  <c r="CA39" i="5"/>
  <c r="CA43" i="5"/>
  <c r="CA47" i="5"/>
  <c r="CA24" i="5"/>
  <c r="CA28" i="5"/>
  <c r="CA32" i="5"/>
  <c r="CA36" i="5"/>
  <c r="CA40" i="5"/>
  <c r="CA44" i="5"/>
  <c r="CA49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33" i="5"/>
  <c r="CA21" i="5"/>
  <c r="CA37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25" i="5"/>
  <c r="CA41" i="5"/>
  <c r="CA45" i="5"/>
  <c r="CA100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6" i="5"/>
  <c r="CA137" i="5"/>
  <c r="CA138" i="5"/>
  <c r="CA139" i="5"/>
  <c r="CA140" i="5"/>
  <c r="CA141" i="5"/>
  <c r="CA142" i="5"/>
  <c r="CA143" i="5"/>
  <c r="CA144" i="5"/>
  <c r="CA145" i="5"/>
  <c r="CA146" i="5"/>
  <c r="CA147" i="5"/>
  <c r="CA148" i="5"/>
  <c r="CA149" i="5"/>
  <c r="CA150" i="5"/>
  <c r="CA101" i="5"/>
  <c r="CA29" i="5"/>
  <c r="CA152" i="5"/>
  <c r="CA154" i="5"/>
  <c r="CA156" i="5"/>
  <c r="CA158" i="5"/>
  <c r="CA160" i="5"/>
  <c r="CA151" i="5"/>
  <c r="CA153" i="5"/>
  <c r="CA155" i="5"/>
  <c r="CA157" i="5"/>
  <c r="CA159" i="5"/>
  <c r="CA161" i="5"/>
  <c r="CA165" i="5"/>
  <c r="CA169" i="5"/>
  <c r="CA173" i="5"/>
  <c r="CA177" i="5"/>
  <c r="CA181" i="5"/>
  <c r="CA185" i="5"/>
  <c r="CA189" i="5"/>
  <c r="CA193" i="5"/>
  <c r="CA197" i="5"/>
  <c r="CA201" i="5"/>
  <c r="CA205" i="5"/>
  <c r="CA162" i="5"/>
  <c r="CA166" i="5"/>
  <c r="CA170" i="5"/>
  <c r="CA174" i="5"/>
  <c r="CA178" i="5"/>
  <c r="CA182" i="5"/>
  <c r="CA186" i="5"/>
  <c r="CA190" i="5"/>
  <c r="CA194" i="5"/>
  <c r="CA198" i="5"/>
  <c r="CA202" i="5"/>
  <c r="CA206" i="5"/>
  <c r="CA209" i="5"/>
  <c r="CA163" i="5"/>
  <c r="CA167" i="5"/>
  <c r="CA171" i="5"/>
  <c r="CA175" i="5"/>
  <c r="CA179" i="5"/>
  <c r="CA183" i="5"/>
  <c r="CA187" i="5"/>
  <c r="CA191" i="5"/>
  <c r="CA195" i="5"/>
  <c r="CA199" i="5"/>
  <c r="CA203" i="5"/>
  <c r="CA207" i="5"/>
  <c r="CA164" i="5"/>
  <c r="CA180" i="5"/>
  <c r="CA196" i="5"/>
  <c r="CA212" i="5"/>
  <c r="CA216" i="5"/>
  <c r="CA220" i="5"/>
  <c r="CA224" i="5"/>
  <c r="CA228" i="5"/>
  <c r="CA232" i="5"/>
  <c r="CA236" i="5"/>
  <c r="CA240" i="5"/>
  <c r="CA244" i="5"/>
  <c r="CA248" i="5"/>
  <c r="CA260" i="5"/>
  <c r="CA261" i="5"/>
  <c r="CA262" i="5"/>
  <c r="CA263" i="5"/>
  <c r="CA264" i="5"/>
  <c r="CA265" i="5"/>
  <c r="CA266" i="5"/>
  <c r="CA267" i="5"/>
  <c r="CA268" i="5"/>
  <c r="CA269" i="5"/>
  <c r="CA270" i="5"/>
  <c r="CA271" i="5"/>
  <c r="CA272" i="5"/>
  <c r="CA273" i="5"/>
  <c r="CA274" i="5"/>
  <c r="CA275" i="5"/>
  <c r="CA276" i="5"/>
  <c r="CA277" i="5"/>
  <c r="CA278" i="5"/>
  <c r="CA279" i="5"/>
  <c r="CA280" i="5"/>
  <c r="CA281" i="5"/>
  <c r="CA282" i="5"/>
  <c r="CA283" i="5"/>
  <c r="CA284" i="5"/>
  <c r="CA285" i="5"/>
  <c r="CA286" i="5"/>
  <c r="CA287" i="5"/>
  <c r="CA288" i="5"/>
  <c r="CA289" i="5"/>
  <c r="CA290" i="5"/>
  <c r="CA291" i="5"/>
  <c r="CA292" i="5"/>
  <c r="CA293" i="5"/>
  <c r="CA294" i="5"/>
  <c r="CA295" i="5"/>
  <c r="CA296" i="5"/>
  <c r="CA297" i="5"/>
  <c r="CA298" i="5"/>
  <c r="CA299" i="5"/>
  <c r="CA300" i="5"/>
  <c r="CA301" i="5"/>
  <c r="CA302" i="5"/>
  <c r="CA303" i="5"/>
  <c r="CA304" i="5"/>
  <c r="CA305" i="5"/>
  <c r="CA306" i="5"/>
  <c r="CA307" i="5"/>
  <c r="CA308" i="5"/>
  <c r="CA309" i="5"/>
  <c r="CA310" i="5"/>
  <c r="CA311" i="5"/>
  <c r="CA312" i="5"/>
  <c r="CA313" i="5"/>
  <c r="CA314" i="5"/>
  <c r="CA315" i="5"/>
  <c r="CA316" i="5"/>
  <c r="CA317" i="5"/>
  <c r="CA318" i="5"/>
  <c r="CA319" i="5"/>
  <c r="CA320" i="5"/>
  <c r="CA321" i="5"/>
  <c r="CA322" i="5"/>
  <c r="CA323" i="5"/>
  <c r="CA324" i="5"/>
  <c r="CA325" i="5"/>
  <c r="CA326" i="5"/>
  <c r="CA327" i="5"/>
  <c r="CA328" i="5"/>
  <c r="CA329" i="5"/>
  <c r="CA330" i="5"/>
  <c r="CA331" i="5"/>
  <c r="CA332" i="5"/>
  <c r="CA333" i="5"/>
  <c r="CA334" i="5"/>
  <c r="CA335" i="5"/>
  <c r="CA336" i="5"/>
  <c r="CA337" i="5"/>
  <c r="CA338" i="5"/>
  <c r="CA339" i="5"/>
  <c r="CA340" i="5"/>
  <c r="CA341" i="5"/>
  <c r="CA342" i="5"/>
  <c r="CA343" i="5"/>
  <c r="CA344" i="5"/>
  <c r="CA345" i="5"/>
  <c r="CA346" i="5"/>
  <c r="CA347" i="5"/>
  <c r="CA348" i="5"/>
  <c r="CA349" i="5"/>
  <c r="CA350" i="5"/>
  <c r="CA351" i="5"/>
  <c r="CA352" i="5"/>
  <c r="CA353" i="5"/>
  <c r="CA354" i="5"/>
  <c r="CA355" i="5"/>
  <c r="CA356" i="5"/>
  <c r="CA357" i="5"/>
  <c r="CA358" i="5"/>
  <c r="CA359" i="5"/>
  <c r="CA360" i="5"/>
  <c r="CA361" i="5"/>
  <c r="CA362" i="5"/>
  <c r="CA363" i="5"/>
  <c r="CA364" i="5"/>
  <c r="CA365" i="5"/>
  <c r="CA366" i="5"/>
  <c r="CA367" i="5"/>
  <c r="CA368" i="5"/>
  <c r="CA369" i="5"/>
  <c r="CA370" i="5"/>
  <c r="CA371" i="5"/>
  <c r="CA372" i="5"/>
  <c r="CA373" i="5"/>
  <c r="CA374" i="5"/>
  <c r="CA375" i="5"/>
  <c r="CA376" i="5"/>
  <c r="CA377" i="5"/>
  <c r="CA168" i="5"/>
  <c r="CA184" i="5"/>
  <c r="CA200" i="5"/>
  <c r="CA213" i="5"/>
  <c r="CA217" i="5"/>
  <c r="CA221" i="5"/>
  <c r="CA225" i="5"/>
  <c r="CA229" i="5"/>
  <c r="CA233" i="5"/>
  <c r="CA237" i="5"/>
  <c r="CA241" i="5"/>
  <c r="CA245" i="5"/>
  <c r="CA249" i="5"/>
  <c r="CA253" i="5"/>
  <c r="CA255" i="5"/>
  <c r="CA257" i="5"/>
  <c r="CA259" i="5"/>
  <c r="CA172" i="5"/>
  <c r="CA188" i="5"/>
  <c r="CA204" i="5"/>
  <c r="CA210" i="5"/>
  <c r="CA214" i="5"/>
  <c r="CA218" i="5"/>
  <c r="CA222" i="5"/>
  <c r="CA226" i="5"/>
  <c r="CA230" i="5"/>
  <c r="CA234" i="5"/>
  <c r="CA238" i="5"/>
  <c r="CA242" i="5"/>
  <c r="CA246" i="5"/>
  <c r="CA250" i="5"/>
  <c r="CA208" i="5"/>
  <c r="CA215" i="5"/>
  <c r="CA231" i="5"/>
  <c r="CA247" i="5"/>
  <c r="CA254" i="5"/>
  <c r="CA378" i="5"/>
  <c r="CA379" i="5"/>
  <c r="CA380" i="5"/>
  <c r="CA381" i="5"/>
  <c r="CA382" i="5"/>
  <c r="CA383" i="5"/>
  <c r="CA384" i="5"/>
  <c r="CA385" i="5"/>
  <c r="CA386" i="5"/>
  <c r="CA192" i="5"/>
  <c r="CA211" i="5"/>
  <c r="CA243" i="5"/>
  <c r="CA219" i="5"/>
  <c r="CA235" i="5"/>
  <c r="CA251" i="5"/>
  <c r="CA256" i="5"/>
  <c r="CA176" i="5"/>
  <c r="CA223" i="5"/>
  <c r="CA239" i="5"/>
  <c r="CA258" i="5"/>
  <c r="CA227" i="5"/>
  <c r="CA252" i="5"/>
  <c r="BU3" i="5"/>
  <c r="BU4" i="5"/>
  <c r="BU5" i="5"/>
  <c r="BU6" i="5"/>
  <c r="BU7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51" i="5"/>
  <c r="BU52" i="5"/>
  <c r="BU53" i="5"/>
  <c r="BU54" i="5"/>
  <c r="BU55" i="5"/>
  <c r="BU56" i="5"/>
  <c r="BU57" i="5"/>
  <c r="BU58" i="5"/>
  <c r="BU59" i="5"/>
  <c r="BU60" i="5"/>
  <c r="BU61" i="5"/>
  <c r="BU62" i="5"/>
  <c r="BU63" i="5"/>
  <c r="BU64" i="5"/>
  <c r="BU65" i="5"/>
  <c r="BU66" i="5"/>
  <c r="BU67" i="5"/>
  <c r="BU68" i="5"/>
  <c r="BU69" i="5"/>
  <c r="BU70" i="5"/>
  <c r="BU71" i="5"/>
  <c r="BU72" i="5"/>
  <c r="BU73" i="5"/>
  <c r="BU74" i="5"/>
  <c r="BU75" i="5"/>
  <c r="BU48" i="5"/>
  <c r="BU50" i="5"/>
  <c r="BU49" i="5"/>
  <c r="BU79" i="5"/>
  <c r="BU83" i="5"/>
  <c r="BU87" i="5"/>
  <c r="BU91" i="5"/>
  <c r="BU95" i="5"/>
  <c r="BU99" i="5"/>
  <c r="BU76" i="5"/>
  <c r="BU80" i="5"/>
  <c r="BU84" i="5"/>
  <c r="BU88" i="5"/>
  <c r="BU92" i="5"/>
  <c r="BU96" i="5"/>
  <c r="BU100" i="5"/>
  <c r="BU77" i="5"/>
  <c r="BU81" i="5"/>
  <c r="BU85" i="5"/>
  <c r="BU89" i="5"/>
  <c r="BU93" i="5"/>
  <c r="BU97" i="5"/>
  <c r="BU86" i="5"/>
  <c r="BU101" i="5"/>
  <c r="BU103" i="5"/>
  <c r="BU107" i="5"/>
  <c r="BU111" i="5"/>
  <c r="BU115" i="5"/>
  <c r="BU119" i="5"/>
  <c r="BU123" i="5"/>
  <c r="BU127" i="5"/>
  <c r="BU131" i="5"/>
  <c r="BU135" i="5"/>
  <c r="BU139" i="5"/>
  <c r="BU143" i="5"/>
  <c r="BU147" i="5"/>
  <c r="BU151" i="5"/>
  <c r="BU90" i="5"/>
  <c r="BU104" i="5"/>
  <c r="BU108" i="5"/>
  <c r="BU112" i="5"/>
  <c r="BU116" i="5"/>
  <c r="BU120" i="5"/>
  <c r="BU124" i="5"/>
  <c r="BU128" i="5"/>
  <c r="BU132" i="5"/>
  <c r="BU136" i="5"/>
  <c r="BU140" i="5"/>
  <c r="BU144" i="5"/>
  <c r="BU148" i="5"/>
  <c r="BU152" i="5"/>
  <c r="BU154" i="5"/>
  <c r="BU156" i="5"/>
  <c r="BU158" i="5"/>
  <c r="BU160" i="5"/>
  <c r="BU161" i="5"/>
  <c r="BU162" i="5"/>
  <c r="BU163" i="5"/>
  <c r="BU164" i="5"/>
  <c r="BU165" i="5"/>
  <c r="BU166" i="5"/>
  <c r="BU167" i="5"/>
  <c r="BU168" i="5"/>
  <c r="BU169" i="5"/>
  <c r="BU170" i="5"/>
  <c r="BU171" i="5"/>
  <c r="BU172" i="5"/>
  <c r="BU173" i="5"/>
  <c r="BU174" i="5"/>
  <c r="BU175" i="5"/>
  <c r="BU176" i="5"/>
  <c r="BU177" i="5"/>
  <c r="BU178" i="5"/>
  <c r="BU179" i="5"/>
  <c r="BU180" i="5"/>
  <c r="BU181" i="5"/>
  <c r="BU182" i="5"/>
  <c r="BU183" i="5"/>
  <c r="BU184" i="5"/>
  <c r="BU185" i="5"/>
  <c r="BU186" i="5"/>
  <c r="BU187" i="5"/>
  <c r="BU188" i="5"/>
  <c r="BU189" i="5"/>
  <c r="BU190" i="5"/>
  <c r="BU191" i="5"/>
  <c r="BU192" i="5"/>
  <c r="BU193" i="5"/>
  <c r="BU194" i="5"/>
  <c r="BU195" i="5"/>
  <c r="BU196" i="5"/>
  <c r="BU197" i="5"/>
  <c r="BU198" i="5"/>
  <c r="BU199" i="5"/>
  <c r="BU200" i="5"/>
  <c r="BU201" i="5"/>
  <c r="BU202" i="5"/>
  <c r="BU203" i="5"/>
  <c r="BU204" i="5"/>
  <c r="BU205" i="5"/>
  <c r="BU206" i="5"/>
  <c r="BU207" i="5"/>
  <c r="BU208" i="5"/>
  <c r="BU209" i="5"/>
  <c r="BU78" i="5"/>
  <c r="BU94" i="5"/>
  <c r="BU105" i="5"/>
  <c r="BU109" i="5"/>
  <c r="BU113" i="5"/>
  <c r="BU117" i="5"/>
  <c r="BU121" i="5"/>
  <c r="BU125" i="5"/>
  <c r="BU129" i="5"/>
  <c r="BU133" i="5"/>
  <c r="BU137" i="5"/>
  <c r="BU141" i="5"/>
  <c r="BU145" i="5"/>
  <c r="BU149" i="5"/>
  <c r="BU82" i="5"/>
  <c r="BU106" i="5"/>
  <c r="BU122" i="5"/>
  <c r="BU138" i="5"/>
  <c r="BU159" i="5"/>
  <c r="BU98" i="5"/>
  <c r="BU110" i="5"/>
  <c r="BU126" i="5"/>
  <c r="BU142" i="5"/>
  <c r="BU153" i="5"/>
  <c r="BU210" i="5"/>
  <c r="BU211" i="5"/>
  <c r="BU212" i="5"/>
  <c r="BU213" i="5"/>
  <c r="BU214" i="5"/>
  <c r="BU215" i="5"/>
  <c r="BU216" i="5"/>
  <c r="BU217" i="5"/>
  <c r="BU218" i="5"/>
  <c r="BU219" i="5"/>
  <c r="BU220" i="5"/>
  <c r="BU221" i="5"/>
  <c r="BU222" i="5"/>
  <c r="BU223" i="5"/>
  <c r="BU224" i="5"/>
  <c r="BU225" i="5"/>
  <c r="BU226" i="5"/>
  <c r="BU227" i="5"/>
  <c r="BU228" i="5"/>
  <c r="BU229" i="5"/>
  <c r="BU230" i="5"/>
  <c r="BU231" i="5"/>
  <c r="BU232" i="5"/>
  <c r="BU233" i="5"/>
  <c r="BU234" i="5"/>
  <c r="BU235" i="5"/>
  <c r="BU236" i="5"/>
  <c r="BU237" i="5"/>
  <c r="BU238" i="5"/>
  <c r="BU239" i="5"/>
  <c r="BU240" i="5"/>
  <c r="BU241" i="5"/>
  <c r="BU242" i="5"/>
  <c r="BU243" i="5"/>
  <c r="BU244" i="5"/>
  <c r="BU245" i="5"/>
  <c r="BU246" i="5"/>
  <c r="BU247" i="5"/>
  <c r="BU248" i="5"/>
  <c r="BU249" i="5"/>
  <c r="BU250" i="5"/>
  <c r="BU251" i="5"/>
  <c r="BU114" i="5"/>
  <c r="BU130" i="5"/>
  <c r="BU146" i="5"/>
  <c r="BU155" i="5"/>
  <c r="BU134" i="5"/>
  <c r="BU252" i="5"/>
  <c r="BU254" i="5"/>
  <c r="BU256" i="5"/>
  <c r="BU258" i="5"/>
  <c r="BU260" i="5"/>
  <c r="BU150" i="5"/>
  <c r="BU157" i="5"/>
  <c r="BU102" i="5"/>
  <c r="BU253" i="5"/>
  <c r="BU255" i="5"/>
  <c r="BU257" i="5"/>
  <c r="BU259" i="5"/>
  <c r="BU261" i="5"/>
  <c r="BU262" i="5"/>
  <c r="BU263" i="5"/>
  <c r="BU264" i="5"/>
  <c r="BU265" i="5"/>
  <c r="BU266" i="5"/>
  <c r="BU267" i="5"/>
  <c r="BU268" i="5"/>
  <c r="BU269" i="5"/>
  <c r="BU270" i="5"/>
  <c r="BU271" i="5"/>
  <c r="BU272" i="5"/>
  <c r="BU273" i="5"/>
  <c r="BU274" i="5"/>
  <c r="BU275" i="5"/>
  <c r="BU276" i="5"/>
  <c r="BU277" i="5"/>
  <c r="BU278" i="5"/>
  <c r="BU279" i="5"/>
  <c r="BU280" i="5"/>
  <c r="BU281" i="5"/>
  <c r="BU282" i="5"/>
  <c r="BU283" i="5"/>
  <c r="BU284" i="5"/>
  <c r="BU285" i="5"/>
  <c r="BU286" i="5"/>
  <c r="BU287" i="5"/>
  <c r="BU288" i="5"/>
  <c r="BU289" i="5"/>
  <c r="BU290" i="5"/>
  <c r="BU291" i="5"/>
  <c r="BU292" i="5"/>
  <c r="BU293" i="5"/>
  <c r="BU294" i="5"/>
  <c r="BU295" i="5"/>
  <c r="BU296" i="5"/>
  <c r="BU297" i="5"/>
  <c r="BU298" i="5"/>
  <c r="BU299" i="5"/>
  <c r="BU300" i="5"/>
  <c r="BU301" i="5"/>
  <c r="BU302" i="5"/>
  <c r="BU303" i="5"/>
  <c r="BU304" i="5"/>
  <c r="BU305" i="5"/>
  <c r="BU306" i="5"/>
  <c r="BU307" i="5"/>
  <c r="BU308" i="5"/>
  <c r="BU309" i="5"/>
  <c r="BU310" i="5"/>
  <c r="BU311" i="5"/>
  <c r="BU312" i="5"/>
  <c r="BU313" i="5"/>
  <c r="BU314" i="5"/>
  <c r="BU315" i="5"/>
  <c r="BU316" i="5"/>
  <c r="BU317" i="5"/>
  <c r="BU318" i="5"/>
  <c r="BU319" i="5"/>
  <c r="BU320" i="5"/>
  <c r="BU321" i="5"/>
  <c r="BU322" i="5"/>
  <c r="BU323" i="5"/>
  <c r="BU324" i="5"/>
  <c r="BU325" i="5"/>
  <c r="BU326" i="5"/>
  <c r="BU327" i="5"/>
  <c r="BU328" i="5"/>
  <c r="BU329" i="5"/>
  <c r="BU330" i="5"/>
  <c r="BU331" i="5"/>
  <c r="BU332" i="5"/>
  <c r="BU333" i="5"/>
  <c r="BU334" i="5"/>
  <c r="BU335" i="5"/>
  <c r="BU336" i="5"/>
  <c r="BU337" i="5"/>
  <c r="BU338" i="5"/>
  <c r="BU339" i="5"/>
  <c r="BU340" i="5"/>
  <c r="BU341" i="5"/>
  <c r="BU342" i="5"/>
  <c r="BU343" i="5"/>
  <c r="BU344" i="5"/>
  <c r="BU345" i="5"/>
  <c r="BU346" i="5"/>
  <c r="BU347" i="5"/>
  <c r="BU348" i="5"/>
  <c r="BU349" i="5"/>
  <c r="BU350" i="5"/>
  <c r="BU351" i="5"/>
  <c r="BU352" i="5"/>
  <c r="BU353" i="5"/>
  <c r="BU354" i="5"/>
  <c r="BU355" i="5"/>
  <c r="BU356" i="5"/>
  <c r="BU357" i="5"/>
  <c r="BU358" i="5"/>
  <c r="BU359" i="5"/>
  <c r="BU360" i="5"/>
  <c r="BU361" i="5"/>
  <c r="BU362" i="5"/>
  <c r="BU363" i="5"/>
  <c r="BU364" i="5"/>
  <c r="BU365" i="5"/>
  <c r="BU366" i="5"/>
  <c r="BU367" i="5"/>
  <c r="BU368" i="5"/>
  <c r="BU369" i="5"/>
  <c r="BU370" i="5"/>
  <c r="BU371" i="5"/>
  <c r="BU372" i="5"/>
  <c r="BU373" i="5"/>
  <c r="BU374" i="5"/>
  <c r="BU375" i="5"/>
  <c r="BU376" i="5"/>
  <c r="BU377" i="5"/>
  <c r="BU118" i="5"/>
  <c r="BU378" i="5"/>
  <c r="BU379" i="5"/>
  <c r="BU380" i="5"/>
  <c r="BU381" i="5"/>
  <c r="BU382" i="5"/>
  <c r="BU383" i="5"/>
  <c r="BU384" i="5"/>
  <c r="BU385" i="5"/>
  <c r="BU386" i="5"/>
  <c r="BT3" i="5"/>
  <c r="BT4" i="5"/>
  <c r="BT8" i="5"/>
  <c r="BT12" i="5"/>
  <c r="BT16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T32" i="5"/>
  <c r="BT33" i="5"/>
  <c r="BT34" i="5"/>
  <c r="BT35" i="5"/>
  <c r="BT36" i="5"/>
  <c r="BT37" i="5"/>
  <c r="BT38" i="5"/>
  <c r="BT39" i="5"/>
  <c r="BT40" i="5"/>
  <c r="BT41" i="5"/>
  <c r="BT42" i="5"/>
  <c r="BT43" i="5"/>
  <c r="BT44" i="5"/>
  <c r="BT45" i="5"/>
  <c r="BT46" i="5"/>
  <c r="BT47" i="5"/>
  <c r="BT48" i="5"/>
  <c r="BT49" i="5"/>
  <c r="BT50" i="5"/>
  <c r="BT5" i="5"/>
  <c r="BT9" i="5"/>
  <c r="BT13" i="5"/>
  <c r="BT17" i="5"/>
  <c r="BT6" i="5"/>
  <c r="BT10" i="5"/>
  <c r="BT14" i="5"/>
  <c r="BT18" i="5"/>
  <c r="BT11" i="5"/>
  <c r="BT15" i="5"/>
  <c r="BT19" i="5"/>
  <c r="BT7" i="5"/>
  <c r="BT52" i="5"/>
  <c r="BT56" i="5"/>
  <c r="BT60" i="5"/>
  <c r="BT64" i="5"/>
  <c r="BT68" i="5"/>
  <c r="BT72" i="5"/>
  <c r="BT53" i="5"/>
  <c r="BT57" i="5"/>
  <c r="BT61" i="5"/>
  <c r="BT65" i="5"/>
  <c r="BT69" i="5"/>
  <c r="BT73" i="5"/>
  <c r="BT75" i="5"/>
  <c r="BT54" i="5"/>
  <c r="BT58" i="5"/>
  <c r="BT62" i="5"/>
  <c r="BT66" i="5"/>
  <c r="BT70" i="5"/>
  <c r="BT76" i="5"/>
  <c r="BT77" i="5"/>
  <c r="BT78" i="5"/>
  <c r="BT79" i="5"/>
  <c r="BT80" i="5"/>
  <c r="BT81" i="5"/>
  <c r="BT82" i="5"/>
  <c r="BT83" i="5"/>
  <c r="BT84" i="5"/>
  <c r="BT85" i="5"/>
  <c r="BT86" i="5"/>
  <c r="BT87" i="5"/>
  <c r="BT88" i="5"/>
  <c r="BT89" i="5"/>
  <c r="BT90" i="5"/>
  <c r="BT91" i="5"/>
  <c r="BT92" i="5"/>
  <c r="BT93" i="5"/>
  <c r="BT94" i="5"/>
  <c r="BT95" i="5"/>
  <c r="BT96" i="5"/>
  <c r="BT97" i="5"/>
  <c r="BT98" i="5"/>
  <c r="BT99" i="5"/>
  <c r="BT100" i="5"/>
  <c r="BT101" i="5"/>
  <c r="BT55" i="5"/>
  <c r="BT71" i="5"/>
  <c r="BT59" i="5"/>
  <c r="BT63" i="5"/>
  <c r="BT74" i="5"/>
  <c r="BT102" i="5"/>
  <c r="BT103" i="5"/>
  <c r="BT104" i="5"/>
  <c r="BT105" i="5"/>
  <c r="BT106" i="5"/>
  <c r="BT107" i="5"/>
  <c r="BT108" i="5"/>
  <c r="BT109" i="5"/>
  <c r="BT110" i="5"/>
  <c r="BT111" i="5"/>
  <c r="BT112" i="5"/>
  <c r="BT113" i="5"/>
  <c r="BT114" i="5"/>
  <c r="BT115" i="5"/>
  <c r="BT116" i="5"/>
  <c r="BT117" i="5"/>
  <c r="BT118" i="5"/>
  <c r="BT119" i="5"/>
  <c r="BT120" i="5"/>
  <c r="BT121" i="5"/>
  <c r="BT122" i="5"/>
  <c r="BT123" i="5"/>
  <c r="BT124" i="5"/>
  <c r="BT125" i="5"/>
  <c r="BT126" i="5"/>
  <c r="BT127" i="5"/>
  <c r="BT128" i="5"/>
  <c r="BT129" i="5"/>
  <c r="BT130" i="5"/>
  <c r="BT131" i="5"/>
  <c r="BT132" i="5"/>
  <c r="BT133" i="5"/>
  <c r="BT134" i="5"/>
  <c r="BT135" i="5"/>
  <c r="BT136" i="5"/>
  <c r="BT137" i="5"/>
  <c r="BT138" i="5"/>
  <c r="BT139" i="5"/>
  <c r="BT140" i="5"/>
  <c r="BT141" i="5"/>
  <c r="BT142" i="5"/>
  <c r="BT143" i="5"/>
  <c r="BT144" i="5"/>
  <c r="BT145" i="5"/>
  <c r="BT146" i="5"/>
  <c r="BT147" i="5"/>
  <c r="BT148" i="5"/>
  <c r="BT149" i="5"/>
  <c r="BT150" i="5"/>
  <c r="BT151" i="5"/>
  <c r="BT152" i="5"/>
  <c r="BT153" i="5"/>
  <c r="BT154" i="5"/>
  <c r="BT155" i="5"/>
  <c r="BT156" i="5"/>
  <c r="BT157" i="5"/>
  <c r="BT158" i="5"/>
  <c r="BT159" i="5"/>
  <c r="BT160" i="5"/>
  <c r="BT161" i="5"/>
  <c r="BT162" i="5"/>
  <c r="BT163" i="5"/>
  <c r="BT164" i="5"/>
  <c r="BT165" i="5"/>
  <c r="BT166" i="5"/>
  <c r="BT167" i="5"/>
  <c r="BT168" i="5"/>
  <c r="BT169" i="5"/>
  <c r="BT170" i="5"/>
  <c r="BT171" i="5"/>
  <c r="BT172" i="5"/>
  <c r="BT173" i="5"/>
  <c r="BT174" i="5"/>
  <c r="BT175" i="5"/>
  <c r="BT176" i="5"/>
  <c r="BT177" i="5"/>
  <c r="BT178" i="5"/>
  <c r="BT179" i="5"/>
  <c r="BT180" i="5"/>
  <c r="BT181" i="5"/>
  <c r="BT182" i="5"/>
  <c r="BT183" i="5"/>
  <c r="BT184" i="5"/>
  <c r="BT185" i="5"/>
  <c r="BT186" i="5"/>
  <c r="BT187" i="5"/>
  <c r="BT188" i="5"/>
  <c r="BT189" i="5"/>
  <c r="BT190" i="5"/>
  <c r="BT191" i="5"/>
  <c r="BT192" i="5"/>
  <c r="BT193" i="5"/>
  <c r="BT194" i="5"/>
  <c r="BT195" i="5"/>
  <c r="BT196" i="5"/>
  <c r="BT197" i="5"/>
  <c r="BT198" i="5"/>
  <c r="BT199" i="5"/>
  <c r="BT200" i="5"/>
  <c r="BT201" i="5"/>
  <c r="BT202" i="5"/>
  <c r="BT203" i="5"/>
  <c r="BT204" i="5"/>
  <c r="BT205" i="5"/>
  <c r="BT206" i="5"/>
  <c r="BT207" i="5"/>
  <c r="BT208" i="5"/>
  <c r="BT209" i="5"/>
  <c r="BT51" i="5"/>
  <c r="BT210" i="5"/>
  <c r="BT211" i="5"/>
  <c r="BT212" i="5"/>
  <c r="BT213" i="5"/>
  <c r="BT214" i="5"/>
  <c r="BT215" i="5"/>
  <c r="BT216" i="5"/>
  <c r="BT217" i="5"/>
  <c r="BT218" i="5"/>
  <c r="BT219" i="5"/>
  <c r="BT220" i="5"/>
  <c r="BT221" i="5"/>
  <c r="BT222" i="5"/>
  <c r="BT223" i="5"/>
  <c r="BT224" i="5"/>
  <c r="BT225" i="5"/>
  <c r="BT226" i="5"/>
  <c r="BT227" i="5"/>
  <c r="BT228" i="5"/>
  <c r="BT229" i="5"/>
  <c r="BT230" i="5"/>
  <c r="BT231" i="5"/>
  <c r="BT232" i="5"/>
  <c r="BT233" i="5"/>
  <c r="BT234" i="5"/>
  <c r="BT235" i="5"/>
  <c r="BT236" i="5"/>
  <c r="BT237" i="5"/>
  <c r="BT238" i="5"/>
  <c r="BT239" i="5"/>
  <c r="BT240" i="5"/>
  <c r="BT241" i="5"/>
  <c r="BT242" i="5"/>
  <c r="BT243" i="5"/>
  <c r="BT244" i="5"/>
  <c r="BT245" i="5"/>
  <c r="BT246" i="5"/>
  <c r="BT247" i="5"/>
  <c r="BT248" i="5"/>
  <c r="BT249" i="5"/>
  <c r="BT250" i="5"/>
  <c r="BT251" i="5"/>
  <c r="BT252" i="5"/>
  <c r="BT253" i="5"/>
  <c r="BT254" i="5"/>
  <c r="BT255" i="5"/>
  <c r="BT256" i="5"/>
  <c r="BT257" i="5"/>
  <c r="BT258" i="5"/>
  <c r="BT259" i="5"/>
  <c r="BT260" i="5"/>
  <c r="BT67" i="5"/>
  <c r="BT261" i="5"/>
  <c r="BT262" i="5"/>
  <c r="BT263" i="5"/>
  <c r="BT264" i="5"/>
  <c r="BT265" i="5"/>
  <c r="BT266" i="5"/>
  <c r="BT267" i="5"/>
  <c r="BT268" i="5"/>
  <c r="BT269" i="5"/>
  <c r="BT270" i="5"/>
  <c r="BT271" i="5"/>
  <c r="BT272" i="5"/>
  <c r="BT273" i="5"/>
  <c r="BT274" i="5"/>
  <c r="BT275" i="5"/>
  <c r="BT276" i="5"/>
  <c r="BT277" i="5"/>
  <c r="BT278" i="5"/>
  <c r="BT279" i="5"/>
  <c r="BT280" i="5"/>
  <c r="BT281" i="5"/>
  <c r="BT282" i="5"/>
  <c r="BT283" i="5"/>
  <c r="BT284" i="5"/>
  <c r="BT285" i="5"/>
  <c r="BT286" i="5"/>
  <c r="BT287" i="5"/>
  <c r="BT288" i="5"/>
  <c r="BT289" i="5"/>
  <c r="BT290" i="5"/>
  <c r="BT291" i="5"/>
  <c r="BT292" i="5"/>
  <c r="BT293" i="5"/>
  <c r="BT294" i="5"/>
  <c r="BT295" i="5"/>
  <c r="BT296" i="5"/>
  <c r="BT297" i="5"/>
  <c r="BT298" i="5"/>
  <c r="BT299" i="5"/>
  <c r="BT300" i="5"/>
  <c r="BT301" i="5"/>
  <c r="BT302" i="5"/>
  <c r="BT303" i="5"/>
  <c r="BT304" i="5"/>
  <c r="BT305" i="5"/>
  <c r="BT306" i="5"/>
  <c r="BT307" i="5"/>
  <c r="BT308" i="5"/>
  <c r="BT309" i="5"/>
  <c r="BT310" i="5"/>
  <c r="BT311" i="5"/>
  <c r="BT312" i="5"/>
  <c r="BT313" i="5"/>
  <c r="BT314" i="5"/>
  <c r="BT315" i="5"/>
  <c r="BT316" i="5"/>
  <c r="BT317" i="5"/>
  <c r="BT318" i="5"/>
  <c r="BT319" i="5"/>
  <c r="BT320" i="5"/>
  <c r="BT321" i="5"/>
  <c r="BT322" i="5"/>
  <c r="BT323" i="5"/>
  <c r="BT324" i="5"/>
  <c r="BT325" i="5"/>
  <c r="BT326" i="5"/>
  <c r="BT327" i="5"/>
  <c r="BT328" i="5"/>
  <c r="BT329" i="5"/>
  <c r="BT330" i="5"/>
  <c r="BT331" i="5"/>
  <c r="BT332" i="5"/>
  <c r="BT333" i="5"/>
  <c r="BT334" i="5"/>
  <c r="BT335" i="5"/>
  <c r="BT336" i="5"/>
  <c r="BT337" i="5"/>
  <c r="BT338" i="5"/>
  <c r="BT339" i="5"/>
  <c r="BT340" i="5"/>
  <c r="BT341" i="5"/>
  <c r="BT342" i="5"/>
  <c r="BT343" i="5"/>
  <c r="BT344" i="5"/>
  <c r="BT345" i="5"/>
  <c r="BT346" i="5"/>
  <c r="BT347" i="5"/>
  <c r="BT348" i="5"/>
  <c r="BT349" i="5"/>
  <c r="BT350" i="5"/>
  <c r="BT351" i="5"/>
  <c r="BT352" i="5"/>
  <c r="BT353" i="5"/>
  <c r="BT354" i="5"/>
  <c r="BT355" i="5"/>
  <c r="BT356" i="5"/>
  <c r="BT357" i="5"/>
  <c r="BT358" i="5"/>
  <c r="BT359" i="5"/>
  <c r="BT360" i="5"/>
  <c r="BT361" i="5"/>
  <c r="BT362" i="5"/>
  <c r="BT363" i="5"/>
  <c r="BT364" i="5"/>
  <c r="BT365" i="5"/>
  <c r="BT366" i="5"/>
  <c r="BT367" i="5"/>
  <c r="BT368" i="5"/>
  <c r="BT370" i="5"/>
  <c r="BT372" i="5"/>
  <c r="BT374" i="5"/>
  <c r="BT376" i="5"/>
  <c r="BT378" i="5"/>
  <c r="BT379" i="5"/>
  <c r="BT380" i="5"/>
  <c r="BT381" i="5"/>
  <c r="BT382" i="5"/>
  <c r="BT383" i="5"/>
  <c r="BT384" i="5"/>
  <c r="BT385" i="5"/>
  <c r="BT386" i="5"/>
  <c r="BT369" i="5"/>
  <c r="BT371" i="5"/>
  <c r="BT373" i="5"/>
  <c r="BT375" i="5"/>
  <c r="BT377" i="5"/>
  <c r="CC3" i="5"/>
  <c r="CC4" i="5"/>
  <c r="CC5" i="5"/>
  <c r="CC6" i="5"/>
  <c r="CC7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C43" i="5"/>
  <c r="CC44" i="5"/>
  <c r="CC45" i="5"/>
  <c r="CC46" i="5"/>
  <c r="CC47" i="5"/>
  <c r="CC51" i="5"/>
  <c r="CC52" i="5"/>
  <c r="CC53" i="5"/>
  <c r="CC54" i="5"/>
  <c r="CC55" i="5"/>
  <c r="CC56" i="5"/>
  <c r="CC57" i="5"/>
  <c r="CC58" i="5"/>
  <c r="CC59" i="5"/>
  <c r="CC60" i="5"/>
  <c r="CC61" i="5"/>
  <c r="CC62" i="5"/>
  <c r="CC63" i="5"/>
  <c r="CC64" i="5"/>
  <c r="CC65" i="5"/>
  <c r="CC66" i="5"/>
  <c r="CC67" i="5"/>
  <c r="CC68" i="5"/>
  <c r="CC69" i="5"/>
  <c r="CC70" i="5"/>
  <c r="CC71" i="5"/>
  <c r="CC72" i="5"/>
  <c r="CC73" i="5"/>
  <c r="CC74" i="5"/>
  <c r="CC48" i="5"/>
  <c r="CC50" i="5"/>
  <c r="CC49" i="5"/>
  <c r="CC77" i="5"/>
  <c r="CC81" i="5"/>
  <c r="CC85" i="5"/>
  <c r="CC89" i="5"/>
  <c r="CC93" i="5"/>
  <c r="CC97" i="5"/>
  <c r="CC78" i="5"/>
  <c r="CC82" i="5"/>
  <c r="CC86" i="5"/>
  <c r="CC90" i="5"/>
  <c r="CC94" i="5"/>
  <c r="CC98" i="5"/>
  <c r="CC100" i="5"/>
  <c r="CC75" i="5"/>
  <c r="CC79" i="5"/>
  <c r="CC83" i="5"/>
  <c r="CC87" i="5"/>
  <c r="CC91" i="5"/>
  <c r="CC95" i="5"/>
  <c r="CC99" i="5"/>
  <c r="CC76" i="5"/>
  <c r="CC92" i="5"/>
  <c r="CC105" i="5"/>
  <c r="CC109" i="5"/>
  <c r="CC113" i="5"/>
  <c r="CC117" i="5"/>
  <c r="CC121" i="5"/>
  <c r="CC125" i="5"/>
  <c r="CC129" i="5"/>
  <c r="CC133" i="5"/>
  <c r="CC137" i="5"/>
  <c r="CC141" i="5"/>
  <c r="CC145" i="5"/>
  <c r="CC149" i="5"/>
  <c r="CC80" i="5"/>
  <c r="CC96" i="5"/>
  <c r="CC101" i="5"/>
  <c r="CC102" i="5"/>
  <c r="CC106" i="5"/>
  <c r="CC110" i="5"/>
  <c r="CC114" i="5"/>
  <c r="CC118" i="5"/>
  <c r="CC122" i="5"/>
  <c r="CC126" i="5"/>
  <c r="CC130" i="5"/>
  <c r="CC134" i="5"/>
  <c r="CC138" i="5"/>
  <c r="CC142" i="5"/>
  <c r="CC146" i="5"/>
  <c r="CC150" i="5"/>
  <c r="CC152" i="5"/>
  <c r="CC154" i="5"/>
  <c r="CC156" i="5"/>
  <c r="CC158" i="5"/>
  <c r="CC161" i="5"/>
  <c r="CC162" i="5"/>
  <c r="CC163" i="5"/>
  <c r="CC164" i="5"/>
  <c r="CC165" i="5"/>
  <c r="CC166" i="5"/>
  <c r="CC167" i="5"/>
  <c r="CC168" i="5"/>
  <c r="CC169" i="5"/>
  <c r="CC170" i="5"/>
  <c r="CC171" i="5"/>
  <c r="CC172" i="5"/>
  <c r="CC173" i="5"/>
  <c r="CC174" i="5"/>
  <c r="CC175" i="5"/>
  <c r="CC176" i="5"/>
  <c r="CC177" i="5"/>
  <c r="CC178" i="5"/>
  <c r="CC179" i="5"/>
  <c r="CC180" i="5"/>
  <c r="CC181" i="5"/>
  <c r="CC182" i="5"/>
  <c r="CC183" i="5"/>
  <c r="CC184" i="5"/>
  <c r="CC185" i="5"/>
  <c r="CC186" i="5"/>
  <c r="CC187" i="5"/>
  <c r="CC188" i="5"/>
  <c r="CC189" i="5"/>
  <c r="CC190" i="5"/>
  <c r="CC191" i="5"/>
  <c r="CC192" i="5"/>
  <c r="CC193" i="5"/>
  <c r="CC194" i="5"/>
  <c r="CC195" i="5"/>
  <c r="CC196" i="5"/>
  <c r="CC197" i="5"/>
  <c r="CC198" i="5"/>
  <c r="CC199" i="5"/>
  <c r="CC200" i="5"/>
  <c r="CC201" i="5"/>
  <c r="CC202" i="5"/>
  <c r="CC203" i="5"/>
  <c r="CC204" i="5"/>
  <c r="CC205" i="5"/>
  <c r="CC206" i="5"/>
  <c r="CC207" i="5"/>
  <c r="CC208" i="5"/>
  <c r="CC84" i="5"/>
  <c r="CC103" i="5"/>
  <c r="CC107" i="5"/>
  <c r="CC111" i="5"/>
  <c r="CC115" i="5"/>
  <c r="CC119" i="5"/>
  <c r="CC123" i="5"/>
  <c r="CC127" i="5"/>
  <c r="CC131" i="5"/>
  <c r="CC135" i="5"/>
  <c r="CC139" i="5"/>
  <c r="CC143" i="5"/>
  <c r="CC147" i="5"/>
  <c r="CC160" i="5"/>
  <c r="CC112" i="5"/>
  <c r="CC128" i="5"/>
  <c r="CC144" i="5"/>
  <c r="CC157" i="5"/>
  <c r="CC116" i="5"/>
  <c r="CC132" i="5"/>
  <c r="CC148" i="5"/>
  <c r="CC151" i="5"/>
  <c r="CC159" i="5"/>
  <c r="CC210" i="5"/>
  <c r="CC211" i="5"/>
  <c r="CC212" i="5"/>
  <c r="CC213" i="5"/>
  <c r="CC214" i="5"/>
  <c r="CC215" i="5"/>
  <c r="CC216" i="5"/>
  <c r="CC217" i="5"/>
  <c r="CC218" i="5"/>
  <c r="CC219" i="5"/>
  <c r="CC220" i="5"/>
  <c r="CC221" i="5"/>
  <c r="CC222" i="5"/>
  <c r="CC223" i="5"/>
  <c r="CC224" i="5"/>
  <c r="CC225" i="5"/>
  <c r="CC226" i="5"/>
  <c r="CC227" i="5"/>
  <c r="CC228" i="5"/>
  <c r="CC229" i="5"/>
  <c r="CC230" i="5"/>
  <c r="CC231" i="5"/>
  <c r="CC232" i="5"/>
  <c r="CC233" i="5"/>
  <c r="CC234" i="5"/>
  <c r="CC235" i="5"/>
  <c r="CC236" i="5"/>
  <c r="CC237" i="5"/>
  <c r="CC238" i="5"/>
  <c r="CC239" i="5"/>
  <c r="CC240" i="5"/>
  <c r="CC241" i="5"/>
  <c r="CC242" i="5"/>
  <c r="CC243" i="5"/>
  <c r="CC244" i="5"/>
  <c r="CC245" i="5"/>
  <c r="CC246" i="5"/>
  <c r="CC247" i="5"/>
  <c r="CC248" i="5"/>
  <c r="CC249" i="5"/>
  <c r="CC250" i="5"/>
  <c r="CC251" i="5"/>
  <c r="CC88" i="5"/>
  <c r="CC104" i="5"/>
  <c r="CC120" i="5"/>
  <c r="CC136" i="5"/>
  <c r="CC153" i="5"/>
  <c r="CC209" i="5"/>
  <c r="CC108" i="5"/>
  <c r="CC155" i="5"/>
  <c r="CC252" i="5"/>
  <c r="CC254" i="5"/>
  <c r="CC256" i="5"/>
  <c r="CC258" i="5"/>
  <c r="CC124" i="5"/>
  <c r="CC140" i="5"/>
  <c r="CC253" i="5"/>
  <c r="CC255" i="5"/>
  <c r="CC257" i="5"/>
  <c r="CC259" i="5"/>
  <c r="CC260" i="5"/>
  <c r="CC261" i="5"/>
  <c r="CC262" i="5"/>
  <c r="CC263" i="5"/>
  <c r="CC264" i="5"/>
  <c r="CC265" i="5"/>
  <c r="CC266" i="5"/>
  <c r="CC267" i="5"/>
  <c r="CC268" i="5"/>
  <c r="CC269" i="5"/>
  <c r="CC270" i="5"/>
  <c r="CC271" i="5"/>
  <c r="CC272" i="5"/>
  <c r="CC273" i="5"/>
  <c r="CC274" i="5"/>
  <c r="CC275" i="5"/>
  <c r="CC276" i="5"/>
  <c r="CC277" i="5"/>
  <c r="CC278" i="5"/>
  <c r="CC279" i="5"/>
  <c r="CC280" i="5"/>
  <c r="CC281" i="5"/>
  <c r="CC282" i="5"/>
  <c r="CC283" i="5"/>
  <c r="CC284" i="5"/>
  <c r="CC285" i="5"/>
  <c r="CC286" i="5"/>
  <c r="CC287" i="5"/>
  <c r="CC288" i="5"/>
  <c r="CC289" i="5"/>
  <c r="CC290" i="5"/>
  <c r="CC291" i="5"/>
  <c r="CC292" i="5"/>
  <c r="CC293" i="5"/>
  <c r="CC294" i="5"/>
  <c r="CC295" i="5"/>
  <c r="CC296" i="5"/>
  <c r="CC297" i="5"/>
  <c r="CC298" i="5"/>
  <c r="CC299" i="5"/>
  <c r="CC300" i="5"/>
  <c r="CC301" i="5"/>
  <c r="CC302" i="5"/>
  <c r="CC303" i="5"/>
  <c r="CC304" i="5"/>
  <c r="CC305" i="5"/>
  <c r="CC306" i="5"/>
  <c r="CC307" i="5"/>
  <c r="CC308" i="5"/>
  <c r="CC309" i="5"/>
  <c r="CC310" i="5"/>
  <c r="CC311" i="5"/>
  <c r="CC312" i="5"/>
  <c r="CC313" i="5"/>
  <c r="CC314" i="5"/>
  <c r="CC315" i="5"/>
  <c r="CC316" i="5"/>
  <c r="CC317" i="5"/>
  <c r="CC318" i="5"/>
  <c r="CC319" i="5"/>
  <c r="CC320" i="5"/>
  <c r="CC321" i="5"/>
  <c r="CC322" i="5"/>
  <c r="CC323" i="5"/>
  <c r="CC324" i="5"/>
  <c r="CC325" i="5"/>
  <c r="CC326" i="5"/>
  <c r="CC327" i="5"/>
  <c r="CC328" i="5"/>
  <c r="CC329" i="5"/>
  <c r="CC330" i="5"/>
  <c r="CC331" i="5"/>
  <c r="CC332" i="5"/>
  <c r="CC333" i="5"/>
  <c r="CC334" i="5"/>
  <c r="CC335" i="5"/>
  <c r="CC336" i="5"/>
  <c r="CC337" i="5"/>
  <c r="CC338" i="5"/>
  <c r="CC339" i="5"/>
  <c r="CC340" i="5"/>
  <c r="CC341" i="5"/>
  <c r="CC342" i="5"/>
  <c r="CC343" i="5"/>
  <c r="CC344" i="5"/>
  <c r="CC345" i="5"/>
  <c r="CC346" i="5"/>
  <c r="CC347" i="5"/>
  <c r="CC348" i="5"/>
  <c r="CC349" i="5"/>
  <c r="CC350" i="5"/>
  <c r="CC351" i="5"/>
  <c r="CC352" i="5"/>
  <c r="CC353" i="5"/>
  <c r="CC354" i="5"/>
  <c r="CC355" i="5"/>
  <c r="CC356" i="5"/>
  <c r="CC357" i="5"/>
  <c r="CC358" i="5"/>
  <c r="CC359" i="5"/>
  <c r="CC360" i="5"/>
  <c r="CC361" i="5"/>
  <c r="CC362" i="5"/>
  <c r="CC363" i="5"/>
  <c r="CC364" i="5"/>
  <c r="CC365" i="5"/>
  <c r="CC366" i="5"/>
  <c r="CC367" i="5"/>
  <c r="CC368" i="5"/>
  <c r="CC369" i="5"/>
  <c r="CC370" i="5"/>
  <c r="CC371" i="5"/>
  <c r="CC372" i="5"/>
  <c r="CC373" i="5"/>
  <c r="CC374" i="5"/>
  <c r="CC375" i="5"/>
  <c r="CC376" i="5"/>
  <c r="CC377" i="5"/>
  <c r="CC378" i="5"/>
  <c r="CC379" i="5"/>
  <c r="CC380" i="5"/>
  <c r="CC381" i="5"/>
  <c r="CC382" i="5"/>
  <c r="CC383" i="5"/>
  <c r="CC384" i="5"/>
  <c r="CC385" i="5"/>
  <c r="CC386" i="5"/>
  <c r="CF3" i="5"/>
  <c r="CF5" i="5"/>
  <c r="CF9" i="5"/>
  <c r="CF13" i="5"/>
  <c r="CF17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46" i="5"/>
  <c r="CF47" i="5"/>
  <c r="CF48" i="5"/>
  <c r="CF49" i="5"/>
  <c r="CF6" i="5"/>
  <c r="CF10" i="5"/>
  <c r="CF14" i="5"/>
  <c r="CF18" i="5"/>
  <c r="CF7" i="5"/>
  <c r="CF11" i="5"/>
  <c r="CF15" i="5"/>
  <c r="CF19" i="5"/>
  <c r="CF4" i="5"/>
  <c r="CF20" i="5"/>
  <c r="CF8" i="5"/>
  <c r="CF12" i="5"/>
  <c r="CF53" i="5"/>
  <c r="CF57" i="5"/>
  <c r="CF61" i="5"/>
  <c r="CF65" i="5"/>
  <c r="CF69" i="5"/>
  <c r="CF50" i="5"/>
  <c r="CF54" i="5"/>
  <c r="CF58" i="5"/>
  <c r="CF62" i="5"/>
  <c r="CF66" i="5"/>
  <c r="CF70" i="5"/>
  <c r="CF72" i="5"/>
  <c r="CF74" i="5"/>
  <c r="CF51" i="5"/>
  <c r="CF55" i="5"/>
  <c r="CF59" i="5"/>
  <c r="CF63" i="5"/>
  <c r="CF67" i="5"/>
  <c r="CF71" i="5"/>
  <c r="CF75" i="5"/>
  <c r="CF76" i="5"/>
  <c r="CF77" i="5"/>
  <c r="CF78" i="5"/>
  <c r="CF79" i="5"/>
  <c r="CF80" i="5"/>
  <c r="CF81" i="5"/>
  <c r="CF82" i="5"/>
  <c r="CF83" i="5"/>
  <c r="CF84" i="5"/>
  <c r="CF85" i="5"/>
  <c r="CF86" i="5"/>
  <c r="CF87" i="5"/>
  <c r="CF88" i="5"/>
  <c r="CF89" i="5"/>
  <c r="CF90" i="5"/>
  <c r="CF91" i="5"/>
  <c r="CF92" i="5"/>
  <c r="CF93" i="5"/>
  <c r="CF94" i="5"/>
  <c r="CF95" i="5"/>
  <c r="CF96" i="5"/>
  <c r="CF97" i="5"/>
  <c r="CF98" i="5"/>
  <c r="CF99" i="5"/>
  <c r="CF100" i="5"/>
  <c r="CF101" i="5"/>
  <c r="CF16" i="5"/>
  <c r="CF64" i="5"/>
  <c r="CF52" i="5"/>
  <c r="CF68" i="5"/>
  <c r="CF73" i="5"/>
  <c r="CF56" i="5"/>
  <c r="CF102" i="5"/>
  <c r="CF103" i="5"/>
  <c r="CF104" i="5"/>
  <c r="CF105" i="5"/>
  <c r="CF106" i="5"/>
  <c r="CF107" i="5"/>
  <c r="CF108" i="5"/>
  <c r="CF109" i="5"/>
  <c r="CF110" i="5"/>
  <c r="CF111" i="5"/>
  <c r="CF112" i="5"/>
  <c r="CF113" i="5"/>
  <c r="CF114" i="5"/>
  <c r="CF115" i="5"/>
  <c r="CF116" i="5"/>
  <c r="CF117" i="5"/>
  <c r="CF118" i="5"/>
  <c r="CF119" i="5"/>
  <c r="CF120" i="5"/>
  <c r="CF121" i="5"/>
  <c r="CF122" i="5"/>
  <c r="CF123" i="5"/>
  <c r="CF124" i="5"/>
  <c r="CF125" i="5"/>
  <c r="CF126" i="5"/>
  <c r="CF127" i="5"/>
  <c r="CF128" i="5"/>
  <c r="CF129" i="5"/>
  <c r="CF130" i="5"/>
  <c r="CF131" i="5"/>
  <c r="CF132" i="5"/>
  <c r="CF133" i="5"/>
  <c r="CF134" i="5"/>
  <c r="CF135" i="5"/>
  <c r="CF136" i="5"/>
  <c r="CF137" i="5"/>
  <c r="CF138" i="5"/>
  <c r="CF139" i="5"/>
  <c r="CF140" i="5"/>
  <c r="CF141" i="5"/>
  <c r="CF142" i="5"/>
  <c r="CF143" i="5"/>
  <c r="CF144" i="5"/>
  <c r="CF145" i="5"/>
  <c r="CF146" i="5"/>
  <c r="CF147" i="5"/>
  <c r="CF148" i="5"/>
  <c r="CF149" i="5"/>
  <c r="CF150" i="5"/>
  <c r="CF151" i="5"/>
  <c r="CF152" i="5"/>
  <c r="CF153" i="5"/>
  <c r="CF154" i="5"/>
  <c r="CF155" i="5"/>
  <c r="CF156" i="5"/>
  <c r="CF157" i="5"/>
  <c r="CF158" i="5"/>
  <c r="CF159" i="5"/>
  <c r="CF160" i="5"/>
  <c r="CF161" i="5"/>
  <c r="CF162" i="5"/>
  <c r="CF163" i="5"/>
  <c r="CF164" i="5"/>
  <c r="CF165" i="5"/>
  <c r="CF166" i="5"/>
  <c r="CF167" i="5"/>
  <c r="CF168" i="5"/>
  <c r="CF169" i="5"/>
  <c r="CF170" i="5"/>
  <c r="CF171" i="5"/>
  <c r="CF172" i="5"/>
  <c r="CF173" i="5"/>
  <c r="CF174" i="5"/>
  <c r="CF175" i="5"/>
  <c r="CF176" i="5"/>
  <c r="CF177" i="5"/>
  <c r="CF178" i="5"/>
  <c r="CF179" i="5"/>
  <c r="CF180" i="5"/>
  <c r="CF181" i="5"/>
  <c r="CF182" i="5"/>
  <c r="CF183" i="5"/>
  <c r="CF184" i="5"/>
  <c r="CF185" i="5"/>
  <c r="CF186" i="5"/>
  <c r="CF187" i="5"/>
  <c r="CF188" i="5"/>
  <c r="CF189" i="5"/>
  <c r="CF190" i="5"/>
  <c r="CF191" i="5"/>
  <c r="CF192" i="5"/>
  <c r="CF193" i="5"/>
  <c r="CF194" i="5"/>
  <c r="CF195" i="5"/>
  <c r="CF196" i="5"/>
  <c r="CF197" i="5"/>
  <c r="CF198" i="5"/>
  <c r="CF199" i="5"/>
  <c r="CF200" i="5"/>
  <c r="CF201" i="5"/>
  <c r="CF202" i="5"/>
  <c r="CF203" i="5"/>
  <c r="CF204" i="5"/>
  <c r="CF205" i="5"/>
  <c r="CF206" i="5"/>
  <c r="CF207" i="5"/>
  <c r="CF208" i="5"/>
  <c r="CF209" i="5"/>
  <c r="CF60" i="5"/>
  <c r="CF210" i="5"/>
  <c r="CF211" i="5"/>
  <c r="CF212" i="5"/>
  <c r="CF213" i="5"/>
  <c r="CF214" i="5"/>
  <c r="CF215" i="5"/>
  <c r="CF216" i="5"/>
  <c r="CF217" i="5"/>
  <c r="CF218" i="5"/>
  <c r="CF219" i="5"/>
  <c r="CF220" i="5"/>
  <c r="CF221" i="5"/>
  <c r="CF222" i="5"/>
  <c r="CF223" i="5"/>
  <c r="CF224" i="5"/>
  <c r="CF225" i="5"/>
  <c r="CF226" i="5"/>
  <c r="CF227" i="5"/>
  <c r="CF228" i="5"/>
  <c r="CF229" i="5"/>
  <c r="CF230" i="5"/>
  <c r="CF231" i="5"/>
  <c r="CF232" i="5"/>
  <c r="CF233" i="5"/>
  <c r="CF234" i="5"/>
  <c r="CF235" i="5"/>
  <c r="CF236" i="5"/>
  <c r="CF237" i="5"/>
  <c r="CF238" i="5"/>
  <c r="CF239" i="5"/>
  <c r="CF240" i="5"/>
  <c r="CF241" i="5"/>
  <c r="CF242" i="5"/>
  <c r="CF243" i="5"/>
  <c r="CF244" i="5"/>
  <c r="CF245" i="5"/>
  <c r="CF246" i="5"/>
  <c r="CF247" i="5"/>
  <c r="CF248" i="5"/>
  <c r="CF249" i="5"/>
  <c r="CF250" i="5"/>
  <c r="CF251" i="5"/>
  <c r="CF252" i="5"/>
  <c r="CF253" i="5"/>
  <c r="CF254" i="5"/>
  <c r="CF255" i="5"/>
  <c r="CF256" i="5"/>
  <c r="CF257" i="5"/>
  <c r="CF258" i="5"/>
  <c r="CF259" i="5"/>
  <c r="CF260" i="5"/>
  <c r="CF261" i="5"/>
  <c r="CF262" i="5"/>
  <c r="CF263" i="5"/>
  <c r="CF264" i="5"/>
  <c r="CF265" i="5"/>
  <c r="CF266" i="5"/>
  <c r="CF267" i="5"/>
  <c r="CF268" i="5"/>
  <c r="CF269" i="5"/>
  <c r="CF270" i="5"/>
  <c r="CF271" i="5"/>
  <c r="CF272" i="5"/>
  <c r="CF273" i="5"/>
  <c r="CF274" i="5"/>
  <c r="CF275" i="5"/>
  <c r="CF276" i="5"/>
  <c r="CF277" i="5"/>
  <c r="CF278" i="5"/>
  <c r="CF279" i="5"/>
  <c r="CF280" i="5"/>
  <c r="CF281" i="5"/>
  <c r="CF282" i="5"/>
  <c r="CF283" i="5"/>
  <c r="CF284" i="5"/>
  <c r="CF285" i="5"/>
  <c r="CF286" i="5"/>
  <c r="CF287" i="5"/>
  <c r="CF288" i="5"/>
  <c r="CF289" i="5"/>
  <c r="CF290" i="5"/>
  <c r="CF291" i="5"/>
  <c r="CF292" i="5"/>
  <c r="CF293" i="5"/>
  <c r="CF294" i="5"/>
  <c r="CF295" i="5"/>
  <c r="CF296" i="5"/>
  <c r="CF297" i="5"/>
  <c r="CF298" i="5"/>
  <c r="CF299" i="5"/>
  <c r="CF300" i="5"/>
  <c r="CF301" i="5"/>
  <c r="CF302" i="5"/>
  <c r="CF303" i="5"/>
  <c r="CF304" i="5"/>
  <c r="CF305" i="5"/>
  <c r="CF306" i="5"/>
  <c r="CF307" i="5"/>
  <c r="CF308" i="5"/>
  <c r="CF309" i="5"/>
  <c r="CF310" i="5"/>
  <c r="CF311" i="5"/>
  <c r="CF312" i="5"/>
  <c r="CF313" i="5"/>
  <c r="CF314" i="5"/>
  <c r="CF315" i="5"/>
  <c r="CF316" i="5"/>
  <c r="CF317" i="5"/>
  <c r="CF318" i="5"/>
  <c r="CF319" i="5"/>
  <c r="CF320" i="5"/>
  <c r="CF321" i="5"/>
  <c r="CF322" i="5"/>
  <c r="CF323" i="5"/>
  <c r="CF324" i="5"/>
  <c r="CF325" i="5"/>
  <c r="CF326" i="5"/>
  <c r="CF327" i="5"/>
  <c r="CF328" i="5"/>
  <c r="CF329" i="5"/>
  <c r="CF330" i="5"/>
  <c r="CF331" i="5"/>
  <c r="CF332" i="5"/>
  <c r="CF333" i="5"/>
  <c r="CF334" i="5"/>
  <c r="CF335" i="5"/>
  <c r="CF336" i="5"/>
  <c r="CF337" i="5"/>
  <c r="CF338" i="5"/>
  <c r="CF339" i="5"/>
  <c r="CF340" i="5"/>
  <c r="CF341" i="5"/>
  <c r="CF342" i="5"/>
  <c r="CF343" i="5"/>
  <c r="CF344" i="5"/>
  <c r="CF345" i="5"/>
  <c r="CF346" i="5"/>
  <c r="CF347" i="5"/>
  <c r="CF348" i="5"/>
  <c r="CF349" i="5"/>
  <c r="CF350" i="5"/>
  <c r="CF351" i="5"/>
  <c r="CF352" i="5"/>
  <c r="CF353" i="5"/>
  <c r="CF354" i="5"/>
  <c r="CF355" i="5"/>
  <c r="CF356" i="5"/>
  <c r="CF357" i="5"/>
  <c r="CF358" i="5"/>
  <c r="CF359" i="5"/>
  <c r="CF360" i="5"/>
  <c r="CF361" i="5"/>
  <c r="CF362" i="5"/>
  <c r="CF363" i="5"/>
  <c r="CF364" i="5"/>
  <c r="CF365" i="5"/>
  <c r="CF366" i="5"/>
  <c r="CF367" i="5"/>
  <c r="CF369" i="5"/>
  <c r="CF371" i="5"/>
  <c r="CF373" i="5"/>
  <c r="CF375" i="5"/>
  <c r="CF377" i="5"/>
  <c r="CF378" i="5"/>
  <c r="CF379" i="5"/>
  <c r="CF380" i="5"/>
  <c r="CF381" i="5"/>
  <c r="CF382" i="5"/>
  <c r="CF383" i="5"/>
  <c r="CF384" i="5"/>
  <c r="CF385" i="5"/>
  <c r="CF386" i="5"/>
  <c r="CF368" i="5"/>
  <c r="CF370" i="5"/>
  <c r="CF372" i="5"/>
  <c r="CF374" i="5"/>
  <c r="CF376" i="5"/>
  <c r="BQ4" i="5"/>
  <c r="BQ5" i="5"/>
  <c r="BQ6" i="5"/>
  <c r="BQ7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Q51" i="5"/>
  <c r="BQ52" i="5"/>
  <c r="BQ53" i="5"/>
  <c r="BQ54" i="5"/>
  <c r="BQ55" i="5"/>
  <c r="BQ56" i="5"/>
  <c r="BQ57" i="5"/>
  <c r="BQ58" i="5"/>
  <c r="BQ59" i="5"/>
  <c r="BQ60" i="5"/>
  <c r="BQ61" i="5"/>
  <c r="BQ62" i="5"/>
  <c r="BQ63" i="5"/>
  <c r="BQ64" i="5"/>
  <c r="BQ65" i="5"/>
  <c r="BQ66" i="5"/>
  <c r="BQ67" i="5"/>
  <c r="BQ68" i="5"/>
  <c r="BQ69" i="5"/>
  <c r="BQ70" i="5"/>
  <c r="BQ71" i="5"/>
  <c r="BQ72" i="5"/>
  <c r="BQ73" i="5"/>
  <c r="BQ74" i="5"/>
  <c r="BQ75" i="5"/>
  <c r="BQ49" i="5"/>
  <c r="BQ76" i="5"/>
  <c r="BQ80" i="5"/>
  <c r="BQ84" i="5"/>
  <c r="BQ88" i="5"/>
  <c r="BQ92" i="5"/>
  <c r="BQ96" i="5"/>
  <c r="BQ100" i="5"/>
  <c r="BQ77" i="5"/>
  <c r="BQ81" i="5"/>
  <c r="BQ85" i="5"/>
  <c r="BQ89" i="5"/>
  <c r="BQ93" i="5"/>
  <c r="BQ97" i="5"/>
  <c r="BQ101" i="5"/>
  <c r="BQ50" i="5"/>
  <c r="BQ78" i="5"/>
  <c r="BQ82" i="5"/>
  <c r="BQ86" i="5"/>
  <c r="BQ90" i="5"/>
  <c r="BQ94" i="5"/>
  <c r="BQ98" i="5"/>
  <c r="BQ83" i="5"/>
  <c r="BQ99" i="5"/>
  <c r="BQ104" i="5"/>
  <c r="BQ108" i="5"/>
  <c r="BQ112" i="5"/>
  <c r="BQ116" i="5"/>
  <c r="BQ120" i="5"/>
  <c r="BQ124" i="5"/>
  <c r="BQ128" i="5"/>
  <c r="BQ132" i="5"/>
  <c r="BQ136" i="5"/>
  <c r="BQ140" i="5"/>
  <c r="BQ144" i="5"/>
  <c r="BQ148" i="5"/>
  <c r="BQ87" i="5"/>
  <c r="BQ105" i="5"/>
  <c r="BQ109" i="5"/>
  <c r="BQ113" i="5"/>
  <c r="BQ117" i="5"/>
  <c r="BQ121" i="5"/>
  <c r="BQ125" i="5"/>
  <c r="BQ129" i="5"/>
  <c r="BQ133" i="5"/>
  <c r="BQ137" i="5"/>
  <c r="BQ141" i="5"/>
  <c r="BQ145" i="5"/>
  <c r="BQ149" i="5"/>
  <c r="BQ153" i="5"/>
  <c r="BQ155" i="5"/>
  <c r="BQ157" i="5"/>
  <c r="BQ159" i="5"/>
  <c r="BQ161" i="5"/>
  <c r="BQ162" i="5"/>
  <c r="BQ163" i="5"/>
  <c r="BQ164" i="5"/>
  <c r="BQ165" i="5"/>
  <c r="BQ166" i="5"/>
  <c r="BQ167" i="5"/>
  <c r="BQ168" i="5"/>
  <c r="BQ169" i="5"/>
  <c r="BQ170" i="5"/>
  <c r="BQ171" i="5"/>
  <c r="BQ172" i="5"/>
  <c r="BQ173" i="5"/>
  <c r="BQ174" i="5"/>
  <c r="BQ175" i="5"/>
  <c r="BQ176" i="5"/>
  <c r="BQ177" i="5"/>
  <c r="BQ178" i="5"/>
  <c r="BQ179" i="5"/>
  <c r="BQ180" i="5"/>
  <c r="BQ181" i="5"/>
  <c r="BQ182" i="5"/>
  <c r="BQ183" i="5"/>
  <c r="BQ184" i="5"/>
  <c r="BQ185" i="5"/>
  <c r="BQ186" i="5"/>
  <c r="BQ187" i="5"/>
  <c r="BQ188" i="5"/>
  <c r="BQ189" i="5"/>
  <c r="BQ190" i="5"/>
  <c r="BQ191" i="5"/>
  <c r="BQ192" i="5"/>
  <c r="BQ193" i="5"/>
  <c r="BQ194" i="5"/>
  <c r="BQ195" i="5"/>
  <c r="BQ196" i="5"/>
  <c r="BQ197" i="5"/>
  <c r="BQ198" i="5"/>
  <c r="BQ199" i="5"/>
  <c r="BQ200" i="5"/>
  <c r="BQ201" i="5"/>
  <c r="BQ202" i="5"/>
  <c r="BQ203" i="5"/>
  <c r="BQ204" i="5"/>
  <c r="BQ205" i="5"/>
  <c r="BQ206" i="5"/>
  <c r="BQ207" i="5"/>
  <c r="BQ208" i="5"/>
  <c r="BQ209" i="5"/>
  <c r="BQ91" i="5"/>
  <c r="BQ102" i="5"/>
  <c r="BQ106" i="5"/>
  <c r="BQ110" i="5"/>
  <c r="BQ114" i="5"/>
  <c r="BQ118" i="5"/>
  <c r="BQ122" i="5"/>
  <c r="BQ126" i="5"/>
  <c r="BQ130" i="5"/>
  <c r="BQ134" i="5"/>
  <c r="BQ138" i="5"/>
  <c r="BQ142" i="5"/>
  <c r="BQ146" i="5"/>
  <c r="BQ150" i="5"/>
  <c r="BQ95" i="5"/>
  <c r="BQ103" i="5"/>
  <c r="BQ119" i="5"/>
  <c r="BQ135" i="5"/>
  <c r="BQ151" i="5"/>
  <c r="BQ156" i="5"/>
  <c r="BQ107" i="5"/>
  <c r="BQ123" i="5"/>
  <c r="BQ139" i="5"/>
  <c r="BQ158" i="5"/>
  <c r="BQ210" i="5"/>
  <c r="BQ211" i="5"/>
  <c r="BQ212" i="5"/>
  <c r="BQ213" i="5"/>
  <c r="BQ214" i="5"/>
  <c r="BQ215" i="5"/>
  <c r="BQ216" i="5"/>
  <c r="BQ217" i="5"/>
  <c r="BQ218" i="5"/>
  <c r="BQ219" i="5"/>
  <c r="BQ220" i="5"/>
  <c r="BQ221" i="5"/>
  <c r="BQ222" i="5"/>
  <c r="BQ223" i="5"/>
  <c r="BQ224" i="5"/>
  <c r="BQ225" i="5"/>
  <c r="BQ226" i="5"/>
  <c r="BQ227" i="5"/>
  <c r="BQ228" i="5"/>
  <c r="BQ229" i="5"/>
  <c r="BQ230" i="5"/>
  <c r="BQ231" i="5"/>
  <c r="BQ232" i="5"/>
  <c r="BQ233" i="5"/>
  <c r="BQ234" i="5"/>
  <c r="BQ235" i="5"/>
  <c r="BQ236" i="5"/>
  <c r="BQ237" i="5"/>
  <c r="BQ238" i="5"/>
  <c r="BQ239" i="5"/>
  <c r="BQ240" i="5"/>
  <c r="BQ241" i="5"/>
  <c r="BQ242" i="5"/>
  <c r="BQ243" i="5"/>
  <c r="BQ244" i="5"/>
  <c r="BQ245" i="5"/>
  <c r="BQ246" i="5"/>
  <c r="BQ247" i="5"/>
  <c r="BQ248" i="5"/>
  <c r="BQ249" i="5"/>
  <c r="BQ250" i="5"/>
  <c r="BQ251" i="5"/>
  <c r="BQ111" i="5"/>
  <c r="BQ127" i="5"/>
  <c r="BQ143" i="5"/>
  <c r="BQ152" i="5"/>
  <c r="BQ160" i="5"/>
  <c r="BQ79" i="5"/>
  <c r="BQ147" i="5"/>
  <c r="BQ253" i="5"/>
  <c r="BQ255" i="5"/>
  <c r="BQ257" i="5"/>
  <c r="BQ259" i="5"/>
  <c r="BQ115" i="5"/>
  <c r="BQ252" i="5"/>
  <c r="BQ254" i="5"/>
  <c r="BQ256" i="5"/>
  <c r="BQ258" i="5"/>
  <c r="BQ260" i="5"/>
  <c r="BQ261" i="5"/>
  <c r="BQ262" i="5"/>
  <c r="BQ263" i="5"/>
  <c r="BQ264" i="5"/>
  <c r="BQ265" i="5"/>
  <c r="BQ266" i="5"/>
  <c r="BQ267" i="5"/>
  <c r="BQ268" i="5"/>
  <c r="BQ269" i="5"/>
  <c r="BQ270" i="5"/>
  <c r="BQ271" i="5"/>
  <c r="BQ272" i="5"/>
  <c r="BQ273" i="5"/>
  <c r="BQ274" i="5"/>
  <c r="BQ275" i="5"/>
  <c r="BQ276" i="5"/>
  <c r="BQ277" i="5"/>
  <c r="BQ278" i="5"/>
  <c r="BQ279" i="5"/>
  <c r="BQ280" i="5"/>
  <c r="BQ281" i="5"/>
  <c r="BQ282" i="5"/>
  <c r="BQ283" i="5"/>
  <c r="BQ284" i="5"/>
  <c r="BQ285" i="5"/>
  <c r="BQ286" i="5"/>
  <c r="BQ287" i="5"/>
  <c r="BQ288" i="5"/>
  <c r="BQ289" i="5"/>
  <c r="BQ290" i="5"/>
  <c r="BQ291" i="5"/>
  <c r="BQ292" i="5"/>
  <c r="BQ293" i="5"/>
  <c r="BQ294" i="5"/>
  <c r="BQ295" i="5"/>
  <c r="BQ296" i="5"/>
  <c r="BQ297" i="5"/>
  <c r="BQ298" i="5"/>
  <c r="BQ299" i="5"/>
  <c r="BQ300" i="5"/>
  <c r="BQ301" i="5"/>
  <c r="BQ302" i="5"/>
  <c r="BQ303" i="5"/>
  <c r="BQ304" i="5"/>
  <c r="BQ305" i="5"/>
  <c r="BQ306" i="5"/>
  <c r="BQ307" i="5"/>
  <c r="BQ308" i="5"/>
  <c r="BQ309" i="5"/>
  <c r="BQ310" i="5"/>
  <c r="BQ311" i="5"/>
  <c r="BQ312" i="5"/>
  <c r="BQ313" i="5"/>
  <c r="BQ314" i="5"/>
  <c r="BQ315" i="5"/>
  <c r="BQ316" i="5"/>
  <c r="BQ317" i="5"/>
  <c r="BQ318" i="5"/>
  <c r="BQ319" i="5"/>
  <c r="BQ320" i="5"/>
  <c r="BQ321" i="5"/>
  <c r="BQ322" i="5"/>
  <c r="BQ323" i="5"/>
  <c r="BQ324" i="5"/>
  <c r="BQ325" i="5"/>
  <c r="BQ326" i="5"/>
  <c r="BQ327" i="5"/>
  <c r="BQ328" i="5"/>
  <c r="BQ329" i="5"/>
  <c r="BQ330" i="5"/>
  <c r="BQ331" i="5"/>
  <c r="BQ332" i="5"/>
  <c r="BQ333" i="5"/>
  <c r="BQ334" i="5"/>
  <c r="BQ335" i="5"/>
  <c r="BQ336" i="5"/>
  <c r="BQ337" i="5"/>
  <c r="BQ338" i="5"/>
  <c r="BQ339" i="5"/>
  <c r="BQ340" i="5"/>
  <c r="BQ341" i="5"/>
  <c r="BQ342" i="5"/>
  <c r="BQ343" i="5"/>
  <c r="BQ344" i="5"/>
  <c r="BQ345" i="5"/>
  <c r="BQ346" i="5"/>
  <c r="BQ347" i="5"/>
  <c r="BQ348" i="5"/>
  <c r="BQ349" i="5"/>
  <c r="BQ350" i="5"/>
  <c r="BQ351" i="5"/>
  <c r="BQ352" i="5"/>
  <c r="BQ353" i="5"/>
  <c r="BQ354" i="5"/>
  <c r="BQ355" i="5"/>
  <c r="BQ356" i="5"/>
  <c r="BQ357" i="5"/>
  <c r="BQ358" i="5"/>
  <c r="BQ359" i="5"/>
  <c r="BQ360" i="5"/>
  <c r="BQ361" i="5"/>
  <c r="BQ362" i="5"/>
  <c r="BQ363" i="5"/>
  <c r="BQ364" i="5"/>
  <c r="BQ365" i="5"/>
  <c r="BQ366" i="5"/>
  <c r="BQ367" i="5"/>
  <c r="BQ368" i="5"/>
  <c r="BQ369" i="5"/>
  <c r="BQ370" i="5"/>
  <c r="BQ371" i="5"/>
  <c r="BQ372" i="5"/>
  <c r="BQ373" i="5"/>
  <c r="BQ374" i="5"/>
  <c r="BQ375" i="5"/>
  <c r="BQ376" i="5"/>
  <c r="BQ377" i="5"/>
  <c r="BQ154" i="5"/>
  <c r="BQ131" i="5"/>
  <c r="BQ378" i="5"/>
  <c r="BQ379" i="5"/>
  <c r="BQ380" i="5"/>
  <c r="BQ381" i="5"/>
  <c r="BQ382" i="5"/>
  <c r="BQ383" i="5"/>
  <c r="BQ384" i="5"/>
  <c r="BQ385" i="5"/>
  <c r="BQ386" i="5"/>
  <c r="BZ3" i="5"/>
  <c r="BZ4" i="5"/>
  <c r="BZ5" i="5"/>
  <c r="BZ6" i="5"/>
  <c r="BZ7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3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75" i="5"/>
  <c r="BZ72" i="5"/>
  <c r="BZ74" i="5"/>
  <c r="BZ102" i="5"/>
  <c r="BZ103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Z124" i="5"/>
  <c r="BZ125" i="5"/>
  <c r="BZ126" i="5"/>
  <c r="BZ127" i="5"/>
  <c r="BZ128" i="5"/>
  <c r="BZ129" i="5"/>
  <c r="BZ130" i="5"/>
  <c r="BZ131" i="5"/>
  <c r="BZ132" i="5"/>
  <c r="BZ133" i="5"/>
  <c r="BZ134" i="5"/>
  <c r="BZ135" i="5"/>
  <c r="BZ136" i="5"/>
  <c r="BZ137" i="5"/>
  <c r="BZ138" i="5"/>
  <c r="BZ139" i="5"/>
  <c r="BZ140" i="5"/>
  <c r="BZ141" i="5"/>
  <c r="BZ142" i="5"/>
  <c r="BZ143" i="5"/>
  <c r="BZ144" i="5"/>
  <c r="BZ145" i="5"/>
  <c r="BZ146" i="5"/>
  <c r="BZ147" i="5"/>
  <c r="BZ148" i="5"/>
  <c r="BZ149" i="5"/>
  <c r="BZ150" i="5"/>
  <c r="BZ151" i="5"/>
  <c r="BZ152" i="5"/>
  <c r="BZ153" i="5"/>
  <c r="BZ154" i="5"/>
  <c r="BZ155" i="5"/>
  <c r="BZ156" i="5"/>
  <c r="BZ157" i="5"/>
  <c r="BZ158" i="5"/>
  <c r="BZ159" i="5"/>
  <c r="BZ160" i="5"/>
  <c r="BZ161" i="5"/>
  <c r="BZ162" i="5"/>
  <c r="BZ163" i="5"/>
  <c r="BZ164" i="5"/>
  <c r="BZ165" i="5"/>
  <c r="BZ166" i="5"/>
  <c r="BZ167" i="5"/>
  <c r="BZ168" i="5"/>
  <c r="BZ169" i="5"/>
  <c r="BZ170" i="5"/>
  <c r="BZ171" i="5"/>
  <c r="BZ172" i="5"/>
  <c r="BZ173" i="5"/>
  <c r="BZ174" i="5"/>
  <c r="BZ175" i="5"/>
  <c r="BZ176" i="5"/>
  <c r="BZ177" i="5"/>
  <c r="BZ178" i="5"/>
  <c r="BZ179" i="5"/>
  <c r="BZ180" i="5"/>
  <c r="BZ181" i="5"/>
  <c r="BZ182" i="5"/>
  <c r="BZ183" i="5"/>
  <c r="BZ184" i="5"/>
  <c r="BZ185" i="5"/>
  <c r="BZ186" i="5"/>
  <c r="BZ187" i="5"/>
  <c r="BZ188" i="5"/>
  <c r="BZ189" i="5"/>
  <c r="BZ190" i="5"/>
  <c r="BZ191" i="5"/>
  <c r="BZ192" i="5"/>
  <c r="BZ193" i="5"/>
  <c r="BZ194" i="5"/>
  <c r="BZ195" i="5"/>
  <c r="BZ196" i="5"/>
  <c r="BZ197" i="5"/>
  <c r="BZ198" i="5"/>
  <c r="BZ199" i="5"/>
  <c r="BZ200" i="5"/>
  <c r="BZ201" i="5"/>
  <c r="BZ202" i="5"/>
  <c r="BZ203" i="5"/>
  <c r="BZ204" i="5"/>
  <c r="BZ205" i="5"/>
  <c r="BZ206" i="5"/>
  <c r="BZ207" i="5"/>
  <c r="BZ208" i="5"/>
  <c r="BZ209" i="5"/>
  <c r="BZ210" i="5"/>
  <c r="BZ211" i="5"/>
  <c r="BZ212" i="5"/>
  <c r="BZ213" i="5"/>
  <c r="BZ214" i="5"/>
  <c r="BZ215" i="5"/>
  <c r="BZ216" i="5"/>
  <c r="BZ217" i="5"/>
  <c r="BZ218" i="5"/>
  <c r="BZ219" i="5"/>
  <c r="BZ220" i="5"/>
  <c r="BZ221" i="5"/>
  <c r="BZ222" i="5"/>
  <c r="BZ223" i="5"/>
  <c r="BZ224" i="5"/>
  <c r="BZ225" i="5"/>
  <c r="BZ226" i="5"/>
  <c r="BZ227" i="5"/>
  <c r="BZ228" i="5"/>
  <c r="BZ229" i="5"/>
  <c r="BZ230" i="5"/>
  <c r="BZ231" i="5"/>
  <c r="BZ232" i="5"/>
  <c r="BZ233" i="5"/>
  <c r="BZ234" i="5"/>
  <c r="BZ235" i="5"/>
  <c r="BZ236" i="5"/>
  <c r="BZ237" i="5"/>
  <c r="BZ238" i="5"/>
  <c r="BZ239" i="5"/>
  <c r="BZ240" i="5"/>
  <c r="BZ241" i="5"/>
  <c r="BZ242" i="5"/>
  <c r="BZ243" i="5"/>
  <c r="BZ244" i="5"/>
  <c r="BZ245" i="5"/>
  <c r="BZ246" i="5"/>
  <c r="BZ247" i="5"/>
  <c r="BZ248" i="5"/>
  <c r="BZ249" i="5"/>
  <c r="BZ250" i="5"/>
  <c r="BZ251" i="5"/>
  <c r="BZ252" i="5"/>
  <c r="BZ253" i="5"/>
  <c r="BZ254" i="5"/>
  <c r="BZ255" i="5"/>
  <c r="BZ256" i="5"/>
  <c r="BZ257" i="5"/>
  <c r="BZ258" i="5"/>
  <c r="BZ259" i="5"/>
  <c r="BZ260" i="5"/>
  <c r="BZ261" i="5"/>
  <c r="BZ265" i="5"/>
  <c r="BZ269" i="5"/>
  <c r="BZ273" i="5"/>
  <c r="BZ277" i="5"/>
  <c r="BZ281" i="5"/>
  <c r="BZ285" i="5"/>
  <c r="BZ289" i="5"/>
  <c r="BZ293" i="5"/>
  <c r="BZ297" i="5"/>
  <c r="BZ301" i="5"/>
  <c r="BZ305" i="5"/>
  <c r="BZ309" i="5"/>
  <c r="BZ313" i="5"/>
  <c r="BZ317" i="5"/>
  <c r="BZ321" i="5"/>
  <c r="BZ325" i="5"/>
  <c r="BZ329" i="5"/>
  <c r="BZ333" i="5"/>
  <c r="BZ337" i="5"/>
  <c r="BZ341" i="5"/>
  <c r="BZ345" i="5"/>
  <c r="BZ349" i="5"/>
  <c r="BZ353" i="5"/>
  <c r="BZ357" i="5"/>
  <c r="BZ361" i="5"/>
  <c r="BZ365" i="5"/>
  <c r="BZ264" i="5"/>
  <c r="BZ272" i="5"/>
  <c r="BZ276" i="5"/>
  <c r="BZ292" i="5"/>
  <c r="BZ296" i="5"/>
  <c r="BZ308" i="5"/>
  <c r="BZ320" i="5"/>
  <c r="BZ336" i="5"/>
  <c r="BZ344" i="5"/>
  <c r="BZ372" i="5"/>
  <c r="BZ379" i="5"/>
  <c r="BZ382" i="5"/>
  <c r="BZ385" i="5"/>
  <c r="BZ262" i="5"/>
  <c r="BZ266" i="5"/>
  <c r="BZ270" i="5"/>
  <c r="BZ274" i="5"/>
  <c r="BZ278" i="5"/>
  <c r="BZ282" i="5"/>
  <c r="BZ286" i="5"/>
  <c r="BZ290" i="5"/>
  <c r="BZ294" i="5"/>
  <c r="BZ298" i="5"/>
  <c r="BZ302" i="5"/>
  <c r="BZ306" i="5"/>
  <c r="BZ310" i="5"/>
  <c r="BZ314" i="5"/>
  <c r="BZ318" i="5"/>
  <c r="BZ322" i="5"/>
  <c r="BZ326" i="5"/>
  <c r="BZ330" i="5"/>
  <c r="BZ334" i="5"/>
  <c r="BZ338" i="5"/>
  <c r="BZ342" i="5"/>
  <c r="BZ346" i="5"/>
  <c r="BZ350" i="5"/>
  <c r="BZ354" i="5"/>
  <c r="BZ358" i="5"/>
  <c r="BZ362" i="5"/>
  <c r="BZ366" i="5"/>
  <c r="BZ369" i="5"/>
  <c r="BZ371" i="5"/>
  <c r="BZ373" i="5"/>
  <c r="BZ375" i="5"/>
  <c r="BZ377" i="5"/>
  <c r="BZ312" i="5"/>
  <c r="BZ316" i="5"/>
  <c r="BZ340" i="5"/>
  <c r="BZ348" i="5"/>
  <c r="BZ356" i="5"/>
  <c r="BZ364" i="5"/>
  <c r="BZ368" i="5"/>
  <c r="BZ370" i="5"/>
  <c r="BZ374" i="5"/>
  <c r="BZ381" i="5"/>
  <c r="BZ386" i="5"/>
  <c r="BZ263" i="5"/>
  <c r="BZ267" i="5"/>
  <c r="BZ271" i="5"/>
  <c r="BZ275" i="5"/>
  <c r="BZ279" i="5"/>
  <c r="BZ283" i="5"/>
  <c r="BZ287" i="5"/>
  <c r="BZ291" i="5"/>
  <c r="BZ295" i="5"/>
  <c r="BZ299" i="5"/>
  <c r="BZ303" i="5"/>
  <c r="BZ307" i="5"/>
  <c r="BZ311" i="5"/>
  <c r="BZ315" i="5"/>
  <c r="BZ319" i="5"/>
  <c r="BZ323" i="5"/>
  <c r="BZ327" i="5"/>
  <c r="BZ331" i="5"/>
  <c r="BZ335" i="5"/>
  <c r="BZ339" i="5"/>
  <c r="BZ343" i="5"/>
  <c r="BZ347" i="5"/>
  <c r="BZ351" i="5"/>
  <c r="BZ355" i="5"/>
  <c r="BZ359" i="5"/>
  <c r="BZ363" i="5"/>
  <c r="BZ367" i="5"/>
  <c r="BZ268" i="5"/>
  <c r="BZ280" i="5"/>
  <c r="BZ284" i="5"/>
  <c r="BZ288" i="5"/>
  <c r="BZ300" i="5"/>
  <c r="BZ304" i="5"/>
  <c r="BZ324" i="5"/>
  <c r="BZ328" i="5"/>
  <c r="BZ332" i="5"/>
  <c r="BZ352" i="5"/>
  <c r="BZ360" i="5"/>
  <c r="BZ376" i="5"/>
  <c r="BZ378" i="5"/>
  <c r="BZ380" i="5"/>
  <c r="BZ383" i="5"/>
  <c r="BZ384" i="5"/>
  <c r="CH3" i="5"/>
  <c r="CH4" i="5"/>
  <c r="CH5" i="5"/>
  <c r="CH6" i="5"/>
  <c r="CH7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H51" i="5"/>
  <c r="CH52" i="5"/>
  <c r="CH53" i="5"/>
  <c r="CH54" i="5"/>
  <c r="CH55" i="5"/>
  <c r="CH56" i="5"/>
  <c r="CH57" i="5"/>
  <c r="CH58" i="5"/>
  <c r="CH59" i="5"/>
  <c r="CH60" i="5"/>
  <c r="CH61" i="5"/>
  <c r="CH62" i="5"/>
  <c r="CH63" i="5"/>
  <c r="CH64" i="5"/>
  <c r="CH65" i="5"/>
  <c r="CH66" i="5"/>
  <c r="CH67" i="5"/>
  <c r="CH68" i="5"/>
  <c r="CH69" i="5"/>
  <c r="CH70" i="5"/>
  <c r="CH71" i="5"/>
  <c r="CH73" i="5"/>
  <c r="CH75" i="5"/>
  <c r="CH76" i="5"/>
  <c r="CH77" i="5"/>
  <c r="CH78" i="5"/>
  <c r="CH79" i="5"/>
  <c r="CH80" i="5"/>
  <c r="CH81" i="5"/>
  <c r="CH82" i="5"/>
  <c r="CH83" i="5"/>
  <c r="CH84" i="5"/>
  <c r="CH85" i="5"/>
  <c r="CH86" i="5"/>
  <c r="CH87" i="5"/>
  <c r="CH88" i="5"/>
  <c r="CH89" i="5"/>
  <c r="CH90" i="5"/>
  <c r="CH91" i="5"/>
  <c r="CH92" i="5"/>
  <c r="CH93" i="5"/>
  <c r="CH94" i="5"/>
  <c r="CH95" i="5"/>
  <c r="CH96" i="5"/>
  <c r="CH97" i="5"/>
  <c r="CH98" i="5"/>
  <c r="CH99" i="5"/>
  <c r="CH100" i="5"/>
  <c r="CH101" i="5"/>
  <c r="CH72" i="5"/>
  <c r="CH74" i="5"/>
  <c r="CH102" i="5"/>
  <c r="CH103" i="5"/>
  <c r="CH104" i="5"/>
  <c r="CH105" i="5"/>
  <c r="CH106" i="5"/>
  <c r="CH107" i="5"/>
  <c r="CH108" i="5"/>
  <c r="CH109" i="5"/>
  <c r="CH110" i="5"/>
  <c r="CH111" i="5"/>
  <c r="CH112" i="5"/>
  <c r="CH113" i="5"/>
  <c r="CH114" i="5"/>
  <c r="CH115" i="5"/>
  <c r="CH116" i="5"/>
  <c r="CH117" i="5"/>
  <c r="CH118" i="5"/>
  <c r="CH119" i="5"/>
  <c r="CH120" i="5"/>
  <c r="CH121" i="5"/>
  <c r="CH122" i="5"/>
  <c r="CH123" i="5"/>
  <c r="CH124" i="5"/>
  <c r="CH125" i="5"/>
  <c r="CH126" i="5"/>
  <c r="CH127" i="5"/>
  <c r="CH128" i="5"/>
  <c r="CH129" i="5"/>
  <c r="CH130" i="5"/>
  <c r="CH131" i="5"/>
  <c r="CH132" i="5"/>
  <c r="CH133" i="5"/>
  <c r="CH134" i="5"/>
  <c r="CH135" i="5"/>
  <c r="CH136" i="5"/>
  <c r="CH137" i="5"/>
  <c r="CH138" i="5"/>
  <c r="CH139" i="5"/>
  <c r="CH140" i="5"/>
  <c r="CH141" i="5"/>
  <c r="CH142" i="5"/>
  <c r="CH143" i="5"/>
  <c r="CH144" i="5"/>
  <c r="CH145" i="5"/>
  <c r="CH146" i="5"/>
  <c r="CH147" i="5"/>
  <c r="CH148" i="5"/>
  <c r="CH149" i="5"/>
  <c r="CH150" i="5"/>
  <c r="CH151" i="5"/>
  <c r="CH152" i="5"/>
  <c r="CH153" i="5"/>
  <c r="CH154" i="5"/>
  <c r="CH155" i="5"/>
  <c r="CH156" i="5"/>
  <c r="CH157" i="5"/>
  <c r="CH158" i="5"/>
  <c r="CH159" i="5"/>
  <c r="CH160" i="5"/>
  <c r="CH161" i="5"/>
  <c r="CH162" i="5"/>
  <c r="CH163" i="5"/>
  <c r="CH164" i="5"/>
  <c r="CH165" i="5"/>
  <c r="CH166" i="5"/>
  <c r="CH167" i="5"/>
  <c r="CH168" i="5"/>
  <c r="CH169" i="5"/>
  <c r="CH170" i="5"/>
  <c r="CH171" i="5"/>
  <c r="CH172" i="5"/>
  <c r="CH173" i="5"/>
  <c r="CH174" i="5"/>
  <c r="CH175" i="5"/>
  <c r="CH176" i="5"/>
  <c r="CH177" i="5"/>
  <c r="CH178" i="5"/>
  <c r="CH179" i="5"/>
  <c r="CH180" i="5"/>
  <c r="CH181" i="5"/>
  <c r="CH182" i="5"/>
  <c r="CH183" i="5"/>
  <c r="CH184" i="5"/>
  <c r="CH185" i="5"/>
  <c r="CH186" i="5"/>
  <c r="CH187" i="5"/>
  <c r="CH188" i="5"/>
  <c r="CH189" i="5"/>
  <c r="CH190" i="5"/>
  <c r="CH191" i="5"/>
  <c r="CH192" i="5"/>
  <c r="CH193" i="5"/>
  <c r="CH194" i="5"/>
  <c r="CH195" i="5"/>
  <c r="CH196" i="5"/>
  <c r="CH197" i="5"/>
  <c r="CH198" i="5"/>
  <c r="CH199" i="5"/>
  <c r="CH200" i="5"/>
  <c r="CH201" i="5"/>
  <c r="CH202" i="5"/>
  <c r="CH203" i="5"/>
  <c r="CH204" i="5"/>
  <c r="CH205" i="5"/>
  <c r="CH206" i="5"/>
  <c r="CH207" i="5"/>
  <c r="CH208" i="5"/>
  <c r="CH209" i="5"/>
  <c r="CH210" i="5"/>
  <c r="CH211" i="5"/>
  <c r="CH212" i="5"/>
  <c r="CH213" i="5"/>
  <c r="CH214" i="5"/>
  <c r="CH215" i="5"/>
  <c r="CH216" i="5"/>
  <c r="CH217" i="5"/>
  <c r="CH218" i="5"/>
  <c r="CH219" i="5"/>
  <c r="CH220" i="5"/>
  <c r="CH221" i="5"/>
  <c r="CH222" i="5"/>
  <c r="CH223" i="5"/>
  <c r="CH224" i="5"/>
  <c r="CH225" i="5"/>
  <c r="CH226" i="5"/>
  <c r="CH227" i="5"/>
  <c r="CH228" i="5"/>
  <c r="CH229" i="5"/>
  <c r="CH230" i="5"/>
  <c r="CH231" i="5"/>
  <c r="CH232" i="5"/>
  <c r="CH233" i="5"/>
  <c r="CH234" i="5"/>
  <c r="CH235" i="5"/>
  <c r="CH236" i="5"/>
  <c r="CH237" i="5"/>
  <c r="CH238" i="5"/>
  <c r="CH239" i="5"/>
  <c r="CH240" i="5"/>
  <c r="CH241" i="5"/>
  <c r="CH242" i="5"/>
  <c r="CH243" i="5"/>
  <c r="CH244" i="5"/>
  <c r="CH245" i="5"/>
  <c r="CH246" i="5"/>
  <c r="CH247" i="5"/>
  <c r="CH248" i="5"/>
  <c r="CH249" i="5"/>
  <c r="CH250" i="5"/>
  <c r="CH251" i="5"/>
  <c r="CH252" i="5"/>
  <c r="CH253" i="5"/>
  <c r="CH254" i="5"/>
  <c r="CH255" i="5"/>
  <c r="CH256" i="5"/>
  <c r="CH257" i="5"/>
  <c r="CH258" i="5"/>
  <c r="CH259" i="5"/>
  <c r="CH263" i="5"/>
  <c r="CH267" i="5"/>
  <c r="CH271" i="5"/>
  <c r="CH275" i="5"/>
  <c r="CH279" i="5"/>
  <c r="CH283" i="5"/>
  <c r="CH287" i="5"/>
  <c r="CH291" i="5"/>
  <c r="CH295" i="5"/>
  <c r="CH299" i="5"/>
  <c r="CH303" i="5"/>
  <c r="CH307" i="5"/>
  <c r="CH311" i="5"/>
  <c r="CH315" i="5"/>
  <c r="CH319" i="5"/>
  <c r="CH323" i="5"/>
  <c r="CH327" i="5"/>
  <c r="CH331" i="5"/>
  <c r="CH335" i="5"/>
  <c r="CH339" i="5"/>
  <c r="CH343" i="5"/>
  <c r="CH347" i="5"/>
  <c r="CH351" i="5"/>
  <c r="CH355" i="5"/>
  <c r="CH359" i="5"/>
  <c r="CH363" i="5"/>
  <c r="CH262" i="5"/>
  <c r="CH266" i="5"/>
  <c r="CH270" i="5"/>
  <c r="CH290" i="5"/>
  <c r="CH294" i="5"/>
  <c r="CH306" i="5"/>
  <c r="CH310" i="5"/>
  <c r="CH314" i="5"/>
  <c r="CH322" i="5"/>
  <c r="CH326" i="5"/>
  <c r="CH338" i="5"/>
  <c r="CH346" i="5"/>
  <c r="CH374" i="5"/>
  <c r="CH378" i="5"/>
  <c r="CH379" i="5"/>
  <c r="CH381" i="5"/>
  <c r="CH384" i="5"/>
  <c r="CH386" i="5"/>
  <c r="CH260" i="5"/>
  <c r="CH264" i="5"/>
  <c r="CH268" i="5"/>
  <c r="CH272" i="5"/>
  <c r="CH276" i="5"/>
  <c r="CH280" i="5"/>
  <c r="CH284" i="5"/>
  <c r="CH288" i="5"/>
  <c r="CH292" i="5"/>
  <c r="CH296" i="5"/>
  <c r="CH300" i="5"/>
  <c r="CH304" i="5"/>
  <c r="CH308" i="5"/>
  <c r="CH312" i="5"/>
  <c r="CH316" i="5"/>
  <c r="CH320" i="5"/>
  <c r="CH324" i="5"/>
  <c r="CH328" i="5"/>
  <c r="CH332" i="5"/>
  <c r="CH336" i="5"/>
  <c r="CH340" i="5"/>
  <c r="CH344" i="5"/>
  <c r="CH348" i="5"/>
  <c r="CH352" i="5"/>
  <c r="CH356" i="5"/>
  <c r="CH360" i="5"/>
  <c r="CH364" i="5"/>
  <c r="CH367" i="5"/>
  <c r="CH369" i="5"/>
  <c r="CH371" i="5"/>
  <c r="CH373" i="5"/>
  <c r="CH375" i="5"/>
  <c r="CH318" i="5"/>
  <c r="CH350" i="5"/>
  <c r="CH358" i="5"/>
  <c r="CH366" i="5"/>
  <c r="CH372" i="5"/>
  <c r="CH376" i="5"/>
  <c r="CH377" i="5"/>
  <c r="CH380" i="5"/>
  <c r="CH383" i="5"/>
  <c r="CH385" i="5"/>
  <c r="CH261" i="5"/>
  <c r="CH265" i="5"/>
  <c r="CH269" i="5"/>
  <c r="CH273" i="5"/>
  <c r="CH277" i="5"/>
  <c r="CH281" i="5"/>
  <c r="CH285" i="5"/>
  <c r="CH289" i="5"/>
  <c r="CH293" i="5"/>
  <c r="CH297" i="5"/>
  <c r="CH301" i="5"/>
  <c r="CH305" i="5"/>
  <c r="CH309" i="5"/>
  <c r="CH313" i="5"/>
  <c r="CH317" i="5"/>
  <c r="CH321" i="5"/>
  <c r="CH325" i="5"/>
  <c r="CH329" i="5"/>
  <c r="CH333" i="5"/>
  <c r="CH337" i="5"/>
  <c r="CH341" i="5"/>
  <c r="CH345" i="5"/>
  <c r="CH349" i="5"/>
  <c r="CH353" i="5"/>
  <c r="CH357" i="5"/>
  <c r="CH361" i="5"/>
  <c r="CH365" i="5"/>
  <c r="CH274" i="5"/>
  <c r="CH278" i="5"/>
  <c r="CH282" i="5"/>
  <c r="CH286" i="5"/>
  <c r="CH298" i="5"/>
  <c r="CH302" i="5"/>
  <c r="CH330" i="5"/>
  <c r="CH334" i="5"/>
  <c r="CH342" i="5"/>
  <c r="CH354" i="5"/>
  <c r="CH362" i="5"/>
  <c r="CH368" i="5"/>
  <c r="CH370" i="5"/>
  <c r="CH382" i="5"/>
  <c r="BR3" i="5"/>
  <c r="BR4" i="5"/>
  <c r="BR5" i="5"/>
  <c r="BR6" i="5"/>
  <c r="BR7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R48" i="5"/>
  <c r="BR49" i="5"/>
  <c r="BR50" i="5"/>
  <c r="BR51" i="5"/>
  <c r="BR52" i="5"/>
  <c r="BR53" i="5"/>
  <c r="BR54" i="5"/>
  <c r="BR55" i="5"/>
  <c r="BR56" i="5"/>
  <c r="BR57" i="5"/>
  <c r="BR58" i="5"/>
  <c r="BR59" i="5"/>
  <c r="BR60" i="5"/>
  <c r="BR61" i="5"/>
  <c r="BR62" i="5"/>
  <c r="BR63" i="5"/>
  <c r="BR64" i="5"/>
  <c r="BR65" i="5"/>
  <c r="BR66" i="5"/>
  <c r="BR67" i="5"/>
  <c r="BR68" i="5"/>
  <c r="BR69" i="5"/>
  <c r="BR70" i="5"/>
  <c r="BR71" i="5"/>
  <c r="BR72" i="5"/>
  <c r="BR73" i="5"/>
  <c r="BR75" i="5"/>
  <c r="BR76" i="5"/>
  <c r="BR77" i="5"/>
  <c r="BR78" i="5"/>
  <c r="BR79" i="5"/>
  <c r="BR80" i="5"/>
  <c r="BR81" i="5"/>
  <c r="BR82" i="5"/>
  <c r="BR83" i="5"/>
  <c r="BR84" i="5"/>
  <c r="BR85" i="5"/>
  <c r="BR86" i="5"/>
  <c r="BR87" i="5"/>
  <c r="BR88" i="5"/>
  <c r="BR89" i="5"/>
  <c r="BR90" i="5"/>
  <c r="BR91" i="5"/>
  <c r="BR92" i="5"/>
  <c r="BR93" i="5"/>
  <c r="BR94" i="5"/>
  <c r="BR95" i="5"/>
  <c r="BR96" i="5"/>
  <c r="BR97" i="5"/>
  <c r="BR98" i="5"/>
  <c r="BR99" i="5"/>
  <c r="BR100" i="5"/>
  <c r="BR101" i="5"/>
  <c r="BR74" i="5"/>
  <c r="BR102" i="5"/>
  <c r="BR103" i="5"/>
  <c r="BR104" i="5"/>
  <c r="BR105" i="5"/>
  <c r="BR106" i="5"/>
  <c r="BR107" i="5"/>
  <c r="BR108" i="5"/>
  <c r="BR109" i="5"/>
  <c r="BR110" i="5"/>
  <c r="BR111" i="5"/>
  <c r="BR112" i="5"/>
  <c r="BR113" i="5"/>
  <c r="BR114" i="5"/>
  <c r="BR115" i="5"/>
  <c r="BR116" i="5"/>
  <c r="BR117" i="5"/>
  <c r="BR118" i="5"/>
  <c r="BR119" i="5"/>
  <c r="BR120" i="5"/>
  <c r="BR121" i="5"/>
  <c r="BR122" i="5"/>
  <c r="BR123" i="5"/>
  <c r="BR124" i="5"/>
  <c r="BR125" i="5"/>
  <c r="BR126" i="5"/>
  <c r="BR127" i="5"/>
  <c r="BR128" i="5"/>
  <c r="BR129" i="5"/>
  <c r="BR130" i="5"/>
  <c r="BR131" i="5"/>
  <c r="BR132" i="5"/>
  <c r="BR133" i="5"/>
  <c r="BR134" i="5"/>
  <c r="BR135" i="5"/>
  <c r="BR136" i="5"/>
  <c r="BR137" i="5"/>
  <c r="BR138" i="5"/>
  <c r="BR139" i="5"/>
  <c r="BR140" i="5"/>
  <c r="BR141" i="5"/>
  <c r="BR142" i="5"/>
  <c r="BR143" i="5"/>
  <c r="BR144" i="5"/>
  <c r="BR145" i="5"/>
  <c r="BR146" i="5"/>
  <c r="BR147" i="5"/>
  <c r="BR148" i="5"/>
  <c r="BR149" i="5"/>
  <c r="BR150" i="5"/>
  <c r="BR151" i="5"/>
  <c r="BR152" i="5"/>
  <c r="BR153" i="5"/>
  <c r="BR154" i="5"/>
  <c r="BR155" i="5"/>
  <c r="BR156" i="5"/>
  <c r="BR157" i="5"/>
  <c r="BR158" i="5"/>
  <c r="BR159" i="5"/>
  <c r="BR160" i="5"/>
  <c r="BR161" i="5"/>
  <c r="BR162" i="5"/>
  <c r="BR163" i="5"/>
  <c r="BR164" i="5"/>
  <c r="BR165" i="5"/>
  <c r="BR166" i="5"/>
  <c r="BR167" i="5"/>
  <c r="BR168" i="5"/>
  <c r="BR169" i="5"/>
  <c r="BR170" i="5"/>
  <c r="BR171" i="5"/>
  <c r="BR172" i="5"/>
  <c r="BR173" i="5"/>
  <c r="BR174" i="5"/>
  <c r="BR175" i="5"/>
  <c r="BR176" i="5"/>
  <c r="BR177" i="5"/>
  <c r="BR178" i="5"/>
  <c r="BR179" i="5"/>
  <c r="BR180" i="5"/>
  <c r="BR181" i="5"/>
  <c r="BR182" i="5"/>
  <c r="BR183" i="5"/>
  <c r="BR184" i="5"/>
  <c r="BR185" i="5"/>
  <c r="BR186" i="5"/>
  <c r="BR187" i="5"/>
  <c r="BR188" i="5"/>
  <c r="BR189" i="5"/>
  <c r="BR190" i="5"/>
  <c r="BR191" i="5"/>
  <c r="BR192" i="5"/>
  <c r="BR193" i="5"/>
  <c r="BR194" i="5"/>
  <c r="BR195" i="5"/>
  <c r="BR196" i="5"/>
  <c r="BR197" i="5"/>
  <c r="BR198" i="5"/>
  <c r="BR199" i="5"/>
  <c r="BR200" i="5"/>
  <c r="BR201" i="5"/>
  <c r="BR202" i="5"/>
  <c r="BR203" i="5"/>
  <c r="BR204" i="5"/>
  <c r="BR205" i="5"/>
  <c r="BR206" i="5"/>
  <c r="BR207" i="5"/>
  <c r="BR208" i="5"/>
  <c r="BR209" i="5"/>
  <c r="BR210" i="5"/>
  <c r="BR211" i="5"/>
  <c r="BR212" i="5"/>
  <c r="BR213" i="5"/>
  <c r="BR214" i="5"/>
  <c r="BR215" i="5"/>
  <c r="BR216" i="5"/>
  <c r="BR217" i="5"/>
  <c r="BR218" i="5"/>
  <c r="BR219" i="5"/>
  <c r="BR220" i="5"/>
  <c r="BR221" i="5"/>
  <c r="BR222" i="5"/>
  <c r="BR223" i="5"/>
  <c r="BR224" i="5"/>
  <c r="BR225" i="5"/>
  <c r="BR226" i="5"/>
  <c r="BR227" i="5"/>
  <c r="BR228" i="5"/>
  <c r="BR229" i="5"/>
  <c r="BR230" i="5"/>
  <c r="BR231" i="5"/>
  <c r="BR232" i="5"/>
  <c r="BR233" i="5"/>
  <c r="BR234" i="5"/>
  <c r="BR235" i="5"/>
  <c r="BR236" i="5"/>
  <c r="BR237" i="5"/>
  <c r="BR238" i="5"/>
  <c r="BR239" i="5"/>
  <c r="BR240" i="5"/>
  <c r="BR241" i="5"/>
  <c r="BR242" i="5"/>
  <c r="BR243" i="5"/>
  <c r="BR244" i="5"/>
  <c r="BR245" i="5"/>
  <c r="BR246" i="5"/>
  <c r="BR247" i="5"/>
  <c r="BR248" i="5"/>
  <c r="BR249" i="5"/>
  <c r="BR250" i="5"/>
  <c r="BR251" i="5"/>
  <c r="BR252" i="5"/>
  <c r="BR253" i="5"/>
  <c r="BR254" i="5"/>
  <c r="BR255" i="5"/>
  <c r="BR256" i="5"/>
  <c r="BR257" i="5"/>
  <c r="BR258" i="5"/>
  <c r="BR259" i="5"/>
  <c r="BR260" i="5"/>
  <c r="BR263" i="5"/>
  <c r="BR267" i="5"/>
  <c r="BR271" i="5"/>
  <c r="BR275" i="5"/>
  <c r="BR279" i="5"/>
  <c r="BR283" i="5"/>
  <c r="BR287" i="5"/>
  <c r="BR291" i="5"/>
  <c r="BR295" i="5"/>
  <c r="BR299" i="5"/>
  <c r="BR303" i="5"/>
  <c r="BR307" i="5"/>
  <c r="BR311" i="5"/>
  <c r="BR315" i="5"/>
  <c r="BR319" i="5"/>
  <c r="BR323" i="5"/>
  <c r="BR327" i="5"/>
  <c r="BR331" i="5"/>
  <c r="BR335" i="5"/>
  <c r="BR339" i="5"/>
  <c r="BR343" i="5"/>
  <c r="BR347" i="5"/>
  <c r="BR351" i="5"/>
  <c r="BR355" i="5"/>
  <c r="BR359" i="5"/>
  <c r="BR363" i="5"/>
  <c r="BR367" i="5"/>
  <c r="BR274" i="5"/>
  <c r="BR278" i="5"/>
  <c r="BR286" i="5"/>
  <c r="BR298" i="5"/>
  <c r="BR302" i="5"/>
  <c r="BR310" i="5"/>
  <c r="BR318" i="5"/>
  <c r="BR334" i="5"/>
  <c r="BR354" i="5"/>
  <c r="BR366" i="5"/>
  <c r="BR368" i="5"/>
  <c r="BR370" i="5"/>
  <c r="BR376" i="5"/>
  <c r="BR383" i="5"/>
  <c r="BR264" i="5"/>
  <c r="BR268" i="5"/>
  <c r="BR272" i="5"/>
  <c r="BR276" i="5"/>
  <c r="BR280" i="5"/>
  <c r="BR284" i="5"/>
  <c r="BR288" i="5"/>
  <c r="BR292" i="5"/>
  <c r="BR296" i="5"/>
  <c r="BR300" i="5"/>
  <c r="BR304" i="5"/>
  <c r="BR308" i="5"/>
  <c r="BR312" i="5"/>
  <c r="BR316" i="5"/>
  <c r="BR320" i="5"/>
  <c r="BR324" i="5"/>
  <c r="BR328" i="5"/>
  <c r="BR332" i="5"/>
  <c r="BR336" i="5"/>
  <c r="BR340" i="5"/>
  <c r="BR344" i="5"/>
  <c r="BR348" i="5"/>
  <c r="BR352" i="5"/>
  <c r="BR356" i="5"/>
  <c r="BR360" i="5"/>
  <c r="BR364" i="5"/>
  <c r="BR369" i="5"/>
  <c r="BR371" i="5"/>
  <c r="BR373" i="5"/>
  <c r="BR375" i="5"/>
  <c r="BR377" i="5"/>
  <c r="BR330" i="5"/>
  <c r="BR338" i="5"/>
  <c r="BR346" i="5"/>
  <c r="BR362" i="5"/>
  <c r="BR382" i="5"/>
  <c r="BR261" i="5"/>
  <c r="BR265" i="5"/>
  <c r="BR269" i="5"/>
  <c r="BR273" i="5"/>
  <c r="BR277" i="5"/>
  <c r="BR281" i="5"/>
  <c r="BR285" i="5"/>
  <c r="BR289" i="5"/>
  <c r="BR293" i="5"/>
  <c r="BR297" i="5"/>
  <c r="BR301" i="5"/>
  <c r="BR305" i="5"/>
  <c r="BR309" i="5"/>
  <c r="BR313" i="5"/>
  <c r="BR317" i="5"/>
  <c r="BR321" i="5"/>
  <c r="BR325" i="5"/>
  <c r="BR329" i="5"/>
  <c r="BR333" i="5"/>
  <c r="BR337" i="5"/>
  <c r="BR341" i="5"/>
  <c r="BR345" i="5"/>
  <c r="BR349" i="5"/>
  <c r="BR353" i="5"/>
  <c r="BR357" i="5"/>
  <c r="BR361" i="5"/>
  <c r="BR365" i="5"/>
  <c r="BR262" i="5"/>
  <c r="BR266" i="5"/>
  <c r="BR270" i="5"/>
  <c r="BR282" i="5"/>
  <c r="BR290" i="5"/>
  <c r="BR294" i="5"/>
  <c r="BR306" i="5"/>
  <c r="BR314" i="5"/>
  <c r="BR322" i="5"/>
  <c r="BR326" i="5"/>
  <c r="BR342" i="5"/>
  <c r="BR350" i="5"/>
  <c r="BR358" i="5"/>
  <c r="BR372" i="5"/>
  <c r="BR374" i="5"/>
  <c r="BR378" i="5"/>
  <c r="BR379" i="5"/>
  <c r="BR380" i="5"/>
  <c r="BR381" i="5"/>
  <c r="BR384" i="5"/>
  <c r="BR385" i="5"/>
  <c r="BR386" i="5"/>
  <c r="CG3" i="5"/>
  <c r="CG4" i="5"/>
  <c r="CG5" i="5"/>
  <c r="CG6" i="5"/>
  <c r="CG7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50" i="5"/>
  <c r="CG51" i="5"/>
  <c r="CG52" i="5"/>
  <c r="CG53" i="5"/>
  <c r="CG54" i="5"/>
  <c r="CG55" i="5"/>
  <c r="CG56" i="5"/>
  <c r="CG57" i="5"/>
  <c r="CG58" i="5"/>
  <c r="CG59" i="5"/>
  <c r="CG60" i="5"/>
  <c r="CG61" i="5"/>
  <c r="CG62" i="5"/>
  <c r="CG63" i="5"/>
  <c r="CG64" i="5"/>
  <c r="CG65" i="5"/>
  <c r="CG66" i="5"/>
  <c r="CG67" i="5"/>
  <c r="CG68" i="5"/>
  <c r="CG69" i="5"/>
  <c r="CG70" i="5"/>
  <c r="CG71" i="5"/>
  <c r="CG72" i="5"/>
  <c r="CG73" i="5"/>
  <c r="CG74" i="5"/>
  <c r="CG49" i="5"/>
  <c r="CG48" i="5"/>
  <c r="CG76" i="5"/>
  <c r="CG80" i="5"/>
  <c r="CG84" i="5"/>
  <c r="CG88" i="5"/>
  <c r="CG92" i="5"/>
  <c r="CG96" i="5"/>
  <c r="CG77" i="5"/>
  <c r="CG81" i="5"/>
  <c r="CG85" i="5"/>
  <c r="CG89" i="5"/>
  <c r="CG93" i="5"/>
  <c r="CG97" i="5"/>
  <c r="CG101" i="5"/>
  <c r="CG78" i="5"/>
  <c r="CG82" i="5"/>
  <c r="CG86" i="5"/>
  <c r="CG90" i="5"/>
  <c r="CG94" i="5"/>
  <c r="CG98" i="5"/>
  <c r="CG79" i="5"/>
  <c r="CG95" i="5"/>
  <c r="CG104" i="5"/>
  <c r="CG108" i="5"/>
  <c r="CG112" i="5"/>
  <c r="CG116" i="5"/>
  <c r="CG120" i="5"/>
  <c r="CG124" i="5"/>
  <c r="CG128" i="5"/>
  <c r="CG132" i="5"/>
  <c r="CG136" i="5"/>
  <c r="CG140" i="5"/>
  <c r="CG144" i="5"/>
  <c r="CG148" i="5"/>
  <c r="CG83" i="5"/>
  <c r="CG99" i="5"/>
  <c r="CG105" i="5"/>
  <c r="CG109" i="5"/>
  <c r="CG113" i="5"/>
  <c r="CG117" i="5"/>
  <c r="CG121" i="5"/>
  <c r="CG125" i="5"/>
  <c r="CG129" i="5"/>
  <c r="CG133" i="5"/>
  <c r="CG137" i="5"/>
  <c r="CG141" i="5"/>
  <c r="CG145" i="5"/>
  <c r="CG149" i="5"/>
  <c r="CG151" i="5"/>
  <c r="CG153" i="5"/>
  <c r="CG155" i="5"/>
  <c r="CG157" i="5"/>
  <c r="CG159" i="5"/>
  <c r="CG160" i="5"/>
  <c r="CG161" i="5"/>
  <c r="CG162" i="5"/>
  <c r="CG163" i="5"/>
  <c r="CG164" i="5"/>
  <c r="CG165" i="5"/>
  <c r="CG166" i="5"/>
  <c r="CG167" i="5"/>
  <c r="CG168" i="5"/>
  <c r="CG169" i="5"/>
  <c r="CG170" i="5"/>
  <c r="CG171" i="5"/>
  <c r="CG172" i="5"/>
  <c r="CG173" i="5"/>
  <c r="CG174" i="5"/>
  <c r="CG175" i="5"/>
  <c r="CG176" i="5"/>
  <c r="CG177" i="5"/>
  <c r="CG178" i="5"/>
  <c r="CG179" i="5"/>
  <c r="CG180" i="5"/>
  <c r="CG181" i="5"/>
  <c r="CG182" i="5"/>
  <c r="CG183" i="5"/>
  <c r="CG184" i="5"/>
  <c r="CG185" i="5"/>
  <c r="CG186" i="5"/>
  <c r="CG187" i="5"/>
  <c r="CG188" i="5"/>
  <c r="CG189" i="5"/>
  <c r="CG190" i="5"/>
  <c r="CG191" i="5"/>
  <c r="CG192" i="5"/>
  <c r="CG193" i="5"/>
  <c r="CG194" i="5"/>
  <c r="CG195" i="5"/>
  <c r="CG196" i="5"/>
  <c r="CG197" i="5"/>
  <c r="CG198" i="5"/>
  <c r="CG199" i="5"/>
  <c r="CG200" i="5"/>
  <c r="CG201" i="5"/>
  <c r="CG202" i="5"/>
  <c r="CG203" i="5"/>
  <c r="CG204" i="5"/>
  <c r="CG205" i="5"/>
  <c r="CG206" i="5"/>
  <c r="CG207" i="5"/>
  <c r="CG208" i="5"/>
  <c r="CG87" i="5"/>
  <c r="CG102" i="5"/>
  <c r="CG106" i="5"/>
  <c r="CG110" i="5"/>
  <c r="CG114" i="5"/>
  <c r="CG118" i="5"/>
  <c r="CG122" i="5"/>
  <c r="CG126" i="5"/>
  <c r="CG130" i="5"/>
  <c r="CG134" i="5"/>
  <c r="CG138" i="5"/>
  <c r="CG142" i="5"/>
  <c r="CG146" i="5"/>
  <c r="CG150" i="5"/>
  <c r="CG115" i="5"/>
  <c r="CG131" i="5"/>
  <c r="CG147" i="5"/>
  <c r="CG152" i="5"/>
  <c r="CG103" i="5"/>
  <c r="CG119" i="5"/>
  <c r="CG135" i="5"/>
  <c r="CG154" i="5"/>
  <c r="CG209" i="5"/>
  <c r="CG210" i="5"/>
  <c r="CG211" i="5"/>
  <c r="CG212" i="5"/>
  <c r="CG213" i="5"/>
  <c r="CG214" i="5"/>
  <c r="CG215" i="5"/>
  <c r="CG216" i="5"/>
  <c r="CG217" i="5"/>
  <c r="CG218" i="5"/>
  <c r="CG219" i="5"/>
  <c r="CG220" i="5"/>
  <c r="CG221" i="5"/>
  <c r="CG222" i="5"/>
  <c r="CG223" i="5"/>
  <c r="CG224" i="5"/>
  <c r="CG225" i="5"/>
  <c r="CG226" i="5"/>
  <c r="CG227" i="5"/>
  <c r="CG228" i="5"/>
  <c r="CG229" i="5"/>
  <c r="CG230" i="5"/>
  <c r="CG231" i="5"/>
  <c r="CG232" i="5"/>
  <c r="CG233" i="5"/>
  <c r="CG234" i="5"/>
  <c r="CG235" i="5"/>
  <c r="CG236" i="5"/>
  <c r="CG237" i="5"/>
  <c r="CG238" i="5"/>
  <c r="CG239" i="5"/>
  <c r="CG240" i="5"/>
  <c r="CG241" i="5"/>
  <c r="CG242" i="5"/>
  <c r="CG243" i="5"/>
  <c r="CG244" i="5"/>
  <c r="CG245" i="5"/>
  <c r="CG246" i="5"/>
  <c r="CG247" i="5"/>
  <c r="CG248" i="5"/>
  <c r="CG249" i="5"/>
  <c r="CG250" i="5"/>
  <c r="CG251" i="5"/>
  <c r="CG75" i="5"/>
  <c r="CG100" i="5"/>
  <c r="CG107" i="5"/>
  <c r="CG123" i="5"/>
  <c r="CG139" i="5"/>
  <c r="CG156" i="5"/>
  <c r="CG253" i="5"/>
  <c r="CG255" i="5"/>
  <c r="CG257" i="5"/>
  <c r="CG259" i="5"/>
  <c r="CG91" i="5"/>
  <c r="CG111" i="5"/>
  <c r="CG127" i="5"/>
  <c r="CG158" i="5"/>
  <c r="CG252" i="5"/>
  <c r="CG254" i="5"/>
  <c r="CG256" i="5"/>
  <c r="CG258" i="5"/>
  <c r="CG260" i="5"/>
  <c r="CG261" i="5"/>
  <c r="CG262" i="5"/>
  <c r="CG263" i="5"/>
  <c r="CG264" i="5"/>
  <c r="CG265" i="5"/>
  <c r="CG266" i="5"/>
  <c r="CG267" i="5"/>
  <c r="CG268" i="5"/>
  <c r="CG269" i="5"/>
  <c r="CG270" i="5"/>
  <c r="CG271" i="5"/>
  <c r="CG272" i="5"/>
  <c r="CG273" i="5"/>
  <c r="CG274" i="5"/>
  <c r="CG275" i="5"/>
  <c r="CG276" i="5"/>
  <c r="CG277" i="5"/>
  <c r="CG278" i="5"/>
  <c r="CG279" i="5"/>
  <c r="CG280" i="5"/>
  <c r="CG281" i="5"/>
  <c r="CG282" i="5"/>
  <c r="CG283" i="5"/>
  <c r="CG284" i="5"/>
  <c r="CG285" i="5"/>
  <c r="CG286" i="5"/>
  <c r="CG287" i="5"/>
  <c r="CG288" i="5"/>
  <c r="CG289" i="5"/>
  <c r="CG290" i="5"/>
  <c r="CG291" i="5"/>
  <c r="CG292" i="5"/>
  <c r="CG293" i="5"/>
  <c r="CG294" i="5"/>
  <c r="CG295" i="5"/>
  <c r="CG296" i="5"/>
  <c r="CG297" i="5"/>
  <c r="CG298" i="5"/>
  <c r="CG299" i="5"/>
  <c r="CG300" i="5"/>
  <c r="CG301" i="5"/>
  <c r="CG302" i="5"/>
  <c r="CG303" i="5"/>
  <c r="CG304" i="5"/>
  <c r="CG305" i="5"/>
  <c r="CG306" i="5"/>
  <c r="CG307" i="5"/>
  <c r="CG308" i="5"/>
  <c r="CG309" i="5"/>
  <c r="CG310" i="5"/>
  <c r="CG311" i="5"/>
  <c r="CG312" i="5"/>
  <c r="CG313" i="5"/>
  <c r="CG314" i="5"/>
  <c r="CG315" i="5"/>
  <c r="CG316" i="5"/>
  <c r="CG317" i="5"/>
  <c r="CG318" i="5"/>
  <c r="CG319" i="5"/>
  <c r="CG320" i="5"/>
  <c r="CG321" i="5"/>
  <c r="CG322" i="5"/>
  <c r="CG323" i="5"/>
  <c r="CG324" i="5"/>
  <c r="CG325" i="5"/>
  <c r="CG326" i="5"/>
  <c r="CG327" i="5"/>
  <c r="CG328" i="5"/>
  <c r="CG329" i="5"/>
  <c r="CG330" i="5"/>
  <c r="CG331" i="5"/>
  <c r="CG332" i="5"/>
  <c r="CG333" i="5"/>
  <c r="CG334" i="5"/>
  <c r="CG335" i="5"/>
  <c r="CG336" i="5"/>
  <c r="CG337" i="5"/>
  <c r="CG338" i="5"/>
  <c r="CG339" i="5"/>
  <c r="CG340" i="5"/>
  <c r="CG341" i="5"/>
  <c r="CG342" i="5"/>
  <c r="CG343" i="5"/>
  <c r="CG344" i="5"/>
  <c r="CG345" i="5"/>
  <c r="CG346" i="5"/>
  <c r="CG347" i="5"/>
  <c r="CG348" i="5"/>
  <c r="CG349" i="5"/>
  <c r="CG350" i="5"/>
  <c r="CG351" i="5"/>
  <c r="CG352" i="5"/>
  <c r="CG353" i="5"/>
  <c r="CG354" i="5"/>
  <c r="CG355" i="5"/>
  <c r="CG356" i="5"/>
  <c r="CG357" i="5"/>
  <c r="CG358" i="5"/>
  <c r="CG359" i="5"/>
  <c r="CG360" i="5"/>
  <c r="CG361" i="5"/>
  <c r="CG362" i="5"/>
  <c r="CG363" i="5"/>
  <c r="CG364" i="5"/>
  <c r="CG365" i="5"/>
  <c r="CG366" i="5"/>
  <c r="CG367" i="5"/>
  <c r="CG368" i="5"/>
  <c r="CG369" i="5"/>
  <c r="CG370" i="5"/>
  <c r="CG371" i="5"/>
  <c r="CG372" i="5"/>
  <c r="CG373" i="5"/>
  <c r="CG374" i="5"/>
  <c r="CG375" i="5"/>
  <c r="CG376" i="5"/>
  <c r="CG377" i="5"/>
  <c r="CG378" i="5"/>
  <c r="CG379" i="5"/>
  <c r="CG380" i="5"/>
  <c r="CG381" i="5"/>
  <c r="CG382" i="5"/>
  <c r="CG383" i="5"/>
  <c r="CG384" i="5"/>
  <c r="CG385" i="5"/>
  <c r="CG386" i="5"/>
  <c r="CG143" i="5"/>
  <c r="CJ3" i="5"/>
  <c r="CJ4" i="5"/>
  <c r="CJ8" i="5"/>
  <c r="CJ12" i="5"/>
  <c r="CJ16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J32" i="5"/>
  <c r="CJ33" i="5"/>
  <c r="CJ34" i="5"/>
  <c r="CJ35" i="5"/>
  <c r="CJ36" i="5"/>
  <c r="CJ37" i="5"/>
  <c r="CJ38" i="5"/>
  <c r="CJ39" i="5"/>
  <c r="CJ40" i="5"/>
  <c r="CJ41" i="5"/>
  <c r="CJ42" i="5"/>
  <c r="CJ43" i="5"/>
  <c r="CJ44" i="5"/>
  <c r="CJ45" i="5"/>
  <c r="CJ46" i="5"/>
  <c r="CJ47" i="5"/>
  <c r="CJ48" i="5"/>
  <c r="CJ49" i="5"/>
  <c r="CJ5" i="5"/>
  <c r="CJ9" i="5"/>
  <c r="CJ13" i="5"/>
  <c r="CJ17" i="5"/>
  <c r="CJ6" i="5"/>
  <c r="CJ10" i="5"/>
  <c r="CJ14" i="5"/>
  <c r="CJ18" i="5"/>
  <c r="CJ7" i="5"/>
  <c r="CJ11" i="5"/>
  <c r="CJ15" i="5"/>
  <c r="CJ19" i="5"/>
  <c r="CJ52" i="5"/>
  <c r="CJ56" i="5"/>
  <c r="CJ60" i="5"/>
  <c r="CJ64" i="5"/>
  <c r="CJ68" i="5"/>
  <c r="CJ53" i="5"/>
  <c r="CJ57" i="5"/>
  <c r="CJ61" i="5"/>
  <c r="CJ65" i="5"/>
  <c r="CJ69" i="5"/>
  <c r="CJ73" i="5"/>
  <c r="CJ50" i="5"/>
  <c r="CJ54" i="5"/>
  <c r="CJ58" i="5"/>
  <c r="CJ62" i="5"/>
  <c r="CJ66" i="5"/>
  <c r="CJ70" i="5"/>
  <c r="CJ75" i="5"/>
  <c r="CJ76" i="5"/>
  <c r="CJ77" i="5"/>
  <c r="CJ78" i="5"/>
  <c r="CJ79" i="5"/>
  <c r="CJ80" i="5"/>
  <c r="CJ81" i="5"/>
  <c r="CJ82" i="5"/>
  <c r="CJ83" i="5"/>
  <c r="CJ84" i="5"/>
  <c r="CJ85" i="5"/>
  <c r="CJ86" i="5"/>
  <c r="CJ87" i="5"/>
  <c r="CJ88" i="5"/>
  <c r="CJ89" i="5"/>
  <c r="CJ90" i="5"/>
  <c r="CJ91" i="5"/>
  <c r="CJ92" i="5"/>
  <c r="CJ93" i="5"/>
  <c r="CJ94" i="5"/>
  <c r="CJ95" i="5"/>
  <c r="CJ96" i="5"/>
  <c r="CJ97" i="5"/>
  <c r="CJ98" i="5"/>
  <c r="CJ99" i="5"/>
  <c r="CJ100" i="5"/>
  <c r="CJ101" i="5"/>
  <c r="CJ51" i="5"/>
  <c r="CJ67" i="5"/>
  <c r="CJ74" i="5"/>
  <c r="CJ55" i="5"/>
  <c r="CJ71" i="5"/>
  <c r="CJ59" i="5"/>
  <c r="CJ102" i="5"/>
  <c r="CJ103" i="5"/>
  <c r="CJ104" i="5"/>
  <c r="CJ105" i="5"/>
  <c r="CJ106" i="5"/>
  <c r="CJ107" i="5"/>
  <c r="CJ108" i="5"/>
  <c r="CJ109" i="5"/>
  <c r="CJ110" i="5"/>
  <c r="CJ111" i="5"/>
  <c r="CJ112" i="5"/>
  <c r="CJ113" i="5"/>
  <c r="CJ114" i="5"/>
  <c r="CJ115" i="5"/>
  <c r="CJ116" i="5"/>
  <c r="CJ117" i="5"/>
  <c r="CJ118" i="5"/>
  <c r="CJ119" i="5"/>
  <c r="CJ120" i="5"/>
  <c r="CJ121" i="5"/>
  <c r="CJ122" i="5"/>
  <c r="CJ123" i="5"/>
  <c r="CJ124" i="5"/>
  <c r="CJ125" i="5"/>
  <c r="CJ126" i="5"/>
  <c r="CJ127" i="5"/>
  <c r="CJ128" i="5"/>
  <c r="CJ129" i="5"/>
  <c r="CJ130" i="5"/>
  <c r="CJ131" i="5"/>
  <c r="CJ132" i="5"/>
  <c r="CJ133" i="5"/>
  <c r="CJ134" i="5"/>
  <c r="CJ135" i="5"/>
  <c r="CJ136" i="5"/>
  <c r="CJ137" i="5"/>
  <c r="CJ138" i="5"/>
  <c r="CJ139" i="5"/>
  <c r="CJ140" i="5"/>
  <c r="CJ141" i="5"/>
  <c r="CJ142" i="5"/>
  <c r="CJ143" i="5"/>
  <c r="CJ144" i="5"/>
  <c r="CJ145" i="5"/>
  <c r="CJ146" i="5"/>
  <c r="CJ147" i="5"/>
  <c r="CJ148" i="5"/>
  <c r="CJ149" i="5"/>
  <c r="CJ150" i="5"/>
  <c r="CJ151" i="5"/>
  <c r="CJ152" i="5"/>
  <c r="CJ153" i="5"/>
  <c r="CJ154" i="5"/>
  <c r="CJ155" i="5"/>
  <c r="CJ156" i="5"/>
  <c r="CJ157" i="5"/>
  <c r="CJ158" i="5"/>
  <c r="CJ159" i="5"/>
  <c r="CJ160" i="5"/>
  <c r="CJ161" i="5"/>
  <c r="CJ162" i="5"/>
  <c r="CJ163" i="5"/>
  <c r="CJ164" i="5"/>
  <c r="CJ165" i="5"/>
  <c r="CJ166" i="5"/>
  <c r="CJ167" i="5"/>
  <c r="CJ168" i="5"/>
  <c r="CJ169" i="5"/>
  <c r="CJ170" i="5"/>
  <c r="CJ171" i="5"/>
  <c r="CJ172" i="5"/>
  <c r="CJ173" i="5"/>
  <c r="CJ174" i="5"/>
  <c r="CJ175" i="5"/>
  <c r="CJ176" i="5"/>
  <c r="CJ177" i="5"/>
  <c r="CJ178" i="5"/>
  <c r="CJ179" i="5"/>
  <c r="CJ180" i="5"/>
  <c r="CJ181" i="5"/>
  <c r="CJ182" i="5"/>
  <c r="CJ183" i="5"/>
  <c r="CJ184" i="5"/>
  <c r="CJ185" i="5"/>
  <c r="CJ186" i="5"/>
  <c r="CJ187" i="5"/>
  <c r="CJ188" i="5"/>
  <c r="CJ189" i="5"/>
  <c r="CJ190" i="5"/>
  <c r="CJ191" i="5"/>
  <c r="CJ192" i="5"/>
  <c r="CJ193" i="5"/>
  <c r="CJ194" i="5"/>
  <c r="CJ195" i="5"/>
  <c r="CJ196" i="5"/>
  <c r="CJ197" i="5"/>
  <c r="CJ198" i="5"/>
  <c r="CJ199" i="5"/>
  <c r="CJ200" i="5"/>
  <c r="CJ201" i="5"/>
  <c r="CJ202" i="5"/>
  <c r="CJ203" i="5"/>
  <c r="CJ204" i="5"/>
  <c r="CJ205" i="5"/>
  <c r="CJ206" i="5"/>
  <c r="CJ207" i="5"/>
  <c r="CJ208" i="5"/>
  <c r="CJ72" i="5"/>
  <c r="CJ63" i="5"/>
  <c r="CJ209" i="5"/>
  <c r="CJ210" i="5"/>
  <c r="CJ211" i="5"/>
  <c r="CJ212" i="5"/>
  <c r="CJ213" i="5"/>
  <c r="CJ214" i="5"/>
  <c r="CJ215" i="5"/>
  <c r="CJ216" i="5"/>
  <c r="CJ217" i="5"/>
  <c r="CJ218" i="5"/>
  <c r="CJ219" i="5"/>
  <c r="CJ220" i="5"/>
  <c r="CJ221" i="5"/>
  <c r="CJ222" i="5"/>
  <c r="CJ223" i="5"/>
  <c r="CJ224" i="5"/>
  <c r="CJ225" i="5"/>
  <c r="CJ226" i="5"/>
  <c r="CJ227" i="5"/>
  <c r="CJ228" i="5"/>
  <c r="CJ229" i="5"/>
  <c r="CJ230" i="5"/>
  <c r="CJ231" i="5"/>
  <c r="CJ232" i="5"/>
  <c r="CJ233" i="5"/>
  <c r="CJ234" i="5"/>
  <c r="CJ235" i="5"/>
  <c r="CJ236" i="5"/>
  <c r="CJ237" i="5"/>
  <c r="CJ238" i="5"/>
  <c r="CJ239" i="5"/>
  <c r="CJ240" i="5"/>
  <c r="CJ241" i="5"/>
  <c r="CJ242" i="5"/>
  <c r="CJ243" i="5"/>
  <c r="CJ244" i="5"/>
  <c r="CJ245" i="5"/>
  <c r="CJ246" i="5"/>
  <c r="CJ247" i="5"/>
  <c r="CJ248" i="5"/>
  <c r="CJ249" i="5"/>
  <c r="CJ250" i="5"/>
  <c r="CJ251" i="5"/>
  <c r="CJ252" i="5"/>
  <c r="CJ253" i="5"/>
  <c r="CJ254" i="5"/>
  <c r="CJ255" i="5"/>
  <c r="CJ256" i="5"/>
  <c r="CJ257" i="5"/>
  <c r="CJ258" i="5"/>
  <c r="CJ259" i="5"/>
  <c r="CJ260" i="5"/>
  <c r="CJ261" i="5"/>
  <c r="CJ262" i="5"/>
  <c r="CJ263" i="5"/>
  <c r="CJ264" i="5"/>
  <c r="CJ265" i="5"/>
  <c r="CJ266" i="5"/>
  <c r="CJ267" i="5"/>
  <c r="CJ268" i="5"/>
  <c r="CJ269" i="5"/>
  <c r="CJ270" i="5"/>
  <c r="CJ271" i="5"/>
  <c r="CJ272" i="5"/>
  <c r="CJ273" i="5"/>
  <c r="CJ274" i="5"/>
  <c r="CJ275" i="5"/>
  <c r="CJ276" i="5"/>
  <c r="CJ277" i="5"/>
  <c r="CJ278" i="5"/>
  <c r="CJ279" i="5"/>
  <c r="CJ280" i="5"/>
  <c r="CJ281" i="5"/>
  <c r="CJ282" i="5"/>
  <c r="CJ283" i="5"/>
  <c r="CJ284" i="5"/>
  <c r="CJ285" i="5"/>
  <c r="CJ286" i="5"/>
  <c r="CJ287" i="5"/>
  <c r="CJ288" i="5"/>
  <c r="CJ289" i="5"/>
  <c r="CJ290" i="5"/>
  <c r="CJ291" i="5"/>
  <c r="CJ292" i="5"/>
  <c r="CJ293" i="5"/>
  <c r="CJ294" i="5"/>
  <c r="CJ295" i="5"/>
  <c r="CJ296" i="5"/>
  <c r="CJ297" i="5"/>
  <c r="CJ298" i="5"/>
  <c r="CJ299" i="5"/>
  <c r="CJ300" i="5"/>
  <c r="CJ301" i="5"/>
  <c r="CJ302" i="5"/>
  <c r="CJ303" i="5"/>
  <c r="CJ304" i="5"/>
  <c r="CJ305" i="5"/>
  <c r="CJ306" i="5"/>
  <c r="CJ307" i="5"/>
  <c r="CJ308" i="5"/>
  <c r="CJ309" i="5"/>
  <c r="CJ310" i="5"/>
  <c r="CJ311" i="5"/>
  <c r="CJ312" i="5"/>
  <c r="CJ313" i="5"/>
  <c r="CJ314" i="5"/>
  <c r="CJ315" i="5"/>
  <c r="CJ316" i="5"/>
  <c r="CJ317" i="5"/>
  <c r="CJ318" i="5"/>
  <c r="CJ319" i="5"/>
  <c r="CJ320" i="5"/>
  <c r="CJ321" i="5"/>
  <c r="CJ322" i="5"/>
  <c r="CJ323" i="5"/>
  <c r="CJ324" i="5"/>
  <c r="CJ325" i="5"/>
  <c r="CJ326" i="5"/>
  <c r="CJ327" i="5"/>
  <c r="CJ328" i="5"/>
  <c r="CJ329" i="5"/>
  <c r="CJ330" i="5"/>
  <c r="CJ331" i="5"/>
  <c r="CJ332" i="5"/>
  <c r="CJ333" i="5"/>
  <c r="CJ334" i="5"/>
  <c r="CJ335" i="5"/>
  <c r="CJ336" i="5"/>
  <c r="CJ337" i="5"/>
  <c r="CJ338" i="5"/>
  <c r="CJ339" i="5"/>
  <c r="CJ340" i="5"/>
  <c r="CJ341" i="5"/>
  <c r="CJ342" i="5"/>
  <c r="CJ343" i="5"/>
  <c r="CJ344" i="5"/>
  <c r="CJ345" i="5"/>
  <c r="CJ346" i="5"/>
  <c r="CJ347" i="5"/>
  <c r="CJ348" i="5"/>
  <c r="CJ349" i="5"/>
  <c r="CJ350" i="5"/>
  <c r="CJ351" i="5"/>
  <c r="CJ352" i="5"/>
  <c r="CJ353" i="5"/>
  <c r="CJ354" i="5"/>
  <c r="CJ355" i="5"/>
  <c r="CJ356" i="5"/>
  <c r="CJ357" i="5"/>
  <c r="CJ358" i="5"/>
  <c r="CJ359" i="5"/>
  <c r="CJ360" i="5"/>
  <c r="CJ361" i="5"/>
  <c r="CJ362" i="5"/>
  <c r="CJ363" i="5"/>
  <c r="CJ364" i="5"/>
  <c r="CJ365" i="5"/>
  <c r="CJ366" i="5"/>
  <c r="CJ368" i="5"/>
  <c r="CJ370" i="5"/>
  <c r="CJ372" i="5"/>
  <c r="CJ374" i="5"/>
  <c r="CJ376" i="5"/>
  <c r="CJ377" i="5"/>
  <c r="CJ378" i="5"/>
  <c r="CJ379" i="5"/>
  <c r="CJ380" i="5"/>
  <c r="CJ381" i="5"/>
  <c r="CJ382" i="5"/>
  <c r="CJ383" i="5"/>
  <c r="CJ384" i="5"/>
  <c r="CJ385" i="5"/>
  <c r="CJ386" i="5"/>
  <c r="CJ367" i="5"/>
  <c r="CJ369" i="5"/>
  <c r="CJ371" i="5"/>
  <c r="CJ373" i="5"/>
  <c r="CJ375" i="5"/>
  <c r="CD3" i="5"/>
  <c r="CD4" i="5"/>
  <c r="CD5" i="5"/>
  <c r="CD6" i="5"/>
  <c r="CD7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D51" i="5"/>
  <c r="CD52" i="5"/>
  <c r="CD53" i="5"/>
  <c r="CD54" i="5"/>
  <c r="CD55" i="5"/>
  <c r="CD56" i="5"/>
  <c r="CD57" i="5"/>
  <c r="CD58" i="5"/>
  <c r="CD59" i="5"/>
  <c r="CD60" i="5"/>
  <c r="CD61" i="5"/>
  <c r="CD62" i="5"/>
  <c r="CD63" i="5"/>
  <c r="CD64" i="5"/>
  <c r="CD65" i="5"/>
  <c r="CD66" i="5"/>
  <c r="CD67" i="5"/>
  <c r="CD68" i="5"/>
  <c r="CD69" i="5"/>
  <c r="CD70" i="5"/>
  <c r="CD71" i="5"/>
  <c r="CD72" i="5"/>
  <c r="CD74" i="5"/>
  <c r="CD75" i="5"/>
  <c r="CD76" i="5"/>
  <c r="CD77" i="5"/>
  <c r="CD78" i="5"/>
  <c r="CD79" i="5"/>
  <c r="CD80" i="5"/>
  <c r="CD81" i="5"/>
  <c r="CD82" i="5"/>
  <c r="CD83" i="5"/>
  <c r="CD84" i="5"/>
  <c r="CD85" i="5"/>
  <c r="CD86" i="5"/>
  <c r="CD87" i="5"/>
  <c r="CD88" i="5"/>
  <c r="CD89" i="5"/>
  <c r="CD90" i="5"/>
  <c r="CD91" i="5"/>
  <c r="CD92" i="5"/>
  <c r="CD93" i="5"/>
  <c r="CD94" i="5"/>
  <c r="CD95" i="5"/>
  <c r="CD96" i="5"/>
  <c r="CD97" i="5"/>
  <c r="CD98" i="5"/>
  <c r="CD99" i="5"/>
  <c r="CD100" i="5"/>
  <c r="CD101" i="5"/>
  <c r="CD73" i="5"/>
  <c r="CD102" i="5"/>
  <c r="CD103" i="5"/>
  <c r="CD104" i="5"/>
  <c r="CD105" i="5"/>
  <c r="CD106" i="5"/>
  <c r="CD107" i="5"/>
  <c r="CD108" i="5"/>
  <c r="CD109" i="5"/>
  <c r="CD110" i="5"/>
  <c r="CD111" i="5"/>
  <c r="CD112" i="5"/>
  <c r="CD113" i="5"/>
  <c r="CD114" i="5"/>
  <c r="CD115" i="5"/>
  <c r="CD116" i="5"/>
  <c r="CD117" i="5"/>
  <c r="CD118" i="5"/>
  <c r="CD119" i="5"/>
  <c r="CD120" i="5"/>
  <c r="CD121" i="5"/>
  <c r="CD122" i="5"/>
  <c r="CD123" i="5"/>
  <c r="CD124" i="5"/>
  <c r="CD125" i="5"/>
  <c r="CD126" i="5"/>
  <c r="CD127" i="5"/>
  <c r="CD128" i="5"/>
  <c r="CD129" i="5"/>
  <c r="CD130" i="5"/>
  <c r="CD131" i="5"/>
  <c r="CD132" i="5"/>
  <c r="CD133" i="5"/>
  <c r="CD134" i="5"/>
  <c r="CD135" i="5"/>
  <c r="CD136" i="5"/>
  <c r="CD137" i="5"/>
  <c r="CD138" i="5"/>
  <c r="CD139" i="5"/>
  <c r="CD140" i="5"/>
  <c r="CD141" i="5"/>
  <c r="CD142" i="5"/>
  <c r="CD143" i="5"/>
  <c r="CD144" i="5"/>
  <c r="CD145" i="5"/>
  <c r="CD146" i="5"/>
  <c r="CD147" i="5"/>
  <c r="CD148" i="5"/>
  <c r="CD149" i="5"/>
  <c r="CD150" i="5"/>
  <c r="CD151" i="5"/>
  <c r="CD152" i="5"/>
  <c r="CD153" i="5"/>
  <c r="CD154" i="5"/>
  <c r="CD155" i="5"/>
  <c r="CD156" i="5"/>
  <c r="CD157" i="5"/>
  <c r="CD158" i="5"/>
  <c r="CD159" i="5"/>
  <c r="CD160" i="5"/>
  <c r="CD161" i="5"/>
  <c r="CD162" i="5"/>
  <c r="CD163" i="5"/>
  <c r="CD164" i="5"/>
  <c r="CD165" i="5"/>
  <c r="CD166" i="5"/>
  <c r="CD167" i="5"/>
  <c r="CD168" i="5"/>
  <c r="CD169" i="5"/>
  <c r="CD170" i="5"/>
  <c r="CD171" i="5"/>
  <c r="CD172" i="5"/>
  <c r="CD173" i="5"/>
  <c r="CD174" i="5"/>
  <c r="CD175" i="5"/>
  <c r="CD176" i="5"/>
  <c r="CD177" i="5"/>
  <c r="CD178" i="5"/>
  <c r="CD179" i="5"/>
  <c r="CD180" i="5"/>
  <c r="CD181" i="5"/>
  <c r="CD182" i="5"/>
  <c r="CD183" i="5"/>
  <c r="CD184" i="5"/>
  <c r="CD185" i="5"/>
  <c r="CD186" i="5"/>
  <c r="CD187" i="5"/>
  <c r="CD188" i="5"/>
  <c r="CD189" i="5"/>
  <c r="CD190" i="5"/>
  <c r="CD191" i="5"/>
  <c r="CD192" i="5"/>
  <c r="CD193" i="5"/>
  <c r="CD194" i="5"/>
  <c r="CD195" i="5"/>
  <c r="CD196" i="5"/>
  <c r="CD197" i="5"/>
  <c r="CD198" i="5"/>
  <c r="CD199" i="5"/>
  <c r="CD200" i="5"/>
  <c r="CD201" i="5"/>
  <c r="CD202" i="5"/>
  <c r="CD203" i="5"/>
  <c r="CD204" i="5"/>
  <c r="CD205" i="5"/>
  <c r="CD206" i="5"/>
  <c r="CD207" i="5"/>
  <c r="CD208" i="5"/>
  <c r="CD210" i="5"/>
  <c r="CD211" i="5"/>
  <c r="CD212" i="5"/>
  <c r="CD213" i="5"/>
  <c r="CD214" i="5"/>
  <c r="CD215" i="5"/>
  <c r="CD216" i="5"/>
  <c r="CD217" i="5"/>
  <c r="CD218" i="5"/>
  <c r="CD219" i="5"/>
  <c r="CD220" i="5"/>
  <c r="CD221" i="5"/>
  <c r="CD222" i="5"/>
  <c r="CD223" i="5"/>
  <c r="CD224" i="5"/>
  <c r="CD225" i="5"/>
  <c r="CD226" i="5"/>
  <c r="CD227" i="5"/>
  <c r="CD228" i="5"/>
  <c r="CD229" i="5"/>
  <c r="CD230" i="5"/>
  <c r="CD231" i="5"/>
  <c r="CD232" i="5"/>
  <c r="CD233" i="5"/>
  <c r="CD234" i="5"/>
  <c r="CD235" i="5"/>
  <c r="CD236" i="5"/>
  <c r="CD237" i="5"/>
  <c r="CD238" i="5"/>
  <c r="CD239" i="5"/>
  <c r="CD240" i="5"/>
  <c r="CD241" i="5"/>
  <c r="CD242" i="5"/>
  <c r="CD243" i="5"/>
  <c r="CD244" i="5"/>
  <c r="CD245" i="5"/>
  <c r="CD246" i="5"/>
  <c r="CD247" i="5"/>
  <c r="CD248" i="5"/>
  <c r="CD249" i="5"/>
  <c r="CD250" i="5"/>
  <c r="CD251" i="5"/>
  <c r="CD252" i="5"/>
  <c r="CD253" i="5"/>
  <c r="CD254" i="5"/>
  <c r="CD255" i="5"/>
  <c r="CD256" i="5"/>
  <c r="CD257" i="5"/>
  <c r="CD258" i="5"/>
  <c r="CD259" i="5"/>
  <c r="CD209" i="5"/>
  <c r="CD260" i="5"/>
  <c r="CD264" i="5"/>
  <c r="CD268" i="5"/>
  <c r="CD272" i="5"/>
  <c r="CD276" i="5"/>
  <c r="CD280" i="5"/>
  <c r="CD284" i="5"/>
  <c r="CD288" i="5"/>
  <c r="CD292" i="5"/>
  <c r="CD296" i="5"/>
  <c r="CD300" i="5"/>
  <c r="CD304" i="5"/>
  <c r="CD308" i="5"/>
  <c r="CD312" i="5"/>
  <c r="CD316" i="5"/>
  <c r="CD320" i="5"/>
  <c r="CD324" i="5"/>
  <c r="CD328" i="5"/>
  <c r="CD332" i="5"/>
  <c r="CD336" i="5"/>
  <c r="CD340" i="5"/>
  <c r="CD344" i="5"/>
  <c r="CD348" i="5"/>
  <c r="CD352" i="5"/>
  <c r="CD356" i="5"/>
  <c r="CD360" i="5"/>
  <c r="CD364" i="5"/>
  <c r="CD267" i="5"/>
  <c r="CD275" i="5"/>
  <c r="CD279" i="5"/>
  <c r="CD283" i="5"/>
  <c r="CD287" i="5"/>
  <c r="CD299" i="5"/>
  <c r="CD303" i="5"/>
  <c r="CD323" i="5"/>
  <c r="CD331" i="5"/>
  <c r="CD351" i="5"/>
  <c r="CD359" i="5"/>
  <c r="CD363" i="5"/>
  <c r="CD373" i="5"/>
  <c r="CD377" i="5"/>
  <c r="CD380" i="5"/>
  <c r="CD383" i="5"/>
  <c r="CD261" i="5"/>
  <c r="CD265" i="5"/>
  <c r="CD269" i="5"/>
  <c r="CD273" i="5"/>
  <c r="CD277" i="5"/>
  <c r="CD281" i="5"/>
  <c r="CD285" i="5"/>
  <c r="CD289" i="5"/>
  <c r="CD293" i="5"/>
  <c r="CD297" i="5"/>
  <c r="CD301" i="5"/>
  <c r="CD305" i="5"/>
  <c r="CD309" i="5"/>
  <c r="CD313" i="5"/>
  <c r="CD317" i="5"/>
  <c r="CD321" i="5"/>
  <c r="CD325" i="5"/>
  <c r="CD329" i="5"/>
  <c r="CD333" i="5"/>
  <c r="CD337" i="5"/>
  <c r="CD341" i="5"/>
  <c r="CD345" i="5"/>
  <c r="CD349" i="5"/>
  <c r="CD353" i="5"/>
  <c r="CD357" i="5"/>
  <c r="CD361" i="5"/>
  <c r="CD365" i="5"/>
  <c r="CD368" i="5"/>
  <c r="CD370" i="5"/>
  <c r="CD372" i="5"/>
  <c r="CD374" i="5"/>
  <c r="CD376" i="5"/>
  <c r="CD327" i="5"/>
  <c r="CD335" i="5"/>
  <c r="CD343" i="5"/>
  <c r="CD371" i="5"/>
  <c r="CD375" i="5"/>
  <c r="CD378" i="5"/>
  <c r="CD382" i="5"/>
  <c r="CD384" i="5"/>
  <c r="CD262" i="5"/>
  <c r="CD266" i="5"/>
  <c r="CD270" i="5"/>
  <c r="CD274" i="5"/>
  <c r="CD278" i="5"/>
  <c r="CD282" i="5"/>
  <c r="CD286" i="5"/>
  <c r="CD290" i="5"/>
  <c r="CD294" i="5"/>
  <c r="CD298" i="5"/>
  <c r="CD302" i="5"/>
  <c r="CD306" i="5"/>
  <c r="CD310" i="5"/>
  <c r="CD314" i="5"/>
  <c r="CD318" i="5"/>
  <c r="CD322" i="5"/>
  <c r="CD326" i="5"/>
  <c r="CD330" i="5"/>
  <c r="CD334" i="5"/>
  <c r="CD338" i="5"/>
  <c r="CD342" i="5"/>
  <c r="CD346" i="5"/>
  <c r="CD350" i="5"/>
  <c r="CD354" i="5"/>
  <c r="CD358" i="5"/>
  <c r="CD362" i="5"/>
  <c r="CD366" i="5"/>
  <c r="CD263" i="5"/>
  <c r="CD271" i="5"/>
  <c r="CD291" i="5"/>
  <c r="CD295" i="5"/>
  <c r="CD307" i="5"/>
  <c r="CD311" i="5"/>
  <c r="CD315" i="5"/>
  <c r="CD319" i="5"/>
  <c r="CD339" i="5"/>
  <c r="CD347" i="5"/>
  <c r="CD355" i="5"/>
  <c r="CD367" i="5"/>
  <c r="CD369" i="5"/>
  <c r="CD379" i="5"/>
  <c r="CD381" i="5"/>
  <c r="CD385" i="5"/>
  <c r="CD386" i="5"/>
  <c r="BV3" i="5"/>
  <c r="BV4" i="5"/>
  <c r="BV5" i="5"/>
  <c r="BV6" i="5"/>
  <c r="BV7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52" i="5"/>
  <c r="BV53" i="5"/>
  <c r="BV54" i="5"/>
  <c r="BV55" i="5"/>
  <c r="BV56" i="5"/>
  <c r="BV57" i="5"/>
  <c r="BV58" i="5"/>
  <c r="BV59" i="5"/>
  <c r="BV60" i="5"/>
  <c r="BV61" i="5"/>
  <c r="BV62" i="5"/>
  <c r="BV63" i="5"/>
  <c r="BV64" i="5"/>
  <c r="BV65" i="5"/>
  <c r="BV66" i="5"/>
  <c r="BV67" i="5"/>
  <c r="BV68" i="5"/>
  <c r="BV69" i="5"/>
  <c r="BV70" i="5"/>
  <c r="BV71" i="5"/>
  <c r="BV72" i="5"/>
  <c r="BV74" i="5"/>
  <c r="BV76" i="5"/>
  <c r="BV77" i="5"/>
  <c r="BV78" i="5"/>
  <c r="BV79" i="5"/>
  <c r="BV80" i="5"/>
  <c r="BV81" i="5"/>
  <c r="BV82" i="5"/>
  <c r="BV83" i="5"/>
  <c r="BV84" i="5"/>
  <c r="BV85" i="5"/>
  <c r="BV86" i="5"/>
  <c r="BV87" i="5"/>
  <c r="BV88" i="5"/>
  <c r="BV89" i="5"/>
  <c r="BV90" i="5"/>
  <c r="BV91" i="5"/>
  <c r="BV92" i="5"/>
  <c r="BV93" i="5"/>
  <c r="BV94" i="5"/>
  <c r="BV95" i="5"/>
  <c r="BV96" i="5"/>
  <c r="BV97" i="5"/>
  <c r="BV98" i="5"/>
  <c r="BV99" i="5"/>
  <c r="BV100" i="5"/>
  <c r="BV101" i="5"/>
  <c r="BV73" i="5"/>
  <c r="BV75" i="5"/>
  <c r="BV102" i="5"/>
  <c r="BV103" i="5"/>
  <c r="BV104" i="5"/>
  <c r="BV105" i="5"/>
  <c r="BV106" i="5"/>
  <c r="BV107" i="5"/>
  <c r="BV108" i="5"/>
  <c r="BV109" i="5"/>
  <c r="BV110" i="5"/>
  <c r="BV111" i="5"/>
  <c r="BV112" i="5"/>
  <c r="BV113" i="5"/>
  <c r="BV114" i="5"/>
  <c r="BV115" i="5"/>
  <c r="BV116" i="5"/>
  <c r="BV117" i="5"/>
  <c r="BV118" i="5"/>
  <c r="BV119" i="5"/>
  <c r="BV120" i="5"/>
  <c r="BV121" i="5"/>
  <c r="BV122" i="5"/>
  <c r="BV123" i="5"/>
  <c r="BV124" i="5"/>
  <c r="BV125" i="5"/>
  <c r="BV126" i="5"/>
  <c r="BV127" i="5"/>
  <c r="BV128" i="5"/>
  <c r="BV129" i="5"/>
  <c r="BV130" i="5"/>
  <c r="BV131" i="5"/>
  <c r="BV132" i="5"/>
  <c r="BV133" i="5"/>
  <c r="BV134" i="5"/>
  <c r="BV135" i="5"/>
  <c r="BV136" i="5"/>
  <c r="BV137" i="5"/>
  <c r="BV138" i="5"/>
  <c r="BV139" i="5"/>
  <c r="BV140" i="5"/>
  <c r="BV141" i="5"/>
  <c r="BV142" i="5"/>
  <c r="BV143" i="5"/>
  <c r="BV144" i="5"/>
  <c r="BV145" i="5"/>
  <c r="BV146" i="5"/>
  <c r="BV147" i="5"/>
  <c r="BV148" i="5"/>
  <c r="BV149" i="5"/>
  <c r="BV150" i="5"/>
  <c r="BV151" i="5"/>
  <c r="BV152" i="5"/>
  <c r="BV153" i="5"/>
  <c r="BV154" i="5"/>
  <c r="BV155" i="5"/>
  <c r="BV156" i="5"/>
  <c r="BV157" i="5"/>
  <c r="BV158" i="5"/>
  <c r="BV159" i="5"/>
  <c r="BV160" i="5"/>
  <c r="BV161" i="5"/>
  <c r="BV162" i="5"/>
  <c r="BV163" i="5"/>
  <c r="BV164" i="5"/>
  <c r="BV165" i="5"/>
  <c r="BV166" i="5"/>
  <c r="BV167" i="5"/>
  <c r="BV168" i="5"/>
  <c r="BV169" i="5"/>
  <c r="BV170" i="5"/>
  <c r="BV171" i="5"/>
  <c r="BV172" i="5"/>
  <c r="BV173" i="5"/>
  <c r="BV174" i="5"/>
  <c r="BV175" i="5"/>
  <c r="BV176" i="5"/>
  <c r="BV177" i="5"/>
  <c r="BV178" i="5"/>
  <c r="BV179" i="5"/>
  <c r="BV180" i="5"/>
  <c r="BV181" i="5"/>
  <c r="BV182" i="5"/>
  <c r="BV183" i="5"/>
  <c r="BV184" i="5"/>
  <c r="BV185" i="5"/>
  <c r="BV186" i="5"/>
  <c r="BV187" i="5"/>
  <c r="BV188" i="5"/>
  <c r="BV189" i="5"/>
  <c r="BV190" i="5"/>
  <c r="BV191" i="5"/>
  <c r="BV192" i="5"/>
  <c r="BV193" i="5"/>
  <c r="BV194" i="5"/>
  <c r="BV195" i="5"/>
  <c r="BV196" i="5"/>
  <c r="BV197" i="5"/>
  <c r="BV198" i="5"/>
  <c r="BV199" i="5"/>
  <c r="BV200" i="5"/>
  <c r="BV201" i="5"/>
  <c r="BV202" i="5"/>
  <c r="BV203" i="5"/>
  <c r="BV204" i="5"/>
  <c r="BV205" i="5"/>
  <c r="BV206" i="5"/>
  <c r="BV207" i="5"/>
  <c r="BV208" i="5"/>
  <c r="BV209" i="5"/>
  <c r="BV210" i="5"/>
  <c r="BV211" i="5"/>
  <c r="BV212" i="5"/>
  <c r="BV213" i="5"/>
  <c r="BV214" i="5"/>
  <c r="BV215" i="5"/>
  <c r="BV216" i="5"/>
  <c r="BV217" i="5"/>
  <c r="BV218" i="5"/>
  <c r="BV219" i="5"/>
  <c r="BV220" i="5"/>
  <c r="BV221" i="5"/>
  <c r="BV222" i="5"/>
  <c r="BV223" i="5"/>
  <c r="BV224" i="5"/>
  <c r="BV225" i="5"/>
  <c r="BV226" i="5"/>
  <c r="BV227" i="5"/>
  <c r="BV228" i="5"/>
  <c r="BV229" i="5"/>
  <c r="BV230" i="5"/>
  <c r="BV231" i="5"/>
  <c r="BV232" i="5"/>
  <c r="BV233" i="5"/>
  <c r="BV234" i="5"/>
  <c r="BV235" i="5"/>
  <c r="BV236" i="5"/>
  <c r="BV237" i="5"/>
  <c r="BV238" i="5"/>
  <c r="BV239" i="5"/>
  <c r="BV240" i="5"/>
  <c r="BV241" i="5"/>
  <c r="BV242" i="5"/>
  <c r="BV243" i="5"/>
  <c r="BV244" i="5"/>
  <c r="BV245" i="5"/>
  <c r="BV246" i="5"/>
  <c r="BV247" i="5"/>
  <c r="BV248" i="5"/>
  <c r="BV249" i="5"/>
  <c r="BV250" i="5"/>
  <c r="BV251" i="5"/>
  <c r="BV252" i="5"/>
  <c r="BV253" i="5"/>
  <c r="BV254" i="5"/>
  <c r="BV255" i="5"/>
  <c r="BV256" i="5"/>
  <c r="BV257" i="5"/>
  <c r="BV258" i="5"/>
  <c r="BV259" i="5"/>
  <c r="BV260" i="5"/>
  <c r="BV262" i="5"/>
  <c r="BV266" i="5"/>
  <c r="BV270" i="5"/>
  <c r="BV274" i="5"/>
  <c r="BV278" i="5"/>
  <c r="BV282" i="5"/>
  <c r="BV286" i="5"/>
  <c r="BV290" i="5"/>
  <c r="BV294" i="5"/>
  <c r="BV298" i="5"/>
  <c r="BV302" i="5"/>
  <c r="BV306" i="5"/>
  <c r="BV310" i="5"/>
  <c r="BV314" i="5"/>
  <c r="BV318" i="5"/>
  <c r="BV322" i="5"/>
  <c r="BV326" i="5"/>
  <c r="BV330" i="5"/>
  <c r="BV334" i="5"/>
  <c r="BV338" i="5"/>
  <c r="BV342" i="5"/>
  <c r="BV346" i="5"/>
  <c r="BV350" i="5"/>
  <c r="BV354" i="5"/>
  <c r="BV358" i="5"/>
  <c r="BV362" i="5"/>
  <c r="BV366" i="5"/>
  <c r="BV261" i="5"/>
  <c r="BV269" i="5"/>
  <c r="BV281" i="5"/>
  <c r="BV285" i="5"/>
  <c r="BV289" i="5"/>
  <c r="BV305" i="5"/>
  <c r="BV313" i="5"/>
  <c r="BV329" i="5"/>
  <c r="BV341" i="5"/>
  <c r="BV349" i="5"/>
  <c r="BV357" i="5"/>
  <c r="BV361" i="5"/>
  <c r="BV369" i="5"/>
  <c r="BV371" i="5"/>
  <c r="BV378" i="5"/>
  <c r="BV381" i="5"/>
  <c r="BV384" i="5"/>
  <c r="BV386" i="5"/>
  <c r="BV263" i="5"/>
  <c r="BV267" i="5"/>
  <c r="BV271" i="5"/>
  <c r="BV275" i="5"/>
  <c r="BV279" i="5"/>
  <c r="BV283" i="5"/>
  <c r="BV287" i="5"/>
  <c r="BV291" i="5"/>
  <c r="BV295" i="5"/>
  <c r="BV299" i="5"/>
  <c r="BV303" i="5"/>
  <c r="BV307" i="5"/>
  <c r="BV311" i="5"/>
  <c r="BV315" i="5"/>
  <c r="BV319" i="5"/>
  <c r="BV323" i="5"/>
  <c r="BV327" i="5"/>
  <c r="BV331" i="5"/>
  <c r="BV335" i="5"/>
  <c r="BV339" i="5"/>
  <c r="BV343" i="5"/>
  <c r="BV347" i="5"/>
  <c r="BV351" i="5"/>
  <c r="BV355" i="5"/>
  <c r="BV359" i="5"/>
  <c r="BV363" i="5"/>
  <c r="BV367" i="5"/>
  <c r="BV368" i="5"/>
  <c r="BV370" i="5"/>
  <c r="BV372" i="5"/>
  <c r="BV374" i="5"/>
  <c r="BV376" i="5"/>
  <c r="BV301" i="5"/>
  <c r="BV321" i="5"/>
  <c r="BV325" i="5"/>
  <c r="BV333" i="5"/>
  <c r="BV353" i="5"/>
  <c r="BV379" i="5"/>
  <c r="BV380" i="5"/>
  <c r="BV383" i="5"/>
  <c r="BV385" i="5"/>
  <c r="BV264" i="5"/>
  <c r="BV268" i="5"/>
  <c r="BV272" i="5"/>
  <c r="BV276" i="5"/>
  <c r="BV280" i="5"/>
  <c r="BV284" i="5"/>
  <c r="BV288" i="5"/>
  <c r="BV292" i="5"/>
  <c r="BV296" i="5"/>
  <c r="BV300" i="5"/>
  <c r="BV304" i="5"/>
  <c r="BV308" i="5"/>
  <c r="BV312" i="5"/>
  <c r="BV316" i="5"/>
  <c r="BV320" i="5"/>
  <c r="BV324" i="5"/>
  <c r="BV328" i="5"/>
  <c r="BV332" i="5"/>
  <c r="BV336" i="5"/>
  <c r="BV340" i="5"/>
  <c r="BV344" i="5"/>
  <c r="BV348" i="5"/>
  <c r="BV352" i="5"/>
  <c r="BV356" i="5"/>
  <c r="BV360" i="5"/>
  <c r="BV364" i="5"/>
  <c r="BV265" i="5"/>
  <c r="BV273" i="5"/>
  <c r="BV277" i="5"/>
  <c r="BV293" i="5"/>
  <c r="BV297" i="5"/>
  <c r="BV309" i="5"/>
  <c r="BV317" i="5"/>
  <c r="BV337" i="5"/>
  <c r="BV345" i="5"/>
  <c r="BV365" i="5"/>
  <c r="BV373" i="5"/>
  <c r="BV375" i="5"/>
  <c r="BV377" i="5"/>
  <c r="BV382" i="5"/>
  <c r="BX3" i="5"/>
  <c r="BX7" i="5"/>
  <c r="BX11" i="5"/>
  <c r="BX15" i="5"/>
  <c r="BX19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X4" i="5"/>
  <c r="BX8" i="5"/>
  <c r="BX12" i="5"/>
  <c r="BX16" i="5"/>
  <c r="BX20" i="5"/>
  <c r="BX5" i="5"/>
  <c r="BX9" i="5"/>
  <c r="BX13" i="5"/>
  <c r="BX17" i="5"/>
  <c r="BX14" i="5"/>
  <c r="BX18" i="5"/>
  <c r="BX6" i="5"/>
  <c r="BX51" i="5"/>
  <c r="BX55" i="5"/>
  <c r="BX59" i="5"/>
  <c r="BX63" i="5"/>
  <c r="BX67" i="5"/>
  <c r="BX71" i="5"/>
  <c r="BX10" i="5"/>
  <c r="BX52" i="5"/>
  <c r="BX56" i="5"/>
  <c r="BX60" i="5"/>
  <c r="BX64" i="5"/>
  <c r="BX68" i="5"/>
  <c r="BX72" i="5"/>
  <c r="BX74" i="5"/>
  <c r="BX53" i="5"/>
  <c r="BX57" i="5"/>
  <c r="BX61" i="5"/>
  <c r="BX65" i="5"/>
  <c r="BX69" i="5"/>
  <c r="BX76" i="5"/>
  <c r="BX77" i="5"/>
  <c r="BX78" i="5"/>
  <c r="BX79" i="5"/>
  <c r="BX80" i="5"/>
  <c r="BX81" i="5"/>
  <c r="BX82" i="5"/>
  <c r="BX83" i="5"/>
  <c r="BX84" i="5"/>
  <c r="BX85" i="5"/>
  <c r="BX86" i="5"/>
  <c r="BX87" i="5"/>
  <c r="BX88" i="5"/>
  <c r="BX89" i="5"/>
  <c r="BX90" i="5"/>
  <c r="BX91" i="5"/>
  <c r="BX92" i="5"/>
  <c r="BX93" i="5"/>
  <c r="BX94" i="5"/>
  <c r="BX95" i="5"/>
  <c r="BX96" i="5"/>
  <c r="BX97" i="5"/>
  <c r="BX98" i="5"/>
  <c r="BX99" i="5"/>
  <c r="BX100" i="5"/>
  <c r="BX101" i="5"/>
  <c r="BX58" i="5"/>
  <c r="BX73" i="5"/>
  <c r="BX62" i="5"/>
  <c r="BX75" i="5"/>
  <c r="BX66" i="5"/>
  <c r="BX102" i="5"/>
  <c r="BX103" i="5"/>
  <c r="BX104" i="5"/>
  <c r="BX105" i="5"/>
  <c r="BX106" i="5"/>
  <c r="BX107" i="5"/>
  <c r="BX108" i="5"/>
  <c r="BX109" i="5"/>
  <c r="BX110" i="5"/>
  <c r="BX111" i="5"/>
  <c r="BX112" i="5"/>
  <c r="BX113" i="5"/>
  <c r="BX114" i="5"/>
  <c r="BX115" i="5"/>
  <c r="BX116" i="5"/>
  <c r="BX117" i="5"/>
  <c r="BX118" i="5"/>
  <c r="BX119" i="5"/>
  <c r="BX120" i="5"/>
  <c r="BX121" i="5"/>
  <c r="BX122" i="5"/>
  <c r="BX123" i="5"/>
  <c r="BX124" i="5"/>
  <c r="BX125" i="5"/>
  <c r="BX126" i="5"/>
  <c r="BX127" i="5"/>
  <c r="BX128" i="5"/>
  <c r="BX129" i="5"/>
  <c r="BX130" i="5"/>
  <c r="BX131" i="5"/>
  <c r="BX132" i="5"/>
  <c r="BX133" i="5"/>
  <c r="BX134" i="5"/>
  <c r="BX135" i="5"/>
  <c r="BX136" i="5"/>
  <c r="BX137" i="5"/>
  <c r="BX138" i="5"/>
  <c r="BX139" i="5"/>
  <c r="BX140" i="5"/>
  <c r="BX141" i="5"/>
  <c r="BX142" i="5"/>
  <c r="BX143" i="5"/>
  <c r="BX144" i="5"/>
  <c r="BX145" i="5"/>
  <c r="BX146" i="5"/>
  <c r="BX147" i="5"/>
  <c r="BX148" i="5"/>
  <c r="BX149" i="5"/>
  <c r="BX150" i="5"/>
  <c r="BX151" i="5"/>
  <c r="BX152" i="5"/>
  <c r="BX153" i="5"/>
  <c r="BX154" i="5"/>
  <c r="BX155" i="5"/>
  <c r="BX156" i="5"/>
  <c r="BX157" i="5"/>
  <c r="BX158" i="5"/>
  <c r="BX159" i="5"/>
  <c r="BX160" i="5"/>
  <c r="BX70" i="5"/>
  <c r="BX161" i="5"/>
  <c r="BX162" i="5"/>
  <c r="BX163" i="5"/>
  <c r="BX164" i="5"/>
  <c r="BX165" i="5"/>
  <c r="BX166" i="5"/>
  <c r="BX167" i="5"/>
  <c r="BX168" i="5"/>
  <c r="BX169" i="5"/>
  <c r="BX170" i="5"/>
  <c r="BX171" i="5"/>
  <c r="BX172" i="5"/>
  <c r="BX173" i="5"/>
  <c r="BX174" i="5"/>
  <c r="BX175" i="5"/>
  <c r="BX176" i="5"/>
  <c r="BX177" i="5"/>
  <c r="BX178" i="5"/>
  <c r="BX179" i="5"/>
  <c r="BX180" i="5"/>
  <c r="BX181" i="5"/>
  <c r="BX182" i="5"/>
  <c r="BX183" i="5"/>
  <c r="BX184" i="5"/>
  <c r="BX185" i="5"/>
  <c r="BX186" i="5"/>
  <c r="BX187" i="5"/>
  <c r="BX188" i="5"/>
  <c r="BX189" i="5"/>
  <c r="BX190" i="5"/>
  <c r="BX191" i="5"/>
  <c r="BX192" i="5"/>
  <c r="BX193" i="5"/>
  <c r="BX194" i="5"/>
  <c r="BX195" i="5"/>
  <c r="BX196" i="5"/>
  <c r="BX197" i="5"/>
  <c r="BX198" i="5"/>
  <c r="BX199" i="5"/>
  <c r="BX200" i="5"/>
  <c r="BX201" i="5"/>
  <c r="BX202" i="5"/>
  <c r="BX203" i="5"/>
  <c r="BX204" i="5"/>
  <c r="BX205" i="5"/>
  <c r="BX206" i="5"/>
  <c r="BX207" i="5"/>
  <c r="BX208" i="5"/>
  <c r="BX209" i="5"/>
  <c r="BX54" i="5"/>
  <c r="BX210" i="5"/>
  <c r="BX211" i="5"/>
  <c r="BX212" i="5"/>
  <c r="BX213" i="5"/>
  <c r="BX214" i="5"/>
  <c r="BX215" i="5"/>
  <c r="BX216" i="5"/>
  <c r="BX217" i="5"/>
  <c r="BX218" i="5"/>
  <c r="BX219" i="5"/>
  <c r="BX220" i="5"/>
  <c r="BX221" i="5"/>
  <c r="BX222" i="5"/>
  <c r="BX223" i="5"/>
  <c r="BX224" i="5"/>
  <c r="BX225" i="5"/>
  <c r="BX226" i="5"/>
  <c r="BX227" i="5"/>
  <c r="BX228" i="5"/>
  <c r="BX229" i="5"/>
  <c r="BX230" i="5"/>
  <c r="BX231" i="5"/>
  <c r="BX232" i="5"/>
  <c r="BX233" i="5"/>
  <c r="BX234" i="5"/>
  <c r="BX235" i="5"/>
  <c r="BX236" i="5"/>
  <c r="BX237" i="5"/>
  <c r="BX238" i="5"/>
  <c r="BX239" i="5"/>
  <c r="BX240" i="5"/>
  <c r="BX241" i="5"/>
  <c r="BX242" i="5"/>
  <c r="BX243" i="5"/>
  <c r="BX244" i="5"/>
  <c r="BX245" i="5"/>
  <c r="BX246" i="5"/>
  <c r="BX247" i="5"/>
  <c r="BX248" i="5"/>
  <c r="BX249" i="5"/>
  <c r="BX250" i="5"/>
  <c r="BX251" i="5"/>
  <c r="BX252" i="5"/>
  <c r="BX253" i="5"/>
  <c r="BX254" i="5"/>
  <c r="BX255" i="5"/>
  <c r="BX256" i="5"/>
  <c r="BX257" i="5"/>
  <c r="BX258" i="5"/>
  <c r="BX259" i="5"/>
  <c r="BX261" i="5"/>
  <c r="BX262" i="5"/>
  <c r="BX263" i="5"/>
  <c r="BX264" i="5"/>
  <c r="BX265" i="5"/>
  <c r="BX266" i="5"/>
  <c r="BX267" i="5"/>
  <c r="BX268" i="5"/>
  <c r="BX269" i="5"/>
  <c r="BX270" i="5"/>
  <c r="BX271" i="5"/>
  <c r="BX272" i="5"/>
  <c r="BX273" i="5"/>
  <c r="BX274" i="5"/>
  <c r="BX275" i="5"/>
  <c r="BX276" i="5"/>
  <c r="BX277" i="5"/>
  <c r="BX278" i="5"/>
  <c r="BX279" i="5"/>
  <c r="BX280" i="5"/>
  <c r="BX281" i="5"/>
  <c r="BX282" i="5"/>
  <c r="BX283" i="5"/>
  <c r="BX284" i="5"/>
  <c r="BX285" i="5"/>
  <c r="BX286" i="5"/>
  <c r="BX287" i="5"/>
  <c r="BX288" i="5"/>
  <c r="BX289" i="5"/>
  <c r="BX290" i="5"/>
  <c r="BX291" i="5"/>
  <c r="BX292" i="5"/>
  <c r="BX293" i="5"/>
  <c r="BX294" i="5"/>
  <c r="BX295" i="5"/>
  <c r="BX296" i="5"/>
  <c r="BX297" i="5"/>
  <c r="BX298" i="5"/>
  <c r="BX299" i="5"/>
  <c r="BX300" i="5"/>
  <c r="BX301" i="5"/>
  <c r="BX302" i="5"/>
  <c r="BX303" i="5"/>
  <c r="BX304" i="5"/>
  <c r="BX305" i="5"/>
  <c r="BX306" i="5"/>
  <c r="BX307" i="5"/>
  <c r="BX308" i="5"/>
  <c r="BX309" i="5"/>
  <c r="BX310" i="5"/>
  <c r="BX311" i="5"/>
  <c r="BX312" i="5"/>
  <c r="BX313" i="5"/>
  <c r="BX314" i="5"/>
  <c r="BX315" i="5"/>
  <c r="BX316" i="5"/>
  <c r="BX317" i="5"/>
  <c r="BX318" i="5"/>
  <c r="BX319" i="5"/>
  <c r="BX320" i="5"/>
  <c r="BX321" i="5"/>
  <c r="BX322" i="5"/>
  <c r="BX323" i="5"/>
  <c r="BX324" i="5"/>
  <c r="BX325" i="5"/>
  <c r="BX326" i="5"/>
  <c r="BX327" i="5"/>
  <c r="BX328" i="5"/>
  <c r="BX329" i="5"/>
  <c r="BX330" i="5"/>
  <c r="BX331" i="5"/>
  <c r="BX332" i="5"/>
  <c r="BX333" i="5"/>
  <c r="BX334" i="5"/>
  <c r="BX335" i="5"/>
  <c r="BX336" i="5"/>
  <c r="BX337" i="5"/>
  <c r="BX338" i="5"/>
  <c r="BX339" i="5"/>
  <c r="BX340" i="5"/>
  <c r="BX341" i="5"/>
  <c r="BX342" i="5"/>
  <c r="BX343" i="5"/>
  <c r="BX344" i="5"/>
  <c r="BX345" i="5"/>
  <c r="BX346" i="5"/>
  <c r="BX347" i="5"/>
  <c r="BX348" i="5"/>
  <c r="BX349" i="5"/>
  <c r="BX350" i="5"/>
  <c r="BX351" i="5"/>
  <c r="BX352" i="5"/>
  <c r="BX353" i="5"/>
  <c r="BX354" i="5"/>
  <c r="BX355" i="5"/>
  <c r="BX356" i="5"/>
  <c r="BX357" i="5"/>
  <c r="BX358" i="5"/>
  <c r="BX359" i="5"/>
  <c r="BX360" i="5"/>
  <c r="BX361" i="5"/>
  <c r="BX362" i="5"/>
  <c r="BX363" i="5"/>
  <c r="BX364" i="5"/>
  <c r="BX365" i="5"/>
  <c r="BX366" i="5"/>
  <c r="BX367" i="5"/>
  <c r="BX260" i="5"/>
  <c r="BX369" i="5"/>
  <c r="BX371" i="5"/>
  <c r="BX373" i="5"/>
  <c r="BX375" i="5"/>
  <c r="BX377" i="5"/>
  <c r="BX378" i="5"/>
  <c r="BX379" i="5"/>
  <c r="BX380" i="5"/>
  <c r="BX381" i="5"/>
  <c r="BX382" i="5"/>
  <c r="BX383" i="5"/>
  <c r="BX384" i="5"/>
  <c r="BX385" i="5"/>
  <c r="BX386" i="5"/>
  <c r="BX368" i="5"/>
  <c r="BX370" i="5"/>
  <c r="BX372" i="5"/>
  <c r="BX374" i="5"/>
  <c r="BX376" i="5"/>
  <c r="CB3" i="5"/>
  <c r="CB6" i="5"/>
  <c r="CB10" i="5"/>
  <c r="CB14" i="5"/>
  <c r="CB18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7" i="5"/>
  <c r="CB11" i="5"/>
  <c r="CB15" i="5"/>
  <c r="CB19" i="5"/>
  <c r="CB4" i="5"/>
  <c r="CB8" i="5"/>
  <c r="CB12" i="5"/>
  <c r="CB16" i="5"/>
  <c r="CB20" i="5"/>
  <c r="CB17" i="5"/>
  <c r="CB5" i="5"/>
  <c r="CB9" i="5"/>
  <c r="CB54" i="5"/>
  <c r="CB58" i="5"/>
  <c r="CB62" i="5"/>
  <c r="CB66" i="5"/>
  <c r="CB70" i="5"/>
  <c r="CB51" i="5"/>
  <c r="CB55" i="5"/>
  <c r="CB59" i="5"/>
  <c r="CB63" i="5"/>
  <c r="CB67" i="5"/>
  <c r="CB71" i="5"/>
  <c r="CB73" i="5"/>
  <c r="CB13" i="5"/>
  <c r="CB52" i="5"/>
  <c r="CB56" i="5"/>
  <c r="CB60" i="5"/>
  <c r="CB64" i="5"/>
  <c r="CB68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61" i="5"/>
  <c r="CB65" i="5"/>
  <c r="CB53" i="5"/>
  <c r="CB69" i="5"/>
  <c r="CB72" i="5"/>
  <c r="CB102" i="5"/>
  <c r="CB103" i="5"/>
  <c r="CB104" i="5"/>
  <c r="CB105" i="5"/>
  <c r="CB106" i="5"/>
  <c r="CB107" i="5"/>
  <c r="CB108" i="5"/>
  <c r="CB109" i="5"/>
  <c r="CB110" i="5"/>
  <c r="CB111" i="5"/>
  <c r="CB112" i="5"/>
  <c r="CB113" i="5"/>
  <c r="CB114" i="5"/>
  <c r="CB115" i="5"/>
  <c r="CB116" i="5"/>
  <c r="CB117" i="5"/>
  <c r="CB118" i="5"/>
  <c r="CB119" i="5"/>
  <c r="CB120" i="5"/>
  <c r="CB121" i="5"/>
  <c r="CB122" i="5"/>
  <c r="CB123" i="5"/>
  <c r="CB124" i="5"/>
  <c r="CB125" i="5"/>
  <c r="CB126" i="5"/>
  <c r="CB127" i="5"/>
  <c r="CB128" i="5"/>
  <c r="CB129" i="5"/>
  <c r="CB130" i="5"/>
  <c r="CB131" i="5"/>
  <c r="CB132" i="5"/>
  <c r="CB133" i="5"/>
  <c r="CB134" i="5"/>
  <c r="CB135" i="5"/>
  <c r="CB136" i="5"/>
  <c r="CB137" i="5"/>
  <c r="CB138" i="5"/>
  <c r="CB139" i="5"/>
  <c r="CB140" i="5"/>
  <c r="CB141" i="5"/>
  <c r="CB142" i="5"/>
  <c r="CB143" i="5"/>
  <c r="CB144" i="5"/>
  <c r="CB145" i="5"/>
  <c r="CB146" i="5"/>
  <c r="CB147" i="5"/>
  <c r="CB148" i="5"/>
  <c r="CB149" i="5"/>
  <c r="CB150" i="5"/>
  <c r="CB151" i="5"/>
  <c r="CB152" i="5"/>
  <c r="CB153" i="5"/>
  <c r="CB154" i="5"/>
  <c r="CB155" i="5"/>
  <c r="CB156" i="5"/>
  <c r="CB157" i="5"/>
  <c r="CB158" i="5"/>
  <c r="CB159" i="5"/>
  <c r="CB57" i="5"/>
  <c r="CB161" i="5"/>
  <c r="CB162" i="5"/>
  <c r="CB163" i="5"/>
  <c r="CB164" i="5"/>
  <c r="CB165" i="5"/>
  <c r="CB166" i="5"/>
  <c r="CB167" i="5"/>
  <c r="CB168" i="5"/>
  <c r="CB169" i="5"/>
  <c r="CB170" i="5"/>
  <c r="CB171" i="5"/>
  <c r="CB172" i="5"/>
  <c r="CB173" i="5"/>
  <c r="CB174" i="5"/>
  <c r="CB175" i="5"/>
  <c r="CB176" i="5"/>
  <c r="CB177" i="5"/>
  <c r="CB178" i="5"/>
  <c r="CB179" i="5"/>
  <c r="CB180" i="5"/>
  <c r="CB181" i="5"/>
  <c r="CB182" i="5"/>
  <c r="CB183" i="5"/>
  <c r="CB184" i="5"/>
  <c r="CB185" i="5"/>
  <c r="CB186" i="5"/>
  <c r="CB187" i="5"/>
  <c r="CB188" i="5"/>
  <c r="CB189" i="5"/>
  <c r="CB190" i="5"/>
  <c r="CB191" i="5"/>
  <c r="CB192" i="5"/>
  <c r="CB193" i="5"/>
  <c r="CB194" i="5"/>
  <c r="CB195" i="5"/>
  <c r="CB196" i="5"/>
  <c r="CB197" i="5"/>
  <c r="CB198" i="5"/>
  <c r="CB199" i="5"/>
  <c r="CB200" i="5"/>
  <c r="CB201" i="5"/>
  <c r="CB202" i="5"/>
  <c r="CB203" i="5"/>
  <c r="CB204" i="5"/>
  <c r="CB205" i="5"/>
  <c r="CB206" i="5"/>
  <c r="CB207" i="5"/>
  <c r="CB208" i="5"/>
  <c r="CB209" i="5"/>
  <c r="CB160" i="5"/>
  <c r="CB74" i="5"/>
  <c r="CB210" i="5"/>
  <c r="CB211" i="5"/>
  <c r="CB212" i="5"/>
  <c r="CB213" i="5"/>
  <c r="CB214" i="5"/>
  <c r="CB215" i="5"/>
  <c r="CB216" i="5"/>
  <c r="CB217" i="5"/>
  <c r="CB218" i="5"/>
  <c r="CB219" i="5"/>
  <c r="CB220" i="5"/>
  <c r="CB221" i="5"/>
  <c r="CB222" i="5"/>
  <c r="CB223" i="5"/>
  <c r="CB224" i="5"/>
  <c r="CB225" i="5"/>
  <c r="CB226" i="5"/>
  <c r="CB227" i="5"/>
  <c r="CB228" i="5"/>
  <c r="CB229" i="5"/>
  <c r="CB230" i="5"/>
  <c r="CB231" i="5"/>
  <c r="CB232" i="5"/>
  <c r="CB233" i="5"/>
  <c r="CB234" i="5"/>
  <c r="CB235" i="5"/>
  <c r="CB236" i="5"/>
  <c r="CB237" i="5"/>
  <c r="CB238" i="5"/>
  <c r="CB239" i="5"/>
  <c r="CB240" i="5"/>
  <c r="CB241" i="5"/>
  <c r="CB242" i="5"/>
  <c r="CB243" i="5"/>
  <c r="CB244" i="5"/>
  <c r="CB245" i="5"/>
  <c r="CB246" i="5"/>
  <c r="CB247" i="5"/>
  <c r="CB248" i="5"/>
  <c r="CB249" i="5"/>
  <c r="CB250" i="5"/>
  <c r="CB251" i="5"/>
  <c r="CB252" i="5"/>
  <c r="CB253" i="5"/>
  <c r="CB254" i="5"/>
  <c r="CB255" i="5"/>
  <c r="CB256" i="5"/>
  <c r="CB257" i="5"/>
  <c r="CB258" i="5"/>
  <c r="CB259" i="5"/>
  <c r="CB260" i="5"/>
  <c r="CB261" i="5"/>
  <c r="CB262" i="5"/>
  <c r="CB263" i="5"/>
  <c r="CB264" i="5"/>
  <c r="CB265" i="5"/>
  <c r="CB266" i="5"/>
  <c r="CB267" i="5"/>
  <c r="CB268" i="5"/>
  <c r="CB269" i="5"/>
  <c r="CB270" i="5"/>
  <c r="CB271" i="5"/>
  <c r="CB272" i="5"/>
  <c r="CB273" i="5"/>
  <c r="CB274" i="5"/>
  <c r="CB275" i="5"/>
  <c r="CB276" i="5"/>
  <c r="CB277" i="5"/>
  <c r="CB278" i="5"/>
  <c r="CB279" i="5"/>
  <c r="CB280" i="5"/>
  <c r="CB281" i="5"/>
  <c r="CB282" i="5"/>
  <c r="CB283" i="5"/>
  <c r="CB284" i="5"/>
  <c r="CB285" i="5"/>
  <c r="CB286" i="5"/>
  <c r="CB287" i="5"/>
  <c r="CB288" i="5"/>
  <c r="CB289" i="5"/>
  <c r="CB290" i="5"/>
  <c r="CB291" i="5"/>
  <c r="CB292" i="5"/>
  <c r="CB293" i="5"/>
  <c r="CB294" i="5"/>
  <c r="CB295" i="5"/>
  <c r="CB296" i="5"/>
  <c r="CB297" i="5"/>
  <c r="CB298" i="5"/>
  <c r="CB299" i="5"/>
  <c r="CB300" i="5"/>
  <c r="CB301" i="5"/>
  <c r="CB302" i="5"/>
  <c r="CB303" i="5"/>
  <c r="CB304" i="5"/>
  <c r="CB305" i="5"/>
  <c r="CB306" i="5"/>
  <c r="CB307" i="5"/>
  <c r="CB308" i="5"/>
  <c r="CB309" i="5"/>
  <c r="CB310" i="5"/>
  <c r="CB311" i="5"/>
  <c r="CB312" i="5"/>
  <c r="CB313" i="5"/>
  <c r="CB314" i="5"/>
  <c r="CB315" i="5"/>
  <c r="CB316" i="5"/>
  <c r="CB317" i="5"/>
  <c r="CB318" i="5"/>
  <c r="CB319" i="5"/>
  <c r="CB320" i="5"/>
  <c r="CB321" i="5"/>
  <c r="CB322" i="5"/>
  <c r="CB323" i="5"/>
  <c r="CB324" i="5"/>
  <c r="CB325" i="5"/>
  <c r="CB326" i="5"/>
  <c r="CB327" i="5"/>
  <c r="CB328" i="5"/>
  <c r="CB329" i="5"/>
  <c r="CB330" i="5"/>
  <c r="CB331" i="5"/>
  <c r="CB332" i="5"/>
  <c r="CB333" i="5"/>
  <c r="CB334" i="5"/>
  <c r="CB335" i="5"/>
  <c r="CB336" i="5"/>
  <c r="CB337" i="5"/>
  <c r="CB338" i="5"/>
  <c r="CB339" i="5"/>
  <c r="CB340" i="5"/>
  <c r="CB341" i="5"/>
  <c r="CB342" i="5"/>
  <c r="CB343" i="5"/>
  <c r="CB344" i="5"/>
  <c r="CB345" i="5"/>
  <c r="CB346" i="5"/>
  <c r="CB347" i="5"/>
  <c r="CB348" i="5"/>
  <c r="CB349" i="5"/>
  <c r="CB350" i="5"/>
  <c r="CB351" i="5"/>
  <c r="CB352" i="5"/>
  <c r="CB353" i="5"/>
  <c r="CB354" i="5"/>
  <c r="CB355" i="5"/>
  <c r="CB356" i="5"/>
  <c r="CB357" i="5"/>
  <c r="CB358" i="5"/>
  <c r="CB359" i="5"/>
  <c r="CB360" i="5"/>
  <c r="CB361" i="5"/>
  <c r="CB362" i="5"/>
  <c r="CB363" i="5"/>
  <c r="CB364" i="5"/>
  <c r="CB365" i="5"/>
  <c r="CB366" i="5"/>
  <c r="CB367" i="5"/>
  <c r="CB368" i="5"/>
  <c r="CB370" i="5"/>
  <c r="CB372" i="5"/>
  <c r="CB374" i="5"/>
  <c r="CB376" i="5"/>
  <c r="CB378" i="5"/>
  <c r="CB379" i="5"/>
  <c r="CB380" i="5"/>
  <c r="CB381" i="5"/>
  <c r="CB382" i="5"/>
  <c r="CB383" i="5"/>
  <c r="CB384" i="5"/>
  <c r="CB385" i="5"/>
  <c r="CB386" i="5"/>
  <c r="CB369" i="5"/>
  <c r="CB371" i="5"/>
  <c r="CB373" i="5"/>
  <c r="CB375" i="5"/>
  <c r="CB377" i="5"/>
  <c r="BW3" i="5"/>
  <c r="BW4" i="5"/>
  <c r="BW5" i="5"/>
  <c r="BW6" i="5"/>
  <c r="BW7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3" i="5"/>
  <c r="BW27" i="5"/>
  <c r="BW31" i="5"/>
  <c r="BW35" i="5"/>
  <c r="BW39" i="5"/>
  <c r="BW43" i="5"/>
  <c r="BW47" i="5"/>
  <c r="BW49" i="5"/>
  <c r="BW24" i="5"/>
  <c r="BW28" i="5"/>
  <c r="BW32" i="5"/>
  <c r="BW36" i="5"/>
  <c r="BW40" i="5"/>
  <c r="BW44" i="5"/>
  <c r="BW21" i="5"/>
  <c r="BW25" i="5"/>
  <c r="BW29" i="5"/>
  <c r="BW33" i="5"/>
  <c r="BW37" i="5"/>
  <c r="BW41" i="5"/>
  <c r="BW45" i="5"/>
  <c r="BW48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30" i="5"/>
  <c r="BW46" i="5"/>
  <c r="BW34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22" i="5"/>
  <c r="BW38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46" i="5"/>
  <c r="BW147" i="5"/>
  <c r="BW148" i="5"/>
  <c r="BW149" i="5"/>
  <c r="BW150" i="5"/>
  <c r="BW151" i="5"/>
  <c r="BW26" i="5"/>
  <c r="BW100" i="5"/>
  <c r="BW153" i="5"/>
  <c r="BW155" i="5"/>
  <c r="BW157" i="5"/>
  <c r="BW159" i="5"/>
  <c r="BW42" i="5"/>
  <c r="BW152" i="5"/>
  <c r="BW154" i="5"/>
  <c r="BW156" i="5"/>
  <c r="BW158" i="5"/>
  <c r="BW160" i="5"/>
  <c r="BW162" i="5"/>
  <c r="BW166" i="5"/>
  <c r="BW170" i="5"/>
  <c r="BW174" i="5"/>
  <c r="BW178" i="5"/>
  <c r="BW182" i="5"/>
  <c r="BW186" i="5"/>
  <c r="BW190" i="5"/>
  <c r="BW194" i="5"/>
  <c r="BW198" i="5"/>
  <c r="BW202" i="5"/>
  <c r="BW206" i="5"/>
  <c r="BW163" i="5"/>
  <c r="BW167" i="5"/>
  <c r="BW171" i="5"/>
  <c r="BW175" i="5"/>
  <c r="BW179" i="5"/>
  <c r="BW183" i="5"/>
  <c r="BW187" i="5"/>
  <c r="BW191" i="5"/>
  <c r="BW195" i="5"/>
  <c r="BW199" i="5"/>
  <c r="BW203" i="5"/>
  <c r="BW207" i="5"/>
  <c r="BW164" i="5"/>
  <c r="BW168" i="5"/>
  <c r="BW172" i="5"/>
  <c r="BW176" i="5"/>
  <c r="BW180" i="5"/>
  <c r="BW184" i="5"/>
  <c r="BW188" i="5"/>
  <c r="BW192" i="5"/>
  <c r="BW196" i="5"/>
  <c r="BW200" i="5"/>
  <c r="BW204" i="5"/>
  <c r="BW208" i="5"/>
  <c r="BW161" i="5"/>
  <c r="BW177" i="5"/>
  <c r="BW193" i="5"/>
  <c r="BW213" i="5"/>
  <c r="BW217" i="5"/>
  <c r="BW221" i="5"/>
  <c r="BW225" i="5"/>
  <c r="BW229" i="5"/>
  <c r="BW233" i="5"/>
  <c r="BW237" i="5"/>
  <c r="BW241" i="5"/>
  <c r="BW245" i="5"/>
  <c r="BW249" i="5"/>
  <c r="BW261" i="5"/>
  <c r="BW262" i="5"/>
  <c r="BW263" i="5"/>
  <c r="BW264" i="5"/>
  <c r="BW265" i="5"/>
  <c r="BW266" i="5"/>
  <c r="BW267" i="5"/>
  <c r="BW268" i="5"/>
  <c r="BW269" i="5"/>
  <c r="BW270" i="5"/>
  <c r="BW271" i="5"/>
  <c r="BW272" i="5"/>
  <c r="BW273" i="5"/>
  <c r="BW274" i="5"/>
  <c r="BW275" i="5"/>
  <c r="BW276" i="5"/>
  <c r="BW277" i="5"/>
  <c r="BW278" i="5"/>
  <c r="BW279" i="5"/>
  <c r="BW280" i="5"/>
  <c r="BW281" i="5"/>
  <c r="BW282" i="5"/>
  <c r="BW283" i="5"/>
  <c r="BW284" i="5"/>
  <c r="BW285" i="5"/>
  <c r="BW286" i="5"/>
  <c r="BW287" i="5"/>
  <c r="BW288" i="5"/>
  <c r="BW289" i="5"/>
  <c r="BW290" i="5"/>
  <c r="BW291" i="5"/>
  <c r="BW292" i="5"/>
  <c r="BW293" i="5"/>
  <c r="BW294" i="5"/>
  <c r="BW295" i="5"/>
  <c r="BW296" i="5"/>
  <c r="BW297" i="5"/>
  <c r="BW298" i="5"/>
  <c r="BW299" i="5"/>
  <c r="BW300" i="5"/>
  <c r="BW301" i="5"/>
  <c r="BW302" i="5"/>
  <c r="BW303" i="5"/>
  <c r="BW304" i="5"/>
  <c r="BW305" i="5"/>
  <c r="BW306" i="5"/>
  <c r="BW307" i="5"/>
  <c r="BW308" i="5"/>
  <c r="BW309" i="5"/>
  <c r="BW310" i="5"/>
  <c r="BW311" i="5"/>
  <c r="BW312" i="5"/>
  <c r="BW313" i="5"/>
  <c r="BW314" i="5"/>
  <c r="BW315" i="5"/>
  <c r="BW316" i="5"/>
  <c r="BW317" i="5"/>
  <c r="BW318" i="5"/>
  <c r="BW319" i="5"/>
  <c r="BW320" i="5"/>
  <c r="BW321" i="5"/>
  <c r="BW322" i="5"/>
  <c r="BW323" i="5"/>
  <c r="BW324" i="5"/>
  <c r="BW325" i="5"/>
  <c r="BW326" i="5"/>
  <c r="BW327" i="5"/>
  <c r="BW328" i="5"/>
  <c r="BW329" i="5"/>
  <c r="BW330" i="5"/>
  <c r="BW331" i="5"/>
  <c r="BW332" i="5"/>
  <c r="BW333" i="5"/>
  <c r="BW334" i="5"/>
  <c r="BW335" i="5"/>
  <c r="BW336" i="5"/>
  <c r="BW337" i="5"/>
  <c r="BW338" i="5"/>
  <c r="BW339" i="5"/>
  <c r="BW340" i="5"/>
  <c r="BW341" i="5"/>
  <c r="BW342" i="5"/>
  <c r="BW343" i="5"/>
  <c r="BW344" i="5"/>
  <c r="BW345" i="5"/>
  <c r="BW346" i="5"/>
  <c r="BW347" i="5"/>
  <c r="BW348" i="5"/>
  <c r="BW349" i="5"/>
  <c r="BW350" i="5"/>
  <c r="BW351" i="5"/>
  <c r="BW352" i="5"/>
  <c r="BW353" i="5"/>
  <c r="BW354" i="5"/>
  <c r="BW355" i="5"/>
  <c r="BW356" i="5"/>
  <c r="BW357" i="5"/>
  <c r="BW358" i="5"/>
  <c r="BW359" i="5"/>
  <c r="BW360" i="5"/>
  <c r="BW361" i="5"/>
  <c r="BW362" i="5"/>
  <c r="BW363" i="5"/>
  <c r="BW364" i="5"/>
  <c r="BW365" i="5"/>
  <c r="BW366" i="5"/>
  <c r="BW367" i="5"/>
  <c r="BW368" i="5"/>
  <c r="BW369" i="5"/>
  <c r="BW370" i="5"/>
  <c r="BW371" i="5"/>
  <c r="BW372" i="5"/>
  <c r="BW373" i="5"/>
  <c r="BW374" i="5"/>
  <c r="BW375" i="5"/>
  <c r="BW376" i="5"/>
  <c r="BW377" i="5"/>
  <c r="BW165" i="5"/>
  <c r="BW181" i="5"/>
  <c r="BW197" i="5"/>
  <c r="BW209" i="5"/>
  <c r="BW210" i="5"/>
  <c r="BW214" i="5"/>
  <c r="BW218" i="5"/>
  <c r="BW222" i="5"/>
  <c r="BW226" i="5"/>
  <c r="BW230" i="5"/>
  <c r="BW234" i="5"/>
  <c r="BW238" i="5"/>
  <c r="BW242" i="5"/>
  <c r="BW246" i="5"/>
  <c r="BW250" i="5"/>
  <c r="BW252" i="5"/>
  <c r="BW254" i="5"/>
  <c r="BW256" i="5"/>
  <c r="BW258" i="5"/>
  <c r="BW260" i="5"/>
  <c r="BW169" i="5"/>
  <c r="BW185" i="5"/>
  <c r="BW201" i="5"/>
  <c r="BW211" i="5"/>
  <c r="BW215" i="5"/>
  <c r="BW219" i="5"/>
  <c r="BW223" i="5"/>
  <c r="BW227" i="5"/>
  <c r="BW231" i="5"/>
  <c r="BW235" i="5"/>
  <c r="BW239" i="5"/>
  <c r="BW243" i="5"/>
  <c r="BW247" i="5"/>
  <c r="BW251" i="5"/>
  <c r="BW212" i="5"/>
  <c r="BW228" i="5"/>
  <c r="BW244" i="5"/>
  <c r="BW259" i="5"/>
  <c r="BW378" i="5"/>
  <c r="BW379" i="5"/>
  <c r="BW380" i="5"/>
  <c r="BW381" i="5"/>
  <c r="BW382" i="5"/>
  <c r="BW383" i="5"/>
  <c r="BW384" i="5"/>
  <c r="BW385" i="5"/>
  <c r="BW386" i="5"/>
  <c r="BW224" i="5"/>
  <c r="BW173" i="5"/>
  <c r="BW216" i="5"/>
  <c r="BW232" i="5"/>
  <c r="BW248" i="5"/>
  <c r="BW253" i="5"/>
  <c r="BW189" i="5"/>
  <c r="BW220" i="5"/>
  <c r="BW236" i="5"/>
  <c r="BW255" i="5"/>
  <c r="BW205" i="5"/>
  <c r="BW240" i="5"/>
  <c r="BW257" i="5"/>
  <c r="BY3" i="5"/>
  <c r="BY4" i="5"/>
  <c r="BY5" i="5"/>
  <c r="BY6" i="5"/>
  <c r="BY7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49" i="5"/>
  <c r="BY50" i="5"/>
  <c r="BY75" i="5"/>
  <c r="BY78" i="5"/>
  <c r="BY82" i="5"/>
  <c r="BY86" i="5"/>
  <c r="BY90" i="5"/>
  <c r="BY94" i="5"/>
  <c r="BY98" i="5"/>
  <c r="BY48" i="5"/>
  <c r="BY79" i="5"/>
  <c r="BY83" i="5"/>
  <c r="BY87" i="5"/>
  <c r="BY91" i="5"/>
  <c r="BY95" i="5"/>
  <c r="BY99" i="5"/>
  <c r="BY101" i="5"/>
  <c r="BY76" i="5"/>
  <c r="BY80" i="5"/>
  <c r="BY84" i="5"/>
  <c r="BY88" i="5"/>
  <c r="BY92" i="5"/>
  <c r="BY96" i="5"/>
  <c r="BY89" i="5"/>
  <c r="BY102" i="5"/>
  <c r="BY106" i="5"/>
  <c r="BY110" i="5"/>
  <c r="BY114" i="5"/>
  <c r="BY118" i="5"/>
  <c r="BY122" i="5"/>
  <c r="BY126" i="5"/>
  <c r="BY130" i="5"/>
  <c r="BY134" i="5"/>
  <c r="BY138" i="5"/>
  <c r="BY142" i="5"/>
  <c r="BY146" i="5"/>
  <c r="BY150" i="5"/>
  <c r="BY77" i="5"/>
  <c r="BY93" i="5"/>
  <c r="BY103" i="5"/>
  <c r="BY107" i="5"/>
  <c r="BY111" i="5"/>
  <c r="BY115" i="5"/>
  <c r="BY119" i="5"/>
  <c r="BY123" i="5"/>
  <c r="BY127" i="5"/>
  <c r="BY131" i="5"/>
  <c r="BY135" i="5"/>
  <c r="BY139" i="5"/>
  <c r="BY143" i="5"/>
  <c r="BY147" i="5"/>
  <c r="BY151" i="5"/>
  <c r="BY153" i="5"/>
  <c r="BY155" i="5"/>
  <c r="BY157" i="5"/>
  <c r="BY159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Y187" i="5"/>
  <c r="BY188" i="5"/>
  <c r="BY189" i="5"/>
  <c r="BY190" i="5"/>
  <c r="BY191" i="5"/>
  <c r="BY192" i="5"/>
  <c r="BY193" i="5"/>
  <c r="BY194" i="5"/>
  <c r="BY195" i="5"/>
  <c r="BY196" i="5"/>
  <c r="BY197" i="5"/>
  <c r="BY198" i="5"/>
  <c r="BY199" i="5"/>
  <c r="BY200" i="5"/>
  <c r="BY201" i="5"/>
  <c r="BY202" i="5"/>
  <c r="BY203" i="5"/>
  <c r="BY204" i="5"/>
  <c r="BY205" i="5"/>
  <c r="BY206" i="5"/>
  <c r="BY207" i="5"/>
  <c r="BY208" i="5"/>
  <c r="BY209" i="5"/>
  <c r="BY81" i="5"/>
  <c r="BY97" i="5"/>
  <c r="BY100" i="5"/>
  <c r="BY104" i="5"/>
  <c r="BY108" i="5"/>
  <c r="BY112" i="5"/>
  <c r="BY116" i="5"/>
  <c r="BY120" i="5"/>
  <c r="BY124" i="5"/>
  <c r="BY128" i="5"/>
  <c r="BY132" i="5"/>
  <c r="BY136" i="5"/>
  <c r="BY140" i="5"/>
  <c r="BY144" i="5"/>
  <c r="BY148" i="5"/>
  <c r="BY109" i="5"/>
  <c r="BY125" i="5"/>
  <c r="BY141" i="5"/>
  <c r="BY154" i="5"/>
  <c r="BY85" i="5"/>
  <c r="BY113" i="5"/>
  <c r="BY129" i="5"/>
  <c r="BY145" i="5"/>
  <c r="BY156" i="5"/>
  <c r="BY210" i="5"/>
  <c r="BY211" i="5"/>
  <c r="BY212" i="5"/>
  <c r="BY213" i="5"/>
  <c r="BY214" i="5"/>
  <c r="BY215" i="5"/>
  <c r="BY216" i="5"/>
  <c r="BY217" i="5"/>
  <c r="BY218" i="5"/>
  <c r="BY219" i="5"/>
  <c r="BY220" i="5"/>
  <c r="BY221" i="5"/>
  <c r="BY222" i="5"/>
  <c r="BY223" i="5"/>
  <c r="BY224" i="5"/>
  <c r="BY225" i="5"/>
  <c r="BY226" i="5"/>
  <c r="BY227" i="5"/>
  <c r="BY228" i="5"/>
  <c r="BY229" i="5"/>
  <c r="BY230" i="5"/>
  <c r="BY231" i="5"/>
  <c r="BY232" i="5"/>
  <c r="BY233" i="5"/>
  <c r="BY234" i="5"/>
  <c r="BY235" i="5"/>
  <c r="BY236" i="5"/>
  <c r="BY237" i="5"/>
  <c r="BY238" i="5"/>
  <c r="BY239" i="5"/>
  <c r="BY240" i="5"/>
  <c r="BY241" i="5"/>
  <c r="BY242" i="5"/>
  <c r="BY243" i="5"/>
  <c r="BY244" i="5"/>
  <c r="BY245" i="5"/>
  <c r="BY246" i="5"/>
  <c r="BY247" i="5"/>
  <c r="BY248" i="5"/>
  <c r="BY249" i="5"/>
  <c r="BY250" i="5"/>
  <c r="BY251" i="5"/>
  <c r="BY117" i="5"/>
  <c r="BY133" i="5"/>
  <c r="BY149" i="5"/>
  <c r="BY158" i="5"/>
  <c r="BY121" i="5"/>
  <c r="BY253" i="5"/>
  <c r="BY255" i="5"/>
  <c r="BY257" i="5"/>
  <c r="BY259" i="5"/>
  <c r="BY137" i="5"/>
  <c r="BY152" i="5"/>
  <c r="BY252" i="5"/>
  <c r="BY254" i="5"/>
  <c r="BY256" i="5"/>
  <c r="BY258" i="5"/>
  <c r="BY261" i="5"/>
  <c r="BY262" i="5"/>
  <c r="BY263" i="5"/>
  <c r="BY264" i="5"/>
  <c r="BY265" i="5"/>
  <c r="BY266" i="5"/>
  <c r="BY267" i="5"/>
  <c r="BY268" i="5"/>
  <c r="BY269" i="5"/>
  <c r="BY270" i="5"/>
  <c r="BY271" i="5"/>
  <c r="BY272" i="5"/>
  <c r="BY273" i="5"/>
  <c r="BY274" i="5"/>
  <c r="BY275" i="5"/>
  <c r="BY276" i="5"/>
  <c r="BY277" i="5"/>
  <c r="BY278" i="5"/>
  <c r="BY279" i="5"/>
  <c r="BY280" i="5"/>
  <c r="BY281" i="5"/>
  <c r="BY282" i="5"/>
  <c r="BY283" i="5"/>
  <c r="BY284" i="5"/>
  <c r="BY285" i="5"/>
  <c r="BY286" i="5"/>
  <c r="BY287" i="5"/>
  <c r="BY288" i="5"/>
  <c r="BY289" i="5"/>
  <c r="BY290" i="5"/>
  <c r="BY291" i="5"/>
  <c r="BY292" i="5"/>
  <c r="BY293" i="5"/>
  <c r="BY294" i="5"/>
  <c r="BY295" i="5"/>
  <c r="BY296" i="5"/>
  <c r="BY297" i="5"/>
  <c r="BY298" i="5"/>
  <c r="BY299" i="5"/>
  <c r="BY300" i="5"/>
  <c r="BY301" i="5"/>
  <c r="BY302" i="5"/>
  <c r="BY303" i="5"/>
  <c r="BY304" i="5"/>
  <c r="BY305" i="5"/>
  <c r="BY306" i="5"/>
  <c r="BY307" i="5"/>
  <c r="BY308" i="5"/>
  <c r="BY309" i="5"/>
  <c r="BY310" i="5"/>
  <c r="BY311" i="5"/>
  <c r="BY312" i="5"/>
  <c r="BY313" i="5"/>
  <c r="BY314" i="5"/>
  <c r="BY315" i="5"/>
  <c r="BY316" i="5"/>
  <c r="BY317" i="5"/>
  <c r="BY318" i="5"/>
  <c r="BY319" i="5"/>
  <c r="BY320" i="5"/>
  <c r="BY321" i="5"/>
  <c r="BY322" i="5"/>
  <c r="BY323" i="5"/>
  <c r="BY324" i="5"/>
  <c r="BY325" i="5"/>
  <c r="BY326" i="5"/>
  <c r="BY327" i="5"/>
  <c r="BY328" i="5"/>
  <c r="BY329" i="5"/>
  <c r="BY330" i="5"/>
  <c r="BY331" i="5"/>
  <c r="BY332" i="5"/>
  <c r="BY333" i="5"/>
  <c r="BY334" i="5"/>
  <c r="BY335" i="5"/>
  <c r="BY336" i="5"/>
  <c r="BY337" i="5"/>
  <c r="BY338" i="5"/>
  <c r="BY339" i="5"/>
  <c r="BY340" i="5"/>
  <c r="BY341" i="5"/>
  <c r="BY342" i="5"/>
  <c r="BY343" i="5"/>
  <c r="BY344" i="5"/>
  <c r="BY345" i="5"/>
  <c r="BY346" i="5"/>
  <c r="BY347" i="5"/>
  <c r="BY348" i="5"/>
  <c r="BY349" i="5"/>
  <c r="BY350" i="5"/>
  <c r="BY351" i="5"/>
  <c r="BY352" i="5"/>
  <c r="BY353" i="5"/>
  <c r="BY354" i="5"/>
  <c r="BY355" i="5"/>
  <c r="BY356" i="5"/>
  <c r="BY357" i="5"/>
  <c r="BY358" i="5"/>
  <c r="BY359" i="5"/>
  <c r="BY360" i="5"/>
  <c r="BY361" i="5"/>
  <c r="BY362" i="5"/>
  <c r="BY363" i="5"/>
  <c r="BY364" i="5"/>
  <c r="BY365" i="5"/>
  <c r="BY366" i="5"/>
  <c r="BY367" i="5"/>
  <c r="BY368" i="5"/>
  <c r="BY369" i="5"/>
  <c r="BY370" i="5"/>
  <c r="BY371" i="5"/>
  <c r="BY372" i="5"/>
  <c r="BY373" i="5"/>
  <c r="BY374" i="5"/>
  <c r="BY375" i="5"/>
  <c r="BY376" i="5"/>
  <c r="BY377" i="5"/>
  <c r="BY105" i="5"/>
  <c r="BY160" i="5"/>
  <c r="BY378" i="5"/>
  <c r="BY379" i="5"/>
  <c r="BY380" i="5"/>
  <c r="BY381" i="5"/>
  <c r="BY382" i="5"/>
  <c r="BY383" i="5"/>
  <c r="BY384" i="5"/>
  <c r="BY385" i="5"/>
  <c r="BY386" i="5"/>
  <c r="BY260" i="5"/>
  <c r="BI3" i="5"/>
  <c r="BI4" i="5"/>
  <c r="BI5" i="5"/>
  <c r="BI6" i="5"/>
  <c r="BI7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5" i="5"/>
  <c r="BI29" i="5"/>
  <c r="BI22" i="5"/>
  <c r="BI26" i="5"/>
  <c r="BI30" i="5"/>
  <c r="BI23" i="5"/>
  <c r="BI27" i="5"/>
  <c r="BI31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24" i="5"/>
  <c r="BI63" i="5"/>
  <c r="BI64" i="5"/>
  <c r="BI65" i="5"/>
  <c r="BI66" i="5"/>
  <c r="BI67" i="5"/>
  <c r="BI68" i="5"/>
  <c r="BI69" i="5"/>
  <c r="BI70" i="5"/>
  <c r="BI71" i="5"/>
  <c r="BI72" i="5"/>
  <c r="BI73" i="5"/>
  <c r="BI74" i="5"/>
  <c r="BI75" i="5"/>
  <c r="BI76" i="5"/>
  <c r="BI77" i="5"/>
  <c r="BI78" i="5"/>
  <c r="BI79" i="5"/>
  <c r="BI80" i="5"/>
  <c r="BI81" i="5"/>
  <c r="BI82" i="5"/>
  <c r="BI83" i="5"/>
  <c r="BI84" i="5"/>
  <c r="BI85" i="5"/>
  <c r="BI86" i="5"/>
  <c r="BI87" i="5"/>
  <c r="BI28" i="5"/>
  <c r="BI32" i="5"/>
  <c r="BI89" i="5"/>
  <c r="BI90" i="5"/>
  <c r="BI91" i="5"/>
  <c r="BI92" i="5"/>
  <c r="BI93" i="5"/>
  <c r="BI94" i="5"/>
  <c r="BI95" i="5"/>
  <c r="BI96" i="5"/>
  <c r="BI97" i="5"/>
  <c r="BI98" i="5"/>
  <c r="BI99" i="5"/>
  <c r="BI100" i="5"/>
  <c r="BI101" i="5"/>
  <c r="BI102" i="5"/>
  <c r="BI103" i="5"/>
  <c r="BI104" i="5"/>
  <c r="BI105" i="5"/>
  <c r="BI106" i="5"/>
  <c r="BI107" i="5"/>
  <c r="BI108" i="5"/>
  <c r="BI109" i="5"/>
  <c r="BI110" i="5"/>
  <c r="BI111" i="5"/>
  <c r="BI112" i="5"/>
  <c r="BI113" i="5"/>
  <c r="BI114" i="5"/>
  <c r="BI115" i="5"/>
  <c r="BI88" i="5"/>
  <c r="BI116" i="5"/>
  <c r="BI117" i="5"/>
  <c r="BI118" i="5"/>
  <c r="BI119" i="5"/>
  <c r="BI120" i="5"/>
  <c r="BI121" i="5"/>
  <c r="BI122" i="5"/>
  <c r="BI123" i="5"/>
  <c r="BI124" i="5"/>
  <c r="BI125" i="5"/>
  <c r="BI126" i="5"/>
  <c r="BI127" i="5"/>
  <c r="BI128" i="5"/>
  <c r="BI129" i="5"/>
  <c r="BI130" i="5"/>
  <c r="BI131" i="5"/>
  <c r="BI132" i="5"/>
  <c r="BI133" i="5"/>
  <c r="BI134" i="5"/>
  <c r="BI135" i="5"/>
  <c r="BI136" i="5"/>
  <c r="BI137" i="5"/>
  <c r="BI138" i="5"/>
  <c r="BI139" i="5"/>
  <c r="BI140" i="5"/>
  <c r="BI141" i="5"/>
  <c r="BI142" i="5"/>
  <c r="BI143" i="5"/>
  <c r="BI144" i="5"/>
  <c r="BI145" i="5"/>
  <c r="BI146" i="5"/>
  <c r="BI147" i="5"/>
  <c r="BI148" i="5"/>
  <c r="BI149" i="5"/>
  <c r="BI150" i="5"/>
  <c r="BI151" i="5"/>
  <c r="BI152" i="5"/>
  <c r="BI153" i="5"/>
  <c r="BI154" i="5"/>
  <c r="BI155" i="5"/>
  <c r="BI156" i="5"/>
  <c r="BI157" i="5"/>
  <c r="BI158" i="5"/>
  <c r="BI159" i="5"/>
  <c r="BI160" i="5"/>
  <c r="BI161" i="5"/>
  <c r="BI162" i="5"/>
  <c r="BI163" i="5"/>
  <c r="BI164" i="5"/>
  <c r="BI165" i="5"/>
  <c r="BI166" i="5"/>
  <c r="BI167" i="5"/>
  <c r="BI169" i="5"/>
  <c r="BI171" i="5"/>
  <c r="BI173" i="5"/>
  <c r="BI168" i="5"/>
  <c r="BI170" i="5"/>
  <c r="BI172" i="5"/>
  <c r="BI176" i="5"/>
  <c r="BI180" i="5"/>
  <c r="BI184" i="5"/>
  <c r="BI188" i="5"/>
  <c r="BI192" i="5"/>
  <c r="BI196" i="5"/>
  <c r="BI200" i="5"/>
  <c r="BI204" i="5"/>
  <c r="BI208" i="5"/>
  <c r="BI212" i="5"/>
  <c r="BI216" i="5"/>
  <c r="BI217" i="5"/>
  <c r="BI219" i="5"/>
  <c r="BI221" i="5"/>
  <c r="BI223" i="5"/>
  <c r="BI177" i="5"/>
  <c r="BI181" i="5"/>
  <c r="BI185" i="5"/>
  <c r="BI189" i="5"/>
  <c r="BI193" i="5"/>
  <c r="BI197" i="5"/>
  <c r="BI201" i="5"/>
  <c r="BI205" i="5"/>
  <c r="BI209" i="5"/>
  <c r="BI213" i="5"/>
  <c r="BI174" i="5"/>
  <c r="BI178" i="5"/>
  <c r="BI182" i="5"/>
  <c r="BI186" i="5"/>
  <c r="BI190" i="5"/>
  <c r="BI194" i="5"/>
  <c r="BI198" i="5"/>
  <c r="BI202" i="5"/>
  <c r="BI206" i="5"/>
  <c r="BI210" i="5"/>
  <c r="BI214" i="5"/>
  <c r="BI218" i="5"/>
  <c r="BI220" i="5"/>
  <c r="BI222" i="5"/>
  <c r="BI224" i="5"/>
  <c r="BI225" i="5"/>
  <c r="BI226" i="5"/>
  <c r="BI227" i="5"/>
  <c r="BI228" i="5"/>
  <c r="BI229" i="5"/>
  <c r="BI230" i="5"/>
  <c r="BI231" i="5"/>
  <c r="BI232" i="5"/>
  <c r="BI233" i="5"/>
  <c r="BI234" i="5"/>
  <c r="BI235" i="5"/>
  <c r="BI236" i="5"/>
  <c r="BI237" i="5"/>
  <c r="BI238" i="5"/>
  <c r="BI239" i="5"/>
  <c r="BI240" i="5"/>
  <c r="BI241" i="5"/>
  <c r="BI242" i="5"/>
  <c r="BI243" i="5"/>
  <c r="BI244" i="5"/>
  <c r="BI245" i="5"/>
  <c r="BI246" i="5"/>
  <c r="BI247" i="5"/>
  <c r="BI248" i="5"/>
  <c r="BI249" i="5"/>
  <c r="BI250" i="5"/>
  <c r="BI251" i="5"/>
  <c r="BI252" i="5"/>
  <c r="BI253" i="5"/>
  <c r="BI254" i="5"/>
  <c r="BI255" i="5"/>
  <c r="BI256" i="5"/>
  <c r="BI257" i="5"/>
  <c r="BI258" i="5"/>
  <c r="BI259" i="5"/>
  <c r="BI260" i="5"/>
  <c r="BI261" i="5"/>
  <c r="BI262" i="5"/>
  <c r="BI263" i="5"/>
  <c r="BI264" i="5"/>
  <c r="BI265" i="5"/>
  <c r="BI266" i="5"/>
  <c r="BI267" i="5"/>
  <c r="BI268" i="5"/>
  <c r="BI269" i="5"/>
  <c r="BI270" i="5"/>
  <c r="BI271" i="5"/>
  <c r="BI272" i="5"/>
  <c r="BI273" i="5"/>
  <c r="BI175" i="5"/>
  <c r="BI191" i="5"/>
  <c r="BI207" i="5"/>
  <c r="BI274" i="5"/>
  <c r="BI275" i="5"/>
  <c r="BI276" i="5"/>
  <c r="BI277" i="5"/>
  <c r="BI278" i="5"/>
  <c r="BI279" i="5"/>
  <c r="BI280" i="5"/>
  <c r="BI281" i="5"/>
  <c r="BI282" i="5"/>
  <c r="BI283" i="5"/>
  <c r="BI284" i="5"/>
  <c r="BI285" i="5"/>
  <c r="BI286" i="5"/>
  <c r="BI287" i="5"/>
  <c r="BI288" i="5"/>
  <c r="BI289" i="5"/>
  <c r="BI290" i="5"/>
  <c r="BI291" i="5"/>
  <c r="BI292" i="5"/>
  <c r="BI293" i="5"/>
  <c r="BI294" i="5"/>
  <c r="BI295" i="5"/>
  <c r="BI296" i="5"/>
  <c r="BI297" i="5"/>
  <c r="BI298" i="5"/>
  <c r="BI299" i="5"/>
  <c r="BI300" i="5"/>
  <c r="BI301" i="5"/>
  <c r="BI302" i="5"/>
  <c r="BI303" i="5"/>
  <c r="BI304" i="5"/>
  <c r="BI305" i="5"/>
  <c r="BI306" i="5"/>
  <c r="BI307" i="5"/>
  <c r="BI308" i="5"/>
  <c r="BI309" i="5"/>
  <c r="BI310" i="5"/>
  <c r="BI311" i="5"/>
  <c r="BI312" i="5"/>
  <c r="BI313" i="5"/>
  <c r="BI314" i="5"/>
  <c r="BI315" i="5"/>
  <c r="BI316" i="5"/>
  <c r="BI317" i="5"/>
  <c r="BI318" i="5"/>
  <c r="BI319" i="5"/>
  <c r="BI320" i="5"/>
  <c r="BI321" i="5"/>
  <c r="BI322" i="5"/>
  <c r="BI323" i="5"/>
  <c r="BI324" i="5"/>
  <c r="BI325" i="5"/>
  <c r="BI326" i="5"/>
  <c r="BI327" i="5"/>
  <c r="BI328" i="5"/>
  <c r="BI329" i="5"/>
  <c r="BI330" i="5"/>
  <c r="BI331" i="5"/>
  <c r="BI332" i="5"/>
  <c r="BI333" i="5"/>
  <c r="BI334" i="5"/>
  <c r="BI335" i="5"/>
  <c r="BI336" i="5"/>
  <c r="BI337" i="5"/>
  <c r="BI338" i="5"/>
  <c r="BI339" i="5"/>
  <c r="BI340" i="5"/>
  <c r="BI341" i="5"/>
  <c r="BI342" i="5"/>
  <c r="BI343" i="5"/>
  <c r="BI344" i="5"/>
  <c r="BI345" i="5"/>
  <c r="BI346" i="5"/>
  <c r="BI347" i="5"/>
  <c r="BI348" i="5"/>
  <c r="BI349" i="5"/>
  <c r="BI350" i="5"/>
  <c r="BI351" i="5"/>
  <c r="BI352" i="5"/>
  <c r="BI353" i="5"/>
  <c r="BI354" i="5"/>
  <c r="BI355" i="5"/>
  <c r="BI356" i="5"/>
  <c r="BI357" i="5"/>
  <c r="BI358" i="5"/>
  <c r="BI359" i="5"/>
  <c r="BI360" i="5"/>
  <c r="BI361" i="5"/>
  <c r="BI362" i="5"/>
  <c r="BI363" i="5"/>
  <c r="BI364" i="5"/>
  <c r="BI365" i="5"/>
  <c r="BI366" i="5"/>
  <c r="BI367" i="5"/>
  <c r="BI368" i="5"/>
  <c r="BI369" i="5"/>
  <c r="BI370" i="5"/>
  <c r="BI371" i="5"/>
  <c r="BI372" i="5"/>
  <c r="BI373" i="5"/>
  <c r="BI374" i="5"/>
  <c r="BI375" i="5"/>
  <c r="BI376" i="5"/>
  <c r="BI377" i="5"/>
  <c r="BI378" i="5"/>
  <c r="BI379" i="5"/>
  <c r="BI380" i="5"/>
  <c r="BI381" i="5"/>
  <c r="BI382" i="5"/>
  <c r="BI383" i="5"/>
  <c r="BI384" i="5"/>
  <c r="BI385" i="5"/>
  <c r="BI386" i="5"/>
  <c r="BI187" i="5"/>
  <c r="BI179" i="5"/>
  <c r="BI195" i="5"/>
  <c r="BI211" i="5"/>
  <c r="BI203" i="5"/>
  <c r="BI183" i="5"/>
  <c r="BI199" i="5"/>
  <c r="BI215" i="5"/>
  <c r="BJ3" i="5"/>
  <c r="BJ5" i="5"/>
  <c r="BJ9" i="5"/>
  <c r="BJ13" i="5"/>
  <c r="BJ17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6" i="5"/>
  <c r="BJ10" i="5"/>
  <c r="BJ14" i="5"/>
  <c r="BJ18" i="5"/>
  <c r="BJ7" i="5"/>
  <c r="BJ11" i="5"/>
  <c r="BJ15" i="5"/>
  <c r="BJ19" i="5"/>
  <c r="BJ4" i="5"/>
  <c r="BJ20" i="5"/>
  <c r="BJ8" i="5"/>
  <c r="BJ12" i="5"/>
  <c r="BJ36" i="5"/>
  <c r="BJ40" i="5"/>
  <c r="BJ44" i="5"/>
  <c r="BJ48" i="5"/>
  <c r="BJ52" i="5"/>
  <c r="BJ56" i="5"/>
  <c r="BJ60" i="5"/>
  <c r="BJ62" i="5"/>
  <c r="BJ33" i="5"/>
  <c r="BJ37" i="5"/>
  <c r="BJ41" i="5"/>
  <c r="BJ45" i="5"/>
  <c r="BJ49" i="5"/>
  <c r="BJ53" i="5"/>
  <c r="BJ57" i="5"/>
  <c r="BJ34" i="5"/>
  <c r="BJ38" i="5"/>
  <c r="BJ42" i="5"/>
  <c r="BJ46" i="5"/>
  <c r="BJ50" i="5"/>
  <c r="BJ54" i="5"/>
  <c r="BJ58" i="5"/>
  <c r="BJ61" i="5"/>
  <c r="BJ63" i="5"/>
  <c r="BJ64" i="5"/>
  <c r="BJ65" i="5"/>
  <c r="BJ66" i="5"/>
  <c r="BJ67" i="5"/>
  <c r="BJ68" i="5"/>
  <c r="BJ69" i="5"/>
  <c r="BJ70" i="5"/>
  <c r="BJ71" i="5"/>
  <c r="BJ72" i="5"/>
  <c r="BJ73" i="5"/>
  <c r="BJ74" i="5"/>
  <c r="BJ75" i="5"/>
  <c r="BJ76" i="5"/>
  <c r="BJ77" i="5"/>
  <c r="BJ78" i="5"/>
  <c r="BJ79" i="5"/>
  <c r="BJ80" i="5"/>
  <c r="BJ81" i="5"/>
  <c r="BJ82" i="5"/>
  <c r="BJ83" i="5"/>
  <c r="BJ84" i="5"/>
  <c r="BJ85" i="5"/>
  <c r="BJ86" i="5"/>
  <c r="BJ87" i="5"/>
  <c r="BJ88" i="5"/>
  <c r="BJ16" i="5"/>
  <c r="BJ39" i="5"/>
  <c r="BJ55" i="5"/>
  <c r="BJ43" i="5"/>
  <c r="BJ59" i="5"/>
  <c r="BJ47" i="5"/>
  <c r="BJ89" i="5"/>
  <c r="BJ90" i="5"/>
  <c r="BJ91" i="5"/>
  <c r="BJ92" i="5"/>
  <c r="BJ93" i="5"/>
  <c r="BJ94" i="5"/>
  <c r="BJ95" i="5"/>
  <c r="BJ96" i="5"/>
  <c r="BJ97" i="5"/>
  <c r="BJ98" i="5"/>
  <c r="BJ99" i="5"/>
  <c r="BJ100" i="5"/>
  <c r="BJ101" i="5"/>
  <c r="BJ102" i="5"/>
  <c r="BJ103" i="5"/>
  <c r="BJ104" i="5"/>
  <c r="BJ105" i="5"/>
  <c r="BJ106" i="5"/>
  <c r="BJ107" i="5"/>
  <c r="BJ108" i="5"/>
  <c r="BJ109" i="5"/>
  <c r="BJ110" i="5"/>
  <c r="BJ111" i="5"/>
  <c r="BJ112" i="5"/>
  <c r="BJ113" i="5"/>
  <c r="BJ114" i="5"/>
  <c r="BJ115" i="5"/>
  <c r="BJ35" i="5"/>
  <c r="BJ116" i="5"/>
  <c r="BJ117" i="5"/>
  <c r="BJ118" i="5"/>
  <c r="BJ119" i="5"/>
  <c r="BJ120" i="5"/>
  <c r="BJ121" i="5"/>
  <c r="BJ122" i="5"/>
  <c r="BJ123" i="5"/>
  <c r="BJ124" i="5"/>
  <c r="BJ125" i="5"/>
  <c r="BJ126" i="5"/>
  <c r="BJ127" i="5"/>
  <c r="BJ128" i="5"/>
  <c r="BJ129" i="5"/>
  <c r="BJ130" i="5"/>
  <c r="BJ131" i="5"/>
  <c r="BJ132" i="5"/>
  <c r="BJ133" i="5"/>
  <c r="BJ134" i="5"/>
  <c r="BJ135" i="5"/>
  <c r="BJ136" i="5"/>
  <c r="BJ137" i="5"/>
  <c r="BJ138" i="5"/>
  <c r="BJ139" i="5"/>
  <c r="BJ140" i="5"/>
  <c r="BJ141" i="5"/>
  <c r="BJ142" i="5"/>
  <c r="BJ143" i="5"/>
  <c r="BJ144" i="5"/>
  <c r="BJ145" i="5"/>
  <c r="BJ146" i="5"/>
  <c r="BJ147" i="5"/>
  <c r="BJ148" i="5"/>
  <c r="BJ149" i="5"/>
  <c r="BJ150" i="5"/>
  <c r="BJ151" i="5"/>
  <c r="BJ152" i="5"/>
  <c r="BJ153" i="5"/>
  <c r="BJ154" i="5"/>
  <c r="BJ155" i="5"/>
  <c r="BJ156" i="5"/>
  <c r="BJ157" i="5"/>
  <c r="BJ158" i="5"/>
  <c r="BJ159" i="5"/>
  <c r="BJ160" i="5"/>
  <c r="BJ161" i="5"/>
  <c r="BJ162" i="5"/>
  <c r="BJ163" i="5"/>
  <c r="BJ164" i="5"/>
  <c r="BJ165" i="5"/>
  <c r="BJ166" i="5"/>
  <c r="BJ167" i="5"/>
  <c r="BJ168" i="5"/>
  <c r="BJ169" i="5"/>
  <c r="BJ170" i="5"/>
  <c r="BJ171" i="5"/>
  <c r="BJ172" i="5"/>
  <c r="BJ173" i="5"/>
  <c r="BJ51" i="5"/>
  <c r="BJ174" i="5"/>
  <c r="BJ175" i="5"/>
  <c r="BJ176" i="5"/>
  <c r="BJ177" i="5"/>
  <c r="BJ178" i="5"/>
  <c r="BJ179" i="5"/>
  <c r="BJ180" i="5"/>
  <c r="BJ181" i="5"/>
  <c r="BJ182" i="5"/>
  <c r="BJ183" i="5"/>
  <c r="BJ184" i="5"/>
  <c r="BJ185" i="5"/>
  <c r="BJ186" i="5"/>
  <c r="BJ187" i="5"/>
  <c r="BJ188" i="5"/>
  <c r="BJ189" i="5"/>
  <c r="BJ190" i="5"/>
  <c r="BJ191" i="5"/>
  <c r="BJ192" i="5"/>
  <c r="BJ193" i="5"/>
  <c r="BJ194" i="5"/>
  <c r="BJ195" i="5"/>
  <c r="BJ196" i="5"/>
  <c r="BJ197" i="5"/>
  <c r="BJ198" i="5"/>
  <c r="BJ199" i="5"/>
  <c r="BJ200" i="5"/>
  <c r="BJ201" i="5"/>
  <c r="BJ202" i="5"/>
  <c r="BJ203" i="5"/>
  <c r="BJ204" i="5"/>
  <c r="BJ205" i="5"/>
  <c r="BJ206" i="5"/>
  <c r="BJ207" i="5"/>
  <c r="BJ208" i="5"/>
  <c r="BJ209" i="5"/>
  <c r="BJ210" i="5"/>
  <c r="BJ211" i="5"/>
  <c r="BJ212" i="5"/>
  <c r="BJ213" i="5"/>
  <c r="BJ214" i="5"/>
  <c r="BJ215" i="5"/>
  <c r="BJ216" i="5"/>
  <c r="BJ217" i="5"/>
  <c r="BJ219" i="5"/>
  <c r="BJ221" i="5"/>
  <c r="BJ223" i="5"/>
  <c r="BJ218" i="5"/>
  <c r="BJ224" i="5"/>
  <c r="BJ228" i="5"/>
  <c r="BJ232" i="5"/>
  <c r="BJ236" i="5"/>
  <c r="BJ240" i="5"/>
  <c r="BJ244" i="5"/>
  <c r="BJ248" i="5"/>
  <c r="BJ252" i="5"/>
  <c r="BJ256" i="5"/>
  <c r="BJ260" i="5"/>
  <c r="BJ264" i="5"/>
  <c r="BJ266" i="5"/>
  <c r="BJ268" i="5"/>
  <c r="BJ270" i="5"/>
  <c r="BJ272" i="5"/>
  <c r="BJ231" i="5"/>
  <c r="BJ220" i="5"/>
  <c r="BJ225" i="5"/>
  <c r="BJ229" i="5"/>
  <c r="BJ233" i="5"/>
  <c r="BJ237" i="5"/>
  <c r="BJ241" i="5"/>
  <c r="BJ245" i="5"/>
  <c r="BJ249" i="5"/>
  <c r="BJ253" i="5"/>
  <c r="BJ257" i="5"/>
  <c r="BJ261" i="5"/>
  <c r="BJ274" i="5"/>
  <c r="BJ275" i="5"/>
  <c r="BJ276" i="5"/>
  <c r="BJ277" i="5"/>
  <c r="BJ278" i="5"/>
  <c r="BJ279" i="5"/>
  <c r="BJ280" i="5"/>
  <c r="BJ281" i="5"/>
  <c r="BJ282" i="5"/>
  <c r="BJ283" i="5"/>
  <c r="BJ284" i="5"/>
  <c r="BJ285" i="5"/>
  <c r="BJ286" i="5"/>
  <c r="BJ287" i="5"/>
  <c r="BJ288" i="5"/>
  <c r="BJ289" i="5"/>
  <c r="BJ290" i="5"/>
  <c r="BJ291" i="5"/>
  <c r="BJ292" i="5"/>
  <c r="BJ293" i="5"/>
  <c r="BJ294" i="5"/>
  <c r="BJ295" i="5"/>
  <c r="BJ296" i="5"/>
  <c r="BJ297" i="5"/>
  <c r="BJ298" i="5"/>
  <c r="BJ299" i="5"/>
  <c r="BJ300" i="5"/>
  <c r="BJ301" i="5"/>
  <c r="BJ302" i="5"/>
  <c r="BJ303" i="5"/>
  <c r="BJ304" i="5"/>
  <c r="BJ305" i="5"/>
  <c r="BJ306" i="5"/>
  <c r="BJ307" i="5"/>
  <c r="BJ308" i="5"/>
  <c r="BJ309" i="5"/>
  <c r="BJ310" i="5"/>
  <c r="BJ311" i="5"/>
  <c r="BJ312" i="5"/>
  <c r="BJ313" i="5"/>
  <c r="BJ314" i="5"/>
  <c r="BJ315" i="5"/>
  <c r="BJ316" i="5"/>
  <c r="BJ317" i="5"/>
  <c r="BJ318" i="5"/>
  <c r="BJ319" i="5"/>
  <c r="BJ320" i="5"/>
  <c r="BJ321" i="5"/>
  <c r="BJ322" i="5"/>
  <c r="BJ323" i="5"/>
  <c r="BJ324" i="5"/>
  <c r="BJ325" i="5"/>
  <c r="BJ326" i="5"/>
  <c r="BJ327" i="5"/>
  <c r="BJ328" i="5"/>
  <c r="BJ329" i="5"/>
  <c r="BJ330" i="5"/>
  <c r="BJ331" i="5"/>
  <c r="BJ332" i="5"/>
  <c r="BJ333" i="5"/>
  <c r="BJ334" i="5"/>
  <c r="BJ335" i="5"/>
  <c r="BJ336" i="5"/>
  <c r="BJ337" i="5"/>
  <c r="BJ338" i="5"/>
  <c r="BJ339" i="5"/>
  <c r="BJ340" i="5"/>
  <c r="BJ341" i="5"/>
  <c r="BJ342" i="5"/>
  <c r="BJ343" i="5"/>
  <c r="BJ344" i="5"/>
  <c r="BJ345" i="5"/>
  <c r="BJ346" i="5"/>
  <c r="BJ347" i="5"/>
  <c r="BJ348" i="5"/>
  <c r="BJ349" i="5"/>
  <c r="BJ350" i="5"/>
  <c r="BJ351" i="5"/>
  <c r="BJ352" i="5"/>
  <c r="BJ353" i="5"/>
  <c r="BJ354" i="5"/>
  <c r="BJ355" i="5"/>
  <c r="BJ356" i="5"/>
  <c r="BJ357" i="5"/>
  <c r="BJ358" i="5"/>
  <c r="BJ359" i="5"/>
  <c r="BJ360" i="5"/>
  <c r="BJ361" i="5"/>
  <c r="BJ362" i="5"/>
  <c r="BJ363" i="5"/>
  <c r="BJ364" i="5"/>
  <c r="BJ365" i="5"/>
  <c r="BJ366" i="5"/>
  <c r="BJ367" i="5"/>
  <c r="BJ368" i="5"/>
  <c r="BJ369" i="5"/>
  <c r="BJ370" i="5"/>
  <c r="BJ371" i="5"/>
  <c r="BJ372" i="5"/>
  <c r="BJ373" i="5"/>
  <c r="BJ374" i="5"/>
  <c r="BJ375" i="5"/>
  <c r="BJ376" i="5"/>
  <c r="BJ377" i="5"/>
  <c r="BJ378" i="5"/>
  <c r="BJ379" i="5"/>
  <c r="BJ380" i="5"/>
  <c r="BJ381" i="5"/>
  <c r="BJ382" i="5"/>
  <c r="BJ383" i="5"/>
  <c r="BJ384" i="5"/>
  <c r="BJ385" i="5"/>
  <c r="BJ386" i="5"/>
  <c r="BJ227" i="5"/>
  <c r="BJ235" i="5"/>
  <c r="BJ222" i="5"/>
  <c r="BJ226" i="5"/>
  <c r="BJ230" i="5"/>
  <c r="BJ234" i="5"/>
  <c r="BJ238" i="5"/>
  <c r="BJ242" i="5"/>
  <c r="BJ246" i="5"/>
  <c r="BJ250" i="5"/>
  <c r="BJ254" i="5"/>
  <c r="BJ258" i="5"/>
  <c r="BJ262" i="5"/>
  <c r="BJ265" i="5"/>
  <c r="BJ267" i="5"/>
  <c r="BJ269" i="5"/>
  <c r="BJ271" i="5"/>
  <c r="BJ247" i="5"/>
  <c r="BJ263" i="5"/>
  <c r="BJ259" i="5"/>
  <c r="BJ273" i="5"/>
  <c r="BJ251" i="5"/>
  <c r="BJ243" i="5"/>
  <c r="BJ239" i="5"/>
  <c r="BJ255" i="5"/>
  <c r="AZ3" i="5"/>
  <c r="AZ4" i="5"/>
  <c r="AZ5" i="5"/>
  <c r="AZ6" i="5"/>
  <c r="AZ7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55" i="5"/>
  <c r="AZ56" i="5"/>
  <c r="AZ57" i="5"/>
  <c r="AZ58" i="5"/>
  <c r="AZ59" i="5"/>
  <c r="AZ60" i="5"/>
  <c r="AZ61" i="5"/>
  <c r="AZ62" i="5"/>
  <c r="AZ63" i="5"/>
  <c r="AZ64" i="5"/>
  <c r="AZ65" i="5"/>
  <c r="AZ66" i="5"/>
  <c r="AZ67" i="5"/>
  <c r="AZ68" i="5"/>
  <c r="AZ69" i="5"/>
  <c r="AZ70" i="5"/>
  <c r="AZ71" i="5"/>
  <c r="AZ72" i="5"/>
  <c r="AZ73" i="5"/>
  <c r="AZ74" i="5"/>
  <c r="AZ75" i="5"/>
  <c r="AZ76" i="5"/>
  <c r="AZ77" i="5"/>
  <c r="AZ78" i="5"/>
  <c r="AZ79" i="5"/>
  <c r="AZ80" i="5"/>
  <c r="AZ81" i="5"/>
  <c r="AZ82" i="5"/>
  <c r="AZ83" i="5"/>
  <c r="AZ84" i="5"/>
  <c r="AZ86" i="5"/>
  <c r="AZ88" i="5"/>
  <c r="AZ89" i="5"/>
  <c r="AZ90" i="5"/>
  <c r="AZ91" i="5"/>
  <c r="AZ92" i="5"/>
  <c r="AZ93" i="5"/>
  <c r="AZ94" i="5"/>
  <c r="AZ95" i="5"/>
  <c r="AZ96" i="5"/>
  <c r="AZ97" i="5"/>
  <c r="AZ98" i="5"/>
  <c r="AZ99" i="5"/>
  <c r="AZ100" i="5"/>
  <c r="AZ101" i="5"/>
  <c r="AZ102" i="5"/>
  <c r="AZ103" i="5"/>
  <c r="AZ104" i="5"/>
  <c r="AZ105" i="5"/>
  <c r="AZ106" i="5"/>
  <c r="AZ107" i="5"/>
  <c r="AZ108" i="5"/>
  <c r="AZ109" i="5"/>
  <c r="AZ110" i="5"/>
  <c r="AZ111" i="5"/>
  <c r="AZ112" i="5"/>
  <c r="AZ85" i="5"/>
  <c r="AZ87" i="5"/>
  <c r="AZ114" i="5"/>
  <c r="AZ116" i="5"/>
  <c r="AZ113" i="5"/>
  <c r="AZ115" i="5"/>
  <c r="AZ119" i="5"/>
  <c r="AZ123" i="5"/>
  <c r="AZ127" i="5"/>
  <c r="AZ131" i="5"/>
  <c r="AZ135" i="5"/>
  <c r="AZ139" i="5"/>
  <c r="AZ143" i="5"/>
  <c r="AZ147" i="5"/>
  <c r="AZ151" i="5"/>
  <c r="AZ155" i="5"/>
  <c r="AZ159" i="5"/>
  <c r="AZ163" i="5"/>
  <c r="AZ167" i="5"/>
  <c r="AZ120" i="5"/>
  <c r="AZ124" i="5"/>
  <c r="AZ128" i="5"/>
  <c r="AZ132" i="5"/>
  <c r="AZ136" i="5"/>
  <c r="AZ140" i="5"/>
  <c r="AZ144" i="5"/>
  <c r="AZ148" i="5"/>
  <c r="AZ152" i="5"/>
  <c r="AZ156" i="5"/>
  <c r="AZ160" i="5"/>
  <c r="AZ164" i="5"/>
  <c r="AZ168" i="5"/>
  <c r="AZ170" i="5"/>
  <c r="AZ172" i="5"/>
  <c r="AZ117" i="5"/>
  <c r="AZ121" i="5"/>
  <c r="AZ125" i="5"/>
  <c r="AZ129" i="5"/>
  <c r="AZ133" i="5"/>
  <c r="AZ137" i="5"/>
  <c r="AZ141" i="5"/>
  <c r="AZ145" i="5"/>
  <c r="AZ149" i="5"/>
  <c r="AZ153" i="5"/>
  <c r="AZ157" i="5"/>
  <c r="AZ161" i="5"/>
  <c r="AZ165" i="5"/>
  <c r="AZ175" i="5"/>
  <c r="AZ176" i="5"/>
  <c r="AZ177" i="5"/>
  <c r="AZ178" i="5"/>
  <c r="AZ179" i="5"/>
  <c r="AZ180" i="5"/>
  <c r="AZ181" i="5"/>
  <c r="AZ182" i="5"/>
  <c r="AZ183" i="5"/>
  <c r="AZ184" i="5"/>
  <c r="AZ185" i="5"/>
  <c r="AZ186" i="5"/>
  <c r="AZ187" i="5"/>
  <c r="AZ188" i="5"/>
  <c r="AZ189" i="5"/>
  <c r="AZ190" i="5"/>
  <c r="AZ191" i="5"/>
  <c r="AZ192" i="5"/>
  <c r="AZ193" i="5"/>
  <c r="AZ194" i="5"/>
  <c r="AZ195" i="5"/>
  <c r="AZ196" i="5"/>
  <c r="AZ197" i="5"/>
  <c r="AZ198" i="5"/>
  <c r="AZ199" i="5"/>
  <c r="AZ200" i="5"/>
  <c r="AZ201" i="5"/>
  <c r="AZ202" i="5"/>
  <c r="AZ203" i="5"/>
  <c r="AZ204" i="5"/>
  <c r="AZ205" i="5"/>
  <c r="AZ206" i="5"/>
  <c r="AZ207" i="5"/>
  <c r="AZ208" i="5"/>
  <c r="AZ209" i="5"/>
  <c r="AZ210" i="5"/>
  <c r="AZ211" i="5"/>
  <c r="AZ212" i="5"/>
  <c r="AZ213" i="5"/>
  <c r="AZ214" i="5"/>
  <c r="AZ215" i="5"/>
  <c r="AZ216" i="5"/>
  <c r="AZ217" i="5"/>
  <c r="AZ218" i="5"/>
  <c r="AZ219" i="5"/>
  <c r="AZ220" i="5"/>
  <c r="AZ221" i="5"/>
  <c r="AZ222" i="5"/>
  <c r="AZ223" i="5"/>
  <c r="AZ224" i="5"/>
  <c r="AZ126" i="5"/>
  <c r="AZ142" i="5"/>
  <c r="AZ158" i="5"/>
  <c r="AZ171" i="5"/>
  <c r="AZ174" i="5"/>
  <c r="AZ130" i="5"/>
  <c r="AZ146" i="5"/>
  <c r="AZ162" i="5"/>
  <c r="AZ173" i="5"/>
  <c r="AZ225" i="5"/>
  <c r="AZ226" i="5"/>
  <c r="AZ227" i="5"/>
  <c r="AZ228" i="5"/>
  <c r="AZ229" i="5"/>
  <c r="AZ230" i="5"/>
  <c r="AZ231" i="5"/>
  <c r="AZ232" i="5"/>
  <c r="AZ233" i="5"/>
  <c r="AZ234" i="5"/>
  <c r="AZ235" i="5"/>
  <c r="AZ236" i="5"/>
  <c r="AZ237" i="5"/>
  <c r="AZ238" i="5"/>
  <c r="AZ239" i="5"/>
  <c r="AZ240" i="5"/>
  <c r="AZ241" i="5"/>
  <c r="AZ242" i="5"/>
  <c r="AZ243" i="5"/>
  <c r="AZ244" i="5"/>
  <c r="AZ245" i="5"/>
  <c r="AZ246" i="5"/>
  <c r="AZ247" i="5"/>
  <c r="AZ248" i="5"/>
  <c r="AZ249" i="5"/>
  <c r="AZ250" i="5"/>
  <c r="AZ251" i="5"/>
  <c r="AZ252" i="5"/>
  <c r="AZ253" i="5"/>
  <c r="AZ254" i="5"/>
  <c r="AZ255" i="5"/>
  <c r="AZ256" i="5"/>
  <c r="AZ257" i="5"/>
  <c r="AZ258" i="5"/>
  <c r="AZ259" i="5"/>
  <c r="AZ260" i="5"/>
  <c r="AZ261" i="5"/>
  <c r="AZ262" i="5"/>
  <c r="AZ263" i="5"/>
  <c r="AZ264" i="5"/>
  <c r="AZ265" i="5"/>
  <c r="AZ118" i="5"/>
  <c r="AZ134" i="5"/>
  <c r="AZ150" i="5"/>
  <c r="AZ166" i="5"/>
  <c r="AZ122" i="5"/>
  <c r="AZ169" i="5"/>
  <c r="AZ138" i="5"/>
  <c r="AZ267" i="5"/>
  <c r="AZ269" i="5"/>
  <c r="AZ271" i="5"/>
  <c r="AZ273" i="5"/>
  <c r="AZ154" i="5"/>
  <c r="AZ266" i="5"/>
  <c r="AZ277" i="5"/>
  <c r="AZ281" i="5"/>
  <c r="AZ285" i="5"/>
  <c r="AZ289" i="5"/>
  <c r="AZ293" i="5"/>
  <c r="AZ297" i="5"/>
  <c r="AZ301" i="5"/>
  <c r="AZ305" i="5"/>
  <c r="AZ309" i="5"/>
  <c r="AZ313" i="5"/>
  <c r="AZ317" i="5"/>
  <c r="AZ321" i="5"/>
  <c r="AZ325" i="5"/>
  <c r="AZ329" i="5"/>
  <c r="AZ333" i="5"/>
  <c r="AZ337" i="5"/>
  <c r="AZ341" i="5"/>
  <c r="AZ345" i="5"/>
  <c r="AZ349" i="5"/>
  <c r="AZ353" i="5"/>
  <c r="AZ357" i="5"/>
  <c r="AZ361" i="5"/>
  <c r="AZ365" i="5"/>
  <c r="AZ369" i="5"/>
  <c r="AZ373" i="5"/>
  <c r="AZ377" i="5"/>
  <c r="AZ381" i="5"/>
  <c r="AZ385" i="5"/>
  <c r="AZ280" i="5"/>
  <c r="AZ288" i="5"/>
  <c r="AZ296" i="5"/>
  <c r="AZ300" i="5"/>
  <c r="AZ320" i="5"/>
  <c r="AZ324" i="5"/>
  <c r="AZ332" i="5"/>
  <c r="AZ344" i="5"/>
  <c r="AZ356" i="5"/>
  <c r="AZ372" i="5"/>
  <c r="AZ268" i="5"/>
  <c r="AZ274" i="5"/>
  <c r="AZ278" i="5"/>
  <c r="AZ282" i="5"/>
  <c r="AZ286" i="5"/>
  <c r="AZ290" i="5"/>
  <c r="AZ294" i="5"/>
  <c r="AZ298" i="5"/>
  <c r="AZ302" i="5"/>
  <c r="AZ306" i="5"/>
  <c r="AZ310" i="5"/>
  <c r="AZ314" i="5"/>
  <c r="AZ318" i="5"/>
  <c r="AZ322" i="5"/>
  <c r="AZ326" i="5"/>
  <c r="AZ330" i="5"/>
  <c r="AZ334" i="5"/>
  <c r="AZ338" i="5"/>
  <c r="AZ342" i="5"/>
  <c r="AZ346" i="5"/>
  <c r="AZ350" i="5"/>
  <c r="AZ354" i="5"/>
  <c r="AZ358" i="5"/>
  <c r="AZ362" i="5"/>
  <c r="AZ366" i="5"/>
  <c r="AZ370" i="5"/>
  <c r="AZ374" i="5"/>
  <c r="AZ378" i="5"/>
  <c r="AZ382" i="5"/>
  <c r="AZ386" i="5"/>
  <c r="AZ272" i="5"/>
  <c r="AZ276" i="5"/>
  <c r="AZ284" i="5"/>
  <c r="AZ292" i="5"/>
  <c r="AZ316" i="5"/>
  <c r="AZ340" i="5"/>
  <c r="AZ348" i="5"/>
  <c r="AZ352" i="5"/>
  <c r="AZ360" i="5"/>
  <c r="AZ368" i="5"/>
  <c r="AZ380" i="5"/>
  <c r="AZ384" i="5"/>
  <c r="AZ270" i="5"/>
  <c r="AZ275" i="5"/>
  <c r="AZ279" i="5"/>
  <c r="AZ283" i="5"/>
  <c r="AZ287" i="5"/>
  <c r="AZ291" i="5"/>
  <c r="AZ295" i="5"/>
  <c r="AZ299" i="5"/>
  <c r="AZ303" i="5"/>
  <c r="AZ307" i="5"/>
  <c r="AZ311" i="5"/>
  <c r="AZ315" i="5"/>
  <c r="AZ319" i="5"/>
  <c r="AZ323" i="5"/>
  <c r="AZ327" i="5"/>
  <c r="AZ331" i="5"/>
  <c r="AZ335" i="5"/>
  <c r="AZ339" i="5"/>
  <c r="AZ343" i="5"/>
  <c r="AZ347" i="5"/>
  <c r="AZ351" i="5"/>
  <c r="AZ355" i="5"/>
  <c r="AZ359" i="5"/>
  <c r="AZ363" i="5"/>
  <c r="AZ367" i="5"/>
  <c r="AZ371" i="5"/>
  <c r="AZ375" i="5"/>
  <c r="AZ379" i="5"/>
  <c r="AZ383" i="5"/>
  <c r="AZ304" i="5"/>
  <c r="AZ308" i="5"/>
  <c r="AZ312" i="5"/>
  <c r="AZ328" i="5"/>
  <c r="AZ336" i="5"/>
  <c r="AZ364" i="5"/>
  <c r="AZ376" i="5"/>
  <c r="BD3" i="5"/>
  <c r="BD4" i="5"/>
  <c r="BD5" i="5"/>
  <c r="BD6" i="5"/>
  <c r="BD7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46" i="5"/>
  <c r="BD47" i="5"/>
  <c r="BD48" i="5"/>
  <c r="BD49" i="5"/>
  <c r="BD50" i="5"/>
  <c r="BD51" i="5"/>
  <c r="BD52" i="5"/>
  <c r="BD53" i="5"/>
  <c r="BD54" i="5"/>
  <c r="BD55" i="5"/>
  <c r="BD56" i="5"/>
  <c r="BD57" i="5"/>
  <c r="BD58" i="5"/>
  <c r="BD59" i="5"/>
  <c r="BD60" i="5"/>
  <c r="BD61" i="5"/>
  <c r="BD62" i="5"/>
  <c r="BD63" i="5"/>
  <c r="BD64" i="5"/>
  <c r="BD65" i="5"/>
  <c r="BD66" i="5"/>
  <c r="BD67" i="5"/>
  <c r="BD68" i="5"/>
  <c r="BD69" i="5"/>
  <c r="BD70" i="5"/>
  <c r="BD71" i="5"/>
  <c r="BD72" i="5"/>
  <c r="BD73" i="5"/>
  <c r="BD74" i="5"/>
  <c r="BD75" i="5"/>
  <c r="BD76" i="5"/>
  <c r="BD77" i="5"/>
  <c r="BD78" i="5"/>
  <c r="BD79" i="5"/>
  <c r="BD80" i="5"/>
  <c r="BD81" i="5"/>
  <c r="BD82" i="5"/>
  <c r="BD83" i="5"/>
  <c r="BD84" i="5"/>
  <c r="BD85" i="5"/>
  <c r="BD87" i="5"/>
  <c r="BD89" i="5"/>
  <c r="BD90" i="5"/>
  <c r="BD91" i="5"/>
  <c r="BD92" i="5"/>
  <c r="BD93" i="5"/>
  <c r="BD94" i="5"/>
  <c r="BD95" i="5"/>
  <c r="BD96" i="5"/>
  <c r="BD97" i="5"/>
  <c r="BD98" i="5"/>
  <c r="BD99" i="5"/>
  <c r="BD100" i="5"/>
  <c r="BD101" i="5"/>
  <c r="BD102" i="5"/>
  <c r="BD103" i="5"/>
  <c r="BD104" i="5"/>
  <c r="BD105" i="5"/>
  <c r="BD106" i="5"/>
  <c r="BD107" i="5"/>
  <c r="BD108" i="5"/>
  <c r="BD109" i="5"/>
  <c r="BD110" i="5"/>
  <c r="BD111" i="5"/>
  <c r="BD112" i="5"/>
  <c r="BD86" i="5"/>
  <c r="BD88" i="5"/>
  <c r="BD113" i="5"/>
  <c r="BD115" i="5"/>
  <c r="BD114" i="5"/>
  <c r="BD118" i="5"/>
  <c r="BD122" i="5"/>
  <c r="BD126" i="5"/>
  <c r="BD130" i="5"/>
  <c r="BD134" i="5"/>
  <c r="BD138" i="5"/>
  <c r="BD142" i="5"/>
  <c r="BD146" i="5"/>
  <c r="BD150" i="5"/>
  <c r="BD154" i="5"/>
  <c r="BD158" i="5"/>
  <c r="BD162" i="5"/>
  <c r="BD166" i="5"/>
  <c r="BD119" i="5"/>
  <c r="BD123" i="5"/>
  <c r="BD127" i="5"/>
  <c r="BD131" i="5"/>
  <c r="BD135" i="5"/>
  <c r="BD139" i="5"/>
  <c r="BD143" i="5"/>
  <c r="BD147" i="5"/>
  <c r="BD151" i="5"/>
  <c r="BD155" i="5"/>
  <c r="BD159" i="5"/>
  <c r="BD163" i="5"/>
  <c r="BD167" i="5"/>
  <c r="BD169" i="5"/>
  <c r="BD171" i="5"/>
  <c r="BD173" i="5"/>
  <c r="BD116" i="5"/>
  <c r="BD120" i="5"/>
  <c r="BD124" i="5"/>
  <c r="BD128" i="5"/>
  <c r="BD132" i="5"/>
  <c r="BD136" i="5"/>
  <c r="BD140" i="5"/>
  <c r="BD144" i="5"/>
  <c r="BD148" i="5"/>
  <c r="BD152" i="5"/>
  <c r="BD156" i="5"/>
  <c r="BD160" i="5"/>
  <c r="BD164" i="5"/>
  <c r="BD174" i="5"/>
  <c r="BD175" i="5"/>
  <c r="BD176" i="5"/>
  <c r="BD177" i="5"/>
  <c r="BD178" i="5"/>
  <c r="BD179" i="5"/>
  <c r="BD180" i="5"/>
  <c r="BD181" i="5"/>
  <c r="BD182" i="5"/>
  <c r="BD183" i="5"/>
  <c r="BD184" i="5"/>
  <c r="BD185" i="5"/>
  <c r="BD186" i="5"/>
  <c r="BD187" i="5"/>
  <c r="BD188" i="5"/>
  <c r="BD189" i="5"/>
  <c r="BD190" i="5"/>
  <c r="BD191" i="5"/>
  <c r="BD192" i="5"/>
  <c r="BD193" i="5"/>
  <c r="BD194" i="5"/>
  <c r="BD195" i="5"/>
  <c r="BD196" i="5"/>
  <c r="BD197" i="5"/>
  <c r="BD198" i="5"/>
  <c r="BD199" i="5"/>
  <c r="BD200" i="5"/>
  <c r="BD201" i="5"/>
  <c r="BD202" i="5"/>
  <c r="BD203" i="5"/>
  <c r="BD204" i="5"/>
  <c r="BD205" i="5"/>
  <c r="BD206" i="5"/>
  <c r="BD207" i="5"/>
  <c r="BD208" i="5"/>
  <c r="BD209" i="5"/>
  <c r="BD210" i="5"/>
  <c r="BD211" i="5"/>
  <c r="BD212" i="5"/>
  <c r="BD213" i="5"/>
  <c r="BD214" i="5"/>
  <c r="BD215" i="5"/>
  <c r="BD216" i="5"/>
  <c r="BD217" i="5"/>
  <c r="BD218" i="5"/>
  <c r="BD219" i="5"/>
  <c r="BD220" i="5"/>
  <c r="BD221" i="5"/>
  <c r="BD222" i="5"/>
  <c r="BD223" i="5"/>
  <c r="BD224" i="5"/>
  <c r="BD129" i="5"/>
  <c r="BD145" i="5"/>
  <c r="BD161" i="5"/>
  <c r="BD117" i="5"/>
  <c r="BD133" i="5"/>
  <c r="BD149" i="5"/>
  <c r="BD165" i="5"/>
  <c r="BD168" i="5"/>
  <c r="BD225" i="5"/>
  <c r="BD226" i="5"/>
  <c r="BD227" i="5"/>
  <c r="BD228" i="5"/>
  <c r="BD229" i="5"/>
  <c r="BD230" i="5"/>
  <c r="BD231" i="5"/>
  <c r="BD232" i="5"/>
  <c r="BD233" i="5"/>
  <c r="BD234" i="5"/>
  <c r="BD235" i="5"/>
  <c r="BD236" i="5"/>
  <c r="BD237" i="5"/>
  <c r="BD238" i="5"/>
  <c r="BD239" i="5"/>
  <c r="BD240" i="5"/>
  <c r="BD241" i="5"/>
  <c r="BD242" i="5"/>
  <c r="BD243" i="5"/>
  <c r="BD244" i="5"/>
  <c r="BD245" i="5"/>
  <c r="BD246" i="5"/>
  <c r="BD247" i="5"/>
  <c r="BD248" i="5"/>
  <c r="BD249" i="5"/>
  <c r="BD250" i="5"/>
  <c r="BD251" i="5"/>
  <c r="BD252" i="5"/>
  <c r="BD253" i="5"/>
  <c r="BD254" i="5"/>
  <c r="BD255" i="5"/>
  <c r="BD256" i="5"/>
  <c r="BD257" i="5"/>
  <c r="BD258" i="5"/>
  <c r="BD259" i="5"/>
  <c r="BD260" i="5"/>
  <c r="BD261" i="5"/>
  <c r="BD262" i="5"/>
  <c r="BD263" i="5"/>
  <c r="BD264" i="5"/>
  <c r="BD265" i="5"/>
  <c r="BD121" i="5"/>
  <c r="BD137" i="5"/>
  <c r="BD153" i="5"/>
  <c r="BD170" i="5"/>
  <c r="BD125" i="5"/>
  <c r="BD172" i="5"/>
  <c r="BD266" i="5"/>
  <c r="BD268" i="5"/>
  <c r="BD270" i="5"/>
  <c r="BD272" i="5"/>
  <c r="BD157" i="5"/>
  <c r="BD141" i="5"/>
  <c r="BD269" i="5"/>
  <c r="BD276" i="5"/>
  <c r="BD280" i="5"/>
  <c r="BD284" i="5"/>
  <c r="BD288" i="5"/>
  <c r="BD292" i="5"/>
  <c r="BD296" i="5"/>
  <c r="BD300" i="5"/>
  <c r="BD304" i="5"/>
  <c r="BD308" i="5"/>
  <c r="BD312" i="5"/>
  <c r="BD316" i="5"/>
  <c r="BD320" i="5"/>
  <c r="BD324" i="5"/>
  <c r="BD328" i="5"/>
  <c r="BD332" i="5"/>
  <c r="BD336" i="5"/>
  <c r="BD340" i="5"/>
  <c r="BD344" i="5"/>
  <c r="BD348" i="5"/>
  <c r="BD352" i="5"/>
  <c r="BD356" i="5"/>
  <c r="BD360" i="5"/>
  <c r="BD364" i="5"/>
  <c r="BD368" i="5"/>
  <c r="BD372" i="5"/>
  <c r="BD376" i="5"/>
  <c r="BD380" i="5"/>
  <c r="BD384" i="5"/>
  <c r="BD275" i="5"/>
  <c r="BD283" i="5"/>
  <c r="BD291" i="5"/>
  <c r="BD303" i="5"/>
  <c r="BD315" i="5"/>
  <c r="BD335" i="5"/>
  <c r="BD351" i="5"/>
  <c r="BD363" i="5"/>
  <c r="BD367" i="5"/>
  <c r="BD379" i="5"/>
  <c r="BD271" i="5"/>
  <c r="BD277" i="5"/>
  <c r="BD281" i="5"/>
  <c r="BD285" i="5"/>
  <c r="BD289" i="5"/>
  <c r="BD293" i="5"/>
  <c r="BD297" i="5"/>
  <c r="BD301" i="5"/>
  <c r="BD305" i="5"/>
  <c r="BD309" i="5"/>
  <c r="BD313" i="5"/>
  <c r="BD317" i="5"/>
  <c r="BD321" i="5"/>
  <c r="BD325" i="5"/>
  <c r="BD329" i="5"/>
  <c r="BD333" i="5"/>
  <c r="BD337" i="5"/>
  <c r="BD341" i="5"/>
  <c r="BD345" i="5"/>
  <c r="BD349" i="5"/>
  <c r="BD353" i="5"/>
  <c r="BD357" i="5"/>
  <c r="BD361" i="5"/>
  <c r="BD365" i="5"/>
  <c r="BD369" i="5"/>
  <c r="BD373" i="5"/>
  <c r="BD377" i="5"/>
  <c r="BD381" i="5"/>
  <c r="BD385" i="5"/>
  <c r="BD267" i="5"/>
  <c r="BD279" i="5"/>
  <c r="BD287" i="5"/>
  <c r="BD295" i="5"/>
  <c r="BD299" i="5"/>
  <c r="BD307" i="5"/>
  <c r="BD311" i="5"/>
  <c r="BD319" i="5"/>
  <c r="BD327" i="5"/>
  <c r="BD331" i="5"/>
  <c r="BD339" i="5"/>
  <c r="BD375" i="5"/>
  <c r="BD273" i="5"/>
  <c r="BD274" i="5"/>
  <c r="BD278" i="5"/>
  <c r="BD282" i="5"/>
  <c r="BD286" i="5"/>
  <c r="BD290" i="5"/>
  <c r="BD294" i="5"/>
  <c r="BD298" i="5"/>
  <c r="BD302" i="5"/>
  <c r="BD306" i="5"/>
  <c r="BD310" i="5"/>
  <c r="BD314" i="5"/>
  <c r="BD318" i="5"/>
  <c r="BD322" i="5"/>
  <c r="BD326" i="5"/>
  <c r="BD330" i="5"/>
  <c r="BD334" i="5"/>
  <c r="BD338" i="5"/>
  <c r="BD342" i="5"/>
  <c r="BD346" i="5"/>
  <c r="BD350" i="5"/>
  <c r="BD354" i="5"/>
  <c r="BD358" i="5"/>
  <c r="BD362" i="5"/>
  <c r="BD366" i="5"/>
  <c r="BD370" i="5"/>
  <c r="BD374" i="5"/>
  <c r="BD378" i="5"/>
  <c r="BD382" i="5"/>
  <c r="BD386" i="5"/>
  <c r="BD323" i="5"/>
  <c r="BD343" i="5"/>
  <c r="BD347" i="5"/>
  <c r="BD355" i="5"/>
  <c r="BD359" i="5"/>
  <c r="BD371" i="5"/>
  <c r="BD383" i="5"/>
  <c r="AU4" i="5"/>
  <c r="AU5" i="5"/>
  <c r="AU6" i="5"/>
  <c r="AU7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5" i="5"/>
  <c r="AU69" i="5"/>
  <c r="AU73" i="5"/>
  <c r="AU77" i="5"/>
  <c r="AU81" i="5"/>
  <c r="AU85" i="5"/>
  <c r="AU66" i="5"/>
  <c r="AU70" i="5"/>
  <c r="AU74" i="5"/>
  <c r="AU78" i="5"/>
  <c r="AU82" i="5"/>
  <c r="AU86" i="5"/>
  <c r="AU88" i="5"/>
  <c r="AU67" i="5"/>
  <c r="AU71" i="5"/>
  <c r="AU75" i="5"/>
  <c r="AU79" i="5"/>
  <c r="AU83" i="5"/>
  <c r="AU68" i="5"/>
  <c r="AU84" i="5"/>
  <c r="AU89" i="5"/>
  <c r="AU93" i="5"/>
  <c r="AU97" i="5"/>
  <c r="AU101" i="5"/>
  <c r="AU105" i="5"/>
  <c r="AU109" i="5"/>
  <c r="AU113" i="5"/>
  <c r="AU72" i="5"/>
  <c r="AU90" i="5"/>
  <c r="AU94" i="5"/>
  <c r="AU98" i="5"/>
  <c r="AU102" i="5"/>
  <c r="AU106" i="5"/>
  <c r="AU110" i="5"/>
  <c r="AU114" i="5"/>
  <c r="AU116" i="5"/>
  <c r="AU63" i="5"/>
  <c r="AU76" i="5"/>
  <c r="AU87" i="5"/>
  <c r="AU91" i="5"/>
  <c r="AU95" i="5"/>
  <c r="AU99" i="5"/>
  <c r="AU103" i="5"/>
  <c r="AU107" i="5"/>
  <c r="AU111" i="5"/>
  <c r="AU117" i="5"/>
  <c r="AU118" i="5"/>
  <c r="AU119" i="5"/>
  <c r="AU120" i="5"/>
  <c r="AU121" i="5"/>
  <c r="AU122" i="5"/>
  <c r="AU123" i="5"/>
  <c r="AU124" i="5"/>
  <c r="AU125" i="5"/>
  <c r="AU126" i="5"/>
  <c r="AU127" i="5"/>
  <c r="AU128" i="5"/>
  <c r="AU129" i="5"/>
  <c r="AU130" i="5"/>
  <c r="AU131" i="5"/>
  <c r="AU132" i="5"/>
  <c r="AU133" i="5"/>
  <c r="AU134" i="5"/>
  <c r="AU135" i="5"/>
  <c r="AU136" i="5"/>
  <c r="AU137" i="5"/>
  <c r="AU138" i="5"/>
  <c r="AU139" i="5"/>
  <c r="AU140" i="5"/>
  <c r="AU141" i="5"/>
  <c r="AU142" i="5"/>
  <c r="AU143" i="5"/>
  <c r="AU144" i="5"/>
  <c r="AU145" i="5"/>
  <c r="AU146" i="5"/>
  <c r="AU147" i="5"/>
  <c r="AU148" i="5"/>
  <c r="AU149" i="5"/>
  <c r="AU150" i="5"/>
  <c r="AU151" i="5"/>
  <c r="AU152" i="5"/>
  <c r="AU153" i="5"/>
  <c r="AU154" i="5"/>
  <c r="AU155" i="5"/>
  <c r="AU156" i="5"/>
  <c r="AU157" i="5"/>
  <c r="AU158" i="5"/>
  <c r="AU159" i="5"/>
  <c r="AU160" i="5"/>
  <c r="AU161" i="5"/>
  <c r="AU162" i="5"/>
  <c r="AU163" i="5"/>
  <c r="AU164" i="5"/>
  <c r="AU165" i="5"/>
  <c r="AU166" i="5"/>
  <c r="AU167" i="5"/>
  <c r="AU168" i="5"/>
  <c r="AU169" i="5"/>
  <c r="AU170" i="5"/>
  <c r="AU171" i="5"/>
  <c r="AU172" i="5"/>
  <c r="AU173" i="5"/>
  <c r="AU174" i="5"/>
  <c r="AU96" i="5"/>
  <c r="AU112" i="5"/>
  <c r="AU100" i="5"/>
  <c r="AU175" i="5"/>
  <c r="AU176" i="5"/>
  <c r="AU177" i="5"/>
  <c r="AU178" i="5"/>
  <c r="AU179" i="5"/>
  <c r="AU180" i="5"/>
  <c r="AU181" i="5"/>
  <c r="AU182" i="5"/>
  <c r="AU183" i="5"/>
  <c r="AU184" i="5"/>
  <c r="AU185" i="5"/>
  <c r="AU186" i="5"/>
  <c r="AU187" i="5"/>
  <c r="AU188" i="5"/>
  <c r="AU189" i="5"/>
  <c r="AU190" i="5"/>
  <c r="AU191" i="5"/>
  <c r="AU192" i="5"/>
  <c r="AU193" i="5"/>
  <c r="AU194" i="5"/>
  <c r="AU195" i="5"/>
  <c r="AU196" i="5"/>
  <c r="AU197" i="5"/>
  <c r="AU198" i="5"/>
  <c r="AU199" i="5"/>
  <c r="AU200" i="5"/>
  <c r="AU201" i="5"/>
  <c r="AU202" i="5"/>
  <c r="AU203" i="5"/>
  <c r="AU204" i="5"/>
  <c r="AU205" i="5"/>
  <c r="AU206" i="5"/>
  <c r="AU207" i="5"/>
  <c r="AU208" i="5"/>
  <c r="AU209" i="5"/>
  <c r="AU210" i="5"/>
  <c r="AU211" i="5"/>
  <c r="AU212" i="5"/>
  <c r="AU213" i="5"/>
  <c r="AU214" i="5"/>
  <c r="AU215" i="5"/>
  <c r="AU216" i="5"/>
  <c r="AU217" i="5"/>
  <c r="AU218" i="5"/>
  <c r="AU219" i="5"/>
  <c r="AU220" i="5"/>
  <c r="AU221" i="5"/>
  <c r="AU222" i="5"/>
  <c r="AU223" i="5"/>
  <c r="AU64" i="5"/>
  <c r="AU104" i="5"/>
  <c r="AU115" i="5"/>
  <c r="AU108" i="5"/>
  <c r="AU224" i="5"/>
  <c r="AU225" i="5"/>
  <c r="AU226" i="5"/>
  <c r="AU227" i="5"/>
  <c r="AU228" i="5"/>
  <c r="AU229" i="5"/>
  <c r="AU230" i="5"/>
  <c r="AU231" i="5"/>
  <c r="AU232" i="5"/>
  <c r="AU233" i="5"/>
  <c r="AU234" i="5"/>
  <c r="AU235" i="5"/>
  <c r="AU236" i="5"/>
  <c r="AU237" i="5"/>
  <c r="AU238" i="5"/>
  <c r="AU239" i="5"/>
  <c r="AU240" i="5"/>
  <c r="AU241" i="5"/>
  <c r="AU242" i="5"/>
  <c r="AU243" i="5"/>
  <c r="AU244" i="5"/>
  <c r="AU245" i="5"/>
  <c r="AU246" i="5"/>
  <c r="AU247" i="5"/>
  <c r="AU248" i="5"/>
  <c r="AU249" i="5"/>
  <c r="AU250" i="5"/>
  <c r="AU251" i="5"/>
  <c r="AU252" i="5"/>
  <c r="AU253" i="5"/>
  <c r="AU254" i="5"/>
  <c r="AU255" i="5"/>
  <c r="AU256" i="5"/>
  <c r="AU257" i="5"/>
  <c r="AU258" i="5"/>
  <c r="AU259" i="5"/>
  <c r="AU260" i="5"/>
  <c r="AU261" i="5"/>
  <c r="AU262" i="5"/>
  <c r="AU263" i="5"/>
  <c r="AU264" i="5"/>
  <c r="AU265" i="5"/>
  <c r="AU266" i="5"/>
  <c r="AU267" i="5"/>
  <c r="AU268" i="5"/>
  <c r="AU269" i="5"/>
  <c r="AU270" i="5"/>
  <c r="AU271" i="5"/>
  <c r="AU272" i="5"/>
  <c r="AU273" i="5"/>
  <c r="AU80" i="5"/>
  <c r="AU92" i="5"/>
  <c r="AU275" i="5"/>
  <c r="AU276" i="5"/>
  <c r="AU277" i="5"/>
  <c r="AU278" i="5"/>
  <c r="AU279" i="5"/>
  <c r="AU280" i="5"/>
  <c r="AU281" i="5"/>
  <c r="AU282" i="5"/>
  <c r="AU283" i="5"/>
  <c r="AU284" i="5"/>
  <c r="AU285" i="5"/>
  <c r="AU286" i="5"/>
  <c r="AU287" i="5"/>
  <c r="AU288" i="5"/>
  <c r="AU289" i="5"/>
  <c r="AU290" i="5"/>
  <c r="AU291" i="5"/>
  <c r="AU292" i="5"/>
  <c r="AU293" i="5"/>
  <c r="AU294" i="5"/>
  <c r="AU295" i="5"/>
  <c r="AU296" i="5"/>
  <c r="AU297" i="5"/>
  <c r="AU298" i="5"/>
  <c r="AU299" i="5"/>
  <c r="AU300" i="5"/>
  <c r="AU301" i="5"/>
  <c r="AU302" i="5"/>
  <c r="AU303" i="5"/>
  <c r="AU304" i="5"/>
  <c r="AU305" i="5"/>
  <c r="AU306" i="5"/>
  <c r="AU307" i="5"/>
  <c r="AU308" i="5"/>
  <c r="AU309" i="5"/>
  <c r="AU310" i="5"/>
  <c r="AU311" i="5"/>
  <c r="AU312" i="5"/>
  <c r="AU313" i="5"/>
  <c r="AU314" i="5"/>
  <c r="AU315" i="5"/>
  <c r="AU316" i="5"/>
  <c r="AU317" i="5"/>
  <c r="AU318" i="5"/>
  <c r="AU319" i="5"/>
  <c r="AU320" i="5"/>
  <c r="AU321" i="5"/>
  <c r="AU322" i="5"/>
  <c r="AU323" i="5"/>
  <c r="AU324" i="5"/>
  <c r="AU325" i="5"/>
  <c r="AU326" i="5"/>
  <c r="AU327" i="5"/>
  <c r="AU328" i="5"/>
  <c r="AU329" i="5"/>
  <c r="AU330" i="5"/>
  <c r="AU331" i="5"/>
  <c r="AU332" i="5"/>
  <c r="AU333" i="5"/>
  <c r="AU334" i="5"/>
  <c r="AU335" i="5"/>
  <c r="AU336" i="5"/>
  <c r="AU337" i="5"/>
  <c r="AU338" i="5"/>
  <c r="AU339" i="5"/>
  <c r="AU340" i="5"/>
  <c r="AU341" i="5"/>
  <c r="AU342" i="5"/>
  <c r="AU343" i="5"/>
  <c r="AU344" i="5"/>
  <c r="AU345" i="5"/>
  <c r="AU346" i="5"/>
  <c r="AU347" i="5"/>
  <c r="AU348" i="5"/>
  <c r="AU349" i="5"/>
  <c r="AU350" i="5"/>
  <c r="AU351" i="5"/>
  <c r="AU352" i="5"/>
  <c r="AU353" i="5"/>
  <c r="AU354" i="5"/>
  <c r="AU355" i="5"/>
  <c r="AU356" i="5"/>
  <c r="AU357" i="5"/>
  <c r="AU358" i="5"/>
  <c r="AU359" i="5"/>
  <c r="AU360" i="5"/>
  <c r="AU361" i="5"/>
  <c r="AU362" i="5"/>
  <c r="AU363" i="5"/>
  <c r="AU364" i="5"/>
  <c r="AU365" i="5"/>
  <c r="AU366" i="5"/>
  <c r="AU367" i="5"/>
  <c r="AU368" i="5"/>
  <c r="AU369" i="5"/>
  <c r="AU370" i="5"/>
  <c r="AU371" i="5"/>
  <c r="AU372" i="5"/>
  <c r="AU373" i="5"/>
  <c r="AU374" i="5"/>
  <c r="AU375" i="5"/>
  <c r="AU376" i="5"/>
  <c r="AU377" i="5"/>
  <c r="AU378" i="5"/>
  <c r="AU379" i="5"/>
  <c r="AU380" i="5"/>
  <c r="AU381" i="5"/>
  <c r="AU382" i="5"/>
  <c r="AU383" i="5"/>
  <c r="AU384" i="5"/>
  <c r="AU385" i="5"/>
  <c r="AU386" i="5"/>
  <c r="AU274" i="5"/>
  <c r="BH3" i="5"/>
  <c r="BH4" i="5"/>
  <c r="BH5" i="5"/>
  <c r="BH6" i="5"/>
  <c r="BH7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H48" i="5"/>
  <c r="BH49" i="5"/>
  <c r="BH50" i="5"/>
  <c r="BH51" i="5"/>
  <c r="BH52" i="5"/>
  <c r="BH53" i="5"/>
  <c r="BH54" i="5"/>
  <c r="BH55" i="5"/>
  <c r="BH56" i="5"/>
  <c r="BH57" i="5"/>
  <c r="BH58" i="5"/>
  <c r="BH59" i="5"/>
  <c r="BH60" i="5"/>
  <c r="BH61" i="5"/>
  <c r="BH62" i="5"/>
  <c r="BH63" i="5"/>
  <c r="BH64" i="5"/>
  <c r="BH65" i="5"/>
  <c r="BH66" i="5"/>
  <c r="BH67" i="5"/>
  <c r="BH68" i="5"/>
  <c r="BH69" i="5"/>
  <c r="BH70" i="5"/>
  <c r="BH71" i="5"/>
  <c r="BH72" i="5"/>
  <c r="BH73" i="5"/>
  <c r="BH74" i="5"/>
  <c r="BH75" i="5"/>
  <c r="BH76" i="5"/>
  <c r="BH77" i="5"/>
  <c r="BH78" i="5"/>
  <c r="BH79" i="5"/>
  <c r="BH80" i="5"/>
  <c r="BH81" i="5"/>
  <c r="BH82" i="5"/>
  <c r="BH83" i="5"/>
  <c r="BH84" i="5"/>
  <c r="BH86" i="5"/>
  <c r="BH89" i="5"/>
  <c r="BH90" i="5"/>
  <c r="BH91" i="5"/>
  <c r="BH92" i="5"/>
  <c r="BH93" i="5"/>
  <c r="BH94" i="5"/>
  <c r="BH95" i="5"/>
  <c r="BH96" i="5"/>
  <c r="BH97" i="5"/>
  <c r="BH98" i="5"/>
  <c r="BH99" i="5"/>
  <c r="BH100" i="5"/>
  <c r="BH101" i="5"/>
  <c r="BH102" i="5"/>
  <c r="BH103" i="5"/>
  <c r="BH104" i="5"/>
  <c r="BH105" i="5"/>
  <c r="BH106" i="5"/>
  <c r="BH107" i="5"/>
  <c r="BH108" i="5"/>
  <c r="BH109" i="5"/>
  <c r="BH110" i="5"/>
  <c r="BH111" i="5"/>
  <c r="BH112" i="5"/>
  <c r="BH88" i="5"/>
  <c r="BH85" i="5"/>
  <c r="BH87" i="5"/>
  <c r="BH114" i="5"/>
  <c r="BH113" i="5"/>
  <c r="BH115" i="5"/>
  <c r="BH117" i="5"/>
  <c r="BH121" i="5"/>
  <c r="BH125" i="5"/>
  <c r="BH129" i="5"/>
  <c r="BH133" i="5"/>
  <c r="BH137" i="5"/>
  <c r="BH141" i="5"/>
  <c r="BH145" i="5"/>
  <c r="BH149" i="5"/>
  <c r="BH153" i="5"/>
  <c r="BH157" i="5"/>
  <c r="BH161" i="5"/>
  <c r="BH165" i="5"/>
  <c r="BH118" i="5"/>
  <c r="BH122" i="5"/>
  <c r="BH126" i="5"/>
  <c r="BH130" i="5"/>
  <c r="BH134" i="5"/>
  <c r="BH138" i="5"/>
  <c r="BH142" i="5"/>
  <c r="BH146" i="5"/>
  <c r="BH150" i="5"/>
  <c r="BH154" i="5"/>
  <c r="BH158" i="5"/>
  <c r="BH162" i="5"/>
  <c r="BH166" i="5"/>
  <c r="BH168" i="5"/>
  <c r="BH170" i="5"/>
  <c r="BH172" i="5"/>
  <c r="BH119" i="5"/>
  <c r="BH123" i="5"/>
  <c r="BH127" i="5"/>
  <c r="BH131" i="5"/>
  <c r="BH135" i="5"/>
  <c r="BH139" i="5"/>
  <c r="BH143" i="5"/>
  <c r="BH147" i="5"/>
  <c r="BH151" i="5"/>
  <c r="BH155" i="5"/>
  <c r="BH159" i="5"/>
  <c r="BH163" i="5"/>
  <c r="BH167" i="5"/>
  <c r="BH174" i="5"/>
  <c r="BH175" i="5"/>
  <c r="BH176" i="5"/>
  <c r="BH177" i="5"/>
  <c r="BH178" i="5"/>
  <c r="BH179" i="5"/>
  <c r="BH180" i="5"/>
  <c r="BH181" i="5"/>
  <c r="BH182" i="5"/>
  <c r="BH183" i="5"/>
  <c r="BH184" i="5"/>
  <c r="BH185" i="5"/>
  <c r="BH186" i="5"/>
  <c r="BH187" i="5"/>
  <c r="BH188" i="5"/>
  <c r="BH189" i="5"/>
  <c r="BH190" i="5"/>
  <c r="BH191" i="5"/>
  <c r="BH192" i="5"/>
  <c r="BH193" i="5"/>
  <c r="BH194" i="5"/>
  <c r="BH195" i="5"/>
  <c r="BH196" i="5"/>
  <c r="BH197" i="5"/>
  <c r="BH198" i="5"/>
  <c r="BH199" i="5"/>
  <c r="BH200" i="5"/>
  <c r="BH201" i="5"/>
  <c r="BH202" i="5"/>
  <c r="BH203" i="5"/>
  <c r="BH204" i="5"/>
  <c r="BH205" i="5"/>
  <c r="BH206" i="5"/>
  <c r="BH207" i="5"/>
  <c r="BH208" i="5"/>
  <c r="BH209" i="5"/>
  <c r="BH210" i="5"/>
  <c r="BH211" i="5"/>
  <c r="BH212" i="5"/>
  <c r="BH213" i="5"/>
  <c r="BH214" i="5"/>
  <c r="BH215" i="5"/>
  <c r="BH216" i="5"/>
  <c r="BH217" i="5"/>
  <c r="BH218" i="5"/>
  <c r="BH219" i="5"/>
  <c r="BH220" i="5"/>
  <c r="BH221" i="5"/>
  <c r="BH222" i="5"/>
  <c r="BH223" i="5"/>
  <c r="BH224" i="5"/>
  <c r="BH116" i="5"/>
  <c r="BH132" i="5"/>
  <c r="BH148" i="5"/>
  <c r="BH164" i="5"/>
  <c r="BH169" i="5"/>
  <c r="BH120" i="5"/>
  <c r="BH136" i="5"/>
  <c r="BH152" i="5"/>
  <c r="BH171" i="5"/>
  <c r="BH225" i="5"/>
  <c r="BH226" i="5"/>
  <c r="BH227" i="5"/>
  <c r="BH228" i="5"/>
  <c r="BH229" i="5"/>
  <c r="BH230" i="5"/>
  <c r="BH231" i="5"/>
  <c r="BH232" i="5"/>
  <c r="BH233" i="5"/>
  <c r="BH234" i="5"/>
  <c r="BH235" i="5"/>
  <c r="BH236" i="5"/>
  <c r="BH237" i="5"/>
  <c r="BH238" i="5"/>
  <c r="BH239" i="5"/>
  <c r="BH240" i="5"/>
  <c r="BH241" i="5"/>
  <c r="BH242" i="5"/>
  <c r="BH243" i="5"/>
  <c r="BH244" i="5"/>
  <c r="BH245" i="5"/>
  <c r="BH246" i="5"/>
  <c r="BH247" i="5"/>
  <c r="BH248" i="5"/>
  <c r="BH249" i="5"/>
  <c r="BH250" i="5"/>
  <c r="BH251" i="5"/>
  <c r="BH252" i="5"/>
  <c r="BH253" i="5"/>
  <c r="BH254" i="5"/>
  <c r="BH255" i="5"/>
  <c r="BH256" i="5"/>
  <c r="BH257" i="5"/>
  <c r="BH258" i="5"/>
  <c r="BH259" i="5"/>
  <c r="BH260" i="5"/>
  <c r="BH261" i="5"/>
  <c r="BH262" i="5"/>
  <c r="BH263" i="5"/>
  <c r="BH264" i="5"/>
  <c r="BH124" i="5"/>
  <c r="BH140" i="5"/>
  <c r="BH156" i="5"/>
  <c r="BH173" i="5"/>
  <c r="BH160" i="5"/>
  <c r="BH265" i="5"/>
  <c r="BH267" i="5"/>
  <c r="BH269" i="5"/>
  <c r="BH271" i="5"/>
  <c r="BH128" i="5"/>
  <c r="BH273" i="5"/>
  <c r="BH144" i="5"/>
  <c r="BH272" i="5"/>
  <c r="BH275" i="5"/>
  <c r="BH279" i="5"/>
  <c r="BH283" i="5"/>
  <c r="BH287" i="5"/>
  <c r="BH291" i="5"/>
  <c r="BH295" i="5"/>
  <c r="BH299" i="5"/>
  <c r="BH303" i="5"/>
  <c r="BH307" i="5"/>
  <c r="BH311" i="5"/>
  <c r="BH315" i="5"/>
  <c r="BH319" i="5"/>
  <c r="BH323" i="5"/>
  <c r="BH327" i="5"/>
  <c r="BH331" i="5"/>
  <c r="BH335" i="5"/>
  <c r="BH339" i="5"/>
  <c r="BH343" i="5"/>
  <c r="BH347" i="5"/>
  <c r="BH351" i="5"/>
  <c r="BH355" i="5"/>
  <c r="BH359" i="5"/>
  <c r="BH363" i="5"/>
  <c r="BH367" i="5"/>
  <c r="BH371" i="5"/>
  <c r="BH375" i="5"/>
  <c r="BH379" i="5"/>
  <c r="BH383" i="5"/>
  <c r="BH270" i="5"/>
  <c r="BH278" i="5"/>
  <c r="BH286" i="5"/>
  <c r="BH294" i="5"/>
  <c r="BH306" i="5"/>
  <c r="BH326" i="5"/>
  <c r="BH334" i="5"/>
  <c r="BH338" i="5"/>
  <c r="BH346" i="5"/>
  <c r="BH350" i="5"/>
  <c r="BH358" i="5"/>
  <c r="BH370" i="5"/>
  <c r="BH374" i="5"/>
  <c r="BH266" i="5"/>
  <c r="BH276" i="5"/>
  <c r="BH280" i="5"/>
  <c r="BH284" i="5"/>
  <c r="BH288" i="5"/>
  <c r="BH292" i="5"/>
  <c r="BH296" i="5"/>
  <c r="BH300" i="5"/>
  <c r="BH304" i="5"/>
  <c r="BH308" i="5"/>
  <c r="BH312" i="5"/>
  <c r="BH316" i="5"/>
  <c r="BH320" i="5"/>
  <c r="BH324" i="5"/>
  <c r="BH328" i="5"/>
  <c r="BH332" i="5"/>
  <c r="BH336" i="5"/>
  <c r="BH340" i="5"/>
  <c r="BH344" i="5"/>
  <c r="BH348" i="5"/>
  <c r="BH352" i="5"/>
  <c r="BH356" i="5"/>
  <c r="BH360" i="5"/>
  <c r="BH364" i="5"/>
  <c r="BH368" i="5"/>
  <c r="BH372" i="5"/>
  <c r="BH376" i="5"/>
  <c r="BH380" i="5"/>
  <c r="BH384" i="5"/>
  <c r="BH274" i="5"/>
  <c r="BH282" i="5"/>
  <c r="BH290" i="5"/>
  <c r="BH302" i="5"/>
  <c r="BH322" i="5"/>
  <c r="BH342" i="5"/>
  <c r="BH354" i="5"/>
  <c r="BH362" i="5"/>
  <c r="BH382" i="5"/>
  <c r="BH386" i="5"/>
  <c r="BH268" i="5"/>
  <c r="BH277" i="5"/>
  <c r="BH281" i="5"/>
  <c r="BH285" i="5"/>
  <c r="BH289" i="5"/>
  <c r="BH293" i="5"/>
  <c r="BH297" i="5"/>
  <c r="BH301" i="5"/>
  <c r="BH305" i="5"/>
  <c r="BH309" i="5"/>
  <c r="BH313" i="5"/>
  <c r="BH317" i="5"/>
  <c r="BH321" i="5"/>
  <c r="BH325" i="5"/>
  <c r="BH329" i="5"/>
  <c r="BH333" i="5"/>
  <c r="BH337" i="5"/>
  <c r="BH341" i="5"/>
  <c r="BH345" i="5"/>
  <c r="BH349" i="5"/>
  <c r="BH353" i="5"/>
  <c r="BH357" i="5"/>
  <c r="BH361" i="5"/>
  <c r="BH365" i="5"/>
  <c r="BH369" i="5"/>
  <c r="BH373" i="5"/>
  <c r="BH377" i="5"/>
  <c r="BH381" i="5"/>
  <c r="BH385" i="5"/>
  <c r="BH298" i="5"/>
  <c r="BH310" i="5"/>
  <c r="BH314" i="5"/>
  <c r="BH318" i="5"/>
  <c r="BH330" i="5"/>
  <c r="BH366" i="5"/>
  <c r="BH378" i="5"/>
  <c r="AV3" i="5"/>
  <c r="AV4" i="5"/>
  <c r="AV5" i="5"/>
  <c r="AV6" i="5"/>
  <c r="AV7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V34" i="5"/>
  <c r="AV35" i="5"/>
  <c r="AV36" i="5"/>
  <c r="AV37" i="5"/>
  <c r="AV38" i="5"/>
  <c r="AV39" i="5"/>
  <c r="AV40" i="5"/>
  <c r="AV41" i="5"/>
  <c r="AV42" i="5"/>
  <c r="AV43" i="5"/>
  <c r="AV44" i="5"/>
  <c r="AV45" i="5"/>
  <c r="AV46" i="5"/>
  <c r="AV47" i="5"/>
  <c r="AV48" i="5"/>
  <c r="AV49" i="5"/>
  <c r="AV50" i="5"/>
  <c r="AV51" i="5"/>
  <c r="AV52" i="5"/>
  <c r="AV53" i="5"/>
  <c r="AV54" i="5"/>
  <c r="AV55" i="5"/>
  <c r="AV56" i="5"/>
  <c r="AV57" i="5"/>
  <c r="AV58" i="5"/>
  <c r="AV59" i="5"/>
  <c r="AV60" i="5"/>
  <c r="AV61" i="5"/>
  <c r="AV62" i="5"/>
  <c r="AV63" i="5"/>
  <c r="AV64" i="5"/>
  <c r="AV65" i="5"/>
  <c r="AV66" i="5"/>
  <c r="AV67" i="5"/>
  <c r="AV68" i="5"/>
  <c r="AV69" i="5"/>
  <c r="AV70" i="5"/>
  <c r="AV71" i="5"/>
  <c r="AV72" i="5"/>
  <c r="AV73" i="5"/>
  <c r="AV74" i="5"/>
  <c r="AV75" i="5"/>
  <c r="AV76" i="5"/>
  <c r="AV77" i="5"/>
  <c r="AV78" i="5"/>
  <c r="AV79" i="5"/>
  <c r="AV80" i="5"/>
  <c r="AV81" i="5"/>
  <c r="AV82" i="5"/>
  <c r="AV83" i="5"/>
  <c r="AV84" i="5"/>
  <c r="AV85" i="5"/>
  <c r="AV87" i="5"/>
  <c r="AV89" i="5"/>
  <c r="AV90" i="5"/>
  <c r="AV91" i="5"/>
  <c r="AV92" i="5"/>
  <c r="AV93" i="5"/>
  <c r="AV94" i="5"/>
  <c r="AV95" i="5"/>
  <c r="AV96" i="5"/>
  <c r="AV97" i="5"/>
  <c r="AV98" i="5"/>
  <c r="AV99" i="5"/>
  <c r="AV100" i="5"/>
  <c r="AV101" i="5"/>
  <c r="AV102" i="5"/>
  <c r="AV103" i="5"/>
  <c r="AV104" i="5"/>
  <c r="AV105" i="5"/>
  <c r="AV106" i="5"/>
  <c r="AV107" i="5"/>
  <c r="AV108" i="5"/>
  <c r="AV109" i="5"/>
  <c r="AV110" i="5"/>
  <c r="AV111" i="5"/>
  <c r="AV112" i="5"/>
  <c r="AV113" i="5"/>
  <c r="AV86" i="5"/>
  <c r="AV88" i="5"/>
  <c r="AV115" i="5"/>
  <c r="AV114" i="5"/>
  <c r="AV116" i="5"/>
  <c r="AV120" i="5"/>
  <c r="AV124" i="5"/>
  <c r="AV128" i="5"/>
  <c r="AV132" i="5"/>
  <c r="AV136" i="5"/>
  <c r="AV140" i="5"/>
  <c r="AV144" i="5"/>
  <c r="AV148" i="5"/>
  <c r="AV152" i="5"/>
  <c r="AV156" i="5"/>
  <c r="AV160" i="5"/>
  <c r="AV164" i="5"/>
  <c r="AV168" i="5"/>
  <c r="AV174" i="5"/>
  <c r="AV117" i="5"/>
  <c r="AV121" i="5"/>
  <c r="AV125" i="5"/>
  <c r="AV129" i="5"/>
  <c r="AV133" i="5"/>
  <c r="AV137" i="5"/>
  <c r="AV141" i="5"/>
  <c r="AV145" i="5"/>
  <c r="AV149" i="5"/>
  <c r="AV153" i="5"/>
  <c r="AV157" i="5"/>
  <c r="AV161" i="5"/>
  <c r="AV165" i="5"/>
  <c r="AV169" i="5"/>
  <c r="AV171" i="5"/>
  <c r="AV173" i="5"/>
  <c r="AV118" i="5"/>
  <c r="AV122" i="5"/>
  <c r="AV126" i="5"/>
  <c r="AV130" i="5"/>
  <c r="AV134" i="5"/>
  <c r="AV138" i="5"/>
  <c r="AV142" i="5"/>
  <c r="AV146" i="5"/>
  <c r="AV150" i="5"/>
  <c r="AV154" i="5"/>
  <c r="AV158" i="5"/>
  <c r="AV162" i="5"/>
  <c r="AV166" i="5"/>
  <c r="AV175" i="5"/>
  <c r="AV176" i="5"/>
  <c r="AV177" i="5"/>
  <c r="AV178" i="5"/>
  <c r="AV179" i="5"/>
  <c r="AV180" i="5"/>
  <c r="AV181" i="5"/>
  <c r="AV182" i="5"/>
  <c r="AV183" i="5"/>
  <c r="AV184" i="5"/>
  <c r="AV185" i="5"/>
  <c r="AV186" i="5"/>
  <c r="AV187" i="5"/>
  <c r="AV188" i="5"/>
  <c r="AV189" i="5"/>
  <c r="AV190" i="5"/>
  <c r="AV191" i="5"/>
  <c r="AV192" i="5"/>
  <c r="AV193" i="5"/>
  <c r="AV194" i="5"/>
  <c r="AV195" i="5"/>
  <c r="AV196" i="5"/>
  <c r="AV197" i="5"/>
  <c r="AV198" i="5"/>
  <c r="AV199" i="5"/>
  <c r="AV200" i="5"/>
  <c r="AV201" i="5"/>
  <c r="AV202" i="5"/>
  <c r="AV203" i="5"/>
  <c r="AV204" i="5"/>
  <c r="AV205" i="5"/>
  <c r="AV206" i="5"/>
  <c r="AV207" i="5"/>
  <c r="AV208" i="5"/>
  <c r="AV209" i="5"/>
  <c r="AV210" i="5"/>
  <c r="AV211" i="5"/>
  <c r="AV212" i="5"/>
  <c r="AV213" i="5"/>
  <c r="AV214" i="5"/>
  <c r="AV215" i="5"/>
  <c r="AV216" i="5"/>
  <c r="AV217" i="5"/>
  <c r="AV218" i="5"/>
  <c r="AV219" i="5"/>
  <c r="AV220" i="5"/>
  <c r="AV221" i="5"/>
  <c r="AV222" i="5"/>
  <c r="AV223" i="5"/>
  <c r="AV224" i="5"/>
  <c r="AV123" i="5"/>
  <c r="AV139" i="5"/>
  <c r="AV155" i="5"/>
  <c r="AV127" i="5"/>
  <c r="AV143" i="5"/>
  <c r="AV159" i="5"/>
  <c r="AV170" i="5"/>
  <c r="AV225" i="5"/>
  <c r="AV226" i="5"/>
  <c r="AV227" i="5"/>
  <c r="AV228" i="5"/>
  <c r="AV229" i="5"/>
  <c r="AV230" i="5"/>
  <c r="AV231" i="5"/>
  <c r="AV232" i="5"/>
  <c r="AV233" i="5"/>
  <c r="AV234" i="5"/>
  <c r="AV235" i="5"/>
  <c r="AV236" i="5"/>
  <c r="AV237" i="5"/>
  <c r="AV238" i="5"/>
  <c r="AV239" i="5"/>
  <c r="AV240" i="5"/>
  <c r="AV241" i="5"/>
  <c r="AV242" i="5"/>
  <c r="AV243" i="5"/>
  <c r="AV244" i="5"/>
  <c r="AV245" i="5"/>
  <c r="AV246" i="5"/>
  <c r="AV247" i="5"/>
  <c r="AV248" i="5"/>
  <c r="AV249" i="5"/>
  <c r="AV250" i="5"/>
  <c r="AV251" i="5"/>
  <c r="AV252" i="5"/>
  <c r="AV253" i="5"/>
  <c r="AV254" i="5"/>
  <c r="AV255" i="5"/>
  <c r="AV256" i="5"/>
  <c r="AV257" i="5"/>
  <c r="AV258" i="5"/>
  <c r="AV259" i="5"/>
  <c r="AV260" i="5"/>
  <c r="AV261" i="5"/>
  <c r="AV262" i="5"/>
  <c r="AV263" i="5"/>
  <c r="AV264" i="5"/>
  <c r="AV265" i="5"/>
  <c r="AV131" i="5"/>
  <c r="AV147" i="5"/>
  <c r="AV163" i="5"/>
  <c r="AV172" i="5"/>
  <c r="AV135" i="5"/>
  <c r="AV274" i="5"/>
  <c r="AV119" i="5"/>
  <c r="AV151" i="5"/>
  <c r="AV266" i="5"/>
  <c r="AV268" i="5"/>
  <c r="AV270" i="5"/>
  <c r="AV272" i="5"/>
  <c r="AV167" i="5"/>
  <c r="AV271" i="5"/>
  <c r="AV278" i="5"/>
  <c r="AV282" i="5"/>
  <c r="AV286" i="5"/>
  <c r="AV290" i="5"/>
  <c r="AV294" i="5"/>
  <c r="AV298" i="5"/>
  <c r="AV302" i="5"/>
  <c r="AV306" i="5"/>
  <c r="AV310" i="5"/>
  <c r="AV314" i="5"/>
  <c r="AV318" i="5"/>
  <c r="AV322" i="5"/>
  <c r="AV326" i="5"/>
  <c r="AV330" i="5"/>
  <c r="AV334" i="5"/>
  <c r="AV338" i="5"/>
  <c r="AV342" i="5"/>
  <c r="AV346" i="5"/>
  <c r="AV350" i="5"/>
  <c r="AV354" i="5"/>
  <c r="AV358" i="5"/>
  <c r="AV362" i="5"/>
  <c r="AV366" i="5"/>
  <c r="AV370" i="5"/>
  <c r="AV374" i="5"/>
  <c r="AV378" i="5"/>
  <c r="AV382" i="5"/>
  <c r="AV386" i="5"/>
  <c r="AV269" i="5"/>
  <c r="AV277" i="5"/>
  <c r="AV285" i="5"/>
  <c r="AV293" i="5"/>
  <c r="AV313" i="5"/>
  <c r="AV349" i="5"/>
  <c r="AV361" i="5"/>
  <c r="AV377" i="5"/>
  <c r="AV385" i="5"/>
  <c r="AV273" i="5"/>
  <c r="AV275" i="5"/>
  <c r="AV279" i="5"/>
  <c r="AV283" i="5"/>
  <c r="AV287" i="5"/>
  <c r="AV291" i="5"/>
  <c r="AV295" i="5"/>
  <c r="AV299" i="5"/>
  <c r="AV303" i="5"/>
  <c r="AV307" i="5"/>
  <c r="AV311" i="5"/>
  <c r="AV315" i="5"/>
  <c r="AV319" i="5"/>
  <c r="AV323" i="5"/>
  <c r="AV327" i="5"/>
  <c r="AV331" i="5"/>
  <c r="AV335" i="5"/>
  <c r="AV339" i="5"/>
  <c r="AV343" i="5"/>
  <c r="AV347" i="5"/>
  <c r="AV351" i="5"/>
  <c r="AV355" i="5"/>
  <c r="AV359" i="5"/>
  <c r="AV363" i="5"/>
  <c r="AV367" i="5"/>
  <c r="AV371" i="5"/>
  <c r="AV375" i="5"/>
  <c r="AV379" i="5"/>
  <c r="AV383" i="5"/>
  <c r="AV281" i="5"/>
  <c r="AV289" i="5"/>
  <c r="AV297" i="5"/>
  <c r="AV301" i="5"/>
  <c r="AV305" i="5"/>
  <c r="AV309" i="5"/>
  <c r="AV325" i="5"/>
  <c r="AV329" i="5"/>
  <c r="AV337" i="5"/>
  <c r="AV357" i="5"/>
  <c r="AV365" i="5"/>
  <c r="AV373" i="5"/>
  <c r="AV267" i="5"/>
  <c r="AV276" i="5"/>
  <c r="AV280" i="5"/>
  <c r="AV284" i="5"/>
  <c r="AV288" i="5"/>
  <c r="AV292" i="5"/>
  <c r="AV296" i="5"/>
  <c r="AV300" i="5"/>
  <c r="AV304" i="5"/>
  <c r="AV308" i="5"/>
  <c r="AV312" i="5"/>
  <c r="AV316" i="5"/>
  <c r="AV320" i="5"/>
  <c r="AV324" i="5"/>
  <c r="AV328" i="5"/>
  <c r="AV332" i="5"/>
  <c r="AV336" i="5"/>
  <c r="AV340" i="5"/>
  <c r="AV344" i="5"/>
  <c r="AV348" i="5"/>
  <c r="AV352" i="5"/>
  <c r="AV356" i="5"/>
  <c r="AV360" i="5"/>
  <c r="AV364" i="5"/>
  <c r="AV368" i="5"/>
  <c r="AV372" i="5"/>
  <c r="AV376" i="5"/>
  <c r="AV380" i="5"/>
  <c r="AV384" i="5"/>
  <c r="AV317" i="5"/>
  <c r="AV321" i="5"/>
  <c r="AV333" i="5"/>
  <c r="AV341" i="5"/>
  <c r="AV345" i="5"/>
  <c r="AV353" i="5"/>
  <c r="AV369" i="5"/>
  <c r="AV381" i="5"/>
  <c r="BC3" i="5"/>
  <c r="BC4" i="5"/>
  <c r="BC5" i="5"/>
  <c r="BC6" i="5"/>
  <c r="BC7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C53" i="5"/>
  <c r="BC54" i="5"/>
  <c r="BC55" i="5"/>
  <c r="BC56" i="5"/>
  <c r="BC57" i="5"/>
  <c r="BC58" i="5"/>
  <c r="BC59" i="5"/>
  <c r="BC60" i="5"/>
  <c r="BC61" i="5"/>
  <c r="BC62" i="5"/>
  <c r="BC63" i="5"/>
  <c r="BC67" i="5"/>
  <c r="BC71" i="5"/>
  <c r="BC75" i="5"/>
  <c r="BC79" i="5"/>
  <c r="BC83" i="5"/>
  <c r="BC64" i="5"/>
  <c r="BC68" i="5"/>
  <c r="BC72" i="5"/>
  <c r="BC76" i="5"/>
  <c r="BC80" i="5"/>
  <c r="BC84" i="5"/>
  <c r="BC86" i="5"/>
  <c r="BC88" i="5"/>
  <c r="BC65" i="5"/>
  <c r="BC69" i="5"/>
  <c r="BC73" i="5"/>
  <c r="BC77" i="5"/>
  <c r="BC81" i="5"/>
  <c r="BC74" i="5"/>
  <c r="BC91" i="5"/>
  <c r="BC95" i="5"/>
  <c r="BC99" i="5"/>
  <c r="BC103" i="5"/>
  <c r="BC107" i="5"/>
  <c r="BC111" i="5"/>
  <c r="BC78" i="5"/>
  <c r="BC92" i="5"/>
  <c r="BC96" i="5"/>
  <c r="BC100" i="5"/>
  <c r="BC104" i="5"/>
  <c r="BC108" i="5"/>
  <c r="BC112" i="5"/>
  <c r="BC114" i="5"/>
  <c r="BC66" i="5"/>
  <c r="BC82" i="5"/>
  <c r="BC85" i="5"/>
  <c r="BC89" i="5"/>
  <c r="BC93" i="5"/>
  <c r="BC97" i="5"/>
  <c r="BC101" i="5"/>
  <c r="BC105" i="5"/>
  <c r="BC109" i="5"/>
  <c r="BC116" i="5"/>
  <c r="BC117" i="5"/>
  <c r="BC118" i="5"/>
  <c r="BC119" i="5"/>
  <c r="BC120" i="5"/>
  <c r="BC121" i="5"/>
  <c r="BC122" i="5"/>
  <c r="BC123" i="5"/>
  <c r="BC124" i="5"/>
  <c r="BC125" i="5"/>
  <c r="BC126" i="5"/>
  <c r="BC127" i="5"/>
  <c r="BC128" i="5"/>
  <c r="BC129" i="5"/>
  <c r="BC130" i="5"/>
  <c r="BC131" i="5"/>
  <c r="BC132" i="5"/>
  <c r="BC133" i="5"/>
  <c r="BC134" i="5"/>
  <c r="BC135" i="5"/>
  <c r="BC136" i="5"/>
  <c r="BC137" i="5"/>
  <c r="BC138" i="5"/>
  <c r="BC139" i="5"/>
  <c r="BC140" i="5"/>
  <c r="BC141" i="5"/>
  <c r="BC142" i="5"/>
  <c r="BC143" i="5"/>
  <c r="BC144" i="5"/>
  <c r="BC145" i="5"/>
  <c r="BC146" i="5"/>
  <c r="BC147" i="5"/>
  <c r="BC148" i="5"/>
  <c r="BC149" i="5"/>
  <c r="BC150" i="5"/>
  <c r="BC151" i="5"/>
  <c r="BC152" i="5"/>
  <c r="BC153" i="5"/>
  <c r="BC154" i="5"/>
  <c r="BC155" i="5"/>
  <c r="BC156" i="5"/>
  <c r="BC157" i="5"/>
  <c r="BC158" i="5"/>
  <c r="BC159" i="5"/>
  <c r="BC160" i="5"/>
  <c r="BC161" i="5"/>
  <c r="BC162" i="5"/>
  <c r="BC163" i="5"/>
  <c r="BC164" i="5"/>
  <c r="BC165" i="5"/>
  <c r="BC166" i="5"/>
  <c r="BC167" i="5"/>
  <c r="BC168" i="5"/>
  <c r="BC169" i="5"/>
  <c r="BC170" i="5"/>
  <c r="BC171" i="5"/>
  <c r="BC172" i="5"/>
  <c r="BC173" i="5"/>
  <c r="BC174" i="5"/>
  <c r="BC70" i="5"/>
  <c r="BC102" i="5"/>
  <c r="BC90" i="5"/>
  <c r="BC106" i="5"/>
  <c r="BC175" i="5"/>
  <c r="BC176" i="5"/>
  <c r="BC177" i="5"/>
  <c r="BC178" i="5"/>
  <c r="BC179" i="5"/>
  <c r="BC180" i="5"/>
  <c r="BC181" i="5"/>
  <c r="BC182" i="5"/>
  <c r="BC183" i="5"/>
  <c r="BC184" i="5"/>
  <c r="BC185" i="5"/>
  <c r="BC186" i="5"/>
  <c r="BC187" i="5"/>
  <c r="BC188" i="5"/>
  <c r="BC189" i="5"/>
  <c r="BC190" i="5"/>
  <c r="BC191" i="5"/>
  <c r="BC192" i="5"/>
  <c r="BC193" i="5"/>
  <c r="BC194" i="5"/>
  <c r="BC195" i="5"/>
  <c r="BC196" i="5"/>
  <c r="BC197" i="5"/>
  <c r="BC198" i="5"/>
  <c r="BC199" i="5"/>
  <c r="BC200" i="5"/>
  <c r="BC201" i="5"/>
  <c r="BC202" i="5"/>
  <c r="BC203" i="5"/>
  <c r="BC204" i="5"/>
  <c r="BC205" i="5"/>
  <c r="BC206" i="5"/>
  <c r="BC207" i="5"/>
  <c r="BC208" i="5"/>
  <c r="BC209" i="5"/>
  <c r="BC210" i="5"/>
  <c r="BC211" i="5"/>
  <c r="BC212" i="5"/>
  <c r="BC213" i="5"/>
  <c r="BC214" i="5"/>
  <c r="BC215" i="5"/>
  <c r="BC216" i="5"/>
  <c r="BC217" i="5"/>
  <c r="BC218" i="5"/>
  <c r="BC219" i="5"/>
  <c r="BC220" i="5"/>
  <c r="BC221" i="5"/>
  <c r="BC222" i="5"/>
  <c r="BC223" i="5"/>
  <c r="BC87" i="5"/>
  <c r="BC94" i="5"/>
  <c r="BC110" i="5"/>
  <c r="BC113" i="5"/>
  <c r="BC225" i="5"/>
  <c r="BC226" i="5"/>
  <c r="BC227" i="5"/>
  <c r="BC228" i="5"/>
  <c r="BC229" i="5"/>
  <c r="BC230" i="5"/>
  <c r="BC231" i="5"/>
  <c r="BC232" i="5"/>
  <c r="BC233" i="5"/>
  <c r="BC234" i="5"/>
  <c r="BC235" i="5"/>
  <c r="BC236" i="5"/>
  <c r="BC237" i="5"/>
  <c r="BC238" i="5"/>
  <c r="BC239" i="5"/>
  <c r="BC240" i="5"/>
  <c r="BC241" i="5"/>
  <c r="BC242" i="5"/>
  <c r="BC243" i="5"/>
  <c r="BC244" i="5"/>
  <c r="BC245" i="5"/>
  <c r="BC246" i="5"/>
  <c r="BC247" i="5"/>
  <c r="BC248" i="5"/>
  <c r="BC249" i="5"/>
  <c r="BC250" i="5"/>
  <c r="BC251" i="5"/>
  <c r="BC252" i="5"/>
  <c r="BC253" i="5"/>
  <c r="BC254" i="5"/>
  <c r="BC255" i="5"/>
  <c r="BC256" i="5"/>
  <c r="BC257" i="5"/>
  <c r="BC258" i="5"/>
  <c r="BC259" i="5"/>
  <c r="BC260" i="5"/>
  <c r="BC261" i="5"/>
  <c r="BC262" i="5"/>
  <c r="BC263" i="5"/>
  <c r="BC264" i="5"/>
  <c r="BC265" i="5"/>
  <c r="BC266" i="5"/>
  <c r="BC267" i="5"/>
  <c r="BC268" i="5"/>
  <c r="BC269" i="5"/>
  <c r="BC270" i="5"/>
  <c r="BC271" i="5"/>
  <c r="BC272" i="5"/>
  <c r="BC273" i="5"/>
  <c r="BC98" i="5"/>
  <c r="BC224" i="5"/>
  <c r="BC115" i="5"/>
  <c r="BC274" i="5"/>
  <c r="BC275" i="5"/>
  <c r="BC276" i="5"/>
  <c r="BC277" i="5"/>
  <c r="BC278" i="5"/>
  <c r="BC279" i="5"/>
  <c r="BC280" i="5"/>
  <c r="BC281" i="5"/>
  <c r="BC282" i="5"/>
  <c r="BC283" i="5"/>
  <c r="BC284" i="5"/>
  <c r="BC285" i="5"/>
  <c r="BC286" i="5"/>
  <c r="BC287" i="5"/>
  <c r="BC288" i="5"/>
  <c r="BC289" i="5"/>
  <c r="BC290" i="5"/>
  <c r="BC291" i="5"/>
  <c r="BC292" i="5"/>
  <c r="BC293" i="5"/>
  <c r="BC294" i="5"/>
  <c r="BC295" i="5"/>
  <c r="BC296" i="5"/>
  <c r="BC297" i="5"/>
  <c r="BC298" i="5"/>
  <c r="BC299" i="5"/>
  <c r="BC300" i="5"/>
  <c r="BC301" i="5"/>
  <c r="BC302" i="5"/>
  <c r="BC303" i="5"/>
  <c r="BC304" i="5"/>
  <c r="BC305" i="5"/>
  <c r="BC306" i="5"/>
  <c r="BC307" i="5"/>
  <c r="BC308" i="5"/>
  <c r="BC309" i="5"/>
  <c r="BC310" i="5"/>
  <c r="BC311" i="5"/>
  <c r="BC312" i="5"/>
  <c r="BC313" i="5"/>
  <c r="BC314" i="5"/>
  <c r="BC315" i="5"/>
  <c r="BC316" i="5"/>
  <c r="BC317" i="5"/>
  <c r="BC318" i="5"/>
  <c r="BC319" i="5"/>
  <c r="BC320" i="5"/>
  <c r="BC321" i="5"/>
  <c r="BC322" i="5"/>
  <c r="BC323" i="5"/>
  <c r="BC324" i="5"/>
  <c r="BC325" i="5"/>
  <c r="BC326" i="5"/>
  <c r="BC327" i="5"/>
  <c r="BC328" i="5"/>
  <c r="BC329" i="5"/>
  <c r="BC330" i="5"/>
  <c r="BC331" i="5"/>
  <c r="BC332" i="5"/>
  <c r="BC333" i="5"/>
  <c r="BC334" i="5"/>
  <c r="BC335" i="5"/>
  <c r="BC336" i="5"/>
  <c r="BC337" i="5"/>
  <c r="BC338" i="5"/>
  <c r="BC339" i="5"/>
  <c r="BC340" i="5"/>
  <c r="BC341" i="5"/>
  <c r="BC342" i="5"/>
  <c r="BC343" i="5"/>
  <c r="BC344" i="5"/>
  <c r="BC345" i="5"/>
  <c r="BC346" i="5"/>
  <c r="BC347" i="5"/>
  <c r="BC348" i="5"/>
  <c r="BC349" i="5"/>
  <c r="BC350" i="5"/>
  <c r="BC351" i="5"/>
  <c r="BC352" i="5"/>
  <c r="BC353" i="5"/>
  <c r="BC354" i="5"/>
  <c r="BC355" i="5"/>
  <c r="BC356" i="5"/>
  <c r="BC357" i="5"/>
  <c r="BC358" i="5"/>
  <c r="BC359" i="5"/>
  <c r="BC360" i="5"/>
  <c r="BC361" i="5"/>
  <c r="BC362" i="5"/>
  <c r="BC363" i="5"/>
  <c r="BC364" i="5"/>
  <c r="BC365" i="5"/>
  <c r="BC366" i="5"/>
  <c r="BC367" i="5"/>
  <c r="BC368" i="5"/>
  <c r="BC369" i="5"/>
  <c r="BC370" i="5"/>
  <c r="BC371" i="5"/>
  <c r="BC372" i="5"/>
  <c r="BC373" i="5"/>
  <c r="BC374" i="5"/>
  <c r="BC375" i="5"/>
  <c r="BC376" i="5"/>
  <c r="BC377" i="5"/>
  <c r="BC378" i="5"/>
  <c r="BC379" i="5"/>
  <c r="BC380" i="5"/>
  <c r="BC381" i="5"/>
  <c r="BC382" i="5"/>
  <c r="BC383" i="5"/>
  <c r="BC384" i="5"/>
  <c r="BC385" i="5"/>
  <c r="BC386" i="5"/>
  <c r="AX3" i="5"/>
  <c r="AX4" i="5"/>
  <c r="AX8" i="5"/>
  <c r="AX12" i="5"/>
  <c r="AX16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5" i="5"/>
  <c r="AX9" i="5"/>
  <c r="AX13" i="5"/>
  <c r="AX17" i="5"/>
  <c r="AX6" i="5"/>
  <c r="AX10" i="5"/>
  <c r="AX14" i="5"/>
  <c r="AX18" i="5"/>
  <c r="AX11" i="5"/>
  <c r="AX15" i="5"/>
  <c r="AX19" i="5"/>
  <c r="AX7" i="5"/>
  <c r="AX35" i="5"/>
  <c r="AX39" i="5"/>
  <c r="AX43" i="5"/>
  <c r="AX47" i="5"/>
  <c r="AX51" i="5"/>
  <c r="AX55" i="5"/>
  <c r="AX59" i="5"/>
  <c r="AX63" i="5"/>
  <c r="AX36" i="5"/>
  <c r="AX40" i="5"/>
  <c r="AX44" i="5"/>
  <c r="AX48" i="5"/>
  <c r="AX52" i="5"/>
  <c r="AX56" i="5"/>
  <c r="AX60" i="5"/>
  <c r="AX37" i="5"/>
  <c r="AX41" i="5"/>
  <c r="AX45" i="5"/>
  <c r="AX49" i="5"/>
  <c r="AX53" i="5"/>
  <c r="AX57" i="5"/>
  <c r="AX61" i="5"/>
  <c r="AX62" i="5"/>
  <c r="AX64" i="5"/>
  <c r="AX65" i="5"/>
  <c r="AX66" i="5"/>
  <c r="AX67" i="5"/>
  <c r="AX68" i="5"/>
  <c r="AX69" i="5"/>
  <c r="AX70" i="5"/>
  <c r="AX71" i="5"/>
  <c r="AX72" i="5"/>
  <c r="AX73" i="5"/>
  <c r="AX74" i="5"/>
  <c r="AX75" i="5"/>
  <c r="AX76" i="5"/>
  <c r="AX77" i="5"/>
  <c r="AX78" i="5"/>
  <c r="AX79" i="5"/>
  <c r="AX80" i="5"/>
  <c r="AX81" i="5"/>
  <c r="AX82" i="5"/>
  <c r="AX83" i="5"/>
  <c r="AX84" i="5"/>
  <c r="AX85" i="5"/>
  <c r="AX86" i="5"/>
  <c r="AX87" i="5"/>
  <c r="AX88" i="5"/>
  <c r="AX46" i="5"/>
  <c r="AX34" i="5"/>
  <c r="AX50" i="5"/>
  <c r="AX38" i="5"/>
  <c r="AX54" i="5"/>
  <c r="AX89" i="5"/>
  <c r="AX90" i="5"/>
  <c r="AX91" i="5"/>
  <c r="AX92" i="5"/>
  <c r="AX93" i="5"/>
  <c r="AX94" i="5"/>
  <c r="AX95" i="5"/>
  <c r="AX96" i="5"/>
  <c r="AX97" i="5"/>
  <c r="AX98" i="5"/>
  <c r="AX99" i="5"/>
  <c r="AX100" i="5"/>
  <c r="AX101" i="5"/>
  <c r="AX102" i="5"/>
  <c r="AX103" i="5"/>
  <c r="AX104" i="5"/>
  <c r="AX105" i="5"/>
  <c r="AX106" i="5"/>
  <c r="AX107" i="5"/>
  <c r="AX108" i="5"/>
  <c r="AX109" i="5"/>
  <c r="AX110" i="5"/>
  <c r="AX111" i="5"/>
  <c r="AX112" i="5"/>
  <c r="AX113" i="5"/>
  <c r="AX114" i="5"/>
  <c r="AX115" i="5"/>
  <c r="AX116" i="5"/>
  <c r="AX58" i="5"/>
  <c r="AX117" i="5"/>
  <c r="AX118" i="5"/>
  <c r="AX119" i="5"/>
  <c r="AX120" i="5"/>
  <c r="AX121" i="5"/>
  <c r="AX122" i="5"/>
  <c r="AX123" i="5"/>
  <c r="AX124" i="5"/>
  <c r="AX125" i="5"/>
  <c r="AX126" i="5"/>
  <c r="AX127" i="5"/>
  <c r="AX128" i="5"/>
  <c r="AX129" i="5"/>
  <c r="AX130" i="5"/>
  <c r="AX131" i="5"/>
  <c r="AX132" i="5"/>
  <c r="AX133" i="5"/>
  <c r="AX134" i="5"/>
  <c r="AX135" i="5"/>
  <c r="AX136" i="5"/>
  <c r="AX137" i="5"/>
  <c r="AX138" i="5"/>
  <c r="AX139" i="5"/>
  <c r="AX140" i="5"/>
  <c r="AX141" i="5"/>
  <c r="AX142" i="5"/>
  <c r="AX143" i="5"/>
  <c r="AX144" i="5"/>
  <c r="AX145" i="5"/>
  <c r="AX146" i="5"/>
  <c r="AX147" i="5"/>
  <c r="AX148" i="5"/>
  <c r="AX149" i="5"/>
  <c r="AX150" i="5"/>
  <c r="AX151" i="5"/>
  <c r="AX152" i="5"/>
  <c r="AX153" i="5"/>
  <c r="AX154" i="5"/>
  <c r="AX155" i="5"/>
  <c r="AX156" i="5"/>
  <c r="AX157" i="5"/>
  <c r="AX158" i="5"/>
  <c r="AX159" i="5"/>
  <c r="AX160" i="5"/>
  <c r="AX161" i="5"/>
  <c r="AX162" i="5"/>
  <c r="AX163" i="5"/>
  <c r="AX164" i="5"/>
  <c r="AX165" i="5"/>
  <c r="AX166" i="5"/>
  <c r="AX167" i="5"/>
  <c r="AX168" i="5"/>
  <c r="AX169" i="5"/>
  <c r="AX170" i="5"/>
  <c r="AX171" i="5"/>
  <c r="AX172" i="5"/>
  <c r="AX173" i="5"/>
  <c r="AX42" i="5"/>
  <c r="AX175" i="5"/>
  <c r="AX176" i="5"/>
  <c r="AX177" i="5"/>
  <c r="AX178" i="5"/>
  <c r="AX179" i="5"/>
  <c r="AX180" i="5"/>
  <c r="AX181" i="5"/>
  <c r="AX182" i="5"/>
  <c r="AX183" i="5"/>
  <c r="AX184" i="5"/>
  <c r="AX185" i="5"/>
  <c r="AX186" i="5"/>
  <c r="AX187" i="5"/>
  <c r="AX188" i="5"/>
  <c r="AX189" i="5"/>
  <c r="AX190" i="5"/>
  <c r="AX191" i="5"/>
  <c r="AX192" i="5"/>
  <c r="AX193" i="5"/>
  <c r="AX194" i="5"/>
  <c r="AX195" i="5"/>
  <c r="AX196" i="5"/>
  <c r="AX197" i="5"/>
  <c r="AX198" i="5"/>
  <c r="AX199" i="5"/>
  <c r="AX200" i="5"/>
  <c r="AX201" i="5"/>
  <c r="AX202" i="5"/>
  <c r="AX203" i="5"/>
  <c r="AX204" i="5"/>
  <c r="AX205" i="5"/>
  <c r="AX206" i="5"/>
  <c r="AX207" i="5"/>
  <c r="AX208" i="5"/>
  <c r="AX209" i="5"/>
  <c r="AX210" i="5"/>
  <c r="AX211" i="5"/>
  <c r="AX212" i="5"/>
  <c r="AX213" i="5"/>
  <c r="AX214" i="5"/>
  <c r="AX215" i="5"/>
  <c r="AX216" i="5"/>
  <c r="AX174" i="5"/>
  <c r="AX218" i="5"/>
  <c r="AX220" i="5"/>
  <c r="AX222" i="5"/>
  <c r="AX224" i="5"/>
  <c r="AX217" i="5"/>
  <c r="AX227" i="5"/>
  <c r="AX231" i="5"/>
  <c r="AX235" i="5"/>
  <c r="AX239" i="5"/>
  <c r="AX243" i="5"/>
  <c r="AX247" i="5"/>
  <c r="AX251" i="5"/>
  <c r="AX255" i="5"/>
  <c r="AX259" i="5"/>
  <c r="AX263" i="5"/>
  <c r="AX267" i="5"/>
  <c r="AX269" i="5"/>
  <c r="AX271" i="5"/>
  <c r="AX273" i="5"/>
  <c r="AX226" i="5"/>
  <c r="AX230" i="5"/>
  <c r="AX219" i="5"/>
  <c r="AX228" i="5"/>
  <c r="AX232" i="5"/>
  <c r="AX236" i="5"/>
  <c r="AX240" i="5"/>
  <c r="AX244" i="5"/>
  <c r="AX248" i="5"/>
  <c r="AX252" i="5"/>
  <c r="AX256" i="5"/>
  <c r="AX260" i="5"/>
  <c r="AX264" i="5"/>
  <c r="AX274" i="5"/>
  <c r="AX275" i="5"/>
  <c r="AX276" i="5"/>
  <c r="AX277" i="5"/>
  <c r="AX278" i="5"/>
  <c r="AX279" i="5"/>
  <c r="AX280" i="5"/>
  <c r="AX281" i="5"/>
  <c r="AX282" i="5"/>
  <c r="AX283" i="5"/>
  <c r="AX284" i="5"/>
  <c r="AX285" i="5"/>
  <c r="AX286" i="5"/>
  <c r="AX287" i="5"/>
  <c r="AX288" i="5"/>
  <c r="AX289" i="5"/>
  <c r="AX290" i="5"/>
  <c r="AX291" i="5"/>
  <c r="AX292" i="5"/>
  <c r="AX293" i="5"/>
  <c r="AX294" i="5"/>
  <c r="AX295" i="5"/>
  <c r="AX296" i="5"/>
  <c r="AX297" i="5"/>
  <c r="AX298" i="5"/>
  <c r="AX299" i="5"/>
  <c r="AX300" i="5"/>
  <c r="AX301" i="5"/>
  <c r="AX302" i="5"/>
  <c r="AX303" i="5"/>
  <c r="AX304" i="5"/>
  <c r="AX305" i="5"/>
  <c r="AX306" i="5"/>
  <c r="AX307" i="5"/>
  <c r="AX308" i="5"/>
  <c r="AX309" i="5"/>
  <c r="AX310" i="5"/>
  <c r="AX311" i="5"/>
  <c r="AX312" i="5"/>
  <c r="AX313" i="5"/>
  <c r="AX314" i="5"/>
  <c r="AX315" i="5"/>
  <c r="AX316" i="5"/>
  <c r="AX317" i="5"/>
  <c r="AX318" i="5"/>
  <c r="AX319" i="5"/>
  <c r="AX320" i="5"/>
  <c r="AX321" i="5"/>
  <c r="AX322" i="5"/>
  <c r="AX323" i="5"/>
  <c r="AX324" i="5"/>
  <c r="AX325" i="5"/>
  <c r="AX326" i="5"/>
  <c r="AX327" i="5"/>
  <c r="AX328" i="5"/>
  <c r="AX329" i="5"/>
  <c r="AX330" i="5"/>
  <c r="AX331" i="5"/>
  <c r="AX332" i="5"/>
  <c r="AX333" i="5"/>
  <c r="AX334" i="5"/>
  <c r="AX335" i="5"/>
  <c r="AX336" i="5"/>
  <c r="AX337" i="5"/>
  <c r="AX338" i="5"/>
  <c r="AX339" i="5"/>
  <c r="AX340" i="5"/>
  <c r="AX341" i="5"/>
  <c r="AX342" i="5"/>
  <c r="AX343" i="5"/>
  <c r="AX344" i="5"/>
  <c r="AX345" i="5"/>
  <c r="AX346" i="5"/>
  <c r="AX347" i="5"/>
  <c r="AX348" i="5"/>
  <c r="AX349" i="5"/>
  <c r="AX350" i="5"/>
  <c r="AX351" i="5"/>
  <c r="AX352" i="5"/>
  <c r="AX353" i="5"/>
  <c r="AX354" i="5"/>
  <c r="AX355" i="5"/>
  <c r="AX356" i="5"/>
  <c r="AX357" i="5"/>
  <c r="AX358" i="5"/>
  <c r="AX359" i="5"/>
  <c r="AX360" i="5"/>
  <c r="AX361" i="5"/>
  <c r="AX362" i="5"/>
  <c r="AX363" i="5"/>
  <c r="AX364" i="5"/>
  <c r="AX365" i="5"/>
  <c r="AX366" i="5"/>
  <c r="AX367" i="5"/>
  <c r="AX368" i="5"/>
  <c r="AX369" i="5"/>
  <c r="AX370" i="5"/>
  <c r="AX371" i="5"/>
  <c r="AX372" i="5"/>
  <c r="AX373" i="5"/>
  <c r="AX374" i="5"/>
  <c r="AX375" i="5"/>
  <c r="AX376" i="5"/>
  <c r="AX377" i="5"/>
  <c r="AX378" i="5"/>
  <c r="AX379" i="5"/>
  <c r="AX380" i="5"/>
  <c r="AX381" i="5"/>
  <c r="AX382" i="5"/>
  <c r="AX383" i="5"/>
  <c r="AX384" i="5"/>
  <c r="AX385" i="5"/>
  <c r="AX386" i="5"/>
  <c r="AX223" i="5"/>
  <c r="AX234" i="5"/>
  <c r="AX221" i="5"/>
  <c r="AX225" i="5"/>
  <c r="AX229" i="5"/>
  <c r="AX233" i="5"/>
  <c r="AX237" i="5"/>
  <c r="AX241" i="5"/>
  <c r="AX245" i="5"/>
  <c r="AX249" i="5"/>
  <c r="AX253" i="5"/>
  <c r="AX257" i="5"/>
  <c r="AX261" i="5"/>
  <c r="AX265" i="5"/>
  <c r="AX266" i="5"/>
  <c r="AX268" i="5"/>
  <c r="AX270" i="5"/>
  <c r="AX272" i="5"/>
  <c r="AX238" i="5"/>
  <c r="AX254" i="5"/>
  <c r="AX250" i="5"/>
  <c r="AX242" i="5"/>
  <c r="AX258" i="5"/>
  <c r="AX246" i="5"/>
  <c r="AX262" i="5"/>
  <c r="BK3" i="5"/>
  <c r="BK4" i="5"/>
  <c r="BK5" i="5"/>
  <c r="BK6" i="5"/>
  <c r="BK7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2" i="5"/>
  <c r="BK61" i="5"/>
  <c r="BK65" i="5"/>
  <c r="BK69" i="5"/>
  <c r="BK73" i="5"/>
  <c r="BK77" i="5"/>
  <c r="BK81" i="5"/>
  <c r="BK66" i="5"/>
  <c r="BK70" i="5"/>
  <c r="BK74" i="5"/>
  <c r="BK78" i="5"/>
  <c r="BK82" i="5"/>
  <c r="BK86" i="5"/>
  <c r="BK63" i="5"/>
  <c r="BK67" i="5"/>
  <c r="BK71" i="5"/>
  <c r="BK75" i="5"/>
  <c r="BK79" i="5"/>
  <c r="BK83" i="5"/>
  <c r="BK64" i="5"/>
  <c r="BK80" i="5"/>
  <c r="BK87" i="5"/>
  <c r="BK89" i="5"/>
  <c r="BK93" i="5"/>
  <c r="BK97" i="5"/>
  <c r="BK101" i="5"/>
  <c r="BK105" i="5"/>
  <c r="BK109" i="5"/>
  <c r="BK68" i="5"/>
  <c r="BK84" i="5"/>
  <c r="BK90" i="5"/>
  <c r="BK94" i="5"/>
  <c r="BK98" i="5"/>
  <c r="BK102" i="5"/>
  <c r="BK106" i="5"/>
  <c r="BK110" i="5"/>
  <c r="BK114" i="5"/>
  <c r="BK72" i="5"/>
  <c r="BK91" i="5"/>
  <c r="BK95" i="5"/>
  <c r="BK99" i="5"/>
  <c r="BK103" i="5"/>
  <c r="BK107" i="5"/>
  <c r="BK111" i="5"/>
  <c r="BK116" i="5"/>
  <c r="BK117" i="5"/>
  <c r="BK118" i="5"/>
  <c r="BK119" i="5"/>
  <c r="BK120" i="5"/>
  <c r="BK121" i="5"/>
  <c r="BK122" i="5"/>
  <c r="BK123" i="5"/>
  <c r="BK124" i="5"/>
  <c r="BK125" i="5"/>
  <c r="BK126" i="5"/>
  <c r="BK127" i="5"/>
  <c r="BK128" i="5"/>
  <c r="BK129" i="5"/>
  <c r="BK130" i="5"/>
  <c r="BK131" i="5"/>
  <c r="BK132" i="5"/>
  <c r="BK133" i="5"/>
  <c r="BK134" i="5"/>
  <c r="BK135" i="5"/>
  <c r="BK136" i="5"/>
  <c r="BK137" i="5"/>
  <c r="BK138" i="5"/>
  <c r="BK139" i="5"/>
  <c r="BK140" i="5"/>
  <c r="BK141" i="5"/>
  <c r="BK142" i="5"/>
  <c r="BK143" i="5"/>
  <c r="BK144" i="5"/>
  <c r="BK145" i="5"/>
  <c r="BK146" i="5"/>
  <c r="BK147" i="5"/>
  <c r="BK148" i="5"/>
  <c r="BK149" i="5"/>
  <c r="BK150" i="5"/>
  <c r="BK151" i="5"/>
  <c r="BK152" i="5"/>
  <c r="BK153" i="5"/>
  <c r="BK154" i="5"/>
  <c r="BK155" i="5"/>
  <c r="BK156" i="5"/>
  <c r="BK157" i="5"/>
  <c r="BK158" i="5"/>
  <c r="BK159" i="5"/>
  <c r="BK160" i="5"/>
  <c r="BK161" i="5"/>
  <c r="BK162" i="5"/>
  <c r="BK163" i="5"/>
  <c r="BK164" i="5"/>
  <c r="BK165" i="5"/>
  <c r="BK166" i="5"/>
  <c r="BK167" i="5"/>
  <c r="BK168" i="5"/>
  <c r="BK169" i="5"/>
  <c r="BK170" i="5"/>
  <c r="BK171" i="5"/>
  <c r="BK172" i="5"/>
  <c r="BK173" i="5"/>
  <c r="BK92" i="5"/>
  <c r="BK108" i="5"/>
  <c r="BK115" i="5"/>
  <c r="BK85" i="5"/>
  <c r="BK96" i="5"/>
  <c r="BK112" i="5"/>
  <c r="BK174" i="5"/>
  <c r="BK175" i="5"/>
  <c r="BK176" i="5"/>
  <c r="BK177" i="5"/>
  <c r="BK178" i="5"/>
  <c r="BK179" i="5"/>
  <c r="BK180" i="5"/>
  <c r="BK181" i="5"/>
  <c r="BK182" i="5"/>
  <c r="BK183" i="5"/>
  <c r="BK184" i="5"/>
  <c r="BK185" i="5"/>
  <c r="BK186" i="5"/>
  <c r="BK187" i="5"/>
  <c r="BK188" i="5"/>
  <c r="BK189" i="5"/>
  <c r="BK190" i="5"/>
  <c r="BK191" i="5"/>
  <c r="BK192" i="5"/>
  <c r="BK193" i="5"/>
  <c r="BK194" i="5"/>
  <c r="BK195" i="5"/>
  <c r="BK196" i="5"/>
  <c r="BK197" i="5"/>
  <c r="BK198" i="5"/>
  <c r="BK199" i="5"/>
  <c r="BK200" i="5"/>
  <c r="BK201" i="5"/>
  <c r="BK202" i="5"/>
  <c r="BK203" i="5"/>
  <c r="BK204" i="5"/>
  <c r="BK205" i="5"/>
  <c r="BK206" i="5"/>
  <c r="BK207" i="5"/>
  <c r="BK208" i="5"/>
  <c r="BK209" i="5"/>
  <c r="BK210" i="5"/>
  <c r="BK211" i="5"/>
  <c r="BK212" i="5"/>
  <c r="BK213" i="5"/>
  <c r="BK214" i="5"/>
  <c r="BK215" i="5"/>
  <c r="BK216" i="5"/>
  <c r="BK217" i="5"/>
  <c r="BK218" i="5"/>
  <c r="BK219" i="5"/>
  <c r="BK220" i="5"/>
  <c r="BK221" i="5"/>
  <c r="BK222" i="5"/>
  <c r="BK223" i="5"/>
  <c r="BK76" i="5"/>
  <c r="BK100" i="5"/>
  <c r="BK224" i="5"/>
  <c r="BK225" i="5"/>
  <c r="BK226" i="5"/>
  <c r="BK227" i="5"/>
  <c r="BK228" i="5"/>
  <c r="BK229" i="5"/>
  <c r="BK230" i="5"/>
  <c r="BK231" i="5"/>
  <c r="BK232" i="5"/>
  <c r="BK233" i="5"/>
  <c r="BK234" i="5"/>
  <c r="BK235" i="5"/>
  <c r="BK236" i="5"/>
  <c r="BK237" i="5"/>
  <c r="BK238" i="5"/>
  <c r="BK239" i="5"/>
  <c r="BK240" i="5"/>
  <c r="BK241" i="5"/>
  <c r="BK242" i="5"/>
  <c r="BK243" i="5"/>
  <c r="BK244" i="5"/>
  <c r="BK245" i="5"/>
  <c r="BK246" i="5"/>
  <c r="BK247" i="5"/>
  <c r="BK248" i="5"/>
  <c r="BK249" i="5"/>
  <c r="BK250" i="5"/>
  <c r="BK251" i="5"/>
  <c r="BK252" i="5"/>
  <c r="BK253" i="5"/>
  <c r="BK254" i="5"/>
  <c r="BK255" i="5"/>
  <c r="BK256" i="5"/>
  <c r="BK257" i="5"/>
  <c r="BK258" i="5"/>
  <c r="BK259" i="5"/>
  <c r="BK260" i="5"/>
  <c r="BK261" i="5"/>
  <c r="BK262" i="5"/>
  <c r="BK263" i="5"/>
  <c r="BK264" i="5"/>
  <c r="BK265" i="5"/>
  <c r="BK266" i="5"/>
  <c r="BK267" i="5"/>
  <c r="BK268" i="5"/>
  <c r="BK269" i="5"/>
  <c r="BK270" i="5"/>
  <c r="BK271" i="5"/>
  <c r="BK272" i="5"/>
  <c r="BK88" i="5"/>
  <c r="BK113" i="5"/>
  <c r="BK273" i="5"/>
  <c r="BK104" i="5"/>
  <c r="BK274" i="5"/>
  <c r="BK275" i="5"/>
  <c r="BK276" i="5"/>
  <c r="BK277" i="5"/>
  <c r="BK278" i="5"/>
  <c r="BK279" i="5"/>
  <c r="BK280" i="5"/>
  <c r="BK281" i="5"/>
  <c r="BK282" i="5"/>
  <c r="BK283" i="5"/>
  <c r="BK284" i="5"/>
  <c r="BK285" i="5"/>
  <c r="BK286" i="5"/>
  <c r="BK287" i="5"/>
  <c r="BK288" i="5"/>
  <c r="BK289" i="5"/>
  <c r="BK290" i="5"/>
  <c r="BK291" i="5"/>
  <c r="BK292" i="5"/>
  <c r="BK293" i="5"/>
  <c r="BK294" i="5"/>
  <c r="BK295" i="5"/>
  <c r="BK296" i="5"/>
  <c r="BK297" i="5"/>
  <c r="BK298" i="5"/>
  <c r="BK299" i="5"/>
  <c r="BK300" i="5"/>
  <c r="BK301" i="5"/>
  <c r="BK302" i="5"/>
  <c r="BK303" i="5"/>
  <c r="BK304" i="5"/>
  <c r="BK305" i="5"/>
  <c r="BK306" i="5"/>
  <c r="BK307" i="5"/>
  <c r="BK308" i="5"/>
  <c r="BK309" i="5"/>
  <c r="BK310" i="5"/>
  <c r="BK311" i="5"/>
  <c r="BK312" i="5"/>
  <c r="BK313" i="5"/>
  <c r="BK314" i="5"/>
  <c r="BK315" i="5"/>
  <c r="BK316" i="5"/>
  <c r="BK317" i="5"/>
  <c r="BK318" i="5"/>
  <c r="BK319" i="5"/>
  <c r="BK320" i="5"/>
  <c r="BK321" i="5"/>
  <c r="BK322" i="5"/>
  <c r="BK323" i="5"/>
  <c r="BK324" i="5"/>
  <c r="BK325" i="5"/>
  <c r="BK326" i="5"/>
  <c r="BK327" i="5"/>
  <c r="BK328" i="5"/>
  <c r="BK329" i="5"/>
  <c r="BK330" i="5"/>
  <c r="BK331" i="5"/>
  <c r="BK332" i="5"/>
  <c r="BK333" i="5"/>
  <c r="BK334" i="5"/>
  <c r="BK335" i="5"/>
  <c r="BK336" i="5"/>
  <c r="BK337" i="5"/>
  <c r="BK338" i="5"/>
  <c r="BK339" i="5"/>
  <c r="BK340" i="5"/>
  <c r="BK341" i="5"/>
  <c r="BK342" i="5"/>
  <c r="BK343" i="5"/>
  <c r="BK344" i="5"/>
  <c r="BK345" i="5"/>
  <c r="BK346" i="5"/>
  <c r="BK347" i="5"/>
  <c r="BK348" i="5"/>
  <c r="BK349" i="5"/>
  <c r="BK350" i="5"/>
  <c r="BK351" i="5"/>
  <c r="BK352" i="5"/>
  <c r="BK353" i="5"/>
  <c r="BK354" i="5"/>
  <c r="BK355" i="5"/>
  <c r="BK356" i="5"/>
  <c r="BK357" i="5"/>
  <c r="BK358" i="5"/>
  <c r="BK359" i="5"/>
  <c r="BK360" i="5"/>
  <c r="BK361" i="5"/>
  <c r="BK362" i="5"/>
  <c r="BK363" i="5"/>
  <c r="BK364" i="5"/>
  <c r="BK365" i="5"/>
  <c r="BK366" i="5"/>
  <c r="BK367" i="5"/>
  <c r="BK368" i="5"/>
  <c r="BK369" i="5"/>
  <c r="BK370" i="5"/>
  <c r="BK371" i="5"/>
  <c r="BK372" i="5"/>
  <c r="BK373" i="5"/>
  <c r="BK374" i="5"/>
  <c r="BK375" i="5"/>
  <c r="BK376" i="5"/>
  <c r="BK377" i="5"/>
  <c r="BK378" i="5"/>
  <c r="BK379" i="5"/>
  <c r="BK380" i="5"/>
  <c r="BK381" i="5"/>
  <c r="BK382" i="5"/>
  <c r="BK383" i="5"/>
  <c r="BK384" i="5"/>
  <c r="BK385" i="5"/>
  <c r="BK386" i="5"/>
  <c r="BA3" i="5"/>
  <c r="BA4" i="5"/>
  <c r="BA5" i="5"/>
  <c r="BA6" i="5"/>
  <c r="BA7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3" i="5"/>
  <c r="BA27" i="5"/>
  <c r="BA31" i="5"/>
  <c r="BA24" i="5"/>
  <c r="BA28" i="5"/>
  <c r="BA32" i="5"/>
  <c r="BA21" i="5"/>
  <c r="BA25" i="5"/>
  <c r="BA29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BA49" i="5"/>
  <c r="BA50" i="5"/>
  <c r="BA51" i="5"/>
  <c r="BA52" i="5"/>
  <c r="BA53" i="5"/>
  <c r="BA54" i="5"/>
  <c r="BA55" i="5"/>
  <c r="BA56" i="5"/>
  <c r="BA57" i="5"/>
  <c r="BA58" i="5"/>
  <c r="BA59" i="5"/>
  <c r="BA60" i="5"/>
  <c r="BA61" i="5"/>
  <c r="BA62" i="5"/>
  <c r="BA63" i="5"/>
  <c r="BA30" i="5"/>
  <c r="BA64" i="5"/>
  <c r="BA65" i="5"/>
  <c r="BA66" i="5"/>
  <c r="BA67" i="5"/>
  <c r="BA68" i="5"/>
  <c r="BA69" i="5"/>
  <c r="BA70" i="5"/>
  <c r="BA71" i="5"/>
  <c r="BA72" i="5"/>
  <c r="BA73" i="5"/>
  <c r="BA74" i="5"/>
  <c r="BA75" i="5"/>
  <c r="BA76" i="5"/>
  <c r="BA77" i="5"/>
  <c r="BA78" i="5"/>
  <c r="BA79" i="5"/>
  <c r="BA80" i="5"/>
  <c r="BA81" i="5"/>
  <c r="BA82" i="5"/>
  <c r="BA83" i="5"/>
  <c r="BA84" i="5"/>
  <c r="BA85" i="5"/>
  <c r="BA86" i="5"/>
  <c r="BA87" i="5"/>
  <c r="BA88" i="5"/>
  <c r="BA22" i="5"/>
  <c r="BA89" i="5"/>
  <c r="BA90" i="5"/>
  <c r="BA91" i="5"/>
  <c r="BA92" i="5"/>
  <c r="BA93" i="5"/>
  <c r="BA94" i="5"/>
  <c r="BA95" i="5"/>
  <c r="BA96" i="5"/>
  <c r="BA97" i="5"/>
  <c r="BA98" i="5"/>
  <c r="BA99" i="5"/>
  <c r="BA100" i="5"/>
  <c r="BA101" i="5"/>
  <c r="BA102" i="5"/>
  <c r="BA103" i="5"/>
  <c r="BA104" i="5"/>
  <c r="BA105" i="5"/>
  <c r="BA106" i="5"/>
  <c r="BA107" i="5"/>
  <c r="BA108" i="5"/>
  <c r="BA109" i="5"/>
  <c r="BA110" i="5"/>
  <c r="BA111" i="5"/>
  <c r="BA112" i="5"/>
  <c r="BA113" i="5"/>
  <c r="BA114" i="5"/>
  <c r="BA115" i="5"/>
  <c r="BA26" i="5"/>
  <c r="BA117" i="5"/>
  <c r="BA118" i="5"/>
  <c r="BA119" i="5"/>
  <c r="BA120" i="5"/>
  <c r="BA121" i="5"/>
  <c r="BA122" i="5"/>
  <c r="BA123" i="5"/>
  <c r="BA124" i="5"/>
  <c r="BA125" i="5"/>
  <c r="BA126" i="5"/>
  <c r="BA127" i="5"/>
  <c r="BA128" i="5"/>
  <c r="BA129" i="5"/>
  <c r="BA130" i="5"/>
  <c r="BA131" i="5"/>
  <c r="BA132" i="5"/>
  <c r="BA133" i="5"/>
  <c r="BA134" i="5"/>
  <c r="BA135" i="5"/>
  <c r="BA136" i="5"/>
  <c r="BA137" i="5"/>
  <c r="BA138" i="5"/>
  <c r="BA139" i="5"/>
  <c r="BA140" i="5"/>
  <c r="BA141" i="5"/>
  <c r="BA142" i="5"/>
  <c r="BA143" i="5"/>
  <c r="BA144" i="5"/>
  <c r="BA145" i="5"/>
  <c r="BA146" i="5"/>
  <c r="BA147" i="5"/>
  <c r="BA148" i="5"/>
  <c r="BA149" i="5"/>
  <c r="BA150" i="5"/>
  <c r="BA151" i="5"/>
  <c r="BA152" i="5"/>
  <c r="BA153" i="5"/>
  <c r="BA154" i="5"/>
  <c r="BA155" i="5"/>
  <c r="BA156" i="5"/>
  <c r="BA157" i="5"/>
  <c r="BA158" i="5"/>
  <c r="BA159" i="5"/>
  <c r="BA160" i="5"/>
  <c r="BA161" i="5"/>
  <c r="BA162" i="5"/>
  <c r="BA163" i="5"/>
  <c r="BA164" i="5"/>
  <c r="BA165" i="5"/>
  <c r="BA166" i="5"/>
  <c r="BA167" i="5"/>
  <c r="BA116" i="5"/>
  <c r="BA169" i="5"/>
  <c r="BA171" i="5"/>
  <c r="BA173" i="5"/>
  <c r="BA174" i="5"/>
  <c r="BA168" i="5"/>
  <c r="BA170" i="5"/>
  <c r="BA172" i="5"/>
  <c r="BA178" i="5"/>
  <c r="BA182" i="5"/>
  <c r="BA186" i="5"/>
  <c r="BA190" i="5"/>
  <c r="BA194" i="5"/>
  <c r="BA198" i="5"/>
  <c r="BA202" i="5"/>
  <c r="BA206" i="5"/>
  <c r="BA210" i="5"/>
  <c r="BA214" i="5"/>
  <c r="BA217" i="5"/>
  <c r="BA219" i="5"/>
  <c r="BA221" i="5"/>
  <c r="BA223" i="5"/>
  <c r="BA224" i="5"/>
  <c r="BA175" i="5"/>
  <c r="BA179" i="5"/>
  <c r="BA183" i="5"/>
  <c r="BA187" i="5"/>
  <c r="BA191" i="5"/>
  <c r="BA195" i="5"/>
  <c r="BA199" i="5"/>
  <c r="BA203" i="5"/>
  <c r="BA207" i="5"/>
  <c r="BA211" i="5"/>
  <c r="BA215" i="5"/>
  <c r="BA176" i="5"/>
  <c r="BA180" i="5"/>
  <c r="BA184" i="5"/>
  <c r="BA188" i="5"/>
  <c r="BA192" i="5"/>
  <c r="BA196" i="5"/>
  <c r="BA200" i="5"/>
  <c r="BA204" i="5"/>
  <c r="BA208" i="5"/>
  <c r="BA212" i="5"/>
  <c r="BA216" i="5"/>
  <c r="BA218" i="5"/>
  <c r="BA220" i="5"/>
  <c r="BA222" i="5"/>
  <c r="BA225" i="5"/>
  <c r="BA226" i="5"/>
  <c r="BA227" i="5"/>
  <c r="BA228" i="5"/>
  <c r="BA229" i="5"/>
  <c r="BA230" i="5"/>
  <c r="BA231" i="5"/>
  <c r="BA232" i="5"/>
  <c r="BA233" i="5"/>
  <c r="BA234" i="5"/>
  <c r="BA235" i="5"/>
  <c r="BA236" i="5"/>
  <c r="BA237" i="5"/>
  <c r="BA238" i="5"/>
  <c r="BA239" i="5"/>
  <c r="BA240" i="5"/>
  <c r="BA241" i="5"/>
  <c r="BA242" i="5"/>
  <c r="BA243" i="5"/>
  <c r="BA244" i="5"/>
  <c r="BA245" i="5"/>
  <c r="BA246" i="5"/>
  <c r="BA247" i="5"/>
  <c r="BA248" i="5"/>
  <c r="BA249" i="5"/>
  <c r="BA250" i="5"/>
  <c r="BA251" i="5"/>
  <c r="BA252" i="5"/>
  <c r="BA253" i="5"/>
  <c r="BA254" i="5"/>
  <c r="BA255" i="5"/>
  <c r="BA256" i="5"/>
  <c r="BA257" i="5"/>
  <c r="BA258" i="5"/>
  <c r="BA259" i="5"/>
  <c r="BA260" i="5"/>
  <c r="BA261" i="5"/>
  <c r="BA262" i="5"/>
  <c r="BA263" i="5"/>
  <c r="BA264" i="5"/>
  <c r="BA265" i="5"/>
  <c r="BA266" i="5"/>
  <c r="BA267" i="5"/>
  <c r="BA268" i="5"/>
  <c r="BA269" i="5"/>
  <c r="BA270" i="5"/>
  <c r="BA271" i="5"/>
  <c r="BA272" i="5"/>
  <c r="BA273" i="5"/>
  <c r="BA185" i="5"/>
  <c r="BA201" i="5"/>
  <c r="BA274" i="5"/>
  <c r="BA275" i="5"/>
  <c r="BA276" i="5"/>
  <c r="BA277" i="5"/>
  <c r="BA278" i="5"/>
  <c r="BA279" i="5"/>
  <c r="BA280" i="5"/>
  <c r="BA281" i="5"/>
  <c r="BA282" i="5"/>
  <c r="BA283" i="5"/>
  <c r="BA284" i="5"/>
  <c r="BA285" i="5"/>
  <c r="BA286" i="5"/>
  <c r="BA287" i="5"/>
  <c r="BA288" i="5"/>
  <c r="BA289" i="5"/>
  <c r="BA290" i="5"/>
  <c r="BA291" i="5"/>
  <c r="BA292" i="5"/>
  <c r="BA293" i="5"/>
  <c r="BA294" i="5"/>
  <c r="BA295" i="5"/>
  <c r="BA296" i="5"/>
  <c r="BA297" i="5"/>
  <c r="BA298" i="5"/>
  <c r="BA299" i="5"/>
  <c r="BA300" i="5"/>
  <c r="BA301" i="5"/>
  <c r="BA302" i="5"/>
  <c r="BA303" i="5"/>
  <c r="BA304" i="5"/>
  <c r="BA305" i="5"/>
  <c r="BA306" i="5"/>
  <c r="BA307" i="5"/>
  <c r="BA308" i="5"/>
  <c r="BA309" i="5"/>
  <c r="BA310" i="5"/>
  <c r="BA311" i="5"/>
  <c r="BA312" i="5"/>
  <c r="BA313" i="5"/>
  <c r="BA314" i="5"/>
  <c r="BA315" i="5"/>
  <c r="BA316" i="5"/>
  <c r="BA317" i="5"/>
  <c r="BA318" i="5"/>
  <c r="BA319" i="5"/>
  <c r="BA320" i="5"/>
  <c r="BA321" i="5"/>
  <c r="BA322" i="5"/>
  <c r="BA323" i="5"/>
  <c r="BA324" i="5"/>
  <c r="BA325" i="5"/>
  <c r="BA326" i="5"/>
  <c r="BA327" i="5"/>
  <c r="BA328" i="5"/>
  <c r="BA329" i="5"/>
  <c r="BA330" i="5"/>
  <c r="BA331" i="5"/>
  <c r="BA332" i="5"/>
  <c r="BA333" i="5"/>
  <c r="BA334" i="5"/>
  <c r="BA335" i="5"/>
  <c r="BA336" i="5"/>
  <c r="BA337" i="5"/>
  <c r="BA338" i="5"/>
  <c r="BA339" i="5"/>
  <c r="BA340" i="5"/>
  <c r="BA341" i="5"/>
  <c r="BA342" i="5"/>
  <c r="BA343" i="5"/>
  <c r="BA344" i="5"/>
  <c r="BA345" i="5"/>
  <c r="BA346" i="5"/>
  <c r="BA347" i="5"/>
  <c r="BA348" i="5"/>
  <c r="BA349" i="5"/>
  <c r="BA350" i="5"/>
  <c r="BA351" i="5"/>
  <c r="BA352" i="5"/>
  <c r="BA353" i="5"/>
  <c r="BA354" i="5"/>
  <c r="BA355" i="5"/>
  <c r="BA356" i="5"/>
  <c r="BA357" i="5"/>
  <c r="BA358" i="5"/>
  <c r="BA359" i="5"/>
  <c r="BA360" i="5"/>
  <c r="BA361" i="5"/>
  <c r="BA362" i="5"/>
  <c r="BA363" i="5"/>
  <c r="BA364" i="5"/>
  <c r="BA365" i="5"/>
  <c r="BA366" i="5"/>
  <c r="BA367" i="5"/>
  <c r="BA368" i="5"/>
  <c r="BA369" i="5"/>
  <c r="BA370" i="5"/>
  <c r="BA371" i="5"/>
  <c r="BA372" i="5"/>
  <c r="BA373" i="5"/>
  <c r="BA374" i="5"/>
  <c r="BA375" i="5"/>
  <c r="BA376" i="5"/>
  <c r="BA377" i="5"/>
  <c r="BA378" i="5"/>
  <c r="BA379" i="5"/>
  <c r="BA380" i="5"/>
  <c r="BA381" i="5"/>
  <c r="BA382" i="5"/>
  <c r="BA383" i="5"/>
  <c r="BA384" i="5"/>
  <c r="BA385" i="5"/>
  <c r="BA386" i="5"/>
  <c r="BA181" i="5"/>
  <c r="BA213" i="5"/>
  <c r="BA189" i="5"/>
  <c r="BA205" i="5"/>
  <c r="BA197" i="5"/>
  <c r="BA177" i="5"/>
  <c r="BA193" i="5"/>
  <c r="BA209" i="5"/>
  <c r="BL3" i="5"/>
  <c r="BL4" i="5"/>
  <c r="BL5" i="5"/>
  <c r="BL6" i="5"/>
  <c r="BL7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L48" i="5"/>
  <c r="BL49" i="5"/>
  <c r="BL50" i="5"/>
  <c r="BL51" i="5"/>
  <c r="BL52" i="5"/>
  <c r="BL53" i="5"/>
  <c r="BL54" i="5"/>
  <c r="BL55" i="5"/>
  <c r="BL56" i="5"/>
  <c r="BL57" i="5"/>
  <c r="BL58" i="5"/>
  <c r="BL59" i="5"/>
  <c r="BL60" i="5"/>
  <c r="BL61" i="5"/>
  <c r="BL62" i="5"/>
  <c r="BL63" i="5"/>
  <c r="BL64" i="5"/>
  <c r="BL65" i="5"/>
  <c r="BL66" i="5"/>
  <c r="BL67" i="5"/>
  <c r="BL68" i="5"/>
  <c r="BL69" i="5"/>
  <c r="BL70" i="5"/>
  <c r="BL71" i="5"/>
  <c r="BL72" i="5"/>
  <c r="BL73" i="5"/>
  <c r="BL74" i="5"/>
  <c r="BL75" i="5"/>
  <c r="BL76" i="5"/>
  <c r="BL77" i="5"/>
  <c r="BL78" i="5"/>
  <c r="BL79" i="5"/>
  <c r="BL80" i="5"/>
  <c r="BL81" i="5"/>
  <c r="BL82" i="5"/>
  <c r="BL83" i="5"/>
  <c r="BL84" i="5"/>
  <c r="BL85" i="5"/>
  <c r="BL87" i="5"/>
  <c r="BL88" i="5"/>
  <c r="BL89" i="5"/>
  <c r="BL90" i="5"/>
  <c r="BL91" i="5"/>
  <c r="BL92" i="5"/>
  <c r="BL93" i="5"/>
  <c r="BL94" i="5"/>
  <c r="BL95" i="5"/>
  <c r="BL96" i="5"/>
  <c r="BL97" i="5"/>
  <c r="BL98" i="5"/>
  <c r="BL99" i="5"/>
  <c r="BL100" i="5"/>
  <c r="BL101" i="5"/>
  <c r="BL102" i="5"/>
  <c r="BL103" i="5"/>
  <c r="BL104" i="5"/>
  <c r="BL105" i="5"/>
  <c r="BL106" i="5"/>
  <c r="BL107" i="5"/>
  <c r="BL108" i="5"/>
  <c r="BL109" i="5"/>
  <c r="BL110" i="5"/>
  <c r="BL111" i="5"/>
  <c r="BL112" i="5"/>
  <c r="BL86" i="5"/>
  <c r="BL113" i="5"/>
  <c r="BL115" i="5"/>
  <c r="BL114" i="5"/>
  <c r="BL116" i="5"/>
  <c r="BL120" i="5"/>
  <c r="BL124" i="5"/>
  <c r="BL128" i="5"/>
  <c r="BL132" i="5"/>
  <c r="BL136" i="5"/>
  <c r="BL140" i="5"/>
  <c r="BL144" i="5"/>
  <c r="BL148" i="5"/>
  <c r="BL152" i="5"/>
  <c r="BL156" i="5"/>
  <c r="BL160" i="5"/>
  <c r="BL164" i="5"/>
  <c r="BL117" i="5"/>
  <c r="BL121" i="5"/>
  <c r="BL125" i="5"/>
  <c r="BL129" i="5"/>
  <c r="BL133" i="5"/>
  <c r="BL137" i="5"/>
  <c r="BL141" i="5"/>
  <c r="BL145" i="5"/>
  <c r="BL149" i="5"/>
  <c r="BL153" i="5"/>
  <c r="BL157" i="5"/>
  <c r="BL161" i="5"/>
  <c r="BL165" i="5"/>
  <c r="BL169" i="5"/>
  <c r="BL171" i="5"/>
  <c r="BL173" i="5"/>
  <c r="BL118" i="5"/>
  <c r="BL122" i="5"/>
  <c r="BL126" i="5"/>
  <c r="BL130" i="5"/>
  <c r="BL134" i="5"/>
  <c r="BL138" i="5"/>
  <c r="BL142" i="5"/>
  <c r="BL146" i="5"/>
  <c r="BL150" i="5"/>
  <c r="BL154" i="5"/>
  <c r="BL158" i="5"/>
  <c r="BL162" i="5"/>
  <c r="BL166" i="5"/>
  <c r="BL174" i="5"/>
  <c r="BL175" i="5"/>
  <c r="BL176" i="5"/>
  <c r="BL177" i="5"/>
  <c r="BL178" i="5"/>
  <c r="BL179" i="5"/>
  <c r="BL180" i="5"/>
  <c r="BL181" i="5"/>
  <c r="BL182" i="5"/>
  <c r="BL183" i="5"/>
  <c r="BL184" i="5"/>
  <c r="BL185" i="5"/>
  <c r="BL186" i="5"/>
  <c r="BL187" i="5"/>
  <c r="BL188" i="5"/>
  <c r="BL189" i="5"/>
  <c r="BL190" i="5"/>
  <c r="BL191" i="5"/>
  <c r="BL192" i="5"/>
  <c r="BL193" i="5"/>
  <c r="BL194" i="5"/>
  <c r="BL195" i="5"/>
  <c r="BL196" i="5"/>
  <c r="BL197" i="5"/>
  <c r="BL198" i="5"/>
  <c r="BL199" i="5"/>
  <c r="BL200" i="5"/>
  <c r="BL201" i="5"/>
  <c r="BL202" i="5"/>
  <c r="BL203" i="5"/>
  <c r="BL204" i="5"/>
  <c r="BL205" i="5"/>
  <c r="BL206" i="5"/>
  <c r="BL207" i="5"/>
  <c r="BL208" i="5"/>
  <c r="BL209" i="5"/>
  <c r="BL210" i="5"/>
  <c r="BL211" i="5"/>
  <c r="BL212" i="5"/>
  <c r="BL213" i="5"/>
  <c r="BL214" i="5"/>
  <c r="BL215" i="5"/>
  <c r="BL216" i="5"/>
  <c r="BL217" i="5"/>
  <c r="BL218" i="5"/>
  <c r="BL219" i="5"/>
  <c r="BL220" i="5"/>
  <c r="BL221" i="5"/>
  <c r="BL222" i="5"/>
  <c r="BL223" i="5"/>
  <c r="BL119" i="5"/>
  <c r="BL135" i="5"/>
  <c r="BL151" i="5"/>
  <c r="BL167" i="5"/>
  <c r="BL172" i="5"/>
  <c r="BL123" i="5"/>
  <c r="BL139" i="5"/>
  <c r="BL155" i="5"/>
  <c r="BL224" i="5"/>
  <c r="BL225" i="5"/>
  <c r="BL226" i="5"/>
  <c r="BL227" i="5"/>
  <c r="BL228" i="5"/>
  <c r="BL229" i="5"/>
  <c r="BL230" i="5"/>
  <c r="BL231" i="5"/>
  <c r="BL232" i="5"/>
  <c r="BL233" i="5"/>
  <c r="BL234" i="5"/>
  <c r="BL235" i="5"/>
  <c r="BL236" i="5"/>
  <c r="BL237" i="5"/>
  <c r="BL238" i="5"/>
  <c r="BL239" i="5"/>
  <c r="BL240" i="5"/>
  <c r="BL241" i="5"/>
  <c r="BL242" i="5"/>
  <c r="BL243" i="5"/>
  <c r="BL244" i="5"/>
  <c r="BL245" i="5"/>
  <c r="BL246" i="5"/>
  <c r="BL247" i="5"/>
  <c r="BL248" i="5"/>
  <c r="BL249" i="5"/>
  <c r="BL250" i="5"/>
  <c r="BL251" i="5"/>
  <c r="BL252" i="5"/>
  <c r="BL253" i="5"/>
  <c r="BL254" i="5"/>
  <c r="BL255" i="5"/>
  <c r="BL256" i="5"/>
  <c r="BL257" i="5"/>
  <c r="BL258" i="5"/>
  <c r="BL259" i="5"/>
  <c r="BL260" i="5"/>
  <c r="BL261" i="5"/>
  <c r="BL262" i="5"/>
  <c r="BL263" i="5"/>
  <c r="BL264" i="5"/>
  <c r="BL127" i="5"/>
  <c r="BL143" i="5"/>
  <c r="BL159" i="5"/>
  <c r="BL168" i="5"/>
  <c r="BL147" i="5"/>
  <c r="BL170" i="5"/>
  <c r="BL163" i="5"/>
  <c r="BL266" i="5"/>
  <c r="BL268" i="5"/>
  <c r="BL270" i="5"/>
  <c r="BL272" i="5"/>
  <c r="BL273" i="5"/>
  <c r="BL131" i="5"/>
  <c r="BL267" i="5"/>
  <c r="BL274" i="5"/>
  <c r="BL278" i="5"/>
  <c r="BL282" i="5"/>
  <c r="BL286" i="5"/>
  <c r="BL290" i="5"/>
  <c r="BL294" i="5"/>
  <c r="BL298" i="5"/>
  <c r="BL302" i="5"/>
  <c r="BL306" i="5"/>
  <c r="BL310" i="5"/>
  <c r="BL314" i="5"/>
  <c r="BL318" i="5"/>
  <c r="BL322" i="5"/>
  <c r="BL326" i="5"/>
  <c r="BL330" i="5"/>
  <c r="BL334" i="5"/>
  <c r="BL338" i="5"/>
  <c r="BL342" i="5"/>
  <c r="BL346" i="5"/>
  <c r="BL350" i="5"/>
  <c r="BL354" i="5"/>
  <c r="BL358" i="5"/>
  <c r="BL362" i="5"/>
  <c r="BL366" i="5"/>
  <c r="BL370" i="5"/>
  <c r="BL374" i="5"/>
  <c r="BL378" i="5"/>
  <c r="BL382" i="5"/>
  <c r="BL386" i="5"/>
  <c r="BL265" i="5"/>
  <c r="BL281" i="5"/>
  <c r="BL289" i="5"/>
  <c r="BL297" i="5"/>
  <c r="BL301" i="5"/>
  <c r="BL305" i="5"/>
  <c r="BL309" i="5"/>
  <c r="BL317" i="5"/>
  <c r="BL321" i="5"/>
  <c r="BL329" i="5"/>
  <c r="BL341" i="5"/>
  <c r="BL353" i="5"/>
  <c r="BL365" i="5"/>
  <c r="BL381" i="5"/>
  <c r="BL269" i="5"/>
  <c r="BL275" i="5"/>
  <c r="BL279" i="5"/>
  <c r="BL283" i="5"/>
  <c r="BL287" i="5"/>
  <c r="BL291" i="5"/>
  <c r="BL295" i="5"/>
  <c r="BL299" i="5"/>
  <c r="BL303" i="5"/>
  <c r="BL307" i="5"/>
  <c r="BL311" i="5"/>
  <c r="BL315" i="5"/>
  <c r="BL319" i="5"/>
  <c r="BL323" i="5"/>
  <c r="BL327" i="5"/>
  <c r="BL331" i="5"/>
  <c r="BL335" i="5"/>
  <c r="BL339" i="5"/>
  <c r="BL343" i="5"/>
  <c r="BL347" i="5"/>
  <c r="BL351" i="5"/>
  <c r="BL355" i="5"/>
  <c r="BL359" i="5"/>
  <c r="BL363" i="5"/>
  <c r="BL367" i="5"/>
  <c r="BL371" i="5"/>
  <c r="BL375" i="5"/>
  <c r="BL379" i="5"/>
  <c r="BL383" i="5"/>
  <c r="BL277" i="5"/>
  <c r="BL285" i="5"/>
  <c r="BL293" i="5"/>
  <c r="BL313" i="5"/>
  <c r="BL333" i="5"/>
  <c r="BL345" i="5"/>
  <c r="BL369" i="5"/>
  <c r="BL377" i="5"/>
  <c r="BL271" i="5"/>
  <c r="BL276" i="5"/>
  <c r="BL280" i="5"/>
  <c r="BL284" i="5"/>
  <c r="BL288" i="5"/>
  <c r="BL292" i="5"/>
  <c r="BL296" i="5"/>
  <c r="BL300" i="5"/>
  <c r="BL304" i="5"/>
  <c r="BL308" i="5"/>
  <c r="BL312" i="5"/>
  <c r="BL316" i="5"/>
  <c r="BL320" i="5"/>
  <c r="BL324" i="5"/>
  <c r="BL328" i="5"/>
  <c r="BL332" i="5"/>
  <c r="BL336" i="5"/>
  <c r="BL340" i="5"/>
  <c r="BL344" i="5"/>
  <c r="BL348" i="5"/>
  <c r="BL352" i="5"/>
  <c r="BL356" i="5"/>
  <c r="BL360" i="5"/>
  <c r="BL364" i="5"/>
  <c r="BL368" i="5"/>
  <c r="BL372" i="5"/>
  <c r="BL376" i="5"/>
  <c r="BL380" i="5"/>
  <c r="BL384" i="5"/>
  <c r="BL325" i="5"/>
  <c r="BL337" i="5"/>
  <c r="BL349" i="5"/>
  <c r="BL357" i="5"/>
  <c r="BL361" i="5"/>
  <c r="BL373" i="5"/>
  <c r="BL385" i="5"/>
  <c r="BE3" i="5"/>
  <c r="BE4" i="5"/>
  <c r="BE5" i="5"/>
  <c r="BE6" i="5"/>
  <c r="BE7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2" i="5"/>
  <c r="BE26" i="5"/>
  <c r="BE30" i="5"/>
  <c r="BE33" i="5"/>
  <c r="BE23" i="5"/>
  <c r="BE27" i="5"/>
  <c r="BE31" i="5"/>
  <c r="BE24" i="5"/>
  <c r="BE28" i="5"/>
  <c r="BE32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E62" i="5"/>
  <c r="BE21" i="5"/>
  <c r="BE63" i="5"/>
  <c r="BE64" i="5"/>
  <c r="BE65" i="5"/>
  <c r="BE66" i="5"/>
  <c r="BE67" i="5"/>
  <c r="BE68" i="5"/>
  <c r="BE69" i="5"/>
  <c r="BE70" i="5"/>
  <c r="BE71" i="5"/>
  <c r="BE72" i="5"/>
  <c r="BE73" i="5"/>
  <c r="BE74" i="5"/>
  <c r="BE75" i="5"/>
  <c r="BE76" i="5"/>
  <c r="BE77" i="5"/>
  <c r="BE78" i="5"/>
  <c r="BE79" i="5"/>
  <c r="BE80" i="5"/>
  <c r="BE81" i="5"/>
  <c r="BE82" i="5"/>
  <c r="BE83" i="5"/>
  <c r="BE84" i="5"/>
  <c r="BE85" i="5"/>
  <c r="BE86" i="5"/>
  <c r="BE87" i="5"/>
  <c r="BE25" i="5"/>
  <c r="BE89" i="5"/>
  <c r="BE90" i="5"/>
  <c r="BE91" i="5"/>
  <c r="BE92" i="5"/>
  <c r="BE93" i="5"/>
  <c r="BE94" i="5"/>
  <c r="BE95" i="5"/>
  <c r="BE96" i="5"/>
  <c r="BE97" i="5"/>
  <c r="BE98" i="5"/>
  <c r="BE99" i="5"/>
  <c r="BE100" i="5"/>
  <c r="BE101" i="5"/>
  <c r="BE102" i="5"/>
  <c r="BE103" i="5"/>
  <c r="BE104" i="5"/>
  <c r="BE105" i="5"/>
  <c r="BE106" i="5"/>
  <c r="BE107" i="5"/>
  <c r="BE108" i="5"/>
  <c r="BE109" i="5"/>
  <c r="BE110" i="5"/>
  <c r="BE111" i="5"/>
  <c r="BE112" i="5"/>
  <c r="BE113" i="5"/>
  <c r="BE114" i="5"/>
  <c r="BE115" i="5"/>
  <c r="BE29" i="5"/>
  <c r="BE116" i="5"/>
  <c r="BE117" i="5"/>
  <c r="BE118" i="5"/>
  <c r="BE119" i="5"/>
  <c r="BE120" i="5"/>
  <c r="BE121" i="5"/>
  <c r="BE122" i="5"/>
  <c r="BE123" i="5"/>
  <c r="BE124" i="5"/>
  <c r="BE125" i="5"/>
  <c r="BE126" i="5"/>
  <c r="BE127" i="5"/>
  <c r="BE128" i="5"/>
  <c r="BE129" i="5"/>
  <c r="BE130" i="5"/>
  <c r="BE131" i="5"/>
  <c r="BE132" i="5"/>
  <c r="BE133" i="5"/>
  <c r="BE134" i="5"/>
  <c r="BE135" i="5"/>
  <c r="BE136" i="5"/>
  <c r="BE137" i="5"/>
  <c r="BE138" i="5"/>
  <c r="BE139" i="5"/>
  <c r="BE140" i="5"/>
  <c r="BE141" i="5"/>
  <c r="BE142" i="5"/>
  <c r="BE143" i="5"/>
  <c r="BE144" i="5"/>
  <c r="BE145" i="5"/>
  <c r="BE146" i="5"/>
  <c r="BE147" i="5"/>
  <c r="BE148" i="5"/>
  <c r="BE149" i="5"/>
  <c r="BE150" i="5"/>
  <c r="BE151" i="5"/>
  <c r="BE152" i="5"/>
  <c r="BE153" i="5"/>
  <c r="BE154" i="5"/>
  <c r="BE155" i="5"/>
  <c r="BE156" i="5"/>
  <c r="BE157" i="5"/>
  <c r="BE158" i="5"/>
  <c r="BE159" i="5"/>
  <c r="BE160" i="5"/>
  <c r="BE161" i="5"/>
  <c r="BE162" i="5"/>
  <c r="BE163" i="5"/>
  <c r="BE164" i="5"/>
  <c r="BE165" i="5"/>
  <c r="BE166" i="5"/>
  <c r="BE167" i="5"/>
  <c r="BE88" i="5"/>
  <c r="BE168" i="5"/>
  <c r="BE170" i="5"/>
  <c r="BE172" i="5"/>
  <c r="BE169" i="5"/>
  <c r="BE171" i="5"/>
  <c r="BE173" i="5"/>
  <c r="BE177" i="5"/>
  <c r="BE181" i="5"/>
  <c r="BE185" i="5"/>
  <c r="BE189" i="5"/>
  <c r="BE193" i="5"/>
  <c r="BE197" i="5"/>
  <c r="BE201" i="5"/>
  <c r="BE205" i="5"/>
  <c r="BE209" i="5"/>
  <c r="BE213" i="5"/>
  <c r="BE218" i="5"/>
  <c r="BE220" i="5"/>
  <c r="BE222" i="5"/>
  <c r="BE174" i="5"/>
  <c r="BE178" i="5"/>
  <c r="BE182" i="5"/>
  <c r="BE186" i="5"/>
  <c r="BE190" i="5"/>
  <c r="BE194" i="5"/>
  <c r="BE198" i="5"/>
  <c r="BE202" i="5"/>
  <c r="BE206" i="5"/>
  <c r="BE210" i="5"/>
  <c r="BE214" i="5"/>
  <c r="BE175" i="5"/>
  <c r="BE179" i="5"/>
  <c r="BE183" i="5"/>
  <c r="BE187" i="5"/>
  <c r="BE191" i="5"/>
  <c r="BE195" i="5"/>
  <c r="BE199" i="5"/>
  <c r="BE203" i="5"/>
  <c r="BE207" i="5"/>
  <c r="BE211" i="5"/>
  <c r="BE215" i="5"/>
  <c r="BE217" i="5"/>
  <c r="BE219" i="5"/>
  <c r="BE221" i="5"/>
  <c r="BE223" i="5"/>
  <c r="BE225" i="5"/>
  <c r="BE226" i="5"/>
  <c r="BE227" i="5"/>
  <c r="BE228" i="5"/>
  <c r="BE229" i="5"/>
  <c r="BE230" i="5"/>
  <c r="BE231" i="5"/>
  <c r="BE232" i="5"/>
  <c r="BE233" i="5"/>
  <c r="BE234" i="5"/>
  <c r="BE235" i="5"/>
  <c r="BE236" i="5"/>
  <c r="BE237" i="5"/>
  <c r="BE238" i="5"/>
  <c r="BE239" i="5"/>
  <c r="BE240" i="5"/>
  <c r="BE241" i="5"/>
  <c r="BE242" i="5"/>
  <c r="BE243" i="5"/>
  <c r="BE244" i="5"/>
  <c r="BE245" i="5"/>
  <c r="BE246" i="5"/>
  <c r="BE247" i="5"/>
  <c r="BE248" i="5"/>
  <c r="BE249" i="5"/>
  <c r="BE250" i="5"/>
  <c r="BE251" i="5"/>
  <c r="BE252" i="5"/>
  <c r="BE253" i="5"/>
  <c r="BE254" i="5"/>
  <c r="BE255" i="5"/>
  <c r="BE256" i="5"/>
  <c r="BE257" i="5"/>
  <c r="BE258" i="5"/>
  <c r="BE259" i="5"/>
  <c r="BE260" i="5"/>
  <c r="BE261" i="5"/>
  <c r="BE262" i="5"/>
  <c r="BE263" i="5"/>
  <c r="BE264" i="5"/>
  <c r="BE265" i="5"/>
  <c r="BE266" i="5"/>
  <c r="BE267" i="5"/>
  <c r="BE268" i="5"/>
  <c r="BE269" i="5"/>
  <c r="BE270" i="5"/>
  <c r="BE271" i="5"/>
  <c r="BE272" i="5"/>
  <c r="BE273" i="5"/>
  <c r="BE188" i="5"/>
  <c r="BE204" i="5"/>
  <c r="BE274" i="5"/>
  <c r="BE275" i="5"/>
  <c r="BE276" i="5"/>
  <c r="BE277" i="5"/>
  <c r="BE278" i="5"/>
  <c r="BE279" i="5"/>
  <c r="BE280" i="5"/>
  <c r="BE281" i="5"/>
  <c r="BE282" i="5"/>
  <c r="BE283" i="5"/>
  <c r="BE284" i="5"/>
  <c r="BE285" i="5"/>
  <c r="BE286" i="5"/>
  <c r="BE287" i="5"/>
  <c r="BE288" i="5"/>
  <c r="BE289" i="5"/>
  <c r="BE290" i="5"/>
  <c r="BE291" i="5"/>
  <c r="BE292" i="5"/>
  <c r="BE293" i="5"/>
  <c r="BE294" i="5"/>
  <c r="BE295" i="5"/>
  <c r="BE296" i="5"/>
  <c r="BE297" i="5"/>
  <c r="BE298" i="5"/>
  <c r="BE299" i="5"/>
  <c r="BE300" i="5"/>
  <c r="BE301" i="5"/>
  <c r="BE302" i="5"/>
  <c r="BE303" i="5"/>
  <c r="BE304" i="5"/>
  <c r="BE305" i="5"/>
  <c r="BE306" i="5"/>
  <c r="BE307" i="5"/>
  <c r="BE308" i="5"/>
  <c r="BE309" i="5"/>
  <c r="BE310" i="5"/>
  <c r="BE311" i="5"/>
  <c r="BE312" i="5"/>
  <c r="BE313" i="5"/>
  <c r="BE314" i="5"/>
  <c r="BE315" i="5"/>
  <c r="BE316" i="5"/>
  <c r="BE317" i="5"/>
  <c r="BE318" i="5"/>
  <c r="BE319" i="5"/>
  <c r="BE320" i="5"/>
  <c r="BE321" i="5"/>
  <c r="BE322" i="5"/>
  <c r="BE323" i="5"/>
  <c r="BE324" i="5"/>
  <c r="BE325" i="5"/>
  <c r="BE326" i="5"/>
  <c r="BE327" i="5"/>
  <c r="BE328" i="5"/>
  <c r="BE329" i="5"/>
  <c r="BE330" i="5"/>
  <c r="BE331" i="5"/>
  <c r="BE332" i="5"/>
  <c r="BE333" i="5"/>
  <c r="BE334" i="5"/>
  <c r="BE335" i="5"/>
  <c r="BE336" i="5"/>
  <c r="BE337" i="5"/>
  <c r="BE338" i="5"/>
  <c r="BE339" i="5"/>
  <c r="BE340" i="5"/>
  <c r="BE341" i="5"/>
  <c r="BE342" i="5"/>
  <c r="BE343" i="5"/>
  <c r="BE344" i="5"/>
  <c r="BE345" i="5"/>
  <c r="BE346" i="5"/>
  <c r="BE347" i="5"/>
  <c r="BE348" i="5"/>
  <c r="BE349" i="5"/>
  <c r="BE350" i="5"/>
  <c r="BE351" i="5"/>
  <c r="BE352" i="5"/>
  <c r="BE353" i="5"/>
  <c r="BE354" i="5"/>
  <c r="BE355" i="5"/>
  <c r="BE356" i="5"/>
  <c r="BE357" i="5"/>
  <c r="BE358" i="5"/>
  <c r="BE359" i="5"/>
  <c r="BE360" i="5"/>
  <c r="BE361" i="5"/>
  <c r="BE362" i="5"/>
  <c r="BE363" i="5"/>
  <c r="BE364" i="5"/>
  <c r="BE365" i="5"/>
  <c r="BE366" i="5"/>
  <c r="BE367" i="5"/>
  <c r="BE368" i="5"/>
  <c r="BE369" i="5"/>
  <c r="BE370" i="5"/>
  <c r="BE371" i="5"/>
  <c r="BE372" i="5"/>
  <c r="BE373" i="5"/>
  <c r="BE374" i="5"/>
  <c r="BE375" i="5"/>
  <c r="BE376" i="5"/>
  <c r="BE377" i="5"/>
  <c r="BE378" i="5"/>
  <c r="BE379" i="5"/>
  <c r="BE380" i="5"/>
  <c r="BE381" i="5"/>
  <c r="BE382" i="5"/>
  <c r="BE383" i="5"/>
  <c r="BE384" i="5"/>
  <c r="BE385" i="5"/>
  <c r="BE386" i="5"/>
  <c r="BE200" i="5"/>
  <c r="BE224" i="5"/>
  <c r="BE176" i="5"/>
  <c r="BE192" i="5"/>
  <c r="BE208" i="5"/>
  <c r="BE184" i="5"/>
  <c r="BE216" i="5"/>
  <c r="BE180" i="5"/>
  <c r="BE196" i="5"/>
  <c r="BE212" i="5"/>
  <c r="AY3" i="5"/>
  <c r="AY4" i="5"/>
  <c r="AY5" i="5"/>
  <c r="AY6" i="5"/>
  <c r="AY7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Y49" i="5"/>
  <c r="AY50" i="5"/>
  <c r="AY51" i="5"/>
  <c r="AY52" i="5"/>
  <c r="AY53" i="5"/>
  <c r="AY54" i="5"/>
  <c r="AY55" i="5"/>
  <c r="AY56" i="5"/>
  <c r="AY57" i="5"/>
  <c r="AY58" i="5"/>
  <c r="AY59" i="5"/>
  <c r="AY60" i="5"/>
  <c r="AY61" i="5"/>
  <c r="AY63" i="5"/>
  <c r="AY64" i="5"/>
  <c r="AY68" i="5"/>
  <c r="AY72" i="5"/>
  <c r="AY76" i="5"/>
  <c r="AY80" i="5"/>
  <c r="AY84" i="5"/>
  <c r="AY62" i="5"/>
  <c r="AY65" i="5"/>
  <c r="AY69" i="5"/>
  <c r="AY73" i="5"/>
  <c r="AY77" i="5"/>
  <c r="AY81" i="5"/>
  <c r="AY85" i="5"/>
  <c r="AY87" i="5"/>
  <c r="AY66" i="5"/>
  <c r="AY70" i="5"/>
  <c r="AY74" i="5"/>
  <c r="AY78" i="5"/>
  <c r="AY82" i="5"/>
  <c r="AY71" i="5"/>
  <c r="AY86" i="5"/>
  <c r="AY92" i="5"/>
  <c r="AY96" i="5"/>
  <c r="AY100" i="5"/>
  <c r="AY104" i="5"/>
  <c r="AY108" i="5"/>
  <c r="AY112" i="5"/>
  <c r="AY75" i="5"/>
  <c r="AY88" i="5"/>
  <c r="AY89" i="5"/>
  <c r="AY93" i="5"/>
  <c r="AY97" i="5"/>
  <c r="AY101" i="5"/>
  <c r="AY105" i="5"/>
  <c r="AY109" i="5"/>
  <c r="AY113" i="5"/>
  <c r="AY115" i="5"/>
  <c r="AY79" i="5"/>
  <c r="AY90" i="5"/>
  <c r="AY94" i="5"/>
  <c r="AY98" i="5"/>
  <c r="AY102" i="5"/>
  <c r="AY106" i="5"/>
  <c r="AY110" i="5"/>
  <c r="AY117" i="5"/>
  <c r="AY118" i="5"/>
  <c r="AY119" i="5"/>
  <c r="AY120" i="5"/>
  <c r="AY121" i="5"/>
  <c r="AY122" i="5"/>
  <c r="AY123" i="5"/>
  <c r="AY124" i="5"/>
  <c r="AY125" i="5"/>
  <c r="AY126" i="5"/>
  <c r="AY127" i="5"/>
  <c r="AY128" i="5"/>
  <c r="AY129" i="5"/>
  <c r="AY130" i="5"/>
  <c r="AY131" i="5"/>
  <c r="AY132" i="5"/>
  <c r="AY133" i="5"/>
  <c r="AY134" i="5"/>
  <c r="AY135" i="5"/>
  <c r="AY136" i="5"/>
  <c r="AY137" i="5"/>
  <c r="AY138" i="5"/>
  <c r="AY139" i="5"/>
  <c r="AY140" i="5"/>
  <c r="AY141" i="5"/>
  <c r="AY142" i="5"/>
  <c r="AY143" i="5"/>
  <c r="AY144" i="5"/>
  <c r="AY145" i="5"/>
  <c r="AY146" i="5"/>
  <c r="AY147" i="5"/>
  <c r="AY148" i="5"/>
  <c r="AY149" i="5"/>
  <c r="AY150" i="5"/>
  <c r="AY151" i="5"/>
  <c r="AY152" i="5"/>
  <c r="AY153" i="5"/>
  <c r="AY154" i="5"/>
  <c r="AY155" i="5"/>
  <c r="AY156" i="5"/>
  <c r="AY157" i="5"/>
  <c r="AY158" i="5"/>
  <c r="AY159" i="5"/>
  <c r="AY160" i="5"/>
  <c r="AY161" i="5"/>
  <c r="AY162" i="5"/>
  <c r="AY163" i="5"/>
  <c r="AY164" i="5"/>
  <c r="AY165" i="5"/>
  <c r="AY166" i="5"/>
  <c r="AY167" i="5"/>
  <c r="AY168" i="5"/>
  <c r="AY169" i="5"/>
  <c r="AY170" i="5"/>
  <c r="AY171" i="5"/>
  <c r="AY172" i="5"/>
  <c r="AY173" i="5"/>
  <c r="AY174" i="5"/>
  <c r="AY83" i="5"/>
  <c r="AY99" i="5"/>
  <c r="AY114" i="5"/>
  <c r="AY103" i="5"/>
  <c r="AY116" i="5"/>
  <c r="AY175" i="5"/>
  <c r="AY176" i="5"/>
  <c r="AY177" i="5"/>
  <c r="AY178" i="5"/>
  <c r="AY179" i="5"/>
  <c r="AY180" i="5"/>
  <c r="AY181" i="5"/>
  <c r="AY182" i="5"/>
  <c r="AY183" i="5"/>
  <c r="AY184" i="5"/>
  <c r="AY185" i="5"/>
  <c r="AY186" i="5"/>
  <c r="AY187" i="5"/>
  <c r="AY188" i="5"/>
  <c r="AY189" i="5"/>
  <c r="AY190" i="5"/>
  <c r="AY191" i="5"/>
  <c r="AY192" i="5"/>
  <c r="AY193" i="5"/>
  <c r="AY194" i="5"/>
  <c r="AY195" i="5"/>
  <c r="AY196" i="5"/>
  <c r="AY197" i="5"/>
  <c r="AY198" i="5"/>
  <c r="AY199" i="5"/>
  <c r="AY200" i="5"/>
  <c r="AY201" i="5"/>
  <c r="AY202" i="5"/>
  <c r="AY203" i="5"/>
  <c r="AY204" i="5"/>
  <c r="AY205" i="5"/>
  <c r="AY206" i="5"/>
  <c r="AY207" i="5"/>
  <c r="AY208" i="5"/>
  <c r="AY209" i="5"/>
  <c r="AY210" i="5"/>
  <c r="AY211" i="5"/>
  <c r="AY212" i="5"/>
  <c r="AY213" i="5"/>
  <c r="AY214" i="5"/>
  <c r="AY215" i="5"/>
  <c r="AY216" i="5"/>
  <c r="AY217" i="5"/>
  <c r="AY218" i="5"/>
  <c r="AY219" i="5"/>
  <c r="AY220" i="5"/>
  <c r="AY221" i="5"/>
  <c r="AY222" i="5"/>
  <c r="AY223" i="5"/>
  <c r="AY91" i="5"/>
  <c r="AY107" i="5"/>
  <c r="AY67" i="5"/>
  <c r="AY95" i="5"/>
  <c r="AY225" i="5"/>
  <c r="AY226" i="5"/>
  <c r="AY227" i="5"/>
  <c r="AY228" i="5"/>
  <c r="AY229" i="5"/>
  <c r="AY230" i="5"/>
  <c r="AY231" i="5"/>
  <c r="AY232" i="5"/>
  <c r="AY233" i="5"/>
  <c r="AY234" i="5"/>
  <c r="AY235" i="5"/>
  <c r="AY236" i="5"/>
  <c r="AY237" i="5"/>
  <c r="AY238" i="5"/>
  <c r="AY239" i="5"/>
  <c r="AY240" i="5"/>
  <c r="AY241" i="5"/>
  <c r="AY242" i="5"/>
  <c r="AY243" i="5"/>
  <c r="AY244" i="5"/>
  <c r="AY245" i="5"/>
  <c r="AY246" i="5"/>
  <c r="AY247" i="5"/>
  <c r="AY248" i="5"/>
  <c r="AY249" i="5"/>
  <c r="AY250" i="5"/>
  <c r="AY251" i="5"/>
  <c r="AY252" i="5"/>
  <c r="AY253" i="5"/>
  <c r="AY254" i="5"/>
  <c r="AY255" i="5"/>
  <c r="AY256" i="5"/>
  <c r="AY257" i="5"/>
  <c r="AY258" i="5"/>
  <c r="AY259" i="5"/>
  <c r="AY260" i="5"/>
  <c r="AY261" i="5"/>
  <c r="AY262" i="5"/>
  <c r="AY263" i="5"/>
  <c r="AY264" i="5"/>
  <c r="AY265" i="5"/>
  <c r="AY266" i="5"/>
  <c r="AY267" i="5"/>
  <c r="AY268" i="5"/>
  <c r="AY269" i="5"/>
  <c r="AY270" i="5"/>
  <c r="AY271" i="5"/>
  <c r="AY272" i="5"/>
  <c r="AY273" i="5"/>
  <c r="AY111" i="5"/>
  <c r="AY224" i="5"/>
  <c r="AY274" i="5"/>
  <c r="AY275" i="5"/>
  <c r="AY276" i="5"/>
  <c r="AY277" i="5"/>
  <c r="AY278" i="5"/>
  <c r="AY279" i="5"/>
  <c r="AY280" i="5"/>
  <c r="AY281" i="5"/>
  <c r="AY282" i="5"/>
  <c r="AY283" i="5"/>
  <c r="AY284" i="5"/>
  <c r="AY285" i="5"/>
  <c r="AY286" i="5"/>
  <c r="AY287" i="5"/>
  <c r="AY288" i="5"/>
  <c r="AY289" i="5"/>
  <c r="AY290" i="5"/>
  <c r="AY291" i="5"/>
  <c r="AY292" i="5"/>
  <c r="AY293" i="5"/>
  <c r="AY294" i="5"/>
  <c r="AY295" i="5"/>
  <c r="AY296" i="5"/>
  <c r="AY297" i="5"/>
  <c r="AY298" i="5"/>
  <c r="AY299" i="5"/>
  <c r="AY300" i="5"/>
  <c r="AY301" i="5"/>
  <c r="AY302" i="5"/>
  <c r="AY303" i="5"/>
  <c r="AY304" i="5"/>
  <c r="AY305" i="5"/>
  <c r="AY306" i="5"/>
  <c r="AY307" i="5"/>
  <c r="AY308" i="5"/>
  <c r="AY309" i="5"/>
  <c r="AY310" i="5"/>
  <c r="AY311" i="5"/>
  <c r="AY312" i="5"/>
  <c r="AY313" i="5"/>
  <c r="AY314" i="5"/>
  <c r="AY315" i="5"/>
  <c r="AY316" i="5"/>
  <c r="AY317" i="5"/>
  <c r="AY318" i="5"/>
  <c r="AY319" i="5"/>
  <c r="AY320" i="5"/>
  <c r="AY321" i="5"/>
  <c r="AY322" i="5"/>
  <c r="AY323" i="5"/>
  <c r="AY324" i="5"/>
  <c r="AY325" i="5"/>
  <c r="AY326" i="5"/>
  <c r="AY327" i="5"/>
  <c r="AY328" i="5"/>
  <c r="AY329" i="5"/>
  <c r="AY330" i="5"/>
  <c r="AY331" i="5"/>
  <c r="AY332" i="5"/>
  <c r="AY333" i="5"/>
  <c r="AY334" i="5"/>
  <c r="AY335" i="5"/>
  <c r="AY336" i="5"/>
  <c r="AY337" i="5"/>
  <c r="AY338" i="5"/>
  <c r="AY339" i="5"/>
  <c r="AY340" i="5"/>
  <c r="AY341" i="5"/>
  <c r="AY342" i="5"/>
  <c r="AY343" i="5"/>
  <c r="AY344" i="5"/>
  <c r="AY345" i="5"/>
  <c r="AY346" i="5"/>
  <c r="AY347" i="5"/>
  <c r="AY348" i="5"/>
  <c r="AY349" i="5"/>
  <c r="AY350" i="5"/>
  <c r="AY351" i="5"/>
  <c r="AY352" i="5"/>
  <c r="AY353" i="5"/>
  <c r="AY354" i="5"/>
  <c r="AY355" i="5"/>
  <c r="AY356" i="5"/>
  <c r="AY357" i="5"/>
  <c r="AY358" i="5"/>
  <c r="AY359" i="5"/>
  <c r="AY360" i="5"/>
  <c r="AY361" i="5"/>
  <c r="AY362" i="5"/>
  <c r="AY363" i="5"/>
  <c r="AY364" i="5"/>
  <c r="AY365" i="5"/>
  <c r="AY366" i="5"/>
  <c r="AY367" i="5"/>
  <c r="AY368" i="5"/>
  <c r="AY369" i="5"/>
  <c r="AY370" i="5"/>
  <c r="AY371" i="5"/>
  <c r="AY372" i="5"/>
  <c r="AY373" i="5"/>
  <c r="AY374" i="5"/>
  <c r="AY375" i="5"/>
  <c r="AY376" i="5"/>
  <c r="AY377" i="5"/>
  <c r="AY378" i="5"/>
  <c r="AY379" i="5"/>
  <c r="AY380" i="5"/>
  <c r="AY381" i="5"/>
  <c r="AY382" i="5"/>
  <c r="AY383" i="5"/>
  <c r="AY384" i="5"/>
  <c r="AY385" i="5"/>
  <c r="AY386" i="5"/>
  <c r="BN3" i="5"/>
  <c r="BN4" i="5"/>
  <c r="BN8" i="5"/>
  <c r="BN12" i="5"/>
  <c r="BN16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5" i="5"/>
  <c r="BN9" i="5"/>
  <c r="BN13" i="5"/>
  <c r="BN17" i="5"/>
  <c r="BN6" i="5"/>
  <c r="BN10" i="5"/>
  <c r="BN14" i="5"/>
  <c r="BN18" i="5"/>
  <c r="BN7" i="5"/>
  <c r="BN11" i="5"/>
  <c r="BN15" i="5"/>
  <c r="BN19" i="5"/>
  <c r="BN35" i="5"/>
  <c r="BN39" i="5"/>
  <c r="BN43" i="5"/>
  <c r="BN47" i="5"/>
  <c r="BN51" i="5"/>
  <c r="BN55" i="5"/>
  <c r="BN59" i="5"/>
  <c r="BN61" i="5"/>
  <c r="BN36" i="5"/>
  <c r="BN40" i="5"/>
  <c r="BN44" i="5"/>
  <c r="BN48" i="5"/>
  <c r="BN52" i="5"/>
  <c r="BN56" i="5"/>
  <c r="BN60" i="5"/>
  <c r="BN33" i="5"/>
  <c r="BN37" i="5"/>
  <c r="BN41" i="5"/>
  <c r="BN45" i="5"/>
  <c r="BN49" i="5"/>
  <c r="BN53" i="5"/>
  <c r="BN57" i="5"/>
  <c r="BN62" i="5"/>
  <c r="BN63" i="5"/>
  <c r="BN64" i="5"/>
  <c r="BN65" i="5"/>
  <c r="BN66" i="5"/>
  <c r="BN67" i="5"/>
  <c r="BN68" i="5"/>
  <c r="BN69" i="5"/>
  <c r="BN70" i="5"/>
  <c r="BN71" i="5"/>
  <c r="BN72" i="5"/>
  <c r="BN73" i="5"/>
  <c r="BN74" i="5"/>
  <c r="BN75" i="5"/>
  <c r="BN76" i="5"/>
  <c r="BN77" i="5"/>
  <c r="BN78" i="5"/>
  <c r="BN79" i="5"/>
  <c r="BN80" i="5"/>
  <c r="BN81" i="5"/>
  <c r="BN82" i="5"/>
  <c r="BN83" i="5"/>
  <c r="BN84" i="5"/>
  <c r="BN85" i="5"/>
  <c r="BN86" i="5"/>
  <c r="BN87" i="5"/>
  <c r="BN42" i="5"/>
  <c r="BN58" i="5"/>
  <c r="BN46" i="5"/>
  <c r="BN34" i="5"/>
  <c r="BN50" i="5"/>
  <c r="BN88" i="5"/>
  <c r="BN89" i="5"/>
  <c r="BN90" i="5"/>
  <c r="BN91" i="5"/>
  <c r="BN92" i="5"/>
  <c r="BN93" i="5"/>
  <c r="BN94" i="5"/>
  <c r="BN95" i="5"/>
  <c r="BN96" i="5"/>
  <c r="BN97" i="5"/>
  <c r="BN98" i="5"/>
  <c r="BN99" i="5"/>
  <c r="BN100" i="5"/>
  <c r="BN101" i="5"/>
  <c r="BN102" i="5"/>
  <c r="BN103" i="5"/>
  <c r="BN104" i="5"/>
  <c r="BN105" i="5"/>
  <c r="BN106" i="5"/>
  <c r="BN107" i="5"/>
  <c r="BN108" i="5"/>
  <c r="BN109" i="5"/>
  <c r="BN110" i="5"/>
  <c r="BN111" i="5"/>
  <c r="BN112" i="5"/>
  <c r="BN113" i="5"/>
  <c r="BN114" i="5"/>
  <c r="BN115" i="5"/>
  <c r="BN116" i="5"/>
  <c r="BN117" i="5"/>
  <c r="BN118" i="5"/>
  <c r="BN119" i="5"/>
  <c r="BN120" i="5"/>
  <c r="BN121" i="5"/>
  <c r="BN122" i="5"/>
  <c r="BN123" i="5"/>
  <c r="BN124" i="5"/>
  <c r="BN125" i="5"/>
  <c r="BN126" i="5"/>
  <c r="BN127" i="5"/>
  <c r="BN128" i="5"/>
  <c r="BN129" i="5"/>
  <c r="BN130" i="5"/>
  <c r="BN131" i="5"/>
  <c r="BN132" i="5"/>
  <c r="BN133" i="5"/>
  <c r="BN134" i="5"/>
  <c r="BN135" i="5"/>
  <c r="BN136" i="5"/>
  <c r="BN137" i="5"/>
  <c r="BN138" i="5"/>
  <c r="BN139" i="5"/>
  <c r="BN140" i="5"/>
  <c r="BN141" i="5"/>
  <c r="BN142" i="5"/>
  <c r="BN143" i="5"/>
  <c r="BN144" i="5"/>
  <c r="BN145" i="5"/>
  <c r="BN146" i="5"/>
  <c r="BN147" i="5"/>
  <c r="BN148" i="5"/>
  <c r="BN149" i="5"/>
  <c r="BN150" i="5"/>
  <c r="BN151" i="5"/>
  <c r="BN152" i="5"/>
  <c r="BN153" i="5"/>
  <c r="BN154" i="5"/>
  <c r="BN155" i="5"/>
  <c r="BN156" i="5"/>
  <c r="BN157" i="5"/>
  <c r="BN158" i="5"/>
  <c r="BN159" i="5"/>
  <c r="BN160" i="5"/>
  <c r="BN161" i="5"/>
  <c r="BN162" i="5"/>
  <c r="BN163" i="5"/>
  <c r="BN164" i="5"/>
  <c r="BN165" i="5"/>
  <c r="BN166" i="5"/>
  <c r="BN167" i="5"/>
  <c r="BN168" i="5"/>
  <c r="BN169" i="5"/>
  <c r="BN170" i="5"/>
  <c r="BN171" i="5"/>
  <c r="BN172" i="5"/>
  <c r="BN38" i="5"/>
  <c r="BN174" i="5"/>
  <c r="BN175" i="5"/>
  <c r="BN176" i="5"/>
  <c r="BN177" i="5"/>
  <c r="BN178" i="5"/>
  <c r="BN179" i="5"/>
  <c r="BN180" i="5"/>
  <c r="BN181" i="5"/>
  <c r="BN182" i="5"/>
  <c r="BN183" i="5"/>
  <c r="BN184" i="5"/>
  <c r="BN185" i="5"/>
  <c r="BN186" i="5"/>
  <c r="BN187" i="5"/>
  <c r="BN188" i="5"/>
  <c r="BN189" i="5"/>
  <c r="BN190" i="5"/>
  <c r="BN191" i="5"/>
  <c r="BN192" i="5"/>
  <c r="BN193" i="5"/>
  <c r="BN194" i="5"/>
  <c r="BN195" i="5"/>
  <c r="BN196" i="5"/>
  <c r="BN197" i="5"/>
  <c r="BN198" i="5"/>
  <c r="BN199" i="5"/>
  <c r="BN200" i="5"/>
  <c r="BN201" i="5"/>
  <c r="BN202" i="5"/>
  <c r="BN203" i="5"/>
  <c r="BN204" i="5"/>
  <c r="BN205" i="5"/>
  <c r="BN206" i="5"/>
  <c r="BN207" i="5"/>
  <c r="BN208" i="5"/>
  <c r="BN209" i="5"/>
  <c r="BN210" i="5"/>
  <c r="BN211" i="5"/>
  <c r="BN212" i="5"/>
  <c r="BN213" i="5"/>
  <c r="BN214" i="5"/>
  <c r="BN215" i="5"/>
  <c r="BN216" i="5"/>
  <c r="BN54" i="5"/>
  <c r="BN218" i="5"/>
  <c r="BN220" i="5"/>
  <c r="BN222" i="5"/>
  <c r="BN221" i="5"/>
  <c r="BN227" i="5"/>
  <c r="BN231" i="5"/>
  <c r="BN235" i="5"/>
  <c r="BN239" i="5"/>
  <c r="BN243" i="5"/>
  <c r="BN247" i="5"/>
  <c r="BN251" i="5"/>
  <c r="BN255" i="5"/>
  <c r="BN259" i="5"/>
  <c r="BN263" i="5"/>
  <c r="BN265" i="5"/>
  <c r="BN267" i="5"/>
  <c r="BN269" i="5"/>
  <c r="BN271" i="5"/>
  <c r="BN226" i="5"/>
  <c r="BN234" i="5"/>
  <c r="BN223" i="5"/>
  <c r="BN224" i="5"/>
  <c r="BN228" i="5"/>
  <c r="BN232" i="5"/>
  <c r="BN236" i="5"/>
  <c r="BN240" i="5"/>
  <c r="BN244" i="5"/>
  <c r="BN248" i="5"/>
  <c r="BN252" i="5"/>
  <c r="BN256" i="5"/>
  <c r="BN260" i="5"/>
  <c r="BN264" i="5"/>
  <c r="BN274" i="5"/>
  <c r="BN275" i="5"/>
  <c r="BN276" i="5"/>
  <c r="BN277" i="5"/>
  <c r="BN278" i="5"/>
  <c r="BN279" i="5"/>
  <c r="BN280" i="5"/>
  <c r="BN281" i="5"/>
  <c r="BN282" i="5"/>
  <c r="BN283" i="5"/>
  <c r="BN284" i="5"/>
  <c r="BN285" i="5"/>
  <c r="BN286" i="5"/>
  <c r="BN287" i="5"/>
  <c r="BN288" i="5"/>
  <c r="BN289" i="5"/>
  <c r="BN290" i="5"/>
  <c r="BN291" i="5"/>
  <c r="BN292" i="5"/>
  <c r="BN293" i="5"/>
  <c r="BN294" i="5"/>
  <c r="BN295" i="5"/>
  <c r="BN296" i="5"/>
  <c r="BN297" i="5"/>
  <c r="BN298" i="5"/>
  <c r="BN299" i="5"/>
  <c r="BN300" i="5"/>
  <c r="BN301" i="5"/>
  <c r="BN302" i="5"/>
  <c r="BN303" i="5"/>
  <c r="BN304" i="5"/>
  <c r="BN305" i="5"/>
  <c r="BN306" i="5"/>
  <c r="BN307" i="5"/>
  <c r="BN308" i="5"/>
  <c r="BN309" i="5"/>
  <c r="BN310" i="5"/>
  <c r="BN311" i="5"/>
  <c r="BN312" i="5"/>
  <c r="BN313" i="5"/>
  <c r="BN314" i="5"/>
  <c r="BN315" i="5"/>
  <c r="BN316" i="5"/>
  <c r="BN317" i="5"/>
  <c r="BN318" i="5"/>
  <c r="BN319" i="5"/>
  <c r="BN320" i="5"/>
  <c r="BN321" i="5"/>
  <c r="BN322" i="5"/>
  <c r="BN323" i="5"/>
  <c r="BN324" i="5"/>
  <c r="BN325" i="5"/>
  <c r="BN326" i="5"/>
  <c r="BN327" i="5"/>
  <c r="BN328" i="5"/>
  <c r="BN329" i="5"/>
  <c r="BN330" i="5"/>
  <c r="BN331" i="5"/>
  <c r="BN332" i="5"/>
  <c r="BN333" i="5"/>
  <c r="BN334" i="5"/>
  <c r="BN335" i="5"/>
  <c r="BN336" i="5"/>
  <c r="BN337" i="5"/>
  <c r="BN338" i="5"/>
  <c r="BN339" i="5"/>
  <c r="BN340" i="5"/>
  <c r="BN341" i="5"/>
  <c r="BN342" i="5"/>
  <c r="BN343" i="5"/>
  <c r="BN344" i="5"/>
  <c r="BN345" i="5"/>
  <c r="BN346" i="5"/>
  <c r="BN347" i="5"/>
  <c r="BN348" i="5"/>
  <c r="BN349" i="5"/>
  <c r="BN350" i="5"/>
  <c r="BN351" i="5"/>
  <c r="BN352" i="5"/>
  <c r="BN353" i="5"/>
  <c r="BN354" i="5"/>
  <c r="BN355" i="5"/>
  <c r="BN356" i="5"/>
  <c r="BN357" i="5"/>
  <c r="BN358" i="5"/>
  <c r="BN359" i="5"/>
  <c r="BN360" i="5"/>
  <c r="BN361" i="5"/>
  <c r="BN362" i="5"/>
  <c r="BN363" i="5"/>
  <c r="BN364" i="5"/>
  <c r="BN365" i="5"/>
  <c r="BN366" i="5"/>
  <c r="BN367" i="5"/>
  <c r="BN368" i="5"/>
  <c r="BN369" i="5"/>
  <c r="BN370" i="5"/>
  <c r="BN371" i="5"/>
  <c r="BN372" i="5"/>
  <c r="BN373" i="5"/>
  <c r="BN374" i="5"/>
  <c r="BN375" i="5"/>
  <c r="BN376" i="5"/>
  <c r="BN377" i="5"/>
  <c r="BN378" i="5"/>
  <c r="BN379" i="5"/>
  <c r="BN380" i="5"/>
  <c r="BN381" i="5"/>
  <c r="BN382" i="5"/>
  <c r="BN383" i="5"/>
  <c r="BN384" i="5"/>
  <c r="BN385" i="5"/>
  <c r="BN386" i="5"/>
  <c r="BN219" i="5"/>
  <c r="BN230" i="5"/>
  <c r="BN173" i="5"/>
  <c r="BN217" i="5"/>
  <c r="BN225" i="5"/>
  <c r="BN229" i="5"/>
  <c r="BN233" i="5"/>
  <c r="BN237" i="5"/>
  <c r="BN241" i="5"/>
  <c r="BN245" i="5"/>
  <c r="BN249" i="5"/>
  <c r="BN253" i="5"/>
  <c r="BN257" i="5"/>
  <c r="BN261" i="5"/>
  <c r="BN266" i="5"/>
  <c r="BN268" i="5"/>
  <c r="BN270" i="5"/>
  <c r="BN272" i="5"/>
  <c r="BN273" i="5"/>
  <c r="BN250" i="5"/>
  <c r="BN238" i="5"/>
  <c r="BN254" i="5"/>
  <c r="BN262" i="5"/>
  <c r="BN242" i="5"/>
  <c r="BN258" i="5"/>
  <c r="BN246" i="5"/>
  <c r="BF3" i="5"/>
  <c r="BF6" i="5"/>
  <c r="BF10" i="5"/>
  <c r="BF14" i="5"/>
  <c r="BF18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7" i="5"/>
  <c r="BF11" i="5"/>
  <c r="BF15" i="5"/>
  <c r="BF19" i="5"/>
  <c r="BF4" i="5"/>
  <c r="BF8" i="5"/>
  <c r="BF12" i="5"/>
  <c r="BF16" i="5"/>
  <c r="BF20" i="5"/>
  <c r="BF17" i="5"/>
  <c r="BF5" i="5"/>
  <c r="BF33" i="5"/>
  <c r="BF9" i="5"/>
  <c r="BF37" i="5"/>
  <c r="BF41" i="5"/>
  <c r="BF45" i="5"/>
  <c r="BF49" i="5"/>
  <c r="BF53" i="5"/>
  <c r="BF57" i="5"/>
  <c r="BF61" i="5"/>
  <c r="BF34" i="5"/>
  <c r="BF38" i="5"/>
  <c r="BF42" i="5"/>
  <c r="BF46" i="5"/>
  <c r="BF50" i="5"/>
  <c r="BF54" i="5"/>
  <c r="BF58" i="5"/>
  <c r="BF13" i="5"/>
  <c r="BF35" i="5"/>
  <c r="BF39" i="5"/>
  <c r="BF43" i="5"/>
  <c r="BF47" i="5"/>
  <c r="BF51" i="5"/>
  <c r="BF55" i="5"/>
  <c r="BF59" i="5"/>
  <c r="BF62" i="5"/>
  <c r="BF63" i="5"/>
  <c r="BF64" i="5"/>
  <c r="BF65" i="5"/>
  <c r="BF66" i="5"/>
  <c r="BF67" i="5"/>
  <c r="BF68" i="5"/>
  <c r="BF69" i="5"/>
  <c r="BF70" i="5"/>
  <c r="BF71" i="5"/>
  <c r="BF72" i="5"/>
  <c r="BF73" i="5"/>
  <c r="BF74" i="5"/>
  <c r="BF75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36" i="5"/>
  <c r="BF52" i="5"/>
  <c r="BF40" i="5"/>
  <c r="BF56" i="5"/>
  <c r="BF44" i="5"/>
  <c r="BF60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102" i="5"/>
  <c r="BF103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48" i="5"/>
  <c r="BF116" i="5"/>
  <c r="BF117" i="5"/>
  <c r="BF118" i="5"/>
  <c r="BF119" i="5"/>
  <c r="BF120" i="5"/>
  <c r="BF121" i="5"/>
  <c r="BF122" i="5"/>
  <c r="BF123" i="5"/>
  <c r="BF124" i="5"/>
  <c r="BF125" i="5"/>
  <c r="BF126" i="5"/>
  <c r="BF127" i="5"/>
  <c r="BF128" i="5"/>
  <c r="BF129" i="5"/>
  <c r="BF130" i="5"/>
  <c r="BF131" i="5"/>
  <c r="BF132" i="5"/>
  <c r="BF133" i="5"/>
  <c r="BF134" i="5"/>
  <c r="BF135" i="5"/>
  <c r="BF136" i="5"/>
  <c r="BF137" i="5"/>
  <c r="BF138" i="5"/>
  <c r="BF139" i="5"/>
  <c r="BF140" i="5"/>
  <c r="BF141" i="5"/>
  <c r="BF142" i="5"/>
  <c r="BF143" i="5"/>
  <c r="BF144" i="5"/>
  <c r="BF145" i="5"/>
  <c r="BF146" i="5"/>
  <c r="BF147" i="5"/>
  <c r="BF148" i="5"/>
  <c r="BF149" i="5"/>
  <c r="BF150" i="5"/>
  <c r="BF151" i="5"/>
  <c r="BF152" i="5"/>
  <c r="BF153" i="5"/>
  <c r="BF154" i="5"/>
  <c r="BF155" i="5"/>
  <c r="BF156" i="5"/>
  <c r="BF157" i="5"/>
  <c r="BF158" i="5"/>
  <c r="BF159" i="5"/>
  <c r="BF160" i="5"/>
  <c r="BF161" i="5"/>
  <c r="BF162" i="5"/>
  <c r="BF163" i="5"/>
  <c r="BF164" i="5"/>
  <c r="BF165" i="5"/>
  <c r="BF166" i="5"/>
  <c r="BF167" i="5"/>
  <c r="BF168" i="5"/>
  <c r="BF169" i="5"/>
  <c r="BF170" i="5"/>
  <c r="BF171" i="5"/>
  <c r="BF172" i="5"/>
  <c r="BF173" i="5"/>
  <c r="BF174" i="5"/>
  <c r="BF175" i="5"/>
  <c r="BF176" i="5"/>
  <c r="BF177" i="5"/>
  <c r="BF178" i="5"/>
  <c r="BF179" i="5"/>
  <c r="BF180" i="5"/>
  <c r="BF181" i="5"/>
  <c r="BF182" i="5"/>
  <c r="BF183" i="5"/>
  <c r="BF184" i="5"/>
  <c r="BF185" i="5"/>
  <c r="BF186" i="5"/>
  <c r="BF187" i="5"/>
  <c r="BF188" i="5"/>
  <c r="BF189" i="5"/>
  <c r="BF190" i="5"/>
  <c r="BF191" i="5"/>
  <c r="BF192" i="5"/>
  <c r="BF193" i="5"/>
  <c r="BF194" i="5"/>
  <c r="BF195" i="5"/>
  <c r="BF196" i="5"/>
  <c r="BF197" i="5"/>
  <c r="BF198" i="5"/>
  <c r="BF199" i="5"/>
  <c r="BF200" i="5"/>
  <c r="BF201" i="5"/>
  <c r="BF202" i="5"/>
  <c r="BF203" i="5"/>
  <c r="BF204" i="5"/>
  <c r="BF205" i="5"/>
  <c r="BF206" i="5"/>
  <c r="BF207" i="5"/>
  <c r="BF208" i="5"/>
  <c r="BF209" i="5"/>
  <c r="BF210" i="5"/>
  <c r="BF211" i="5"/>
  <c r="BF212" i="5"/>
  <c r="BF213" i="5"/>
  <c r="BF214" i="5"/>
  <c r="BF215" i="5"/>
  <c r="BF216" i="5"/>
  <c r="BF224" i="5"/>
  <c r="BF218" i="5"/>
  <c r="BF220" i="5"/>
  <c r="BF222" i="5"/>
  <c r="BF223" i="5"/>
  <c r="BF225" i="5"/>
  <c r="BF229" i="5"/>
  <c r="BF233" i="5"/>
  <c r="BF237" i="5"/>
  <c r="BF241" i="5"/>
  <c r="BF245" i="5"/>
  <c r="BF249" i="5"/>
  <c r="BF253" i="5"/>
  <c r="BF257" i="5"/>
  <c r="BF261" i="5"/>
  <c r="BF265" i="5"/>
  <c r="BF267" i="5"/>
  <c r="BF269" i="5"/>
  <c r="BF271" i="5"/>
  <c r="BF273" i="5"/>
  <c r="BF221" i="5"/>
  <c r="BF228" i="5"/>
  <c r="BF236" i="5"/>
  <c r="BF217" i="5"/>
  <c r="BF226" i="5"/>
  <c r="BF230" i="5"/>
  <c r="BF234" i="5"/>
  <c r="BF238" i="5"/>
  <c r="BF242" i="5"/>
  <c r="BF246" i="5"/>
  <c r="BF250" i="5"/>
  <c r="BF254" i="5"/>
  <c r="BF258" i="5"/>
  <c r="BF262" i="5"/>
  <c r="BF274" i="5"/>
  <c r="BF275" i="5"/>
  <c r="BF276" i="5"/>
  <c r="BF277" i="5"/>
  <c r="BF278" i="5"/>
  <c r="BF279" i="5"/>
  <c r="BF280" i="5"/>
  <c r="BF281" i="5"/>
  <c r="BF282" i="5"/>
  <c r="BF283" i="5"/>
  <c r="BF284" i="5"/>
  <c r="BF285" i="5"/>
  <c r="BF286" i="5"/>
  <c r="BF287" i="5"/>
  <c r="BF288" i="5"/>
  <c r="BF289" i="5"/>
  <c r="BF290" i="5"/>
  <c r="BF291" i="5"/>
  <c r="BF292" i="5"/>
  <c r="BF293" i="5"/>
  <c r="BF294" i="5"/>
  <c r="BF295" i="5"/>
  <c r="BF296" i="5"/>
  <c r="BF297" i="5"/>
  <c r="BF298" i="5"/>
  <c r="BF299" i="5"/>
  <c r="BF300" i="5"/>
  <c r="BF301" i="5"/>
  <c r="BF302" i="5"/>
  <c r="BF303" i="5"/>
  <c r="BF304" i="5"/>
  <c r="BF305" i="5"/>
  <c r="BF306" i="5"/>
  <c r="BF307" i="5"/>
  <c r="BF308" i="5"/>
  <c r="BF309" i="5"/>
  <c r="BF310" i="5"/>
  <c r="BF311" i="5"/>
  <c r="BF312" i="5"/>
  <c r="BF313" i="5"/>
  <c r="BF314" i="5"/>
  <c r="BF315" i="5"/>
  <c r="BF316" i="5"/>
  <c r="BF317" i="5"/>
  <c r="BF318" i="5"/>
  <c r="BF319" i="5"/>
  <c r="BF320" i="5"/>
  <c r="BF321" i="5"/>
  <c r="BF322" i="5"/>
  <c r="BF323" i="5"/>
  <c r="BF324" i="5"/>
  <c r="BF325" i="5"/>
  <c r="BF326" i="5"/>
  <c r="BF327" i="5"/>
  <c r="BF328" i="5"/>
  <c r="BF329" i="5"/>
  <c r="BF330" i="5"/>
  <c r="BF331" i="5"/>
  <c r="BF332" i="5"/>
  <c r="BF333" i="5"/>
  <c r="BF334" i="5"/>
  <c r="BF335" i="5"/>
  <c r="BF336" i="5"/>
  <c r="BF337" i="5"/>
  <c r="BF338" i="5"/>
  <c r="BF339" i="5"/>
  <c r="BF340" i="5"/>
  <c r="BF341" i="5"/>
  <c r="BF342" i="5"/>
  <c r="BF343" i="5"/>
  <c r="BF344" i="5"/>
  <c r="BF345" i="5"/>
  <c r="BF346" i="5"/>
  <c r="BF347" i="5"/>
  <c r="BF348" i="5"/>
  <c r="BF349" i="5"/>
  <c r="BF350" i="5"/>
  <c r="BF351" i="5"/>
  <c r="BF352" i="5"/>
  <c r="BF353" i="5"/>
  <c r="BF354" i="5"/>
  <c r="BF355" i="5"/>
  <c r="BF356" i="5"/>
  <c r="BF357" i="5"/>
  <c r="BF358" i="5"/>
  <c r="BF359" i="5"/>
  <c r="BF360" i="5"/>
  <c r="BF361" i="5"/>
  <c r="BF362" i="5"/>
  <c r="BF363" i="5"/>
  <c r="BF364" i="5"/>
  <c r="BF365" i="5"/>
  <c r="BF366" i="5"/>
  <c r="BF367" i="5"/>
  <c r="BF368" i="5"/>
  <c r="BF369" i="5"/>
  <c r="BF370" i="5"/>
  <c r="BF371" i="5"/>
  <c r="BF372" i="5"/>
  <c r="BF373" i="5"/>
  <c r="BF374" i="5"/>
  <c r="BF375" i="5"/>
  <c r="BF376" i="5"/>
  <c r="BF377" i="5"/>
  <c r="BF378" i="5"/>
  <c r="BF379" i="5"/>
  <c r="BF380" i="5"/>
  <c r="BF381" i="5"/>
  <c r="BF382" i="5"/>
  <c r="BF383" i="5"/>
  <c r="BF384" i="5"/>
  <c r="BF385" i="5"/>
  <c r="BF386" i="5"/>
  <c r="BF232" i="5"/>
  <c r="BF219" i="5"/>
  <c r="BF227" i="5"/>
  <c r="BF231" i="5"/>
  <c r="BF235" i="5"/>
  <c r="BF239" i="5"/>
  <c r="BF243" i="5"/>
  <c r="BF247" i="5"/>
  <c r="BF251" i="5"/>
  <c r="BF255" i="5"/>
  <c r="BF259" i="5"/>
  <c r="BF263" i="5"/>
  <c r="BF266" i="5"/>
  <c r="BF268" i="5"/>
  <c r="BF270" i="5"/>
  <c r="BF272" i="5"/>
  <c r="BF244" i="5"/>
  <c r="BF260" i="5"/>
  <c r="BF240" i="5"/>
  <c r="BF248" i="5"/>
  <c r="BF264" i="5"/>
  <c r="BF256" i="5"/>
  <c r="BF252" i="5"/>
  <c r="BB3" i="5"/>
  <c r="BB7" i="5"/>
  <c r="BB11" i="5"/>
  <c r="BB15" i="5"/>
  <c r="BB19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4" i="5"/>
  <c r="BB8" i="5"/>
  <c r="BB12" i="5"/>
  <c r="BB16" i="5"/>
  <c r="BB20" i="5"/>
  <c r="BB5" i="5"/>
  <c r="BB9" i="5"/>
  <c r="BB13" i="5"/>
  <c r="BB17" i="5"/>
  <c r="BB14" i="5"/>
  <c r="BB18" i="5"/>
  <c r="BB6" i="5"/>
  <c r="BB33" i="5"/>
  <c r="BB34" i="5"/>
  <c r="BB38" i="5"/>
  <c r="BB42" i="5"/>
  <c r="BB46" i="5"/>
  <c r="BB50" i="5"/>
  <c r="BB54" i="5"/>
  <c r="BB58" i="5"/>
  <c r="BB62" i="5"/>
  <c r="BB10" i="5"/>
  <c r="BB35" i="5"/>
  <c r="BB39" i="5"/>
  <c r="BB43" i="5"/>
  <c r="BB47" i="5"/>
  <c r="BB51" i="5"/>
  <c r="BB55" i="5"/>
  <c r="BB59" i="5"/>
  <c r="BB36" i="5"/>
  <c r="BB40" i="5"/>
  <c r="BB44" i="5"/>
  <c r="BB48" i="5"/>
  <c r="BB52" i="5"/>
  <c r="BB56" i="5"/>
  <c r="BB60" i="5"/>
  <c r="BB63" i="5"/>
  <c r="BB64" i="5"/>
  <c r="BB65" i="5"/>
  <c r="BB66" i="5"/>
  <c r="BB67" i="5"/>
  <c r="BB68" i="5"/>
  <c r="BB69" i="5"/>
  <c r="BB70" i="5"/>
  <c r="BB71" i="5"/>
  <c r="BB72" i="5"/>
  <c r="BB73" i="5"/>
  <c r="BB74" i="5"/>
  <c r="BB75" i="5"/>
  <c r="BB76" i="5"/>
  <c r="BB77" i="5"/>
  <c r="BB78" i="5"/>
  <c r="BB79" i="5"/>
  <c r="BB80" i="5"/>
  <c r="BB81" i="5"/>
  <c r="BB82" i="5"/>
  <c r="BB83" i="5"/>
  <c r="BB84" i="5"/>
  <c r="BB85" i="5"/>
  <c r="BB86" i="5"/>
  <c r="BB87" i="5"/>
  <c r="BB88" i="5"/>
  <c r="BB49" i="5"/>
  <c r="BB37" i="5"/>
  <c r="BB53" i="5"/>
  <c r="BB41" i="5"/>
  <c r="BB57" i="5"/>
  <c r="BB89" i="5"/>
  <c r="BB90" i="5"/>
  <c r="BB91" i="5"/>
  <c r="BB92" i="5"/>
  <c r="BB93" i="5"/>
  <c r="BB94" i="5"/>
  <c r="BB95" i="5"/>
  <c r="BB96" i="5"/>
  <c r="BB97" i="5"/>
  <c r="BB98" i="5"/>
  <c r="BB99" i="5"/>
  <c r="BB100" i="5"/>
  <c r="BB101" i="5"/>
  <c r="BB102" i="5"/>
  <c r="BB103" i="5"/>
  <c r="BB104" i="5"/>
  <c r="BB105" i="5"/>
  <c r="BB106" i="5"/>
  <c r="BB107" i="5"/>
  <c r="BB108" i="5"/>
  <c r="BB109" i="5"/>
  <c r="BB110" i="5"/>
  <c r="BB111" i="5"/>
  <c r="BB112" i="5"/>
  <c r="BB113" i="5"/>
  <c r="BB114" i="5"/>
  <c r="BB115" i="5"/>
  <c r="BB116" i="5"/>
  <c r="BB45" i="5"/>
  <c r="BB61" i="5"/>
  <c r="BB117" i="5"/>
  <c r="BB118" i="5"/>
  <c r="BB119" i="5"/>
  <c r="BB120" i="5"/>
  <c r="BB121" i="5"/>
  <c r="BB122" i="5"/>
  <c r="BB123" i="5"/>
  <c r="BB124" i="5"/>
  <c r="BB125" i="5"/>
  <c r="BB126" i="5"/>
  <c r="BB127" i="5"/>
  <c r="BB128" i="5"/>
  <c r="BB129" i="5"/>
  <c r="BB130" i="5"/>
  <c r="BB131" i="5"/>
  <c r="BB132" i="5"/>
  <c r="BB133" i="5"/>
  <c r="BB134" i="5"/>
  <c r="BB135" i="5"/>
  <c r="BB136" i="5"/>
  <c r="BB137" i="5"/>
  <c r="BB138" i="5"/>
  <c r="BB139" i="5"/>
  <c r="BB140" i="5"/>
  <c r="BB141" i="5"/>
  <c r="BB142" i="5"/>
  <c r="BB143" i="5"/>
  <c r="BB144" i="5"/>
  <c r="BB145" i="5"/>
  <c r="BB146" i="5"/>
  <c r="BB147" i="5"/>
  <c r="BB148" i="5"/>
  <c r="BB149" i="5"/>
  <c r="BB150" i="5"/>
  <c r="BB151" i="5"/>
  <c r="BB152" i="5"/>
  <c r="BB153" i="5"/>
  <c r="BB154" i="5"/>
  <c r="BB155" i="5"/>
  <c r="BB156" i="5"/>
  <c r="BB157" i="5"/>
  <c r="BB158" i="5"/>
  <c r="BB159" i="5"/>
  <c r="BB160" i="5"/>
  <c r="BB161" i="5"/>
  <c r="BB162" i="5"/>
  <c r="BB163" i="5"/>
  <c r="BB164" i="5"/>
  <c r="BB165" i="5"/>
  <c r="BB166" i="5"/>
  <c r="BB167" i="5"/>
  <c r="BB168" i="5"/>
  <c r="BB169" i="5"/>
  <c r="BB170" i="5"/>
  <c r="BB171" i="5"/>
  <c r="BB172" i="5"/>
  <c r="BB173" i="5"/>
  <c r="BB175" i="5"/>
  <c r="BB176" i="5"/>
  <c r="BB177" i="5"/>
  <c r="BB178" i="5"/>
  <c r="BB179" i="5"/>
  <c r="BB180" i="5"/>
  <c r="BB181" i="5"/>
  <c r="BB182" i="5"/>
  <c r="BB183" i="5"/>
  <c r="BB184" i="5"/>
  <c r="BB185" i="5"/>
  <c r="BB186" i="5"/>
  <c r="BB187" i="5"/>
  <c r="BB188" i="5"/>
  <c r="BB189" i="5"/>
  <c r="BB190" i="5"/>
  <c r="BB191" i="5"/>
  <c r="BB192" i="5"/>
  <c r="BB193" i="5"/>
  <c r="BB194" i="5"/>
  <c r="BB195" i="5"/>
  <c r="BB196" i="5"/>
  <c r="BB197" i="5"/>
  <c r="BB198" i="5"/>
  <c r="BB199" i="5"/>
  <c r="BB200" i="5"/>
  <c r="BB201" i="5"/>
  <c r="BB202" i="5"/>
  <c r="BB203" i="5"/>
  <c r="BB204" i="5"/>
  <c r="BB205" i="5"/>
  <c r="BB206" i="5"/>
  <c r="BB207" i="5"/>
  <c r="BB208" i="5"/>
  <c r="BB209" i="5"/>
  <c r="BB210" i="5"/>
  <c r="BB211" i="5"/>
  <c r="BB212" i="5"/>
  <c r="BB213" i="5"/>
  <c r="BB214" i="5"/>
  <c r="BB215" i="5"/>
  <c r="BB216" i="5"/>
  <c r="BB174" i="5"/>
  <c r="BB217" i="5"/>
  <c r="BB219" i="5"/>
  <c r="BB221" i="5"/>
  <c r="BB223" i="5"/>
  <c r="BB224" i="5"/>
  <c r="BB220" i="5"/>
  <c r="BB226" i="5"/>
  <c r="BB230" i="5"/>
  <c r="BB234" i="5"/>
  <c r="BB238" i="5"/>
  <c r="BB242" i="5"/>
  <c r="BB246" i="5"/>
  <c r="BB250" i="5"/>
  <c r="BB254" i="5"/>
  <c r="BB258" i="5"/>
  <c r="BB262" i="5"/>
  <c r="BB266" i="5"/>
  <c r="BB268" i="5"/>
  <c r="BB270" i="5"/>
  <c r="BB272" i="5"/>
  <c r="BB218" i="5"/>
  <c r="BB233" i="5"/>
  <c r="BB222" i="5"/>
  <c r="BB227" i="5"/>
  <c r="BB231" i="5"/>
  <c r="BB235" i="5"/>
  <c r="BB239" i="5"/>
  <c r="BB243" i="5"/>
  <c r="BB247" i="5"/>
  <c r="BB251" i="5"/>
  <c r="BB255" i="5"/>
  <c r="BB259" i="5"/>
  <c r="BB263" i="5"/>
  <c r="BB274" i="5"/>
  <c r="BB275" i="5"/>
  <c r="BB276" i="5"/>
  <c r="BB277" i="5"/>
  <c r="BB278" i="5"/>
  <c r="BB279" i="5"/>
  <c r="BB280" i="5"/>
  <c r="BB281" i="5"/>
  <c r="BB282" i="5"/>
  <c r="BB283" i="5"/>
  <c r="BB284" i="5"/>
  <c r="BB285" i="5"/>
  <c r="BB286" i="5"/>
  <c r="BB287" i="5"/>
  <c r="BB288" i="5"/>
  <c r="BB289" i="5"/>
  <c r="BB290" i="5"/>
  <c r="BB291" i="5"/>
  <c r="BB292" i="5"/>
  <c r="BB293" i="5"/>
  <c r="BB294" i="5"/>
  <c r="BB295" i="5"/>
  <c r="BB296" i="5"/>
  <c r="BB297" i="5"/>
  <c r="BB298" i="5"/>
  <c r="BB299" i="5"/>
  <c r="BB300" i="5"/>
  <c r="BB301" i="5"/>
  <c r="BB302" i="5"/>
  <c r="BB303" i="5"/>
  <c r="BB304" i="5"/>
  <c r="BB305" i="5"/>
  <c r="BB306" i="5"/>
  <c r="BB307" i="5"/>
  <c r="BB308" i="5"/>
  <c r="BB309" i="5"/>
  <c r="BB310" i="5"/>
  <c r="BB311" i="5"/>
  <c r="BB312" i="5"/>
  <c r="BB313" i="5"/>
  <c r="BB314" i="5"/>
  <c r="BB315" i="5"/>
  <c r="BB316" i="5"/>
  <c r="BB317" i="5"/>
  <c r="BB318" i="5"/>
  <c r="BB319" i="5"/>
  <c r="BB320" i="5"/>
  <c r="BB321" i="5"/>
  <c r="BB322" i="5"/>
  <c r="BB323" i="5"/>
  <c r="BB324" i="5"/>
  <c r="BB325" i="5"/>
  <c r="BB326" i="5"/>
  <c r="BB327" i="5"/>
  <c r="BB328" i="5"/>
  <c r="BB329" i="5"/>
  <c r="BB330" i="5"/>
  <c r="BB331" i="5"/>
  <c r="BB332" i="5"/>
  <c r="BB333" i="5"/>
  <c r="BB334" i="5"/>
  <c r="BB335" i="5"/>
  <c r="BB336" i="5"/>
  <c r="BB337" i="5"/>
  <c r="BB338" i="5"/>
  <c r="BB339" i="5"/>
  <c r="BB340" i="5"/>
  <c r="BB341" i="5"/>
  <c r="BB342" i="5"/>
  <c r="BB343" i="5"/>
  <c r="BB344" i="5"/>
  <c r="BB345" i="5"/>
  <c r="BB346" i="5"/>
  <c r="BB347" i="5"/>
  <c r="BB348" i="5"/>
  <c r="BB349" i="5"/>
  <c r="BB350" i="5"/>
  <c r="BB351" i="5"/>
  <c r="BB352" i="5"/>
  <c r="BB353" i="5"/>
  <c r="BB354" i="5"/>
  <c r="BB355" i="5"/>
  <c r="BB356" i="5"/>
  <c r="BB357" i="5"/>
  <c r="BB358" i="5"/>
  <c r="BB359" i="5"/>
  <c r="BB360" i="5"/>
  <c r="BB361" i="5"/>
  <c r="BB362" i="5"/>
  <c r="BB363" i="5"/>
  <c r="BB364" i="5"/>
  <c r="BB365" i="5"/>
  <c r="BB366" i="5"/>
  <c r="BB367" i="5"/>
  <c r="BB368" i="5"/>
  <c r="BB369" i="5"/>
  <c r="BB370" i="5"/>
  <c r="BB371" i="5"/>
  <c r="BB372" i="5"/>
  <c r="BB373" i="5"/>
  <c r="BB374" i="5"/>
  <c r="BB375" i="5"/>
  <c r="BB376" i="5"/>
  <c r="BB377" i="5"/>
  <c r="BB378" i="5"/>
  <c r="BB379" i="5"/>
  <c r="BB380" i="5"/>
  <c r="BB381" i="5"/>
  <c r="BB382" i="5"/>
  <c r="BB383" i="5"/>
  <c r="BB384" i="5"/>
  <c r="BB385" i="5"/>
  <c r="BB386" i="5"/>
  <c r="BB225" i="5"/>
  <c r="BB229" i="5"/>
  <c r="BB237" i="5"/>
  <c r="BB228" i="5"/>
  <c r="BB232" i="5"/>
  <c r="BB236" i="5"/>
  <c r="BB240" i="5"/>
  <c r="BB244" i="5"/>
  <c r="BB248" i="5"/>
  <c r="BB252" i="5"/>
  <c r="BB256" i="5"/>
  <c r="BB260" i="5"/>
  <c r="BB264" i="5"/>
  <c r="BB267" i="5"/>
  <c r="BB269" i="5"/>
  <c r="BB271" i="5"/>
  <c r="BB273" i="5"/>
  <c r="BB241" i="5"/>
  <c r="BB257" i="5"/>
  <c r="BB245" i="5"/>
  <c r="BB261" i="5"/>
  <c r="BB253" i="5"/>
  <c r="BB249" i="5"/>
  <c r="BB265" i="5"/>
  <c r="BM3" i="5"/>
  <c r="BM4" i="5"/>
  <c r="BM5" i="5"/>
  <c r="BM6" i="5"/>
  <c r="BM7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4" i="5"/>
  <c r="BM28" i="5"/>
  <c r="BM32" i="5"/>
  <c r="BM21" i="5"/>
  <c r="BM25" i="5"/>
  <c r="BM29" i="5"/>
  <c r="BM22" i="5"/>
  <c r="BM26" i="5"/>
  <c r="BM30" i="5"/>
  <c r="BM33" i="5"/>
  <c r="BM34" i="5"/>
  <c r="BM35" i="5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M49" i="5"/>
  <c r="BM50" i="5"/>
  <c r="BM51" i="5"/>
  <c r="BM52" i="5"/>
  <c r="BM53" i="5"/>
  <c r="BM54" i="5"/>
  <c r="BM55" i="5"/>
  <c r="BM56" i="5"/>
  <c r="BM57" i="5"/>
  <c r="BM58" i="5"/>
  <c r="BM59" i="5"/>
  <c r="BM60" i="5"/>
  <c r="BM61" i="5"/>
  <c r="BM62" i="5"/>
  <c r="BM23" i="5"/>
  <c r="BM27" i="5"/>
  <c r="BM63" i="5"/>
  <c r="BM64" i="5"/>
  <c r="BM65" i="5"/>
  <c r="BM66" i="5"/>
  <c r="BM67" i="5"/>
  <c r="BM68" i="5"/>
  <c r="BM69" i="5"/>
  <c r="BM70" i="5"/>
  <c r="BM71" i="5"/>
  <c r="BM72" i="5"/>
  <c r="BM73" i="5"/>
  <c r="BM74" i="5"/>
  <c r="BM75" i="5"/>
  <c r="BM76" i="5"/>
  <c r="BM77" i="5"/>
  <c r="BM78" i="5"/>
  <c r="BM79" i="5"/>
  <c r="BM80" i="5"/>
  <c r="BM81" i="5"/>
  <c r="BM82" i="5"/>
  <c r="BM83" i="5"/>
  <c r="BM84" i="5"/>
  <c r="BM85" i="5"/>
  <c r="BM86" i="5"/>
  <c r="BM87" i="5"/>
  <c r="BM31" i="5"/>
  <c r="BM88" i="5"/>
  <c r="BM89" i="5"/>
  <c r="BM90" i="5"/>
  <c r="BM91" i="5"/>
  <c r="BM92" i="5"/>
  <c r="BM93" i="5"/>
  <c r="BM94" i="5"/>
  <c r="BM95" i="5"/>
  <c r="BM96" i="5"/>
  <c r="BM97" i="5"/>
  <c r="BM98" i="5"/>
  <c r="BM99" i="5"/>
  <c r="BM100" i="5"/>
  <c r="BM101" i="5"/>
  <c r="BM102" i="5"/>
  <c r="BM103" i="5"/>
  <c r="BM104" i="5"/>
  <c r="BM105" i="5"/>
  <c r="BM106" i="5"/>
  <c r="BM107" i="5"/>
  <c r="BM108" i="5"/>
  <c r="BM109" i="5"/>
  <c r="BM110" i="5"/>
  <c r="BM111" i="5"/>
  <c r="BM112" i="5"/>
  <c r="BM113" i="5"/>
  <c r="BM114" i="5"/>
  <c r="BM115" i="5"/>
  <c r="BM116" i="5"/>
  <c r="BM117" i="5"/>
  <c r="BM118" i="5"/>
  <c r="BM119" i="5"/>
  <c r="BM120" i="5"/>
  <c r="BM121" i="5"/>
  <c r="BM122" i="5"/>
  <c r="BM123" i="5"/>
  <c r="BM124" i="5"/>
  <c r="BM125" i="5"/>
  <c r="BM126" i="5"/>
  <c r="BM127" i="5"/>
  <c r="BM128" i="5"/>
  <c r="BM129" i="5"/>
  <c r="BM130" i="5"/>
  <c r="BM131" i="5"/>
  <c r="BM132" i="5"/>
  <c r="BM133" i="5"/>
  <c r="BM134" i="5"/>
  <c r="BM135" i="5"/>
  <c r="BM136" i="5"/>
  <c r="BM137" i="5"/>
  <c r="BM138" i="5"/>
  <c r="BM139" i="5"/>
  <c r="BM140" i="5"/>
  <c r="BM141" i="5"/>
  <c r="BM142" i="5"/>
  <c r="BM143" i="5"/>
  <c r="BM144" i="5"/>
  <c r="BM145" i="5"/>
  <c r="BM146" i="5"/>
  <c r="BM147" i="5"/>
  <c r="BM148" i="5"/>
  <c r="BM149" i="5"/>
  <c r="BM150" i="5"/>
  <c r="BM151" i="5"/>
  <c r="BM152" i="5"/>
  <c r="BM153" i="5"/>
  <c r="BM154" i="5"/>
  <c r="BM155" i="5"/>
  <c r="BM156" i="5"/>
  <c r="BM157" i="5"/>
  <c r="BM158" i="5"/>
  <c r="BM159" i="5"/>
  <c r="BM160" i="5"/>
  <c r="BM161" i="5"/>
  <c r="BM162" i="5"/>
  <c r="BM163" i="5"/>
  <c r="BM164" i="5"/>
  <c r="BM165" i="5"/>
  <c r="BM166" i="5"/>
  <c r="BM167" i="5"/>
  <c r="BM168" i="5"/>
  <c r="BM170" i="5"/>
  <c r="BM172" i="5"/>
  <c r="BM169" i="5"/>
  <c r="BM171" i="5"/>
  <c r="BM173" i="5"/>
  <c r="BM175" i="5"/>
  <c r="BM179" i="5"/>
  <c r="BM183" i="5"/>
  <c r="BM187" i="5"/>
  <c r="BM191" i="5"/>
  <c r="BM195" i="5"/>
  <c r="BM199" i="5"/>
  <c r="BM203" i="5"/>
  <c r="BM207" i="5"/>
  <c r="BM211" i="5"/>
  <c r="BM215" i="5"/>
  <c r="BM218" i="5"/>
  <c r="BM220" i="5"/>
  <c r="BM222" i="5"/>
  <c r="BM176" i="5"/>
  <c r="BM180" i="5"/>
  <c r="BM184" i="5"/>
  <c r="BM188" i="5"/>
  <c r="BM192" i="5"/>
  <c r="BM196" i="5"/>
  <c r="BM200" i="5"/>
  <c r="BM204" i="5"/>
  <c r="BM208" i="5"/>
  <c r="BM212" i="5"/>
  <c r="BM216" i="5"/>
  <c r="BM177" i="5"/>
  <c r="BM181" i="5"/>
  <c r="BM185" i="5"/>
  <c r="BM189" i="5"/>
  <c r="BM193" i="5"/>
  <c r="BM197" i="5"/>
  <c r="BM201" i="5"/>
  <c r="BM205" i="5"/>
  <c r="BM209" i="5"/>
  <c r="BM213" i="5"/>
  <c r="BM217" i="5"/>
  <c r="BM219" i="5"/>
  <c r="BM221" i="5"/>
  <c r="BM223" i="5"/>
  <c r="BM224" i="5"/>
  <c r="BM225" i="5"/>
  <c r="BM226" i="5"/>
  <c r="BM227" i="5"/>
  <c r="BM228" i="5"/>
  <c r="BM229" i="5"/>
  <c r="BM230" i="5"/>
  <c r="BM231" i="5"/>
  <c r="BM232" i="5"/>
  <c r="BM233" i="5"/>
  <c r="BM234" i="5"/>
  <c r="BM235" i="5"/>
  <c r="BM236" i="5"/>
  <c r="BM237" i="5"/>
  <c r="BM238" i="5"/>
  <c r="BM239" i="5"/>
  <c r="BM240" i="5"/>
  <c r="BM241" i="5"/>
  <c r="BM242" i="5"/>
  <c r="BM243" i="5"/>
  <c r="BM244" i="5"/>
  <c r="BM245" i="5"/>
  <c r="BM246" i="5"/>
  <c r="BM247" i="5"/>
  <c r="BM248" i="5"/>
  <c r="BM249" i="5"/>
  <c r="BM250" i="5"/>
  <c r="BM251" i="5"/>
  <c r="BM252" i="5"/>
  <c r="BM253" i="5"/>
  <c r="BM254" i="5"/>
  <c r="BM255" i="5"/>
  <c r="BM256" i="5"/>
  <c r="BM257" i="5"/>
  <c r="BM258" i="5"/>
  <c r="BM259" i="5"/>
  <c r="BM260" i="5"/>
  <c r="BM261" i="5"/>
  <c r="BM262" i="5"/>
  <c r="BM263" i="5"/>
  <c r="BM264" i="5"/>
  <c r="BM265" i="5"/>
  <c r="BM266" i="5"/>
  <c r="BM267" i="5"/>
  <c r="BM268" i="5"/>
  <c r="BM269" i="5"/>
  <c r="BM270" i="5"/>
  <c r="BM271" i="5"/>
  <c r="BM272" i="5"/>
  <c r="BM273" i="5"/>
  <c r="BM178" i="5"/>
  <c r="BM194" i="5"/>
  <c r="BM210" i="5"/>
  <c r="BM274" i="5"/>
  <c r="BM275" i="5"/>
  <c r="BM276" i="5"/>
  <c r="BM277" i="5"/>
  <c r="BM278" i="5"/>
  <c r="BM279" i="5"/>
  <c r="BM280" i="5"/>
  <c r="BM281" i="5"/>
  <c r="BM282" i="5"/>
  <c r="BM283" i="5"/>
  <c r="BM284" i="5"/>
  <c r="BM285" i="5"/>
  <c r="BM286" i="5"/>
  <c r="BM287" i="5"/>
  <c r="BM288" i="5"/>
  <c r="BM289" i="5"/>
  <c r="BM290" i="5"/>
  <c r="BM291" i="5"/>
  <c r="BM292" i="5"/>
  <c r="BM293" i="5"/>
  <c r="BM294" i="5"/>
  <c r="BM295" i="5"/>
  <c r="BM296" i="5"/>
  <c r="BM297" i="5"/>
  <c r="BM298" i="5"/>
  <c r="BM299" i="5"/>
  <c r="BM300" i="5"/>
  <c r="BM301" i="5"/>
  <c r="BM302" i="5"/>
  <c r="BM303" i="5"/>
  <c r="BM304" i="5"/>
  <c r="BM305" i="5"/>
  <c r="BM306" i="5"/>
  <c r="BM307" i="5"/>
  <c r="BM308" i="5"/>
  <c r="BM309" i="5"/>
  <c r="BM310" i="5"/>
  <c r="BM311" i="5"/>
  <c r="BM312" i="5"/>
  <c r="BM313" i="5"/>
  <c r="BM314" i="5"/>
  <c r="BM315" i="5"/>
  <c r="BM316" i="5"/>
  <c r="BM317" i="5"/>
  <c r="BM318" i="5"/>
  <c r="BM319" i="5"/>
  <c r="BM320" i="5"/>
  <c r="BM321" i="5"/>
  <c r="BM322" i="5"/>
  <c r="BM323" i="5"/>
  <c r="BM324" i="5"/>
  <c r="BM325" i="5"/>
  <c r="BM326" i="5"/>
  <c r="BM327" i="5"/>
  <c r="BM328" i="5"/>
  <c r="BM329" i="5"/>
  <c r="BM330" i="5"/>
  <c r="BM331" i="5"/>
  <c r="BM332" i="5"/>
  <c r="BM333" i="5"/>
  <c r="BM334" i="5"/>
  <c r="BM335" i="5"/>
  <c r="BM336" i="5"/>
  <c r="BM337" i="5"/>
  <c r="BM338" i="5"/>
  <c r="BM339" i="5"/>
  <c r="BM340" i="5"/>
  <c r="BM341" i="5"/>
  <c r="BM342" i="5"/>
  <c r="BM343" i="5"/>
  <c r="BM344" i="5"/>
  <c r="BM345" i="5"/>
  <c r="BM346" i="5"/>
  <c r="BM347" i="5"/>
  <c r="BM348" i="5"/>
  <c r="BM349" i="5"/>
  <c r="BM350" i="5"/>
  <c r="BM351" i="5"/>
  <c r="BM352" i="5"/>
  <c r="BM353" i="5"/>
  <c r="BM354" i="5"/>
  <c r="BM355" i="5"/>
  <c r="BM356" i="5"/>
  <c r="BM357" i="5"/>
  <c r="BM358" i="5"/>
  <c r="BM359" i="5"/>
  <c r="BM360" i="5"/>
  <c r="BM361" i="5"/>
  <c r="BM362" i="5"/>
  <c r="BM363" i="5"/>
  <c r="BM364" i="5"/>
  <c r="BM365" i="5"/>
  <c r="BM366" i="5"/>
  <c r="BM367" i="5"/>
  <c r="BM368" i="5"/>
  <c r="BM369" i="5"/>
  <c r="BM370" i="5"/>
  <c r="BM371" i="5"/>
  <c r="BM372" i="5"/>
  <c r="BM373" i="5"/>
  <c r="BM374" i="5"/>
  <c r="BM375" i="5"/>
  <c r="BM376" i="5"/>
  <c r="BM377" i="5"/>
  <c r="BM378" i="5"/>
  <c r="BM379" i="5"/>
  <c r="BM380" i="5"/>
  <c r="BM381" i="5"/>
  <c r="BM382" i="5"/>
  <c r="BM383" i="5"/>
  <c r="BM384" i="5"/>
  <c r="BM385" i="5"/>
  <c r="BM386" i="5"/>
  <c r="BM174" i="5"/>
  <c r="BM206" i="5"/>
  <c r="BM182" i="5"/>
  <c r="BM198" i="5"/>
  <c r="BM214" i="5"/>
  <c r="BM190" i="5"/>
  <c r="BM186" i="5"/>
  <c r="BM202" i="5"/>
  <c r="BG3" i="5"/>
  <c r="BG4" i="5"/>
  <c r="BG5" i="5"/>
  <c r="BG6" i="5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6" i="5"/>
  <c r="BG70" i="5"/>
  <c r="BG74" i="5"/>
  <c r="BG78" i="5"/>
  <c r="BG82" i="5"/>
  <c r="BG88" i="5"/>
  <c r="BG63" i="5"/>
  <c r="BG67" i="5"/>
  <c r="BG71" i="5"/>
  <c r="BG75" i="5"/>
  <c r="BG79" i="5"/>
  <c r="BG83" i="5"/>
  <c r="BG85" i="5"/>
  <c r="BG87" i="5"/>
  <c r="BG62" i="5"/>
  <c r="BG64" i="5"/>
  <c r="BG68" i="5"/>
  <c r="BG72" i="5"/>
  <c r="BG76" i="5"/>
  <c r="BG80" i="5"/>
  <c r="BG84" i="5"/>
  <c r="BG77" i="5"/>
  <c r="BG90" i="5"/>
  <c r="BG94" i="5"/>
  <c r="BG98" i="5"/>
  <c r="BG102" i="5"/>
  <c r="BG106" i="5"/>
  <c r="BG110" i="5"/>
  <c r="BG65" i="5"/>
  <c r="BG81" i="5"/>
  <c r="BG86" i="5"/>
  <c r="BG91" i="5"/>
  <c r="BG95" i="5"/>
  <c r="BG99" i="5"/>
  <c r="BG103" i="5"/>
  <c r="BG107" i="5"/>
  <c r="BG111" i="5"/>
  <c r="BG113" i="5"/>
  <c r="BG115" i="5"/>
  <c r="BG69" i="5"/>
  <c r="BG92" i="5"/>
  <c r="BG96" i="5"/>
  <c r="BG100" i="5"/>
  <c r="BG104" i="5"/>
  <c r="BG108" i="5"/>
  <c r="BG112" i="5"/>
  <c r="BG116" i="5"/>
  <c r="BG117" i="5"/>
  <c r="BG118" i="5"/>
  <c r="BG119" i="5"/>
  <c r="BG120" i="5"/>
  <c r="BG121" i="5"/>
  <c r="BG122" i="5"/>
  <c r="BG123" i="5"/>
  <c r="BG124" i="5"/>
  <c r="BG125" i="5"/>
  <c r="BG126" i="5"/>
  <c r="BG127" i="5"/>
  <c r="BG128" i="5"/>
  <c r="BG129" i="5"/>
  <c r="BG130" i="5"/>
  <c r="BG131" i="5"/>
  <c r="BG132" i="5"/>
  <c r="BG133" i="5"/>
  <c r="BG134" i="5"/>
  <c r="BG135" i="5"/>
  <c r="BG136" i="5"/>
  <c r="BG137" i="5"/>
  <c r="BG138" i="5"/>
  <c r="BG139" i="5"/>
  <c r="BG140" i="5"/>
  <c r="BG141" i="5"/>
  <c r="BG142" i="5"/>
  <c r="BG143" i="5"/>
  <c r="BG144" i="5"/>
  <c r="BG145" i="5"/>
  <c r="BG146" i="5"/>
  <c r="BG147" i="5"/>
  <c r="BG148" i="5"/>
  <c r="BG149" i="5"/>
  <c r="BG150" i="5"/>
  <c r="BG151" i="5"/>
  <c r="BG152" i="5"/>
  <c r="BG153" i="5"/>
  <c r="BG154" i="5"/>
  <c r="BG155" i="5"/>
  <c r="BG156" i="5"/>
  <c r="BG157" i="5"/>
  <c r="BG158" i="5"/>
  <c r="BG159" i="5"/>
  <c r="BG160" i="5"/>
  <c r="BG161" i="5"/>
  <c r="BG162" i="5"/>
  <c r="BG163" i="5"/>
  <c r="BG164" i="5"/>
  <c r="BG165" i="5"/>
  <c r="BG166" i="5"/>
  <c r="BG167" i="5"/>
  <c r="BG168" i="5"/>
  <c r="BG169" i="5"/>
  <c r="BG170" i="5"/>
  <c r="BG171" i="5"/>
  <c r="BG172" i="5"/>
  <c r="BG173" i="5"/>
  <c r="BG89" i="5"/>
  <c r="BG105" i="5"/>
  <c r="BG73" i="5"/>
  <c r="BG93" i="5"/>
  <c r="BG109" i="5"/>
  <c r="BG114" i="5"/>
  <c r="BG174" i="5"/>
  <c r="BG175" i="5"/>
  <c r="BG176" i="5"/>
  <c r="BG177" i="5"/>
  <c r="BG178" i="5"/>
  <c r="BG179" i="5"/>
  <c r="BG180" i="5"/>
  <c r="BG181" i="5"/>
  <c r="BG182" i="5"/>
  <c r="BG183" i="5"/>
  <c r="BG184" i="5"/>
  <c r="BG185" i="5"/>
  <c r="BG186" i="5"/>
  <c r="BG187" i="5"/>
  <c r="BG188" i="5"/>
  <c r="BG189" i="5"/>
  <c r="BG190" i="5"/>
  <c r="BG191" i="5"/>
  <c r="BG192" i="5"/>
  <c r="BG193" i="5"/>
  <c r="BG194" i="5"/>
  <c r="BG195" i="5"/>
  <c r="BG196" i="5"/>
  <c r="BG197" i="5"/>
  <c r="BG198" i="5"/>
  <c r="BG199" i="5"/>
  <c r="BG200" i="5"/>
  <c r="BG201" i="5"/>
  <c r="BG202" i="5"/>
  <c r="BG203" i="5"/>
  <c r="BG204" i="5"/>
  <c r="BG205" i="5"/>
  <c r="BG206" i="5"/>
  <c r="BG207" i="5"/>
  <c r="BG208" i="5"/>
  <c r="BG209" i="5"/>
  <c r="BG210" i="5"/>
  <c r="BG211" i="5"/>
  <c r="BG212" i="5"/>
  <c r="BG213" i="5"/>
  <c r="BG214" i="5"/>
  <c r="BG215" i="5"/>
  <c r="BG216" i="5"/>
  <c r="BG217" i="5"/>
  <c r="BG218" i="5"/>
  <c r="BG219" i="5"/>
  <c r="BG220" i="5"/>
  <c r="BG221" i="5"/>
  <c r="BG222" i="5"/>
  <c r="BG223" i="5"/>
  <c r="BG97" i="5"/>
  <c r="BG225" i="5"/>
  <c r="BG226" i="5"/>
  <c r="BG227" i="5"/>
  <c r="BG228" i="5"/>
  <c r="BG229" i="5"/>
  <c r="BG230" i="5"/>
  <c r="BG231" i="5"/>
  <c r="BG232" i="5"/>
  <c r="BG233" i="5"/>
  <c r="BG234" i="5"/>
  <c r="BG235" i="5"/>
  <c r="BG236" i="5"/>
  <c r="BG237" i="5"/>
  <c r="BG238" i="5"/>
  <c r="BG239" i="5"/>
  <c r="BG240" i="5"/>
  <c r="BG241" i="5"/>
  <c r="BG242" i="5"/>
  <c r="BG243" i="5"/>
  <c r="BG244" i="5"/>
  <c r="BG245" i="5"/>
  <c r="BG246" i="5"/>
  <c r="BG247" i="5"/>
  <c r="BG248" i="5"/>
  <c r="BG249" i="5"/>
  <c r="BG250" i="5"/>
  <c r="BG251" i="5"/>
  <c r="BG252" i="5"/>
  <c r="BG253" i="5"/>
  <c r="BG254" i="5"/>
  <c r="BG255" i="5"/>
  <c r="BG256" i="5"/>
  <c r="BG257" i="5"/>
  <c r="BG258" i="5"/>
  <c r="BG259" i="5"/>
  <c r="BG260" i="5"/>
  <c r="BG261" i="5"/>
  <c r="BG262" i="5"/>
  <c r="BG263" i="5"/>
  <c r="BG264" i="5"/>
  <c r="BG265" i="5"/>
  <c r="BG266" i="5"/>
  <c r="BG267" i="5"/>
  <c r="BG268" i="5"/>
  <c r="BG269" i="5"/>
  <c r="BG270" i="5"/>
  <c r="BG271" i="5"/>
  <c r="BG272" i="5"/>
  <c r="BG224" i="5"/>
  <c r="BG101" i="5"/>
  <c r="BG273" i="5"/>
  <c r="BG274" i="5"/>
  <c r="BG275" i="5"/>
  <c r="BG276" i="5"/>
  <c r="BG277" i="5"/>
  <c r="BG278" i="5"/>
  <c r="BG279" i="5"/>
  <c r="BG280" i="5"/>
  <c r="BG281" i="5"/>
  <c r="BG282" i="5"/>
  <c r="BG283" i="5"/>
  <c r="BG284" i="5"/>
  <c r="BG285" i="5"/>
  <c r="BG286" i="5"/>
  <c r="BG287" i="5"/>
  <c r="BG288" i="5"/>
  <c r="BG289" i="5"/>
  <c r="BG290" i="5"/>
  <c r="BG291" i="5"/>
  <c r="BG292" i="5"/>
  <c r="BG293" i="5"/>
  <c r="BG294" i="5"/>
  <c r="BG295" i="5"/>
  <c r="BG296" i="5"/>
  <c r="BG297" i="5"/>
  <c r="BG298" i="5"/>
  <c r="BG299" i="5"/>
  <c r="BG300" i="5"/>
  <c r="BG301" i="5"/>
  <c r="BG302" i="5"/>
  <c r="BG303" i="5"/>
  <c r="BG304" i="5"/>
  <c r="BG305" i="5"/>
  <c r="BG306" i="5"/>
  <c r="BG307" i="5"/>
  <c r="BG308" i="5"/>
  <c r="BG309" i="5"/>
  <c r="BG310" i="5"/>
  <c r="BG311" i="5"/>
  <c r="BG312" i="5"/>
  <c r="BG313" i="5"/>
  <c r="BG314" i="5"/>
  <c r="BG315" i="5"/>
  <c r="BG316" i="5"/>
  <c r="BG317" i="5"/>
  <c r="BG318" i="5"/>
  <c r="BG319" i="5"/>
  <c r="BG320" i="5"/>
  <c r="BG321" i="5"/>
  <c r="BG322" i="5"/>
  <c r="BG323" i="5"/>
  <c r="BG324" i="5"/>
  <c r="BG325" i="5"/>
  <c r="BG326" i="5"/>
  <c r="BG327" i="5"/>
  <c r="BG328" i="5"/>
  <c r="BG329" i="5"/>
  <c r="BG330" i="5"/>
  <c r="BG331" i="5"/>
  <c r="BG332" i="5"/>
  <c r="BG333" i="5"/>
  <c r="BG334" i="5"/>
  <c r="BG335" i="5"/>
  <c r="BG336" i="5"/>
  <c r="BG337" i="5"/>
  <c r="BG338" i="5"/>
  <c r="BG339" i="5"/>
  <c r="BG340" i="5"/>
  <c r="BG341" i="5"/>
  <c r="BG342" i="5"/>
  <c r="BG343" i="5"/>
  <c r="BG344" i="5"/>
  <c r="BG345" i="5"/>
  <c r="BG346" i="5"/>
  <c r="BG347" i="5"/>
  <c r="BG348" i="5"/>
  <c r="BG349" i="5"/>
  <c r="BG350" i="5"/>
  <c r="BG351" i="5"/>
  <c r="BG352" i="5"/>
  <c r="BG353" i="5"/>
  <c r="BG354" i="5"/>
  <c r="BG355" i="5"/>
  <c r="BG356" i="5"/>
  <c r="BG357" i="5"/>
  <c r="BG358" i="5"/>
  <c r="BG359" i="5"/>
  <c r="BG360" i="5"/>
  <c r="BG361" i="5"/>
  <c r="BG362" i="5"/>
  <c r="BG363" i="5"/>
  <c r="BG364" i="5"/>
  <c r="BG365" i="5"/>
  <c r="BG366" i="5"/>
  <c r="BG367" i="5"/>
  <c r="BG368" i="5"/>
  <c r="BG369" i="5"/>
  <c r="BG370" i="5"/>
  <c r="BG371" i="5"/>
  <c r="BG372" i="5"/>
  <c r="BG373" i="5"/>
  <c r="BG374" i="5"/>
  <c r="BG375" i="5"/>
  <c r="BG376" i="5"/>
  <c r="BG377" i="5"/>
  <c r="BG378" i="5"/>
  <c r="BG379" i="5"/>
  <c r="BG380" i="5"/>
  <c r="BG381" i="5"/>
  <c r="BG382" i="5"/>
  <c r="BG383" i="5"/>
  <c r="BG384" i="5"/>
  <c r="BG385" i="5"/>
  <c r="BG386" i="5"/>
  <c r="AW3" i="5"/>
  <c r="AW4" i="5"/>
  <c r="AW5" i="5"/>
  <c r="AW6" i="5"/>
  <c r="AW7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4" i="5"/>
  <c r="AW28" i="5"/>
  <c r="AW32" i="5"/>
  <c r="AW21" i="5"/>
  <c r="AW25" i="5"/>
  <c r="AW29" i="5"/>
  <c r="AW33" i="5"/>
  <c r="AW22" i="5"/>
  <c r="AW26" i="5"/>
  <c r="AW30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W62" i="5"/>
  <c r="AW63" i="5"/>
  <c r="AW27" i="5"/>
  <c r="AW31" i="5"/>
  <c r="AW64" i="5"/>
  <c r="AW65" i="5"/>
  <c r="AW66" i="5"/>
  <c r="AW67" i="5"/>
  <c r="AW68" i="5"/>
  <c r="AW69" i="5"/>
  <c r="AW70" i="5"/>
  <c r="AW71" i="5"/>
  <c r="AW72" i="5"/>
  <c r="AW73" i="5"/>
  <c r="AW74" i="5"/>
  <c r="AW75" i="5"/>
  <c r="AW76" i="5"/>
  <c r="AW77" i="5"/>
  <c r="AW78" i="5"/>
  <c r="AW79" i="5"/>
  <c r="AW80" i="5"/>
  <c r="AW81" i="5"/>
  <c r="AW82" i="5"/>
  <c r="AW83" i="5"/>
  <c r="AW84" i="5"/>
  <c r="AW85" i="5"/>
  <c r="AW86" i="5"/>
  <c r="AW87" i="5"/>
  <c r="AW88" i="5"/>
  <c r="AW23" i="5"/>
  <c r="AW89" i="5"/>
  <c r="AW90" i="5"/>
  <c r="AW91" i="5"/>
  <c r="AW92" i="5"/>
  <c r="AW93" i="5"/>
  <c r="AW94" i="5"/>
  <c r="AW95" i="5"/>
  <c r="AW96" i="5"/>
  <c r="AW97" i="5"/>
  <c r="AW98" i="5"/>
  <c r="AW99" i="5"/>
  <c r="AW100" i="5"/>
  <c r="AW101" i="5"/>
  <c r="AW102" i="5"/>
  <c r="AW103" i="5"/>
  <c r="AW104" i="5"/>
  <c r="AW105" i="5"/>
  <c r="AW106" i="5"/>
  <c r="AW107" i="5"/>
  <c r="AW108" i="5"/>
  <c r="AW109" i="5"/>
  <c r="AW110" i="5"/>
  <c r="AW111" i="5"/>
  <c r="AW112" i="5"/>
  <c r="AW113" i="5"/>
  <c r="AW114" i="5"/>
  <c r="AW115" i="5"/>
  <c r="AW116" i="5"/>
  <c r="AW117" i="5"/>
  <c r="AW118" i="5"/>
  <c r="AW119" i="5"/>
  <c r="AW120" i="5"/>
  <c r="AW121" i="5"/>
  <c r="AW122" i="5"/>
  <c r="AW123" i="5"/>
  <c r="AW124" i="5"/>
  <c r="AW125" i="5"/>
  <c r="AW126" i="5"/>
  <c r="AW127" i="5"/>
  <c r="AW128" i="5"/>
  <c r="AW129" i="5"/>
  <c r="AW130" i="5"/>
  <c r="AW131" i="5"/>
  <c r="AW132" i="5"/>
  <c r="AW133" i="5"/>
  <c r="AW134" i="5"/>
  <c r="AW135" i="5"/>
  <c r="AW136" i="5"/>
  <c r="AW137" i="5"/>
  <c r="AW138" i="5"/>
  <c r="AW139" i="5"/>
  <c r="AW140" i="5"/>
  <c r="AW141" i="5"/>
  <c r="AW142" i="5"/>
  <c r="AW143" i="5"/>
  <c r="AW144" i="5"/>
  <c r="AW145" i="5"/>
  <c r="AW146" i="5"/>
  <c r="AW147" i="5"/>
  <c r="AW148" i="5"/>
  <c r="AW149" i="5"/>
  <c r="AW150" i="5"/>
  <c r="AW151" i="5"/>
  <c r="AW152" i="5"/>
  <c r="AW153" i="5"/>
  <c r="AW154" i="5"/>
  <c r="AW155" i="5"/>
  <c r="AW156" i="5"/>
  <c r="AW157" i="5"/>
  <c r="AW158" i="5"/>
  <c r="AW159" i="5"/>
  <c r="AW160" i="5"/>
  <c r="AW161" i="5"/>
  <c r="AW162" i="5"/>
  <c r="AW163" i="5"/>
  <c r="AW164" i="5"/>
  <c r="AW165" i="5"/>
  <c r="AW166" i="5"/>
  <c r="AW167" i="5"/>
  <c r="AW168" i="5"/>
  <c r="AW170" i="5"/>
  <c r="AW172" i="5"/>
  <c r="AW174" i="5"/>
  <c r="AW169" i="5"/>
  <c r="AW171" i="5"/>
  <c r="AW173" i="5"/>
  <c r="AW175" i="5"/>
  <c r="AW179" i="5"/>
  <c r="AW183" i="5"/>
  <c r="AW187" i="5"/>
  <c r="AW191" i="5"/>
  <c r="AW195" i="5"/>
  <c r="AW199" i="5"/>
  <c r="AW203" i="5"/>
  <c r="AW207" i="5"/>
  <c r="AW211" i="5"/>
  <c r="AW215" i="5"/>
  <c r="AW218" i="5"/>
  <c r="AW220" i="5"/>
  <c r="AW222" i="5"/>
  <c r="AW176" i="5"/>
  <c r="AW180" i="5"/>
  <c r="AW184" i="5"/>
  <c r="AW188" i="5"/>
  <c r="AW192" i="5"/>
  <c r="AW196" i="5"/>
  <c r="AW200" i="5"/>
  <c r="AW204" i="5"/>
  <c r="AW208" i="5"/>
  <c r="AW212" i="5"/>
  <c r="AW216" i="5"/>
  <c r="AW224" i="5"/>
  <c r="AW177" i="5"/>
  <c r="AW181" i="5"/>
  <c r="AW185" i="5"/>
  <c r="AW189" i="5"/>
  <c r="AW193" i="5"/>
  <c r="AW197" i="5"/>
  <c r="AW201" i="5"/>
  <c r="AW205" i="5"/>
  <c r="AW209" i="5"/>
  <c r="AW213" i="5"/>
  <c r="AW217" i="5"/>
  <c r="AW219" i="5"/>
  <c r="AW221" i="5"/>
  <c r="AW223" i="5"/>
  <c r="AW225" i="5"/>
  <c r="AW226" i="5"/>
  <c r="AW227" i="5"/>
  <c r="AW228" i="5"/>
  <c r="AW229" i="5"/>
  <c r="AW230" i="5"/>
  <c r="AW231" i="5"/>
  <c r="AW232" i="5"/>
  <c r="AW233" i="5"/>
  <c r="AW234" i="5"/>
  <c r="AW235" i="5"/>
  <c r="AW236" i="5"/>
  <c r="AW237" i="5"/>
  <c r="AW238" i="5"/>
  <c r="AW239" i="5"/>
  <c r="AW240" i="5"/>
  <c r="AW241" i="5"/>
  <c r="AW242" i="5"/>
  <c r="AW243" i="5"/>
  <c r="AW244" i="5"/>
  <c r="AW245" i="5"/>
  <c r="AW246" i="5"/>
  <c r="AW247" i="5"/>
  <c r="AW248" i="5"/>
  <c r="AW249" i="5"/>
  <c r="AW250" i="5"/>
  <c r="AW251" i="5"/>
  <c r="AW252" i="5"/>
  <c r="AW253" i="5"/>
  <c r="AW254" i="5"/>
  <c r="AW255" i="5"/>
  <c r="AW256" i="5"/>
  <c r="AW257" i="5"/>
  <c r="AW258" i="5"/>
  <c r="AW259" i="5"/>
  <c r="AW260" i="5"/>
  <c r="AW261" i="5"/>
  <c r="AW262" i="5"/>
  <c r="AW263" i="5"/>
  <c r="AW264" i="5"/>
  <c r="AW265" i="5"/>
  <c r="AW266" i="5"/>
  <c r="AW267" i="5"/>
  <c r="AW268" i="5"/>
  <c r="AW269" i="5"/>
  <c r="AW270" i="5"/>
  <c r="AW271" i="5"/>
  <c r="AW272" i="5"/>
  <c r="AW273" i="5"/>
  <c r="AW274" i="5"/>
  <c r="AW182" i="5"/>
  <c r="AW198" i="5"/>
  <c r="AW214" i="5"/>
  <c r="AW275" i="5"/>
  <c r="AW276" i="5"/>
  <c r="AW277" i="5"/>
  <c r="AW278" i="5"/>
  <c r="AW279" i="5"/>
  <c r="AW280" i="5"/>
  <c r="AW281" i="5"/>
  <c r="AW282" i="5"/>
  <c r="AW283" i="5"/>
  <c r="AW284" i="5"/>
  <c r="AW285" i="5"/>
  <c r="AW286" i="5"/>
  <c r="AW287" i="5"/>
  <c r="AW288" i="5"/>
  <c r="AW289" i="5"/>
  <c r="AW290" i="5"/>
  <c r="AW291" i="5"/>
  <c r="AW292" i="5"/>
  <c r="AW293" i="5"/>
  <c r="AW294" i="5"/>
  <c r="AW295" i="5"/>
  <c r="AW296" i="5"/>
  <c r="AW297" i="5"/>
  <c r="AW298" i="5"/>
  <c r="AW299" i="5"/>
  <c r="AW300" i="5"/>
  <c r="AW301" i="5"/>
  <c r="AW302" i="5"/>
  <c r="AW303" i="5"/>
  <c r="AW304" i="5"/>
  <c r="AW305" i="5"/>
  <c r="AW306" i="5"/>
  <c r="AW307" i="5"/>
  <c r="AW308" i="5"/>
  <c r="AW309" i="5"/>
  <c r="AW310" i="5"/>
  <c r="AW311" i="5"/>
  <c r="AW312" i="5"/>
  <c r="AW313" i="5"/>
  <c r="AW314" i="5"/>
  <c r="AW315" i="5"/>
  <c r="AW316" i="5"/>
  <c r="AW317" i="5"/>
  <c r="AW318" i="5"/>
  <c r="AW319" i="5"/>
  <c r="AW320" i="5"/>
  <c r="AW321" i="5"/>
  <c r="AW322" i="5"/>
  <c r="AW323" i="5"/>
  <c r="AW324" i="5"/>
  <c r="AW325" i="5"/>
  <c r="AW326" i="5"/>
  <c r="AW327" i="5"/>
  <c r="AW328" i="5"/>
  <c r="AW329" i="5"/>
  <c r="AW330" i="5"/>
  <c r="AW331" i="5"/>
  <c r="AW332" i="5"/>
  <c r="AW333" i="5"/>
  <c r="AW334" i="5"/>
  <c r="AW335" i="5"/>
  <c r="AW336" i="5"/>
  <c r="AW337" i="5"/>
  <c r="AW338" i="5"/>
  <c r="AW339" i="5"/>
  <c r="AW340" i="5"/>
  <c r="AW341" i="5"/>
  <c r="AW342" i="5"/>
  <c r="AW343" i="5"/>
  <c r="AW344" i="5"/>
  <c r="AW345" i="5"/>
  <c r="AW346" i="5"/>
  <c r="AW347" i="5"/>
  <c r="AW348" i="5"/>
  <c r="AW349" i="5"/>
  <c r="AW350" i="5"/>
  <c r="AW351" i="5"/>
  <c r="AW352" i="5"/>
  <c r="AW353" i="5"/>
  <c r="AW354" i="5"/>
  <c r="AW355" i="5"/>
  <c r="AW356" i="5"/>
  <c r="AW357" i="5"/>
  <c r="AW358" i="5"/>
  <c r="AW359" i="5"/>
  <c r="AW360" i="5"/>
  <c r="AW361" i="5"/>
  <c r="AW362" i="5"/>
  <c r="AW363" i="5"/>
  <c r="AW364" i="5"/>
  <c r="AW365" i="5"/>
  <c r="AW366" i="5"/>
  <c r="AW367" i="5"/>
  <c r="AW368" i="5"/>
  <c r="AW369" i="5"/>
  <c r="AW370" i="5"/>
  <c r="AW371" i="5"/>
  <c r="AW372" i="5"/>
  <c r="AW373" i="5"/>
  <c r="AW374" i="5"/>
  <c r="AW375" i="5"/>
  <c r="AW376" i="5"/>
  <c r="AW377" i="5"/>
  <c r="AW378" i="5"/>
  <c r="AW379" i="5"/>
  <c r="AW380" i="5"/>
  <c r="AW381" i="5"/>
  <c r="AW382" i="5"/>
  <c r="AW383" i="5"/>
  <c r="AW384" i="5"/>
  <c r="AW385" i="5"/>
  <c r="AW386" i="5"/>
  <c r="AW194" i="5"/>
  <c r="AW186" i="5"/>
  <c r="AW202" i="5"/>
  <c r="AW178" i="5"/>
  <c r="AW210" i="5"/>
  <c r="AW190" i="5"/>
  <c r="AW206" i="5"/>
  <c r="BQ3" i="5"/>
  <c r="AU3" i="5"/>
  <c r="H3" i="6" l="1"/>
  <c r="H337" i="6"/>
  <c r="N341" i="9" s="1"/>
  <c r="H317" i="6"/>
  <c r="J317" i="6" s="1"/>
  <c r="H301" i="6"/>
  <c r="J301" i="6" s="1"/>
  <c r="H289" i="6"/>
  <c r="J289" i="6" s="1"/>
  <c r="H80" i="6"/>
  <c r="J80" i="6" s="1"/>
  <c r="H254" i="6"/>
  <c r="J254" i="6" s="1"/>
  <c r="H238" i="6"/>
  <c r="J238" i="6" s="1"/>
  <c r="H115" i="6"/>
  <c r="J115" i="6" s="1"/>
  <c r="H210" i="6"/>
  <c r="J210" i="6" s="1"/>
  <c r="H198" i="6"/>
  <c r="J198" i="6" s="1"/>
  <c r="H182" i="6"/>
  <c r="J182" i="6" s="1"/>
  <c r="H161" i="6"/>
  <c r="J161" i="6" s="1"/>
  <c r="H133" i="6"/>
  <c r="J133" i="6" s="1"/>
  <c r="H121" i="6"/>
  <c r="J121" i="6" s="1"/>
  <c r="H76" i="6"/>
  <c r="N80" i="9" s="1"/>
  <c r="H109" i="6"/>
  <c r="J109" i="6" s="1"/>
  <c r="H67" i="6"/>
  <c r="J67" i="6" s="1"/>
  <c r="H69" i="6"/>
  <c r="J69" i="6" s="1"/>
  <c r="H52" i="6"/>
  <c r="J52" i="6" s="1"/>
  <c r="H40" i="6"/>
  <c r="J40" i="6" s="1"/>
  <c r="H28" i="6"/>
  <c r="N32" i="9" s="1"/>
  <c r="H16" i="6"/>
  <c r="N20" i="9" s="1"/>
  <c r="H385" i="6"/>
  <c r="H377" i="6"/>
  <c r="J377" i="6" s="1"/>
  <c r="H369" i="6"/>
  <c r="J369" i="6" s="1"/>
  <c r="H357" i="6"/>
  <c r="J357" i="6" s="1"/>
  <c r="H341" i="6"/>
  <c r="J341" i="6" s="1"/>
  <c r="H325" i="6"/>
  <c r="J325" i="6" s="1"/>
  <c r="H309" i="6"/>
  <c r="N313" i="9" s="1"/>
  <c r="H297" i="6"/>
  <c r="J297" i="6" s="1"/>
  <c r="H281" i="6"/>
  <c r="J281" i="6" s="1"/>
  <c r="H266" i="6"/>
  <c r="J266" i="6" s="1"/>
  <c r="H250" i="6"/>
  <c r="J250" i="6" s="1"/>
  <c r="H234" i="6"/>
  <c r="J234" i="6" s="1"/>
  <c r="H222" i="6"/>
  <c r="J222" i="6" s="1"/>
  <c r="H206" i="6"/>
  <c r="J206" i="6" s="1"/>
  <c r="H186" i="6"/>
  <c r="J186" i="6" s="1"/>
  <c r="H100" i="6"/>
  <c r="J100" i="6" s="1"/>
  <c r="H165" i="6"/>
  <c r="J165" i="6" s="1"/>
  <c r="H153" i="6"/>
  <c r="J153" i="6" s="1"/>
  <c r="H149" i="6"/>
  <c r="J149" i="6" s="1"/>
  <c r="H141" i="6"/>
  <c r="J141" i="6" s="1"/>
  <c r="H129" i="6"/>
  <c r="J129" i="6" s="1"/>
  <c r="H99" i="6"/>
  <c r="N103" i="9" s="1"/>
  <c r="H94" i="6"/>
  <c r="J94" i="6" s="1"/>
  <c r="H93" i="6"/>
  <c r="J93" i="6" s="1"/>
  <c r="H78" i="6"/>
  <c r="N82" i="9" s="1"/>
  <c r="H60" i="6"/>
  <c r="J60" i="6" s="1"/>
  <c r="H44" i="6"/>
  <c r="J44" i="6" s="1"/>
  <c r="H32" i="6"/>
  <c r="J32" i="6" s="1"/>
  <c r="H24" i="6"/>
  <c r="J24" i="6" s="1"/>
  <c r="H12" i="6"/>
  <c r="H384" i="6"/>
  <c r="J384" i="6" s="1"/>
  <c r="H380" i="6"/>
  <c r="J380" i="6" s="1"/>
  <c r="H376" i="6"/>
  <c r="J376" i="6" s="1"/>
  <c r="H372" i="6"/>
  <c r="N376" i="9" s="1"/>
  <c r="H368" i="6"/>
  <c r="J368" i="6" s="1"/>
  <c r="H364" i="6"/>
  <c r="N368" i="9" s="1"/>
  <c r="H360" i="6"/>
  <c r="J360" i="6" s="1"/>
  <c r="H356" i="6"/>
  <c r="J356" i="6" s="1"/>
  <c r="H352" i="6"/>
  <c r="J352" i="6" s="1"/>
  <c r="H348" i="6"/>
  <c r="N352" i="9" s="1"/>
  <c r="H381" i="6"/>
  <c r="J381" i="6" s="1"/>
  <c r="H361" i="6"/>
  <c r="J361" i="6" s="1"/>
  <c r="H349" i="6"/>
  <c r="J349" i="6" s="1"/>
  <c r="H333" i="6"/>
  <c r="N337" i="9" s="1"/>
  <c r="H321" i="6"/>
  <c r="J321" i="6" s="1"/>
  <c r="H305" i="6"/>
  <c r="J305" i="6" s="1"/>
  <c r="H285" i="6"/>
  <c r="J285" i="6" s="1"/>
  <c r="H270" i="6"/>
  <c r="N274" i="9" s="1"/>
  <c r="H258" i="6"/>
  <c r="J258" i="6" s="1"/>
  <c r="H242" i="6"/>
  <c r="J242" i="6" s="1"/>
  <c r="H226" i="6"/>
  <c r="J226" i="6" s="1"/>
  <c r="H214" i="6"/>
  <c r="J214" i="6" s="1"/>
  <c r="H194" i="6"/>
  <c r="J194" i="6" s="1"/>
  <c r="H173" i="6"/>
  <c r="J173" i="6" s="1"/>
  <c r="H4" i="6"/>
  <c r="H274" i="6"/>
  <c r="N278" i="9" s="1"/>
  <c r="H383" i="6"/>
  <c r="J383" i="6" s="1"/>
  <c r="H379" i="6"/>
  <c r="J379" i="6" s="1"/>
  <c r="H375" i="6"/>
  <c r="J375" i="6" s="1"/>
  <c r="H371" i="6"/>
  <c r="J371" i="6" s="1"/>
  <c r="H367" i="6"/>
  <c r="J367" i="6" s="1"/>
  <c r="H363" i="6"/>
  <c r="J363" i="6" s="1"/>
  <c r="H359" i="6"/>
  <c r="J359" i="6" s="1"/>
  <c r="H355" i="6"/>
  <c r="J355" i="6" s="1"/>
  <c r="H351" i="6"/>
  <c r="J351" i="6" s="1"/>
  <c r="H347" i="6"/>
  <c r="J347" i="6" s="1"/>
  <c r="H343" i="6"/>
  <c r="J343" i="6" s="1"/>
  <c r="H339" i="6"/>
  <c r="N343" i="9" s="1"/>
  <c r="H335" i="6"/>
  <c r="J335" i="6" s="1"/>
  <c r="H331" i="6"/>
  <c r="J331" i="6" s="1"/>
  <c r="H327" i="6"/>
  <c r="J327" i="6" s="1"/>
  <c r="H323" i="6"/>
  <c r="J323" i="6" s="1"/>
  <c r="H319" i="6"/>
  <c r="J319" i="6" s="1"/>
  <c r="H315" i="6"/>
  <c r="J315" i="6" s="1"/>
  <c r="H311" i="6"/>
  <c r="J311" i="6" s="1"/>
  <c r="H307" i="6"/>
  <c r="J307" i="6" s="1"/>
  <c r="H303" i="6"/>
  <c r="J303" i="6" s="1"/>
  <c r="H373" i="6"/>
  <c r="J373" i="6" s="1"/>
  <c r="H365" i="6"/>
  <c r="J365" i="6" s="1"/>
  <c r="H353" i="6"/>
  <c r="J353" i="6" s="1"/>
  <c r="H345" i="6"/>
  <c r="J345" i="6" s="1"/>
  <c r="H329" i="6"/>
  <c r="J329" i="6" s="1"/>
  <c r="H313" i="6"/>
  <c r="J313" i="6" s="1"/>
  <c r="H293" i="6"/>
  <c r="J293" i="6" s="1"/>
  <c r="H277" i="6"/>
  <c r="N281" i="9" s="1"/>
  <c r="H262" i="6"/>
  <c r="J262" i="6" s="1"/>
  <c r="H246" i="6"/>
  <c r="J246" i="6" s="1"/>
  <c r="H230" i="6"/>
  <c r="J230" i="6" s="1"/>
  <c r="H218" i="6"/>
  <c r="N222" i="9" s="1"/>
  <c r="H202" i="6"/>
  <c r="J202" i="6" s="1"/>
  <c r="H190" i="6"/>
  <c r="J190" i="6" s="1"/>
  <c r="H178" i="6"/>
  <c r="J178" i="6" s="1"/>
  <c r="H169" i="6"/>
  <c r="J169" i="6" s="1"/>
  <c r="H157" i="6"/>
  <c r="N161" i="9" s="1"/>
  <c r="H145" i="6"/>
  <c r="J145" i="6" s="1"/>
  <c r="H137" i="6"/>
  <c r="N141" i="9" s="1"/>
  <c r="H125" i="6"/>
  <c r="J125" i="6" s="1"/>
  <c r="H117" i="6"/>
  <c r="J117" i="6" s="1"/>
  <c r="H110" i="6"/>
  <c r="J110" i="6" s="1"/>
  <c r="H83" i="6"/>
  <c r="J83" i="6" s="1"/>
  <c r="H85" i="6"/>
  <c r="J85" i="6" s="1"/>
  <c r="H56" i="6"/>
  <c r="J56" i="6" s="1"/>
  <c r="H48" i="6"/>
  <c r="J48" i="6" s="1"/>
  <c r="H36" i="6"/>
  <c r="J36" i="6" s="1"/>
  <c r="H20" i="6"/>
  <c r="H8" i="6"/>
  <c r="H386" i="6"/>
  <c r="H382" i="6"/>
  <c r="J382" i="6" s="1"/>
  <c r="H378" i="6"/>
  <c r="J378" i="6" s="1"/>
  <c r="H374" i="6"/>
  <c r="J374" i="6" s="1"/>
  <c r="H370" i="6"/>
  <c r="J370" i="6" s="1"/>
  <c r="H366" i="6"/>
  <c r="N370" i="9" s="1"/>
  <c r="H362" i="6"/>
  <c r="J362" i="6" s="1"/>
  <c r="H358" i="6"/>
  <c r="J358" i="6" s="1"/>
  <c r="H354" i="6"/>
  <c r="N358" i="9" s="1"/>
  <c r="H350" i="6"/>
  <c r="J350" i="6" s="1"/>
  <c r="H346" i="6"/>
  <c r="J346" i="6" s="1"/>
  <c r="H342" i="6"/>
  <c r="J342" i="6" s="1"/>
  <c r="H338" i="6"/>
  <c r="J338" i="6" s="1"/>
  <c r="H334" i="6"/>
  <c r="J334" i="6" s="1"/>
  <c r="H330" i="6"/>
  <c r="J330" i="6" s="1"/>
  <c r="H326" i="6"/>
  <c r="N330" i="9" s="1"/>
  <c r="H322" i="6"/>
  <c r="J322" i="6" s="1"/>
  <c r="H318" i="6"/>
  <c r="J318" i="6" s="1"/>
  <c r="H314" i="6"/>
  <c r="J314" i="6" s="1"/>
  <c r="H310" i="6"/>
  <c r="N314" i="9" s="1"/>
  <c r="H306" i="6"/>
  <c r="J306" i="6" s="1"/>
  <c r="H302" i="6"/>
  <c r="J302" i="6" s="1"/>
  <c r="H298" i="6"/>
  <c r="J298" i="6" s="1"/>
  <c r="H294" i="6"/>
  <c r="N298" i="9" s="1"/>
  <c r="H290" i="6"/>
  <c r="J290" i="6" s="1"/>
  <c r="H286" i="6"/>
  <c r="J286" i="6" s="1"/>
  <c r="H282" i="6"/>
  <c r="J282" i="6" s="1"/>
  <c r="H278" i="6"/>
  <c r="J278" i="6" s="1"/>
  <c r="H92" i="6"/>
  <c r="N96" i="9" s="1"/>
  <c r="H271" i="6"/>
  <c r="J271" i="6" s="1"/>
  <c r="H267" i="6"/>
  <c r="J267" i="6" s="1"/>
  <c r="H263" i="6"/>
  <c r="J263" i="6" s="1"/>
  <c r="H259" i="6"/>
  <c r="J259" i="6" s="1"/>
  <c r="H255" i="6"/>
  <c r="J255" i="6" s="1"/>
  <c r="H251" i="6"/>
  <c r="J251" i="6" s="1"/>
  <c r="H247" i="6"/>
  <c r="J247" i="6" s="1"/>
  <c r="H243" i="6"/>
  <c r="J243" i="6" s="1"/>
  <c r="H239" i="6"/>
  <c r="J239" i="6" s="1"/>
  <c r="H235" i="6"/>
  <c r="J235" i="6" s="1"/>
  <c r="H231" i="6"/>
  <c r="J231" i="6" s="1"/>
  <c r="H227" i="6"/>
  <c r="J227" i="6" s="1"/>
  <c r="H108" i="6"/>
  <c r="J108" i="6" s="1"/>
  <c r="H223" i="6"/>
  <c r="N227" i="9" s="1"/>
  <c r="H219" i="6"/>
  <c r="N223" i="9" s="1"/>
  <c r="H215" i="6"/>
  <c r="J215" i="6" s="1"/>
  <c r="H211" i="6"/>
  <c r="J211" i="6" s="1"/>
  <c r="H207" i="6"/>
  <c r="J207" i="6" s="1"/>
  <c r="H203" i="6"/>
  <c r="N207" i="9" s="1"/>
  <c r="H199" i="6"/>
  <c r="J199" i="6" s="1"/>
  <c r="H195" i="6"/>
  <c r="J195" i="6" s="1"/>
  <c r="H191" i="6"/>
  <c r="J191" i="6" s="1"/>
  <c r="H187" i="6"/>
  <c r="J187" i="6" s="1"/>
  <c r="H183" i="6"/>
  <c r="J183" i="6" s="1"/>
  <c r="H179" i="6"/>
  <c r="N183" i="9" s="1"/>
  <c r="H175" i="6"/>
  <c r="J175" i="6" s="1"/>
  <c r="H174" i="6"/>
  <c r="J174" i="6" s="1"/>
  <c r="H170" i="6"/>
  <c r="J170" i="6" s="1"/>
  <c r="H166" i="6"/>
  <c r="J166" i="6" s="1"/>
  <c r="H162" i="6"/>
  <c r="N166" i="9" s="1"/>
  <c r="H158" i="6"/>
  <c r="J158" i="6" s="1"/>
  <c r="H154" i="6"/>
  <c r="J154" i="6" s="1"/>
  <c r="H150" i="6"/>
  <c r="J150" i="6" s="1"/>
  <c r="H146" i="6"/>
  <c r="N150" i="9" s="1"/>
  <c r="H142" i="6"/>
  <c r="J142" i="6" s="1"/>
  <c r="H138" i="6"/>
  <c r="N142" i="9" s="1"/>
  <c r="H134" i="6"/>
  <c r="N138" i="9" s="1"/>
  <c r="H130" i="6"/>
  <c r="J130" i="6" s="1"/>
  <c r="H126" i="6"/>
  <c r="J126" i="6" s="1"/>
  <c r="H122" i="6"/>
  <c r="J122" i="6" s="1"/>
  <c r="H118" i="6"/>
  <c r="J118" i="6" s="1"/>
  <c r="H103" i="6"/>
  <c r="J103" i="6" s="1"/>
  <c r="H87" i="6"/>
  <c r="J87" i="6" s="1"/>
  <c r="H114" i="6"/>
  <c r="J114" i="6" s="1"/>
  <c r="H98" i="6"/>
  <c r="J98" i="6" s="1"/>
  <c r="H113" i="6"/>
  <c r="J113" i="6" s="1"/>
  <c r="H97" i="6"/>
  <c r="J97" i="6" s="1"/>
  <c r="H68" i="6"/>
  <c r="N72" i="9" s="1"/>
  <c r="H71" i="6"/>
  <c r="J71" i="6" s="1"/>
  <c r="H82" i="6"/>
  <c r="N86" i="9" s="1"/>
  <c r="H66" i="6"/>
  <c r="N70" i="9" s="1"/>
  <c r="H73" i="6"/>
  <c r="N77" i="9" s="1"/>
  <c r="H61" i="6"/>
  <c r="J61" i="6" s="1"/>
  <c r="H57" i="6"/>
  <c r="J57" i="6" s="1"/>
  <c r="H53" i="6"/>
  <c r="J53" i="6" s="1"/>
  <c r="H49" i="6"/>
  <c r="J49" i="6" s="1"/>
  <c r="H45" i="6"/>
  <c r="N49" i="9" s="1"/>
  <c r="H41" i="6"/>
  <c r="J41" i="6" s="1"/>
  <c r="H37" i="6"/>
  <c r="J37" i="6" s="1"/>
  <c r="H33" i="6"/>
  <c r="J33" i="6" s="1"/>
  <c r="H29" i="6"/>
  <c r="H25" i="6"/>
  <c r="N29" i="9" s="1"/>
  <c r="H21" i="6"/>
  <c r="H17" i="6"/>
  <c r="H13" i="6"/>
  <c r="H9" i="6"/>
  <c r="H5" i="6"/>
  <c r="H344" i="6"/>
  <c r="J344" i="6" s="1"/>
  <c r="H340" i="6"/>
  <c r="J340" i="6" s="1"/>
  <c r="H336" i="6"/>
  <c r="J336" i="6" s="1"/>
  <c r="H332" i="6"/>
  <c r="J332" i="6" s="1"/>
  <c r="H328" i="6"/>
  <c r="J328" i="6" s="1"/>
  <c r="H324" i="6"/>
  <c r="J324" i="6" s="1"/>
  <c r="H320" i="6"/>
  <c r="J320" i="6" s="1"/>
  <c r="H316" i="6"/>
  <c r="J316" i="6" s="1"/>
  <c r="H312" i="6"/>
  <c r="J312" i="6" s="1"/>
  <c r="H308" i="6"/>
  <c r="J308" i="6" s="1"/>
  <c r="H304" i="6"/>
  <c r="J304" i="6" s="1"/>
  <c r="H300" i="6"/>
  <c r="J300" i="6" s="1"/>
  <c r="H296" i="6"/>
  <c r="N300" i="9" s="1"/>
  <c r="H292" i="6"/>
  <c r="J292" i="6" s="1"/>
  <c r="H288" i="6"/>
  <c r="N292" i="9" s="1"/>
  <c r="H284" i="6"/>
  <c r="J284" i="6" s="1"/>
  <c r="H280" i="6"/>
  <c r="J280" i="6" s="1"/>
  <c r="H276" i="6"/>
  <c r="J276" i="6" s="1"/>
  <c r="H273" i="6"/>
  <c r="J273" i="6" s="1"/>
  <c r="H269" i="6"/>
  <c r="J269" i="6" s="1"/>
  <c r="H265" i="6"/>
  <c r="J265" i="6" s="1"/>
  <c r="H261" i="6"/>
  <c r="N265" i="9" s="1"/>
  <c r="H257" i="6"/>
  <c r="J257" i="6" s="1"/>
  <c r="H253" i="6"/>
  <c r="J253" i="6" s="1"/>
  <c r="H249" i="6"/>
  <c r="J249" i="6" s="1"/>
  <c r="H245" i="6"/>
  <c r="J245" i="6" s="1"/>
  <c r="H241" i="6"/>
  <c r="N245" i="9" s="1"/>
  <c r="H237" i="6"/>
  <c r="J237" i="6" s="1"/>
  <c r="H233" i="6"/>
  <c r="J233" i="6" s="1"/>
  <c r="H229" i="6"/>
  <c r="N233" i="9" s="1"/>
  <c r="H225" i="6"/>
  <c r="J225" i="6" s="1"/>
  <c r="H104" i="6"/>
  <c r="J104" i="6" s="1"/>
  <c r="H221" i="6"/>
  <c r="J221" i="6" s="1"/>
  <c r="H217" i="6"/>
  <c r="J217" i="6" s="1"/>
  <c r="H213" i="6"/>
  <c r="J213" i="6" s="1"/>
  <c r="H209" i="6"/>
  <c r="J209" i="6" s="1"/>
  <c r="H205" i="6"/>
  <c r="N209" i="9" s="1"/>
  <c r="H201" i="6"/>
  <c r="J201" i="6" s="1"/>
  <c r="H197" i="6"/>
  <c r="J197" i="6" s="1"/>
  <c r="H193" i="6"/>
  <c r="J193" i="6" s="1"/>
  <c r="H189" i="6"/>
  <c r="N193" i="9" s="1"/>
  <c r="H185" i="6"/>
  <c r="J185" i="6" s="1"/>
  <c r="H181" i="6"/>
  <c r="N185" i="9" s="1"/>
  <c r="H177" i="6"/>
  <c r="J177" i="6" s="1"/>
  <c r="H112" i="6"/>
  <c r="J112" i="6" s="1"/>
  <c r="H172" i="6"/>
  <c r="J172" i="6" s="1"/>
  <c r="H168" i="6"/>
  <c r="N172" i="9" s="1"/>
  <c r="H164" i="6"/>
  <c r="J164" i="6" s="1"/>
  <c r="H160" i="6"/>
  <c r="J160" i="6" s="1"/>
  <c r="H156" i="6"/>
  <c r="J156" i="6" s="1"/>
  <c r="H152" i="6"/>
  <c r="J152" i="6" s="1"/>
  <c r="H148" i="6"/>
  <c r="H144" i="6"/>
  <c r="N148" i="9" s="1"/>
  <c r="H140" i="6"/>
  <c r="J140" i="6" s="1"/>
  <c r="H136" i="6"/>
  <c r="J136" i="6" s="1"/>
  <c r="H132" i="6"/>
  <c r="J132" i="6" s="1"/>
  <c r="H128" i="6"/>
  <c r="N132" i="9" s="1"/>
  <c r="H124" i="6"/>
  <c r="J124" i="6" s="1"/>
  <c r="H120" i="6"/>
  <c r="J120" i="6" s="1"/>
  <c r="H111" i="6"/>
  <c r="N115" i="9" s="1"/>
  <c r="H95" i="6"/>
  <c r="N99" i="9" s="1"/>
  <c r="H63" i="6"/>
  <c r="J63" i="6" s="1"/>
  <c r="H106" i="6"/>
  <c r="J106" i="6" s="1"/>
  <c r="H90" i="6"/>
  <c r="J90" i="6" s="1"/>
  <c r="H105" i="6"/>
  <c r="J105" i="6" s="1"/>
  <c r="H89" i="6"/>
  <c r="J89" i="6" s="1"/>
  <c r="H79" i="6"/>
  <c r="N83" i="9" s="1"/>
  <c r="H88" i="6"/>
  <c r="N92" i="9" s="1"/>
  <c r="H74" i="6"/>
  <c r="N78" i="9" s="1"/>
  <c r="H81" i="6"/>
  <c r="J81" i="6" s="1"/>
  <c r="H65" i="6"/>
  <c r="J65" i="6" s="1"/>
  <c r="H59" i="6"/>
  <c r="J59" i="6" s="1"/>
  <c r="H55" i="6"/>
  <c r="J55" i="6" s="1"/>
  <c r="H51" i="6"/>
  <c r="J51" i="6" s="1"/>
  <c r="H47" i="6"/>
  <c r="J47" i="6" s="1"/>
  <c r="H43" i="6"/>
  <c r="J43" i="6" s="1"/>
  <c r="H39" i="6"/>
  <c r="J39" i="6" s="1"/>
  <c r="H35" i="6"/>
  <c r="J35" i="6" s="1"/>
  <c r="H31" i="6"/>
  <c r="H27" i="6"/>
  <c r="J27" i="6" s="1"/>
  <c r="H23" i="6"/>
  <c r="J23" i="6" s="1"/>
  <c r="H19" i="6"/>
  <c r="H15" i="6"/>
  <c r="H11" i="6"/>
  <c r="H7" i="6"/>
  <c r="H299" i="6"/>
  <c r="J299" i="6" s="1"/>
  <c r="H295" i="6"/>
  <c r="J295" i="6" s="1"/>
  <c r="H291" i="6"/>
  <c r="J291" i="6" s="1"/>
  <c r="H287" i="6"/>
  <c r="N291" i="9" s="1"/>
  <c r="H283" i="6"/>
  <c r="J283" i="6" s="1"/>
  <c r="H279" i="6"/>
  <c r="J279" i="6" s="1"/>
  <c r="H275" i="6"/>
  <c r="H272" i="6"/>
  <c r="N276" i="9" s="1"/>
  <c r="H268" i="6"/>
  <c r="H264" i="6"/>
  <c r="J264" i="6" s="1"/>
  <c r="H260" i="6"/>
  <c r="J260" i="6" s="1"/>
  <c r="H256" i="6"/>
  <c r="H252" i="6"/>
  <c r="J252" i="6" s="1"/>
  <c r="H248" i="6"/>
  <c r="J248" i="6" s="1"/>
  <c r="H244" i="6"/>
  <c r="N248" i="9" s="1"/>
  <c r="H240" i="6"/>
  <c r="J240" i="6" s="1"/>
  <c r="H236" i="6"/>
  <c r="H232" i="6"/>
  <c r="J232" i="6" s="1"/>
  <c r="H228" i="6"/>
  <c r="J228" i="6" s="1"/>
  <c r="H224" i="6"/>
  <c r="N228" i="9" s="1"/>
  <c r="H64" i="6"/>
  <c r="H220" i="6"/>
  <c r="J220" i="6" s="1"/>
  <c r="H216" i="6"/>
  <c r="J216" i="6" s="1"/>
  <c r="H212" i="6"/>
  <c r="J212" i="6" s="1"/>
  <c r="H208" i="6"/>
  <c r="J208" i="6" s="1"/>
  <c r="H204" i="6"/>
  <c r="J204" i="6" s="1"/>
  <c r="H200" i="6"/>
  <c r="J200" i="6" s="1"/>
  <c r="H196" i="6"/>
  <c r="J196" i="6" s="1"/>
  <c r="H192" i="6"/>
  <c r="J192" i="6" s="1"/>
  <c r="H188" i="6"/>
  <c r="J188" i="6" s="1"/>
  <c r="H184" i="6"/>
  <c r="J184" i="6" s="1"/>
  <c r="H180" i="6"/>
  <c r="J180" i="6" s="1"/>
  <c r="H176" i="6"/>
  <c r="J176" i="6" s="1"/>
  <c r="H96" i="6"/>
  <c r="J96" i="6" s="1"/>
  <c r="H171" i="6"/>
  <c r="J171" i="6" s="1"/>
  <c r="H167" i="6"/>
  <c r="J167" i="6" s="1"/>
  <c r="H163" i="6"/>
  <c r="J163" i="6" s="1"/>
  <c r="H159" i="6"/>
  <c r="N163" i="9" s="1"/>
  <c r="H155" i="6"/>
  <c r="N159" i="9" s="1"/>
  <c r="H151" i="6"/>
  <c r="J151" i="6" s="1"/>
  <c r="H147" i="6"/>
  <c r="J147" i="6" s="1"/>
  <c r="H143" i="6"/>
  <c r="J143" i="6" s="1"/>
  <c r="H139" i="6"/>
  <c r="H135" i="6"/>
  <c r="J135" i="6" s="1"/>
  <c r="H131" i="6"/>
  <c r="H127" i="6"/>
  <c r="J127" i="6" s="1"/>
  <c r="H123" i="6"/>
  <c r="J123" i="6" s="1"/>
  <c r="H119" i="6"/>
  <c r="J119" i="6" s="1"/>
  <c r="H107" i="6"/>
  <c r="J107" i="6" s="1"/>
  <c r="H91" i="6"/>
  <c r="J91" i="6" s="1"/>
  <c r="H116" i="6"/>
  <c r="J116" i="6" s="1"/>
  <c r="H102" i="6"/>
  <c r="N106" i="9" s="1"/>
  <c r="H72" i="6"/>
  <c r="H101" i="6"/>
  <c r="N105" i="9" s="1"/>
  <c r="H84" i="6"/>
  <c r="H75" i="6"/>
  <c r="J75" i="6" s="1"/>
  <c r="H86" i="6"/>
  <c r="J86" i="6" s="1"/>
  <c r="H70" i="6"/>
  <c r="J70" i="6" s="1"/>
  <c r="H77" i="6"/>
  <c r="J77" i="6" s="1"/>
  <c r="H62" i="6"/>
  <c r="N66" i="9" s="1"/>
  <c r="H58" i="6"/>
  <c r="J58" i="6" s="1"/>
  <c r="H54" i="6"/>
  <c r="N58" i="9" s="1"/>
  <c r="H50" i="6"/>
  <c r="H46" i="6"/>
  <c r="J46" i="6" s="1"/>
  <c r="H42" i="6"/>
  <c r="J42" i="6" s="1"/>
  <c r="H38" i="6"/>
  <c r="J38" i="6" s="1"/>
  <c r="H34" i="6"/>
  <c r="N38" i="9" s="1"/>
  <c r="H30" i="6"/>
  <c r="N34" i="9" s="1"/>
  <c r="H26" i="6"/>
  <c r="J26" i="6" s="1"/>
  <c r="H22" i="6"/>
  <c r="J22" i="6" s="1"/>
  <c r="H18" i="6"/>
  <c r="H14" i="6"/>
  <c r="H10" i="6"/>
  <c r="H6" i="6"/>
  <c r="CL383" i="5"/>
  <c r="D383" i="6" s="1"/>
  <c r="F383" i="6" s="1"/>
  <c r="CL379" i="5"/>
  <c r="D379" i="6" s="1"/>
  <c r="F379" i="6" s="1"/>
  <c r="CL377" i="5"/>
  <c r="D377" i="6" s="1"/>
  <c r="F377" i="6" s="1"/>
  <c r="CL373" i="5"/>
  <c r="D373" i="6" s="1"/>
  <c r="F373" i="6" s="1"/>
  <c r="M377" i="8" s="1"/>
  <c r="CL369" i="5"/>
  <c r="D369" i="6" s="1"/>
  <c r="F369" i="6" s="1"/>
  <c r="M373" i="8" s="1"/>
  <c r="CL365" i="5"/>
  <c r="D365" i="6" s="1"/>
  <c r="F365" i="6" s="1"/>
  <c r="M369" i="8" s="1"/>
  <c r="CL361" i="5"/>
  <c r="D361" i="6" s="1"/>
  <c r="F361" i="6" s="1"/>
  <c r="M365" i="8" s="1"/>
  <c r="CL357" i="5"/>
  <c r="D357" i="6" s="1"/>
  <c r="F357" i="6" s="1"/>
  <c r="M361" i="8" s="1"/>
  <c r="CL353" i="5"/>
  <c r="D353" i="6" s="1"/>
  <c r="F353" i="6" s="1"/>
  <c r="M357" i="8" s="1"/>
  <c r="CL349" i="5"/>
  <c r="D349" i="6" s="1"/>
  <c r="F349" i="6" s="1"/>
  <c r="M353" i="8" s="1"/>
  <c r="CL345" i="5"/>
  <c r="D345" i="6" s="1"/>
  <c r="F345" i="6" s="1"/>
  <c r="M349" i="8" s="1"/>
  <c r="CL341" i="5"/>
  <c r="D341" i="6" s="1"/>
  <c r="F341" i="6" s="1"/>
  <c r="M345" i="8" s="1"/>
  <c r="CL337" i="5"/>
  <c r="D337" i="6" s="1"/>
  <c r="F337" i="6" s="1"/>
  <c r="M341" i="8" s="1"/>
  <c r="CL333" i="5"/>
  <c r="D333" i="6" s="1"/>
  <c r="F333" i="6" s="1"/>
  <c r="M337" i="8" s="1"/>
  <c r="CL329" i="5"/>
  <c r="D329" i="6" s="1"/>
  <c r="F329" i="6" s="1"/>
  <c r="M333" i="8" s="1"/>
  <c r="CL325" i="5"/>
  <c r="D325" i="6" s="1"/>
  <c r="F325" i="6" s="1"/>
  <c r="M329" i="8" s="1"/>
  <c r="CL321" i="5"/>
  <c r="D321" i="6" s="1"/>
  <c r="F321" i="6" s="1"/>
  <c r="M325" i="8" s="1"/>
  <c r="CL317" i="5"/>
  <c r="D317" i="6" s="1"/>
  <c r="F317" i="6" s="1"/>
  <c r="M321" i="8" s="1"/>
  <c r="CL313" i="5"/>
  <c r="D313" i="6" s="1"/>
  <c r="F313" i="6" s="1"/>
  <c r="M317" i="8" s="1"/>
  <c r="CL309" i="5"/>
  <c r="D309" i="6" s="1"/>
  <c r="F309" i="6" s="1"/>
  <c r="M313" i="8" s="1"/>
  <c r="CL305" i="5"/>
  <c r="D305" i="6" s="1"/>
  <c r="F305" i="6" s="1"/>
  <c r="M309" i="8" s="1"/>
  <c r="CL301" i="5"/>
  <c r="D301" i="6" s="1"/>
  <c r="F301" i="6" s="1"/>
  <c r="M305" i="8" s="1"/>
  <c r="CL297" i="5"/>
  <c r="D297" i="6" s="1"/>
  <c r="F297" i="6" s="1"/>
  <c r="M301" i="8" s="1"/>
  <c r="CL293" i="5"/>
  <c r="D293" i="6" s="1"/>
  <c r="F293" i="6" s="1"/>
  <c r="M297" i="8" s="1"/>
  <c r="CL289" i="5"/>
  <c r="D289" i="6" s="1"/>
  <c r="F289" i="6" s="1"/>
  <c r="M293" i="8" s="1"/>
  <c r="CL285" i="5"/>
  <c r="D285" i="6" s="1"/>
  <c r="F285" i="6" s="1"/>
  <c r="M289" i="8" s="1"/>
  <c r="CL281" i="5"/>
  <c r="D281" i="6" s="1"/>
  <c r="F281" i="6" s="1"/>
  <c r="M285" i="8" s="1"/>
  <c r="CL277" i="5"/>
  <c r="D277" i="6" s="1"/>
  <c r="F277" i="6" s="1"/>
  <c r="M281" i="8" s="1"/>
  <c r="CL273" i="5"/>
  <c r="D273" i="6" s="1"/>
  <c r="F273" i="6" s="1"/>
  <c r="M277" i="8" s="1"/>
  <c r="CL269" i="5"/>
  <c r="D269" i="6" s="1"/>
  <c r="F269" i="6" s="1"/>
  <c r="M273" i="8" s="1"/>
  <c r="CL265" i="5"/>
  <c r="D265" i="6" s="1"/>
  <c r="F265" i="6" s="1"/>
  <c r="M269" i="8" s="1"/>
  <c r="CL261" i="5"/>
  <c r="D261" i="6" s="1"/>
  <c r="F261" i="6" s="1"/>
  <c r="M265" i="8" s="1"/>
  <c r="CL254" i="5"/>
  <c r="D254" i="6" s="1"/>
  <c r="F254" i="6" s="1"/>
  <c r="M258" i="8" s="1"/>
  <c r="CL257" i="5"/>
  <c r="D257" i="6" s="1"/>
  <c r="F257" i="6" s="1"/>
  <c r="M261" i="8" s="1"/>
  <c r="CL79" i="5"/>
  <c r="D79" i="6" s="1"/>
  <c r="F79" i="6" s="1"/>
  <c r="M83" i="8" s="1"/>
  <c r="IV83" i="8" s="1"/>
  <c r="CL127" i="5"/>
  <c r="D127" i="6" s="1"/>
  <c r="F127" i="6" s="1"/>
  <c r="M131" i="8" s="1"/>
  <c r="CL249" i="5"/>
  <c r="D249" i="6" s="1"/>
  <c r="F249" i="6" s="1"/>
  <c r="M253" i="8" s="1"/>
  <c r="CL245" i="5"/>
  <c r="D245" i="6" s="1"/>
  <c r="F245" i="6" s="1"/>
  <c r="M249" i="8" s="1"/>
  <c r="CL241" i="5"/>
  <c r="D241" i="6" s="1"/>
  <c r="F241" i="6" s="1"/>
  <c r="M245" i="8" s="1"/>
  <c r="CL237" i="5"/>
  <c r="D237" i="6" s="1"/>
  <c r="F237" i="6" s="1"/>
  <c r="M241" i="8" s="1"/>
  <c r="CL233" i="5"/>
  <c r="D233" i="6" s="1"/>
  <c r="F233" i="6" s="1"/>
  <c r="M237" i="8" s="1"/>
  <c r="CL229" i="5"/>
  <c r="D229" i="6" s="1"/>
  <c r="F229" i="6" s="1"/>
  <c r="M233" i="8" s="1"/>
  <c r="CL225" i="5"/>
  <c r="D225" i="6" s="1"/>
  <c r="F225" i="6" s="1"/>
  <c r="M229" i="8" s="1"/>
  <c r="CL221" i="5"/>
  <c r="D221" i="6" s="1"/>
  <c r="F221" i="6" s="1"/>
  <c r="M225" i="8" s="1"/>
  <c r="CL217" i="5"/>
  <c r="D217" i="6" s="1"/>
  <c r="F217" i="6" s="1"/>
  <c r="M221" i="8" s="1"/>
  <c r="CL213" i="5"/>
  <c r="D213" i="6" s="1"/>
  <c r="F213" i="6" s="1"/>
  <c r="M217" i="8" s="1"/>
  <c r="CL158" i="5"/>
  <c r="D158" i="6" s="1"/>
  <c r="F158" i="6" s="1"/>
  <c r="M162" i="8" s="1"/>
  <c r="CL156" i="5"/>
  <c r="D156" i="6" s="1"/>
  <c r="F156" i="6" s="1"/>
  <c r="M160" i="8" s="1"/>
  <c r="CL103" i="5"/>
  <c r="D103" i="6" s="1"/>
  <c r="F103" i="6" s="1"/>
  <c r="M107" i="8" s="1"/>
  <c r="CL142" i="5"/>
  <c r="D142" i="6" s="1"/>
  <c r="F142" i="6" s="1"/>
  <c r="M146" i="8" s="1"/>
  <c r="CL126" i="5"/>
  <c r="D126" i="6" s="1"/>
  <c r="F126" i="6" s="1"/>
  <c r="M130" i="8" s="1"/>
  <c r="CL110" i="5"/>
  <c r="D110" i="6" s="1"/>
  <c r="F110" i="6" s="1"/>
  <c r="M114" i="8" s="1"/>
  <c r="CL209" i="5"/>
  <c r="D209" i="6" s="1"/>
  <c r="F209" i="6" s="1"/>
  <c r="M213" i="8" s="1"/>
  <c r="CL205" i="5"/>
  <c r="D205" i="6" s="1"/>
  <c r="F205" i="6" s="1"/>
  <c r="M209" i="8" s="1"/>
  <c r="CL201" i="5"/>
  <c r="D201" i="6" s="1"/>
  <c r="F201" i="6" s="1"/>
  <c r="M205" i="8" s="1"/>
  <c r="CL197" i="5"/>
  <c r="D197" i="6" s="1"/>
  <c r="F197" i="6" s="1"/>
  <c r="M201" i="8" s="1"/>
  <c r="CL193" i="5"/>
  <c r="D193" i="6" s="1"/>
  <c r="F193" i="6" s="1"/>
  <c r="M197" i="8" s="1"/>
  <c r="CL189" i="5"/>
  <c r="D189" i="6" s="1"/>
  <c r="F189" i="6" s="1"/>
  <c r="M193" i="8" s="1"/>
  <c r="CL185" i="5"/>
  <c r="D185" i="6" s="1"/>
  <c r="F185" i="6" s="1"/>
  <c r="M189" i="8" s="1"/>
  <c r="CL181" i="5"/>
  <c r="D181" i="6" s="1"/>
  <c r="F181" i="6" s="1"/>
  <c r="M185" i="8" s="1"/>
  <c r="CL177" i="5"/>
  <c r="D177" i="6" s="1"/>
  <c r="F177" i="6" s="1"/>
  <c r="M181" i="8" s="1"/>
  <c r="CL173" i="5"/>
  <c r="D173" i="6" s="1"/>
  <c r="F173" i="6" s="1"/>
  <c r="M177" i="8" s="1"/>
  <c r="CL169" i="5"/>
  <c r="D169" i="6" s="1"/>
  <c r="F169" i="6" s="1"/>
  <c r="M173" i="8" s="1"/>
  <c r="CL165" i="5"/>
  <c r="D165" i="6" s="1"/>
  <c r="F165" i="6" s="1"/>
  <c r="M169" i="8" s="1"/>
  <c r="CL161" i="5"/>
  <c r="D161" i="6" s="1"/>
  <c r="F161" i="6" s="1"/>
  <c r="M165" i="8" s="1"/>
  <c r="CL153" i="5"/>
  <c r="D153" i="6" s="1"/>
  <c r="F153" i="6" s="1"/>
  <c r="M157" i="8" s="1"/>
  <c r="CL137" i="5"/>
  <c r="D137" i="6" s="1"/>
  <c r="F137" i="6" s="1"/>
  <c r="M141" i="8" s="1"/>
  <c r="CL121" i="5"/>
  <c r="D121" i="6" s="1"/>
  <c r="F121" i="6" s="1"/>
  <c r="M125" i="8" s="1"/>
  <c r="CL105" i="5"/>
  <c r="D105" i="6" s="1"/>
  <c r="F105" i="6" s="1"/>
  <c r="M109" i="8" s="1"/>
  <c r="CL140" i="5"/>
  <c r="D140" i="6" s="1"/>
  <c r="F140" i="6" s="1"/>
  <c r="M144" i="8" s="1"/>
  <c r="CL124" i="5"/>
  <c r="D124" i="6" s="1"/>
  <c r="F124" i="6" s="1"/>
  <c r="M128" i="8" s="1"/>
  <c r="CL108" i="5"/>
  <c r="D108" i="6" s="1"/>
  <c r="F108" i="6" s="1"/>
  <c r="M112" i="8" s="1"/>
  <c r="CL98" i="5"/>
  <c r="D98" i="6" s="1"/>
  <c r="F98" i="6" s="1"/>
  <c r="M102" i="8" s="1"/>
  <c r="CL82" i="5"/>
  <c r="D82" i="6" s="1"/>
  <c r="F82" i="6" s="1"/>
  <c r="M86" i="8" s="1"/>
  <c r="IV86" i="8" s="1"/>
  <c r="CL97" i="5"/>
  <c r="D97" i="6" s="1"/>
  <c r="F97" i="6" s="1"/>
  <c r="M101" i="8" s="1"/>
  <c r="CL81" i="5"/>
  <c r="D81" i="6" s="1"/>
  <c r="F81" i="6" s="1"/>
  <c r="M85" i="8" s="1"/>
  <c r="IV85" i="8" s="1"/>
  <c r="CL92" i="5"/>
  <c r="D92" i="6" s="1"/>
  <c r="F92" i="6" s="1"/>
  <c r="M96" i="8" s="1"/>
  <c r="CL76" i="5"/>
  <c r="D76" i="6" s="1"/>
  <c r="F76" i="6" s="1"/>
  <c r="M80" i="8" s="1"/>
  <c r="IV80" i="8" s="1"/>
  <c r="CL73" i="5"/>
  <c r="D73" i="6" s="1"/>
  <c r="F73" i="6" s="1"/>
  <c r="M77" i="8" s="1"/>
  <c r="IV77" i="8" s="1"/>
  <c r="CL69" i="5"/>
  <c r="D69" i="6" s="1"/>
  <c r="F69" i="6" s="1"/>
  <c r="M73" i="8" s="1"/>
  <c r="IV73" i="8" s="1"/>
  <c r="CL65" i="5"/>
  <c r="D65" i="6" s="1"/>
  <c r="F65" i="6" s="1"/>
  <c r="M69" i="8" s="1"/>
  <c r="IV69" i="8" s="1"/>
  <c r="CL61" i="5"/>
  <c r="D61" i="6" s="1"/>
  <c r="F61" i="6" s="1"/>
  <c r="M65" i="8" s="1"/>
  <c r="IV65" i="8" s="1"/>
  <c r="CL57" i="5"/>
  <c r="D57" i="6" s="1"/>
  <c r="F57" i="6" s="1"/>
  <c r="M61" i="8" s="1"/>
  <c r="IV61" i="8" s="1"/>
  <c r="CL53" i="5"/>
  <c r="D53" i="6" s="1"/>
  <c r="F53" i="6" s="1"/>
  <c r="M57" i="8" s="1"/>
  <c r="IV57" i="8" s="1"/>
  <c r="CL47" i="5"/>
  <c r="D47" i="6" s="1"/>
  <c r="F47" i="6" s="1"/>
  <c r="M51" i="8" s="1"/>
  <c r="IV51" i="8" s="1"/>
  <c r="CL43" i="5"/>
  <c r="D43" i="6" s="1"/>
  <c r="F43" i="6" s="1"/>
  <c r="M47" i="8" s="1"/>
  <c r="IV47" i="8" s="1"/>
  <c r="CL39" i="5"/>
  <c r="D39" i="6" s="1"/>
  <c r="F39" i="6" s="1"/>
  <c r="M43" i="8" s="1"/>
  <c r="IV43" i="8" s="1"/>
  <c r="CL35" i="5"/>
  <c r="D35" i="6" s="1"/>
  <c r="F35" i="6" s="1"/>
  <c r="M39" i="8" s="1"/>
  <c r="IV39" i="8" s="1"/>
  <c r="CL31" i="5"/>
  <c r="D31" i="6" s="1"/>
  <c r="F31" i="6" s="1"/>
  <c r="M35" i="8" s="1"/>
  <c r="IV35" i="8" s="1"/>
  <c r="CL27" i="5"/>
  <c r="D27" i="6" s="1"/>
  <c r="F27" i="6" s="1"/>
  <c r="M31" i="8" s="1"/>
  <c r="IV31" i="8" s="1"/>
  <c r="CL23" i="5"/>
  <c r="D23" i="6" s="1"/>
  <c r="F23" i="6" s="1"/>
  <c r="M27" i="8" s="1"/>
  <c r="IV27" i="8" s="1"/>
  <c r="CL19" i="5"/>
  <c r="D19" i="6" s="1"/>
  <c r="F19" i="6" s="1"/>
  <c r="M23" i="8" s="1"/>
  <c r="IV23" i="8" s="1"/>
  <c r="CL15" i="5"/>
  <c r="D15" i="6" s="1"/>
  <c r="F15" i="6" s="1"/>
  <c r="M19" i="8" s="1"/>
  <c r="IV19" i="8" s="1"/>
  <c r="CL11" i="5"/>
  <c r="D11" i="6" s="1"/>
  <c r="F11" i="6" s="1"/>
  <c r="M15" i="8" s="1"/>
  <c r="IV15" i="8" s="1"/>
  <c r="CL7" i="5"/>
  <c r="D7" i="6" s="1"/>
  <c r="F7" i="6" s="1"/>
  <c r="M11" i="8" s="1"/>
  <c r="IV11" i="8" s="1"/>
  <c r="CL386" i="5"/>
  <c r="D386" i="6" s="1"/>
  <c r="F386" i="6" s="1"/>
  <c r="CL382" i="5"/>
  <c r="D382" i="6" s="1"/>
  <c r="F382" i="6" s="1"/>
  <c r="CL378" i="5"/>
  <c r="D378" i="6" s="1"/>
  <c r="F378" i="6" s="1"/>
  <c r="CL376" i="5"/>
  <c r="D376" i="6" s="1"/>
  <c r="F376" i="6" s="1"/>
  <c r="CL372" i="5"/>
  <c r="D372" i="6" s="1"/>
  <c r="F372" i="6" s="1"/>
  <c r="M376" i="8" s="1"/>
  <c r="CL368" i="5"/>
  <c r="D368" i="6" s="1"/>
  <c r="F368" i="6" s="1"/>
  <c r="M372" i="8" s="1"/>
  <c r="CL364" i="5"/>
  <c r="D364" i="6" s="1"/>
  <c r="F364" i="6" s="1"/>
  <c r="M368" i="8" s="1"/>
  <c r="CL360" i="5"/>
  <c r="D360" i="6" s="1"/>
  <c r="F360" i="6" s="1"/>
  <c r="M364" i="8" s="1"/>
  <c r="CL356" i="5"/>
  <c r="D356" i="6" s="1"/>
  <c r="F356" i="6" s="1"/>
  <c r="M360" i="8" s="1"/>
  <c r="CL352" i="5"/>
  <c r="D352" i="6" s="1"/>
  <c r="F352" i="6" s="1"/>
  <c r="M356" i="8" s="1"/>
  <c r="CL348" i="5"/>
  <c r="D348" i="6" s="1"/>
  <c r="F348" i="6" s="1"/>
  <c r="M352" i="8" s="1"/>
  <c r="CL385" i="5"/>
  <c r="D385" i="6" s="1"/>
  <c r="F385" i="6" s="1"/>
  <c r="CL381" i="5"/>
  <c r="D381" i="6" s="1"/>
  <c r="F381" i="6" s="1"/>
  <c r="CL131" i="5"/>
  <c r="D131" i="6" s="1"/>
  <c r="F131" i="6" s="1"/>
  <c r="M135" i="8" s="1"/>
  <c r="CL375" i="5"/>
  <c r="D375" i="6" s="1"/>
  <c r="F375" i="6" s="1"/>
  <c r="CL371" i="5"/>
  <c r="D371" i="6" s="1"/>
  <c r="F371" i="6" s="1"/>
  <c r="M375" i="8" s="1"/>
  <c r="CL367" i="5"/>
  <c r="D367" i="6" s="1"/>
  <c r="F367" i="6" s="1"/>
  <c r="M371" i="8" s="1"/>
  <c r="CL363" i="5"/>
  <c r="D363" i="6" s="1"/>
  <c r="F363" i="6" s="1"/>
  <c r="M367" i="8" s="1"/>
  <c r="CL359" i="5"/>
  <c r="D359" i="6" s="1"/>
  <c r="F359" i="6" s="1"/>
  <c r="M363" i="8" s="1"/>
  <c r="CL355" i="5"/>
  <c r="D355" i="6" s="1"/>
  <c r="F355" i="6" s="1"/>
  <c r="M359" i="8" s="1"/>
  <c r="CL351" i="5"/>
  <c r="D351" i="6" s="1"/>
  <c r="F351" i="6" s="1"/>
  <c r="M355" i="8" s="1"/>
  <c r="CL347" i="5"/>
  <c r="D347" i="6" s="1"/>
  <c r="F347" i="6" s="1"/>
  <c r="M351" i="8" s="1"/>
  <c r="CL384" i="5"/>
  <c r="D384" i="6" s="1"/>
  <c r="F384" i="6" s="1"/>
  <c r="CL380" i="5"/>
  <c r="D380" i="6" s="1"/>
  <c r="F380" i="6" s="1"/>
  <c r="CL154" i="5"/>
  <c r="D154" i="6" s="1"/>
  <c r="F154" i="6" s="1"/>
  <c r="M158" i="8" s="1"/>
  <c r="CL374" i="5"/>
  <c r="D374" i="6" s="1"/>
  <c r="F374" i="6" s="1"/>
  <c r="M378" i="8" s="1"/>
  <c r="CL370" i="5"/>
  <c r="D370" i="6" s="1"/>
  <c r="F370" i="6" s="1"/>
  <c r="M374" i="8" s="1"/>
  <c r="CL366" i="5"/>
  <c r="D366" i="6" s="1"/>
  <c r="F366" i="6" s="1"/>
  <c r="M370" i="8" s="1"/>
  <c r="CL362" i="5"/>
  <c r="D362" i="6" s="1"/>
  <c r="F362" i="6" s="1"/>
  <c r="M366" i="8" s="1"/>
  <c r="CL358" i="5"/>
  <c r="D358" i="6" s="1"/>
  <c r="F358" i="6" s="1"/>
  <c r="M362" i="8" s="1"/>
  <c r="CL354" i="5"/>
  <c r="D354" i="6" s="1"/>
  <c r="F354" i="6" s="1"/>
  <c r="M358" i="8" s="1"/>
  <c r="CL350" i="5"/>
  <c r="D350" i="6" s="1"/>
  <c r="F350" i="6" s="1"/>
  <c r="M354" i="8" s="1"/>
  <c r="CL346" i="5"/>
  <c r="D346" i="6" s="1"/>
  <c r="F346" i="6" s="1"/>
  <c r="M350" i="8" s="1"/>
  <c r="CL342" i="5"/>
  <c r="D342" i="6" s="1"/>
  <c r="F342" i="6" s="1"/>
  <c r="M346" i="8" s="1"/>
  <c r="CL338" i="5"/>
  <c r="D338" i="6" s="1"/>
  <c r="F338" i="6" s="1"/>
  <c r="M342" i="8" s="1"/>
  <c r="CL334" i="5"/>
  <c r="D334" i="6" s="1"/>
  <c r="F334" i="6" s="1"/>
  <c r="M338" i="8" s="1"/>
  <c r="CL330" i="5"/>
  <c r="D330" i="6" s="1"/>
  <c r="F330" i="6" s="1"/>
  <c r="M334" i="8" s="1"/>
  <c r="CL326" i="5"/>
  <c r="D326" i="6" s="1"/>
  <c r="F326" i="6" s="1"/>
  <c r="M330" i="8" s="1"/>
  <c r="CL322" i="5"/>
  <c r="D322" i="6" s="1"/>
  <c r="F322" i="6" s="1"/>
  <c r="M326" i="8" s="1"/>
  <c r="CL318" i="5"/>
  <c r="D318" i="6" s="1"/>
  <c r="F318" i="6" s="1"/>
  <c r="M322" i="8" s="1"/>
  <c r="CL314" i="5"/>
  <c r="D314" i="6" s="1"/>
  <c r="F314" i="6" s="1"/>
  <c r="M318" i="8" s="1"/>
  <c r="CL310" i="5"/>
  <c r="D310" i="6" s="1"/>
  <c r="F310" i="6" s="1"/>
  <c r="M314" i="8" s="1"/>
  <c r="CL306" i="5"/>
  <c r="D306" i="6" s="1"/>
  <c r="F306" i="6" s="1"/>
  <c r="M310" i="8" s="1"/>
  <c r="CL302" i="5"/>
  <c r="D302" i="6" s="1"/>
  <c r="F302" i="6" s="1"/>
  <c r="M306" i="8" s="1"/>
  <c r="CL298" i="5"/>
  <c r="D298" i="6" s="1"/>
  <c r="F298" i="6" s="1"/>
  <c r="M302" i="8" s="1"/>
  <c r="CL294" i="5"/>
  <c r="D294" i="6" s="1"/>
  <c r="F294" i="6" s="1"/>
  <c r="M298" i="8" s="1"/>
  <c r="CL290" i="5"/>
  <c r="D290" i="6" s="1"/>
  <c r="F290" i="6" s="1"/>
  <c r="M294" i="8" s="1"/>
  <c r="CL286" i="5"/>
  <c r="D286" i="6" s="1"/>
  <c r="F286" i="6" s="1"/>
  <c r="M290" i="8" s="1"/>
  <c r="CL282" i="5"/>
  <c r="D282" i="6" s="1"/>
  <c r="F282" i="6" s="1"/>
  <c r="M286" i="8" s="1"/>
  <c r="CL278" i="5"/>
  <c r="D278" i="6" s="1"/>
  <c r="F278" i="6" s="1"/>
  <c r="M282" i="8" s="1"/>
  <c r="CL274" i="5"/>
  <c r="D274" i="6" s="1"/>
  <c r="F274" i="6" s="1"/>
  <c r="M278" i="8" s="1"/>
  <c r="CL270" i="5"/>
  <c r="D270" i="6" s="1"/>
  <c r="F270" i="6" s="1"/>
  <c r="M274" i="8" s="1"/>
  <c r="CL266" i="5"/>
  <c r="D266" i="6" s="1"/>
  <c r="F266" i="6" s="1"/>
  <c r="M270" i="8" s="1"/>
  <c r="CL262" i="5"/>
  <c r="D262" i="6" s="1"/>
  <c r="F262" i="6" s="1"/>
  <c r="M266" i="8" s="1"/>
  <c r="CL256" i="5"/>
  <c r="D256" i="6" s="1"/>
  <c r="F256" i="6" s="1"/>
  <c r="M260" i="8" s="1"/>
  <c r="CL259" i="5"/>
  <c r="D259" i="6" s="1"/>
  <c r="F259" i="6" s="1"/>
  <c r="M263" i="8" s="1"/>
  <c r="CL147" i="5"/>
  <c r="D147" i="6" s="1"/>
  <c r="F147" i="6" s="1"/>
  <c r="M151" i="8" s="1"/>
  <c r="CL143" i="5"/>
  <c r="D143" i="6" s="1"/>
  <c r="F143" i="6" s="1"/>
  <c r="M147" i="8" s="1"/>
  <c r="CL250" i="5"/>
  <c r="D250" i="6" s="1"/>
  <c r="F250" i="6" s="1"/>
  <c r="M254" i="8" s="1"/>
  <c r="CL246" i="5"/>
  <c r="D246" i="6" s="1"/>
  <c r="F246" i="6" s="1"/>
  <c r="M250" i="8" s="1"/>
  <c r="CL242" i="5"/>
  <c r="D242" i="6" s="1"/>
  <c r="F242" i="6" s="1"/>
  <c r="M246" i="8" s="1"/>
  <c r="CL238" i="5"/>
  <c r="D238" i="6" s="1"/>
  <c r="F238" i="6" s="1"/>
  <c r="M242" i="8" s="1"/>
  <c r="CL234" i="5"/>
  <c r="D234" i="6" s="1"/>
  <c r="F234" i="6" s="1"/>
  <c r="M238" i="8" s="1"/>
  <c r="CL230" i="5"/>
  <c r="D230" i="6" s="1"/>
  <c r="F230" i="6" s="1"/>
  <c r="M234" i="8" s="1"/>
  <c r="CL226" i="5"/>
  <c r="D226" i="6" s="1"/>
  <c r="F226" i="6" s="1"/>
  <c r="M230" i="8" s="1"/>
  <c r="CL222" i="5"/>
  <c r="D222" i="6" s="1"/>
  <c r="F222" i="6" s="1"/>
  <c r="M226" i="8" s="1"/>
  <c r="CL218" i="5"/>
  <c r="D218" i="6" s="1"/>
  <c r="F218" i="6" s="1"/>
  <c r="M222" i="8" s="1"/>
  <c r="CL214" i="5"/>
  <c r="D214" i="6" s="1"/>
  <c r="F214" i="6" s="1"/>
  <c r="M218" i="8" s="1"/>
  <c r="CL210" i="5"/>
  <c r="D210" i="6" s="1"/>
  <c r="F210" i="6" s="1"/>
  <c r="M214" i="8" s="1"/>
  <c r="CL107" i="5"/>
  <c r="D107" i="6" s="1"/>
  <c r="F107" i="6" s="1"/>
  <c r="M111" i="8" s="1"/>
  <c r="CL119" i="5"/>
  <c r="D119" i="6" s="1"/>
  <c r="F119" i="6" s="1"/>
  <c r="M123" i="8" s="1"/>
  <c r="CL146" i="5"/>
  <c r="D146" i="6" s="1"/>
  <c r="F146" i="6" s="1"/>
  <c r="M150" i="8" s="1"/>
  <c r="CL130" i="5"/>
  <c r="D130" i="6" s="1"/>
  <c r="F130" i="6" s="1"/>
  <c r="M134" i="8" s="1"/>
  <c r="CL114" i="5"/>
  <c r="D114" i="6" s="1"/>
  <c r="F114" i="6" s="1"/>
  <c r="M118" i="8" s="1"/>
  <c r="CL91" i="5"/>
  <c r="D91" i="6" s="1"/>
  <c r="F91" i="6" s="1"/>
  <c r="M95" i="8" s="1"/>
  <c r="CL206" i="5"/>
  <c r="D206" i="6" s="1"/>
  <c r="F206" i="6" s="1"/>
  <c r="M210" i="8" s="1"/>
  <c r="CL202" i="5"/>
  <c r="D202" i="6" s="1"/>
  <c r="F202" i="6" s="1"/>
  <c r="M206" i="8" s="1"/>
  <c r="CL198" i="5"/>
  <c r="D198" i="6" s="1"/>
  <c r="F198" i="6" s="1"/>
  <c r="M202" i="8" s="1"/>
  <c r="CL194" i="5"/>
  <c r="D194" i="6" s="1"/>
  <c r="F194" i="6" s="1"/>
  <c r="M198" i="8" s="1"/>
  <c r="CL190" i="5"/>
  <c r="D190" i="6" s="1"/>
  <c r="F190" i="6" s="1"/>
  <c r="M194" i="8" s="1"/>
  <c r="CL186" i="5"/>
  <c r="D186" i="6" s="1"/>
  <c r="F186" i="6" s="1"/>
  <c r="M190" i="8" s="1"/>
  <c r="CL182" i="5"/>
  <c r="D182" i="6" s="1"/>
  <c r="F182" i="6" s="1"/>
  <c r="M186" i="8" s="1"/>
  <c r="CL178" i="5"/>
  <c r="D178" i="6" s="1"/>
  <c r="F178" i="6" s="1"/>
  <c r="M182" i="8" s="1"/>
  <c r="CL174" i="5"/>
  <c r="D174" i="6" s="1"/>
  <c r="F174" i="6" s="1"/>
  <c r="M178" i="8" s="1"/>
  <c r="CL170" i="5"/>
  <c r="D170" i="6" s="1"/>
  <c r="F170" i="6" s="1"/>
  <c r="M174" i="8" s="1"/>
  <c r="CL166" i="5"/>
  <c r="D166" i="6" s="1"/>
  <c r="F166" i="6" s="1"/>
  <c r="M170" i="8" s="1"/>
  <c r="CL162" i="5"/>
  <c r="D162" i="6" s="1"/>
  <c r="F162" i="6" s="1"/>
  <c r="M166" i="8" s="1"/>
  <c r="CL155" i="5"/>
  <c r="D155" i="6" s="1"/>
  <c r="F155" i="6" s="1"/>
  <c r="M159" i="8" s="1"/>
  <c r="CL141" i="5"/>
  <c r="D141" i="6" s="1"/>
  <c r="F141" i="6" s="1"/>
  <c r="M145" i="8" s="1"/>
  <c r="CL125" i="5"/>
  <c r="D125" i="6" s="1"/>
  <c r="F125" i="6" s="1"/>
  <c r="M129" i="8" s="1"/>
  <c r="CL109" i="5"/>
  <c r="D109" i="6" s="1"/>
  <c r="F109" i="6" s="1"/>
  <c r="M113" i="8" s="1"/>
  <c r="CL144" i="5"/>
  <c r="D144" i="6" s="1"/>
  <c r="F144" i="6" s="1"/>
  <c r="M148" i="8" s="1"/>
  <c r="CL128" i="5"/>
  <c r="D128" i="6" s="1"/>
  <c r="F128" i="6" s="1"/>
  <c r="M132" i="8" s="1"/>
  <c r="CL112" i="5"/>
  <c r="D112" i="6" s="1"/>
  <c r="F112" i="6" s="1"/>
  <c r="M116" i="8" s="1"/>
  <c r="CL83" i="5"/>
  <c r="D83" i="6" s="1"/>
  <c r="F83" i="6" s="1"/>
  <c r="M87" i="8" s="1"/>
  <c r="IV87" i="8" s="1"/>
  <c r="CL86" i="5"/>
  <c r="D86" i="6" s="1"/>
  <c r="F86" i="6" s="1"/>
  <c r="M90" i="8" s="1"/>
  <c r="IV90" i="8" s="1"/>
  <c r="CL101" i="5"/>
  <c r="D101" i="6" s="1"/>
  <c r="F101" i="6" s="1"/>
  <c r="M105" i="8" s="1"/>
  <c r="CL85" i="5"/>
  <c r="D85" i="6" s="1"/>
  <c r="F85" i="6" s="1"/>
  <c r="M89" i="8" s="1"/>
  <c r="IV89" i="8" s="1"/>
  <c r="CL96" i="5"/>
  <c r="D96" i="6" s="1"/>
  <c r="F96" i="6" s="1"/>
  <c r="M100" i="8" s="1"/>
  <c r="CL80" i="5"/>
  <c r="D80" i="6" s="1"/>
  <c r="F80" i="6" s="1"/>
  <c r="M84" i="8" s="1"/>
  <c r="IV84" i="8" s="1"/>
  <c r="CL74" i="5"/>
  <c r="D74" i="6" s="1"/>
  <c r="F74" i="6" s="1"/>
  <c r="M78" i="8" s="1"/>
  <c r="IV78" i="8" s="1"/>
  <c r="CL70" i="5"/>
  <c r="D70" i="6" s="1"/>
  <c r="F70" i="6" s="1"/>
  <c r="M74" i="8" s="1"/>
  <c r="IV74" i="8" s="1"/>
  <c r="CL66" i="5"/>
  <c r="D66" i="6" s="1"/>
  <c r="F66" i="6" s="1"/>
  <c r="M70" i="8" s="1"/>
  <c r="IV70" i="8" s="1"/>
  <c r="CL62" i="5"/>
  <c r="D62" i="6" s="1"/>
  <c r="F62" i="6" s="1"/>
  <c r="M66" i="8" s="1"/>
  <c r="IV66" i="8" s="1"/>
  <c r="CL58" i="5"/>
  <c r="D58" i="6" s="1"/>
  <c r="F58" i="6" s="1"/>
  <c r="M62" i="8" s="1"/>
  <c r="IV62" i="8" s="1"/>
  <c r="CL54" i="5"/>
  <c r="D54" i="6" s="1"/>
  <c r="F54" i="6" s="1"/>
  <c r="M58" i="8" s="1"/>
  <c r="IV58" i="8" s="1"/>
  <c r="CL48" i="5"/>
  <c r="D48" i="6" s="1"/>
  <c r="F48" i="6" s="1"/>
  <c r="M52" i="8" s="1"/>
  <c r="IV52" i="8" s="1"/>
  <c r="CL44" i="5"/>
  <c r="D44" i="6" s="1"/>
  <c r="F44" i="6" s="1"/>
  <c r="M48" i="8" s="1"/>
  <c r="IV48" i="8" s="1"/>
  <c r="CL40" i="5"/>
  <c r="D40" i="6" s="1"/>
  <c r="F40" i="6" s="1"/>
  <c r="M44" i="8" s="1"/>
  <c r="IV44" i="8" s="1"/>
  <c r="CL36" i="5"/>
  <c r="D36" i="6" s="1"/>
  <c r="F36" i="6" s="1"/>
  <c r="M40" i="8" s="1"/>
  <c r="IV40" i="8" s="1"/>
  <c r="CL32" i="5"/>
  <c r="D32" i="6" s="1"/>
  <c r="F32" i="6" s="1"/>
  <c r="M36" i="8" s="1"/>
  <c r="IV36" i="8" s="1"/>
  <c r="CL28" i="5"/>
  <c r="D28" i="6" s="1"/>
  <c r="F28" i="6" s="1"/>
  <c r="M32" i="8" s="1"/>
  <c r="IV32" i="8" s="1"/>
  <c r="CL24" i="5"/>
  <c r="D24" i="6" s="1"/>
  <c r="F24" i="6" s="1"/>
  <c r="M28" i="8" s="1"/>
  <c r="IV28" i="8" s="1"/>
  <c r="CL20" i="5"/>
  <c r="D20" i="6" s="1"/>
  <c r="F20" i="6" s="1"/>
  <c r="M24" i="8" s="1"/>
  <c r="IV24" i="8" s="1"/>
  <c r="CL16" i="5"/>
  <c r="D16" i="6" s="1"/>
  <c r="F16" i="6" s="1"/>
  <c r="M20" i="8" s="1"/>
  <c r="IV20" i="8" s="1"/>
  <c r="CL12" i="5"/>
  <c r="D12" i="6" s="1"/>
  <c r="F12" i="6" s="1"/>
  <c r="M16" i="8" s="1"/>
  <c r="IV16" i="8" s="1"/>
  <c r="CL8" i="5"/>
  <c r="D8" i="6" s="1"/>
  <c r="F8" i="6" s="1"/>
  <c r="M12" i="8" s="1"/>
  <c r="IV12" i="8" s="1"/>
  <c r="CL4" i="5"/>
  <c r="D4" i="6" s="1"/>
  <c r="F4" i="6" s="1"/>
  <c r="M8" i="8" s="1"/>
  <c r="IV8" i="8" s="1"/>
  <c r="CL344" i="5"/>
  <c r="D344" i="6" s="1"/>
  <c r="F344" i="6" s="1"/>
  <c r="M348" i="8" s="1"/>
  <c r="CL340" i="5"/>
  <c r="D340" i="6" s="1"/>
  <c r="F340" i="6" s="1"/>
  <c r="M344" i="8" s="1"/>
  <c r="CL336" i="5"/>
  <c r="D336" i="6" s="1"/>
  <c r="F336" i="6" s="1"/>
  <c r="M340" i="8" s="1"/>
  <c r="CL332" i="5"/>
  <c r="D332" i="6" s="1"/>
  <c r="F332" i="6" s="1"/>
  <c r="M336" i="8" s="1"/>
  <c r="CL328" i="5"/>
  <c r="D328" i="6" s="1"/>
  <c r="F328" i="6" s="1"/>
  <c r="M332" i="8" s="1"/>
  <c r="CL324" i="5"/>
  <c r="D324" i="6" s="1"/>
  <c r="F324" i="6" s="1"/>
  <c r="M328" i="8" s="1"/>
  <c r="CL320" i="5"/>
  <c r="D320" i="6" s="1"/>
  <c r="F320" i="6" s="1"/>
  <c r="M324" i="8" s="1"/>
  <c r="CL316" i="5"/>
  <c r="D316" i="6" s="1"/>
  <c r="F316" i="6" s="1"/>
  <c r="M320" i="8" s="1"/>
  <c r="CL312" i="5"/>
  <c r="D312" i="6" s="1"/>
  <c r="F312" i="6" s="1"/>
  <c r="M316" i="8" s="1"/>
  <c r="CL308" i="5"/>
  <c r="D308" i="6" s="1"/>
  <c r="F308" i="6" s="1"/>
  <c r="M312" i="8" s="1"/>
  <c r="CL304" i="5"/>
  <c r="D304" i="6" s="1"/>
  <c r="F304" i="6" s="1"/>
  <c r="M308" i="8" s="1"/>
  <c r="CL300" i="5"/>
  <c r="D300" i="6" s="1"/>
  <c r="F300" i="6" s="1"/>
  <c r="M304" i="8" s="1"/>
  <c r="CL296" i="5"/>
  <c r="D296" i="6" s="1"/>
  <c r="F296" i="6" s="1"/>
  <c r="M300" i="8" s="1"/>
  <c r="CL292" i="5"/>
  <c r="D292" i="6" s="1"/>
  <c r="F292" i="6" s="1"/>
  <c r="M296" i="8" s="1"/>
  <c r="CL288" i="5"/>
  <c r="D288" i="6" s="1"/>
  <c r="F288" i="6" s="1"/>
  <c r="M292" i="8" s="1"/>
  <c r="CL284" i="5"/>
  <c r="D284" i="6" s="1"/>
  <c r="F284" i="6" s="1"/>
  <c r="M288" i="8" s="1"/>
  <c r="CL280" i="5"/>
  <c r="D280" i="6" s="1"/>
  <c r="F280" i="6" s="1"/>
  <c r="M284" i="8" s="1"/>
  <c r="CL276" i="5"/>
  <c r="D276" i="6" s="1"/>
  <c r="F276" i="6" s="1"/>
  <c r="M280" i="8" s="1"/>
  <c r="CL272" i="5"/>
  <c r="D272" i="6" s="1"/>
  <c r="F272" i="6" s="1"/>
  <c r="M276" i="8" s="1"/>
  <c r="CL268" i="5"/>
  <c r="D268" i="6" s="1"/>
  <c r="F268" i="6" s="1"/>
  <c r="M272" i="8" s="1"/>
  <c r="CL264" i="5"/>
  <c r="D264" i="6" s="1"/>
  <c r="F264" i="6" s="1"/>
  <c r="M268" i="8" s="1"/>
  <c r="CL260" i="5"/>
  <c r="D260" i="6" s="1"/>
  <c r="F260" i="6" s="1"/>
  <c r="M264" i="8" s="1"/>
  <c r="CL252" i="5"/>
  <c r="D252" i="6" s="1"/>
  <c r="F252" i="6" s="1"/>
  <c r="M256" i="8" s="1"/>
  <c r="CL255" i="5"/>
  <c r="D255" i="6" s="1"/>
  <c r="F255" i="6" s="1"/>
  <c r="M259" i="8" s="1"/>
  <c r="CL160" i="5"/>
  <c r="D160" i="6" s="1"/>
  <c r="F160" i="6" s="1"/>
  <c r="M164" i="8" s="1"/>
  <c r="CL111" i="5"/>
  <c r="D111" i="6" s="1"/>
  <c r="F111" i="6" s="1"/>
  <c r="M115" i="8" s="1"/>
  <c r="CL248" i="5"/>
  <c r="D248" i="6" s="1"/>
  <c r="F248" i="6" s="1"/>
  <c r="M252" i="8" s="1"/>
  <c r="CL244" i="5"/>
  <c r="D244" i="6" s="1"/>
  <c r="F244" i="6" s="1"/>
  <c r="M248" i="8" s="1"/>
  <c r="CL240" i="5"/>
  <c r="D240" i="6" s="1"/>
  <c r="F240" i="6" s="1"/>
  <c r="M244" i="8" s="1"/>
  <c r="CL236" i="5"/>
  <c r="D236" i="6" s="1"/>
  <c r="F236" i="6" s="1"/>
  <c r="M240" i="8" s="1"/>
  <c r="CL232" i="5"/>
  <c r="D232" i="6" s="1"/>
  <c r="F232" i="6" s="1"/>
  <c r="M236" i="8" s="1"/>
  <c r="CL228" i="5"/>
  <c r="D228" i="6" s="1"/>
  <c r="F228" i="6" s="1"/>
  <c r="M232" i="8" s="1"/>
  <c r="CL224" i="5"/>
  <c r="D224" i="6" s="1"/>
  <c r="F224" i="6" s="1"/>
  <c r="M228" i="8" s="1"/>
  <c r="CL220" i="5"/>
  <c r="D220" i="6" s="1"/>
  <c r="F220" i="6" s="1"/>
  <c r="M224" i="8" s="1"/>
  <c r="CL216" i="5"/>
  <c r="D216" i="6" s="1"/>
  <c r="F216" i="6" s="1"/>
  <c r="M220" i="8" s="1"/>
  <c r="CL212" i="5"/>
  <c r="D212" i="6" s="1"/>
  <c r="F212" i="6" s="1"/>
  <c r="M216" i="8" s="1"/>
  <c r="CL139" i="5"/>
  <c r="D139" i="6" s="1"/>
  <c r="F139" i="6" s="1"/>
  <c r="M143" i="8" s="1"/>
  <c r="CL151" i="5"/>
  <c r="D151" i="6" s="1"/>
  <c r="F151" i="6" s="1"/>
  <c r="M155" i="8" s="1"/>
  <c r="CL95" i="5"/>
  <c r="D95" i="6" s="1"/>
  <c r="F95" i="6" s="1"/>
  <c r="M99" i="8" s="1"/>
  <c r="CL138" i="5"/>
  <c r="D138" i="6" s="1"/>
  <c r="F138" i="6" s="1"/>
  <c r="M142" i="8" s="1"/>
  <c r="CL122" i="5"/>
  <c r="D122" i="6" s="1"/>
  <c r="F122" i="6" s="1"/>
  <c r="M126" i="8" s="1"/>
  <c r="CL106" i="5"/>
  <c r="D106" i="6" s="1"/>
  <c r="F106" i="6" s="1"/>
  <c r="M110" i="8" s="1"/>
  <c r="CL208" i="5"/>
  <c r="D208" i="6" s="1"/>
  <c r="F208" i="6" s="1"/>
  <c r="M212" i="8" s="1"/>
  <c r="CL204" i="5"/>
  <c r="D204" i="6" s="1"/>
  <c r="F204" i="6" s="1"/>
  <c r="M208" i="8" s="1"/>
  <c r="CL200" i="5"/>
  <c r="D200" i="6" s="1"/>
  <c r="F200" i="6" s="1"/>
  <c r="M204" i="8" s="1"/>
  <c r="CL196" i="5"/>
  <c r="D196" i="6" s="1"/>
  <c r="F196" i="6" s="1"/>
  <c r="M200" i="8" s="1"/>
  <c r="CL192" i="5"/>
  <c r="D192" i="6" s="1"/>
  <c r="F192" i="6" s="1"/>
  <c r="M196" i="8" s="1"/>
  <c r="CL188" i="5"/>
  <c r="D188" i="6" s="1"/>
  <c r="F188" i="6" s="1"/>
  <c r="M192" i="8" s="1"/>
  <c r="CL184" i="5"/>
  <c r="D184" i="6" s="1"/>
  <c r="F184" i="6" s="1"/>
  <c r="M188" i="8" s="1"/>
  <c r="CL180" i="5"/>
  <c r="D180" i="6" s="1"/>
  <c r="F180" i="6" s="1"/>
  <c r="M184" i="8" s="1"/>
  <c r="CL176" i="5"/>
  <c r="D176" i="6" s="1"/>
  <c r="F176" i="6" s="1"/>
  <c r="M180" i="8" s="1"/>
  <c r="CL172" i="5"/>
  <c r="D172" i="6" s="1"/>
  <c r="F172" i="6" s="1"/>
  <c r="M176" i="8" s="1"/>
  <c r="CL168" i="5"/>
  <c r="D168" i="6" s="1"/>
  <c r="F168" i="6" s="1"/>
  <c r="M172" i="8" s="1"/>
  <c r="CL164" i="5"/>
  <c r="D164" i="6" s="1"/>
  <c r="F164" i="6" s="1"/>
  <c r="M168" i="8" s="1"/>
  <c r="CL159" i="5"/>
  <c r="D159" i="6" s="1"/>
  <c r="F159" i="6" s="1"/>
  <c r="M163" i="8" s="1"/>
  <c r="CL149" i="5"/>
  <c r="D149" i="6" s="1"/>
  <c r="F149" i="6" s="1"/>
  <c r="M153" i="8" s="1"/>
  <c r="CL133" i="5"/>
  <c r="D133" i="6" s="1"/>
  <c r="F133" i="6" s="1"/>
  <c r="M137" i="8" s="1"/>
  <c r="CL117" i="5"/>
  <c r="D117" i="6" s="1"/>
  <c r="F117" i="6" s="1"/>
  <c r="M121" i="8" s="1"/>
  <c r="CL87" i="5"/>
  <c r="D87" i="6" s="1"/>
  <c r="F87" i="6" s="1"/>
  <c r="M91" i="8" s="1"/>
  <c r="IV91" i="8" s="1"/>
  <c r="CL136" i="5"/>
  <c r="D136" i="6" s="1"/>
  <c r="F136" i="6" s="1"/>
  <c r="M140" i="8" s="1"/>
  <c r="CL120" i="5"/>
  <c r="D120" i="6" s="1"/>
  <c r="F120" i="6" s="1"/>
  <c r="M124" i="8" s="1"/>
  <c r="CL104" i="5"/>
  <c r="D104" i="6" s="1"/>
  <c r="F104" i="6" s="1"/>
  <c r="M108" i="8" s="1"/>
  <c r="CL94" i="5"/>
  <c r="D94" i="6" s="1"/>
  <c r="F94" i="6" s="1"/>
  <c r="M98" i="8" s="1"/>
  <c r="CL78" i="5"/>
  <c r="D78" i="6" s="1"/>
  <c r="F78" i="6" s="1"/>
  <c r="M82" i="8" s="1"/>
  <c r="IV82" i="8" s="1"/>
  <c r="CL93" i="5"/>
  <c r="D93" i="6" s="1"/>
  <c r="F93" i="6" s="1"/>
  <c r="M97" i="8" s="1"/>
  <c r="CL77" i="5"/>
  <c r="D77" i="6" s="1"/>
  <c r="F77" i="6" s="1"/>
  <c r="M81" i="8" s="1"/>
  <c r="IV81" i="8" s="1"/>
  <c r="CL88" i="5"/>
  <c r="D88" i="6" s="1"/>
  <c r="F88" i="6" s="1"/>
  <c r="M92" i="8" s="1"/>
  <c r="IV92" i="8" s="1"/>
  <c r="CL49" i="5"/>
  <c r="D49" i="6" s="1"/>
  <c r="F49" i="6" s="1"/>
  <c r="M53" i="8" s="1"/>
  <c r="IV53" i="8" s="1"/>
  <c r="CL72" i="5"/>
  <c r="D72" i="6" s="1"/>
  <c r="F72" i="6" s="1"/>
  <c r="M76" i="8" s="1"/>
  <c r="IV76" i="8" s="1"/>
  <c r="CL68" i="5"/>
  <c r="D68" i="6" s="1"/>
  <c r="F68" i="6" s="1"/>
  <c r="M72" i="8" s="1"/>
  <c r="IV72" i="8" s="1"/>
  <c r="CL64" i="5"/>
  <c r="D64" i="6" s="1"/>
  <c r="F64" i="6" s="1"/>
  <c r="M68" i="8" s="1"/>
  <c r="IV68" i="8" s="1"/>
  <c r="CL60" i="5"/>
  <c r="D60" i="6" s="1"/>
  <c r="F60" i="6" s="1"/>
  <c r="M64" i="8" s="1"/>
  <c r="IV64" i="8" s="1"/>
  <c r="CL56" i="5"/>
  <c r="D56" i="6" s="1"/>
  <c r="F56" i="6" s="1"/>
  <c r="M60" i="8" s="1"/>
  <c r="IV60" i="8" s="1"/>
  <c r="CL52" i="5"/>
  <c r="D52" i="6" s="1"/>
  <c r="F52" i="6" s="1"/>
  <c r="M56" i="8" s="1"/>
  <c r="IV56" i="8" s="1"/>
  <c r="CL46" i="5"/>
  <c r="D46" i="6" s="1"/>
  <c r="F46" i="6" s="1"/>
  <c r="M50" i="8" s="1"/>
  <c r="IV50" i="8" s="1"/>
  <c r="CL42" i="5"/>
  <c r="D42" i="6" s="1"/>
  <c r="F42" i="6" s="1"/>
  <c r="M46" i="8" s="1"/>
  <c r="IV46" i="8" s="1"/>
  <c r="CL38" i="5"/>
  <c r="D38" i="6" s="1"/>
  <c r="F38" i="6" s="1"/>
  <c r="M42" i="8" s="1"/>
  <c r="IV42" i="8" s="1"/>
  <c r="CL34" i="5"/>
  <c r="D34" i="6" s="1"/>
  <c r="F34" i="6" s="1"/>
  <c r="M38" i="8" s="1"/>
  <c r="IV38" i="8" s="1"/>
  <c r="CL30" i="5"/>
  <c r="D30" i="6" s="1"/>
  <c r="F30" i="6" s="1"/>
  <c r="M34" i="8" s="1"/>
  <c r="IV34" i="8" s="1"/>
  <c r="CL26" i="5"/>
  <c r="D26" i="6" s="1"/>
  <c r="F26" i="6" s="1"/>
  <c r="M30" i="8" s="1"/>
  <c r="IV30" i="8" s="1"/>
  <c r="CL22" i="5"/>
  <c r="D22" i="6" s="1"/>
  <c r="F22" i="6" s="1"/>
  <c r="M26" i="8" s="1"/>
  <c r="IV26" i="8" s="1"/>
  <c r="CL18" i="5"/>
  <c r="D18" i="6" s="1"/>
  <c r="F18" i="6" s="1"/>
  <c r="M22" i="8" s="1"/>
  <c r="IV22" i="8" s="1"/>
  <c r="CL14" i="5"/>
  <c r="D14" i="6" s="1"/>
  <c r="F14" i="6" s="1"/>
  <c r="M18" i="8" s="1"/>
  <c r="IV18" i="8" s="1"/>
  <c r="CL10" i="5"/>
  <c r="D10" i="6" s="1"/>
  <c r="F10" i="6" s="1"/>
  <c r="M14" i="8" s="1"/>
  <c r="IV14" i="8" s="1"/>
  <c r="CL6" i="5"/>
  <c r="D6" i="6" s="1"/>
  <c r="F6" i="6" s="1"/>
  <c r="M10" i="8" s="1"/>
  <c r="IV10" i="8" s="1"/>
  <c r="CL343" i="5"/>
  <c r="D343" i="6" s="1"/>
  <c r="F343" i="6" s="1"/>
  <c r="M347" i="8" s="1"/>
  <c r="CL339" i="5"/>
  <c r="D339" i="6" s="1"/>
  <c r="F339" i="6" s="1"/>
  <c r="M343" i="8" s="1"/>
  <c r="CL335" i="5"/>
  <c r="D335" i="6" s="1"/>
  <c r="F335" i="6" s="1"/>
  <c r="M339" i="8" s="1"/>
  <c r="CL331" i="5"/>
  <c r="D331" i="6" s="1"/>
  <c r="F331" i="6" s="1"/>
  <c r="M335" i="8" s="1"/>
  <c r="CL327" i="5"/>
  <c r="D327" i="6" s="1"/>
  <c r="F327" i="6" s="1"/>
  <c r="M331" i="8" s="1"/>
  <c r="CL323" i="5"/>
  <c r="D323" i="6" s="1"/>
  <c r="F323" i="6" s="1"/>
  <c r="M327" i="8" s="1"/>
  <c r="CL319" i="5"/>
  <c r="D319" i="6" s="1"/>
  <c r="F319" i="6" s="1"/>
  <c r="M323" i="8" s="1"/>
  <c r="CL315" i="5"/>
  <c r="D315" i="6" s="1"/>
  <c r="F315" i="6" s="1"/>
  <c r="M319" i="8" s="1"/>
  <c r="CL311" i="5"/>
  <c r="D311" i="6" s="1"/>
  <c r="F311" i="6" s="1"/>
  <c r="M315" i="8" s="1"/>
  <c r="CL307" i="5"/>
  <c r="D307" i="6" s="1"/>
  <c r="F307" i="6" s="1"/>
  <c r="M311" i="8" s="1"/>
  <c r="CL303" i="5"/>
  <c r="D303" i="6" s="1"/>
  <c r="F303" i="6" s="1"/>
  <c r="M307" i="8" s="1"/>
  <c r="CL299" i="5"/>
  <c r="D299" i="6" s="1"/>
  <c r="F299" i="6" s="1"/>
  <c r="M303" i="8" s="1"/>
  <c r="CL295" i="5"/>
  <c r="D295" i="6" s="1"/>
  <c r="F295" i="6" s="1"/>
  <c r="M299" i="8" s="1"/>
  <c r="CL291" i="5"/>
  <c r="D291" i="6" s="1"/>
  <c r="F291" i="6" s="1"/>
  <c r="M295" i="8" s="1"/>
  <c r="CL287" i="5"/>
  <c r="D287" i="6" s="1"/>
  <c r="F287" i="6" s="1"/>
  <c r="M291" i="8" s="1"/>
  <c r="CL283" i="5"/>
  <c r="D283" i="6" s="1"/>
  <c r="F283" i="6" s="1"/>
  <c r="M287" i="8" s="1"/>
  <c r="CL279" i="5"/>
  <c r="D279" i="6" s="1"/>
  <c r="F279" i="6" s="1"/>
  <c r="M283" i="8" s="1"/>
  <c r="CL275" i="5"/>
  <c r="D275" i="6" s="1"/>
  <c r="F275" i="6" s="1"/>
  <c r="M279" i="8" s="1"/>
  <c r="CL271" i="5"/>
  <c r="D271" i="6" s="1"/>
  <c r="F271" i="6" s="1"/>
  <c r="M275" i="8" s="1"/>
  <c r="CL267" i="5"/>
  <c r="D267" i="6" s="1"/>
  <c r="F267" i="6" s="1"/>
  <c r="M271" i="8" s="1"/>
  <c r="CL263" i="5"/>
  <c r="D263" i="6" s="1"/>
  <c r="F263" i="6" s="1"/>
  <c r="M267" i="8" s="1"/>
  <c r="CL258" i="5"/>
  <c r="D258" i="6" s="1"/>
  <c r="F258" i="6" s="1"/>
  <c r="M262" i="8" s="1"/>
  <c r="CL115" i="5"/>
  <c r="D115" i="6" s="1"/>
  <c r="F115" i="6" s="1"/>
  <c r="M119" i="8" s="1"/>
  <c r="CL253" i="5"/>
  <c r="D253" i="6" s="1"/>
  <c r="F253" i="6" s="1"/>
  <c r="M257" i="8" s="1"/>
  <c r="CL152" i="5"/>
  <c r="D152" i="6" s="1"/>
  <c r="F152" i="6" s="1"/>
  <c r="M156" i="8" s="1"/>
  <c r="CL251" i="5"/>
  <c r="D251" i="6" s="1"/>
  <c r="F251" i="6" s="1"/>
  <c r="M255" i="8" s="1"/>
  <c r="CL247" i="5"/>
  <c r="D247" i="6" s="1"/>
  <c r="F247" i="6" s="1"/>
  <c r="M251" i="8" s="1"/>
  <c r="CL243" i="5"/>
  <c r="D243" i="6" s="1"/>
  <c r="F243" i="6" s="1"/>
  <c r="M247" i="8" s="1"/>
  <c r="CL239" i="5"/>
  <c r="D239" i="6" s="1"/>
  <c r="F239" i="6" s="1"/>
  <c r="M243" i="8" s="1"/>
  <c r="CL235" i="5"/>
  <c r="D235" i="6" s="1"/>
  <c r="F235" i="6" s="1"/>
  <c r="M239" i="8" s="1"/>
  <c r="CL231" i="5"/>
  <c r="D231" i="6" s="1"/>
  <c r="F231" i="6" s="1"/>
  <c r="M235" i="8" s="1"/>
  <c r="CL227" i="5"/>
  <c r="D227" i="6" s="1"/>
  <c r="F227" i="6" s="1"/>
  <c r="M231" i="8" s="1"/>
  <c r="CL223" i="5"/>
  <c r="D223" i="6" s="1"/>
  <c r="F223" i="6" s="1"/>
  <c r="M227" i="8" s="1"/>
  <c r="CL219" i="5"/>
  <c r="D219" i="6" s="1"/>
  <c r="F219" i="6" s="1"/>
  <c r="M223" i="8" s="1"/>
  <c r="CL215" i="5"/>
  <c r="D215" i="6" s="1"/>
  <c r="F215" i="6" s="1"/>
  <c r="M219" i="8" s="1"/>
  <c r="CL211" i="5"/>
  <c r="D211" i="6" s="1"/>
  <c r="F211" i="6" s="1"/>
  <c r="M215" i="8" s="1"/>
  <c r="CL123" i="5"/>
  <c r="D123" i="6" s="1"/>
  <c r="F123" i="6" s="1"/>
  <c r="M127" i="8" s="1"/>
  <c r="CL135" i="5"/>
  <c r="D135" i="6" s="1"/>
  <c r="F135" i="6" s="1"/>
  <c r="M139" i="8" s="1"/>
  <c r="CL150" i="5"/>
  <c r="D150" i="6" s="1"/>
  <c r="F150" i="6" s="1"/>
  <c r="M154" i="8" s="1"/>
  <c r="CL134" i="5"/>
  <c r="D134" i="6" s="1"/>
  <c r="F134" i="6" s="1"/>
  <c r="M138" i="8" s="1"/>
  <c r="CL118" i="5"/>
  <c r="D118" i="6" s="1"/>
  <c r="F118" i="6" s="1"/>
  <c r="M122" i="8" s="1"/>
  <c r="CL102" i="5"/>
  <c r="D102" i="6" s="1"/>
  <c r="F102" i="6" s="1"/>
  <c r="M106" i="8" s="1"/>
  <c r="CL207" i="5"/>
  <c r="D207" i="6" s="1"/>
  <c r="F207" i="6" s="1"/>
  <c r="M211" i="8" s="1"/>
  <c r="CL203" i="5"/>
  <c r="D203" i="6" s="1"/>
  <c r="F203" i="6" s="1"/>
  <c r="M207" i="8" s="1"/>
  <c r="CL199" i="5"/>
  <c r="D199" i="6" s="1"/>
  <c r="F199" i="6" s="1"/>
  <c r="M203" i="8" s="1"/>
  <c r="CL195" i="5"/>
  <c r="D195" i="6" s="1"/>
  <c r="F195" i="6" s="1"/>
  <c r="M199" i="8" s="1"/>
  <c r="CL191" i="5"/>
  <c r="D191" i="6" s="1"/>
  <c r="F191" i="6" s="1"/>
  <c r="M195" i="8" s="1"/>
  <c r="CL187" i="5"/>
  <c r="D187" i="6" s="1"/>
  <c r="F187" i="6" s="1"/>
  <c r="M191" i="8" s="1"/>
  <c r="CL183" i="5"/>
  <c r="D183" i="6" s="1"/>
  <c r="F183" i="6" s="1"/>
  <c r="M187" i="8" s="1"/>
  <c r="CL179" i="5"/>
  <c r="D179" i="6" s="1"/>
  <c r="F179" i="6" s="1"/>
  <c r="M183" i="8" s="1"/>
  <c r="CL175" i="5"/>
  <c r="D175" i="6" s="1"/>
  <c r="F175" i="6" s="1"/>
  <c r="M179" i="8" s="1"/>
  <c r="CL171" i="5"/>
  <c r="D171" i="6" s="1"/>
  <c r="F171" i="6" s="1"/>
  <c r="M175" i="8" s="1"/>
  <c r="CL167" i="5"/>
  <c r="D167" i="6" s="1"/>
  <c r="F167" i="6" s="1"/>
  <c r="M171" i="8" s="1"/>
  <c r="CL163" i="5"/>
  <c r="D163" i="6" s="1"/>
  <c r="F163" i="6" s="1"/>
  <c r="M167" i="8" s="1"/>
  <c r="CL157" i="5"/>
  <c r="D157" i="6" s="1"/>
  <c r="F157" i="6" s="1"/>
  <c r="M161" i="8" s="1"/>
  <c r="CL145" i="5"/>
  <c r="D145" i="6" s="1"/>
  <c r="F145" i="6" s="1"/>
  <c r="M149" i="8" s="1"/>
  <c r="CL129" i="5"/>
  <c r="D129" i="6" s="1"/>
  <c r="F129" i="6" s="1"/>
  <c r="M133" i="8" s="1"/>
  <c r="CL113" i="5"/>
  <c r="D113" i="6" s="1"/>
  <c r="F113" i="6" s="1"/>
  <c r="M117" i="8" s="1"/>
  <c r="CL148" i="5"/>
  <c r="D148" i="6" s="1"/>
  <c r="F148" i="6" s="1"/>
  <c r="M152" i="8" s="1"/>
  <c r="CL132" i="5"/>
  <c r="D132" i="6" s="1"/>
  <c r="F132" i="6" s="1"/>
  <c r="M136" i="8" s="1"/>
  <c r="CL116" i="5"/>
  <c r="D116" i="6" s="1"/>
  <c r="F116" i="6" s="1"/>
  <c r="M120" i="8" s="1"/>
  <c r="CL99" i="5"/>
  <c r="D99" i="6" s="1"/>
  <c r="F99" i="6" s="1"/>
  <c r="M103" i="8" s="1"/>
  <c r="CL90" i="5"/>
  <c r="D90" i="6" s="1"/>
  <c r="F90" i="6" s="1"/>
  <c r="M94" i="8" s="1"/>
  <c r="IV94" i="8" s="1"/>
  <c r="CL50" i="5"/>
  <c r="D50" i="6" s="1"/>
  <c r="F50" i="6" s="1"/>
  <c r="M54" i="8" s="1"/>
  <c r="IV54" i="8" s="1"/>
  <c r="CL89" i="5"/>
  <c r="D89" i="6" s="1"/>
  <c r="F89" i="6" s="1"/>
  <c r="M93" i="8" s="1"/>
  <c r="IV93" i="8" s="1"/>
  <c r="CL100" i="5"/>
  <c r="D100" i="6" s="1"/>
  <c r="F100" i="6" s="1"/>
  <c r="M104" i="8" s="1"/>
  <c r="CL84" i="5"/>
  <c r="D84" i="6" s="1"/>
  <c r="F84" i="6" s="1"/>
  <c r="M88" i="8" s="1"/>
  <c r="IV88" i="8" s="1"/>
  <c r="CL75" i="5"/>
  <c r="D75" i="6" s="1"/>
  <c r="F75" i="6" s="1"/>
  <c r="M79" i="8" s="1"/>
  <c r="IV79" i="8" s="1"/>
  <c r="CL71" i="5"/>
  <c r="D71" i="6" s="1"/>
  <c r="F71" i="6" s="1"/>
  <c r="M75" i="8" s="1"/>
  <c r="IV75" i="8" s="1"/>
  <c r="CL67" i="5"/>
  <c r="D67" i="6" s="1"/>
  <c r="F67" i="6" s="1"/>
  <c r="M71" i="8" s="1"/>
  <c r="IV71" i="8" s="1"/>
  <c r="CL63" i="5"/>
  <c r="D63" i="6" s="1"/>
  <c r="F63" i="6" s="1"/>
  <c r="M67" i="8" s="1"/>
  <c r="IV67" i="8" s="1"/>
  <c r="CL59" i="5"/>
  <c r="D59" i="6" s="1"/>
  <c r="F59" i="6" s="1"/>
  <c r="M63" i="8" s="1"/>
  <c r="IV63" i="8" s="1"/>
  <c r="CL55" i="5"/>
  <c r="D55" i="6" s="1"/>
  <c r="F55" i="6" s="1"/>
  <c r="M59" i="8" s="1"/>
  <c r="IV59" i="8" s="1"/>
  <c r="CL51" i="5"/>
  <c r="D51" i="6" s="1"/>
  <c r="F51" i="6" s="1"/>
  <c r="M55" i="8" s="1"/>
  <c r="IV55" i="8" s="1"/>
  <c r="CL45" i="5"/>
  <c r="D45" i="6" s="1"/>
  <c r="F45" i="6" s="1"/>
  <c r="M49" i="8" s="1"/>
  <c r="IV49" i="8" s="1"/>
  <c r="CL41" i="5"/>
  <c r="D41" i="6" s="1"/>
  <c r="F41" i="6" s="1"/>
  <c r="M45" i="8" s="1"/>
  <c r="IV45" i="8" s="1"/>
  <c r="CL37" i="5"/>
  <c r="D37" i="6" s="1"/>
  <c r="F37" i="6" s="1"/>
  <c r="M41" i="8" s="1"/>
  <c r="IV41" i="8" s="1"/>
  <c r="CL33" i="5"/>
  <c r="D33" i="6" s="1"/>
  <c r="F33" i="6" s="1"/>
  <c r="M37" i="8" s="1"/>
  <c r="IV37" i="8" s="1"/>
  <c r="CL29" i="5"/>
  <c r="D29" i="6" s="1"/>
  <c r="F29" i="6" s="1"/>
  <c r="M33" i="8" s="1"/>
  <c r="IV33" i="8" s="1"/>
  <c r="CL25" i="5"/>
  <c r="D25" i="6" s="1"/>
  <c r="F25" i="6" s="1"/>
  <c r="M29" i="8" s="1"/>
  <c r="IV29" i="8" s="1"/>
  <c r="CL21" i="5"/>
  <c r="D21" i="6" s="1"/>
  <c r="F21" i="6" s="1"/>
  <c r="M25" i="8" s="1"/>
  <c r="IV25" i="8" s="1"/>
  <c r="CL17" i="5"/>
  <c r="D17" i="6" s="1"/>
  <c r="F17" i="6" s="1"/>
  <c r="M21" i="8" s="1"/>
  <c r="IV21" i="8" s="1"/>
  <c r="CL13" i="5"/>
  <c r="D13" i="6" s="1"/>
  <c r="F13" i="6" s="1"/>
  <c r="M17" i="8" s="1"/>
  <c r="IV17" i="8" s="1"/>
  <c r="CL9" i="5"/>
  <c r="D9" i="6" s="1"/>
  <c r="F9" i="6" s="1"/>
  <c r="M13" i="8" s="1"/>
  <c r="IV13" i="8" s="1"/>
  <c r="CL5" i="5"/>
  <c r="D5" i="6" s="1"/>
  <c r="F5" i="6" s="1"/>
  <c r="M9" i="8" s="1"/>
  <c r="IV9" i="8" s="1"/>
  <c r="CL3" i="5"/>
  <c r="D3" i="6" s="1"/>
  <c r="F3" i="6" s="1"/>
  <c r="M7" i="8" s="1"/>
  <c r="IV7" i="8" s="1"/>
  <c r="CK385" i="5"/>
  <c r="C385" i="6" s="1"/>
  <c r="E385" i="6" s="1"/>
  <c r="CK377" i="5"/>
  <c r="C377" i="6" s="1"/>
  <c r="E377" i="6" s="1"/>
  <c r="CK369" i="5"/>
  <c r="C369" i="6" s="1"/>
  <c r="E369" i="6" s="1"/>
  <c r="CK361" i="5"/>
  <c r="C361" i="6" s="1"/>
  <c r="E361" i="6" s="1"/>
  <c r="CK349" i="5"/>
  <c r="C349" i="6" s="1"/>
  <c r="E349" i="6" s="1"/>
  <c r="CK341" i="5"/>
  <c r="C341" i="6" s="1"/>
  <c r="E341" i="6" s="1"/>
  <c r="CK333" i="5"/>
  <c r="C333" i="6" s="1"/>
  <c r="E333" i="6" s="1"/>
  <c r="CK325" i="5"/>
  <c r="C325" i="6" s="1"/>
  <c r="E325" i="6" s="1"/>
  <c r="CK317" i="5"/>
  <c r="C317" i="6" s="1"/>
  <c r="E317" i="6" s="1"/>
  <c r="CK309" i="5"/>
  <c r="C309" i="6" s="1"/>
  <c r="E309" i="6" s="1"/>
  <c r="CK301" i="5"/>
  <c r="C301" i="6" s="1"/>
  <c r="E301" i="6" s="1"/>
  <c r="CK293" i="5"/>
  <c r="C293" i="6" s="1"/>
  <c r="E293" i="6" s="1"/>
  <c r="CK285" i="5"/>
  <c r="C285" i="6" s="1"/>
  <c r="E285" i="6" s="1"/>
  <c r="CK281" i="5"/>
  <c r="C281" i="6" s="1"/>
  <c r="E281" i="6" s="1"/>
  <c r="CK80" i="5"/>
  <c r="C80" i="6" s="1"/>
  <c r="E80" i="6" s="1"/>
  <c r="CK262" i="5"/>
  <c r="C262" i="6" s="1"/>
  <c r="E262" i="6" s="1"/>
  <c r="CK254" i="5"/>
  <c r="C254" i="6" s="1"/>
  <c r="E254" i="6" s="1"/>
  <c r="CK246" i="5"/>
  <c r="C246" i="6" s="1"/>
  <c r="E246" i="6" s="1"/>
  <c r="CK238" i="5"/>
  <c r="C238" i="6" s="1"/>
  <c r="E238" i="6" s="1"/>
  <c r="CK230" i="5"/>
  <c r="C230" i="6" s="1"/>
  <c r="E230" i="6" s="1"/>
  <c r="CK115" i="5"/>
  <c r="C115" i="6" s="1"/>
  <c r="E115" i="6" s="1"/>
  <c r="CK222" i="5"/>
  <c r="C222" i="6" s="1"/>
  <c r="E222" i="6" s="1"/>
  <c r="CK214" i="5"/>
  <c r="C214" i="6" s="1"/>
  <c r="E214" i="6" s="1"/>
  <c r="CK206" i="5"/>
  <c r="C206" i="6" s="1"/>
  <c r="E206" i="6" s="1"/>
  <c r="CK198" i="5"/>
  <c r="C198" i="6" s="1"/>
  <c r="E198" i="6" s="1"/>
  <c r="CK190" i="5"/>
  <c r="C190" i="6" s="1"/>
  <c r="E190" i="6" s="1"/>
  <c r="CK182" i="5"/>
  <c r="C182" i="6" s="1"/>
  <c r="E182" i="6" s="1"/>
  <c r="CK100" i="5"/>
  <c r="C100" i="6" s="1"/>
  <c r="E100" i="6" s="1"/>
  <c r="CK169" i="5"/>
  <c r="C169" i="6" s="1"/>
  <c r="E169" i="6" s="1"/>
  <c r="CK161" i="5"/>
  <c r="C161" i="6" s="1"/>
  <c r="E161" i="6" s="1"/>
  <c r="CK153" i="5"/>
  <c r="C153" i="6" s="1"/>
  <c r="E153" i="6" s="1"/>
  <c r="CK149" i="5"/>
  <c r="C149" i="6" s="1"/>
  <c r="E149" i="6" s="1"/>
  <c r="CK141" i="5"/>
  <c r="C141" i="6" s="1"/>
  <c r="E141" i="6" s="1"/>
  <c r="CK133" i="5"/>
  <c r="C133" i="6" s="1"/>
  <c r="E133" i="6" s="1"/>
  <c r="CK121" i="5"/>
  <c r="C121" i="6" s="1"/>
  <c r="E121" i="6" s="1"/>
  <c r="CK99" i="5"/>
  <c r="C99" i="6" s="1"/>
  <c r="E99" i="6" s="1"/>
  <c r="CK110" i="5"/>
  <c r="C110" i="6" s="1"/>
  <c r="E110" i="6" s="1"/>
  <c r="CK109" i="5"/>
  <c r="C109" i="6" s="1"/>
  <c r="E109" i="6" s="1"/>
  <c r="CK83" i="5"/>
  <c r="C83" i="6" s="1"/>
  <c r="E83" i="6" s="1"/>
  <c r="CK78" i="5"/>
  <c r="C78" i="6" s="1"/>
  <c r="E78" i="6" s="1"/>
  <c r="CK85" i="5"/>
  <c r="C85" i="6" s="1"/>
  <c r="E85" i="6" s="1"/>
  <c r="CK60" i="5"/>
  <c r="C60" i="6" s="1"/>
  <c r="E60" i="6" s="1"/>
  <c r="CK52" i="5"/>
  <c r="C52" i="6" s="1"/>
  <c r="E52" i="6" s="1"/>
  <c r="CK44" i="5"/>
  <c r="C44" i="6" s="1"/>
  <c r="E44" i="6" s="1"/>
  <c r="CK36" i="5"/>
  <c r="C36" i="6" s="1"/>
  <c r="E36" i="6" s="1"/>
  <c r="CK32" i="5"/>
  <c r="C32" i="6" s="1"/>
  <c r="E32" i="6" s="1"/>
  <c r="CK24" i="5"/>
  <c r="C24" i="6" s="1"/>
  <c r="E24" i="6" s="1"/>
  <c r="CK20" i="5"/>
  <c r="C20" i="6" s="1"/>
  <c r="E20" i="6" s="1"/>
  <c r="CK16" i="5"/>
  <c r="C16" i="6" s="1"/>
  <c r="E16" i="6" s="1"/>
  <c r="CK12" i="5"/>
  <c r="C12" i="6" s="1"/>
  <c r="E12" i="6" s="1"/>
  <c r="CK4" i="5"/>
  <c r="C4" i="6" s="1"/>
  <c r="E4" i="6" s="1"/>
  <c r="CK384" i="5"/>
  <c r="C384" i="6" s="1"/>
  <c r="E384" i="6" s="1"/>
  <c r="CK380" i="5"/>
  <c r="C380" i="6" s="1"/>
  <c r="E380" i="6" s="1"/>
  <c r="CK376" i="5"/>
  <c r="C376" i="6" s="1"/>
  <c r="E376" i="6" s="1"/>
  <c r="CK372" i="5"/>
  <c r="C372" i="6" s="1"/>
  <c r="E372" i="6" s="1"/>
  <c r="CK368" i="5"/>
  <c r="C368" i="6" s="1"/>
  <c r="E368" i="6" s="1"/>
  <c r="CK364" i="5"/>
  <c r="C364" i="6" s="1"/>
  <c r="E364" i="6" s="1"/>
  <c r="CK360" i="5"/>
  <c r="C360" i="6" s="1"/>
  <c r="E360" i="6" s="1"/>
  <c r="CK356" i="5"/>
  <c r="C356" i="6" s="1"/>
  <c r="E356" i="6" s="1"/>
  <c r="CK352" i="5"/>
  <c r="C352" i="6" s="1"/>
  <c r="E352" i="6" s="1"/>
  <c r="CK348" i="5"/>
  <c r="C348" i="6" s="1"/>
  <c r="E348" i="6" s="1"/>
  <c r="CK381" i="5"/>
  <c r="C381" i="6" s="1"/>
  <c r="E381" i="6" s="1"/>
  <c r="CK373" i="5"/>
  <c r="C373" i="6" s="1"/>
  <c r="E373" i="6" s="1"/>
  <c r="L377" i="8" s="1"/>
  <c r="CK365" i="5"/>
  <c r="C365" i="6" s="1"/>
  <c r="E365" i="6" s="1"/>
  <c r="CK357" i="5"/>
  <c r="C357" i="6" s="1"/>
  <c r="E357" i="6" s="1"/>
  <c r="CK353" i="5"/>
  <c r="C353" i="6" s="1"/>
  <c r="E353" i="6" s="1"/>
  <c r="CK345" i="5"/>
  <c r="C345" i="6" s="1"/>
  <c r="E345" i="6" s="1"/>
  <c r="CK337" i="5"/>
  <c r="C337" i="6" s="1"/>
  <c r="E337" i="6" s="1"/>
  <c r="CK329" i="5"/>
  <c r="C329" i="6" s="1"/>
  <c r="E329" i="6" s="1"/>
  <c r="CK321" i="5"/>
  <c r="C321" i="6" s="1"/>
  <c r="E321" i="6" s="1"/>
  <c r="CK313" i="5"/>
  <c r="C313" i="6" s="1"/>
  <c r="E313" i="6" s="1"/>
  <c r="CK305" i="5"/>
  <c r="C305" i="6" s="1"/>
  <c r="E305" i="6" s="1"/>
  <c r="CK297" i="5"/>
  <c r="C297" i="6" s="1"/>
  <c r="E297" i="6" s="1"/>
  <c r="CK289" i="5"/>
  <c r="C289" i="6" s="1"/>
  <c r="E289" i="6" s="1"/>
  <c r="CK277" i="5"/>
  <c r="C277" i="6" s="1"/>
  <c r="E277" i="6" s="1"/>
  <c r="CK270" i="5"/>
  <c r="C270" i="6" s="1"/>
  <c r="E270" i="6" s="1"/>
  <c r="CK266" i="5"/>
  <c r="C266" i="6" s="1"/>
  <c r="E266" i="6" s="1"/>
  <c r="CK258" i="5"/>
  <c r="C258" i="6" s="1"/>
  <c r="E258" i="6" s="1"/>
  <c r="CK250" i="5"/>
  <c r="C250" i="6" s="1"/>
  <c r="E250" i="6" s="1"/>
  <c r="CK242" i="5"/>
  <c r="C242" i="6" s="1"/>
  <c r="E242" i="6" s="1"/>
  <c r="CK234" i="5"/>
  <c r="C234" i="6" s="1"/>
  <c r="E234" i="6" s="1"/>
  <c r="CK226" i="5"/>
  <c r="C226" i="6" s="1"/>
  <c r="E226" i="6" s="1"/>
  <c r="CK218" i="5"/>
  <c r="C218" i="6" s="1"/>
  <c r="E218" i="6" s="1"/>
  <c r="CK210" i="5"/>
  <c r="C210" i="6" s="1"/>
  <c r="E210" i="6" s="1"/>
  <c r="CK202" i="5"/>
  <c r="C202" i="6" s="1"/>
  <c r="E202" i="6" s="1"/>
  <c r="CK194" i="5"/>
  <c r="C194" i="6" s="1"/>
  <c r="E194" i="6" s="1"/>
  <c r="CK186" i="5"/>
  <c r="C186" i="6" s="1"/>
  <c r="E186" i="6" s="1"/>
  <c r="CK178" i="5"/>
  <c r="C178" i="6" s="1"/>
  <c r="E178" i="6" s="1"/>
  <c r="CK173" i="5"/>
  <c r="C173" i="6" s="1"/>
  <c r="E173" i="6" s="1"/>
  <c r="CK165" i="5"/>
  <c r="C165" i="6" s="1"/>
  <c r="E165" i="6" s="1"/>
  <c r="CK157" i="5"/>
  <c r="C157" i="6" s="1"/>
  <c r="E157" i="6" s="1"/>
  <c r="CK145" i="5"/>
  <c r="C145" i="6" s="1"/>
  <c r="E145" i="6" s="1"/>
  <c r="CK137" i="5"/>
  <c r="C137" i="6" s="1"/>
  <c r="E137" i="6" s="1"/>
  <c r="CK129" i="5"/>
  <c r="C129" i="6" s="1"/>
  <c r="E129" i="6" s="1"/>
  <c r="CK125" i="5"/>
  <c r="C125" i="6" s="1"/>
  <c r="E125" i="6" s="1"/>
  <c r="CK117" i="5"/>
  <c r="C117" i="6" s="1"/>
  <c r="E117" i="6" s="1"/>
  <c r="CK76" i="5"/>
  <c r="C76" i="6" s="1"/>
  <c r="E76" i="6" s="1"/>
  <c r="CK94" i="5"/>
  <c r="C94" i="6" s="1"/>
  <c r="E94" i="6" s="1"/>
  <c r="CK93" i="5"/>
  <c r="C93" i="6" s="1"/>
  <c r="E93" i="6" s="1"/>
  <c r="CK67" i="5"/>
  <c r="C67" i="6" s="1"/>
  <c r="E67" i="6" s="1"/>
  <c r="CK69" i="5"/>
  <c r="C69" i="6" s="1"/>
  <c r="E69" i="6" s="1"/>
  <c r="CK56" i="5"/>
  <c r="C56" i="6" s="1"/>
  <c r="E56" i="6" s="1"/>
  <c r="CK48" i="5"/>
  <c r="C48" i="6" s="1"/>
  <c r="E48" i="6" s="1"/>
  <c r="CK40" i="5"/>
  <c r="C40" i="6" s="1"/>
  <c r="E40" i="6" s="1"/>
  <c r="CK28" i="5"/>
  <c r="C28" i="6" s="1"/>
  <c r="E28" i="6" s="1"/>
  <c r="CK8" i="5"/>
  <c r="C8" i="6" s="1"/>
  <c r="E8" i="6" s="1"/>
  <c r="CK274" i="5"/>
  <c r="C274" i="6" s="1"/>
  <c r="E274" i="6" s="1"/>
  <c r="CK383" i="5"/>
  <c r="C383" i="6" s="1"/>
  <c r="E383" i="6" s="1"/>
  <c r="CK379" i="5"/>
  <c r="C379" i="6" s="1"/>
  <c r="E379" i="6" s="1"/>
  <c r="CK375" i="5"/>
  <c r="C375" i="6" s="1"/>
  <c r="E375" i="6" s="1"/>
  <c r="CK371" i="5"/>
  <c r="C371" i="6" s="1"/>
  <c r="E371" i="6" s="1"/>
  <c r="CK367" i="5"/>
  <c r="C367" i="6" s="1"/>
  <c r="E367" i="6" s="1"/>
  <c r="CK363" i="5"/>
  <c r="C363" i="6" s="1"/>
  <c r="E363" i="6" s="1"/>
  <c r="CK359" i="5"/>
  <c r="C359" i="6" s="1"/>
  <c r="E359" i="6" s="1"/>
  <c r="CK355" i="5"/>
  <c r="C355" i="6" s="1"/>
  <c r="E355" i="6" s="1"/>
  <c r="CK351" i="5"/>
  <c r="C351" i="6" s="1"/>
  <c r="E351" i="6" s="1"/>
  <c r="CK347" i="5"/>
  <c r="C347" i="6" s="1"/>
  <c r="E347" i="6" s="1"/>
  <c r="CK386" i="5"/>
  <c r="C386" i="6" s="1"/>
  <c r="E386" i="6" s="1"/>
  <c r="CK382" i="5"/>
  <c r="C382" i="6" s="1"/>
  <c r="E382" i="6" s="1"/>
  <c r="CK378" i="5"/>
  <c r="C378" i="6" s="1"/>
  <c r="E378" i="6" s="1"/>
  <c r="CK374" i="5"/>
  <c r="C374" i="6" s="1"/>
  <c r="E374" i="6" s="1"/>
  <c r="L378" i="8" s="1"/>
  <c r="CK370" i="5"/>
  <c r="C370" i="6" s="1"/>
  <c r="E370" i="6" s="1"/>
  <c r="CK366" i="5"/>
  <c r="C366" i="6" s="1"/>
  <c r="E366" i="6" s="1"/>
  <c r="CK362" i="5"/>
  <c r="C362" i="6" s="1"/>
  <c r="E362" i="6" s="1"/>
  <c r="CK358" i="5"/>
  <c r="C358" i="6" s="1"/>
  <c r="E358" i="6" s="1"/>
  <c r="CK354" i="5"/>
  <c r="C354" i="6" s="1"/>
  <c r="E354" i="6" s="1"/>
  <c r="CK350" i="5"/>
  <c r="C350" i="6" s="1"/>
  <c r="E350" i="6" s="1"/>
  <c r="CK346" i="5"/>
  <c r="C346" i="6" s="1"/>
  <c r="E346" i="6" s="1"/>
  <c r="CK342" i="5"/>
  <c r="C342" i="6" s="1"/>
  <c r="E342" i="6" s="1"/>
  <c r="CK338" i="5"/>
  <c r="C338" i="6" s="1"/>
  <c r="E338" i="6" s="1"/>
  <c r="CK334" i="5"/>
  <c r="C334" i="6" s="1"/>
  <c r="E334" i="6" s="1"/>
  <c r="CK330" i="5"/>
  <c r="C330" i="6" s="1"/>
  <c r="E330" i="6" s="1"/>
  <c r="CK326" i="5"/>
  <c r="C326" i="6" s="1"/>
  <c r="E326" i="6" s="1"/>
  <c r="CK322" i="5"/>
  <c r="C322" i="6" s="1"/>
  <c r="E322" i="6" s="1"/>
  <c r="CK318" i="5"/>
  <c r="C318" i="6" s="1"/>
  <c r="E318" i="6" s="1"/>
  <c r="CK314" i="5"/>
  <c r="C314" i="6" s="1"/>
  <c r="E314" i="6" s="1"/>
  <c r="CK310" i="5"/>
  <c r="C310" i="6" s="1"/>
  <c r="E310" i="6" s="1"/>
  <c r="CK306" i="5"/>
  <c r="C306" i="6" s="1"/>
  <c r="E306" i="6" s="1"/>
  <c r="CK302" i="5"/>
  <c r="C302" i="6" s="1"/>
  <c r="E302" i="6" s="1"/>
  <c r="CK298" i="5"/>
  <c r="C298" i="6" s="1"/>
  <c r="E298" i="6" s="1"/>
  <c r="CK294" i="5"/>
  <c r="C294" i="6" s="1"/>
  <c r="E294" i="6" s="1"/>
  <c r="CK290" i="5"/>
  <c r="C290" i="6" s="1"/>
  <c r="E290" i="6" s="1"/>
  <c r="CK286" i="5"/>
  <c r="C286" i="6" s="1"/>
  <c r="E286" i="6" s="1"/>
  <c r="CK282" i="5"/>
  <c r="C282" i="6" s="1"/>
  <c r="E282" i="6" s="1"/>
  <c r="CK278" i="5"/>
  <c r="C278" i="6" s="1"/>
  <c r="E278" i="6" s="1"/>
  <c r="CK92" i="5"/>
  <c r="C92" i="6" s="1"/>
  <c r="E92" i="6" s="1"/>
  <c r="CK271" i="5"/>
  <c r="C271" i="6" s="1"/>
  <c r="E271" i="6" s="1"/>
  <c r="CK267" i="5"/>
  <c r="C267" i="6" s="1"/>
  <c r="E267" i="6" s="1"/>
  <c r="CK263" i="5"/>
  <c r="C263" i="6" s="1"/>
  <c r="E263" i="6" s="1"/>
  <c r="CK259" i="5"/>
  <c r="C259" i="6" s="1"/>
  <c r="E259" i="6" s="1"/>
  <c r="CK255" i="5"/>
  <c r="C255" i="6" s="1"/>
  <c r="E255" i="6" s="1"/>
  <c r="CK251" i="5"/>
  <c r="C251" i="6" s="1"/>
  <c r="E251" i="6" s="1"/>
  <c r="CK247" i="5"/>
  <c r="C247" i="6" s="1"/>
  <c r="E247" i="6" s="1"/>
  <c r="CK243" i="5"/>
  <c r="C243" i="6" s="1"/>
  <c r="E243" i="6" s="1"/>
  <c r="CK239" i="5"/>
  <c r="C239" i="6" s="1"/>
  <c r="E239" i="6" s="1"/>
  <c r="CK235" i="5"/>
  <c r="C235" i="6" s="1"/>
  <c r="E235" i="6" s="1"/>
  <c r="CK231" i="5"/>
  <c r="C231" i="6" s="1"/>
  <c r="E231" i="6" s="1"/>
  <c r="CK227" i="5"/>
  <c r="C227" i="6" s="1"/>
  <c r="E227" i="6" s="1"/>
  <c r="CK108" i="5"/>
  <c r="C108" i="6" s="1"/>
  <c r="E108" i="6" s="1"/>
  <c r="CK223" i="5"/>
  <c r="C223" i="6" s="1"/>
  <c r="E223" i="6" s="1"/>
  <c r="CK219" i="5"/>
  <c r="C219" i="6" s="1"/>
  <c r="E219" i="6" s="1"/>
  <c r="CK215" i="5"/>
  <c r="C215" i="6" s="1"/>
  <c r="E215" i="6" s="1"/>
  <c r="CK211" i="5"/>
  <c r="C211" i="6" s="1"/>
  <c r="E211" i="6" s="1"/>
  <c r="CK207" i="5"/>
  <c r="C207" i="6" s="1"/>
  <c r="E207" i="6" s="1"/>
  <c r="CK203" i="5"/>
  <c r="C203" i="6" s="1"/>
  <c r="E203" i="6" s="1"/>
  <c r="CK199" i="5"/>
  <c r="C199" i="6" s="1"/>
  <c r="E199" i="6" s="1"/>
  <c r="CK195" i="5"/>
  <c r="C195" i="6" s="1"/>
  <c r="E195" i="6" s="1"/>
  <c r="CK191" i="5"/>
  <c r="C191" i="6" s="1"/>
  <c r="E191" i="6" s="1"/>
  <c r="CK187" i="5"/>
  <c r="C187" i="6" s="1"/>
  <c r="E187" i="6" s="1"/>
  <c r="CK183" i="5"/>
  <c r="C183" i="6" s="1"/>
  <c r="E183" i="6" s="1"/>
  <c r="CK179" i="5"/>
  <c r="C179" i="6" s="1"/>
  <c r="E179" i="6" s="1"/>
  <c r="CK175" i="5"/>
  <c r="C175" i="6" s="1"/>
  <c r="E175" i="6" s="1"/>
  <c r="CK174" i="5"/>
  <c r="C174" i="6" s="1"/>
  <c r="E174" i="6" s="1"/>
  <c r="CK170" i="5"/>
  <c r="C170" i="6" s="1"/>
  <c r="E170" i="6" s="1"/>
  <c r="CK166" i="5"/>
  <c r="C166" i="6" s="1"/>
  <c r="E166" i="6" s="1"/>
  <c r="CK162" i="5"/>
  <c r="C162" i="6" s="1"/>
  <c r="E162" i="6" s="1"/>
  <c r="CK158" i="5"/>
  <c r="C158" i="6" s="1"/>
  <c r="E158" i="6" s="1"/>
  <c r="CK154" i="5"/>
  <c r="C154" i="6" s="1"/>
  <c r="E154" i="6" s="1"/>
  <c r="CK150" i="5"/>
  <c r="C150" i="6" s="1"/>
  <c r="E150" i="6" s="1"/>
  <c r="CK146" i="5"/>
  <c r="C146" i="6" s="1"/>
  <c r="E146" i="6" s="1"/>
  <c r="CK142" i="5"/>
  <c r="C142" i="6" s="1"/>
  <c r="E142" i="6" s="1"/>
  <c r="CK138" i="5"/>
  <c r="C138" i="6" s="1"/>
  <c r="E138" i="6" s="1"/>
  <c r="CK134" i="5"/>
  <c r="C134" i="6" s="1"/>
  <c r="E134" i="6" s="1"/>
  <c r="CK130" i="5"/>
  <c r="C130" i="6" s="1"/>
  <c r="E130" i="6" s="1"/>
  <c r="CK126" i="5"/>
  <c r="C126" i="6" s="1"/>
  <c r="E126" i="6" s="1"/>
  <c r="CK122" i="5"/>
  <c r="C122" i="6" s="1"/>
  <c r="E122" i="6" s="1"/>
  <c r="CK118" i="5"/>
  <c r="C118" i="6" s="1"/>
  <c r="E118" i="6" s="1"/>
  <c r="CK103" i="5"/>
  <c r="C103" i="6" s="1"/>
  <c r="E103" i="6" s="1"/>
  <c r="CK87" i="5"/>
  <c r="C87" i="6" s="1"/>
  <c r="E87" i="6" s="1"/>
  <c r="CK114" i="5"/>
  <c r="C114" i="6" s="1"/>
  <c r="E114" i="6" s="1"/>
  <c r="CK98" i="5"/>
  <c r="C98" i="6" s="1"/>
  <c r="E98" i="6" s="1"/>
  <c r="CK113" i="5"/>
  <c r="C113" i="6" s="1"/>
  <c r="E113" i="6" s="1"/>
  <c r="CK97" i="5"/>
  <c r="C97" i="6" s="1"/>
  <c r="E97" i="6" s="1"/>
  <c r="CK68" i="5"/>
  <c r="C68" i="6" s="1"/>
  <c r="E68" i="6" s="1"/>
  <c r="CK71" i="5"/>
  <c r="C71" i="6" s="1"/>
  <c r="E71" i="6" s="1"/>
  <c r="CK82" i="5"/>
  <c r="C82" i="6" s="1"/>
  <c r="E82" i="6" s="1"/>
  <c r="CK66" i="5"/>
  <c r="C66" i="6" s="1"/>
  <c r="E66" i="6" s="1"/>
  <c r="CK73" i="5"/>
  <c r="C73" i="6" s="1"/>
  <c r="E73" i="6" s="1"/>
  <c r="CK61" i="5"/>
  <c r="C61" i="6" s="1"/>
  <c r="E61" i="6" s="1"/>
  <c r="CK57" i="5"/>
  <c r="C57" i="6" s="1"/>
  <c r="E57" i="6" s="1"/>
  <c r="CK53" i="5"/>
  <c r="C53" i="6" s="1"/>
  <c r="E53" i="6" s="1"/>
  <c r="CK49" i="5"/>
  <c r="C49" i="6" s="1"/>
  <c r="E49" i="6" s="1"/>
  <c r="CK45" i="5"/>
  <c r="C45" i="6" s="1"/>
  <c r="E45" i="6" s="1"/>
  <c r="CK41" i="5"/>
  <c r="C41" i="6" s="1"/>
  <c r="E41" i="6" s="1"/>
  <c r="CK37" i="5"/>
  <c r="C37" i="6" s="1"/>
  <c r="E37" i="6" s="1"/>
  <c r="CK33" i="5"/>
  <c r="C33" i="6" s="1"/>
  <c r="E33" i="6" s="1"/>
  <c r="CK29" i="5"/>
  <c r="C29" i="6" s="1"/>
  <c r="E29" i="6" s="1"/>
  <c r="CK25" i="5"/>
  <c r="C25" i="6" s="1"/>
  <c r="E25" i="6" s="1"/>
  <c r="CK21" i="5"/>
  <c r="C21" i="6" s="1"/>
  <c r="E21" i="6" s="1"/>
  <c r="CK17" i="5"/>
  <c r="C17" i="6" s="1"/>
  <c r="E17" i="6" s="1"/>
  <c r="CK13" i="5"/>
  <c r="C13" i="6" s="1"/>
  <c r="E13" i="6" s="1"/>
  <c r="CK9" i="5"/>
  <c r="C9" i="6" s="1"/>
  <c r="E9" i="6" s="1"/>
  <c r="CK5" i="5"/>
  <c r="C5" i="6" s="1"/>
  <c r="E5" i="6" s="1"/>
  <c r="CK344" i="5"/>
  <c r="C344" i="6" s="1"/>
  <c r="E344" i="6" s="1"/>
  <c r="CK340" i="5"/>
  <c r="C340" i="6" s="1"/>
  <c r="E340" i="6" s="1"/>
  <c r="CK336" i="5"/>
  <c r="C336" i="6" s="1"/>
  <c r="E336" i="6" s="1"/>
  <c r="CK332" i="5"/>
  <c r="C332" i="6" s="1"/>
  <c r="E332" i="6" s="1"/>
  <c r="CK328" i="5"/>
  <c r="C328" i="6" s="1"/>
  <c r="E328" i="6" s="1"/>
  <c r="CK324" i="5"/>
  <c r="C324" i="6" s="1"/>
  <c r="E324" i="6" s="1"/>
  <c r="CK320" i="5"/>
  <c r="C320" i="6" s="1"/>
  <c r="E320" i="6" s="1"/>
  <c r="CK316" i="5"/>
  <c r="C316" i="6" s="1"/>
  <c r="E316" i="6" s="1"/>
  <c r="CK312" i="5"/>
  <c r="C312" i="6" s="1"/>
  <c r="E312" i="6" s="1"/>
  <c r="CK308" i="5"/>
  <c r="C308" i="6" s="1"/>
  <c r="E308" i="6" s="1"/>
  <c r="CK304" i="5"/>
  <c r="C304" i="6" s="1"/>
  <c r="E304" i="6" s="1"/>
  <c r="CK300" i="5"/>
  <c r="C300" i="6" s="1"/>
  <c r="E300" i="6" s="1"/>
  <c r="CK296" i="5"/>
  <c r="C296" i="6" s="1"/>
  <c r="E296" i="6" s="1"/>
  <c r="CK292" i="5"/>
  <c r="C292" i="6" s="1"/>
  <c r="E292" i="6" s="1"/>
  <c r="CK288" i="5"/>
  <c r="C288" i="6" s="1"/>
  <c r="E288" i="6" s="1"/>
  <c r="CK284" i="5"/>
  <c r="C284" i="6" s="1"/>
  <c r="E284" i="6" s="1"/>
  <c r="CK280" i="5"/>
  <c r="C280" i="6" s="1"/>
  <c r="E280" i="6" s="1"/>
  <c r="CK276" i="5"/>
  <c r="C276" i="6" s="1"/>
  <c r="E276" i="6" s="1"/>
  <c r="CK273" i="5"/>
  <c r="C273" i="6" s="1"/>
  <c r="E273" i="6" s="1"/>
  <c r="CK269" i="5"/>
  <c r="C269" i="6" s="1"/>
  <c r="E269" i="6" s="1"/>
  <c r="CK265" i="5"/>
  <c r="C265" i="6" s="1"/>
  <c r="E265" i="6" s="1"/>
  <c r="CK261" i="5"/>
  <c r="C261" i="6" s="1"/>
  <c r="E261" i="6" s="1"/>
  <c r="CK257" i="5"/>
  <c r="C257" i="6" s="1"/>
  <c r="E257" i="6" s="1"/>
  <c r="CK253" i="5"/>
  <c r="C253" i="6" s="1"/>
  <c r="E253" i="6" s="1"/>
  <c r="CK249" i="5"/>
  <c r="C249" i="6" s="1"/>
  <c r="E249" i="6" s="1"/>
  <c r="CK245" i="5"/>
  <c r="C245" i="6" s="1"/>
  <c r="E245" i="6" s="1"/>
  <c r="CK241" i="5"/>
  <c r="C241" i="6" s="1"/>
  <c r="E241" i="6" s="1"/>
  <c r="CK237" i="5"/>
  <c r="C237" i="6" s="1"/>
  <c r="E237" i="6" s="1"/>
  <c r="CK233" i="5"/>
  <c r="C233" i="6" s="1"/>
  <c r="E233" i="6" s="1"/>
  <c r="CK229" i="5"/>
  <c r="C229" i="6" s="1"/>
  <c r="E229" i="6" s="1"/>
  <c r="CK225" i="5"/>
  <c r="C225" i="6" s="1"/>
  <c r="E225" i="6" s="1"/>
  <c r="CK104" i="5"/>
  <c r="C104" i="6" s="1"/>
  <c r="E104" i="6" s="1"/>
  <c r="CK221" i="5"/>
  <c r="C221" i="6" s="1"/>
  <c r="E221" i="6" s="1"/>
  <c r="CK217" i="5"/>
  <c r="C217" i="6" s="1"/>
  <c r="E217" i="6" s="1"/>
  <c r="CK213" i="5"/>
  <c r="C213" i="6" s="1"/>
  <c r="E213" i="6" s="1"/>
  <c r="CK209" i="5"/>
  <c r="C209" i="6" s="1"/>
  <c r="E209" i="6" s="1"/>
  <c r="CK205" i="5"/>
  <c r="C205" i="6" s="1"/>
  <c r="E205" i="6" s="1"/>
  <c r="CK201" i="5"/>
  <c r="C201" i="6" s="1"/>
  <c r="E201" i="6" s="1"/>
  <c r="CK197" i="5"/>
  <c r="C197" i="6" s="1"/>
  <c r="E197" i="6" s="1"/>
  <c r="CK193" i="5"/>
  <c r="C193" i="6" s="1"/>
  <c r="E193" i="6" s="1"/>
  <c r="CK189" i="5"/>
  <c r="C189" i="6" s="1"/>
  <c r="E189" i="6" s="1"/>
  <c r="CK185" i="5"/>
  <c r="C185" i="6" s="1"/>
  <c r="E185" i="6" s="1"/>
  <c r="CK181" i="5"/>
  <c r="C181" i="6" s="1"/>
  <c r="E181" i="6" s="1"/>
  <c r="CK177" i="5"/>
  <c r="C177" i="6" s="1"/>
  <c r="E177" i="6" s="1"/>
  <c r="CK112" i="5"/>
  <c r="C112" i="6" s="1"/>
  <c r="E112" i="6" s="1"/>
  <c r="CK172" i="5"/>
  <c r="C172" i="6" s="1"/>
  <c r="E172" i="6" s="1"/>
  <c r="CK168" i="5"/>
  <c r="C168" i="6" s="1"/>
  <c r="E168" i="6" s="1"/>
  <c r="CK164" i="5"/>
  <c r="C164" i="6" s="1"/>
  <c r="E164" i="6" s="1"/>
  <c r="CK160" i="5"/>
  <c r="C160" i="6" s="1"/>
  <c r="E160" i="6" s="1"/>
  <c r="CK156" i="5"/>
  <c r="C156" i="6" s="1"/>
  <c r="E156" i="6" s="1"/>
  <c r="CK152" i="5"/>
  <c r="C152" i="6" s="1"/>
  <c r="E152" i="6" s="1"/>
  <c r="CK148" i="5"/>
  <c r="C148" i="6" s="1"/>
  <c r="E148" i="6" s="1"/>
  <c r="CK144" i="5"/>
  <c r="C144" i="6" s="1"/>
  <c r="E144" i="6" s="1"/>
  <c r="CK140" i="5"/>
  <c r="C140" i="6" s="1"/>
  <c r="E140" i="6" s="1"/>
  <c r="CK136" i="5"/>
  <c r="C136" i="6" s="1"/>
  <c r="E136" i="6" s="1"/>
  <c r="CK132" i="5"/>
  <c r="C132" i="6" s="1"/>
  <c r="E132" i="6" s="1"/>
  <c r="CK128" i="5"/>
  <c r="C128" i="6" s="1"/>
  <c r="E128" i="6" s="1"/>
  <c r="CK124" i="5"/>
  <c r="C124" i="6" s="1"/>
  <c r="E124" i="6" s="1"/>
  <c r="CK120" i="5"/>
  <c r="C120" i="6" s="1"/>
  <c r="E120" i="6" s="1"/>
  <c r="CK111" i="5"/>
  <c r="C111" i="6" s="1"/>
  <c r="E111" i="6" s="1"/>
  <c r="CK95" i="5"/>
  <c r="C95" i="6" s="1"/>
  <c r="E95" i="6" s="1"/>
  <c r="CK63" i="5"/>
  <c r="C63" i="6" s="1"/>
  <c r="E63" i="6" s="1"/>
  <c r="CK106" i="5"/>
  <c r="C106" i="6" s="1"/>
  <c r="E106" i="6" s="1"/>
  <c r="CK90" i="5"/>
  <c r="C90" i="6" s="1"/>
  <c r="E90" i="6" s="1"/>
  <c r="CK105" i="5"/>
  <c r="C105" i="6" s="1"/>
  <c r="E105" i="6" s="1"/>
  <c r="CK89" i="5"/>
  <c r="C89" i="6" s="1"/>
  <c r="E89" i="6" s="1"/>
  <c r="CK79" i="5"/>
  <c r="C79" i="6" s="1"/>
  <c r="E79" i="6" s="1"/>
  <c r="CK88" i="5"/>
  <c r="C88" i="6" s="1"/>
  <c r="E88" i="6" s="1"/>
  <c r="CK74" i="5"/>
  <c r="C74" i="6" s="1"/>
  <c r="E74" i="6" s="1"/>
  <c r="CK81" i="5"/>
  <c r="C81" i="6" s="1"/>
  <c r="E81" i="6" s="1"/>
  <c r="CK65" i="5"/>
  <c r="C65" i="6" s="1"/>
  <c r="E65" i="6" s="1"/>
  <c r="CK59" i="5"/>
  <c r="C59" i="6" s="1"/>
  <c r="E59" i="6" s="1"/>
  <c r="CK55" i="5"/>
  <c r="C55" i="6" s="1"/>
  <c r="E55" i="6" s="1"/>
  <c r="CK51" i="5"/>
  <c r="C51" i="6" s="1"/>
  <c r="E51" i="6" s="1"/>
  <c r="CK47" i="5"/>
  <c r="C47" i="6" s="1"/>
  <c r="E47" i="6" s="1"/>
  <c r="CK43" i="5"/>
  <c r="C43" i="6" s="1"/>
  <c r="E43" i="6" s="1"/>
  <c r="CK39" i="5"/>
  <c r="C39" i="6" s="1"/>
  <c r="E39" i="6" s="1"/>
  <c r="CK35" i="5"/>
  <c r="C35" i="6" s="1"/>
  <c r="E35" i="6" s="1"/>
  <c r="CK31" i="5"/>
  <c r="C31" i="6" s="1"/>
  <c r="E31" i="6" s="1"/>
  <c r="CK27" i="5"/>
  <c r="C27" i="6" s="1"/>
  <c r="E27" i="6" s="1"/>
  <c r="CK23" i="5"/>
  <c r="C23" i="6" s="1"/>
  <c r="E23" i="6" s="1"/>
  <c r="CK19" i="5"/>
  <c r="C19" i="6" s="1"/>
  <c r="E19" i="6" s="1"/>
  <c r="CK15" i="5"/>
  <c r="C15" i="6" s="1"/>
  <c r="E15" i="6" s="1"/>
  <c r="CK11" i="5"/>
  <c r="C11" i="6" s="1"/>
  <c r="E11" i="6" s="1"/>
  <c r="CK7" i="5"/>
  <c r="C7" i="6" s="1"/>
  <c r="E7" i="6" s="1"/>
  <c r="CK343" i="5"/>
  <c r="C343" i="6" s="1"/>
  <c r="E343" i="6" s="1"/>
  <c r="CK339" i="5"/>
  <c r="C339" i="6" s="1"/>
  <c r="E339" i="6" s="1"/>
  <c r="CK335" i="5"/>
  <c r="C335" i="6" s="1"/>
  <c r="E335" i="6" s="1"/>
  <c r="CK331" i="5"/>
  <c r="C331" i="6" s="1"/>
  <c r="E331" i="6" s="1"/>
  <c r="CK327" i="5"/>
  <c r="C327" i="6" s="1"/>
  <c r="E327" i="6" s="1"/>
  <c r="CK323" i="5"/>
  <c r="C323" i="6" s="1"/>
  <c r="E323" i="6" s="1"/>
  <c r="CK319" i="5"/>
  <c r="C319" i="6" s="1"/>
  <c r="E319" i="6" s="1"/>
  <c r="CK315" i="5"/>
  <c r="C315" i="6" s="1"/>
  <c r="E315" i="6" s="1"/>
  <c r="CK311" i="5"/>
  <c r="C311" i="6" s="1"/>
  <c r="E311" i="6" s="1"/>
  <c r="CK307" i="5"/>
  <c r="C307" i="6" s="1"/>
  <c r="E307" i="6" s="1"/>
  <c r="CK303" i="5"/>
  <c r="C303" i="6" s="1"/>
  <c r="E303" i="6" s="1"/>
  <c r="CK299" i="5"/>
  <c r="C299" i="6" s="1"/>
  <c r="E299" i="6" s="1"/>
  <c r="CK295" i="5"/>
  <c r="C295" i="6" s="1"/>
  <c r="E295" i="6" s="1"/>
  <c r="CK291" i="5"/>
  <c r="C291" i="6" s="1"/>
  <c r="E291" i="6" s="1"/>
  <c r="CK287" i="5"/>
  <c r="C287" i="6" s="1"/>
  <c r="E287" i="6" s="1"/>
  <c r="CK283" i="5"/>
  <c r="C283" i="6" s="1"/>
  <c r="E283" i="6" s="1"/>
  <c r="CK279" i="5"/>
  <c r="C279" i="6" s="1"/>
  <c r="E279" i="6" s="1"/>
  <c r="CK275" i="5"/>
  <c r="C275" i="6" s="1"/>
  <c r="E275" i="6" s="1"/>
  <c r="CK272" i="5"/>
  <c r="C272" i="6" s="1"/>
  <c r="E272" i="6" s="1"/>
  <c r="CK268" i="5"/>
  <c r="C268" i="6" s="1"/>
  <c r="E268" i="6" s="1"/>
  <c r="CK264" i="5"/>
  <c r="C264" i="6" s="1"/>
  <c r="E264" i="6" s="1"/>
  <c r="CK260" i="5"/>
  <c r="C260" i="6" s="1"/>
  <c r="E260" i="6" s="1"/>
  <c r="CK256" i="5"/>
  <c r="C256" i="6" s="1"/>
  <c r="E256" i="6" s="1"/>
  <c r="CK252" i="5"/>
  <c r="C252" i="6" s="1"/>
  <c r="E252" i="6" s="1"/>
  <c r="CK248" i="5"/>
  <c r="C248" i="6" s="1"/>
  <c r="E248" i="6" s="1"/>
  <c r="CK244" i="5"/>
  <c r="C244" i="6" s="1"/>
  <c r="E244" i="6" s="1"/>
  <c r="CK240" i="5"/>
  <c r="C240" i="6" s="1"/>
  <c r="E240" i="6" s="1"/>
  <c r="CK236" i="5"/>
  <c r="C236" i="6" s="1"/>
  <c r="E236" i="6" s="1"/>
  <c r="CK232" i="5"/>
  <c r="C232" i="6" s="1"/>
  <c r="E232" i="6" s="1"/>
  <c r="CK228" i="5"/>
  <c r="C228" i="6" s="1"/>
  <c r="E228" i="6" s="1"/>
  <c r="CK224" i="5"/>
  <c r="C224" i="6" s="1"/>
  <c r="E224" i="6" s="1"/>
  <c r="CK64" i="5"/>
  <c r="C64" i="6" s="1"/>
  <c r="E64" i="6" s="1"/>
  <c r="CK220" i="5"/>
  <c r="C220" i="6" s="1"/>
  <c r="E220" i="6" s="1"/>
  <c r="CK216" i="5"/>
  <c r="C216" i="6" s="1"/>
  <c r="E216" i="6" s="1"/>
  <c r="CK212" i="5"/>
  <c r="C212" i="6" s="1"/>
  <c r="E212" i="6" s="1"/>
  <c r="CK208" i="5"/>
  <c r="C208" i="6" s="1"/>
  <c r="E208" i="6" s="1"/>
  <c r="CK204" i="5"/>
  <c r="C204" i="6" s="1"/>
  <c r="E204" i="6" s="1"/>
  <c r="CK200" i="5"/>
  <c r="C200" i="6" s="1"/>
  <c r="E200" i="6" s="1"/>
  <c r="CK196" i="5"/>
  <c r="C196" i="6" s="1"/>
  <c r="E196" i="6" s="1"/>
  <c r="CK192" i="5"/>
  <c r="C192" i="6" s="1"/>
  <c r="E192" i="6" s="1"/>
  <c r="CK188" i="5"/>
  <c r="C188" i="6" s="1"/>
  <c r="E188" i="6" s="1"/>
  <c r="CK184" i="5"/>
  <c r="C184" i="6" s="1"/>
  <c r="E184" i="6" s="1"/>
  <c r="CK180" i="5"/>
  <c r="C180" i="6" s="1"/>
  <c r="E180" i="6" s="1"/>
  <c r="CK176" i="5"/>
  <c r="C176" i="6" s="1"/>
  <c r="E176" i="6" s="1"/>
  <c r="CK96" i="5"/>
  <c r="C96" i="6" s="1"/>
  <c r="E96" i="6" s="1"/>
  <c r="CK171" i="5"/>
  <c r="C171" i="6" s="1"/>
  <c r="E171" i="6" s="1"/>
  <c r="CK167" i="5"/>
  <c r="C167" i="6" s="1"/>
  <c r="E167" i="6" s="1"/>
  <c r="CK163" i="5"/>
  <c r="C163" i="6" s="1"/>
  <c r="E163" i="6" s="1"/>
  <c r="CK159" i="5"/>
  <c r="C159" i="6" s="1"/>
  <c r="E159" i="6" s="1"/>
  <c r="CK155" i="5"/>
  <c r="C155" i="6" s="1"/>
  <c r="E155" i="6" s="1"/>
  <c r="CK151" i="5"/>
  <c r="C151" i="6" s="1"/>
  <c r="E151" i="6" s="1"/>
  <c r="CK147" i="5"/>
  <c r="C147" i="6" s="1"/>
  <c r="E147" i="6" s="1"/>
  <c r="CK143" i="5"/>
  <c r="C143" i="6" s="1"/>
  <c r="E143" i="6" s="1"/>
  <c r="CK139" i="5"/>
  <c r="C139" i="6" s="1"/>
  <c r="E139" i="6" s="1"/>
  <c r="CK135" i="5"/>
  <c r="C135" i="6" s="1"/>
  <c r="E135" i="6" s="1"/>
  <c r="CK131" i="5"/>
  <c r="C131" i="6" s="1"/>
  <c r="E131" i="6" s="1"/>
  <c r="CK127" i="5"/>
  <c r="C127" i="6" s="1"/>
  <c r="E127" i="6" s="1"/>
  <c r="CK123" i="5"/>
  <c r="C123" i="6" s="1"/>
  <c r="E123" i="6" s="1"/>
  <c r="CK119" i="5"/>
  <c r="C119" i="6" s="1"/>
  <c r="E119" i="6" s="1"/>
  <c r="L123" i="8" s="1"/>
  <c r="CK107" i="5"/>
  <c r="C107" i="6" s="1"/>
  <c r="E107" i="6" s="1"/>
  <c r="CK91" i="5"/>
  <c r="C91" i="6" s="1"/>
  <c r="E91" i="6" s="1"/>
  <c r="CK116" i="5"/>
  <c r="C116" i="6" s="1"/>
  <c r="E116" i="6" s="1"/>
  <c r="CK102" i="5"/>
  <c r="C102" i="6" s="1"/>
  <c r="E102" i="6" s="1"/>
  <c r="CK72" i="5"/>
  <c r="C72" i="6" s="1"/>
  <c r="E72" i="6" s="1"/>
  <c r="CK101" i="5"/>
  <c r="C101" i="6" s="1"/>
  <c r="E101" i="6" s="1"/>
  <c r="CK84" i="5"/>
  <c r="C84" i="6" s="1"/>
  <c r="E84" i="6" s="1"/>
  <c r="CK75" i="5"/>
  <c r="C75" i="6" s="1"/>
  <c r="E75" i="6" s="1"/>
  <c r="CK86" i="5"/>
  <c r="C86" i="6" s="1"/>
  <c r="E86" i="6" s="1"/>
  <c r="CK70" i="5"/>
  <c r="C70" i="6" s="1"/>
  <c r="E70" i="6" s="1"/>
  <c r="CK77" i="5"/>
  <c r="C77" i="6" s="1"/>
  <c r="E77" i="6" s="1"/>
  <c r="CK62" i="5"/>
  <c r="C62" i="6" s="1"/>
  <c r="E62" i="6" s="1"/>
  <c r="CK58" i="5"/>
  <c r="C58" i="6" s="1"/>
  <c r="E58" i="6" s="1"/>
  <c r="CK54" i="5"/>
  <c r="C54" i="6" s="1"/>
  <c r="E54" i="6" s="1"/>
  <c r="CK50" i="5"/>
  <c r="C50" i="6" s="1"/>
  <c r="E50" i="6" s="1"/>
  <c r="CK46" i="5"/>
  <c r="C46" i="6" s="1"/>
  <c r="E46" i="6" s="1"/>
  <c r="CK42" i="5"/>
  <c r="C42" i="6" s="1"/>
  <c r="E42" i="6" s="1"/>
  <c r="CK38" i="5"/>
  <c r="C38" i="6" s="1"/>
  <c r="E38" i="6" s="1"/>
  <c r="CK34" i="5"/>
  <c r="C34" i="6" s="1"/>
  <c r="E34" i="6" s="1"/>
  <c r="CK30" i="5"/>
  <c r="C30" i="6" s="1"/>
  <c r="E30" i="6" s="1"/>
  <c r="CK26" i="5"/>
  <c r="C26" i="6" s="1"/>
  <c r="E26" i="6" s="1"/>
  <c r="CK22" i="5"/>
  <c r="C22" i="6" s="1"/>
  <c r="E22" i="6" s="1"/>
  <c r="CK18" i="5"/>
  <c r="C18" i="6" s="1"/>
  <c r="E18" i="6" s="1"/>
  <c r="CK14" i="5"/>
  <c r="C14" i="6" s="1"/>
  <c r="E14" i="6" s="1"/>
  <c r="CK10" i="5"/>
  <c r="C10" i="6" s="1"/>
  <c r="E10" i="6" s="1"/>
  <c r="CK6" i="5"/>
  <c r="C6" i="6" s="1"/>
  <c r="E6" i="6" s="1"/>
  <c r="CK3" i="5"/>
  <c r="C3" i="6" s="1"/>
  <c r="E3" i="6" s="1"/>
  <c r="N125" i="9" l="1"/>
  <c r="N97" i="9"/>
  <c r="J31" i="6"/>
  <c r="J29" i="6"/>
  <c r="J256" i="6"/>
  <c r="N359" i="9"/>
  <c r="N375" i="9"/>
  <c r="N73" i="9"/>
  <c r="N258" i="9"/>
  <c r="N357" i="9"/>
  <c r="N238" i="9"/>
  <c r="J20" i="6"/>
  <c r="N25" i="9"/>
  <c r="J6" i="6"/>
  <c r="O10" i="9" s="1"/>
  <c r="J9" i="6"/>
  <c r="N14" i="9"/>
  <c r="J19" i="6"/>
  <c r="J13" i="6"/>
  <c r="J16" i="6"/>
  <c r="N18" i="9"/>
  <c r="N11" i="9"/>
  <c r="J17" i="6"/>
  <c r="J4" i="6"/>
  <c r="J15" i="6"/>
  <c r="N22" i="9"/>
  <c r="J11" i="6"/>
  <c r="N9" i="9"/>
  <c r="J8" i="6"/>
  <c r="O12" i="9" s="1"/>
  <c r="J12" i="6"/>
  <c r="N64" i="9"/>
  <c r="J3" i="6"/>
  <c r="N60" i="9"/>
  <c r="N362" i="9"/>
  <c r="N91" i="9"/>
  <c r="N336" i="9"/>
  <c r="N165" i="9"/>
  <c r="N214" i="9"/>
  <c r="N137" i="9"/>
  <c r="N342" i="9"/>
  <c r="N8" i="9"/>
  <c r="N87" i="9"/>
  <c r="N354" i="9"/>
  <c r="N191" i="9"/>
  <c r="N266" i="9"/>
  <c r="N57" i="9"/>
  <c r="N365" i="9"/>
  <c r="N12" i="9"/>
  <c r="N44" i="9"/>
  <c r="N157" i="9"/>
  <c r="N320" i="9"/>
  <c r="N108" i="9"/>
  <c r="N338" i="9"/>
  <c r="N205" i="9"/>
  <c r="N17" i="9"/>
  <c r="N182" i="9"/>
  <c r="N112" i="9"/>
  <c r="N275" i="9"/>
  <c r="N259" i="9"/>
  <c r="N322" i="9"/>
  <c r="N180" i="9"/>
  <c r="N149" i="9"/>
  <c r="N84" i="9"/>
  <c r="N363" i="9"/>
  <c r="N316" i="9"/>
  <c r="N326" i="9"/>
  <c r="N158" i="9"/>
  <c r="N194" i="9"/>
  <c r="N203" i="9"/>
  <c r="N48" i="9"/>
  <c r="N331" i="9"/>
  <c r="N231" i="9"/>
  <c r="N190" i="9"/>
  <c r="N118" i="9"/>
  <c r="N310" i="9"/>
  <c r="N250" i="9"/>
  <c r="N126" i="9"/>
  <c r="N347" i="9"/>
  <c r="N174" i="9"/>
  <c r="N289" i="9"/>
  <c r="N71" i="9"/>
  <c r="N187" i="9"/>
  <c r="N230" i="9"/>
  <c r="N153" i="9"/>
  <c r="N294" i="9"/>
  <c r="N263" i="9"/>
  <c r="N219" i="9"/>
  <c r="N114" i="9"/>
  <c r="N317" i="9"/>
  <c r="N52" i="9"/>
  <c r="N315" i="9"/>
  <c r="N247" i="9"/>
  <c r="N374" i="9"/>
  <c r="N98" i="9"/>
  <c r="N356" i="9"/>
  <c r="N369" i="9"/>
  <c r="N373" i="9"/>
  <c r="N353" i="9"/>
  <c r="N372" i="9"/>
  <c r="N254" i="9"/>
  <c r="N7" i="9"/>
  <c r="N213" i="9"/>
  <c r="N241" i="9"/>
  <c r="N246" i="9"/>
  <c r="N346" i="9"/>
  <c r="N304" i="9"/>
  <c r="N16" i="9"/>
  <c r="N267" i="9"/>
  <c r="N136" i="9"/>
  <c r="N335" i="9"/>
  <c r="N178" i="9"/>
  <c r="N319" i="9"/>
  <c r="N197" i="9"/>
  <c r="N378" i="9"/>
  <c r="N309" i="9"/>
  <c r="N101" i="9"/>
  <c r="N119" i="9"/>
  <c r="N257" i="9"/>
  <c r="N329" i="9"/>
  <c r="N270" i="9"/>
  <c r="N333" i="9"/>
  <c r="N377" i="9"/>
  <c r="N273" i="9"/>
  <c r="N63" i="9"/>
  <c r="N121" i="9"/>
  <c r="N210" i="9"/>
  <c r="N94" i="9"/>
  <c r="N360" i="9"/>
  <c r="N251" i="9"/>
  <c r="N288" i="9"/>
  <c r="N146" i="9"/>
  <c r="N162" i="9"/>
  <c r="N293" i="9"/>
  <c r="N168" i="9"/>
  <c r="N181" i="9"/>
  <c r="N113" i="9"/>
  <c r="N206" i="9"/>
  <c r="N351" i="9"/>
  <c r="N41" i="9"/>
  <c r="N130" i="9"/>
  <c r="N367" i="9"/>
  <c r="N282" i="9"/>
  <c r="N235" i="9"/>
  <c r="N177" i="9"/>
  <c r="N295" i="9"/>
  <c r="N47" i="9"/>
  <c r="N53" i="9"/>
  <c r="N43" i="9"/>
  <c r="N116" i="9"/>
  <c r="N37" i="9"/>
  <c r="N348" i="9"/>
  <c r="N225" i="9"/>
  <c r="N253" i="9"/>
  <c r="N269" i="9"/>
  <c r="N332" i="9"/>
  <c r="N59" i="9"/>
  <c r="N27" i="9"/>
  <c r="N21" i="9"/>
  <c r="N284" i="9"/>
  <c r="N260" i="9"/>
  <c r="N171" i="9"/>
  <c r="N67" i="9"/>
  <c r="N167" i="9"/>
  <c r="N65" i="9"/>
  <c r="N170" i="9"/>
  <c r="N311" i="9"/>
  <c r="N280" i="9"/>
  <c r="N297" i="9"/>
  <c r="N104" i="9"/>
  <c r="N145" i="9"/>
  <c r="N40" i="9"/>
  <c r="N215" i="9"/>
  <c r="N290" i="9"/>
  <c r="N36" i="9"/>
  <c r="N361" i="9"/>
  <c r="N328" i="9"/>
  <c r="N306" i="9"/>
  <c r="N301" i="9"/>
  <c r="N151" i="9"/>
  <c r="N55" i="9"/>
  <c r="N327" i="9"/>
  <c r="N202" i="9"/>
  <c r="N218" i="9"/>
  <c r="N321" i="9"/>
  <c r="N199" i="9"/>
  <c r="N75" i="9"/>
  <c r="N244" i="9"/>
  <c r="N200" i="9"/>
  <c r="N164" i="9"/>
  <c r="N109" i="9"/>
  <c r="N237" i="9"/>
  <c r="N302" i="9"/>
  <c r="N79" i="9"/>
  <c r="N184" i="9"/>
  <c r="N123" i="9"/>
  <c r="N50" i="9"/>
  <c r="N216" i="9"/>
  <c r="N155" i="9"/>
  <c r="N139" i="9"/>
  <c r="N120" i="9"/>
  <c r="N173" i="9"/>
  <c r="N224" i="9"/>
  <c r="N366" i="9"/>
  <c r="N188" i="9"/>
  <c r="N220" i="9"/>
  <c r="N39" i="9"/>
  <c r="N256" i="9"/>
  <c r="N23" i="9"/>
  <c r="N160" i="9"/>
  <c r="N90" i="9"/>
  <c r="N287" i="9"/>
  <c r="N62" i="9"/>
  <c r="N196" i="9"/>
  <c r="N189" i="9"/>
  <c r="N312" i="9"/>
  <c r="N243" i="9"/>
  <c r="N128" i="9"/>
  <c r="N93" i="9"/>
  <c r="N85" i="9"/>
  <c r="N234" i="9"/>
  <c r="N33" i="9"/>
  <c r="N122" i="9"/>
  <c r="N221" i="9"/>
  <c r="N249" i="9"/>
  <c r="N144" i="9"/>
  <c r="N212" i="9"/>
  <c r="N296" i="9"/>
  <c r="N303" i="9"/>
  <c r="N154" i="9"/>
  <c r="N176" i="9"/>
  <c r="N46" i="9"/>
  <c r="N30" i="9"/>
  <c r="N102" i="9"/>
  <c r="N111" i="9"/>
  <c r="N344" i="9"/>
  <c r="N26" i="9"/>
  <c r="N147" i="9"/>
  <c r="N252" i="9"/>
  <c r="N100" i="9"/>
  <c r="N42" i="9"/>
  <c r="N226" i="9"/>
  <c r="N211" i="9"/>
  <c r="N271" i="9"/>
  <c r="N325" i="9"/>
  <c r="N242" i="9"/>
  <c r="N350" i="9"/>
  <c r="N334" i="9"/>
  <c r="N133" i="9"/>
  <c r="N192" i="9"/>
  <c r="N268" i="9"/>
  <c r="N323" i="9"/>
  <c r="N198" i="9"/>
  <c r="N364" i="9"/>
  <c r="N56" i="9"/>
  <c r="N349" i="9"/>
  <c r="N129" i="9"/>
  <c r="N339" i="9"/>
  <c r="N74" i="9"/>
  <c r="N186" i="9"/>
  <c r="N124" i="9"/>
  <c r="N318" i="9"/>
  <c r="N345" i="9"/>
  <c r="N371" i="9"/>
  <c r="N286" i="9"/>
  <c r="N307" i="9"/>
  <c r="N169" i="9"/>
  <c r="N24" i="9"/>
  <c r="N201" i="9"/>
  <c r="N28" i="9"/>
  <c r="N195" i="9"/>
  <c r="N355" i="9"/>
  <c r="N255" i="9"/>
  <c r="N285" i="9"/>
  <c r="N117" i="9"/>
  <c r="N305" i="9"/>
  <c r="N89" i="9"/>
  <c r="N262" i="9"/>
  <c r="N299" i="9"/>
  <c r="N35" i="9"/>
  <c r="N95" i="9"/>
  <c r="N61" i="9"/>
  <c r="N19" i="9"/>
  <c r="N45" i="9"/>
  <c r="N283" i="9"/>
  <c r="N10" i="9"/>
  <c r="N236" i="9"/>
  <c r="N277" i="9"/>
  <c r="N324" i="9"/>
  <c r="N308" i="9"/>
  <c r="N208" i="9"/>
  <c r="N140" i="9"/>
  <c r="N110" i="9"/>
  <c r="N13" i="9"/>
  <c r="N69" i="9"/>
  <c r="N179" i="9"/>
  <c r="N156" i="9"/>
  <c r="N340" i="9"/>
  <c r="N217" i="9"/>
  <c r="N134" i="9"/>
  <c r="N229" i="9"/>
  <c r="N51" i="9"/>
  <c r="N261" i="9"/>
  <c r="N239" i="9"/>
  <c r="N107" i="9"/>
  <c r="N131" i="9"/>
  <c r="N88" i="9"/>
  <c r="J84" i="6"/>
  <c r="N143" i="9"/>
  <c r="J139" i="6"/>
  <c r="N81" i="9"/>
  <c r="N264" i="9"/>
  <c r="N175" i="9"/>
  <c r="N31" i="9"/>
  <c r="N15" i="9"/>
  <c r="N54" i="9"/>
  <c r="J50" i="6"/>
  <c r="N279" i="9"/>
  <c r="J275" i="6"/>
  <c r="N232" i="9"/>
  <c r="N127" i="9"/>
  <c r="N204" i="9"/>
  <c r="N76" i="9"/>
  <c r="J72" i="6"/>
  <c r="N135" i="9"/>
  <c r="J131" i="6"/>
  <c r="N68" i="9"/>
  <c r="J64" i="6"/>
  <c r="N240" i="9"/>
  <c r="J236" i="6"/>
  <c r="N272" i="9"/>
  <c r="J268" i="6"/>
  <c r="N152" i="9"/>
  <c r="J148" i="6"/>
  <c r="G375" i="6"/>
  <c r="I375" i="6" s="1"/>
  <c r="G383" i="6"/>
  <c r="I383" i="6" s="1"/>
  <c r="G378" i="6"/>
  <c r="I378" i="6" s="1"/>
  <c r="G384" i="6"/>
  <c r="I384" i="6" s="1"/>
  <c r="G374" i="6"/>
  <c r="G119" i="6"/>
  <c r="I119" i="6" s="1"/>
  <c r="L47" i="8"/>
  <c r="IU47" i="8" s="1"/>
  <c r="G43" i="6"/>
  <c r="L16" i="8"/>
  <c r="IU16" i="8" s="1"/>
  <c r="G12" i="6"/>
  <c r="G158" i="6"/>
  <c r="L162" i="8"/>
  <c r="L263" i="8"/>
  <c r="G259" i="6"/>
  <c r="L166" i="8"/>
  <c r="G162" i="6"/>
  <c r="L136" i="8"/>
  <c r="G132" i="6"/>
  <c r="L99" i="8"/>
  <c r="G95" i="6"/>
  <c r="L112" i="8"/>
  <c r="G108" i="6"/>
  <c r="L271" i="8"/>
  <c r="G267" i="6"/>
  <c r="L243" i="8"/>
  <c r="G239" i="6"/>
  <c r="L199" i="8"/>
  <c r="G195" i="6"/>
  <c r="L214" i="8"/>
  <c r="G210" i="6"/>
  <c r="L98" i="8"/>
  <c r="G94" i="6"/>
  <c r="L86" i="8"/>
  <c r="IU86" i="8" s="1"/>
  <c r="G82" i="6"/>
  <c r="G60" i="6"/>
  <c r="L64" i="8"/>
  <c r="IU64" i="8" s="1"/>
  <c r="L212" i="8"/>
  <c r="G208" i="6"/>
  <c r="L332" i="8"/>
  <c r="G328" i="6"/>
  <c r="L286" i="8"/>
  <c r="G282" i="6"/>
  <c r="L299" i="8"/>
  <c r="G295" i="6"/>
  <c r="L192" i="8"/>
  <c r="G188" i="6"/>
  <c r="L302" i="8"/>
  <c r="G298" i="6"/>
  <c r="L307" i="8"/>
  <c r="G303" i="6"/>
  <c r="L234" i="8"/>
  <c r="G230" i="6"/>
  <c r="G317" i="6"/>
  <c r="L321" i="8"/>
  <c r="L35" i="8"/>
  <c r="IU35" i="8" s="1"/>
  <c r="G31" i="6"/>
  <c r="G373" i="6"/>
  <c r="L294" i="8"/>
  <c r="G290" i="6"/>
  <c r="L111" i="8"/>
  <c r="G107" i="6"/>
  <c r="L142" i="8"/>
  <c r="G138" i="6"/>
  <c r="L7" i="8"/>
  <c r="G3" i="6"/>
  <c r="L359" i="8"/>
  <c r="G355" i="6"/>
  <c r="L287" i="8"/>
  <c r="G283" i="6"/>
  <c r="G23" i="6"/>
  <c r="L27" i="8"/>
  <c r="IU27" i="8" s="1"/>
  <c r="L73" i="8"/>
  <c r="IU73" i="8" s="1"/>
  <c r="G69" i="6"/>
  <c r="L232" i="8"/>
  <c r="G228" i="6"/>
  <c r="G157" i="6"/>
  <c r="L161" i="8"/>
  <c r="G41" i="6"/>
  <c r="L45" i="8"/>
  <c r="IU45" i="8" s="1"/>
  <c r="G215" i="6"/>
  <c r="L219" i="8"/>
  <c r="L245" i="8"/>
  <c r="G241" i="6"/>
  <c r="L355" i="8"/>
  <c r="G351" i="6"/>
  <c r="L157" i="8"/>
  <c r="G153" i="6"/>
  <c r="G381" i="6"/>
  <c r="I381" i="6" s="1"/>
  <c r="L233" i="8"/>
  <c r="G229" i="6"/>
  <c r="G178" i="6"/>
  <c r="L182" i="8"/>
  <c r="L14" i="8"/>
  <c r="IU14" i="8" s="1"/>
  <c r="G10" i="6"/>
  <c r="G331" i="6"/>
  <c r="L335" i="8"/>
  <c r="G75" i="6"/>
  <c r="L79" i="8"/>
  <c r="IU79" i="8" s="1"/>
  <c r="L32" i="8"/>
  <c r="IU32" i="8" s="1"/>
  <c r="G28" i="6"/>
  <c r="L140" i="8"/>
  <c r="G136" i="6"/>
  <c r="L203" i="8"/>
  <c r="G199" i="6"/>
  <c r="L211" i="8"/>
  <c r="G207" i="6"/>
  <c r="L21" i="8"/>
  <c r="IU21" i="8" s="1"/>
  <c r="G17" i="6"/>
  <c r="L246" i="8"/>
  <c r="G242" i="6"/>
  <c r="G346" i="6"/>
  <c r="L350" i="8"/>
  <c r="L344" i="8"/>
  <c r="G340" i="6"/>
  <c r="G367" i="6"/>
  <c r="L371" i="8"/>
  <c r="L254" i="8"/>
  <c r="G250" i="6"/>
  <c r="L20" i="8"/>
  <c r="IU20" i="8" s="1"/>
  <c r="G16" i="6"/>
  <c r="L290" i="8"/>
  <c r="G286" i="6"/>
  <c r="L29" i="8"/>
  <c r="IU29" i="8" s="1"/>
  <c r="G25" i="6"/>
  <c r="L113" i="8"/>
  <c r="G109" i="6"/>
  <c r="L49" i="8"/>
  <c r="IU49" i="8" s="1"/>
  <c r="G45" i="6"/>
  <c r="L178" i="8"/>
  <c r="G174" i="6"/>
  <c r="G322" i="6"/>
  <c r="L326" i="8"/>
  <c r="L319" i="8"/>
  <c r="G315" i="6"/>
  <c r="L138" i="8"/>
  <c r="G134" i="6"/>
  <c r="G74" i="6"/>
  <c r="L78" i="8"/>
  <c r="IU78" i="8" s="1"/>
  <c r="G104" i="6"/>
  <c r="L108" i="8"/>
  <c r="L328" i="8"/>
  <c r="G324" i="6"/>
  <c r="G245" i="6"/>
  <c r="L249" i="8"/>
  <c r="L204" i="8"/>
  <c r="G200" i="6"/>
  <c r="G302" i="6"/>
  <c r="L306" i="8"/>
  <c r="G311" i="6"/>
  <c r="L315" i="8"/>
  <c r="L58" i="8"/>
  <c r="IU58" i="8" s="1"/>
  <c r="G54" i="6"/>
  <c r="L158" i="8"/>
  <c r="G154" i="6"/>
  <c r="G334" i="6"/>
  <c r="L338" i="8"/>
  <c r="L375" i="8"/>
  <c r="G371" i="6"/>
  <c r="L153" i="8"/>
  <c r="G149" i="6"/>
  <c r="L151" i="8"/>
  <c r="G147" i="6"/>
  <c r="L208" i="8"/>
  <c r="G204" i="6"/>
  <c r="L82" i="8"/>
  <c r="IU82" i="8" s="1"/>
  <c r="G78" i="6"/>
  <c r="L37" i="8"/>
  <c r="IU37" i="8" s="1"/>
  <c r="G33" i="6"/>
  <c r="G182" i="6"/>
  <c r="L186" i="8"/>
  <c r="G257" i="6"/>
  <c r="L261" i="8"/>
  <c r="L223" i="8"/>
  <c r="G219" i="6"/>
  <c r="L50" i="8"/>
  <c r="IU50" i="8" s="1"/>
  <c r="G46" i="6"/>
  <c r="L265" i="8"/>
  <c r="G261" i="6"/>
  <c r="L318" i="8"/>
  <c r="G314" i="6"/>
  <c r="L236" i="8"/>
  <c r="G232" i="6"/>
  <c r="L75" i="8"/>
  <c r="IU75" i="8" s="1"/>
  <c r="G71" i="6"/>
  <c r="L352" i="8"/>
  <c r="G348" i="6"/>
  <c r="L100" i="8"/>
  <c r="G96" i="6"/>
  <c r="L119" i="8"/>
  <c r="G115" i="6"/>
  <c r="L256" i="8"/>
  <c r="G252" i="6"/>
  <c r="G362" i="6"/>
  <c r="L366" i="8"/>
  <c r="L23" i="8"/>
  <c r="IU23" i="8" s="1"/>
  <c r="G19" i="6"/>
  <c r="L343" i="8"/>
  <c r="G339" i="6"/>
  <c r="L11" i="8"/>
  <c r="IU11" i="8" s="1"/>
  <c r="G7" i="6"/>
  <c r="L191" i="8"/>
  <c r="G187" i="6"/>
  <c r="G38" i="6"/>
  <c r="L42" i="8"/>
  <c r="IU42" i="8" s="1"/>
  <c r="L244" i="8"/>
  <c r="G240" i="6"/>
  <c r="L340" i="8"/>
  <c r="G336" i="6"/>
  <c r="L325" i="8"/>
  <c r="G321" i="6"/>
  <c r="G380" i="6"/>
  <c r="I380" i="6" s="1"/>
  <c r="L117" i="8"/>
  <c r="G113" i="6"/>
  <c r="L65" i="8"/>
  <c r="IU65" i="8" s="1"/>
  <c r="G61" i="6"/>
  <c r="L54" i="8"/>
  <c r="IU54" i="8" s="1"/>
  <c r="G50" i="6"/>
  <c r="G102" i="6"/>
  <c r="L106" i="8"/>
  <c r="L90" i="8"/>
  <c r="IU90" i="8" s="1"/>
  <c r="G86" i="6"/>
  <c r="L125" i="8"/>
  <c r="G121" i="6"/>
  <c r="L180" i="8"/>
  <c r="G176" i="6"/>
  <c r="G266" i="6"/>
  <c r="L270" i="8"/>
  <c r="L216" i="8"/>
  <c r="G212" i="6"/>
  <c r="G26" i="6"/>
  <c r="L30" i="8"/>
  <c r="IU30" i="8" s="1"/>
  <c r="G326" i="6"/>
  <c r="L330" i="8"/>
  <c r="L272" i="8"/>
  <c r="G268" i="6"/>
  <c r="G300" i="6"/>
  <c r="L304" i="8"/>
  <c r="L152" i="8"/>
  <c r="G148" i="6"/>
  <c r="L333" i="8"/>
  <c r="G329" i="6"/>
  <c r="L320" i="8"/>
  <c r="G316" i="6"/>
  <c r="L107" i="8"/>
  <c r="G103" i="6"/>
  <c r="L154" i="8"/>
  <c r="G150" i="6"/>
  <c r="L83" i="8"/>
  <c r="IU83" i="8" s="1"/>
  <c r="G79" i="6"/>
  <c r="L110" i="8"/>
  <c r="G106" i="6"/>
  <c r="L19" i="8"/>
  <c r="IU19" i="8" s="1"/>
  <c r="G15" i="6"/>
  <c r="L292" i="8"/>
  <c r="G288" i="6"/>
  <c r="G36" i="6"/>
  <c r="L40" i="8"/>
  <c r="IU40" i="8" s="1"/>
  <c r="G131" i="6"/>
  <c r="L135" i="8"/>
  <c r="G123" i="6"/>
  <c r="L127" i="8"/>
  <c r="L376" i="8"/>
  <c r="G372" i="6"/>
  <c r="L273" i="8"/>
  <c r="G269" i="6"/>
  <c r="L88" i="8"/>
  <c r="IU88" i="8" s="1"/>
  <c r="G84" i="6"/>
  <c r="G291" i="6"/>
  <c r="L295" i="8"/>
  <c r="L314" i="8"/>
  <c r="G310" i="6"/>
  <c r="L183" i="8"/>
  <c r="G179" i="6"/>
  <c r="L63" i="8"/>
  <c r="IU63" i="8" s="1"/>
  <c r="G59" i="6"/>
  <c r="G177" i="6"/>
  <c r="L181" i="8"/>
  <c r="L38" i="8"/>
  <c r="IU38" i="8" s="1"/>
  <c r="G34" i="6"/>
  <c r="L141" i="8"/>
  <c r="G137" i="6"/>
  <c r="L248" i="8"/>
  <c r="G244" i="6"/>
  <c r="L200" i="8"/>
  <c r="G196" i="6"/>
  <c r="L297" i="8"/>
  <c r="G293" i="6"/>
  <c r="L59" i="8"/>
  <c r="IU59" i="8" s="1"/>
  <c r="G55" i="6"/>
  <c r="L224" i="8"/>
  <c r="G220" i="6"/>
  <c r="G224" i="6"/>
  <c r="L228" i="8"/>
  <c r="L358" i="8"/>
  <c r="G354" i="6"/>
  <c r="L279" i="8"/>
  <c r="G275" i="6"/>
  <c r="L150" i="8"/>
  <c r="G146" i="6"/>
  <c r="L43" i="8"/>
  <c r="IU43" i="8" s="1"/>
  <c r="G39" i="6"/>
  <c r="L55" i="8"/>
  <c r="IU55" i="8" s="1"/>
  <c r="G51" i="6"/>
  <c r="G333" i="6"/>
  <c r="L337" i="8"/>
  <c r="G91" i="6"/>
  <c r="L95" i="8"/>
  <c r="G270" i="6"/>
  <c r="L274" i="8"/>
  <c r="L323" i="8"/>
  <c r="G319" i="6"/>
  <c r="G258" i="6"/>
  <c r="L262" i="8"/>
  <c r="L237" i="8"/>
  <c r="G233" i="6"/>
  <c r="L155" i="8"/>
  <c r="G151" i="6"/>
  <c r="L25" i="8"/>
  <c r="IU25" i="8" s="1"/>
  <c r="G21" i="6"/>
  <c r="L105" i="8"/>
  <c r="G101" i="6"/>
  <c r="L66" i="8"/>
  <c r="IU66" i="8" s="1"/>
  <c r="G62" i="6"/>
  <c r="L9" i="8"/>
  <c r="IU9" i="8" s="1"/>
  <c r="G5" i="6"/>
  <c r="L259" i="8"/>
  <c r="G255" i="6"/>
  <c r="L334" i="8"/>
  <c r="G330" i="6"/>
  <c r="L205" i="8"/>
  <c r="G201" i="6"/>
  <c r="L163" i="8"/>
  <c r="G159" i="6"/>
  <c r="L213" i="8"/>
  <c r="G209" i="6"/>
  <c r="L283" i="8"/>
  <c r="G279" i="6"/>
  <c r="G64" i="6"/>
  <c r="L68" i="8"/>
  <c r="IU68" i="8" s="1"/>
  <c r="L226" i="8"/>
  <c r="G222" i="6"/>
  <c r="L308" i="8"/>
  <c r="G304" i="6"/>
  <c r="L188" i="8"/>
  <c r="G184" i="6"/>
  <c r="L114" i="8"/>
  <c r="G110" i="6"/>
  <c r="L266" i="8"/>
  <c r="G262" i="6"/>
  <c r="L313" i="8"/>
  <c r="G309" i="6"/>
  <c r="L368" i="8"/>
  <c r="G364" i="6"/>
  <c r="L149" i="8"/>
  <c r="G145" i="6"/>
  <c r="L184" i="8"/>
  <c r="G180" i="6"/>
  <c r="L317" i="8"/>
  <c r="G313" i="6"/>
  <c r="L227" i="8"/>
  <c r="G223" i="6"/>
  <c r="L225" i="8"/>
  <c r="G221" i="6"/>
  <c r="L251" i="8"/>
  <c r="G247" i="6"/>
  <c r="L231" i="8"/>
  <c r="G227" i="6"/>
  <c r="G377" i="6"/>
  <c r="I377" i="6" s="1"/>
  <c r="L121" i="8"/>
  <c r="G117" i="6"/>
  <c r="G9" i="6"/>
  <c r="L13" i="8"/>
  <c r="IU13" i="8" s="1"/>
  <c r="L80" i="8"/>
  <c r="IU80" i="8" s="1"/>
  <c r="G76" i="6"/>
  <c r="L36" i="8"/>
  <c r="IU36" i="8" s="1"/>
  <c r="G32" i="6"/>
  <c r="L336" i="8"/>
  <c r="G332" i="6"/>
  <c r="L357" i="8"/>
  <c r="G353" i="6"/>
  <c r="L264" i="8"/>
  <c r="G260" i="6"/>
  <c r="L120" i="8"/>
  <c r="G116" i="6"/>
  <c r="G193" i="6"/>
  <c r="L197" i="8"/>
  <c r="L361" i="8"/>
  <c r="G357" i="6"/>
  <c r="L230" i="8"/>
  <c r="G226" i="6"/>
  <c r="G271" i="6"/>
  <c r="L275" i="8"/>
  <c r="L278" i="8"/>
  <c r="G274" i="6"/>
  <c r="G35" i="6"/>
  <c r="L39" i="8"/>
  <c r="IU39" i="8" s="1"/>
  <c r="L252" i="8"/>
  <c r="G248" i="6"/>
  <c r="L10" i="8"/>
  <c r="IU10" i="8" s="1"/>
  <c r="G6" i="6"/>
  <c r="L70" i="8"/>
  <c r="IU70" i="8" s="1"/>
  <c r="G66" i="6"/>
  <c r="L221" i="8"/>
  <c r="G217" i="6"/>
  <c r="L187" i="8"/>
  <c r="G183" i="6"/>
  <c r="L356" i="8"/>
  <c r="G352" i="6"/>
  <c r="L69" i="8"/>
  <c r="IU69" i="8" s="1"/>
  <c r="G65" i="6"/>
  <c r="G376" i="6"/>
  <c r="I376" i="6" s="1"/>
  <c r="L145" i="8"/>
  <c r="G141" i="6"/>
  <c r="L309" i="8"/>
  <c r="G305" i="6"/>
  <c r="G80" i="6"/>
  <c r="L84" i="8"/>
  <c r="IU84" i="8" s="1"/>
  <c r="L370" i="8"/>
  <c r="G366" i="6"/>
  <c r="G47" i="6"/>
  <c r="L51" i="8"/>
  <c r="IU51" i="8" s="1"/>
  <c r="L374" i="8"/>
  <c r="G370" i="6"/>
  <c r="L77" i="8"/>
  <c r="IU77" i="8" s="1"/>
  <c r="G73" i="6"/>
  <c r="L124" i="8"/>
  <c r="G120" i="6"/>
  <c r="L128" i="8"/>
  <c r="G124" i="6"/>
  <c r="L255" i="8"/>
  <c r="G251" i="6"/>
  <c r="G253" i="6"/>
  <c r="L257" i="8"/>
  <c r="L122" i="8"/>
  <c r="G118" i="6"/>
  <c r="L239" i="8"/>
  <c r="G235" i="6"/>
  <c r="L303" i="8"/>
  <c r="G299" i="6"/>
  <c r="L322" i="8"/>
  <c r="G318" i="6"/>
  <c r="L373" i="8"/>
  <c r="G369" i="6"/>
  <c r="L17" i="8"/>
  <c r="IU17" i="8" s="1"/>
  <c r="G13" i="6"/>
  <c r="L331" i="8"/>
  <c r="G327" i="6"/>
  <c r="G281" i="6"/>
  <c r="L285" i="8"/>
  <c r="L22" i="8"/>
  <c r="IU22" i="8" s="1"/>
  <c r="G18" i="6"/>
  <c r="G256" i="6"/>
  <c r="L260" i="8"/>
  <c r="G365" i="6"/>
  <c r="L369" i="8"/>
  <c r="L342" i="8"/>
  <c r="G338" i="6"/>
  <c r="L345" i="8"/>
  <c r="G341" i="6"/>
  <c r="G385" i="6"/>
  <c r="I385" i="6" s="1"/>
  <c r="G382" i="6"/>
  <c r="I382" i="6" s="1"/>
  <c r="L362" i="8"/>
  <c r="G358" i="6"/>
  <c r="L210" i="8"/>
  <c r="G206" i="6"/>
  <c r="G172" i="6"/>
  <c r="L176" i="8"/>
  <c r="L305" i="8"/>
  <c r="G301" i="6"/>
  <c r="L133" i="8"/>
  <c r="G129" i="6"/>
  <c r="G156" i="6"/>
  <c r="L160" i="8"/>
  <c r="L247" i="8"/>
  <c r="G243" i="6"/>
  <c r="L46" i="8"/>
  <c r="IU46" i="8" s="1"/>
  <c r="G42" i="6"/>
  <c r="G105" i="6"/>
  <c r="L109" i="8"/>
  <c r="L218" i="8"/>
  <c r="G214" i="6"/>
  <c r="L372" i="8"/>
  <c r="G368" i="6"/>
  <c r="L72" i="8"/>
  <c r="IU72" i="8" s="1"/>
  <c r="G68" i="6"/>
  <c r="G165" i="6"/>
  <c r="L169" i="8"/>
  <c r="L235" i="8"/>
  <c r="G231" i="6"/>
  <c r="L268" i="8"/>
  <c r="G264" i="6"/>
  <c r="L91" i="8"/>
  <c r="IU91" i="8" s="1"/>
  <c r="G87" i="6"/>
  <c r="L147" i="8"/>
  <c r="G143" i="6"/>
  <c r="L198" i="8"/>
  <c r="G194" i="6"/>
  <c r="L298" i="8"/>
  <c r="G294" i="6"/>
  <c r="G189" i="6"/>
  <c r="L193" i="8"/>
  <c r="L143" i="8"/>
  <c r="G139" i="6"/>
  <c r="L61" i="8"/>
  <c r="IU61" i="8" s="1"/>
  <c r="G57" i="6"/>
  <c r="L139" i="8"/>
  <c r="G135" i="6"/>
  <c r="G67" i="6"/>
  <c r="L71" i="8"/>
  <c r="IU71" i="8" s="1"/>
  <c r="L56" i="8"/>
  <c r="IU56" i="8" s="1"/>
  <c r="G52" i="6"/>
  <c r="L174" i="8"/>
  <c r="G170" i="6"/>
  <c r="L311" i="8"/>
  <c r="G307" i="6"/>
  <c r="L267" i="8"/>
  <c r="G263" i="6"/>
  <c r="L300" i="8"/>
  <c r="G296" i="6"/>
  <c r="L222" i="8"/>
  <c r="G218" i="6"/>
  <c r="G225" i="6"/>
  <c r="L229" i="8"/>
  <c r="L81" i="8"/>
  <c r="IU81" i="8" s="1"/>
  <c r="G77" i="6"/>
  <c r="L284" i="8"/>
  <c r="G280" i="6"/>
  <c r="L67" i="8"/>
  <c r="IU67" i="8" s="1"/>
  <c r="G63" i="6"/>
  <c r="L316" i="8"/>
  <c r="G312" i="6"/>
  <c r="L367" i="8"/>
  <c r="G363" i="6"/>
  <c r="L52" i="8"/>
  <c r="IU52" i="8" s="1"/>
  <c r="G48" i="6"/>
  <c r="G53" i="6"/>
  <c r="L57" i="8"/>
  <c r="IU57" i="8" s="1"/>
  <c r="G237" i="6"/>
  <c r="L241" i="8"/>
  <c r="G144" i="6"/>
  <c r="L148" i="8"/>
  <c r="L293" i="8"/>
  <c r="G289" i="6"/>
  <c r="L190" i="8"/>
  <c r="G186" i="6"/>
  <c r="L312" i="8"/>
  <c r="G308" i="6"/>
  <c r="G197" i="6"/>
  <c r="L201" i="8"/>
  <c r="L28" i="8"/>
  <c r="IU28" i="8" s="1"/>
  <c r="G24" i="6"/>
  <c r="L118" i="8"/>
  <c r="G114" i="6"/>
  <c r="L97" i="8"/>
  <c r="G93" i="6"/>
  <c r="L291" i="8"/>
  <c r="G287" i="6"/>
  <c r="G97" i="6"/>
  <c r="L101" i="8"/>
  <c r="L53" i="8"/>
  <c r="IU53" i="8" s="1"/>
  <c r="G49" i="6"/>
  <c r="L132" i="8"/>
  <c r="G128" i="6"/>
  <c r="L26" i="8"/>
  <c r="IU26" i="8" s="1"/>
  <c r="G22" i="6"/>
  <c r="G349" i="6"/>
  <c r="L353" i="8"/>
  <c r="G379" i="6"/>
  <c r="I379" i="6" s="1"/>
  <c r="L324" i="8"/>
  <c r="G320" i="6"/>
  <c r="L258" i="8"/>
  <c r="G254" i="6"/>
  <c r="L62" i="8"/>
  <c r="IU62" i="8" s="1"/>
  <c r="G58" i="6"/>
  <c r="L349" i="8"/>
  <c r="G345" i="6"/>
  <c r="G211" i="6"/>
  <c r="L215" i="8"/>
  <c r="L194" i="8"/>
  <c r="G190" i="6"/>
  <c r="L94" i="8"/>
  <c r="IU94" i="8" s="1"/>
  <c r="G90" i="6"/>
  <c r="L159" i="8"/>
  <c r="G155" i="6"/>
  <c r="L277" i="8"/>
  <c r="G273" i="6"/>
  <c r="L347" i="8"/>
  <c r="G343" i="6"/>
  <c r="L76" i="8"/>
  <c r="IU76" i="8" s="1"/>
  <c r="G72" i="6"/>
  <c r="L103" i="8"/>
  <c r="G99" i="6"/>
  <c r="L170" i="8"/>
  <c r="G166" i="6"/>
  <c r="L8" i="8"/>
  <c r="IU8" i="8" s="1"/>
  <c r="G4" i="6"/>
  <c r="L280" i="8"/>
  <c r="G276" i="6"/>
  <c r="L360" i="8"/>
  <c r="G356" i="6"/>
  <c r="G56" i="6"/>
  <c r="L60" i="8"/>
  <c r="IU60" i="8" s="1"/>
  <c r="G14" i="6"/>
  <c r="L18" i="8"/>
  <c r="IU18" i="8" s="1"/>
  <c r="L276" i="8"/>
  <c r="G272" i="6"/>
  <c r="L33" i="8"/>
  <c r="IU33" i="8" s="1"/>
  <c r="G29" i="6"/>
  <c r="L196" i="8"/>
  <c r="G192" i="6"/>
  <c r="L15" i="8"/>
  <c r="IU15" i="8" s="1"/>
  <c r="G11" i="6"/>
  <c r="L93" i="8"/>
  <c r="IU93" i="8" s="1"/>
  <c r="G89" i="6"/>
  <c r="L146" i="8"/>
  <c r="G142" i="6"/>
  <c r="L363" i="8"/>
  <c r="G359" i="6"/>
  <c r="L144" i="8"/>
  <c r="G140" i="6"/>
  <c r="L189" i="8"/>
  <c r="G185" i="6"/>
  <c r="L269" i="8"/>
  <c r="G265" i="6"/>
  <c r="L129" i="8"/>
  <c r="G125" i="6"/>
  <c r="G335" i="6"/>
  <c r="L339" i="8"/>
  <c r="G20" i="6"/>
  <c r="L24" i="8"/>
  <c r="IU24" i="8" s="1"/>
  <c r="G350" i="6"/>
  <c r="L354" i="8"/>
  <c r="L168" i="8"/>
  <c r="G164" i="6"/>
  <c r="L48" i="8"/>
  <c r="IU48" i="8" s="1"/>
  <c r="G44" i="6"/>
  <c r="L220" i="8"/>
  <c r="G216" i="6"/>
  <c r="G361" i="6"/>
  <c r="L365" i="8"/>
  <c r="L179" i="8"/>
  <c r="G175" i="6"/>
  <c r="L346" i="8"/>
  <c r="G342" i="6"/>
  <c r="G30" i="6"/>
  <c r="L34" i="8"/>
  <c r="IU34" i="8" s="1"/>
  <c r="L341" i="8"/>
  <c r="G337" i="6"/>
  <c r="L281" i="8"/>
  <c r="G277" i="6"/>
  <c r="L172" i="8"/>
  <c r="G168" i="6"/>
  <c r="L92" i="8"/>
  <c r="IU92" i="8" s="1"/>
  <c r="G88" i="6"/>
  <c r="L301" i="8"/>
  <c r="G297" i="6"/>
  <c r="L185" i="8"/>
  <c r="G181" i="6"/>
  <c r="G8" i="6"/>
  <c r="L12" i="8"/>
  <c r="IU12" i="8" s="1"/>
  <c r="L209" i="8"/>
  <c r="G205" i="6"/>
  <c r="L253" i="8"/>
  <c r="G249" i="6"/>
  <c r="L195" i="8"/>
  <c r="G191" i="6"/>
  <c r="L202" i="8"/>
  <c r="G198" i="6"/>
  <c r="L250" i="8"/>
  <c r="G246" i="6"/>
  <c r="G160" i="6"/>
  <c r="L164" i="8"/>
  <c r="L74" i="8"/>
  <c r="IU74" i="8" s="1"/>
  <c r="G70" i="6"/>
  <c r="L156" i="8"/>
  <c r="G152" i="6"/>
  <c r="G306" i="6"/>
  <c r="L310" i="8"/>
  <c r="L296" i="8"/>
  <c r="G292" i="6"/>
  <c r="L206" i="8"/>
  <c r="G202" i="6"/>
  <c r="L87" i="8"/>
  <c r="IU87" i="8" s="1"/>
  <c r="G83" i="6"/>
  <c r="G171" i="6"/>
  <c r="L175" i="8"/>
  <c r="L240" i="8"/>
  <c r="G236" i="6"/>
  <c r="L351" i="8"/>
  <c r="G347" i="6"/>
  <c r="L288" i="8"/>
  <c r="G284" i="6"/>
  <c r="L96" i="8"/>
  <c r="G92" i="6"/>
  <c r="L171" i="8"/>
  <c r="G167" i="6"/>
  <c r="L327" i="8"/>
  <c r="G323" i="6"/>
  <c r="L41" i="8"/>
  <c r="IU41" i="8" s="1"/>
  <c r="G37" i="6"/>
  <c r="L167" i="8"/>
  <c r="G163" i="6"/>
  <c r="L242" i="8"/>
  <c r="G238" i="6"/>
  <c r="L85" i="8"/>
  <c r="IU85" i="8" s="1"/>
  <c r="G81" i="6"/>
  <c r="L115" i="8"/>
  <c r="G111" i="6"/>
  <c r="L126" i="8"/>
  <c r="G122" i="6"/>
  <c r="L130" i="8"/>
  <c r="G126" i="6"/>
  <c r="G40" i="6"/>
  <c r="L44" i="8"/>
  <c r="IU44" i="8" s="1"/>
  <c r="L104" i="8"/>
  <c r="G100" i="6"/>
  <c r="L348" i="8"/>
  <c r="G344" i="6"/>
  <c r="G386" i="6"/>
  <c r="I386" i="6" s="1"/>
  <c r="L282" i="8"/>
  <c r="G278" i="6"/>
  <c r="L289" i="8"/>
  <c r="G285" i="6"/>
  <c r="L329" i="8"/>
  <c r="G325" i="6"/>
  <c r="L31" i="8"/>
  <c r="IU31" i="8" s="1"/>
  <c r="G27" i="6"/>
  <c r="L217" i="8"/>
  <c r="G213" i="6"/>
  <c r="L137" i="8"/>
  <c r="G133" i="6"/>
  <c r="L89" i="8"/>
  <c r="IU89" i="8" s="1"/>
  <c r="G85" i="6"/>
  <c r="G112" i="6"/>
  <c r="L116" i="8"/>
  <c r="G98" i="6"/>
  <c r="L102" i="8"/>
  <c r="L173" i="8"/>
  <c r="G169" i="6"/>
  <c r="L364" i="8"/>
  <c r="G360" i="6"/>
  <c r="L134" i="8"/>
  <c r="G130" i="6"/>
  <c r="L165" i="8"/>
  <c r="G161" i="6"/>
  <c r="G234" i="6"/>
  <c r="L238" i="8"/>
  <c r="L207" i="8"/>
  <c r="G203" i="6"/>
  <c r="L131" i="8"/>
  <c r="G127" i="6"/>
  <c r="L177" i="8"/>
  <c r="G173" i="6"/>
  <c r="CR15" i="5" a="1"/>
  <c r="B13" i="9" l="1"/>
  <c r="A13" i="9" s="1"/>
  <c r="I373" i="6"/>
  <c r="O377" i="9" s="1"/>
  <c r="M377" i="9"/>
  <c r="I374" i="6"/>
  <c r="O378" i="9" s="1"/>
  <c r="M378" i="9"/>
  <c r="B13" i="8"/>
  <c r="IU7" i="8"/>
  <c r="B12" i="8"/>
  <c r="O123" i="9"/>
  <c r="M123" i="9"/>
  <c r="CR15" i="5"/>
  <c r="I173" i="6"/>
  <c r="M177" i="9"/>
  <c r="I213" i="6"/>
  <c r="M217" i="9"/>
  <c r="I126" i="6"/>
  <c r="M130" i="9"/>
  <c r="M115" i="9"/>
  <c r="I111" i="6"/>
  <c r="I238" i="6"/>
  <c r="M242" i="9"/>
  <c r="M41" i="9"/>
  <c r="I37" i="6"/>
  <c r="M171" i="9"/>
  <c r="I167" i="6"/>
  <c r="I284" i="6"/>
  <c r="M288" i="9"/>
  <c r="I236" i="6"/>
  <c r="M240" i="9"/>
  <c r="I83" i="6"/>
  <c r="M87" i="9"/>
  <c r="M296" i="9"/>
  <c r="I292" i="6"/>
  <c r="I152" i="6"/>
  <c r="M156" i="9"/>
  <c r="M202" i="9"/>
  <c r="I198" i="6"/>
  <c r="M253" i="9"/>
  <c r="I249" i="6"/>
  <c r="M301" i="9"/>
  <c r="I297" i="6"/>
  <c r="I168" i="6"/>
  <c r="M172" i="9"/>
  <c r="M341" i="9"/>
  <c r="I337" i="6"/>
  <c r="I342" i="6"/>
  <c r="M346" i="9"/>
  <c r="M48" i="9"/>
  <c r="I44" i="6"/>
  <c r="I265" i="6"/>
  <c r="M269" i="9"/>
  <c r="I140" i="6"/>
  <c r="M144" i="9"/>
  <c r="I142" i="6"/>
  <c r="M146" i="9"/>
  <c r="I11" i="6"/>
  <c r="M15" i="9"/>
  <c r="I29" i="6"/>
  <c r="M33" i="9"/>
  <c r="I356" i="6"/>
  <c r="M360" i="9"/>
  <c r="M8" i="9"/>
  <c r="I4" i="6"/>
  <c r="M103" i="9"/>
  <c r="I99" i="6"/>
  <c r="I343" i="6"/>
  <c r="M347" i="9"/>
  <c r="I155" i="6"/>
  <c r="M159" i="9"/>
  <c r="I190" i="6"/>
  <c r="M194" i="9"/>
  <c r="M349" i="9"/>
  <c r="I345" i="6"/>
  <c r="M258" i="9"/>
  <c r="I254" i="6"/>
  <c r="M131" i="9"/>
  <c r="I127" i="6"/>
  <c r="M134" i="9"/>
  <c r="I130" i="6"/>
  <c r="I169" i="6"/>
  <c r="M173" i="9"/>
  <c r="M137" i="9"/>
  <c r="I133" i="6"/>
  <c r="I27" i="6"/>
  <c r="M31" i="9"/>
  <c r="M289" i="9"/>
  <c r="I285" i="6"/>
  <c r="I160" i="6"/>
  <c r="M164" i="9"/>
  <c r="I8" i="6"/>
  <c r="M12" i="9"/>
  <c r="I361" i="6"/>
  <c r="M365" i="9"/>
  <c r="M354" i="9"/>
  <c r="I350" i="6"/>
  <c r="I335" i="6"/>
  <c r="M339" i="9"/>
  <c r="I14" i="6"/>
  <c r="M18" i="9"/>
  <c r="M132" i="9"/>
  <c r="I128" i="6"/>
  <c r="I114" i="6"/>
  <c r="M118" i="9"/>
  <c r="I186" i="6"/>
  <c r="M190" i="9"/>
  <c r="M367" i="9"/>
  <c r="I363" i="6"/>
  <c r="M67" i="9"/>
  <c r="I63" i="6"/>
  <c r="M81" i="9"/>
  <c r="I77" i="6"/>
  <c r="I218" i="6"/>
  <c r="M222" i="9"/>
  <c r="I263" i="6"/>
  <c r="M267" i="9"/>
  <c r="I170" i="6"/>
  <c r="M174" i="9"/>
  <c r="I57" i="6"/>
  <c r="M61" i="9"/>
  <c r="M198" i="9"/>
  <c r="I194" i="6"/>
  <c r="M91" i="9"/>
  <c r="I87" i="6"/>
  <c r="M235" i="9"/>
  <c r="I231" i="6"/>
  <c r="M72" i="9"/>
  <c r="I68" i="6"/>
  <c r="I214" i="6"/>
  <c r="M218" i="9"/>
  <c r="I42" i="6"/>
  <c r="M46" i="9"/>
  <c r="M305" i="9"/>
  <c r="I301" i="6"/>
  <c r="M210" i="9"/>
  <c r="I206" i="6"/>
  <c r="M342" i="9"/>
  <c r="I338" i="6"/>
  <c r="M17" i="9"/>
  <c r="I13" i="6"/>
  <c r="I318" i="6"/>
  <c r="M322" i="9"/>
  <c r="M239" i="9"/>
  <c r="I235" i="6"/>
  <c r="M128" i="9"/>
  <c r="I124" i="6"/>
  <c r="I73" i="6"/>
  <c r="M77" i="9"/>
  <c r="I141" i="6"/>
  <c r="M145" i="9"/>
  <c r="M197" i="9"/>
  <c r="I193" i="6"/>
  <c r="I64" i="6"/>
  <c r="M68" i="9"/>
  <c r="M95" i="9"/>
  <c r="I91" i="6"/>
  <c r="M135" i="9"/>
  <c r="I131" i="6"/>
  <c r="M30" i="9"/>
  <c r="I26" i="6"/>
  <c r="I266" i="6"/>
  <c r="M270" i="9"/>
  <c r="I102" i="6"/>
  <c r="M106" i="9"/>
  <c r="I321" i="6"/>
  <c r="M325" i="9"/>
  <c r="I240" i="6"/>
  <c r="M244" i="9"/>
  <c r="M191" i="9"/>
  <c r="I187" i="6"/>
  <c r="I339" i="6"/>
  <c r="M343" i="9"/>
  <c r="M119" i="9"/>
  <c r="I115" i="6"/>
  <c r="M352" i="9"/>
  <c r="I348" i="6"/>
  <c r="M236" i="9"/>
  <c r="I232" i="6"/>
  <c r="M265" i="9"/>
  <c r="I261" i="6"/>
  <c r="I219" i="6"/>
  <c r="M223" i="9"/>
  <c r="M82" i="9"/>
  <c r="I78" i="6"/>
  <c r="I147" i="6"/>
  <c r="M151" i="9"/>
  <c r="M375" i="9"/>
  <c r="I371" i="6"/>
  <c r="I154" i="6"/>
  <c r="M158" i="9"/>
  <c r="I200" i="6"/>
  <c r="M204" i="9"/>
  <c r="I324" i="6"/>
  <c r="M328" i="9"/>
  <c r="I315" i="6"/>
  <c r="M319" i="9"/>
  <c r="M178" i="9"/>
  <c r="I174" i="6"/>
  <c r="M113" i="9"/>
  <c r="I109" i="6"/>
  <c r="I286" i="6"/>
  <c r="M290" i="9"/>
  <c r="I250" i="6"/>
  <c r="M254" i="9"/>
  <c r="I340" i="6"/>
  <c r="M344" i="9"/>
  <c r="M246" i="9"/>
  <c r="I242" i="6"/>
  <c r="M211" i="9"/>
  <c r="I207" i="6"/>
  <c r="M140" i="9"/>
  <c r="I136" i="6"/>
  <c r="M14" i="9"/>
  <c r="I10" i="6"/>
  <c r="I229" i="6"/>
  <c r="M233" i="9"/>
  <c r="I41" i="6"/>
  <c r="M45" i="9"/>
  <c r="M27" i="9"/>
  <c r="I23" i="6"/>
  <c r="M307" i="9"/>
  <c r="I303" i="6"/>
  <c r="M192" i="9"/>
  <c r="I188" i="6"/>
  <c r="M286" i="9"/>
  <c r="I282" i="6"/>
  <c r="M212" i="9"/>
  <c r="I208" i="6"/>
  <c r="M86" i="9"/>
  <c r="I82" i="6"/>
  <c r="I210" i="6"/>
  <c r="M214" i="9"/>
  <c r="M243" i="9"/>
  <c r="I239" i="6"/>
  <c r="M112" i="9"/>
  <c r="I108" i="6"/>
  <c r="I132" i="6"/>
  <c r="M136" i="9"/>
  <c r="M263" i="9"/>
  <c r="I259" i="6"/>
  <c r="M16" i="9"/>
  <c r="I12" i="6"/>
  <c r="I203" i="6"/>
  <c r="M207" i="9"/>
  <c r="M89" i="9"/>
  <c r="I85" i="6"/>
  <c r="I234" i="6"/>
  <c r="M238" i="9"/>
  <c r="M116" i="9"/>
  <c r="I112" i="6"/>
  <c r="M348" i="9"/>
  <c r="I344" i="6"/>
  <c r="I122" i="6"/>
  <c r="M126" i="9"/>
  <c r="I81" i="6"/>
  <c r="M85" i="9"/>
  <c r="M167" i="9"/>
  <c r="I163" i="6"/>
  <c r="I323" i="6"/>
  <c r="M327" i="9"/>
  <c r="M96" i="9"/>
  <c r="I92" i="6"/>
  <c r="M351" i="9"/>
  <c r="I347" i="6"/>
  <c r="M206" i="9"/>
  <c r="I202" i="6"/>
  <c r="I70" i="6"/>
  <c r="M74" i="9"/>
  <c r="M250" i="9"/>
  <c r="I246" i="6"/>
  <c r="M195" i="9"/>
  <c r="I191" i="6"/>
  <c r="M209" i="9"/>
  <c r="I205" i="6"/>
  <c r="I181" i="6"/>
  <c r="M185" i="9"/>
  <c r="M92" i="9"/>
  <c r="I88" i="6"/>
  <c r="I277" i="6"/>
  <c r="M281" i="9"/>
  <c r="M179" i="9"/>
  <c r="I175" i="6"/>
  <c r="M220" i="9"/>
  <c r="I216" i="6"/>
  <c r="M168" i="9"/>
  <c r="I164" i="6"/>
  <c r="M129" i="9"/>
  <c r="I125" i="6"/>
  <c r="M189" i="9"/>
  <c r="I185" i="6"/>
  <c r="M363" i="9"/>
  <c r="I359" i="6"/>
  <c r="I89" i="6"/>
  <c r="M93" i="9"/>
  <c r="I192" i="6"/>
  <c r="M196" i="9"/>
  <c r="M276" i="9"/>
  <c r="I272" i="6"/>
  <c r="I276" i="6"/>
  <c r="M280" i="9"/>
  <c r="M170" i="9"/>
  <c r="I166" i="6"/>
  <c r="M76" i="9"/>
  <c r="I72" i="6"/>
  <c r="I273" i="6"/>
  <c r="M277" i="9"/>
  <c r="I90" i="6"/>
  <c r="M94" i="9"/>
  <c r="I58" i="6"/>
  <c r="M62" i="9"/>
  <c r="M324" i="9"/>
  <c r="I320" i="6"/>
  <c r="M353" i="9"/>
  <c r="I349" i="6"/>
  <c r="I97" i="6"/>
  <c r="M101" i="9"/>
  <c r="I197" i="6"/>
  <c r="M201" i="9"/>
  <c r="I144" i="6"/>
  <c r="M148" i="9"/>
  <c r="I53" i="6"/>
  <c r="M57" i="9"/>
  <c r="M71" i="9"/>
  <c r="I67" i="6"/>
  <c r="M193" i="9"/>
  <c r="I189" i="6"/>
  <c r="I156" i="6"/>
  <c r="M160" i="9"/>
  <c r="M260" i="9"/>
  <c r="I256" i="6"/>
  <c r="I281" i="6"/>
  <c r="M285" i="9"/>
  <c r="I253" i="6"/>
  <c r="M257" i="9"/>
  <c r="M51" i="9"/>
  <c r="I47" i="6"/>
  <c r="M84" i="9"/>
  <c r="I80" i="6"/>
  <c r="M356" i="9"/>
  <c r="I352" i="6"/>
  <c r="M221" i="9"/>
  <c r="I217" i="6"/>
  <c r="M10" i="9"/>
  <c r="I6" i="6"/>
  <c r="M361" i="9"/>
  <c r="I357" i="6"/>
  <c r="I116" i="6"/>
  <c r="M120" i="9"/>
  <c r="M357" i="9"/>
  <c r="I353" i="6"/>
  <c r="M36" i="9"/>
  <c r="I32" i="6"/>
  <c r="M251" i="9"/>
  <c r="I247" i="6"/>
  <c r="M227" i="9"/>
  <c r="I223" i="6"/>
  <c r="I180" i="6"/>
  <c r="M184" i="9"/>
  <c r="I364" i="6"/>
  <c r="M368" i="9"/>
  <c r="I262" i="6"/>
  <c r="M266" i="9"/>
  <c r="I184" i="6"/>
  <c r="M188" i="9"/>
  <c r="M226" i="9"/>
  <c r="I222" i="6"/>
  <c r="M283" i="9"/>
  <c r="I279" i="6"/>
  <c r="I159" i="6"/>
  <c r="M163" i="9"/>
  <c r="M334" i="9"/>
  <c r="I330" i="6"/>
  <c r="I5" i="6"/>
  <c r="M9" i="9"/>
  <c r="M105" i="9"/>
  <c r="I101" i="6"/>
  <c r="I151" i="6"/>
  <c r="M155" i="9"/>
  <c r="M43" i="9"/>
  <c r="I39" i="6"/>
  <c r="I275" i="6"/>
  <c r="M279" i="9"/>
  <c r="M59" i="9"/>
  <c r="I55" i="6"/>
  <c r="I196" i="6"/>
  <c r="M200" i="9"/>
  <c r="M141" i="9"/>
  <c r="I137" i="6"/>
  <c r="I179" i="6"/>
  <c r="M183" i="9"/>
  <c r="M273" i="9"/>
  <c r="I269" i="6"/>
  <c r="M19" i="9"/>
  <c r="I15" i="6"/>
  <c r="M83" i="9"/>
  <c r="I79" i="6"/>
  <c r="M107" i="9"/>
  <c r="I103" i="6"/>
  <c r="I329" i="6"/>
  <c r="M333" i="9"/>
  <c r="M216" i="9"/>
  <c r="I212" i="6"/>
  <c r="M180" i="9"/>
  <c r="I176" i="6"/>
  <c r="I86" i="6"/>
  <c r="M90" i="9"/>
  <c r="I50" i="6"/>
  <c r="M54" i="9"/>
  <c r="M117" i="9"/>
  <c r="I113" i="6"/>
  <c r="M366" i="9"/>
  <c r="I362" i="6"/>
  <c r="M186" i="9"/>
  <c r="I182" i="6"/>
  <c r="M315" i="9"/>
  <c r="I311" i="6"/>
  <c r="I74" i="6"/>
  <c r="M78" i="9"/>
  <c r="M79" i="9"/>
  <c r="I75" i="6"/>
  <c r="M355" i="9"/>
  <c r="I351" i="6"/>
  <c r="I69" i="6"/>
  <c r="M73" i="9"/>
  <c r="M287" i="9"/>
  <c r="I283" i="6"/>
  <c r="M7" i="9"/>
  <c r="I3" i="6"/>
  <c r="M111" i="9"/>
  <c r="I107" i="6"/>
  <c r="M321" i="9"/>
  <c r="I317" i="6"/>
  <c r="I161" i="6"/>
  <c r="M165" i="9"/>
  <c r="M282" i="9"/>
  <c r="I278" i="6"/>
  <c r="I171" i="6"/>
  <c r="M175" i="9"/>
  <c r="M310" i="9"/>
  <c r="I306" i="6"/>
  <c r="M34" i="9"/>
  <c r="I30" i="6"/>
  <c r="I20" i="6"/>
  <c r="M24" i="9"/>
  <c r="M60" i="9"/>
  <c r="I56" i="6"/>
  <c r="M215" i="9"/>
  <c r="I211" i="6"/>
  <c r="I22" i="6"/>
  <c r="M26" i="9"/>
  <c r="M53" i="9"/>
  <c r="I49" i="6"/>
  <c r="I287" i="6"/>
  <c r="M291" i="9"/>
  <c r="M97" i="9"/>
  <c r="I93" i="6"/>
  <c r="M28" i="9"/>
  <c r="I24" i="6"/>
  <c r="M312" i="9"/>
  <c r="I308" i="6"/>
  <c r="M293" i="9"/>
  <c r="I289" i="6"/>
  <c r="I48" i="6"/>
  <c r="M52" i="9"/>
  <c r="M316" i="9"/>
  <c r="I312" i="6"/>
  <c r="M284" i="9"/>
  <c r="I280" i="6"/>
  <c r="I296" i="6"/>
  <c r="M300" i="9"/>
  <c r="M311" i="9"/>
  <c r="I307" i="6"/>
  <c r="I52" i="6"/>
  <c r="M56" i="9"/>
  <c r="M139" i="9"/>
  <c r="I135" i="6"/>
  <c r="I139" i="6"/>
  <c r="M143" i="9"/>
  <c r="I294" i="6"/>
  <c r="M298" i="9"/>
  <c r="M147" i="9"/>
  <c r="I143" i="6"/>
  <c r="I264" i="6"/>
  <c r="M268" i="9"/>
  <c r="I368" i="6"/>
  <c r="M372" i="9"/>
  <c r="I243" i="6"/>
  <c r="M247" i="9"/>
  <c r="I129" i="6"/>
  <c r="M133" i="9"/>
  <c r="M362" i="9"/>
  <c r="I358" i="6"/>
  <c r="M345" i="9"/>
  <c r="I341" i="6"/>
  <c r="M22" i="9"/>
  <c r="I18" i="6"/>
  <c r="I327" i="6"/>
  <c r="M331" i="9"/>
  <c r="I369" i="6"/>
  <c r="M373" i="9"/>
  <c r="I299" i="6"/>
  <c r="M303" i="9"/>
  <c r="M122" i="9"/>
  <c r="I118" i="6"/>
  <c r="M255" i="9"/>
  <c r="I251" i="6"/>
  <c r="M124" i="9"/>
  <c r="I120" i="6"/>
  <c r="I370" i="6"/>
  <c r="M374" i="9"/>
  <c r="M370" i="9"/>
  <c r="I366" i="6"/>
  <c r="I305" i="6"/>
  <c r="M309" i="9"/>
  <c r="I35" i="6"/>
  <c r="M39" i="9"/>
  <c r="M275" i="9"/>
  <c r="I271" i="6"/>
  <c r="M13" i="9"/>
  <c r="I9" i="6"/>
  <c r="I258" i="6"/>
  <c r="M262" i="9"/>
  <c r="M274" i="9"/>
  <c r="I270" i="6"/>
  <c r="M337" i="9"/>
  <c r="I333" i="6"/>
  <c r="M228" i="9"/>
  <c r="I224" i="6"/>
  <c r="M181" i="9"/>
  <c r="I177" i="6"/>
  <c r="I291" i="6"/>
  <c r="M295" i="9"/>
  <c r="M127" i="9"/>
  <c r="I123" i="6"/>
  <c r="M40" i="9"/>
  <c r="I36" i="6"/>
  <c r="I300" i="6"/>
  <c r="M304" i="9"/>
  <c r="I326" i="6"/>
  <c r="M330" i="9"/>
  <c r="M340" i="9"/>
  <c r="I336" i="6"/>
  <c r="M11" i="9"/>
  <c r="I7" i="6"/>
  <c r="I19" i="6"/>
  <c r="M23" i="9"/>
  <c r="M256" i="9"/>
  <c r="I252" i="6"/>
  <c r="I96" i="6"/>
  <c r="M100" i="9"/>
  <c r="M75" i="9"/>
  <c r="I71" i="6"/>
  <c r="M318" i="9"/>
  <c r="I314" i="6"/>
  <c r="M50" i="9"/>
  <c r="I46" i="6"/>
  <c r="M37" i="9"/>
  <c r="I33" i="6"/>
  <c r="I204" i="6"/>
  <c r="M208" i="9"/>
  <c r="I149" i="6"/>
  <c r="M153" i="9"/>
  <c r="M58" i="9"/>
  <c r="I54" i="6"/>
  <c r="I134" i="6"/>
  <c r="M138" i="9"/>
  <c r="I45" i="6"/>
  <c r="M49" i="9"/>
  <c r="M29" i="9"/>
  <c r="I25" i="6"/>
  <c r="I16" i="6"/>
  <c r="M20" i="9"/>
  <c r="I17" i="6"/>
  <c r="M21" i="9"/>
  <c r="M203" i="9"/>
  <c r="I199" i="6"/>
  <c r="M32" i="9"/>
  <c r="I28" i="6"/>
  <c r="I215" i="6"/>
  <c r="M219" i="9"/>
  <c r="M161" i="9"/>
  <c r="I157" i="6"/>
  <c r="M35" i="9"/>
  <c r="I31" i="6"/>
  <c r="I230" i="6"/>
  <c r="M234" i="9"/>
  <c r="M302" i="9"/>
  <c r="I298" i="6"/>
  <c r="M299" i="9"/>
  <c r="I295" i="6"/>
  <c r="I328" i="6"/>
  <c r="M332" i="9"/>
  <c r="M98" i="9"/>
  <c r="I94" i="6"/>
  <c r="M199" i="9"/>
  <c r="I195" i="6"/>
  <c r="I267" i="6"/>
  <c r="M271" i="9"/>
  <c r="M99" i="9"/>
  <c r="I95" i="6"/>
  <c r="I162" i="6"/>
  <c r="M166" i="9"/>
  <c r="M47" i="9"/>
  <c r="I43" i="6"/>
  <c r="M364" i="9"/>
  <c r="I360" i="6"/>
  <c r="I325" i="6"/>
  <c r="M329" i="9"/>
  <c r="I40" i="6"/>
  <c r="M44" i="9"/>
  <c r="M102" i="9"/>
  <c r="I98" i="6"/>
  <c r="M104" i="9"/>
  <c r="I100" i="6"/>
  <c r="M241" i="9"/>
  <c r="I237" i="6"/>
  <c r="M229" i="9"/>
  <c r="I225" i="6"/>
  <c r="M169" i="9"/>
  <c r="I165" i="6"/>
  <c r="M109" i="9"/>
  <c r="I105" i="6"/>
  <c r="M176" i="9"/>
  <c r="I172" i="6"/>
  <c r="M369" i="9"/>
  <c r="I365" i="6"/>
  <c r="M69" i="9"/>
  <c r="I65" i="6"/>
  <c r="M187" i="9"/>
  <c r="I183" i="6"/>
  <c r="I66" i="6"/>
  <c r="M70" i="9"/>
  <c r="I248" i="6"/>
  <c r="M252" i="9"/>
  <c r="M278" i="9"/>
  <c r="I274" i="6"/>
  <c r="I226" i="6"/>
  <c r="M230" i="9"/>
  <c r="M264" i="9"/>
  <c r="I260" i="6"/>
  <c r="M336" i="9"/>
  <c r="I332" i="6"/>
  <c r="M80" i="9"/>
  <c r="I76" i="6"/>
  <c r="M121" i="9"/>
  <c r="I117" i="6"/>
  <c r="M231" i="9"/>
  <c r="I227" i="6"/>
  <c r="M225" i="9"/>
  <c r="I221" i="6"/>
  <c r="I313" i="6"/>
  <c r="M317" i="9"/>
  <c r="M149" i="9"/>
  <c r="I145" i="6"/>
  <c r="I309" i="6"/>
  <c r="M313" i="9"/>
  <c r="M114" i="9"/>
  <c r="I110" i="6"/>
  <c r="M308" i="9"/>
  <c r="I304" i="6"/>
  <c r="M213" i="9"/>
  <c r="I209" i="6"/>
  <c r="M205" i="9"/>
  <c r="I201" i="6"/>
  <c r="M259" i="9"/>
  <c r="I255" i="6"/>
  <c r="M66" i="9"/>
  <c r="I62" i="6"/>
  <c r="I21" i="6"/>
  <c r="M25" i="9"/>
  <c r="I233" i="6"/>
  <c r="M237" i="9"/>
  <c r="M323" i="9"/>
  <c r="I319" i="6"/>
  <c r="I51" i="6"/>
  <c r="M55" i="9"/>
  <c r="M150" i="9"/>
  <c r="I146" i="6"/>
  <c r="I354" i="6"/>
  <c r="M358" i="9"/>
  <c r="M224" i="9"/>
  <c r="I220" i="6"/>
  <c r="I293" i="6"/>
  <c r="M297" i="9"/>
  <c r="M248" i="9"/>
  <c r="I244" i="6"/>
  <c r="I34" i="6"/>
  <c r="M38" i="9"/>
  <c r="M63" i="9"/>
  <c r="I59" i="6"/>
  <c r="M314" i="9"/>
  <c r="I310" i="6"/>
  <c r="M88" i="9"/>
  <c r="I84" i="6"/>
  <c r="I372" i="6"/>
  <c r="M376" i="9"/>
  <c r="M292" i="9"/>
  <c r="I288" i="6"/>
  <c r="I106" i="6"/>
  <c r="M110" i="9"/>
  <c r="I150" i="6"/>
  <c r="M154" i="9"/>
  <c r="I316" i="6"/>
  <c r="M320" i="9"/>
  <c r="M152" i="9"/>
  <c r="I148" i="6"/>
  <c r="M272" i="9"/>
  <c r="I268" i="6"/>
  <c r="M125" i="9"/>
  <c r="I121" i="6"/>
  <c r="I61" i="6"/>
  <c r="M65" i="9"/>
  <c r="M42" i="9"/>
  <c r="I38" i="6"/>
  <c r="M261" i="9"/>
  <c r="I257" i="6"/>
  <c r="M338" i="9"/>
  <c r="I334" i="6"/>
  <c r="M306" i="9"/>
  <c r="I302" i="6"/>
  <c r="M249" i="9"/>
  <c r="I245" i="6"/>
  <c r="M108" i="9"/>
  <c r="I104" i="6"/>
  <c r="I322" i="6"/>
  <c r="M326" i="9"/>
  <c r="I367" i="6"/>
  <c r="M371" i="9"/>
  <c r="I346" i="6"/>
  <c r="M350" i="9"/>
  <c r="M335" i="9"/>
  <c r="I331" i="6"/>
  <c r="M182" i="9"/>
  <c r="I178" i="6"/>
  <c r="I153" i="6"/>
  <c r="M157" i="9"/>
  <c r="I241" i="6"/>
  <c r="M245" i="9"/>
  <c r="M232" i="9"/>
  <c r="I228" i="6"/>
  <c r="I355" i="6"/>
  <c r="M359" i="9"/>
  <c r="M142" i="9"/>
  <c r="I138" i="6"/>
  <c r="M294" i="9"/>
  <c r="I290" i="6"/>
  <c r="M64" i="9"/>
  <c r="I60" i="6"/>
  <c r="M162" i="9"/>
  <c r="I158" i="6"/>
  <c r="CS10" i="5" a="1"/>
  <c r="CS17" i="5" a="1"/>
  <c r="B10" i="9" l="1"/>
  <c r="B9" i="9"/>
  <c r="O7" i="9"/>
  <c r="O294" i="9"/>
  <c r="O42" i="9"/>
  <c r="O292" i="9"/>
  <c r="O63" i="9"/>
  <c r="O150" i="9"/>
  <c r="O259" i="9"/>
  <c r="O213" i="9"/>
  <c r="O114" i="9"/>
  <c r="O149" i="9"/>
  <c r="O225" i="9"/>
  <c r="O121" i="9"/>
  <c r="O336" i="9"/>
  <c r="O187" i="9"/>
  <c r="O369" i="9"/>
  <c r="O109" i="9"/>
  <c r="O229" i="9"/>
  <c r="O104" i="9"/>
  <c r="O364" i="9"/>
  <c r="O98" i="9"/>
  <c r="O299" i="9"/>
  <c r="O203" i="9"/>
  <c r="O58" i="9"/>
  <c r="O50" i="9"/>
  <c r="O75" i="9"/>
  <c r="O256" i="9"/>
  <c r="O40" i="9"/>
  <c r="O228" i="9"/>
  <c r="O274" i="9"/>
  <c r="O13" i="9"/>
  <c r="O370" i="9"/>
  <c r="O124" i="9"/>
  <c r="O122" i="9"/>
  <c r="O22" i="9"/>
  <c r="O362" i="9"/>
  <c r="O139" i="9"/>
  <c r="O311" i="9"/>
  <c r="O284" i="9"/>
  <c r="O312" i="9"/>
  <c r="O97" i="9"/>
  <c r="O53" i="9"/>
  <c r="O215" i="9"/>
  <c r="O310" i="9"/>
  <c r="O282" i="9"/>
  <c r="O321" i="9"/>
  <c r="O79" i="9"/>
  <c r="O315" i="9"/>
  <c r="O366" i="9"/>
  <c r="O180" i="9"/>
  <c r="O83" i="9"/>
  <c r="O273" i="9"/>
  <c r="O141" i="9"/>
  <c r="O59" i="9"/>
  <c r="O43" i="9"/>
  <c r="O105" i="9"/>
  <c r="O334" i="9"/>
  <c r="O283" i="9"/>
  <c r="O227" i="9"/>
  <c r="O36" i="9"/>
  <c r="O356" i="9"/>
  <c r="O51" i="9"/>
  <c r="O71" i="9"/>
  <c r="O324" i="9"/>
  <c r="O76" i="9"/>
  <c r="O363" i="9"/>
  <c r="O129" i="9"/>
  <c r="O220" i="9"/>
  <c r="O195" i="9"/>
  <c r="O351" i="9"/>
  <c r="O348" i="9"/>
  <c r="O263" i="9"/>
  <c r="O112" i="9"/>
  <c r="O212" i="9"/>
  <c r="O192" i="9"/>
  <c r="O27" i="9"/>
  <c r="O140" i="9"/>
  <c r="O246" i="9"/>
  <c r="O113" i="9"/>
  <c r="O375" i="9"/>
  <c r="O82" i="9"/>
  <c r="O265" i="9"/>
  <c r="O352" i="9"/>
  <c r="O30" i="9"/>
  <c r="O95" i="9"/>
  <c r="O197" i="9"/>
  <c r="O239" i="9"/>
  <c r="O17" i="9"/>
  <c r="O210" i="9"/>
  <c r="O72" i="9"/>
  <c r="O91" i="9"/>
  <c r="O81" i="9"/>
  <c r="O367" i="9"/>
  <c r="O354" i="9"/>
  <c r="O289" i="9"/>
  <c r="O137" i="9"/>
  <c r="O134" i="9"/>
  <c r="O258" i="9"/>
  <c r="O8" i="9"/>
  <c r="O253" i="9"/>
  <c r="O41" i="9"/>
  <c r="O115" i="9"/>
  <c r="O162" i="9"/>
  <c r="O182" i="9"/>
  <c r="O338" i="9"/>
  <c r="O248" i="9"/>
  <c r="O323" i="9"/>
  <c r="O326" i="9"/>
  <c r="O25" i="9"/>
  <c r="O230" i="9"/>
  <c r="O252" i="9"/>
  <c r="O44" i="9"/>
  <c r="O166" i="9"/>
  <c r="O271" i="9"/>
  <c r="O234" i="9"/>
  <c r="O219" i="9"/>
  <c r="O20" i="9"/>
  <c r="O49" i="9"/>
  <c r="O208" i="9"/>
  <c r="O330" i="9"/>
  <c r="O295" i="9"/>
  <c r="O39" i="9"/>
  <c r="O373" i="9"/>
  <c r="O247" i="9"/>
  <c r="O268" i="9"/>
  <c r="O298" i="9"/>
  <c r="O52" i="9"/>
  <c r="O24" i="9"/>
  <c r="O73" i="9"/>
  <c r="O54" i="9"/>
  <c r="O333" i="9"/>
  <c r="O188" i="9"/>
  <c r="O368" i="9"/>
  <c r="O120" i="9"/>
  <c r="O285" i="9"/>
  <c r="O160" i="9"/>
  <c r="O148" i="9"/>
  <c r="O101" i="9"/>
  <c r="O94" i="9"/>
  <c r="O280" i="9"/>
  <c r="O196" i="9"/>
  <c r="O281" i="9"/>
  <c r="O185" i="9"/>
  <c r="O74" i="9"/>
  <c r="O327" i="9"/>
  <c r="O85" i="9"/>
  <c r="O238" i="9"/>
  <c r="O207" i="9"/>
  <c r="O214" i="9"/>
  <c r="O233" i="9"/>
  <c r="O254" i="9"/>
  <c r="O319" i="9"/>
  <c r="O204" i="9"/>
  <c r="O343" i="9"/>
  <c r="O244" i="9"/>
  <c r="O106" i="9"/>
  <c r="O77" i="9"/>
  <c r="O46" i="9"/>
  <c r="O61" i="9"/>
  <c r="O267" i="9"/>
  <c r="O118" i="9"/>
  <c r="O18" i="9"/>
  <c r="O194" i="9"/>
  <c r="O347" i="9"/>
  <c r="O33" i="9"/>
  <c r="O146" i="9"/>
  <c r="O269" i="9"/>
  <c r="O346" i="9"/>
  <c r="O172" i="9"/>
  <c r="O156" i="9"/>
  <c r="O87" i="9"/>
  <c r="O288" i="9"/>
  <c r="O217" i="9"/>
  <c r="O152" i="9"/>
  <c r="O359" i="9"/>
  <c r="O350" i="9"/>
  <c r="O64" i="9"/>
  <c r="O142" i="9"/>
  <c r="O232" i="9"/>
  <c r="O335" i="9"/>
  <c r="O108" i="9"/>
  <c r="O306" i="9"/>
  <c r="O261" i="9"/>
  <c r="O272" i="9"/>
  <c r="O314" i="9"/>
  <c r="O66" i="9"/>
  <c r="O205" i="9"/>
  <c r="O308" i="9"/>
  <c r="O231" i="9"/>
  <c r="O80" i="9"/>
  <c r="O264" i="9"/>
  <c r="O278" i="9"/>
  <c r="O69" i="9"/>
  <c r="O176" i="9"/>
  <c r="O169" i="9"/>
  <c r="O241" i="9"/>
  <c r="O102" i="9"/>
  <c r="O47" i="9"/>
  <c r="O99" i="9"/>
  <c r="O199" i="9"/>
  <c r="O302" i="9"/>
  <c r="O35" i="9"/>
  <c r="O161" i="9"/>
  <c r="O32" i="9"/>
  <c r="O29" i="9"/>
  <c r="O37" i="9"/>
  <c r="O318" i="9"/>
  <c r="O340" i="9"/>
  <c r="O127" i="9"/>
  <c r="O181" i="9"/>
  <c r="O337" i="9"/>
  <c r="O275" i="9"/>
  <c r="O255" i="9"/>
  <c r="O345" i="9"/>
  <c r="O147" i="9"/>
  <c r="O316" i="9"/>
  <c r="O293" i="9"/>
  <c r="O28" i="9"/>
  <c r="O60" i="9"/>
  <c r="O34" i="9"/>
  <c r="O111" i="9"/>
  <c r="O287" i="9"/>
  <c r="O355" i="9"/>
  <c r="O186" i="9"/>
  <c r="O117" i="9"/>
  <c r="O216" i="9"/>
  <c r="O107" i="9"/>
  <c r="O19" i="9"/>
  <c r="O226" i="9"/>
  <c r="O251" i="9"/>
  <c r="O357" i="9"/>
  <c r="O361" i="9"/>
  <c r="O221" i="9"/>
  <c r="O84" i="9"/>
  <c r="O260" i="9"/>
  <c r="O193" i="9"/>
  <c r="O353" i="9"/>
  <c r="O170" i="9"/>
  <c r="O276" i="9"/>
  <c r="O189" i="9"/>
  <c r="O168" i="9"/>
  <c r="O179" i="9"/>
  <c r="O92" i="9"/>
  <c r="O209" i="9"/>
  <c r="O250" i="9"/>
  <c r="O206" i="9"/>
  <c r="O96" i="9"/>
  <c r="O167" i="9"/>
  <c r="O116" i="9"/>
  <c r="O89" i="9"/>
  <c r="O16" i="9"/>
  <c r="O243" i="9"/>
  <c r="O86" i="9"/>
  <c r="O286" i="9"/>
  <c r="O307" i="9"/>
  <c r="O14" i="9"/>
  <c r="O211" i="9"/>
  <c r="O178" i="9"/>
  <c r="O236" i="9"/>
  <c r="O119" i="9"/>
  <c r="O191" i="9"/>
  <c r="O135" i="9"/>
  <c r="O128" i="9"/>
  <c r="O342" i="9"/>
  <c r="O305" i="9"/>
  <c r="O235" i="9"/>
  <c r="O198" i="9"/>
  <c r="O67" i="9"/>
  <c r="O132" i="9"/>
  <c r="O131" i="9"/>
  <c r="O349" i="9"/>
  <c r="O103" i="9"/>
  <c r="O48" i="9"/>
  <c r="O341" i="9"/>
  <c r="O301" i="9"/>
  <c r="O202" i="9"/>
  <c r="O296" i="9"/>
  <c r="O171" i="9"/>
  <c r="O249" i="9"/>
  <c r="O125" i="9"/>
  <c r="O88" i="9"/>
  <c r="O224" i="9"/>
  <c r="O245" i="9"/>
  <c r="O154" i="9"/>
  <c r="O157" i="9"/>
  <c r="O371" i="9"/>
  <c r="O65" i="9"/>
  <c r="O320" i="9"/>
  <c r="O110" i="9"/>
  <c r="O376" i="9"/>
  <c r="O38" i="9"/>
  <c r="O297" i="9"/>
  <c r="O358" i="9"/>
  <c r="O55" i="9"/>
  <c r="O237" i="9"/>
  <c r="O313" i="9"/>
  <c r="O317" i="9"/>
  <c r="O70" i="9"/>
  <c r="O329" i="9"/>
  <c r="O332" i="9"/>
  <c r="O21" i="9"/>
  <c r="O138" i="9"/>
  <c r="O153" i="9"/>
  <c r="O100" i="9"/>
  <c r="O23" i="9"/>
  <c r="O304" i="9"/>
  <c r="O262" i="9"/>
  <c r="O309" i="9"/>
  <c r="O374" i="9"/>
  <c r="O303" i="9"/>
  <c r="O331" i="9"/>
  <c r="O133" i="9"/>
  <c r="O372" i="9"/>
  <c r="O143" i="9"/>
  <c r="O56" i="9"/>
  <c r="O300" i="9"/>
  <c r="O291" i="9"/>
  <c r="O26" i="9"/>
  <c r="O175" i="9"/>
  <c r="O165" i="9"/>
  <c r="O78" i="9"/>
  <c r="O90" i="9"/>
  <c r="O183" i="9"/>
  <c r="O200" i="9"/>
  <c r="O279" i="9"/>
  <c r="O155" i="9"/>
  <c r="O163" i="9"/>
  <c r="O266" i="9"/>
  <c r="O184" i="9"/>
  <c r="O257" i="9"/>
  <c r="O57" i="9"/>
  <c r="O201" i="9"/>
  <c r="O62" i="9"/>
  <c r="O277" i="9"/>
  <c r="O93" i="9"/>
  <c r="O126" i="9"/>
  <c r="O136" i="9"/>
  <c r="O45" i="9"/>
  <c r="O344" i="9"/>
  <c r="O290" i="9"/>
  <c r="O328" i="9"/>
  <c r="O158" i="9"/>
  <c r="O151" i="9"/>
  <c r="O223" i="9"/>
  <c r="O325" i="9"/>
  <c r="O270" i="9"/>
  <c r="O68" i="9"/>
  <c r="O145" i="9"/>
  <c r="O322" i="9"/>
  <c r="O218" i="9"/>
  <c r="O174" i="9"/>
  <c r="O222" i="9"/>
  <c r="O190" i="9"/>
  <c r="O339" i="9"/>
  <c r="O365" i="9"/>
  <c r="O164" i="9"/>
  <c r="O31" i="9"/>
  <c r="O173" i="9"/>
  <c r="O159" i="9"/>
  <c r="O360" i="9"/>
  <c r="O15" i="9"/>
  <c r="O144" i="9"/>
  <c r="O240" i="9"/>
  <c r="O242" i="9"/>
  <c r="O130" i="9"/>
  <c r="O177" i="9"/>
  <c r="CS17" i="5"/>
  <c r="E13" i="8"/>
  <c r="F13" i="8"/>
  <c r="C13" i="8"/>
  <c r="D13" i="8" s="1"/>
  <c r="E12" i="8"/>
  <c r="F12" i="8"/>
  <c r="C12" i="8"/>
  <c r="D12" i="8" s="1"/>
  <c r="CS10" i="5"/>
  <c r="CR20" i="5" a="1"/>
  <c r="CR20" i="5" l="1"/>
  <c r="CS4" i="5" a="1"/>
  <c r="CS4" i="5" l="1"/>
  <c r="CV7" i="5" a="1"/>
  <c r="CV7" i="5" l="1"/>
  <c r="CW22" i="5" a="1"/>
  <c r="CW22" i="5" l="1"/>
  <c r="CX22" i="5" s="1"/>
  <c r="CW5" i="5" a="1"/>
  <c r="CW5" i="5" l="1"/>
  <c r="CX5" i="5" s="1"/>
  <c r="CR16" i="5" a="1"/>
  <c r="CR16" i="5" l="1"/>
  <c r="CS21" i="5" a="1"/>
  <c r="CS21" i="5" l="1"/>
  <c r="CV12" i="5" a="1"/>
  <c r="CV12" i="5" l="1"/>
  <c r="CS22" i="5" a="1"/>
  <c r="CS22" i="5" l="1"/>
  <c r="CV16" i="5" a="1"/>
  <c r="CV16" i="5" l="1"/>
  <c r="CW6" i="5" a="1"/>
  <c r="CW6" i="5" l="1"/>
  <c r="CX6" i="5" s="1"/>
  <c r="CS19" i="5" a="1"/>
  <c r="CS19" i="5" l="1"/>
  <c r="CW10" i="5" a="1"/>
  <c r="CW10" i="5" l="1"/>
  <c r="CX10" i="5" s="1"/>
  <c r="CW20" i="5" a="1"/>
  <c r="CW20" i="5" l="1"/>
  <c r="CX20" i="5" s="1"/>
  <c r="CW15" i="5" a="1"/>
  <c r="CW15" i="5" l="1"/>
  <c r="CX15" i="5" s="1"/>
  <c r="CR17" i="5" a="1"/>
  <c r="CR17" i="5" l="1"/>
  <c r="CS20" i="5" a="1"/>
  <c r="CS20" i="5" l="1"/>
  <c r="CV22" i="5" a="1"/>
  <c r="CV22" i="5" l="1"/>
  <c r="CV15" i="5" a="1"/>
  <c r="CV15" i="5" l="1"/>
  <c r="CW8" i="5" a="1"/>
  <c r="CW8" i="5" l="1"/>
  <c r="CX8" i="5" s="1"/>
  <c r="CW21" i="5" a="1"/>
  <c r="CW21" i="5" l="1"/>
  <c r="CX21" i="5" s="1"/>
  <c r="CR5" i="5" a="1"/>
  <c r="CR5" i="5" l="1"/>
  <c r="CR12" i="5" a="1"/>
  <c r="CR12" i="5" l="1"/>
  <c r="CR6" i="5" a="1"/>
  <c r="CR6" i="5" l="1"/>
  <c r="CS15" i="5" a="1"/>
  <c r="CS15" i="5" l="1"/>
  <c r="CV8" i="5" a="1"/>
  <c r="CV8" i="5" l="1"/>
  <c r="CV21" i="5" a="1"/>
  <c r="CV21" i="5" l="1"/>
  <c r="CV11" i="5" a="1"/>
  <c r="CV11" i="5" l="1"/>
  <c r="CV6" i="5" a="1"/>
  <c r="CV6" i="5" l="1"/>
  <c r="CW13" i="5" a="1"/>
  <c r="CW13" i="5" l="1"/>
  <c r="CX13" i="5" s="1"/>
  <c r="CR18" i="5" a="1"/>
  <c r="CR18" i="5" l="1"/>
  <c r="CR19" i="5" a="1"/>
  <c r="CR19" i="5" l="1"/>
  <c r="CS18" i="5" a="1"/>
  <c r="CS18" i="5" l="1"/>
  <c r="CW16" i="5" a="1"/>
  <c r="CW16" i="5" l="1"/>
  <c r="CX16" i="5" s="1"/>
  <c r="CW3" i="5" a="1"/>
  <c r="CW3" i="5" l="1"/>
  <c r="CX3" i="5" s="1"/>
  <c r="CR21" i="5" a="1"/>
  <c r="CR21" i="5" l="1"/>
  <c r="CW11" i="5" a="1"/>
  <c r="CW11" i="5" l="1"/>
  <c r="CX11" i="5" s="1"/>
  <c r="CR4" i="5" a="1"/>
  <c r="CR4" i="5" l="1"/>
  <c r="CW17" i="5" a="1"/>
  <c r="CW17" i="5" l="1"/>
  <c r="CX17" i="5" s="1"/>
  <c r="CR11" i="5" a="1"/>
  <c r="CR11" i="5" l="1"/>
  <c r="CS11" i="5" a="1"/>
  <c r="CS11" i="5" l="1"/>
  <c r="CS6" i="5" a="1"/>
  <c r="CS6" i="5" l="1"/>
  <c r="CV13" i="5" a="1"/>
  <c r="CV13" i="5" l="1"/>
  <c r="CW19" i="5" a="1"/>
  <c r="CW19" i="5" l="1"/>
  <c r="CX19" i="5" s="1"/>
  <c r="CW12" i="5" a="1"/>
  <c r="CW12" i="5" l="1"/>
  <c r="CX12" i="5" s="1"/>
  <c r="CR14" i="5" a="1"/>
  <c r="CR14" i="5" l="1"/>
  <c r="CS13" i="5" a="1"/>
  <c r="CS13" i="5" l="1"/>
  <c r="CV3" i="5" a="1"/>
  <c r="CV3" i="5" l="1"/>
  <c r="CS9" i="5" a="1"/>
  <c r="CS9" i="5" l="1"/>
  <c r="CV19" i="5" a="1"/>
  <c r="CV19" i="5" l="1"/>
  <c r="CV14" i="5" a="1"/>
  <c r="CV14" i="5" l="1"/>
  <c r="CR10" i="5" a="1"/>
  <c r="CR10" i="5" l="1"/>
  <c r="CR9" i="5" a="1"/>
  <c r="CR9" i="5" l="1"/>
  <c r="CR7" i="5" a="1"/>
  <c r="CR7" i="5" l="1"/>
  <c r="CR13" i="5" a="1"/>
  <c r="CR13" i="5" l="1"/>
  <c r="CS7" i="5" a="1"/>
  <c r="CS7" i="5" l="1"/>
  <c r="CV20" i="5" a="1"/>
  <c r="CV20" i="5" l="1"/>
  <c r="CV18" i="5" a="1"/>
  <c r="CV18" i="5" l="1"/>
  <c r="CW9" i="5" a="1"/>
  <c r="CW9" i="5" l="1"/>
  <c r="CX9" i="5" s="1"/>
  <c r="CW18" i="5" a="1"/>
  <c r="CW18" i="5" l="1"/>
  <c r="CX18" i="5" s="1"/>
  <c r="CW14" i="5" a="1"/>
  <c r="CW14" i="5" l="1"/>
  <c r="CX14" i="5" s="1"/>
  <c r="CS8" i="5" a="1"/>
  <c r="CS8" i="5" l="1"/>
  <c r="CV10" i="5" a="1"/>
  <c r="CV10" i="5" l="1"/>
  <c r="CV5" i="5" a="1"/>
  <c r="CV5" i="5" l="1"/>
  <c r="CS14" i="5" a="1"/>
  <c r="CS14" i="5" l="1"/>
  <c r="CV9" i="5" a="1"/>
  <c r="CV9" i="5" l="1"/>
  <c r="CR8" i="5" a="1"/>
  <c r="CR8" i="5" l="1"/>
  <c r="CS16" i="5" a="1"/>
  <c r="CS16" i="5" l="1"/>
  <c r="CS12" i="5" a="1"/>
  <c r="CS12" i="5" l="1"/>
  <c r="CS5" i="5" a="1"/>
  <c r="CS5" i="5" l="1"/>
  <c r="CW4" i="5" a="1"/>
  <c r="CV17" i="5" a="1"/>
  <c r="CS3" i="5" a="1"/>
  <c r="CR22" i="5" a="1"/>
  <c r="CW7" i="5" a="1"/>
  <c r="CV4" i="5" a="1"/>
  <c r="CV4" i="5" l="1"/>
  <c r="CW4" i="5"/>
  <c r="CX4" i="5" s="1"/>
  <c r="CR22" i="5"/>
  <c r="CW7" i="5"/>
  <c r="CX7" i="5" s="1"/>
  <c r="CS3" i="5"/>
  <c r="CV17" i="5"/>
  <c r="AU11" i="3"/>
  <c r="AU10" i="3"/>
  <c r="AU12" i="3"/>
  <c r="AU13" i="3"/>
  <c r="CR3" i="5" a="1"/>
  <c r="CR3" i="5" l="1"/>
</calcChain>
</file>

<file path=xl/sharedStrings.xml><?xml version="1.0" encoding="utf-8"?>
<sst xmlns="http://schemas.openxmlformats.org/spreadsheetml/2006/main" count="7193" uniqueCount="2140">
  <si>
    <t>Position</t>
  </si>
  <si>
    <t>Transcript name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</si>
  <si>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</si>
  <si>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</si>
  <si>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</si>
  <si>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</si>
  <si>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</si>
  <si>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</si>
  <si>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</si>
  <si>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</si>
  <si>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</si>
  <si>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</si>
  <si>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</si>
  <si>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</si>
  <si>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</si>
  <si>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</si>
  <si>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</si>
  <si>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</si>
  <si>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</si>
  <si>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</si>
  <si>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</si>
  <si>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</si>
  <si>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</si>
  <si>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</si>
  <si>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</si>
  <si>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</si>
  <si>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</si>
  <si>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</si>
  <si>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</si>
  <si>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</si>
  <si>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</si>
  <si>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</si>
  <si>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</si>
  <si>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</si>
  <si>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</si>
  <si>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</si>
  <si>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</si>
  <si>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</si>
  <si>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</si>
  <si>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</si>
  <si>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</si>
  <si>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</si>
  <si>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</si>
  <si>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</si>
  <si>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</si>
  <si>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</si>
  <si>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</si>
  <si>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</si>
  <si>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</si>
  <si>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</si>
  <si>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</si>
  <si>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</si>
  <si>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</si>
  <si>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</si>
  <si>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</si>
  <si>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</si>
  <si>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</si>
  <si>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</si>
  <si>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</si>
  <si>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</si>
  <si>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</si>
  <si>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</si>
  <si>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</si>
  <si>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</si>
  <si>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</si>
  <si>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</si>
  <si>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</si>
  <si>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</si>
  <si>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</si>
  <si>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</si>
  <si>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</si>
  <si>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</si>
  <si>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</si>
  <si>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</si>
  <si>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</si>
  <si>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</si>
  <si>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</si>
  <si>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</si>
  <si>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</si>
  <si>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</si>
  <si>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</si>
  <si>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</si>
  <si>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</si>
  <si>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</si>
  <si>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</si>
  <si>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</si>
  <si>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</si>
  <si>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</si>
  <si>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</si>
  <si>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</si>
  <si>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</si>
  <si>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</si>
  <si>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</si>
  <si>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</si>
  <si>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</si>
  <si>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</si>
  <si>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</si>
  <si>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</si>
  <si>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Inter-plate calibration</t>
  </si>
  <si>
    <t>Symbol</t>
  </si>
  <si>
    <t>Well</t>
  </si>
  <si>
    <t>Test</t>
  </si>
  <si>
    <t>AVG</t>
  </si>
  <si>
    <t>STD</t>
  </si>
  <si>
    <t>exp4</t>
  </si>
  <si>
    <t>exp5</t>
  </si>
  <si>
    <t>exp6</t>
  </si>
  <si>
    <t>exp7</t>
  </si>
  <si>
    <t>exp8</t>
  </si>
  <si>
    <t>exp9</t>
  </si>
  <si>
    <t>exp10</t>
  </si>
  <si>
    <t>SD</t>
  </si>
  <si>
    <t>exp1</t>
  </si>
  <si>
    <t>exp2</t>
  </si>
  <si>
    <t>exp3</t>
  </si>
  <si>
    <t>&lt;25</t>
  </si>
  <si>
    <t>25-30</t>
  </si>
  <si>
    <t>30-35</t>
  </si>
  <si>
    <t>Absent Calls</t>
  </si>
  <si>
    <t>Control</t>
  </si>
  <si>
    <t>Housekeeping Gene Symbol</t>
  </si>
  <si>
    <t>Diff-AVG</t>
  </si>
  <si>
    <t>Diff-CV</t>
  </si>
  <si>
    <t>T-Test</t>
  </si>
  <si>
    <t>IPC plate average</t>
  </si>
  <si>
    <t>IPC overall average</t>
  </si>
  <si>
    <t>Calibration factor</t>
  </si>
  <si>
    <t>If no housekeeping gene is chosen, the normalization factor is zero (0).</t>
  </si>
  <si>
    <t>Test(normalization)</t>
  </si>
  <si>
    <t>Control(normalization)</t>
  </si>
  <si>
    <t>Fold Difference</t>
  </si>
  <si>
    <t>T-TEST</t>
  </si>
  <si>
    <t>Fold Up- or Down-Regulation</t>
  </si>
  <si>
    <t>Comments</t>
  </si>
  <si>
    <t>p value</t>
  </si>
  <si>
    <t>Scatter Plot</t>
  </si>
  <si>
    <t>2-ΔCt</t>
  </si>
  <si>
    <t>Threshold for Fold Difference</t>
  </si>
  <si>
    <t>Threshold for p Value of t-test</t>
  </si>
  <si>
    <t>Volcano Plot</t>
  </si>
  <si>
    <r>
      <rPr>
        <b/>
        <sz val="10"/>
        <rFont val="Arial"/>
        <family val="2"/>
      </rPr>
      <t>Log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(FC)_x000D_</t>
    </r>
    <phoneticPr fontId="0" type="noConversion"/>
  </si>
  <si>
    <t>p Value</t>
  </si>
  <si>
    <t>Transcript name</t>
    <phoneticPr fontId="0" type="noConversion"/>
  </si>
  <si>
    <r>
      <t>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Range_x000D_</t>
    </r>
    <phoneticPr fontId="0" type="noConversion"/>
  </si>
  <si>
    <r>
      <t>Percent 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</si>
  <si>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</si>
  <si>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AVG ΔC</t>
    </r>
    <r>
      <rPr>
        <b/>
        <vertAlign val="subscript"/>
        <sz val="11"/>
        <color theme="0"/>
        <rFont val="Calibri"/>
        <family val="2"/>
      </rPr>
      <t>t</t>
    </r>
    <r>
      <rPr>
        <b/>
        <sz val="11"/>
        <color theme="0"/>
        <rFont val="Calibri"/>
        <family val="2"/>
      </rPr>
      <t xml:space="preserve">               (Ct(GOI) - Ave Ct (HKG))_x000D_</t>
    </r>
    <phoneticPr fontId="0" type="noConversion"/>
  </si>
  <si>
    <r>
      <t>2^-ΔC</t>
    </r>
    <r>
      <rPr>
        <b/>
        <vertAlign val="subscript"/>
        <sz val="11"/>
        <color theme="0"/>
        <rFont val="Calibri"/>
        <family val="2"/>
      </rPr>
      <t>t_x000D_</t>
    </r>
    <phoneticPr fontId="0" type="noConversion"/>
  </si>
  <si>
    <r>
      <t>2</t>
    </r>
    <r>
      <rPr>
        <b/>
        <vertAlign val="superscript"/>
        <sz val="10"/>
        <rFont val="Calibri"/>
        <family val="2"/>
      </rPr>
      <t>-ΔCt_x000D_</t>
    </r>
    <phoneticPr fontId="0" type="noConversion"/>
  </si>
  <si>
    <t>Data pre-processing</t>
  </si>
  <si>
    <t>exp11</t>
  </si>
  <si>
    <t>exp12</t>
  </si>
  <si>
    <t>exp13</t>
  </si>
  <si>
    <t>exp14</t>
  </si>
  <si>
    <t>exp15</t>
  </si>
  <si>
    <t>exp16</t>
  </si>
  <si>
    <t>exp17</t>
  </si>
  <si>
    <t>exp18</t>
  </si>
  <si>
    <t>exp19</t>
  </si>
  <si>
    <t>exp20</t>
  </si>
  <si>
    <t>Normalization  factor</t>
    <phoneticPr fontId="0" type="noConversion"/>
  </si>
  <si>
    <t>Housekeeping Gene Symbol</t>
    <phoneticPr fontId="0" type="noConversion"/>
  </si>
  <si>
    <t>Best 3 Reference Test</t>
    <phoneticPr fontId="0" type="noConversion"/>
  </si>
  <si>
    <t>Normalization  factor</t>
    <phoneticPr fontId="0" type="noConversion"/>
  </si>
  <si>
    <t>Best 3 Reference Control</t>
    <phoneticPr fontId="0" type="noConversion"/>
  </si>
  <si>
    <t>Test(&gt;35 and (N/A or blank) to 35) &amp; (Inter-plate calibration)</t>
    <phoneticPr fontId="0" type="noConversion"/>
  </si>
  <si>
    <t>Control(&gt;35 and (N/A or blank) to 35) &amp; (Inter-plate calibration)</t>
    <phoneticPr fontId="0" type="noConversion"/>
  </si>
  <si>
    <r>
      <t>Note</t>
    </r>
    <r>
      <rPr>
        <sz val="10"/>
        <rFont val="Calibri"/>
        <family val="2"/>
      </rPr>
      <t>: If there are fewer than 3 data points, the standard deviation (SD) will appear as "N/A"._x000D_</t>
    </r>
    <phoneticPr fontId="0" type="noConversion"/>
  </si>
  <si>
    <t>PPC-2</t>
  </si>
  <si>
    <t>PPC-1</t>
    <phoneticPr fontId="0" type="noConversion"/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</si>
  <si>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</si>
  <si>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</si>
  <si>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</si>
  <si>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</si>
  <si>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</si>
  <si>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</si>
  <si>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</si>
  <si>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</si>
  <si>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</si>
  <si>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</si>
  <si>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</si>
  <si>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</si>
  <si>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</si>
  <si>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</si>
  <si>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</si>
  <si>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</si>
  <si>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</si>
  <si>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</si>
  <si>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</si>
  <si>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</si>
  <si>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</si>
  <si>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</si>
  <si>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</si>
  <si>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</si>
  <si>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</si>
  <si>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</si>
  <si>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</si>
  <si>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</si>
  <si>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</si>
  <si>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</si>
  <si>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</si>
  <si>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</si>
  <si>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</si>
  <si>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</si>
  <si>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</si>
  <si>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</si>
  <si>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</si>
  <si>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</si>
  <si>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</si>
  <si>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</si>
  <si>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</si>
  <si>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</si>
  <si>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</si>
  <si>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</si>
  <si>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</si>
  <si>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</si>
  <si>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</si>
  <si>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</si>
  <si>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G13</t>
  </si>
  <si>
    <t>G14</t>
  </si>
  <si>
    <t>G15</t>
  </si>
  <si>
    <t>G16</t>
  </si>
  <si>
    <t>G17</t>
  </si>
  <si>
    <t>G18</t>
  </si>
  <si>
    <t>G19</t>
  </si>
  <si>
    <t>G20</t>
  </si>
  <si>
    <t>G21</t>
  </si>
  <si>
    <t>G22</t>
  </si>
  <si>
    <t>G23</t>
  </si>
  <si>
    <t>G24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</si>
  <si>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</si>
  <si>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</si>
  <si>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</si>
  <si>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</si>
  <si>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</si>
  <si>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</si>
  <si>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</si>
  <si>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</si>
  <si>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</si>
  <si>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</si>
  <si>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H23</t>
  </si>
  <si>
    <t>H24</t>
  </si>
  <si>
    <t>I01</t>
  </si>
  <si>
    <t>I02</t>
  </si>
  <si>
    <t>I03</t>
  </si>
  <si>
    <t>I04</t>
  </si>
  <si>
    <t>I05</t>
  </si>
  <si>
    <t>I06</t>
  </si>
  <si>
    <t>I07</t>
  </si>
  <si>
    <t>I08</t>
  </si>
  <si>
    <t>I09</t>
  </si>
  <si>
    <t>I10</t>
  </si>
  <si>
    <t>I11</t>
  </si>
  <si>
    <t>I12</t>
  </si>
  <si>
    <t>I13</t>
  </si>
  <si>
    <t>I14</t>
  </si>
  <si>
    <t>I15</t>
  </si>
  <si>
    <t>I16</t>
  </si>
  <si>
    <t>I17</t>
  </si>
  <si>
    <t>I18</t>
  </si>
  <si>
    <t>I19</t>
  </si>
  <si>
    <t>I20</t>
  </si>
  <si>
    <t>I21</t>
  </si>
  <si>
    <t>I22</t>
  </si>
  <si>
    <t>I23</t>
  </si>
  <si>
    <t>I24</t>
  </si>
  <si>
    <t>J01</t>
  </si>
  <si>
    <t>J02</t>
  </si>
  <si>
    <t>J03</t>
  </si>
  <si>
    <t>J04</t>
  </si>
  <si>
    <t>J05</t>
  </si>
  <si>
    <t>J06</t>
  </si>
  <si>
    <t>J07</t>
  </si>
  <si>
    <t>J08</t>
  </si>
  <si>
    <t>J09</t>
  </si>
  <si>
    <t>J10</t>
  </si>
  <si>
    <t>J11</t>
  </si>
  <si>
    <t>J12</t>
  </si>
  <si>
    <t>J13</t>
  </si>
  <si>
    <t>J14</t>
  </si>
  <si>
    <t>J15</t>
  </si>
  <si>
    <t>J16</t>
  </si>
  <si>
    <t>J17</t>
  </si>
  <si>
    <t>J18</t>
  </si>
  <si>
    <t>J19</t>
  </si>
  <si>
    <t>J20</t>
  </si>
  <si>
    <t>J21</t>
  </si>
  <si>
    <t>J22</t>
  </si>
  <si>
    <t>J23</t>
  </si>
  <si>
    <t>J24</t>
  </si>
  <si>
    <t>K01</t>
  </si>
  <si>
    <t>K02</t>
  </si>
  <si>
    <t>K04</t>
  </si>
  <si>
    <t>K05</t>
  </si>
  <si>
    <t>K06</t>
  </si>
  <si>
    <t>K07</t>
  </si>
  <si>
    <t>K08</t>
  </si>
  <si>
    <t>K09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</si>
  <si>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</si>
  <si>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</si>
  <si>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</si>
  <si>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</si>
  <si>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</si>
  <si>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</si>
  <si>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</si>
  <si>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</si>
  <si>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</si>
  <si>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</si>
  <si>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</si>
  <si>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K21</t>
  </si>
  <si>
    <t>K22</t>
  </si>
  <si>
    <t>K23</t>
  </si>
  <si>
    <t>K24</t>
  </si>
  <si>
    <t>L01</t>
  </si>
  <si>
    <t>L02</t>
  </si>
  <si>
    <t>L03</t>
  </si>
  <si>
    <t>L04</t>
  </si>
  <si>
    <t>L05</t>
  </si>
  <si>
    <t>L06</t>
  </si>
  <si>
    <t>L07</t>
  </si>
  <si>
    <t>L08</t>
  </si>
  <si>
    <t>L09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</si>
  <si>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</si>
  <si>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</si>
  <si>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</si>
  <si>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</si>
  <si>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</si>
  <si>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</si>
  <si>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</si>
  <si>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</si>
  <si>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</si>
  <si>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</si>
  <si>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</si>
  <si>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L21</t>
  </si>
  <si>
    <t>L22</t>
  </si>
  <si>
    <t>L23</t>
  </si>
  <si>
    <t>L24</t>
  </si>
  <si>
    <t>M01</t>
  </si>
  <si>
    <t>M02</t>
  </si>
  <si>
    <t>M03</t>
  </si>
  <si>
    <t>M04</t>
  </si>
  <si>
    <t>M05</t>
  </si>
  <si>
    <t>M06</t>
  </si>
  <si>
    <t>M07</t>
  </si>
  <si>
    <t>M08</t>
  </si>
  <si>
    <t>M09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</si>
  <si>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</si>
  <si>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</si>
  <si>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</si>
  <si>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</si>
  <si>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</si>
  <si>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</si>
  <si>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</si>
  <si>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</si>
  <si>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</si>
  <si>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</si>
  <si>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</si>
  <si>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</si>
  <si>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</si>
  <si>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</si>
  <si>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</si>
  <si>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N01</t>
  </si>
  <si>
    <t>N02</t>
  </si>
  <si>
    <t>N03</t>
  </si>
  <si>
    <t>N04</t>
  </si>
  <si>
    <t>N05</t>
  </si>
  <si>
    <t>N06</t>
  </si>
  <si>
    <t>N07</t>
  </si>
  <si>
    <t>N08</t>
  </si>
  <si>
    <t>N09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</si>
  <si>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</si>
  <si>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</si>
  <si>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</si>
  <si>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</si>
  <si>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</si>
  <si>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</si>
  <si>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</si>
  <si>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</si>
  <si>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</si>
  <si>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</si>
  <si>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</si>
  <si>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</si>
  <si>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</si>
  <si>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</si>
  <si>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N24</t>
  </si>
  <si>
    <t>O01</t>
  </si>
  <si>
    <t>O02</t>
  </si>
  <si>
    <t>O03</t>
  </si>
  <si>
    <t>O04</t>
  </si>
  <si>
    <t>O05</t>
  </si>
  <si>
    <t>O06</t>
  </si>
  <si>
    <t>O07</t>
  </si>
  <si>
    <t>O08</t>
  </si>
  <si>
    <t>O09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</si>
  <si>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</si>
  <si>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</si>
  <si>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</si>
  <si>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</si>
  <si>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</si>
  <si>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</si>
  <si>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</si>
  <si>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</si>
  <si>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</si>
  <si>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</si>
  <si>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</si>
  <si>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</si>
  <si>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</si>
  <si>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</si>
  <si>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</si>
  <si>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P01</t>
  </si>
  <si>
    <t>P02</t>
  </si>
  <si>
    <t>P03</t>
  </si>
  <si>
    <t>P04</t>
  </si>
  <si>
    <t>P05</t>
  </si>
  <si>
    <t>P06</t>
  </si>
  <si>
    <t>P07</t>
  </si>
  <si>
    <t>P08</t>
  </si>
  <si>
    <t>P09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</si>
  <si>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</si>
  <si>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</si>
  <si>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</si>
  <si>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</si>
  <si>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</si>
  <si>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</si>
  <si>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</si>
  <si>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</si>
  <si>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</si>
  <si>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</si>
  <si>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</si>
  <si>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</si>
  <si>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</si>
  <si>
    <t>P23</t>
  </si>
  <si>
    <t>P24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</si>
  <si>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</si>
  <si>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</si>
  <si>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</si>
  <si>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</si>
  <si>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</si>
  <si>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</si>
  <si>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</si>
  <si>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</si>
  <si>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</si>
  <si>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</si>
  <si>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</si>
  <si>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</si>
  <si>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PPC-3</t>
  </si>
  <si>
    <t>Arraystar Inc., 9430 Key West Ave #128, Rockville, MD 20850, USA
Tel: 888-416-6343 • Fax: 240-238-9860 • Email: support@arraystar.com • www.arraystar.com</t>
  </si>
  <si>
    <t>1. Export the raw Ct values using the software supplied with the real-time PCR instrument.</t>
  </si>
  <si>
    <t>2. Paste your test sample Ct values to the sheet "Test Sample Data" in the same well positions.</t>
  </si>
  <si>
    <t>3. Paste your control sample Ct values to the sheet "Control Sample Data" in the same well positions.</t>
  </si>
  <si>
    <t>4. The software will perform all the calculations and mapping automatically.</t>
  </si>
  <si>
    <t>5. Check the results in Excel sheets "All expressed genes", "Scatter Plot", "Volcano Plot", etc.</t>
  </si>
  <si>
    <t>Notes</t>
  </si>
  <si>
    <t>1. The software may not work if the sample numbers participating in the comparison are less than 4.</t>
  </si>
  <si>
    <t>2. The automatic procedures include:</t>
  </si>
  <si>
    <t>Step</t>
  </si>
  <si>
    <t>Excel sheet</t>
  </si>
  <si>
    <t>Calculate inter-plate calibration factors</t>
  </si>
  <si>
    <t>Choose Housekeeping Genes</t>
  </si>
  <si>
    <t>Select three most stably expressed housekeeping reference 
genes and calculate average Ct(HKs)</t>
  </si>
  <si>
    <t>Calculate fold-change for each RNA: Fold-change = 2^[average ∆Ct(Control) - average ∆Ct(Test)]</t>
  </si>
  <si>
    <t>All expressed genes</t>
  </si>
  <si>
    <t>Calculate P-value</t>
  </si>
  <si>
    <t>Volcano Plot graphing</t>
  </si>
  <si>
    <t>Bar graphing of top 20  up regulated lncRNA</t>
    <phoneticPr fontId="26" type="noConversion"/>
  </si>
  <si>
    <t>AB073614</t>
  </si>
  <si>
    <t>LncRNA of interest</t>
    <phoneticPr fontId="0" type="noConversion"/>
  </si>
  <si>
    <t>AF339813</t>
  </si>
  <si>
    <t>CILinc01</t>
  </si>
  <si>
    <t>CILinc02</t>
  </si>
  <si>
    <t>ENST00000456816</t>
  </si>
  <si>
    <t>ENST00000434223</t>
  </si>
  <si>
    <t>CTB-89H12.4</t>
  </si>
  <si>
    <t>CHL1-AS2</t>
  </si>
  <si>
    <t>KRT7-AS</t>
  </si>
  <si>
    <t>LINC00237</t>
  </si>
  <si>
    <t>KRASP1</t>
  </si>
  <si>
    <t>anti-NOS2A</t>
  </si>
  <si>
    <t>BPESC1</t>
  </si>
  <si>
    <t>ABHD11-AS1</t>
  </si>
  <si>
    <t>EMX2OS</t>
  </si>
  <si>
    <t>FER1L4</t>
  </si>
  <si>
    <t xml:space="preserve">ATXN8OS </t>
  </si>
  <si>
    <t>HIF1A-AS1</t>
  </si>
  <si>
    <t>CECR3</t>
  </si>
  <si>
    <t xml:space="preserve">LINC00707 </t>
  </si>
  <si>
    <t>FAS-AS1 (SAF)</t>
  </si>
  <si>
    <t>BOK-AS1</t>
  </si>
  <si>
    <t>LINC00032</t>
  </si>
  <si>
    <t>DISC2</t>
  </si>
  <si>
    <t>DANCR</t>
  </si>
  <si>
    <t>HULC</t>
  </si>
  <si>
    <t>KCNIP4-IT1</t>
  </si>
  <si>
    <t>DIO3OS</t>
  </si>
  <si>
    <t>HOTTIP</t>
  </si>
  <si>
    <t>LINC00312</t>
  </si>
  <si>
    <t>HCP5</t>
  </si>
  <si>
    <t>GNAS-AS1</t>
  </si>
  <si>
    <t>IPW</t>
  </si>
  <si>
    <t>HYMAI</t>
  </si>
  <si>
    <t>BANCR</t>
  </si>
  <si>
    <t>HAS2-AS1</t>
  </si>
  <si>
    <t>AFAP1-AS1</t>
  </si>
  <si>
    <t>LINC00271</t>
  </si>
  <si>
    <t>EGOT</t>
  </si>
  <si>
    <t>HIF1A-AS2</t>
  </si>
  <si>
    <t>GATA6-AS1</t>
  </si>
  <si>
    <t>KCNQ1DN</t>
  </si>
  <si>
    <t>HOXA11-AS</t>
  </si>
  <si>
    <t>HAR1B (HAR1R)</t>
  </si>
  <si>
    <t>LINC01133</t>
  </si>
  <si>
    <t>EPB41L4A-AS1</t>
  </si>
  <si>
    <t>DAOA-AS1</t>
  </si>
  <si>
    <t>FALEC</t>
  </si>
  <si>
    <t>EWSAT1</t>
  </si>
  <si>
    <t>FENDRR</t>
  </si>
  <si>
    <t>GHET1</t>
  </si>
  <si>
    <t>GACAT2</t>
  </si>
  <si>
    <t>GACAT3</t>
  </si>
  <si>
    <t>BACE1‑AS</t>
  </si>
  <si>
    <t>lincRNA-p21</t>
  </si>
  <si>
    <t>Centromeric alpha-satellite RNA</t>
  </si>
  <si>
    <t>AA174084</t>
  </si>
  <si>
    <t>DRAIC (LOC145837)</t>
  </si>
  <si>
    <t>C13</t>
  </si>
  <si>
    <t>FOXCUT</t>
  </si>
  <si>
    <t>C14</t>
  </si>
  <si>
    <t>ACTA2-AS1</t>
  </si>
  <si>
    <t>C15</t>
  </si>
  <si>
    <t>lincRNA-RoR</t>
  </si>
  <si>
    <t>C16</t>
  </si>
  <si>
    <t>HLX-AS1</t>
  </si>
  <si>
    <t>C17</t>
  </si>
  <si>
    <t>C18</t>
  </si>
  <si>
    <t>LINC01262</t>
  </si>
  <si>
    <t>C19</t>
  </si>
  <si>
    <t>BGLT3</t>
  </si>
  <si>
    <t>C20</t>
  </si>
  <si>
    <t>C21</t>
  </si>
  <si>
    <t>CTBP1-AS</t>
  </si>
  <si>
    <t>C22</t>
  </si>
  <si>
    <t>LINC00970</t>
  </si>
  <si>
    <t>C23</t>
  </si>
  <si>
    <t>BLACAT1</t>
  </si>
  <si>
    <t>C24</t>
  </si>
  <si>
    <t>FEZF1-AS1</t>
  </si>
  <si>
    <t>FIRRE</t>
  </si>
  <si>
    <t>CCAT2</t>
  </si>
  <si>
    <t>LINC00467</t>
  </si>
  <si>
    <t>FGF10-AS1</t>
  </si>
  <si>
    <t>LINC00581</t>
  </si>
  <si>
    <t>EGFR-AS1</t>
  </si>
  <si>
    <t>LINC00507</t>
  </si>
  <si>
    <t>LINC00951</t>
  </si>
  <si>
    <t>ADAMTS9-AS2</t>
  </si>
  <si>
    <t>DPP10-AS1</t>
  </si>
  <si>
    <t>LINC00473</t>
  </si>
  <si>
    <t>LINC00323</t>
  </si>
  <si>
    <t>LINC00299</t>
  </si>
  <si>
    <t>LINC00857</t>
  </si>
  <si>
    <t>FGF14-AS2</t>
  </si>
  <si>
    <t>EPB41L4A-AS2</t>
  </si>
  <si>
    <t>HNF1A-AS1</t>
  </si>
  <si>
    <t>GAS8-AS1</t>
  </si>
  <si>
    <t>APOA1-AS</t>
  </si>
  <si>
    <t>FTX</t>
  </si>
  <si>
    <t>LINC00673</t>
  </si>
  <si>
    <t>17A</t>
  </si>
  <si>
    <t>51A</t>
  </si>
  <si>
    <t>7SK</t>
  </si>
  <si>
    <t>CCEPR</t>
  </si>
  <si>
    <t>ENST00000480739</t>
  </si>
  <si>
    <t>GAS5</t>
  </si>
  <si>
    <t>KCNQ1OT1</t>
  </si>
  <si>
    <t>CCAT1</t>
  </si>
  <si>
    <t>ALIEN</t>
  </si>
  <si>
    <t>HAR1A</t>
  </si>
  <si>
    <t>KRT18P55</t>
  </si>
  <si>
    <t>LINC00668</t>
  </si>
  <si>
    <t>GUSBP2</t>
  </si>
  <si>
    <t>ecCEBPA</t>
  </si>
  <si>
    <t>lncRNA-CTD903</t>
  </si>
  <si>
    <t>lncRNA-HEIH</t>
  </si>
  <si>
    <t>LOC100130476</t>
  </si>
  <si>
    <t>LOC100507537</t>
  </si>
  <si>
    <t>LOC100507661 </t>
  </si>
  <si>
    <t>LOC101926975</t>
  </si>
  <si>
    <t>LOC102546298</t>
  </si>
  <si>
    <t>LSINCT5</t>
  </si>
  <si>
    <t>LUNAR1</t>
  </si>
  <si>
    <t>M18204</t>
  </si>
  <si>
    <t>MAFTRR</t>
  </si>
  <si>
    <t>MALAT1</t>
  </si>
  <si>
    <t>MEG8</t>
  </si>
  <si>
    <t>MEG9</t>
  </si>
  <si>
    <t>MESTIT1</t>
  </si>
  <si>
    <t>MHRT</t>
  </si>
  <si>
    <t>MINA</t>
  </si>
  <si>
    <t>MIR100HG</t>
  </si>
  <si>
    <t>MIR155HG</t>
  </si>
  <si>
    <t>LncRNA of interest</t>
    <phoneticPr fontId="0" type="noConversion"/>
  </si>
  <si>
    <t>MIR31HG</t>
  </si>
  <si>
    <t>MKRN3-AS1</t>
  </si>
  <si>
    <t>MT1JP</t>
  </si>
  <si>
    <t>MYCNUT</t>
  </si>
  <si>
    <t>NAT-RAD18</t>
  </si>
  <si>
    <t>NDM29</t>
  </si>
  <si>
    <t>NKILA</t>
  </si>
  <si>
    <t>NONHSAT073641</t>
  </si>
  <si>
    <t>NONHSAT112178</t>
  </si>
  <si>
    <t>NONRATT021972</t>
  </si>
  <si>
    <t>Novlnc35</t>
  </si>
  <si>
    <t>Novlnc76</t>
  </si>
  <si>
    <t>NPPA-AS1</t>
  </si>
  <si>
    <t>NRAV</t>
  </si>
  <si>
    <t>NRIR</t>
  </si>
  <si>
    <t>NTT</t>
  </si>
  <si>
    <t>OR3A4P</t>
  </si>
  <si>
    <t>ORAOV1</t>
  </si>
  <si>
    <t>PACERR</t>
  </si>
  <si>
    <t>PANCR</t>
  </si>
  <si>
    <t>PANDAR</t>
  </si>
  <si>
    <t>PARROT</t>
  </si>
  <si>
    <t>PARTICL</t>
  </si>
  <si>
    <t>PCAT18</t>
  </si>
  <si>
    <t>PCBP2-OT1</t>
  </si>
  <si>
    <t>PCGEM1</t>
  </si>
  <si>
    <t>PDZRN3-AS1</t>
  </si>
  <si>
    <t>PICSAR</t>
  </si>
  <si>
    <t>PINC</t>
  </si>
  <si>
    <t>PISRT1</t>
  </si>
  <si>
    <t>PNKY</t>
  </si>
  <si>
    <t>POU6F2-AS2</t>
  </si>
  <si>
    <t>PRINS</t>
  </si>
  <si>
    <t>PRNCR1</t>
  </si>
  <si>
    <t>PSF inhibiting RNA</t>
  </si>
  <si>
    <t>PTCSC3</t>
  </si>
  <si>
    <t>PTENP1</t>
  </si>
  <si>
    <t>PVT1</t>
  </si>
  <si>
    <t>RGMB-AS1</t>
  </si>
  <si>
    <t>RHOXF1P1</t>
  </si>
  <si>
    <t>RMRP</t>
  </si>
  <si>
    <t>RMST</t>
  </si>
  <si>
    <t>RNY1</t>
  </si>
  <si>
    <t>RP11‑354P17.15‑001</t>
  </si>
  <si>
    <t>RP1-13D10.2</t>
  </si>
  <si>
    <t>SALRNA1</t>
  </si>
  <si>
    <t xml:space="preserve">SAMMSON </t>
  </si>
  <si>
    <t>SBF2-AS1</t>
  </si>
  <si>
    <t>SCAANT1</t>
  </si>
  <si>
    <t>SENCR</t>
  </si>
  <si>
    <t>Six3os</t>
  </si>
  <si>
    <t>SMILR</t>
  </si>
  <si>
    <t>SNAR-A1</t>
  </si>
  <si>
    <t>SNHG1</t>
  </si>
  <si>
    <t>SNHG11</t>
  </si>
  <si>
    <t>SNHG14</t>
  </si>
  <si>
    <t>SNHG15</t>
  </si>
  <si>
    <t>SNHG20</t>
  </si>
  <si>
    <t>SNHG5</t>
  </si>
  <si>
    <t>SNHG6</t>
  </si>
  <si>
    <t>ST7-AS1</t>
  </si>
  <si>
    <t>ST7-OT3</t>
  </si>
  <si>
    <t>LncRNA of interest</t>
    <phoneticPr fontId="0" type="noConversion"/>
  </si>
  <si>
    <t>ST7-OT4</t>
  </si>
  <si>
    <t>SUMO1P3</t>
  </si>
  <si>
    <t>TARID</t>
  </si>
  <si>
    <t>TCL6</t>
  </si>
  <si>
    <t>TDRG1</t>
  </si>
  <si>
    <t>TERMINATOR</t>
  </si>
  <si>
    <t>THRIL</t>
  </si>
  <si>
    <t>TIE1-AS</t>
  </si>
  <si>
    <t>TINCR</t>
  </si>
  <si>
    <t>TUSC8</t>
  </si>
  <si>
    <t>U1 spliceosomal lncRNA</t>
  </si>
  <si>
    <t>U79277</t>
  </si>
  <si>
    <t>uc.338</t>
  </si>
  <si>
    <t>uc.73A(P)</t>
  </si>
  <si>
    <t>UCH1LAS</t>
  </si>
  <si>
    <t xml:space="preserve">UFC1 lincRNA </t>
  </si>
  <si>
    <t>VLDLR-AS1</t>
  </si>
  <si>
    <t>X91348</t>
  </si>
  <si>
    <t>XACT</t>
  </si>
  <si>
    <t>XIST</t>
  </si>
  <si>
    <t>ZEB2-AS1</t>
  </si>
  <si>
    <t>K03</t>
  </si>
  <si>
    <t>CRNDE</t>
  </si>
  <si>
    <t>DGCR5</t>
  </si>
  <si>
    <t>LncRNA of interest</t>
    <phoneticPr fontId="0" type="noConversion"/>
  </si>
  <si>
    <t>HAGLR</t>
  </si>
  <si>
    <t>LINC01370</t>
  </si>
  <si>
    <t>LINC-PINT</t>
  </si>
  <si>
    <t>SNHG16</t>
  </si>
  <si>
    <t>SNHG3</t>
  </si>
  <si>
    <t>TRAF3IP2-AS1</t>
  </si>
  <si>
    <t>AK095147</t>
  </si>
  <si>
    <t>CCND1 associated ncRNAs</t>
  </si>
  <si>
    <t>RMEL3</t>
  </si>
  <si>
    <t>Novlnc44</t>
  </si>
  <si>
    <t>LncMyoD</t>
  </si>
  <si>
    <t>L1PA16</t>
  </si>
  <si>
    <t>MER11C</t>
  </si>
  <si>
    <t>TERC</t>
  </si>
  <si>
    <t>TSIX</t>
  </si>
  <si>
    <t>PSORS1C3</t>
  </si>
  <si>
    <t>AP5M1</t>
  </si>
  <si>
    <t>ESRG</t>
  </si>
  <si>
    <t>Linc00963</t>
  </si>
  <si>
    <t>NRON</t>
  </si>
  <si>
    <t>LUST</t>
  </si>
  <si>
    <t>PINK1-AS</t>
  </si>
  <si>
    <t>TRERNA1</t>
  </si>
  <si>
    <t>LOC100129973</t>
  </si>
  <si>
    <t>DBET</t>
  </si>
  <si>
    <t>BIRC6-AS2</t>
  </si>
  <si>
    <t>HCG22</t>
  </si>
  <si>
    <t>LOC389332</t>
  </si>
  <si>
    <t>JPX</t>
  </si>
  <si>
    <t>HTT-AS</t>
  </si>
  <si>
    <t>ACTB</t>
    <phoneticPr fontId="25" type="noConversion"/>
  </si>
  <si>
    <t>HK_mRNA</t>
  </si>
  <si>
    <t>B2M</t>
    <phoneticPr fontId="25" type="noConversion"/>
  </si>
  <si>
    <t>Gusb</t>
    <phoneticPr fontId="25" type="noConversion"/>
  </si>
  <si>
    <t>Hsp90ab1</t>
    <phoneticPr fontId="25" type="noConversion"/>
  </si>
  <si>
    <t>RNA Spike-in</t>
    <phoneticPr fontId="0" type="noConversion"/>
  </si>
  <si>
    <t>Positive PCR Control</t>
    <phoneticPr fontId="0" type="noConversion"/>
  </si>
  <si>
    <t>GDC</t>
  </si>
  <si>
    <t>Blank</t>
    <phoneticPr fontId="25" type="noConversion"/>
  </si>
  <si>
    <r>
      <t>Note</t>
    </r>
    <r>
      <rPr>
        <sz val="10"/>
        <rFont val="Calibri"/>
        <family val="2"/>
      </rPr>
      <t>: If there are fewer than 3 data points, the standard deviation (SD) will appear as "N/A"._x000D_</t>
    </r>
  </si>
  <si>
    <r>
      <t>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Range_x000D_</t>
    </r>
    <phoneticPr fontId="0" type="noConversion"/>
  </si>
  <si>
    <r>
      <t>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</si>
  <si>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Percent 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</si>
  <si>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t xml:space="preserve">The black line indicates a fold-change value of 1.
</t>
  </si>
  <si>
    <t>The pink lines indicate the threshold of fold-change, as defined in the yellow D1 cell.</t>
  </si>
  <si>
    <t xml:space="preserve">The blue line indicates the p value cutoff, as defined in the yellow I1 cell. </t>
  </si>
  <si>
    <t>The axis scales and other plot options can be adjusted by using the standard Excel functions.</t>
  </si>
  <si>
    <t>Transcript Table</t>
    <phoneticPr fontId="27" type="noConversion"/>
  </si>
  <si>
    <r>
      <t>The black line indicates fold changes (2 ^ (-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>Ct) of 1 (no difference).
The pink lines indicate the fold-change threshold, defined by the user with the entry in cell A1._x000D_
The axis scale or other plot formats can be adjusted by the Excel chart functions.</t>
    </r>
    <phoneticPr fontId="0" type="noConversion"/>
  </si>
  <si>
    <t>Type</t>
    <phoneticPr fontId="27" type="noConversion"/>
  </si>
  <si>
    <t>Transcript ID</t>
  </si>
  <si>
    <t>Gene</t>
  </si>
  <si>
    <t>Class</t>
  </si>
  <si>
    <t>Target</t>
  </si>
  <si>
    <t>Ref[PMID]</t>
  </si>
  <si>
    <t>-</t>
  </si>
  <si>
    <t xml:space="preserve">A poor prognostic biomarker in gliomas; </t>
  </si>
  <si>
    <t xml:space="preserve">Invovled in cell proliferation, apoptosis; </t>
  </si>
  <si>
    <t>Cancer</t>
  </si>
  <si>
    <t>ENST00000417650</t>
  </si>
  <si>
    <t>Inrergenic</t>
  </si>
  <si>
    <t>Modulating cytokine production during the chondrocyte inflammatory response</t>
  </si>
  <si>
    <t>ENST00000565297</t>
  </si>
  <si>
    <t>Osteoarthritis</t>
  </si>
  <si>
    <t>Intergenic</t>
  </si>
  <si>
    <t xml:space="preserve">Upregulated in RCC; </t>
  </si>
  <si>
    <t>Cancer; Kidney disease</t>
  </si>
  <si>
    <t xml:space="preserve">Suppressed tumor progression; </t>
  </si>
  <si>
    <t>ENST00000499521</t>
  </si>
  <si>
    <t>PTEN</t>
  </si>
  <si>
    <t>ENST00000452919</t>
  </si>
  <si>
    <t>Antisense</t>
  </si>
  <si>
    <t xml:space="preserve">Association identified by GWAS; </t>
  </si>
  <si>
    <t>ENST00000546686</t>
  </si>
  <si>
    <t>KRT7</t>
  </si>
  <si>
    <t>Supports cancer cell progression by increasing KRT7 expression</t>
  </si>
  <si>
    <t>ENST00000421023</t>
  </si>
  <si>
    <t xml:space="preserve">Highly expressed in the brain; </t>
  </si>
  <si>
    <t>ENST00000407852</t>
  </si>
  <si>
    <t>KRAS</t>
  </si>
  <si>
    <t>ENST00000583164</t>
  </si>
  <si>
    <t>NOS2A</t>
  </si>
  <si>
    <t xml:space="preserve">Involved in the regulation of neuronal differentiation of hESCs; </t>
  </si>
  <si>
    <t>Neurodegenerative diseases</t>
  </si>
  <si>
    <t>NR_026783</t>
  </si>
  <si>
    <t>Intron sense-overlapping</t>
  </si>
  <si>
    <t xml:space="preserve">Multiple disorders of sexual development; </t>
  </si>
  <si>
    <t>Development</t>
  </si>
  <si>
    <t>NR_026690</t>
  </si>
  <si>
    <t xml:space="preserve">A novel type of biomarker in the screening of gastric cancer; </t>
  </si>
  <si>
    <t>NR_002791</t>
  </si>
  <si>
    <t>Cardiac development and cardiovascular disease</t>
  </si>
  <si>
    <t>NR_119376</t>
  </si>
  <si>
    <t>miR-106a-5p, PTEN</t>
  </si>
  <si>
    <t>NR_002717</t>
  </si>
  <si>
    <t>ATXN8OS (SCA8)</t>
  </si>
  <si>
    <t>MBLN1</t>
  </si>
  <si>
    <t>Invovled in bidirectional expression of CUG and CAG expansion transcripts and intranuclear polyglutamine inclusions;  [mRNA processing]</t>
  </si>
  <si>
    <t>19680539
16804541</t>
  </si>
  <si>
    <t>NR_047116</t>
  </si>
  <si>
    <t>Nup62; Caspase-3,  caspase-8, Bcl2</t>
  </si>
  <si>
    <t xml:space="preserve">Upregulated in RCC; Reduces apoptosis of vascular smooth muscle cells; </t>
  </si>
  <si>
    <t>21897117; 26062299</t>
  </si>
  <si>
    <t>NR_038398</t>
  </si>
  <si>
    <t>Intronic antisense</t>
  </si>
  <si>
    <t xml:space="preserve">Candidate genes for involvement in CES; </t>
  </si>
  <si>
    <t>NR_038291</t>
  </si>
  <si>
    <t>LINC00707 (lincRNA-SFMBT2)</t>
  </si>
  <si>
    <t xml:space="preserve">Enriched in ESC (embryonic stem cells) and iPSCS (induced pluripotent stem cells); </t>
  </si>
  <si>
    <t>Stem cell</t>
  </si>
  <si>
    <t>NR_028371</t>
  </si>
  <si>
    <t>soluble Fas</t>
  </si>
  <si>
    <t>Inhibits production of soluble  Fas;  [Modulate mRNA  splicing]</t>
  </si>
  <si>
    <t>NR_033346</t>
  </si>
  <si>
    <t>BOK</t>
  </si>
  <si>
    <t xml:space="preserve">Regulate Bok-induced apoptosis; </t>
  </si>
  <si>
    <t>NR_026679</t>
  </si>
  <si>
    <t xml:space="preserve">A candidate tumor-suppressor; </t>
  </si>
  <si>
    <t>NR_002227</t>
  </si>
  <si>
    <t>DISC1</t>
  </si>
  <si>
    <t xml:space="preserve">Candidate genes for susceptibility to psychiatric illness; </t>
  </si>
  <si>
    <t>NR_024031</t>
  </si>
  <si>
    <t>Runx2</t>
  </si>
  <si>
    <t>Promotes osteoblast differentiation;  [Histone modification]</t>
  </si>
  <si>
    <t>Epidermal differentiation</t>
  </si>
  <si>
    <t>NR_004855</t>
  </si>
  <si>
    <t>microRNA-372; p18; miR-9, PPARA, and ACSL1</t>
  </si>
  <si>
    <t>Invovled in auto-regulatory loop of CREB; Suppression of p18 expression (G1);  Increase triglyceride
and cholesterol levels;  [microRNA sponging; Promoter methylation modification]</t>
  </si>
  <si>
    <t>20423907; 22685290; 25592151</t>
  </si>
  <si>
    <t>NR_002813</t>
  </si>
  <si>
    <t xml:space="preserve">Preferential expression in the cerebellum; </t>
  </si>
  <si>
    <t>Biological function</t>
  </si>
  <si>
    <t>NR_002770</t>
  </si>
  <si>
    <t>DIO3</t>
  </si>
  <si>
    <t xml:space="preserve">Maintaining monoallelic expression of DIO3; </t>
  </si>
  <si>
    <t>NR_037843</t>
  </si>
  <si>
    <t>Bidirectional</t>
  </si>
  <si>
    <t>HOXA locus gene</t>
  </si>
  <si>
    <t>Association with metastasis and survival;  [Scaffold]</t>
  </si>
  <si>
    <t>NR_024065</t>
  </si>
  <si>
    <t xml:space="preserve">Negatively correlated with tumor size but positively correlated with lymph node metastasis in nasopharyngeal carcinoma; </t>
  </si>
  <si>
    <t>NR_040662</t>
  </si>
  <si>
    <t xml:space="preserve">Susceptibility locus for HCV-associated hepatocellular carcinoma; </t>
  </si>
  <si>
    <t>NR_002785</t>
  </si>
  <si>
    <t xml:space="preserve">GNAS </t>
  </si>
  <si>
    <t xml:space="preserve">Regulate the GNAS complex locus; </t>
  </si>
  <si>
    <t>Genomic imprinting</t>
  </si>
  <si>
    <t>NR_023915</t>
  </si>
  <si>
    <t xml:space="preserve">Play a role in the imprinting process; </t>
  </si>
  <si>
    <t>NR_002768</t>
  </si>
  <si>
    <t xml:space="preserve">Exon sense-overlapping
</t>
  </si>
  <si>
    <t xml:space="preserve">The monoallelic expression of both ZAC and HYMAI is relaxed in TNDM; </t>
  </si>
  <si>
    <t>Transient neonatal diabetes mellitus</t>
  </si>
  <si>
    <t>NR_047671</t>
  </si>
  <si>
    <t xml:space="preserve">Strong transforming gene causing estrogen-independent growth and antiestrogen resistance; </t>
  </si>
  <si>
    <t>NR_047499</t>
  </si>
  <si>
    <t>LINC00570 (ncRNA-a5)</t>
  </si>
  <si>
    <t xml:space="preserve">Enhancer-like function in human cells; </t>
  </si>
  <si>
    <t>Development and differentiation</t>
  </si>
  <si>
    <t>NR_002835</t>
  </si>
  <si>
    <t>Natural antisense</t>
  </si>
  <si>
    <t xml:space="preserve">HAS2 </t>
  </si>
  <si>
    <t>Induced by O-GlcNAcylation in human aortic smooth muscle cells;  [Chomatin modulator]</t>
  </si>
  <si>
    <t>NR_026892</t>
  </si>
  <si>
    <t>AFAP1; RhoA/Rac2 signaling</t>
  </si>
  <si>
    <t xml:space="preserve">Promotes invasion and metastasis;potential prognostic biomarker; </t>
  </si>
  <si>
    <t>26245991; 26892468</t>
  </si>
  <si>
    <t>NR_026805</t>
  </si>
  <si>
    <t>Type 2 diabetes</t>
  </si>
  <si>
    <t>NR_004428</t>
  </si>
  <si>
    <t xml:space="preserve">Correlates with malignant status and poor prognosis; </t>
  </si>
  <si>
    <t>NR_045406</t>
  </si>
  <si>
    <t>HIF pathway</t>
  </si>
  <si>
    <t xml:space="preserve">Diagnostic and discriminative marker; Overexpressed in failing heart; </t>
  </si>
  <si>
    <t>Cancer; Kidney disease; Cardiac development and cardiovascular disease</t>
  </si>
  <si>
    <t>24373479; 25855606</t>
  </si>
  <si>
    <t>NR_102763</t>
  </si>
  <si>
    <t>MMP9</t>
  </si>
  <si>
    <t xml:space="preserve">Inhibiting cancer metastasis; </t>
  </si>
  <si>
    <t>NR_024627</t>
  </si>
  <si>
    <t xml:space="preserve">Continuously hypermethylated upon aging; </t>
  </si>
  <si>
    <t>NR_015448</t>
  </si>
  <si>
    <t>DLX6-AS1 (Evf2)</t>
  </si>
  <si>
    <t>Dlx5/6, BRG1, DLX1</t>
  </si>
  <si>
    <t>Is important for proper brain development;  [Transcription modulator]</t>
  </si>
  <si>
    <t>24089468
26138476</t>
  </si>
  <si>
    <t>NR_002795</t>
  </si>
  <si>
    <t xml:space="preserve">HOXA11 </t>
  </si>
  <si>
    <t>Uterine endometrium;  [Transcriptional interference]</t>
  </si>
  <si>
    <t>NR_003245</t>
  </si>
  <si>
    <t xml:space="preserve">Aberrant nuclear-cytoplasmic REST/NRSF trafficking caused by mutated huntingtin resulting the aberrant expression of HAR1in striatum; </t>
  </si>
  <si>
    <t>NR_038849</t>
  </si>
  <si>
    <t xml:space="preserve">Predicts survival; </t>
  </si>
  <si>
    <t>NR_015370</t>
  </si>
  <si>
    <t xml:space="preserve">Inhibited not only tumor cell proliferation but also anchorage-independent growth of cancer cell lines; </t>
  </si>
  <si>
    <t>NR_040247</t>
  </si>
  <si>
    <t xml:space="preserve">Modulating behaviors relevant to psychiatric disorder; </t>
  </si>
  <si>
    <t>Schizophrenia</t>
  </si>
  <si>
    <t>NR_051960</t>
  </si>
  <si>
    <t>p21</t>
  </si>
  <si>
    <t>Oncogene;  [Regulating gene expression]</t>
  </si>
  <si>
    <t>NR_026949</t>
  </si>
  <si>
    <t xml:space="preserve">Facilitates the development of Ewing sarcoma; </t>
  </si>
  <si>
    <t>NR_033925</t>
  </si>
  <si>
    <t>FOXF1</t>
  </si>
  <si>
    <t>Cardiac development;  [Guide]</t>
  </si>
  <si>
    <t>NR_130107</t>
  </si>
  <si>
    <t>c-Myc</t>
  </si>
  <si>
    <t>NR_120598</t>
  </si>
  <si>
    <t xml:space="preserve">Associated with poor prognosis; </t>
  </si>
  <si>
    <t>NR_126559</t>
  </si>
  <si>
    <t xml:space="preserve">A potential tumor marker for gastric cancer prognosis; </t>
  </si>
  <si>
    <t>BACE1</t>
  </si>
  <si>
    <t> hnRNP-K</t>
  </si>
  <si>
    <t>A transcription target of p53 and HIF1α; p53-dependent apoptosis and cell cycle arrest; Evading growth suppressors; Regulation of neointima formation, vascular smooth muscle cell proliferation, apoptosis, and atherosclerosis ;  [Transcriptional co-repressor]</t>
  </si>
  <si>
    <t>Cancer; Neurodegenerative diseases; Cell cycle; Cardiac development and cardiovascular disease</t>
  </si>
  <si>
    <t>27021022; 20673990; 25156994</t>
  </si>
  <si>
    <t>centromeric_alpha-satellite_RNA_dna</t>
  </si>
  <si>
    <t xml:space="preserve">Key component for the assembly of nucleoproteins at the nucleolus and centromere; </t>
  </si>
  <si>
    <t xml:space="preserve">Potential marker for the early diagnosis of gastric cancer; </t>
  </si>
  <si>
    <t>NR_026979</t>
  </si>
  <si>
    <t xml:space="preserve">Prevents the transformation of cuboidal epithelial cells to fibroblast-like morphology and prevents cellular migration and invasion; </t>
  </si>
  <si>
    <t>NR_125804</t>
  </si>
  <si>
    <t>FOXC1</t>
  </si>
  <si>
    <t xml:space="preserve">Regulates proliferation andmigration; </t>
  </si>
  <si>
    <t>NR_125373</t>
  </si>
  <si>
    <t xml:space="preserve">Promoted the invasion and metastasis; </t>
  </si>
  <si>
    <t>NR_048536</t>
  </si>
  <si>
    <t>miR-145; p53</t>
  </si>
  <si>
    <t>Regulate invasion; Suppression of p53 mRNA translation (G2/M);  [Translation modulator; ceRNA]</t>
  </si>
  <si>
    <t>25253741; 23208419</t>
  </si>
  <si>
    <t>NR_046901</t>
  </si>
  <si>
    <t>NR_123731</t>
  </si>
  <si>
    <t>lincRNA-EPS (TTC39A-AS1)</t>
  </si>
  <si>
    <t>PYCARD</t>
  </si>
  <si>
    <t xml:space="preserve">Regulation of cell differentiation and apoptosis; </t>
  </si>
  <si>
    <t>Immune system; Anaemia</t>
  </si>
  <si>
    <t>NR_121679</t>
  </si>
  <si>
    <t xml:space="preserve">was inversely altered post-Deep Brain Stimulation (DBS) treatment ; </t>
  </si>
  <si>
    <t>NR_121648</t>
  </si>
  <si>
    <t>PTEN-targeting microRNAs</t>
  </si>
  <si>
    <t>Regulates Bcr-Abl-mediated cellular transformation;  [ceRNA]</t>
  </si>
  <si>
    <t>NR_121607</t>
  </si>
  <si>
    <t>LINC00901 (BC040587)</t>
  </si>
  <si>
    <t xml:space="preserve"> An independent prognostic marker breast cancer; </t>
  </si>
  <si>
    <t>NR_104331</t>
  </si>
  <si>
    <t>CTBP1</t>
  </si>
  <si>
    <t>Promotes both hormone-dependent and castration-resistant tumour growth;  [Scaffold]</t>
  </si>
  <si>
    <t>NR_104091</t>
  </si>
  <si>
    <t>NKD2</t>
  </si>
  <si>
    <t xml:space="preserve">Confer cisplatin resistance; </t>
  </si>
  <si>
    <t>NR_103783</t>
  </si>
  <si>
    <t xml:space="preserve">Bladder cancer associated transcript ; </t>
  </si>
  <si>
    <t>NR_036484</t>
  </si>
  <si>
    <t>FEZF1</t>
  </si>
  <si>
    <t xml:space="preserve">Facilitates cell proliferation and migration; </t>
  </si>
  <si>
    <t>NR_026975</t>
  </si>
  <si>
    <t>hnRNPU</t>
  </si>
  <si>
    <t>Interface with and modulate nuclear architecture across chromosomes.;  [Chromasome remodeling]</t>
  </si>
  <si>
    <t>NR_109834</t>
  </si>
  <si>
    <t>MYC, miR-17-5p, and miR-20a</t>
  </si>
  <si>
    <t>Promotes tumor growth, metastasis, and chromosomal instability;  [Transcriptional regulation]</t>
  </si>
  <si>
    <t>NR_026761</t>
  </si>
  <si>
    <t>DKK1</t>
  </si>
  <si>
    <t xml:space="preserve">Promotes cell survival but is down-regulated by N-Myc; </t>
  </si>
  <si>
    <t>NR_108034</t>
  </si>
  <si>
    <t xml:space="preserve">Expression in fetal cardiac tissues with ventricular septal defect; </t>
  </si>
  <si>
    <t>NR_103790</t>
  </si>
  <si>
    <t xml:space="preserve">Plays a role in the pathogenesis of West Syndrome ; </t>
  </si>
  <si>
    <t>NR_047551</t>
  </si>
  <si>
    <t xml:space="preserve">Impeded cell proliferation and invasio; </t>
  </si>
  <si>
    <t>NR_046392</t>
  </si>
  <si>
    <t>Age-dependent; involved in brain development of higher primates</t>
  </si>
  <si>
    <t>Aging</t>
  </si>
  <si>
    <t>NR_038887</t>
  </si>
  <si>
    <t xml:space="preserve">Contains SNP associated with esophageal squamous cell carcinoma (ESCC) risk in eastern and southern Chinese populations; </t>
  </si>
  <si>
    <t>NR_038264</t>
  </si>
  <si>
    <t>ADAMTS9 and DNMT3A</t>
  </si>
  <si>
    <t xml:space="preserve">Inhibited cell migration and invation; </t>
  </si>
  <si>
    <t>NR_036580</t>
  </si>
  <si>
    <t>DPP10</t>
  </si>
  <si>
    <t xml:space="preserve">Associated with human-specific histone methylation signatures at the chromosome 2q14.1 neurodevelopmental risk locus; </t>
  </si>
  <si>
    <t>NR_026860</t>
  </si>
  <si>
    <t>CRTC/CREB-mediated transcription</t>
  </si>
  <si>
    <t>Required for the growth and survival of LKB1-inactivated NSCLC cells;  [Signal]</t>
  </si>
  <si>
    <t>NR_024100</t>
  </si>
  <si>
    <t>GATA2,
sirtuin 1</t>
  </si>
  <si>
    <t xml:space="preserve">Promotes angiogenesis in
response to endothelial hypoxia; </t>
  </si>
  <si>
    <t>NR_034135</t>
  </si>
  <si>
    <t xml:space="preserve">Invovled in  brain development; </t>
  </si>
  <si>
    <t>NR_109813</t>
  </si>
  <si>
    <t>LINC00850 (KUCG1)</t>
  </si>
  <si>
    <t xml:space="preserve">Have a role in causing mental retardation; </t>
  </si>
  <si>
    <t>NR_038464</t>
  </si>
  <si>
    <t>Predictive of poor patient survival and promotes tumor progression via cell cycle regulation in lung cancer</t>
  </si>
  <si>
    <t>NR_036487</t>
  </si>
  <si>
    <t xml:space="preserve">Correlated with progression and prognosis; </t>
  </si>
  <si>
    <t>NR_027706</t>
  </si>
  <si>
    <t>Inhibits tumor proliferation and is associated with favorable prognoses in breast cancer</t>
  </si>
  <si>
    <t>NR_024345</t>
  </si>
  <si>
    <t>cyclin D1, E-cadherin, N-cadherin and β-catenin</t>
  </si>
  <si>
    <t xml:space="preserve">Regulates proliferation and metastasis;  a poor prognostic biomarker in lung adenocarcinoma; </t>
  </si>
  <si>
    <t>NR_122031</t>
  </si>
  <si>
    <t>Novel papillary thyroid carcinoma driver alternations</t>
  </si>
  <si>
    <t>NR_126362</t>
  </si>
  <si>
    <t>APOA1</t>
  </si>
  <si>
    <t>Regulation of the apolipoprotein gene cluster;  [Histone methylation modulator]</t>
  </si>
  <si>
    <t>NR_122069</t>
  </si>
  <si>
    <t>HOXA-AS2 (HOXA3as)</t>
  </si>
  <si>
    <t xml:space="preserve">P21/PLK3/DDIT3 </t>
  </si>
  <si>
    <t>Promotes proliferation; a candidate prognostic biomarker;  [Epigenetically silencing ]</t>
  </si>
  <si>
    <t>NR_028379</t>
  </si>
  <si>
    <t>MCM2 and miR-374a</t>
  </si>
  <si>
    <t>Inhibits hepatocellular carcinoma proliferation and metastasis by binding MCM2 and miR-374a</t>
  </si>
  <si>
    <t>NR_036488</t>
  </si>
  <si>
    <t>NCALD</t>
  </si>
  <si>
    <t>Oncogene;  [Epigenetic repression]</t>
  </si>
  <si>
    <t>17A-sequence</t>
  </si>
  <si>
    <t>GABAB R2</t>
  </si>
  <si>
    <t>Impair GABAB signaling pathway by decreasing GABAB R2 transcription;  [mRNA splicing regularory]</t>
  </si>
  <si>
    <t>51A-sequence</t>
  </si>
  <si>
    <t>SORL</t>
  </si>
  <si>
    <t>NR_001445</t>
  </si>
  <si>
    <t>P-TEFb, HMGA1</t>
  </si>
  <si>
    <t>Sustaining proliferative signaling; Cardiac hypertrophy;  [Decoy]</t>
  </si>
  <si>
    <t>21087998; 22377309</t>
  </si>
  <si>
    <t>NR_131782</t>
  </si>
  <si>
    <t>PCNA</t>
  </si>
  <si>
    <t xml:space="preserve">Promotes cervical cancer cell proliferation; </t>
  </si>
  <si>
    <t xml:space="preserve">OS-9 and HIF-1α </t>
  </si>
  <si>
    <t>Contributes to tumour metastasis and progression ;  [Regulating gene expression]</t>
  </si>
  <si>
    <t>NR_002578</t>
  </si>
  <si>
    <t>Annexin A2 </t>
  </si>
  <si>
    <t xml:space="preserve">Tumour suppressor; Implicated in human primary varicose great saphenous veins; </t>
  </si>
  <si>
    <t>24373479; 25806802</t>
  </si>
  <si>
    <t>NR_002728</t>
  </si>
  <si>
    <t>p57, CDKN1C, SLC22A18</t>
  </si>
  <si>
    <t>Oncogene; Suppression of p57 transcription with PRC2 and G9a; Arrhythmia, cardiac development;  [Guide, signal, Scaffold]</t>
  </si>
  <si>
    <t>Cancer; Kidney disease; Cell cycle; Cardiac development and cardiovascular disease</t>
  </si>
  <si>
    <t>24373479; 16575194; 25855606</t>
  </si>
  <si>
    <t>NR_108049</t>
  </si>
  <si>
    <t>MYC</t>
  </si>
  <si>
    <t>Chromatin looping formation in the MYC promoter;  [Scaffold]</t>
  </si>
  <si>
    <t>NR_001558</t>
  </si>
  <si>
    <t>Brachyury,
EOMES, MIXL1,
GATA4</t>
  </si>
  <si>
    <t>Cardiovascular commitment;  [Signal]</t>
  </si>
  <si>
    <t>NR_003244</t>
  </si>
  <si>
    <t>NR_028334</t>
  </si>
  <si>
    <t xml:space="preserve">A novel biomarker for the progression of gastric cancer; </t>
  </si>
  <si>
    <t>NR_034100</t>
  </si>
  <si>
    <t>p15, p16, p21, p27 and p57</t>
  </si>
  <si>
    <t>Promotes cell proliferation; a cell cycle regulator;  [Epigenetic repression]</t>
  </si>
  <si>
    <t>NR_003504</t>
  </si>
  <si>
    <t>Non-invasive diagnosis of CD</t>
  </si>
  <si>
    <t>Crohn's disease</t>
  </si>
  <si>
    <t>extra-coding</t>
  </si>
  <si>
    <t> CEBPA gene locus</t>
  </si>
  <si>
    <t>Dinds to DNMT1 and prevents CEBPA gene locus methylation;  [DNA methylation modification]</t>
  </si>
  <si>
    <t>ENST00000553153</t>
  </si>
  <si>
    <t>Wnt/β-catenin signaling</t>
  </si>
  <si>
    <t>Inhibits colorectal cancer invasion and migration by repressing
Wnt/β-catenin signaling and predicts favorable prognosis</t>
  </si>
  <si>
    <t>NR_045680</t>
  </si>
  <si>
    <t xml:space="preserve">p16. p21, p27 and p57 </t>
  </si>
  <si>
    <t>Suppression of p16. p21, p27 and p57 transcription with PRC2(G0/G1); Facilitates tumor growth;  [Scaffold]</t>
  </si>
  <si>
    <t>Cell cycle; Cancer</t>
  </si>
  <si>
    <t>NR_049793</t>
  </si>
  <si>
    <t>A tumor suppressor gene;  a potential valuable biomarker in GCA diagnosis and prognosis</t>
  </si>
  <si>
    <t>NR_037902</t>
  </si>
  <si>
    <t>DWORF</t>
  </si>
  <si>
    <t>Enhances SERCA activity in muscle;  [Precursor of a
micropeptide]</t>
  </si>
  <si>
    <t>NR_109989</t>
  </si>
  <si>
    <t xml:space="preserve">Promoted cell proliferation, migration, and invasion; </t>
  </si>
  <si>
    <t>NR_073144</t>
  </si>
  <si>
    <t>LOC101054525 (PR antisense)</t>
  </si>
  <si>
    <t>Progesterone receptor</t>
  </si>
  <si>
    <t>Sustaining proliferative signaling; Expression identified in human breast cancer cell lines;  [Scaffold]</t>
  </si>
  <si>
    <t>18604220; 20675357</t>
  </si>
  <si>
    <t>NR_110558</t>
  </si>
  <si>
    <t>Dysregulation of LOC101926975 suppressed cell proliferation and induced G0/G1 arrest without impact on cell apoptosis or migration</t>
  </si>
  <si>
    <t>NR_105061</t>
  </si>
  <si>
    <t>RPS14</t>
  </si>
  <si>
    <t>Stimulate S14 mRNA transcription;  [Transcriptional modulator]</t>
  </si>
  <si>
    <t>GU228577</t>
  </si>
  <si>
    <t>NEAT-1, PSPC1</t>
  </si>
  <si>
    <t xml:space="preserve">Affects cellular proliferation; </t>
  </si>
  <si>
    <t>NR_126487</t>
  </si>
  <si>
    <t>IGF1R</t>
  </si>
  <si>
    <t>Required for efficient T-ALL growth;  [Regulating gene expression]</t>
  </si>
  <si>
    <t>Present early in thymocyte ontogeny, and its expression declines during T-cell maturation; Regulates V alpha-to-J alpha recombination;  [Chromatin modification]</t>
  </si>
  <si>
    <t>Immune system</t>
  </si>
  <si>
    <t>3500476; 16936730</t>
  </si>
  <si>
    <t>NR_104663</t>
  </si>
  <si>
    <t>MAF</t>
  </si>
  <si>
    <t>Controls Th1 cell differentiation;  [Epigenetic repression]</t>
  </si>
  <si>
    <t>NR_002819</t>
  </si>
  <si>
    <t>CCNA2, CCNB1/2, CDKN1A, CDKN1B; B-MYB</t>
  </si>
  <si>
    <t>Endothelial cell function
and vessel growth; Oncogene; Promotion of cell-cycle regulators such as cyclin A2 and B1 (G1 and G2/M); Significantly upregulated in in fibrovascular membranes of diabetic patients;  [Decoy; Alternative splicing modulator]</t>
  </si>
  <si>
    <t>27021022; 24373479; 23555285; 24436191; 24602777</t>
  </si>
  <si>
    <t>NR_024149</t>
  </si>
  <si>
    <t xml:space="preserve"> Preferential expression in skeletal muscle; </t>
  </si>
  <si>
    <t>NR_047664</t>
  </si>
  <si>
    <t xml:space="preserve">Bind to the PRC2 chromatin modification complex; </t>
  </si>
  <si>
    <t>NR_004382</t>
  </si>
  <si>
    <t xml:space="preserve">Was expressed predominantly in testis and in mature motile spermatozoa; </t>
  </si>
  <si>
    <t>Divergent</t>
  </si>
  <si>
    <t>XR_241516</t>
  </si>
  <si>
    <t>Exon sense-overlapping</t>
  </si>
  <si>
    <t xml:space="preserve">Involved in cell proliferation; </t>
  </si>
  <si>
    <t>NR_024430</t>
  </si>
  <si>
    <t xml:space="preserve">Regulators of hematopoiesis and oncogenes in the development of myeloid leukemia; </t>
  </si>
  <si>
    <t>NR_001458</t>
  </si>
  <si>
    <t>microRNA-155</t>
  </si>
  <si>
    <t>Processed efficiently to microRNA-155 in Burkitt lymphoma cells;  [microRNA precurser]</t>
  </si>
  <si>
    <t>HG512515</t>
  </si>
  <si>
    <t>MIR222HG (Lnc-Ang362)</t>
  </si>
  <si>
    <t>miR-221, miR-222</t>
  </si>
  <si>
    <t>Vascular smooth muscle cells proliferation;  [Signal]</t>
  </si>
  <si>
    <t>NR_027054</t>
  </si>
  <si>
    <t>p16(INK4A)</t>
  </si>
  <si>
    <t>Modulate senescence;  [Scaffold]</t>
  </si>
  <si>
    <t>NR_027148</t>
  </si>
  <si>
    <t>MIR7-3HG (PGSF1)</t>
  </si>
  <si>
    <t xml:space="preserve">Associated with thyroid peroxidase antibodies and clinical thyroid disease; </t>
  </si>
  <si>
    <t>DA753755</t>
  </si>
  <si>
    <t xml:space="preserve"> Imprinted genes that may be associated with some of the clinical features of the polygenic Prader-Willi syndrome</t>
  </si>
  <si>
    <t>Prader-Willi syndrome</t>
  </si>
  <si>
    <t>NR_036677</t>
  </si>
  <si>
    <t>p53 pathway</t>
  </si>
  <si>
    <t>Tumor suppressor;  [Translation modulator]</t>
  </si>
  <si>
    <t>NR_125783</t>
  </si>
  <si>
    <t>N-Myc</t>
  </si>
  <si>
    <t xml:space="preserve">Regulating N-Myc expression and neuroblastoma oncogenesis ; </t>
  </si>
  <si>
    <t>D62839</t>
  </si>
  <si>
    <t>RAD18</t>
  </si>
  <si>
    <t>Specifically expressed in neurons and upregulated during beta-amyloid-induced apoptosis;  [Post-transcriptional control]</t>
  </si>
  <si>
    <t>NDM29_dna</t>
  </si>
  <si>
    <t xml:space="preserve">Involved in neuroblastoma development; </t>
  </si>
  <si>
    <t>NR_131157</t>
  </si>
  <si>
    <t>NF-κB</t>
  </si>
  <si>
    <t>Blocks IκB phosphorylation;  [Modulating protein activity]</t>
  </si>
  <si>
    <t xml:space="preserve">Important during angiogenesis of endothelial cells; </t>
  </si>
  <si>
    <t>NONHSAT112178 (LncPPARδ)</t>
  </si>
  <si>
    <t>PPAR-delta</t>
  </si>
  <si>
    <t xml:space="preserve">Novel Biomarker for Coronary Artery Diseases; </t>
  </si>
  <si>
    <t xml:space="preserve">TNF-α and IL-6 </t>
  </si>
  <si>
    <t>LncRNA NONRATT021972 siRNA attenuates P2X7 receptor expression and inflammatory cytokine production induced by combined high glucose and free fatty acids in PC12 cells</t>
  </si>
  <si>
    <t>NR_027451</t>
  </si>
  <si>
    <t>NORAD (LINC00657)</t>
  </si>
  <si>
    <t>PUMILIO</t>
  </si>
  <si>
    <t xml:space="preserve"> Maintenance of genomic stability;  [Decoy]</t>
  </si>
  <si>
    <t>Genomic stability</t>
  </si>
  <si>
    <t>ENST00000441430</t>
  </si>
  <si>
    <t xml:space="preserve">Involved in myocardial infarction; </t>
  </si>
  <si>
    <t>GD256884</t>
  </si>
  <si>
    <t>NR_037806</t>
  </si>
  <si>
    <t>NPPA</t>
  </si>
  <si>
    <t>NR_103844</t>
  </si>
  <si>
    <t>NPTN-IT1 (lncRNA-LET)</t>
  </si>
  <si>
    <t>Invovled in hypoxia-mediated metastasis;  [Protein stability / transcriptional regulation]</t>
  </si>
  <si>
    <t>NR_038854</t>
  </si>
  <si>
    <t>IFITM3 and MxA</t>
  </si>
  <si>
    <t>Modulates antiviral responses through suppression of interferon-stimulated gene transcription;  [Histone modification]</t>
  </si>
  <si>
    <t>NR_126359</t>
  </si>
  <si>
    <t>IFN response</t>
  </si>
  <si>
    <t xml:space="preserve">Negative regulation of the interferon response ; </t>
  </si>
  <si>
    <t>U54776</t>
  </si>
  <si>
    <t xml:space="preserve">Expressed in activated CD4+ T cells; </t>
  </si>
  <si>
    <t>NR_026757</t>
  </si>
  <si>
    <t>OIP5-AS1 (cyrano)</t>
  </si>
  <si>
    <t xml:space="preserve">Play crucial biological roles during embryonic development; </t>
  </si>
  <si>
    <t>Embryonic development</t>
  </si>
  <si>
    <t>NR_024128</t>
  </si>
  <si>
    <t>PDLIM2, MACC1, NTN4, and GNB2L1</t>
  </si>
  <si>
    <t xml:space="preserve">Promotes metastasis and tumorigenicity; </t>
  </si>
  <si>
    <t>AK294004</t>
  </si>
  <si>
    <t xml:space="preserve">Important functions in IR-induced radioresistance; </t>
  </si>
  <si>
    <t>NR_125801</t>
  </si>
  <si>
    <t>COX-2</t>
  </si>
  <si>
    <t>Promotes proliferation and metastasis; Occluding repressive NF-κB complexes;  [Transcriptional regulation /decoy for transcriptional repressor]</t>
  </si>
  <si>
    <t>26476537; 24843008</t>
  </si>
  <si>
    <t>ENST00000503456</t>
  </si>
  <si>
    <t>PITX2</t>
  </si>
  <si>
    <t xml:space="preserve">Cardiomyocyte differentiation; </t>
  </si>
  <si>
    <t>NR_109836</t>
  </si>
  <si>
    <t>NF-YA </t>
  </si>
  <si>
    <t>Resisting cell death; Suppression of FAS and BIK transcription;  [Modulating protein activity]</t>
  </si>
  <si>
    <t>Cancer; Cell cycle</t>
  </si>
  <si>
    <t>ENST00000417112</t>
  </si>
  <si>
    <t>An upstream regulator of c-Myc affecting cellular proliferation and translation;  repressed during senescence of human mammary epithelial cells and overexpressed in some cancers</t>
  </si>
  <si>
    <t>NR_038942</t>
  </si>
  <si>
    <t>MAT2A</t>
  </si>
  <si>
    <t>Regulates Locus-Specific Methylation in Response to Low-Dose Irradiation;  [DNA methylation modification]</t>
  </si>
  <si>
    <t>NR_045262</t>
  </si>
  <si>
    <t>Sustaining proliferative signaling;  [Regulating gene expression]</t>
  </si>
  <si>
    <t>NR_024259</t>
  </si>
  <si>
    <t xml:space="preserve">A novel biomarker and potential therapeutic target for metastatic prostate cancer; </t>
  </si>
  <si>
    <t>NR_109828</t>
  </si>
  <si>
    <t xml:space="preserve">Regulation of transformed cell growth; </t>
  </si>
  <si>
    <t>NR_002769</t>
  </si>
  <si>
    <t>cleaved caspase 7, and cleaved PARP</t>
  </si>
  <si>
    <t>Resisting cell death;  [Regulating gene expression]</t>
  </si>
  <si>
    <t>NR_046681</t>
  </si>
  <si>
    <t>NR_024089</t>
  </si>
  <si>
    <t>DUSP6</t>
  </si>
  <si>
    <t>Promoting cSCC progression via activation of ERK1/2 signaling pathway by downregulating DUSP6 expression</t>
  </si>
  <si>
    <t>uc021vwo</t>
  </si>
  <si>
    <t xml:space="preserve">Resisting cell death; </t>
  </si>
  <si>
    <t>NR_027070</t>
  </si>
  <si>
    <t>FOXL2</t>
  </si>
  <si>
    <t xml:space="preserve">Microdeletion; </t>
  </si>
  <si>
    <t>AI826101</t>
  </si>
  <si>
    <t>Many</t>
  </si>
  <si>
    <t>Regulates neuronal differentiation of embryonic and postnatal neural stem cells;  [Alternative splicing modulation]</t>
  </si>
  <si>
    <t>XR_242164</t>
  </si>
  <si>
    <t xml:space="preserve">Ybx1 </t>
  </si>
  <si>
    <t>involved in the DNA damage response and regulates cells survival after ionizing radiation;  [Modulating protein location]</t>
  </si>
  <si>
    <t>AK022045</t>
  </si>
  <si>
    <t>NR_109833</t>
  </si>
  <si>
    <t>Required foligand-independent activation of the androgen receptor transcriptional program and cell proliferation;  [Protein  modification]</t>
  </si>
  <si>
    <t>PSF_inhibiting_RNA_dna</t>
  </si>
  <si>
    <t>hPSF</t>
  </si>
  <si>
    <t>Oncogene; Evading growth suppressors;  [Decoy; Modulating protein activity]</t>
  </si>
  <si>
    <t>NR_049735</t>
  </si>
  <si>
    <t xml:space="preserve">Tumor suppressor; </t>
  </si>
  <si>
    <t>NR_023917</t>
  </si>
  <si>
    <t>Tumor suppressor;  [Decoy]</t>
  </si>
  <si>
    <t>NR_027032</t>
  </si>
  <si>
    <t>PUNISHER (AGAP2-AS1)</t>
  </si>
  <si>
    <t xml:space="preserve">Endothelial cell identity; </t>
  </si>
  <si>
    <t>NR_003367</t>
  </si>
  <si>
    <t>FN1, COL4A1,TGF‑β1, PAI‑1</t>
  </si>
  <si>
    <t xml:space="preserve">Mediate the development and progression of diabetic nephropathy; Maintenance of cell size of cardiomyocytes; </t>
  </si>
  <si>
    <t xml:space="preserve">Kidney disease; Type 2 diabetes; Cardiac development and cardiovascular disease </t>
  </si>
  <si>
    <t>17395743; 26045764</t>
  </si>
  <si>
    <t>NR_033932</t>
  </si>
  <si>
    <t xml:space="preserve">RGMB </t>
  </si>
  <si>
    <t xml:space="preserve">Modulates Cell Proliferation, Migration and Invasion; </t>
  </si>
  <si>
    <t>NR_131250</t>
  </si>
  <si>
    <t>type I interferon</t>
  </si>
  <si>
    <t>Suppresses viral response genes during development of the early human placenta</t>
  </si>
  <si>
    <t>NR_003051</t>
  </si>
  <si>
    <t xml:space="preserve">RMRP mutations can cause short stature and significant immunodeficiency; </t>
  </si>
  <si>
    <t>NR_024037</t>
  </si>
  <si>
    <t>SOX2</t>
  </si>
  <si>
    <t>Regulation of neural stem cell fate;  [Transcription factor modulation]</t>
  </si>
  <si>
    <t>NR_004391</t>
  </si>
  <si>
    <t xml:space="preserve">Novel factors for chromosomal DNA replication; </t>
  </si>
  <si>
    <t>Replication</t>
  </si>
  <si>
    <t>ENST00000569618</t>
  </si>
  <si>
    <t>ENST00000407522</t>
  </si>
  <si>
    <t>NR_026812</t>
  </si>
  <si>
    <t>RUNX1-IT1 (C21orf96)</t>
  </si>
  <si>
    <t xml:space="preserve">Promotes the migration, invasion and lymph node metastasis; </t>
  </si>
  <si>
    <t>NR_126480</t>
  </si>
  <si>
    <t>p53, apoptosis pathway</t>
  </si>
  <si>
    <t xml:space="preserve">Reducing SAL-RNA1 levels enhanced senescence phenotype, including enlarged morphology, positive B-galactosidase activity, and heightened p53 levels; Inhibits senescence; </t>
  </si>
  <si>
    <t>23758631; 25855606</t>
  </si>
  <si>
    <t>NR_110000</t>
  </si>
  <si>
    <t>p32</t>
  </si>
  <si>
    <t>Disrupts vital mitochondrial functions in a cancer-cell-specific manner</t>
  </si>
  <si>
    <t>NR_036485</t>
  </si>
  <si>
    <t>Promotes proliferation;  [Chroatin modulator]</t>
  </si>
  <si>
    <t>BU569004</t>
  </si>
  <si>
    <t>Ataxin 7</t>
  </si>
  <si>
    <t>A potential player in development of
SCA7;  [Transcription modulation]</t>
  </si>
  <si>
    <t>NR_038908</t>
  </si>
  <si>
    <t>MYCD</t>
  </si>
  <si>
    <t>Stabilizes smooth muscle cell contractility;  [Decoy]</t>
  </si>
  <si>
    <t>ENST00000437916</t>
  </si>
  <si>
    <t>Six3</t>
  </si>
  <si>
    <t xml:space="preserve">Expression restricted to retina and brain; </t>
  </si>
  <si>
    <t>ENST00000533992</t>
  </si>
  <si>
    <t>HAS2</t>
  </si>
  <si>
    <t xml:space="preserve">A driver of vascular smooth muscle cell proliferation </t>
  </si>
  <si>
    <t>NR_004435</t>
  </si>
  <si>
    <t>NR_003098</t>
  </si>
  <si>
    <t xml:space="preserve">p53 and p53-target genes </t>
  </si>
  <si>
    <t>Promotes cellular proliferation and affects p53 stability as well as downstream p53 regulated pathways; Promotes HCC cells proliferation, cell cycle progression, and inhibits HCC cells apoptosi;  [Translation modulator]</t>
  </si>
  <si>
    <t>Neurodegenerative diseases; Cancer</t>
  </si>
  <si>
    <t>27021022; 27133041</t>
  </si>
  <si>
    <t>NR_003239</t>
  </si>
  <si>
    <t xml:space="preserve">snoRNA gene; </t>
  </si>
  <si>
    <t>snoRNA</t>
  </si>
  <si>
    <t>ENST00000554726</t>
  </si>
  <si>
    <t>NR_003697</t>
  </si>
  <si>
    <t xml:space="preserve"> A potential prognostic biomarker for hepatocellular carcinoma</t>
  </si>
  <si>
    <t>NR_027058</t>
  </si>
  <si>
    <t xml:space="preserve">An independent prognostic predictor for HCC patients; </t>
  </si>
  <si>
    <t>NR_003038</t>
  </si>
  <si>
    <t>NR_002599</t>
  </si>
  <si>
    <t>NR_002330</t>
  </si>
  <si>
    <t xml:space="preserve">Tumor-suppressor; </t>
  </si>
  <si>
    <t>NR_002332</t>
  </si>
  <si>
    <t>NR_002329</t>
  </si>
  <si>
    <t>NR_002190</t>
  </si>
  <si>
    <t xml:space="preserve">Markedly up-regulated in gastric cancer tissues; </t>
  </si>
  <si>
    <t>NR_126469</t>
  </si>
  <si>
    <t>TapSAKI (MGAT3-AS)</t>
  </si>
  <si>
    <t xml:space="preserve">Acute kidney injury; </t>
  </si>
  <si>
    <t>Kidney disease</t>
  </si>
  <si>
    <t>NR_109982</t>
  </si>
  <si>
    <t>TCF21</t>
  </si>
  <si>
    <t>Directs demethylation and activation of the tumor suppressor TCF21;  [Promoter demethylation]</t>
  </si>
  <si>
    <t>NR_028288</t>
  </si>
  <si>
    <t xml:space="preserve">A candidate gene potentially involved in leukemogenesis; </t>
  </si>
  <si>
    <t>NR_024015</t>
  </si>
  <si>
    <t xml:space="preserve">Candidate cancer suppressor gene; </t>
  </si>
  <si>
    <t>uc010ppi</t>
  </si>
  <si>
    <t>Oct4, SOX2,
ZIC5, REX1</t>
  </si>
  <si>
    <t>Pluripotency; cardiovascular development;  [Signal]</t>
  </si>
  <si>
    <t>NR_110375</t>
  </si>
  <si>
    <t>TNF</t>
  </si>
  <si>
    <t>Regulates TNFα expression through its interaction with hnRNPL;  [Scaffold]</t>
  </si>
  <si>
    <t>GU166386</t>
  </si>
  <si>
    <t>TIE1</t>
  </si>
  <si>
    <t>Inducing angiogenesis; Vascular cell contact junctions;  [RNA decay]</t>
  </si>
  <si>
    <t>Cancer; Cardiac development and cardiovascular disease</t>
  </si>
  <si>
    <t>NR_027064</t>
  </si>
  <si>
    <t>KRT80</t>
  </si>
  <si>
    <t>Epidermal differentiation;  [RNA decay]</t>
  </si>
  <si>
    <t>NR_104174</t>
  </si>
  <si>
    <t xml:space="preserve">Inhibits growth; </t>
  </si>
  <si>
    <t>ENST00000415386</t>
  </si>
  <si>
    <t xml:space="preserve">Predictor of poor survival; </t>
  </si>
  <si>
    <t>ENST00000613162</t>
  </si>
  <si>
    <t>CDKN1A</t>
  </si>
  <si>
    <t>Promotes HCC cell proliferation and induces cell cycle progression through association with BMI1; modulated the transcription of CDKN1A; repression of p21</t>
  </si>
  <si>
    <t>uc.73-</t>
  </si>
  <si>
    <t>NR_015379</t>
  </si>
  <si>
    <t>UCA1 (CUDR)</t>
  </si>
  <si>
    <t>Resisting cell deathl; Biomarker of Acute Myocardial Infarction;  [Regulating gene expression]</t>
  </si>
  <si>
    <t>Cancer;Cardiac development and cardiovascular disease</t>
  </si>
  <si>
    <t>17416635; 26949706</t>
  </si>
  <si>
    <t>NR_102709</t>
  </si>
  <si>
    <t>UCH1L</t>
  </si>
  <si>
    <t xml:space="preserve"> Involved in brain function and neurodegenerative diseases;  [Translation modulator]</t>
  </si>
  <si>
    <t>KJ809564</t>
  </si>
  <si>
    <t>β-catenin</t>
  </si>
  <si>
    <t>Promotes proliferation and reduces apoptosis;  [Modulate mRNA stability]</t>
  </si>
  <si>
    <t>NG_022326</t>
  </si>
  <si>
    <t>VIM2P (lncRNA-CIR
)</t>
  </si>
  <si>
    <t>MMP13 and ADAMTS5</t>
  </si>
  <si>
    <t xml:space="preserve">Promotes chondrocyte extracellular matrix degradation in osteoarthritis; </t>
  </si>
  <si>
    <t>NR_015375</t>
  </si>
  <si>
    <t>ABCG2</t>
  </si>
  <si>
    <t xml:space="preserve">Contributes to cellular stress responses; </t>
  </si>
  <si>
    <t>NR_131252</t>
  </si>
  <si>
    <t>WSPAR (lncTCF7)</t>
  </si>
  <si>
    <t>TCF7</t>
  </si>
  <si>
    <t>NR_131204</t>
  </si>
  <si>
    <t xml:space="preserve">Coats the active X chromosome; </t>
  </si>
  <si>
    <t>X Chromosome Inactivation</t>
  </si>
  <si>
    <t>NR_001564</t>
  </si>
  <si>
    <t>PRC2, H3K27me3</t>
  </si>
  <si>
    <t xml:space="preserve">X chromosome inactivation; </t>
  </si>
  <si>
    <t>NR_046189</t>
  </si>
  <si>
    <t>Yiya (LINC00538)</t>
  </si>
  <si>
    <t xml:space="preserve">Promotes cell cycle progression at the G1/S transition; </t>
  </si>
  <si>
    <t>NR_040248</t>
  </si>
  <si>
    <t>ZEB2</t>
  </si>
  <si>
    <t>Induces epithelial-mesenchymal transition;  [Alternative splicing modulator]</t>
  </si>
  <si>
    <t>NR_047511</t>
  </si>
  <si>
    <t>AIRN</t>
  </si>
  <si>
    <t>Igf2r/Slc22a2/Slc22a3 gene cluster</t>
  </si>
  <si>
    <t xml:space="preserve">Required for silencing autosomal imprinted genes; </t>
  </si>
  <si>
    <t>NR_047514</t>
  </si>
  <si>
    <t>Cancer; Genomic imprinting</t>
  </si>
  <si>
    <t>NR_028412
NR_028413
NR_028414</t>
  </si>
  <si>
    <t>APOC1P1</t>
  </si>
  <si>
    <t>α-tubulin</t>
  </si>
  <si>
    <t>Directly bind to tubulin to decrease α-tubulin acetylation, to inactivate caspase-3, and to inhibit apoptosis</t>
  </si>
  <si>
    <t>NR_136740
NR_136741
NR_136742
NR_136743
NR_136744
NR_136745
NR_136746</t>
  </si>
  <si>
    <t>ARA</t>
  </si>
  <si>
    <t xml:space="preserve">Modulate multiple signalling pathways, including MAPK signalling pathway, metabolism pathways, cell cycle and cell adhesion-related biological pathways, and regulate cellular processes, including transcriptional processes and protein binding function; </t>
  </si>
  <si>
    <t>NR_133652</t>
  </si>
  <si>
    <t>ATG9B (sONE/NOS3AS)</t>
  </si>
  <si>
    <t>Antisense overlap</t>
  </si>
  <si>
    <t>Endothelial nitric-oxide synthase (eNOS)</t>
  </si>
  <si>
    <t>NOS3 following hypoxia; Inducing angiogenesis;  [RNA decay]</t>
  </si>
  <si>
    <t>NR_002832</t>
  </si>
  <si>
    <t>BDNF-AS</t>
  </si>
  <si>
    <t>BDNF</t>
  </si>
  <si>
    <t>Inhibits neuronal outgrowth and differentiation;  [Transcriptional regulation]</t>
  </si>
  <si>
    <t>NR_002832
NR_033312
NR_033313
NR_033314
NR_033315</t>
  </si>
  <si>
    <t>AY034469</t>
  </si>
  <si>
    <t>Beta-globin-transcripts</t>
  </si>
  <si>
    <t>Dynamically expressed during erythroid cell development;  [Chromatin remodeling]</t>
  </si>
  <si>
    <t>NR_024049</t>
  </si>
  <si>
    <t>BCAR4</t>
  </si>
  <si>
    <t>A noncanonical Hedgehog/GLI2 transcriptional program</t>
  </si>
  <si>
    <t>Histone modification;  [Signal, decoy]</t>
  </si>
  <si>
    <t>NR_024049
NR_024050
NR_131216
NR_131217
NR_131222</t>
  </si>
  <si>
    <t>NR_105049
NR_105050</t>
  </si>
  <si>
    <t>C5orf66-AS1 (Epist)</t>
  </si>
  <si>
    <t>NR_105059</t>
  </si>
  <si>
    <t>CARMEN</t>
  </si>
  <si>
    <t>Super enhancer</t>
  </si>
  <si>
    <t>SUZ12, EZH2</t>
  </si>
  <si>
    <t>Controlling cardiac specification, differentiation and homeostasis;  [Scaffold]</t>
  </si>
  <si>
    <t>NR_117101</t>
  </si>
  <si>
    <t>CASC11</t>
  </si>
  <si>
    <t>WNT/β-catenin pathway</t>
  </si>
  <si>
    <t>Interacts with hnRNP-K and activates the WNT/β-catenin pathway to promote growth and metastasis in colorectal cancer; a candidate diagnostic biomarker and a promising therapeutic target for CRC</t>
  </si>
  <si>
    <t>NR_117102</t>
  </si>
  <si>
    <t>NR_026939</t>
  </si>
  <si>
    <t>CASC2 (C10orf5)</t>
  </si>
  <si>
    <t>NR_026941</t>
  </si>
  <si>
    <t>NR_103848
NR_103849
NR_103850</t>
  </si>
  <si>
    <t>CASC9 (ESCCAL-1 )</t>
  </si>
  <si>
    <t xml:space="preserve">Affect ether lipid metabolism; </t>
  </si>
  <si>
    <t>NR_038894</t>
  </si>
  <si>
    <t>CBR3-AS1</t>
  </si>
  <si>
    <t xml:space="preserve">Promotes esophageal squamous carcinoma cell proliferation and correlates with advanced clinical stage; </t>
  </si>
  <si>
    <t>NR_038892
NR_038893
NR_038894</t>
  </si>
  <si>
    <t xml:space="preserve">NR_003529
NR_047532
NR_047533
NR_047534 
NR_047535 
NR_047536 
NR_047537 
NR_047538 
NR_047539 
NR_047540
NR_047541
NR_047542
NR_047544
NR_120536 </t>
  </si>
  <si>
    <t>CDKN2B-AS1 (ANRIL)</t>
  </si>
  <si>
    <t>CDKN2A, CDKN2B
ADIPOR1, TMEM258, VAMP3</t>
  </si>
  <si>
    <t>Glucose and fatty acid metabolism; association with late-onset Alzheimer disease; Suppression of p15/p16 transcription with PRC1/2; Genetic risk factor and biomarker for coronary artery disease;  [Scaffold]</t>
  </si>
  <si>
    <t>Cell cycle; Neurodegenerative diseases; Type 2 diabetes; Cardiac development and cardiovascular disease</t>
  </si>
  <si>
    <t>25855606; 21151178; 20956613; 25855606</t>
  </si>
  <si>
    <t>NR_034105
NR_034106
NR_110453</t>
  </si>
  <si>
    <t>IRX5</t>
  </si>
  <si>
    <t xml:space="preserve">High sensitivity and specificity for colorectal adenomas and cancers.; </t>
  </si>
  <si>
    <t>NR_002733
NR_045121
NR_110533</t>
  </si>
  <si>
    <t>DGCR5 is downstream target of REST in HD disease;  [ ]</t>
  </si>
  <si>
    <t>NR_023921</t>
  </si>
  <si>
    <t>DHRS4-AS1</t>
  </si>
  <si>
    <t>DHRS4 gene cluster</t>
  </si>
  <si>
    <t xml:space="preserve">Unknown; </t>
  </si>
  <si>
    <t>NR_023921
NR_023922
NR_023923
NR_023924</t>
  </si>
  <si>
    <t>NR_109974</t>
  </si>
  <si>
    <t>DLEU1</t>
  </si>
  <si>
    <t>miR-15/16 family</t>
  </si>
  <si>
    <t>NR_002605
NR_109973
NR_109974</t>
  </si>
  <si>
    <t>NR_038397</t>
  </si>
  <si>
    <t>DNM3OS</t>
  </si>
  <si>
    <t>miR-199a and miR-214</t>
  </si>
  <si>
    <t>Association of ovarian CSC differentiation;  [microRNA precurser]</t>
  </si>
  <si>
    <t>NR_103486</t>
  </si>
  <si>
    <t>NR_027768</t>
  </si>
  <si>
    <t>DPY19L2P2</t>
  </si>
  <si>
    <t>contributed to the risk of Parkinson's disease</t>
  </si>
  <si>
    <t>NR_038896</t>
  </si>
  <si>
    <t>DSCAM-AS1</t>
  </si>
  <si>
    <t xml:space="preserve">Development of the malignant cell; </t>
  </si>
  <si>
    <t>NR_038896
NR_038898
NR_038899
NR_038900</t>
  </si>
  <si>
    <t>NR_103778</t>
  </si>
  <si>
    <t>FLG-AS1</t>
  </si>
  <si>
    <t xml:space="preserve">Inhibited key EMT and stem cell genes and reduced cellular proliferation and migration; </t>
  </si>
  <si>
    <t>NR_103778
NR_103779</t>
  </si>
  <si>
    <t>NR_024499
NR_024501
NR_024502
NR_024503</t>
  </si>
  <si>
    <t>FMR4 (FMR1‑AS)</t>
  </si>
  <si>
    <t xml:space="preserve">Antiapoptotic function; </t>
  </si>
  <si>
    <t>NR_126369</t>
  </si>
  <si>
    <t>GACAT1</t>
  </si>
  <si>
    <t xml:space="preserve">A potential biomarker in the diagnosis of gastric carcinoma; </t>
  </si>
  <si>
    <t>NR_126370</t>
  </si>
  <si>
    <t>GAPLINC</t>
  </si>
  <si>
    <t>miR-211-3p</t>
  </si>
  <si>
    <t>Regulates CD44-Dependent Cell Growth;  [Decoy]</t>
  </si>
  <si>
    <t>NR_110428
NR_110429</t>
  </si>
  <si>
    <t>NR_024256</t>
  </si>
  <si>
    <t>GATA3-AS1</t>
  </si>
  <si>
    <t xml:space="preserve">TH2-specific; </t>
  </si>
  <si>
    <t>NR_103442</t>
  </si>
  <si>
    <t>GDNF-AS1 (GDNFOS)</t>
  </si>
  <si>
    <t>GDNF</t>
  </si>
  <si>
    <t xml:space="preserve">Modulate the expression of endogenous GDNF in human brain; </t>
  </si>
  <si>
    <t>NR_131224</t>
  </si>
  <si>
    <t>H19 (UC001lva.4)</t>
  </si>
  <si>
    <t>LRRK2</t>
  </si>
  <si>
    <t>Potential PD biomarker; Tumour suppressor; Downregulation of RB mRNA via miR675; Inhibits cell proliferation; Regulates cell senescence
;  [MicroRNA precursors]</t>
  </si>
  <si>
    <t>Cell cycle; Neurodegenerative diseases; Cancer; Kidney disease; Cardiac development and cardiovascular disease</t>
  </si>
  <si>
    <t>26889637; 24373479; 22684254; 25855606</t>
  </si>
  <si>
    <t>NR_033979
NR_110458
NR_110459
NR_110460
NR_110461
NR_110462
NR_110463
NR_110464
NR_110465
NR_110466
NR_110467
NR_110468</t>
  </si>
  <si>
    <t>A marker of neuroblastoma progression</t>
  </si>
  <si>
    <t>NR_136192
NR_136193
NR_136194
NR_136197
NR_136198
NR_136199
NR_136200
NR_136201</t>
  </si>
  <si>
    <t>HAND2-AS1</t>
  </si>
  <si>
    <t xml:space="preserve">Highly expressed in stage IVS neuroblastoma </t>
  </si>
  <si>
    <t>NR_026972</t>
  </si>
  <si>
    <t>HLA-F-AS1</t>
  </si>
  <si>
    <t xml:space="preserve">Independent susceptibility loci in the HLA region in Behçet's disease.; </t>
  </si>
  <si>
    <t>NR_026973</t>
  </si>
  <si>
    <t>Behçet's disease</t>
  </si>
  <si>
    <t>NR_047518</t>
  </si>
  <si>
    <t>HOTAIR</t>
  </si>
  <si>
    <t>H3K27me3; EZH2, miR‑141; PPARγ and LPL.; Gene in HOXD locus</t>
  </si>
  <si>
    <t>Cell cycle control in RCC; Regulate key processes in adipocyte differentiation; Inhibits calcification genes;  [Signal, guide, scaffold]</t>
  </si>
  <si>
    <t>Cancer; Kidney disease; Cardiac development and cardiovascular disease; Lipid metabolism and adipogenesis</t>
  </si>
  <si>
    <t>25149152; 24862299; 25855606</t>
  </si>
  <si>
    <t>NR_047517</t>
  </si>
  <si>
    <t>NR_038367</t>
  </si>
  <si>
    <t>HOTAIRM1</t>
  </si>
  <si>
    <t>HOXA cluster</t>
  </si>
  <si>
    <t>Plays a role in the myelopoiesis;  [Signal]</t>
  </si>
  <si>
    <t>NR_038831</t>
  </si>
  <si>
    <t>HOXA-AS3</t>
  </si>
  <si>
    <t>NR_038832</t>
  </si>
  <si>
    <t xml:space="preserve">Expression can be induced by retinoic acid; </t>
  </si>
  <si>
    <t>NR_104124</t>
  </si>
  <si>
    <t>IFNG-AS1 (NeST, Tmevpg1)</t>
  </si>
  <si>
    <t>Interferon-γ locus</t>
  </si>
  <si>
    <t>Regulates epigenetic marking of IFN-γ-encoding chromatin;  [Histone modification]</t>
  </si>
  <si>
    <t>NR_104125</t>
  </si>
  <si>
    <t>NR_028043</t>
  </si>
  <si>
    <t>IGF2-AS</t>
  </si>
  <si>
    <t>Type 1 diabetes</t>
  </si>
  <si>
    <t>NR_024204</t>
  </si>
  <si>
    <t>LINC00152</t>
  </si>
  <si>
    <t>p15 and p21</t>
  </si>
  <si>
    <t>Promotes tumor cell cycle progression;  [Epigenetic repression]</t>
  </si>
  <si>
    <t>NR_024205</t>
  </si>
  <si>
    <t>NR_120595</t>
  </si>
  <si>
    <t>LINC01315</t>
  </si>
  <si>
    <t xml:space="preserve">Differential expression of long noncoding RNA in primary and recurrent nasopharyngeal carcinoma; </t>
  </si>
  <si>
    <t>NR_120595
NR_120596
NR_120597</t>
  </si>
  <si>
    <t>NR_109936</t>
  </si>
  <si>
    <t>GLIS3</t>
  </si>
  <si>
    <t xml:space="preserve">Positively regulates GLIS3 mRNA levels; </t>
  </si>
  <si>
    <t>NR_040074</t>
  </si>
  <si>
    <t>LINC01630</t>
  </si>
  <si>
    <t>Misregulates in colorectal cancer</t>
  </si>
  <si>
    <t>NR_040075</t>
  </si>
  <si>
    <t>NR_015431
NR_024153
NR_034120
NR_109850
NR_109851
NR_109852
NR_109853
NR_109854
NR_109855
NR_110472 
NR_110473</t>
  </si>
  <si>
    <t xml:space="preserve"> Inhibits the proliferation of tumor cells;  [Histone modification]</t>
  </si>
  <si>
    <t>NR_037883</t>
  </si>
  <si>
    <t>Linc-POU3F3</t>
  </si>
  <si>
    <t>TGF-beta</t>
  </si>
  <si>
    <t>Promotes cell proliferation in gastric cancer via increasing T-reg distribution;  [Protein modification]</t>
  </si>
  <si>
    <t>NR_131233</t>
  </si>
  <si>
    <t>NR_103549</t>
  </si>
  <si>
    <t>LUCAT1</t>
  </si>
  <si>
    <t xml:space="preserve">Act downstream of NRF2 to regulate gene expression and mediate oxidative stress protection in airway epithelial cells; </t>
  </si>
  <si>
    <t>NR_072988</t>
  </si>
  <si>
    <t>MACROD2-AS1</t>
  </si>
  <si>
    <t xml:space="preserve">Play a role in colorectal tumorigenesis; </t>
  </si>
  <si>
    <t>NR_102270</t>
  </si>
  <si>
    <t>NAMA</t>
  </si>
  <si>
    <t xml:space="preserve">Associated with growth arrest; </t>
  </si>
  <si>
    <t>NR_102270
NR_102271</t>
  </si>
  <si>
    <t xml:space="preserve">NR_002766
NR_003530
NR_003531
NR_033358
NR_033359
NR_033360
NR_046464 
NR_046465 
NR_046466 
NR_046467 
NR_046468
NR_046469 
NR_046470
NR_046471
NR_046472
NR_046473 </t>
  </si>
  <si>
    <t>MEG3</t>
  </si>
  <si>
    <t>Downregulated in  Huntington's disease; Tumour suppressor; The imprinted DLK1-MEG3 gene region on chromosome 14q32.2 alters susceptibility to type 1 diabetes; Endothelial Cell Functions;  [Formation of epigenetic ribonucleoprotein complexes]</t>
  </si>
  <si>
    <t>Neurodegenerative diseases; Cancer; Kidney disease; Type 1 diabetes</t>
  </si>
  <si>
    <t>22202438; 24373479; 19966805; 24602777</t>
  </si>
  <si>
    <t xml:space="preserve">NR_046473 </t>
  </si>
  <si>
    <t>NR_003491
NR_033319
NR_033320
NR_033321</t>
  </si>
  <si>
    <t>MIAT (Gomafu)</t>
  </si>
  <si>
    <t>DISC1, ERBB4</t>
  </si>
  <si>
    <t>Oncogene; Associated with myocardial infarction; Plays a role in retinalcell development, brain development and post-mitotic neuronal function;  [Decoy; mRNA processing]</t>
  </si>
  <si>
    <t>Cancer; Cardiac development and cardiovascular disease; Neurodegenerative diseases</t>
  </si>
  <si>
    <t>24757675; 25855606; 23628989</t>
  </si>
  <si>
    <t>NR_027350</t>
  </si>
  <si>
    <t>MIR17HG</t>
  </si>
  <si>
    <t>Induced by AURKA and E2F1;  [microRNA precurser]</t>
  </si>
  <si>
    <t>NR_110230</t>
  </si>
  <si>
    <t>MYCNOS</t>
  </si>
  <si>
    <t>MYCN</t>
  </si>
  <si>
    <t>Regulation of MYCN expression in human neuroblastoma cells;  [Transcriptional interference]</t>
  </si>
  <si>
    <t>NR_028272
NR_131012</t>
  </si>
  <si>
    <t>NEAT1</t>
  </si>
  <si>
    <t xml:space="preserve">miR-449b-5p/c-Met; PPARγ2; </t>
  </si>
  <si>
    <t>NEAT1 is essential for the integrity of the nuclear paraspeckle substructure; Is associated with tumor recurrence and unfavorable prognosis; Increase adipogenesis; required for corpus luteum formation and the establishment of pregnancy
;  [Splicing modulator]</t>
  </si>
  <si>
    <t>Neurodegenerative diseases; Cancer; Lipid metabolism and adipogenesis; Development</t>
  </si>
  <si>
    <t>22202438; 26242266;
25437750; 25359727</t>
  </si>
  <si>
    <t>NR_015377</t>
  </si>
  <si>
    <t>PAX8-AS1</t>
  </si>
  <si>
    <t>PAX8</t>
  </si>
  <si>
    <t>Expression quantitative trait loci in long non-coding RNA PAX8-AS1 are associated with decreased risk of cervical cancer</t>
  </si>
  <si>
    <t>NR_047570</t>
  </si>
  <si>
    <t>NR_132312</t>
  </si>
  <si>
    <t>PCA3</t>
  </si>
  <si>
    <t>prune2</t>
  </si>
  <si>
    <t>Inhibits cell proliferation;  [RNA editing]</t>
  </si>
  <si>
    <t>NR_126438</t>
  </si>
  <si>
    <t>PCAT29</t>
  </si>
  <si>
    <t xml:space="preserve">Suppresses cellular migration and metastasi; </t>
  </si>
  <si>
    <t>NR_046325</t>
  </si>
  <si>
    <t>PCAT6 (KDM5B-AS1)</t>
  </si>
  <si>
    <t xml:space="preserve">Prostate cancer cell growth dependence; </t>
  </si>
  <si>
    <t>NR_046326</t>
  </si>
  <si>
    <t>NR_121191</t>
  </si>
  <si>
    <t>PGM5-AS1 (LOC572558)</t>
  </si>
  <si>
    <t>AKT-MDM2-p53 signaling</t>
  </si>
  <si>
    <t xml:space="preserve">Inhibits bladder cancer cell proliferation and tumor growth ; </t>
  </si>
  <si>
    <t xml:space="preserve">NR_104319
NR_104320
NR_104321
NR_104322
NR_104323
NR_104324
NR_104325 </t>
  </si>
  <si>
    <t>SCHLAP1</t>
  </si>
  <si>
    <t>Prognostic biomarker for metastatic disease progression of prostate cancer;  [Chromatin
remodeling]</t>
  </si>
  <si>
    <t>NR_038108 
NR_038109
NR_038110 
NR_038111</t>
  </si>
  <si>
    <t xml:space="preserve">contributes to cell migration and invasion and predicts poor overall survival; </t>
  </si>
  <si>
    <t>NR_002909
NR_036473</t>
  </si>
  <si>
    <t xml:space="preserve">Biomarker for late-stage Alzheimer disease; </t>
  </si>
  <si>
    <t>NR_004053
NR_075089
NR_075090
NR_075091
NR_075092
NR_075093</t>
  </si>
  <si>
    <t>SOX2OT</t>
  </si>
  <si>
    <t xml:space="preserve">Regulate co-transcribed Sox2 gene expression to down neurogenesis; Promote EMT; </t>
  </si>
  <si>
    <t>21321390; 25006803</t>
  </si>
  <si>
    <t>NR_109980</t>
  </si>
  <si>
    <t>ST7-AS2</t>
  </si>
  <si>
    <t>NR_105019</t>
  </si>
  <si>
    <t>TMEM161B-AS1 (linc-POLR3G-8)</t>
  </si>
  <si>
    <t>Unknown</t>
  </si>
  <si>
    <t>NR_039993
NR_039994
NR_039995
NR_105019
NR_105020</t>
  </si>
  <si>
    <t>NR_034108
NR_034109
NR_034110
NR_034111</t>
  </si>
  <si>
    <t xml:space="preserve">None; </t>
  </si>
  <si>
    <t>NR_102759</t>
  </si>
  <si>
    <t>TRIM52-AS1</t>
  </si>
  <si>
    <t>Functions as a tumor suppressor in RCC;</t>
  </si>
  <si>
    <t>NR_102759
NR_102760
NR_102761
NR_102762</t>
  </si>
  <si>
    <t>TUG1</t>
  </si>
  <si>
    <t>PRC2</t>
  </si>
  <si>
    <t>Neurodegenerative diseases; Cancer; Cardiac development and cardiovascular disease</t>
  </si>
  <si>
    <t>22202438; 22961206; 24602777</t>
  </si>
  <si>
    <t>TUNA</t>
  </si>
  <si>
    <t>Nanog, Sox2, and Fgf4</t>
  </si>
  <si>
    <t>Controls pluripotency and neural lineage commitment;  [Post transcriptional]</t>
  </si>
  <si>
    <t>NR_120546</t>
  </si>
  <si>
    <t>WT1-AS</t>
  </si>
  <si>
    <t xml:space="preserve">Inactivated by promoter methylation  in ovarian clear cell adenocarcinoma; </t>
  </si>
  <si>
    <t>NR_120548
NR_120549</t>
  </si>
  <si>
    <t>NR_003604
NR_003605
NR_003606
NR_036658
NR_036659</t>
  </si>
  <si>
    <t>ZFAS1 (ZNFX1-AS1)</t>
  </si>
  <si>
    <t xml:space="preserve">Regulation of alveolar development and epithelial cell differentiation in the mammary gland; tumor suppressor ; </t>
  </si>
  <si>
    <t>NR_037159
NR_037160
NR_037161</t>
  </si>
  <si>
    <t>ZNF582-AS1</t>
  </si>
  <si>
    <t>Novel tumor-suppressive lncRNA</t>
  </si>
  <si>
    <t>NR_037160</t>
  </si>
  <si>
    <t>NR_037161</t>
  </si>
  <si>
    <t>AK023948</t>
  </si>
  <si>
    <t>PTCSC1 (AK023948)</t>
  </si>
  <si>
    <t xml:space="preserve">Down-regulated in most PTC tumors; </t>
  </si>
  <si>
    <t>ccnd1_associated_ncrnas_dna</t>
  </si>
  <si>
    <t>CCND1</t>
  </si>
  <si>
    <t>Regulates gene expression of cyclin D1;  [Signal, guide]</t>
  </si>
  <si>
    <t>Cell cycle</t>
  </si>
  <si>
    <t>19056938; 21915790</t>
  </si>
  <si>
    <t>ENST00000444042</t>
  </si>
  <si>
    <t>CYP4A22-AS1 (ncRNA-a3)</t>
  </si>
  <si>
    <t>ENST00000506106</t>
  </si>
  <si>
    <t>FGF2, FGF3, DUSP6, ITGB3 and GNG2</t>
  </si>
  <si>
    <t xml:space="preserve">required for MAPK and PI3K signaling; </t>
  </si>
  <si>
    <t>ENST00000551732</t>
  </si>
  <si>
    <t>Convergent</t>
  </si>
  <si>
    <t>human_LncMyoD</t>
  </si>
  <si>
    <t>N-Ras and c-Myc</t>
  </si>
  <si>
    <t>Muscle differentiation;  [Modulating protein activity]</t>
  </si>
  <si>
    <t>L1PA16_dna</t>
  </si>
  <si>
    <t>Oncogene;  [Decoy]</t>
  </si>
  <si>
    <t>MER11C_dna</t>
  </si>
  <si>
    <t>GAGE6</t>
  </si>
  <si>
    <t>Caused increased colony formation;  [Decoy]</t>
  </si>
  <si>
    <t>NR_001566</t>
  </si>
  <si>
    <t>Telomerase</t>
  </si>
  <si>
    <t>Enabling replicative immortality;  [RNA primer]</t>
  </si>
  <si>
    <t>NR_003255</t>
  </si>
  <si>
    <t>Target CTCF to the X inactivation center;  [Chromatin
remodeling]</t>
  </si>
  <si>
    <t>NR_015391</t>
  </si>
  <si>
    <t>TUSC7 (loc285194; LSAMP-AS3)</t>
  </si>
  <si>
    <t>miR211</t>
  </si>
  <si>
    <t>Growth inhibition by suppression of miR211; A potential biomarker for NSCLC prognosis; Acting tumor suppressor genes;  [microRNA sponging]</t>
  </si>
  <si>
    <t>23558749; 27158360</t>
  </si>
  <si>
    <t>NR_024281</t>
  </si>
  <si>
    <t>LINC00599 (RNCR3)</t>
  </si>
  <si>
    <t xml:space="preserve">Up-regulated during differentiation of GABAergic neurons in culture but downregulated during oligodendrocyte differentiation; </t>
  </si>
  <si>
    <t>NR_026816</t>
  </si>
  <si>
    <t xml:space="preserve">Important psoriasis susceptibility genes in Chinese patients with psoriasis vulgari; </t>
  </si>
  <si>
    <t>Psoriasis vulgari</t>
  </si>
  <si>
    <t>NR_026895</t>
  </si>
  <si>
    <t>NR_027122</t>
  </si>
  <si>
    <t xml:space="preserve">Supporting the undifferentiated state or self-renewal of hES cells; </t>
  </si>
  <si>
    <t>NR_030732</t>
  </si>
  <si>
    <t>Linc-DC (WFDC21P)</t>
  </si>
  <si>
    <t>Controls human dendritic cell differentiation;  [Scaffold]</t>
  </si>
  <si>
    <t>NR_038955</t>
  </si>
  <si>
    <t xml:space="preserve">Involved in the transition of prostate cancer from androgen-dependence to androgen-independence; </t>
  </si>
  <si>
    <t>NR_045006</t>
  </si>
  <si>
    <t xml:space="preserve">Endothelial cell proliferation; </t>
  </si>
  <si>
    <t>NR_045388</t>
  </si>
  <si>
    <t>RBM5 splice variants</t>
  </si>
  <si>
    <t>Resisting cell death;  [RNA-Splicing]</t>
  </si>
  <si>
    <t>NR_046507</t>
  </si>
  <si>
    <t>PINK1</t>
  </si>
  <si>
    <t>17362513; 17567565</t>
  </si>
  <si>
    <t>NR_047498</t>
  </si>
  <si>
    <t>LINC00853 (ncRNA-a4)</t>
  </si>
  <si>
    <t>NR_051976</t>
  </si>
  <si>
    <t>E-cadherin</t>
  </si>
  <si>
    <t>Regulating metastasis;  [Translational suppression; Enhancer RNA]</t>
  </si>
  <si>
    <t>NR_102751</t>
  </si>
  <si>
    <t>miR-4707-5p, miR-4767</t>
  </si>
  <si>
    <t>Suppresses Apoptosis of vascular
endothelial cells;  [microRNA sponging]</t>
  </si>
  <si>
    <t>NR_121644</t>
  </si>
  <si>
    <t>4q35 genes</t>
  </si>
  <si>
    <t>links copy number variation to a polycomb/trithorax epigenetic switch in FSHD muscular dystrophy;  [Scaffold]</t>
  </si>
  <si>
    <t>NR_125793</t>
  </si>
  <si>
    <t xml:space="preserve"> Invovled in embryonic development; </t>
  </si>
  <si>
    <t>NR_130917</t>
  </si>
  <si>
    <t>CCDC26</t>
  </si>
  <si>
    <t xml:space="preserve">A potential genetic contribution to GBM progression among Han Chinese; </t>
  </si>
  <si>
    <t>NR_003948</t>
  </si>
  <si>
    <t xml:space="preserve">Candidate gene of DPB susceptibility; </t>
  </si>
  <si>
    <t>NR_024418</t>
  </si>
  <si>
    <t>NR_024582</t>
  </si>
  <si>
    <t>Xist</t>
  </si>
  <si>
    <t>X chromosome inactivation;  [Modulating protein activity]</t>
  </si>
  <si>
    <t>X-chromosome inactivation</t>
  </si>
  <si>
    <t>NR_045414</t>
  </si>
  <si>
    <t>Huntingtin (HTT)</t>
  </si>
  <si>
    <t>Biological process               /Disease association</t>
    <phoneticPr fontId="25" type="noConversion"/>
  </si>
  <si>
    <t>Annotation</t>
    <phoneticPr fontId="27" type="noConversion"/>
  </si>
  <si>
    <t>Description [Mechnism of action]</t>
    <phoneticPr fontId="25" type="noConversion"/>
  </si>
  <si>
    <t xml:space="preserve">Order in 384 well plate
 (for sorting by row) </t>
    <phoneticPr fontId="27" type="noConversion"/>
  </si>
  <si>
    <t>regulation of PTEN expression in prostate cancer</t>
  </si>
  <si>
    <t>NR_038366</t>
  </si>
  <si>
    <t>NR_126437</t>
  </si>
  <si>
    <t>HTTAS v1 specifically reduces endogenous HTT transcript levels;  [Dicer dependent mRNA modulation]</t>
  </si>
  <si>
    <t>up_Bar Graph</t>
    <phoneticPr fontId="26" type="noConversion"/>
  </si>
  <si>
    <t>Bar graphing of top 20  down regulated lncRNA</t>
    <phoneticPr fontId="26" type="noConversion"/>
  </si>
  <si>
    <t>down_Bar Graph</t>
    <phoneticPr fontId="26" type="noConversion"/>
  </si>
  <si>
    <r>
      <t>qPCR Data Analysis</t>
    </r>
    <r>
      <rPr>
        <sz val="18"/>
        <color theme="6" tint="-0.249977111117893"/>
        <rFont val="Calibri"/>
        <family val="2"/>
      </rPr>
      <t xml:space="preserve">
nrStar™ Human Functional LncRNA PCR Array
</t>
    </r>
    <phoneticPr fontId="26" type="noConversion"/>
  </si>
  <si>
    <t>ZFAS1</t>
    <phoneticPr fontId="25" type="noConversion"/>
  </si>
  <si>
    <t>BACE1‑AS</t>
    <phoneticPr fontId="25" type="noConversion"/>
  </si>
  <si>
    <t>C5orf66-AS1</t>
    <phoneticPr fontId="25" type="noConversion"/>
  </si>
  <si>
    <t>HOTAIRM1-1</t>
    <phoneticPr fontId="25" type="noConversion"/>
  </si>
  <si>
    <t>MIR17HG</t>
    <phoneticPr fontId="25" type="noConversion"/>
  </si>
  <si>
    <t>PCAT29-1</t>
    <phoneticPr fontId="25" type="noConversion"/>
  </si>
  <si>
    <t>TRAF3IP2-AS1</t>
    <phoneticPr fontId="25" type="noConversion"/>
  </si>
  <si>
    <t>Adolescent idiopathic scoliosis</t>
  </si>
  <si>
    <t>MOMO syndrome</t>
  </si>
  <si>
    <t>Sustaining proliferative signaling;  [miRNA sponge]</t>
  </si>
  <si>
    <t>Suppresses cancer cell growth;  [ceRNA]</t>
  </si>
  <si>
    <t>Cat eye syndrom</t>
  </si>
  <si>
    <t>Cancer; Cell cycle; Lipid metabolism and adipogenesis</t>
  </si>
  <si>
    <t>Promotes  cell proliferation;  [Modulate mRNA stability and expression]</t>
  </si>
  <si>
    <t>NR_037803</t>
  </si>
  <si>
    <t>Drives rapid feed-forward regulation of beta-secretase;  [Translational modulator]</t>
  </si>
  <si>
    <t>DNA replication</t>
  </si>
  <si>
    <t>Sickle-cell patients</t>
  </si>
  <si>
    <t xml:space="preserve">Chromatin architecture </t>
  </si>
  <si>
    <t xml:space="preserve">West Syndrome </t>
  </si>
  <si>
    <t>Psychiatric disease</t>
  </si>
  <si>
    <t>Duchenne muscular dystrophy patient</t>
  </si>
  <si>
    <t>Lipid metabolism and adipogenesis</t>
  </si>
  <si>
    <t>Regulation of SORL1 expression, affecting Aβ formation;  [mRNA splicing modulator]</t>
  </si>
  <si>
    <t>DNA methylation</t>
  </si>
  <si>
    <t>Hirschsprung Disease</t>
  </si>
  <si>
    <t>Sperm physiology and fertilization</t>
  </si>
  <si>
    <t>NR_126491</t>
  </si>
  <si>
    <t>MYH6, MYH7</t>
  </si>
  <si>
    <t>Chromatin remodeling;  protects the heart from pathological hypertrophy</t>
  </si>
  <si>
    <t>Thyroid disease</t>
  </si>
  <si>
    <t>NR_034143</t>
  </si>
  <si>
    <t>NBAT1</t>
  </si>
  <si>
    <t>NRSF/REST</t>
  </si>
  <si>
    <t>Regulating cell proliferation and neuronal differentiation;  [Modulating protein activity]</t>
  </si>
  <si>
    <t>Diabetes</t>
  </si>
  <si>
    <t>Regulation of blood pressure;  [mRNA splicing regularory]</t>
  </si>
  <si>
    <t>Cancer; Immune system</t>
  </si>
  <si>
    <t>Irradiation response</t>
  </si>
  <si>
    <t>PCAT1</t>
  </si>
  <si>
    <t>Blepharophimosis syndrome</t>
  </si>
  <si>
    <t xml:space="preserve">Contributes to psoriasis susceptibility and cellular stress response; </t>
  </si>
  <si>
    <t>Psoriasis</t>
  </si>
  <si>
    <t>Cartilage Hair Hypoplasia</t>
  </si>
  <si>
    <t xml:space="preserve">Acute T cell-mediated rejection of renal allografts; </t>
  </si>
  <si>
    <t xml:space="preserve">regulates LDLR and may contribute to LDLC response to statin treatment; </t>
  </si>
  <si>
    <t xml:space="preserve">interacts with NF90's double-stranded RNA-binding motifs; </t>
  </si>
  <si>
    <t>Somatic tissue differentiation</t>
  </si>
  <si>
    <t>Promotes self-renewal of human liver cancer stem cells;  [Chromatin remodeling]</t>
  </si>
  <si>
    <t>Cancer;  Kidney disease</t>
  </si>
  <si>
    <t>NR_073169</t>
  </si>
  <si>
    <t>NR_003561</t>
  </si>
  <si>
    <t>Fragile X syndrome</t>
  </si>
  <si>
    <t>NR_110429</t>
  </si>
  <si>
    <t>NR_024256
NR_104327
NR_104336</t>
  </si>
  <si>
    <t>NR_104328
NR_104329
NR_104330
NR_024256</t>
  </si>
  <si>
    <t>NR_131223
NR_131224
NR_002196</t>
  </si>
  <si>
    <t>NR_003716</t>
  </si>
  <si>
    <t>NR_037841</t>
  </si>
  <si>
    <t>NR_072988
NR_037841
NR_110318</t>
  </si>
  <si>
    <t>NR_026766</t>
  </si>
  <si>
    <t>NR_131012</t>
  </si>
  <si>
    <t>NR_015342
NR_132312
NR_132313</t>
  </si>
  <si>
    <t>NR_002331
NR_109981</t>
  </si>
  <si>
    <t>Schizophrenia and replicative senescence</t>
  </si>
  <si>
    <t>NR_110492</t>
  </si>
  <si>
    <t xml:space="preserve">Necessary for retinal development; A biomarker and/or a therapeutic target in bladder urothelial carcinoma; Endothelial Cell Functions; </t>
  </si>
  <si>
    <t>NR_002323
NR_110492
NR_110493</t>
  </si>
  <si>
    <t>NR_132398</t>
  </si>
  <si>
    <t>NR_038861
NR_132398
NR_132399</t>
  </si>
  <si>
    <t>NR_023920
NR_120546
NR_120547</t>
  </si>
  <si>
    <t xml:space="preserve">Associate with Mediator to enhance chromatin architecture and transcription; </t>
  </si>
  <si>
    <t>Modulation of mitochondrial function;  [Stabilizing mRNA]</t>
  </si>
  <si>
    <t>Facioscapulohumeral muscular dystrophy</t>
  </si>
  <si>
    <t>Diffuse panbronchiolitis</t>
  </si>
  <si>
    <t>Calculate DCt for each RNA: DCt(RNA)=Ct(RNA)- average Ct(HKs)</t>
  </si>
  <si>
    <r>
      <t xml:space="preserve">Set all Ct values </t>
    </r>
    <r>
      <rPr>
        <sz val="10"/>
        <rFont val="宋体"/>
        <family val="3"/>
        <charset val="134"/>
      </rPr>
      <t>≥</t>
    </r>
    <r>
      <rPr>
        <sz val="10"/>
        <rFont val="Calibri Light"/>
        <family val="2"/>
      </rPr>
      <t xml:space="preserve"> 35 or N/A (not detected) to 35</t>
    </r>
  </si>
  <si>
    <t>GAPDH</t>
  </si>
  <si>
    <t>18S RNA</t>
  </si>
  <si>
    <t>BOK-AS1</t>
    <phoneticPr fontId="27" type="noConversion"/>
  </si>
  <si>
    <t>LINC00032</t>
    <phoneticPr fontId="27" type="noConversion"/>
  </si>
  <si>
    <t>DISC2</t>
    <phoneticPr fontId="27" type="noConversion"/>
  </si>
  <si>
    <t>DANCR</t>
    <phoneticPr fontId="27" type="noConversion"/>
  </si>
  <si>
    <t>HULC</t>
    <phoneticPr fontId="27" type="noConversion"/>
  </si>
  <si>
    <t>KCNIP4-IT1</t>
    <phoneticPr fontId="27" type="noConversion"/>
  </si>
  <si>
    <t>DIO3OS</t>
    <phoneticPr fontId="27" type="noConversion"/>
  </si>
  <si>
    <t>HOTTIP</t>
    <phoneticPr fontId="27" type="noConversion"/>
  </si>
  <si>
    <t>LINC00312</t>
    <phoneticPr fontId="27" type="noConversion"/>
  </si>
  <si>
    <t>HCP5</t>
    <phoneticPr fontId="27" type="noConversion"/>
  </si>
  <si>
    <t>GNAS-AS1</t>
    <phoneticPr fontId="27" type="noConversion"/>
  </si>
  <si>
    <t>IPW</t>
    <phoneticPr fontId="27" type="noConversion"/>
  </si>
  <si>
    <t>HYMAI</t>
    <phoneticPr fontId="27" type="noConversion"/>
  </si>
  <si>
    <t>BANCR</t>
    <phoneticPr fontId="27" type="noConversion"/>
  </si>
  <si>
    <t xml:space="preserve">LINC00570 </t>
    <phoneticPr fontId="27" type="noConversion"/>
  </si>
  <si>
    <t>HAS2-AS1</t>
    <phoneticPr fontId="27" type="noConversion"/>
  </si>
  <si>
    <t>AFAP1-AS1</t>
    <phoneticPr fontId="27" type="noConversion"/>
  </si>
  <si>
    <t>LINC00271</t>
    <phoneticPr fontId="27" type="noConversion"/>
  </si>
  <si>
    <t>EGOT</t>
    <phoneticPr fontId="27" type="noConversion"/>
  </si>
  <si>
    <t>HIF1A-AS2</t>
    <phoneticPr fontId="27" type="noConversion"/>
  </si>
  <si>
    <t>GATA6-AS1</t>
    <phoneticPr fontId="27" type="noConversion"/>
  </si>
  <si>
    <t>KCNQ1DN</t>
    <phoneticPr fontId="27" type="noConversion"/>
  </si>
  <si>
    <t>DLX6-AS1</t>
    <phoneticPr fontId="27" type="noConversion"/>
  </si>
  <si>
    <t>HOXA11-AS</t>
    <phoneticPr fontId="27" type="noConversion"/>
  </si>
  <si>
    <t>HAR1B (HAR1R)</t>
    <phoneticPr fontId="27" type="noConversion"/>
  </si>
  <si>
    <t>LINC01133</t>
    <phoneticPr fontId="27" type="noConversion"/>
  </si>
  <si>
    <t>EPB41L4A-AS1</t>
    <phoneticPr fontId="27" type="noConversion"/>
  </si>
  <si>
    <t>DAOA-AS1</t>
    <phoneticPr fontId="27" type="noConversion"/>
  </si>
  <si>
    <t>FALEC</t>
    <phoneticPr fontId="27" type="noConversion"/>
  </si>
  <si>
    <t>EWSAT1</t>
    <phoneticPr fontId="27" type="noConversion"/>
  </si>
  <si>
    <t>FENDRR</t>
    <phoneticPr fontId="27" type="noConversion"/>
  </si>
  <si>
    <t>GHET1</t>
    <phoneticPr fontId="27" type="noConversion"/>
  </si>
  <si>
    <t>GACAT2</t>
    <phoneticPr fontId="27" type="noConversion"/>
  </si>
  <si>
    <t>GACAT3</t>
    <phoneticPr fontId="27" type="noConversion"/>
  </si>
  <si>
    <t>lincRNA-p21</t>
    <phoneticPr fontId="27" type="noConversion"/>
  </si>
  <si>
    <t>AA174084</t>
    <phoneticPr fontId="27" type="noConversion"/>
  </si>
  <si>
    <t>DRAIC (LOC145837)</t>
    <phoneticPr fontId="27" type="noConversion"/>
  </si>
  <si>
    <t>FOXCUT</t>
    <phoneticPr fontId="27" type="noConversion"/>
  </si>
  <si>
    <t>ACTA2-AS1</t>
    <phoneticPr fontId="27" type="noConversion"/>
  </si>
  <si>
    <t>lincRNA-RoR</t>
    <phoneticPr fontId="27" type="noConversion"/>
  </si>
  <si>
    <t>HLX-AS1</t>
    <phoneticPr fontId="27" type="noConversion"/>
  </si>
  <si>
    <t>lincRNA-EPS</t>
    <phoneticPr fontId="27" type="noConversion"/>
  </si>
  <si>
    <t>LINC01262</t>
    <phoneticPr fontId="27" type="noConversion"/>
  </si>
  <si>
    <t>BGLT3</t>
    <phoneticPr fontId="27" type="noConversion"/>
  </si>
  <si>
    <t xml:space="preserve">LINC00901 </t>
    <phoneticPr fontId="27" type="noConversion"/>
  </si>
  <si>
    <t>CTBP1-AS</t>
    <phoneticPr fontId="27" type="noConversion"/>
  </si>
  <si>
    <t>LINC00970</t>
    <phoneticPr fontId="27" type="noConversion"/>
  </si>
  <si>
    <t>BLACAT1</t>
    <phoneticPr fontId="27" type="noConversion"/>
  </si>
  <si>
    <t>FEZF1-AS1</t>
    <phoneticPr fontId="27" type="noConversion"/>
  </si>
  <si>
    <t>FIRRE</t>
    <phoneticPr fontId="27" type="noConversion"/>
  </si>
  <si>
    <t>CCAT2</t>
    <phoneticPr fontId="27" type="noConversion"/>
  </si>
  <si>
    <t>LINC00507</t>
    <phoneticPr fontId="27" type="noConversion"/>
  </si>
  <si>
    <t>LINC00951</t>
    <phoneticPr fontId="27" type="noConversion"/>
  </si>
  <si>
    <t>ADAMTS9-AS2</t>
    <phoneticPr fontId="27" type="noConversion"/>
  </si>
  <si>
    <t>LINC00323</t>
    <phoneticPr fontId="25" type="noConversion"/>
  </si>
  <si>
    <t>LINC00299</t>
    <phoneticPr fontId="27" type="noConversion"/>
  </si>
  <si>
    <t>LINC00850</t>
    <phoneticPr fontId="27" type="noConversion"/>
  </si>
  <si>
    <t>LINC00857</t>
    <phoneticPr fontId="27" type="noConversion"/>
  </si>
  <si>
    <t>FGF14-AS2</t>
    <phoneticPr fontId="27" type="noConversion"/>
  </si>
  <si>
    <t>EPB41L4A-AS2</t>
    <phoneticPr fontId="27" type="noConversion"/>
  </si>
  <si>
    <t>HNF1A-AS1</t>
    <phoneticPr fontId="27" type="noConversion"/>
  </si>
  <si>
    <t>GAS8-AS1</t>
    <phoneticPr fontId="27" type="noConversion"/>
  </si>
  <si>
    <t>APOA1-AS</t>
    <phoneticPr fontId="27" type="noConversion"/>
  </si>
  <si>
    <t xml:space="preserve">HOXA-AS2 </t>
    <phoneticPr fontId="27" type="noConversion"/>
  </si>
  <si>
    <t>FTX</t>
    <phoneticPr fontId="27" type="noConversion"/>
  </si>
  <si>
    <t>LINC00673</t>
    <phoneticPr fontId="27" type="noConversion"/>
  </si>
  <si>
    <t>17A</t>
    <phoneticPr fontId="27" type="noConversion"/>
  </si>
  <si>
    <t>51A</t>
    <phoneticPr fontId="27" type="noConversion"/>
  </si>
  <si>
    <t>7SK</t>
    <phoneticPr fontId="27" type="noConversion"/>
  </si>
  <si>
    <t>CCEPR</t>
    <phoneticPr fontId="27" type="noConversion"/>
  </si>
  <si>
    <t>ENST00000480739</t>
    <phoneticPr fontId="27" type="noConversion"/>
  </si>
  <si>
    <t>GAS5</t>
    <phoneticPr fontId="27" type="noConversion"/>
  </si>
  <si>
    <t>KCNQ1OT1</t>
    <phoneticPr fontId="27" type="noConversion"/>
  </si>
  <si>
    <t>CCAT1</t>
    <phoneticPr fontId="27" type="noConversion"/>
  </si>
  <si>
    <t>ALIEN</t>
    <phoneticPr fontId="27" type="noConversion"/>
  </si>
  <si>
    <t>HAR1A</t>
    <phoneticPr fontId="27" type="noConversion"/>
  </si>
  <si>
    <t>KRT18P55</t>
    <phoneticPr fontId="27" type="noConversion"/>
  </si>
  <si>
    <t>LINC00668</t>
    <phoneticPr fontId="27" type="noConversion"/>
  </si>
  <si>
    <t>GUSBP2</t>
    <phoneticPr fontId="27" type="noConversion"/>
  </si>
  <si>
    <t>ecCEBPA</t>
    <phoneticPr fontId="27" type="noConversion"/>
  </si>
  <si>
    <t>lncRNA-CTD903</t>
    <phoneticPr fontId="27" type="noConversion"/>
  </si>
  <si>
    <t>lncRNA-HEIH</t>
    <phoneticPr fontId="27" type="noConversion"/>
  </si>
  <si>
    <t>LOC100130476</t>
    <phoneticPr fontId="27" type="noConversion"/>
  </si>
  <si>
    <t>LOC100507537</t>
    <phoneticPr fontId="27" type="noConversion"/>
  </si>
  <si>
    <t>LOC100507661 </t>
    <phoneticPr fontId="27" type="noConversion"/>
  </si>
  <si>
    <t xml:space="preserve">LOC101054525 </t>
    <phoneticPr fontId="27" type="noConversion"/>
  </si>
  <si>
    <t>LOC101926975</t>
    <phoneticPr fontId="27" type="noConversion"/>
  </si>
  <si>
    <t>LOC102546298</t>
    <phoneticPr fontId="27" type="noConversion"/>
  </si>
  <si>
    <t>LSINCT5</t>
    <phoneticPr fontId="27" type="noConversion"/>
  </si>
  <si>
    <t>LUNAR1</t>
    <phoneticPr fontId="27" type="noConversion"/>
  </si>
  <si>
    <t>M18204</t>
    <phoneticPr fontId="27" type="noConversion"/>
  </si>
  <si>
    <t>MAFTRR</t>
    <phoneticPr fontId="27" type="noConversion"/>
  </si>
  <si>
    <t>MALAT1</t>
    <phoneticPr fontId="27" type="noConversion"/>
  </si>
  <si>
    <t>MEG8</t>
    <phoneticPr fontId="27" type="noConversion"/>
  </si>
  <si>
    <t>MEG9</t>
    <phoneticPr fontId="27" type="noConversion"/>
  </si>
  <si>
    <t>MESTIT1</t>
    <phoneticPr fontId="27" type="noConversion"/>
  </si>
  <si>
    <t>MHRT</t>
    <phoneticPr fontId="27" type="noConversion"/>
  </si>
  <si>
    <t>MINA</t>
    <phoneticPr fontId="27" type="noConversion"/>
  </si>
  <si>
    <t>MIR100HG</t>
    <phoneticPr fontId="27" type="noConversion"/>
  </si>
  <si>
    <t>MIR155HG</t>
    <phoneticPr fontId="27" type="noConversion"/>
  </si>
  <si>
    <t>MIR222HG</t>
    <phoneticPr fontId="27" type="noConversion"/>
  </si>
  <si>
    <t>MIR31HG</t>
    <phoneticPr fontId="27" type="noConversion"/>
  </si>
  <si>
    <t>MIR7-3HG</t>
    <phoneticPr fontId="27" type="noConversion"/>
  </si>
  <si>
    <t>MKRN3-AS1</t>
    <phoneticPr fontId="27" type="noConversion"/>
  </si>
  <si>
    <t>MT1JP</t>
    <phoneticPr fontId="27" type="noConversion"/>
  </si>
  <si>
    <t>MYCNUT</t>
    <phoneticPr fontId="27" type="noConversion"/>
  </si>
  <si>
    <t>NAT-RAD18</t>
    <phoneticPr fontId="27" type="noConversion"/>
  </si>
  <si>
    <t>NBAT1</t>
    <phoneticPr fontId="25" type="noConversion"/>
  </si>
  <si>
    <t>NDM29</t>
    <phoneticPr fontId="27" type="noConversion"/>
  </si>
  <si>
    <t>NKILA</t>
    <phoneticPr fontId="27" type="noConversion"/>
  </si>
  <si>
    <t>NONHSAT073641</t>
    <phoneticPr fontId="27" type="noConversion"/>
  </si>
  <si>
    <t>NONHSAT112178</t>
    <phoneticPr fontId="27" type="noConversion"/>
  </si>
  <si>
    <t>NONRATT021972</t>
    <phoneticPr fontId="27" type="noConversion"/>
  </si>
  <si>
    <t>NORAD</t>
    <phoneticPr fontId="27" type="noConversion"/>
  </si>
  <si>
    <t>Novlnc35</t>
    <phoneticPr fontId="27" type="noConversion"/>
  </si>
  <si>
    <t>Novlnc76</t>
    <phoneticPr fontId="27" type="noConversion"/>
  </si>
  <si>
    <t>NPPA-AS1</t>
    <phoneticPr fontId="27" type="noConversion"/>
  </si>
  <si>
    <t>NPTN-IT1</t>
    <phoneticPr fontId="27" type="noConversion"/>
  </si>
  <si>
    <t>NRAV</t>
    <phoneticPr fontId="27" type="noConversion"/>
  </si>
  <si>
    <t>NRIR</t>
    <phoneticPr fontId="27" type="noConversion"/>
  </si>
  <si>
    <t>NTT</t>
    <phoneticPr fontId="27" type="noConversion"/>
  </si>
  <si>
    <t>OIP5-AS1</t>
    <phoneticPr fontId="27" type="noConversion"/>
  </si>
  <si>
    <t>OR3A4P</t>
    <phoneticPr fontId="27" type="noConversion"/>
  </si>
  <si>
    <t>ORAOV1</t>
    <phoneticPr fontId="27" type="noConversion"/>
  </si>
  <si>
    <t>PACERR</t>
    <phoneticPr fontId="27" type="noConversion"/>
  </si>
  <si>
    <t>PANCR</t>
    <phoneticPr fontId="27" type="noConversion"/>
  </si>
  <si>
    <t>PANDAR</t>
    <phoneticPr fontId="27" type="noConversion"/>
  </si>
  <si>
    <t>PARROT</t>
    <phoneticPr fontId="27" type="noConversion"/>
  </si>
  <si>
    <t>PARTICL</t>
    <phoneticPr fontId="27" type="noConversion"/>
  </si>
  <si>
    <t>PCAT1</t>
    <phoneticPr fontId="25" type="noConversion"/>
  </si>
  <si>
    <t>PCAT18</t>
    <phoneticPr fontId="27" type="noConversion"/>
  </si>
  <si>
    <t>PCBP2-OT1</t>
    <phoneticPr fontId="27" type="noConversion"/>
  </si>
  <si>
    <t>PCGEM1</t>
    <phoneticPr fontId="27" type="noConversion"/>
  </si>
  <si>
    <t>PDZRN3-AS1</t>
    <phoneticPr fontId="27" type="noConversion"/>
  </si>
  <si>
    <t>PICSAR</t>
    <phoneticPr fontId="27" type="noConversion"/>
  </si>
  <si>
    <t>PINC</t>
    <phoneticPr fontId="27" type="noConversion"/>
  </si>
  <si>
    <t>PISRT1</t>
    <phoneticPr fontId="27" type="noConversion"/>
  </si>
  <si>
    <t>PNKY</t>
    <phoneticPr fontId="27" type="noConversion"/>
  </si>
  <si>
    <t>POU6F2-AS2</t>
    <phoneticPr fontId="27" type="noConversion"/>
  </si>
  <si>
    <t>PRINS</t>
    <phoneticPr fontId="27" type="noConversion"/>
  </si>
  <si>
    <t>PRNCR1</t>
    <phoneticPr fontId="27" type="noConversion"/>
  </si>
  <si>
    <t>PSF inhibiting RNA</t>
    <phoneticPr fontId="27" type="noConversion"/>
  </si>
  <si>
    <t>PTCSC3</t>
    <phoneticPr fontId="27" type="noConversion"/>
  </si>
  <si>
    <t>PTENP1</t>
    <phoneticPr fontId="27" type="noConversion"/>
  </si>
  <si>
    <t>PUNISHER</t>
    <phoneticPr fontId="27" type="noConversion"/>
  </si>
  <si>
    <t>PVT1</t>
    <phoneticPr fontId="27" type="noConversion"/>
  </si>
  <si>
    <t>RGMB-AS1</t>
    <phoneticPr fontId="27" type="noConversion"/>
  </si>
  <si>
    <t>RHOXF1P1</t>
    <phoneticPr fontId="27" type="noConversion"/>
  </si>
  <si>
    <t>RMRP</t>
    <phoneticPr fontId="27" type="noConversion"/>
  </si>
  <si>
    <t>RMST</t>
    <phoneticPr fontId="27" type="noConversion"/>
  </si>
  <si>
    <t>RNY1</t>
    <phoneticPr fontId="27" type="noConversion"/>
  </si>
  <si>
    <t>RP11‑354P17.15‑001</t>
    <phoneticPr fontId="27" type="noConversion"/>
  </si>
  <si>
    <t>RP1-13D10.2</t>
    <phoneticPr fontId="27" type="noConversion"/>
  </si>
  <si>
    <t>RUNX1-IT1</t>
    <phoneticPr fontId="27" type="noConversion"/>
  </si>
  <si>
    <t>SALRNA1</t>
    <phoneticPr fontId="27" type="noConversion"/>
  </si>
  <si>
    <t xml:space="preserve">SAMMSON </t>
    <phoneticPr fontId="27" type="noConversion"/>
  </si>
  <si>
    <t>SBF2-AS1</t>
    <phoneticPr fontId="27" type="noConversion"/>
  </si>
  <si>
    <t>SCAANT1</t>
    <phoneticPr fontId="27" type="noConversion"/>
  </si>
  <si>
    <t>SENCR</t>
    <phoneticPr fontId="27" type="noConversion"/>
  </si>
  <si>
    <t>Six3os</t>
    <phoneticPr fontId="27" type="noConversion"/>
  </si>
  <si>
    <t>SMILR</t>
    <phoneticPr fontId="27" type="noConversion"/>
  </si>
  <si>
    <t>SNAR-A1</t>
    <phoneticPr fontId="27" type="noConversion"/>
  </si>
  <si>
    <t>SNHG1</t>
    <phoneticPr fontId="27" type="noConversion"/>
  </si>
  <si>
    <t>SNHG11</t>
    <phoneticPr fontId="27" type="noConversion"/>
  </si>
  <si>
    <t>SNHG14</t>
    <phoneticPr fontId="27" type="noConversion"/>
  </si>
  <si>
    <t>SNHG15</t>
    <phoneticPr fontId="27" type="noConversion"/>
  </si>
  <si>
    <t>SNHG20</t>
    <phoneticPr fontId="27" type="noConversion"/>
  </si>
  <si>
    <t>SNHG5</t>
    <phoneticPr fontId="27" type="noConversion"/>
  </si>
  <si>
    <t>SNHG6</t>
    <phoneticPr fontId="27" type="noConversion"/>
  </si>
  <si>
    <t>ST7-AS1</t>
    <phoneticPr fontId="27" type="noConversion"/>
  </si>
  <si>
    <t>ST7-OT3</t>
    <phoneticPr fontId="27" type="noConversion"/>
  </si>
  <si>
    <t>ST7-OT4</t>
    <phoneticPr fontId="27" type="noConversion"/>
  </si>
  <si>
    <t>SUMO1P3</t>
    <phoneticPr fontId="27" type="noConversion"/>
  </si>
  <si>
    <t>TapSAKI</t>
    <phoneticPr fontId="27" type="noConversion"/>
  </si>
  <si>
    <t>TARID</t>
    <phoneticPr fontId="27" type="noConversion"/>
  </si>
  <si>
    <t>TCL6</t>
    <phoneticPr fontId="27" type="noConversion"/>
  </si>
  <si>
    <t>TDRG1</t>
    <phoneticPr fontId="27" type="noConversion"/>
  </si>
  <si>
    <t>TERMINATOR</t>
    <phoneticPr fontId="27" type="noConversion"/>
  </si>
  <si>
    <t>THRIL</t>
    <phoneticPr fontId="27" type="noConversion"/>
  </si>
  <si>
    <t>TIE1-AS</t>
    <phoneticPr fontId="27" type="noConversion"/>
  </si>
  <si>
    <t>TINCR</t>
    <phoneticPr fontId="27" type="noConversion"/>
  </si>
  <si>
    <t>TUSC8</t>
    <phoneticPr fontId="27" type="noConversion"/>
  </si>
  <si>
    <t>U1 spliceosomal lncRNA</t>
    <phoneticPr fontId="27" type="noConversion"/>
  </si>
  <si>
    <t>U79277</t>
    <phoneticPr fontId="27" type="noConversion"/>
  </si>
  <si>
    <t>uc.338</t>
    <phoneticPr fontId="27" type="noConversion"/>
  </si>
  <si>
    <t>uc.73A(P)</t>
    <phoneticPr fontId="27" type="noConversion"/>
  </si>
  <si>
    <t>UCA1</t>
    <phoneticPr fontId="27" type="noConversion"/>
  </si>
  <si>
    <t>UCH1LAS</t>
    <phoneticPr fontId="27" type="noConversion"/>
  </si>
  <si>
    <t xml:space="preserve">UFC1 lincRNA </t>
    <phoneticPr fontId="27" type="noConversion"/>
  </si>
  <si>
    <t>VIM2P</t>
    <phoneticPr fontId="27" type="noConversion"/>
  </si>
  <si>
    <t>VLDLR-AS1</t>
    <phoneticPr fontId="27" type="noConversion"/>
  </si>
  <si>
    <t>WSPAR</t>
    <phoneticPr fontId="27" type="noConversion"/>
  </si>
  <si>
    <t>X91348</t>
    <phoneticPr fontId="27" type="noConversion"/>
  </si>
  <si>
    <t>XACT</t>
    <phoneticPr fontId="27" type="noConversion"/>
  </si>
  <si>
    <t>XIST</t>
    <phoneticPr fontId="27" type="noConversion"/>
  </si>
  <si>
    <t>Yiya</t>
    <phoneticPr fontId="27" type="noConversion"/>
  </si>
  <si>
    <t>ZEB2-AS1</t>
    <phoneticPr fontId="27" type="noConversion"/>
  </si>
  <si>
    <t>AIRN-1</t>
    <phoneticPr fontId="27" type="noConversion"/>
  </si>
  <si>
    <t>AIRN-2</t>
    <phoneticPr fontId="27" type="noConversion"/>
  </si>
  <si>
    <t>APOC1P1</t>
    <phoneticPr fontId="27" type="noConversion"/>
  </si>
  <si>
    <t>ARA</t>
    <phoneticPr fontId="25" type="noConversion"/>
  </si>
  <si>
    <t>ATG9B-2</t>
    <phoneticPr fontId="27" type="noConversion"/>
  </si>
  <si>
    <t>ATG9B-1</t>
    <phoneticPr fontId="27" type="noConversion"/>
  </si>
  <si>
    <t>BDNF-AS-1</t>
    <phoneticPr fontId="27" type="noConversion"/>
  </si>
  <si>
    <t>BDNF-AS-2</t>
    <phoneticPr fontId="27" type="noConversion"/>
  </si>
  <si>
    <t>Beta-globin-transcript-1</t>
    <phoneticPr fontId="27" type="noConversion"/>
  </si>
  <si>
    <t>BCAR4-1</t>
    <phoneticPr fontId="27" type="noConversion"/>
  </si>
  <si>
    <t>BCAR4-2</t>
    <phoneticPr fontId="27" type="noConversion"/>
  </si>
  <si>
    <t>CARMEN</t>
    <phoneticPr fontId="25" type="noConversion"/>
  </si>
  <si>
    <t>CASC11-1</t>
    <phoneticPr fontId="27" type="noConversion"/>
  </si>
  <si>
    <t>CASC11-2</t>
    <phoneticPr fontId="27" type="noConversion"/>
  </si>
  <si>
    <t>CASC2-1</t>
    <phoneticPr fontId="27" type="noConversion"/>
  </si>
  <si>
    <t>CASC2-2</t>
    <phoneticPr fontId="27" type="noConversion"/>
  </si>
  <si>
    <t>CASC9</t>
    <phoneticPr fontId="27" type="noConversion"/>
  </si>
  <si>
    <t>CBR3-AS1-1</t>
    <phoneticPr fontId="27" type="noConversion"/>
  </si>
  <si>
    <t>CBR3-AS1-2</t>
    <phoneticPr fontId="27" type="noConversion"/>
  </si>
  <si>
    <t>CDKN2B-AS1</t>
    <phoneticPr fontId="27" type="noConversion"/>
  </si>
  <si>
    <t>CRNDE</t>
    <phoneticPr fontId="27" type="noConversion"/>
  </si>
  <si>
    <t>DGCR5</t>
    <phoneticPr fontId="27" type="noConversion"/>
  </si>
  <si>
    <t>DHRS4-AS1-1</t>
    <phoneticPr fontId="27" type="noConversion"/>
  </si>
  <si>
    <t>DHRS4-AS1-2</t>
    <phoneticPr fontId="27" type="noConversion"/>
  </si>
  <si>
    <t>DLEU1-1</t>
    <phoneticPr fontId="25" type="noConversion"/>
  </si>
  <si>
    <t>DLEU1-2</t>
    <phoneticPr fontId="27" type="noConversion"/>
  </si>
  <si>
    <t>DNM3OS-1</t>
    <phoneticPr fontId="27" type="noConversion"/>
  </si>
  <si>
    <t>DNM3OS-2</t>
    <phoneticPr fontId="27" type="noConversion"/>
  </si>
  <si>
    <t>DPY19L2P2-1</t>
    <phoneticPr fontId="27" type="noConversion"/>
  </si>
  <si>
    <t>DPY19L2P2-2</t>
    <phoneticPr fontId="27" type="noConversion"/>
  </si>
  <si>
    <t>DSCAM-AS1-1</t>
    <phoneticPr fontId="27" type="noConversion"/>
  </si>
  <si>
    <t>DSCAM-AS1-2</t>
    <phoneticPr fontId="27" type="noConversion"/>
  </si>
  <si>
    <t>FLG-AS1-1</t>
    <phoneticPr fontId="27" type="noConversion"/>
  </si>
  <si>
    <t>FLG-AS1-2</t>
    <phoneticPr fontId="27" type="noConversion"/>
  </si>
  <si>
    <t>FMR4</t>
    <phoneticPr fontId="27" type="noConversion"/>
  </si>
  <si>
    <t>GACAT1-1</t>
    <phoneticPr fontId="27" type="noConversion"/>
  </si>
  <si>
    <t>GACAT1-2</t>
    <phoneticPr fontId="27" type="noConversion"/>
  </si>
  <si>
    <t>GAPLINC-1</t>
    <phoneticPr fontId="27" type="noConversion"/>
  </si>
  <si>
    <t>GAPLINC-2</t>
    <phoneticPr fontId="27" type="noConversion"/>
  </si>
  <si>
    <t>GATA3-AS1-1</t>
    <phoneticPr fontId="27" type="noConversion"/>
  </si>
  <si>
    <t>GATA3-AS1-2</t>
    <phoneticPr fontId="27" type="noConversion"/>
  </si>
  <si>
    <t>GATA3-AS1-3</t>
    <phoneticPr fontId="27" type="noConversion"/>
  </si>
  <si>
    <t>GDNF-AS1</t>
    <phoneticPr fontId="25" type="noConversion"/>
  </si>
  <si>
    <t>H19-1</t>
    <phoneticPr fontId="27" type="noConversion"/>
  </si>
  <si>
    <t>H19-2</t>
    <phoneticPr fontId="27" type="noConversion"/>
  </si>
  <si>
    <t>HAGLR</t>
    <phoneticPr fontId="27" type="noConversion"/>
  </si>
  <si>
    <t>HAND2-AS1</t>
    <phoneticPr fontId="25" type="noConversion"/>
  </si>
  <si>
    <t>HLA-F-AS1-1</t>
    <phoneticPr fontId="27" type="noConversion"/>
  </si>
  <si>
    <t>HLA-F-AS1-2</t>
    <phoneticPr fontId="27" type="noConversion"/>
  </si>
  <si>
    <t>HOTAIR-1</t>
    <phoneticPr fontId="27" type="noConversion"/>
  </si>
  <si>
    <t>HOTAIR-2</t>
    <phoneticPr fontId="27" type="noConversion"/>
  </si>
  <si>
    <t>HOTAIR-3</t>
    <phoneticPr fontId="27" type="noConversion"/>
  </si>
  <si>
    <t>HOTAIRM1-2</t>
    <phoneticPr fontId="25" type="noConversion"/>
  </si>
  <si>
    <t>HOXA-AS3-1</t>
    <phoneticPr fontId="27" type="noConversion"/>
  </si>
  <si>
    <t>HOXA-AS3-2</t>
    <phoneticPr fontId="27" type="noConversion"/>
  </si>
  <si>
    <t>IFNG-AS1-1</t>
    <phoneticPr fontId="27" type="noConversion"/>
  </si>
  <si>
    <t>IFNG-AS1-2</t>
    <phoneticPr fontId="27" type="noConversion"/>
  </si>
  <si>
    <t>IGF2-AS</t>
    <phoneticPr fontId="25" type="noConversion"/>
  </si>
  <si>
    <t>LINC00152-1</t>
    <phoneticPr fontId="27" type="noConversion"/>
  </si>
  <si>
    <t>LINC00152-2</t>
    <phoneticPr fontId="27" type="noConversion"/>
  </si>
  <si>
    <t>LINC01315-1</t>
    <phoneticPr fontId="27" type="noConversion"/>
  </si>
  <si>
    <t>LINC01315-2</t>
    <phoneticPr fontId="27" type="noConversion"/>
  </si>
  <si>
    <t>LINC01370</t>
    <phoneticPr fontId="27" type="noConversion"/>
  </si>
  <si>
    <t>LINC01630-1</t>
    <phoneticPr fontId="27" type="noConversion"/>
  </si>
  <si>
    <t>LINC01630-2</t>
    <phoneticPr fontId="27" type="noConversion"/>
  </si>
  <si>
    <t>LINC-PINT</t>
    <phoneticPr fontId="25" type="noConversion"/>
  </si>
  <si>
    <t>Linc-POU3F3-1</t>
    <phoneticPr fontId="27" type="noConversion"/>
  </si>
  <si>
    <t>Linc-POU3F3-2</t>
    <phoneticPr fontId="27" type="noConversion"/>
  </si>
  <si>
    <t>LUCAT1</t>
    <phoneticPr fontId="27" type="noConversion"/>
  </si>
  <si>
    <t>MACROD2-AS1-1</t>
    <phoneticPr fontId="27" type="noConversion"/>
  </si>
  <si>
    <t>MACROD2-AS1-2</t>
    <phoneticPr fontId="27" type="noConversion"/>
  </si>
  <si>
    <t>MACROD2-AS1-3</t>
    <phoneticPr fontId="25" type="noConversion"/>
  </si>
  <si>
    <t>NAMA-1</t>
    <phoneticPr fontId="27" type="noConversion"/>
  </si>
  <si>
    <t>NAMA-2</t>
    <phoneticPr fontId="27" type="noConversion"/>
  </si>
  <si>
    <t>MEG3-1</t>
    <phoneticPr fontId="27" type="noConversion"/>
  </si>
  <si>
    <t>MEG3-2</t>
    <phoneticPr fontId="27" type="noConversion"/>
  </si>
  <si>
    <t>MIAT</t>
    <phoneticPr fontId="27" type="noConversion"/>
  </si>
  <si>
    <t>MYCNOS-1</t>
    <phoneticPr fontId="27" type="noConversion"/>
  </si>
  <si>
    <t>MYCNOS-2</t>
    <phoneticPr fontId="27" type="noConversion"/>
  </si>
  <si>
    <t>NEAT1-1</t>
    <phoneticPr fontId="27" type="noConversion"/>
  </si>
  <si>
    <t>NEAT1-2</t>
    <phoneticPr fontId="27" type="noConversion"/>
  </si>
  <si>
    <t>PAX8-AS1-1</t>
    <phoneticPr fontId="27" type="noConversion"/>
  </si>
  <si>
    <t>PAX8-AS1-2</t>
    <phoneticPr fontId="27" type="noConversion"/>
  </si>
  <si>
    <t>PCA3-1</t>
    <phoneticPr fontId="27" type="noConversion"/>
  </si>
  <si>
    <t>PCA3-2</t>
    <phoneticPr fontId="27" type="noConversion"/>
  </si>
  <si>
    <t>PCAT29-2</t>
    <phoneticPr fontId="25" type="noConversion"/>
  </si>
  <si>
    <t>PCAT6-1</t>
    <phoneticPr fontId="27" type="noConversion"/>
  </si>
  <si>
    <t>PCAT6-2</t>
    <phoneticPr fontId="27" type="noConversion"/>
  </si>
  <si>
    <t>PGM5-AS1</t>
    <phoneticPr fontId="25" type="noConversion"/>
  </si>
  <si>
    <t>SCHLAP1</t>
    <phoneticPr fontId="27" type="noConversion"/>
  </si>
  <si>
    <t>SNHG16</t>
    <phoneticPr fontId="27" type="noConversion"/>
  </si>
  <si>
    <t>SNHG3</t>
    <phoneticPr fontId="27" type="noConversion"/>
  </si>
  <si>
    <t>SOX2OT</t>
    <phoneticPr fontId="27" type="noConversion"/>
  </si>
  <si>
    <t>ST7-AS2-1</t>
    <phoneticPr fontId="27" type="noConversion"/>
  </si>
  <si>
    <t>ST7-AS2-2</t>
    <phoneticPr fontId="27" type="noConversion"/>
  </si>
  <si>
    <t>TMEM161B-AS1-1</t>
    <phoneticPr fontId="27" type="noConversion"/>
  </si>
  <si>
    <t>TMEM161B-AS1-2</t>
    <phoneticPr fontId="27" type="noConversion"/>
  </si>
  <si>
    <t>TRIM52-AS1-1</t>
    <phoneticPr fontId="27" type="noConversion"/>
  </si>
  <si>
    <t>TRIM52-AS1-2</t>
    <phoneticPr fontId="27" type="noConversion"/>
  </si>
  <si>
    <t>TUG1-1</t>
    <phoneticPr fontId="27" type="noConversion"/>
  </si>
  <si>
    <t>TUG1-2</t>
    <phoneticPr fontId="27" type="noConversion"/>
  </si>
  <si>
    <t>TUNA-1</t>
    <phoneticPr fontId="27" type="noConversion"/>
  </si>
  <si>
    <t>TUNA-2</t>
    <phoneticPr fontId="27" type="noConversion"/>
  </si>
  <si>
    <t>WT1-AS-1</t>
    <phoneticPr fontId="27" type="noConversion"/>
  </si>
  <si>
    <t>WT1-AS-2</t>
    <phoneticPr fontId="27" type="noConversion"/>
  </si>
  <si>
    <t>WT1-AS-3</t>
    <phoneticPr fontId="27" type="noConversion"/>
  </si>
  <si>
    <t>ZNF582-AS1-1</t>
    <phoneticPr fontId="27" type="noConversion"/>
  </si>
  <si>
    <t>ZNF582-AS1-2</t>
    <phoneticPr fontId="27" type="noConversion"/>
  </si>
  <si>
    <t>ZNF582-AS1-3</t>
    <phoneticPr fontId="27" type="noConversion"/>
  </si>
  <si>
    <t>PTCSC1</t>
    <phoneticPr fontId="27" type="noConversion"/>
  </si>
  <si>
    <t>AK095147</t>
    <phoneticPr fontId="27" type="noConversion"/>
  </si>
  <si>
    <t>CCND1 associated ncRNAs</t>
    <phoneticPr fontId="27" type="noConversion"/>
  </si>
  <si>
    <t>CYP4A22-AS1</t>
    <phoneticPr fontId="27" type="noConversion"/>
  </si>
  <si>
    <t>L1PA16</t>
    <phoneticPr fontId="27" type="noConversion"/>
  </si>
  <si>
    <t>LINC00599</t>
    <phoneticPr fontId="27" type="noConversion"/>
  </si>
  <si>
    <t>RMEL3</t>
    <phoneticPr fontId="27" type="noConversion"/>
  </si>
  <si>
    <t>Novlnc44</t>
    <phoneticPr fontId="27" type="noConversion"/>
  </si>
  <si>
    <t>LncMyoD</t>
    <phoneticPr fontId="27" type="noConversion"/>
  </si>
  <si>
    <t>MER11C</t>
    <phoneticPr fontId="27" type="noConversion"/>
  </si>
  <si>
    <t>TERC</t>
    <phoneticPr fontId="27" type="noConversion"/>
  </si>
  <si>
    <t>TSIX</t>
    <phoneticPr fontId="27" type="noConversion"/>
  </si>
  <si>
    <t xml:space="preserve">TUSC7 </t>
    <phoneticPr fontId="27" type="noConversion"/>
  </si>
  <si>
    <t>PSORS1C3</t>
    <phoneticPr fontId="27" type="noConversion"/>
  </si>
  <si>
    <t>AP5M1</t>
    <phoneticPr fontId="27" type="noConversion"/>
  </si>
  <si>
    <t>ESRG</t>
    <phoneticPr fontId="27" type="noConversion"/>
  </si>
  <si>
    <t xml:space="preserve">Linc-DC </t>
    <phoneticPr fontId="27" type="noConversion"/>
  </si>
  <si>
    <t>Linc00963</t>
    <phoneticPr fontId="27" type="noConversion"/>
  </si>
  <si>
    <t>NRON</t>
    <phoneticPr fontId="27" type="noConversion"/>
  </si>
  <si>
    <t>LUST</t>
    <phoneticPr fontId="27" type="noConversion"/>
  </si>
  <si>
    <t>PINK1-AS</t>
    <phoneticPr fontId="27" type="noConversion"/>
  </si>
  <si>
    <t xml:space="preserve">LINC00853 </t>
    <phoneticPr fontId="27" type="noConversion"/>
  </si>
  <si>
    <t>TRERNA1</t>
    <phoneticPr fontId="27" type="noConversion"/>
  </si>
  <si>
    <t>LOC100129973</t>
    <phoneticPr fontId="27" type="noConversion"/>
  </si>
  <si>
    <t>DBET</t>
    <phoneticPr fontId="27" type="noConversion"/>
  </si>
  <si>
    <t>BIRC6-AS2</t>
    <phoneticPr fontId="27" type="noConversion"/>
  </si>
  <si>
    <t>CCDC26</t>
    <phoneticPr fontId="25" type="noConversion"/>
  </si>
  <si>
    <t>HCG22</t>
    <phoneticPr fontId="27" type="noConversion"/>
  </si>
  <si>
    <t>LOC389332</t>
    <phoneticPr fontId="27" type="noConversion"/>
  </si>
  <si>
    <t>JPX</t>
    <phoneticPr fontId="27" type="noConversion"/>
  </si>
  <si>
    <t>HTT-AS</t>
    <phoneticPr fontId="27" type="noConversion"/>
  </si>
  <si>
    <t>ACTB</t>
    <phoneticPr fontId="25" type="noConversion"/>
  </si>
  <si>
    <t>B2M</t>
    <phoneticPr fontId="25" type="noConversion"/>
  </si>
  <si>
    <t>Gusb</t>
    <phoneticPr fontId="25" type="noConversion"/>
  </si>
  <si>
    <t>Hsp90ab1</t>
    <phoneticPr fontId="25" type="noConversion"/>
  </si>
  <si>
    <t>GAPDH</t>
    <phoneticPr fontId="27" type="noConversion"/>
  </si>
  <si>
    <t>18S RNA</t>
    <phoneticPr fontId="27" type="noConversion"/>
  </si>
  <si>
    <t>RNA Spike-in</t>
    <phoneticPr fontId="25" type="noConversion"/>
  </si>
  <si>
    <t>PPC-1</t>
    <phoneticPr fontId="25" type="noConversion"/>
  </si>
  <si>
    <t>PPC-2</t>
    <phoneticPr fontId="25" type="noConversion"/>
  </si>
  <si>
    <t>PPC-3</t>
    <phoneticPr fontId="25" type="noConversion"/>
  </si>
  <si>
    <t>GDC</t>
    <phoneticPr fontId="25" type="noConversion"/>
  </si>
  <si>
    <t>Blank</t>
    <phoneticPr fontId="25" type="noConversion"/>
  </si>
  <si>
    <t>ACTB</t>
  </si>
  <si>
    <t>B2M</t>
  </si>
  <si>
    <t>Gusb</t>
  </si>
  <si>
    <t>Hsp90ab1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</si>
</sst>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00"/>
    <numFmt numFmtId="177" formatCode="0.0"/>
    <numFmt numFmtId="178" formatCode="0.0E+00"/>
  </numFmts>
  <fonts count="39" x14ac:knownFonts="1">
    <font>
      <sz val="11"/>
      <name val="宋体"/>
      <charset val="134"/>
    </font>
    <font>
      <sz val="11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sz val="11"/>
      <name val="宋体"/>
      <family val="3"/>
      <charset val="134"/>
    </font>
    <font>
      <sz val="10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sz val="11"/>
      <color theme="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vertAlign val="subscript"/>
      <sz val="10"/>
      <name val="Calibri"/>
      <family val="2"/>
    </font>
    <font>
      <sz val="11"/>
      <name val="Calibri"/>
      <family val="2"/>
    </font>
    <font>
      <b/>
      <u/>
      <sz val="10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</font>
    <font>
      <b/>
      <vertAlign val="subscript"/>
      <sz val="11"/>
      <color theme="0"/>
      <name val="Calibri"/>
      <family val="2"/>
    </font>
    <font>
      <b/>
      <sz val="12"/>
      <name val="Calibri"/>
      <family val="2"/>
    </font>
    <font>
      <b/>
      <vertAlign val="superscript"/>
      <sz val="10"/>
      <name val="Calibri"/>
      <family val="2"/>
    </font>
    <font>
      <sz val="10"/>
      <color rgb="FFFF0000"/>
      <name val="Calibri"/>
      <family val="2"/>
    </font>
    <font>
      <sz val="10"/>
      <color rgb="FF3366FF"/>
      <name val="Calibri"/>
      <family val="2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6"/>
      <name val="Calibri"/>
      <family val="2"/>
    </font>
    <font>
      <b/>
      <sz val="10"/>
      <color theme="0"/>
      <name val="Calibri"/>
      <family val="2"/>
    </font>
    <font>
      <sz val="10"/>
      <name val="宋体"/>
      <family val="3"/>
      <charset val="134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2"/>
      <scheme val="minor"/>
    </font>
    <font>
      <sz val="9"/>
      <color theme="1" tint="0.499984740745262"/>
      <name val="Calibri"/>
      <family val="2"/>
    </font>
    <font>
      <sz val="10"/>
      <name val="Symbol"/>
      <family val="1"/>
      <charset val="2"/>
    </font>
    <font>
      <sz val="18"/>
      <color theme="6" tint="-0.249977111117893"/>
      <name val="Calibri"/>
      <family val="2"/>
    </font>
    <font>
      <b/>
      <sz val="18"/>
      <color theme="6" tint="-0.249977111117893"/>
      <name val="Calibri"/>
      <family val="2"/>
    </font>
    <font>
      <sz val="22"/>
      <color theme="6" tint="-0.249977111117893"/>
      <name val="Calibri"/>
      <family val="2"/>
    </font>
    <font>
      <sz val="22"/>
      <color theme="7" tint="-0.249977111117893"/>
      <name val="Calibri"/>
      <family val="2"/>
    </font>
    <font>
      <sz val="11"/>
      <name val="Calibri Light"/>
      <family val="2"/>
    </font>
    <font>
      <b/>
      <sz val="10"/>
      <name val="Calibri Light"/>
      <family val="2"/>
    </font>
    <font>
      <sz val="10"/>
      <name val="Calibri Light"/>
      <family val="2"/>
    </font>
    <font>
      <sz val="10"/>
      <color theme="1"/>
      <name val="Calibri Light"/>
      <family val="2"/>
    </font>
  </fonts>
  <fills count="18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/>
      <top/>
      <bottom style="thin">
        <color rgb="FF003366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/>
      </bottom>
      <diagonal/>
    </border>
    <border>
      <left/>
      <right/>
      <top style="thin">
        <color theme="0" tint="-0.499984740745262"/>
      </top>
      <bottom style="thin">
        <color theme="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/>
      </bottom>
      <diagonal/>
    </border>
  </borders>
  <cellStyleXfs count="6">
    <xf numFmtId="0" fontId="0" fillId="0" borderId="0">
      <alignment vertical="center"/>
    </xf>
    <xf numFmtId="0" fontId="3" fillId="0" borderId="0"/>
    <xf numFmtId="0" fontId="21" fillId="0" borderId="0">
      <alignment vertical="center"/>
    </xf>
    <xf numFmtId="0" fontId="2" fillId="0" borderId="0">
      <alignment vertical="center"/>
    </xf>
    <xf numFmtId="0" fontId="20" fillId="0" borderId="0">
      <alignment vertical="center"/>
    </xf>
    <xf numFmtId="0" fontId="1" fillId="0" borderId="0">
      <alignment vertical="center"/>
    </xf>
  </cellStyleXfs>
  <cellXfs count="260">
    <xf numFmtId="0" fontId="0" fillId="0" borderId="0" xfId="0" applyAlignment="1">
      <alignment vertical="center"/>
    </xf>
    <xf numFmtId="0" fontId="4" fillId="0" borderId="0" xfId="0" applyFont="1" applyAlignment="1"/>
    <xf numFmtId="0" fontId="4" fillId="2" borderId="11" xfId="0" applyFont="1" applyFill="1" applyBorder="1" applyAlignment="1"/>
    <xf numFmtId="0" fontId="4" fillId="2" borderId="12" xfId="0" applyFont="1" applyFill="1" applyBorder="1" applyAlignment="1"/>
    <xf numFmtId="0" fontId="4" fillId="2" borderId="14" xfId="0" applyFont="1" applyFill="1" applyBorder="1" applyAlignment="1"/>
    <xf numFmtId="0" fontId="4" fillId="2" borderId="15" xfId="0" applyFont="1" applyFill="1" applyBorder="1" applyAlignment="1"/>
    <xf numFmtId="178" fontId="4" fillId="2" borderId="18" xfId="0" applyNumberFormat="1" applyFont="1" applyFill="1" applyBorder="1" applyAlignment="1"/>
    <xf numFmtId="0" fontId="4" fillId="2" borderId="19" xfId="0" applyFont="1" applyFill="1" applyBorder="1" applyAlignment="1"/>
    <xf numFmtId="0" fontId="4" fillId="2" borderId="0" xfId="0" applyFont="1" applyFill="1" applyAlignment="1"/>
    <xf numFmtId="0" fontId="4" fillId="2" borderId="20" xfId="0" applyFont="1" applyFill="1" applyBorder="1" applyAlignment="1"/>
    <xf numFmtId="2" fontId="4" fillId="2" borderId="21" xfId="0" applyNumberFormat="1" applyFont="1" applyFill="1" applyBorder="1" applyAlignment="1"/>
    <xf numFmtId="2" fontId="4" fillId="2" borderId="22" xfId="0" applyNumberFormat="1" applyFont="1" applyFill="1" applyBorder="1" applyAlignment="1"/>
    <xf numFmtId="0" fontId="9" fillId="0" borderId="0" xfId="0" applyFont="1" applyAlignment="1"/>
    <xf numFmtId="0" fontId="11" fillId="0" borderId="0" xfId="0" applyFont="1" applyAlignment="1">
      <alignment vertical="center"/>
    </xf>
    <xf numFmtId="0" fontId="9" fillId="2" borderId="2" xfId="0" applyFont="1" applyFill="1" applyBorder="1" applyAlignment="1"/>
    <xf numFmtId="0" fontId="9" fillId="0" borderId="0" xfId="0" applyFont="1" applyAlignment="1">
      <alignment wrapText="1"/>
    </xf>
    <xf numFmtId="2" fontId="9" fillId="0" borderId="0" xfId="0" applyNumberFormat="1" applyFont="1" applyAlignment="1">
      <alignment horizontal="center"/>
    </xf>
    <xf numFmtId="178" fontId="9" fillId="0" borderId="0" xfId="0" applyNumberFormat="1" applyFont="1" applyAlignment="1">
      <alignment horizontal="center"/>
    </xf>
    <xf numFmtId="176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16" fillId="3" borderId="17" xfId="0" applyFont="1" applyFill="1" applyBorder="1" applyAlignment="1"/>
    <xf numFmtId="0" fontId="9" fillId="0" borderId="0" xfId="0" applyFont="1" applyAlignment="1">
      <alignment horizontal="left"/>
    </xf>
    <xf numFmtId="0" fontId="8" fillId="2" borderId="10" xfId="0" applyFont="1" applyFill="1" applyBorder="1" applyAlignment="1">
      <alignment horizontal="center" wrapText="1"/>
    </xf>
    <xf numFmtId="176" fontId="9" fillId="2" borderId="9" xfId="0" applyNumberFormat="1" applyFont="1" applyFill="1" applyBorder="1" applyAlignment="1"/>
    <xf numFmtId="0" fontId="18" fillId="2" borderId="16" xfId="0" applyFont="1" applyFill="1" applyBorder="1" applyAlignment="1"/>
    <xf numFmtId="0" fontId="9" fillId="2" borderId="15" xfId="0" applyFont="1" applyFill="1" applyBorder="1" applyAlignment="1"/>
    <xf numFmtId="0" fontId="9" fillId="2" borderId="14" xfId="0" applyFont="1" applyFill="1" applyBorder="1" applyAlignment="1"/>
    <xf numFmtId="0" fontId="19" fillId="2" borderId="13" xfId="0" applyFont="1" applyFill="1" applyBorder="1" applyAlignment="1"/>
    <xf numFmtId="0" fontId="9" fillId="2" borderId="12" xfId="0" applyFont="1" applyFill="1" applyBorder="1" applyAlignment="1"/>
    <xf numFmtId="0" fontId="9" fillId="2" borderId="11" xfId="0" applyFont="1" applyFill="1" applyBorder="1" applyAlignment="1"/>
    <xf numFmtId="0" fontId="8" fillId="9" borderId="46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23" fillId="8" borderId="64" xfId="0" applyFont="1" applyFill="1" applyBorder="1" applyAlignment="1">
      <alignment horizontal="center" vertical="center"/>
    </xf>
    <xf numFmtId="0" fontId="8" fillId="9" borderId="40" xfId="0" applyFont="1" applyFill="1" applyBorder="1" applyAlignment="1">
      <alignment horizontal="left" vertical="center"/>
    </xf>
    <xf numFmtId="0" fontId="14" fillId="9" borderId="46" xfId="0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3" fillId="12" borderId="64" xfId="0" applyFont="1" applyFill="1" applyBorder="1" applyAlignment="1">
      <alignment horizontal="center" vertical="center"/>
    </xf>
    <xf numFmtId="0" fontId="8" fillId="13" borderId="40" xfId="0" applyFont="1" applyFill="1" applyBorder="1" applyAlignment="1">
      <alignment horizontal="left" vertical="center"/>
    </xf>
    <xf numFmtId="0" fontId="24" fillId="13" borderId="0" xfId="0" applyFont="1" applyFill="1" applyBorder="1" applyAlignment="1">
      <alignment horizontal="left" vertical="center"/>
    </xf>
    <xf numFmtId="0" fontId="9" fillId="13" borderId="65" xfId="0" applyFont="1" applyFill="1" applyBorder="1" applyAlignment="1">
      <alignment horizontal="left" vertical="center"/>
    </xf>
    <xf numFmtId="0" fontId="9" fillId="13" borderId="66" xfId="0" applyFont="1" applyFill="1" applyBorder="1" applyAlignment="1">
      <alignment horizontal="left" vertical="center"/>
    </xf>
    <xf numFmtId="0" fontId="24" fillId="0" borderId="12" xfId="0" applyFont="1" applyBorder="1" applyAlignment="1">
      <alignment horizontal="left" vertical="center"/>
    </xf>
    <xf numFmtId="0" fontId="24" fillId="6" borderId="0" xfId="0" applyFont="1" applyFill="1" applyBorder="1" applyAlignment="1">
      <alignment horizontal="left" vertical="center"/>
    </xf>
    <xf numFmtId="0" fontId="24" fillId="6" borderId="12" xfId="0" applyFont="1" applyFill="1" applyBorder="1" applyAlignment="1">
      <alignment horizontal="left" vertical="center"/>
    </xf>
    <xf numFmtId="0" fontId="9" fillId="9" borderId="72" xfId="0" applyFont="1" applyFill="1" applyBorder="1" applyAlignment="1">
      <alignment horizontal="left" vertical="center"/>
    </xf>
    <xf numFmtId="0" fontId="9" fillId="9" borderId="73" xfId="0" applyFont="1" applyFill="1" applyBorder="1" applyAlignment="1">
      <alignment horizontal="left" vertical="center"/>
    </xf>
    <xf numFmtId="0" fontId="8" fillId="9" borderId="36" xfId="0" applyFont="1" applyFill="1" applyBorder="1" applyAlignment="1">
      <alignment horizontal="left" vertical="center"/>
    </xf>
    <xf numFmtId="0" fontId="8" fillId="7" borderId="22" xfId="0" applyFont="1" applyFill="1" applyBorder="1" applyAlignment="1">
      <alignment horizontal="left" vertical="center"/>
    </xf>
    <xf numFmtId="0" fontId="8" fillId="7" borderId="18" xfId="0" applyFont="1" applyFill="1" applyBorder="1" applyAlignment="1">
      <alignment horizontal="left" vertical="center"/>
    </xf>
    <xf numFmtId="0" fontId="8" fillId="13" borderId="36" xfId="0" applyFont="1" applyFill="1" applyBorder="1" applyAlignment="1">
      <alignment horizontal="left" vertical="center"/>
    </xf>
    <xf numFmtId="0" fontId="9" fillId="13" borderId="12" xfId="0" applyFont="1" applyFill="1" applyBorder="1" applyAlignment="1">
      <alignment horizontal="left" vertical="center"/>
    </xf>
    <xf numFmtId="177" fontId="8" fillId="3" borderId="45" xfId="0" applyNumberFormat="1" applyFont="1" applyFill="1" applyBorder="1" applyAlignment="1">
      <alignment horizontal="center" vertical="center"/>
    </xf>
    <xf numFmtId="0" fontId="9" fillId="0" borderId="45" xfId="0" applyFont="1" applyBorder="1" applyAlignment="1">
      <alignment vertical="center"/>
    </xf>
    <xf numFmtId="0" fontId="8" fillId="3" borderId="45" xfId="0" applyFont="1" applyFill="1" applyBorder="1" applyAlignment="1">
      <alignment horizontal="center" vertical="center"/>
    </xf>
    <xf numFmtId="0" fontId="9" fillId="7" borderId="45" xfId="0" applyFont="1" applyFill="1" applyBorder="1" applyAlignment="1">
      <alignment horizontal="center" wrapText="1"/>
    </xf>
    <xf numFmtId="0" fontId="13" fillId="8" borderId="48" xfId="0" applyFont="1" applyFill="1" applyBorder="1" applyAlignment="1">
      <alignment horizontal="center" vertical="center"/>
    </xf>
    <xf numFmtId="0" fontId="13" fillId="12" borderId="48" xfId="0" applyFont="1" applyFill="1" applyBorder="1" applyAlignment="1">
      <alignment horizontal="center" vertical="center"/>
    </xf>
    <xf numFmtId="0" fontId="13" fillId="12" borderId="47" xfId="0" applyFont="1" applyFill="1" applyBorder="1" applyAlignment="1">
      <alignment horizontal="center" vertical="center"/>
    </xf>
    <xf numFmtId="0" fontId="23" fillId="8" borderId="33" xfId="0" applyFont="1" applyFill="1" applyBorder="1" applyAlignment="1">
      <alignment horizontal="center" vertical="center"/>
    </xf>
    <xf numFmtId="0" fontId="23" fillId="8" borderId="32" xfId="0" applyFont="1" applyFill="1" applyBorder="1" applyAlignment="1">
      <alignment horizontal="center" vertical="center"/>
    </xf>
    <xf numFmtId="0" fontId="23" fillId="8" borderId="48" xfId="0" applyFont="1" applyFill="1" applyBorder="1" applyAlignment="1">
      <alignment horizontal="center" vertical="center"/>
    </xf>
    <xf numFmtId="0" fontId="23" fillId="12" borderId="48" xfId="0" applyFont="1" applyFill="1" applyBorder="1" applyAlignment="1">
      <alignment horizontal="center" vertical="center"/>
    </xf>
    <xf numFmtId="0" fontId="13" fillId="14" borderId="48" xfId="0" applyFont="1" applyFill="1" applyBorder="1" applyAlignment="1">
      <alignment horizontal="center" vertical="center" wrapText="1"/>
    </xf>
    <xf numFmtId="0" fontId="13" fillId="14" borderId="48" xfId="0" applyFont="1" applyFill="1" applyBorder="1" applyAlignment="1">
      <alignment horizontal="center" vertical="center"/>
    </xf>
    <xf numFmtId="0" fontId="8" fillId="15" borderId="45" xfId="0" applyFont="1" applyFill="1" applyBorder="1" applyAlignment="1">
      <alignment horizontal="center" wrapText="1"/>
    </xf>
    <xf numFmtId="0" fontId="9" fillId="16" borderId="45" xfId="0" applyFont="1" applyFill="1" applyBorder="1" applyAlignment="1"/>
    <xf numFmtId="0" fontId="4" fillId="15" borderId="45" xfId="0" applyFont="1" applyFill="1" applyBorder="1" applyAlignment="1"/>
    <xf numFmtId="0" fontId="5" fillId="15" borderId="45" xfId="0" applyFont="1" applyFill="1" applyBorder="1" applyAlignment="1">
      <alignment horizontal="center"/>
    </xf>
    <xf numFmtId="0" fontId="4" fillId="16" borderId="45" xfId="0" applyFont="1" applyFill="1" applyBorder="1" applyAlignment="1"/>
    <xf numFmtId="2" fontId="4" fillId="5" borderId="45" xfId="0" applyNumberFormat="1" applyFont="1" applyFill="1" applyBorder="1" applyAlignment="1"/>
    <xf numFmtId="178" fontId="4" fillId="5" borderId="45" xfId="0" applyNumberFormat="1" applyFont="1" applyFill="1" applyBorder="1" applyAlignment="1"/>
    <xf numFmtId="0" fontId="4" fillId="5" borderId="45" xfId="0" applyFont="1" applyFill="1" applyBorder="1" applyAlignment="1"/>
    <xf numFmtId="0" fontId="9" fillId="14" borderId="48" xfId="0" applyFont="1" applyFill="1" applyBorder="1" applyAlignment="1">
      <alignment horizontal="center" vertical="center" wrapText="1"/>
    </xf>
    <xf numFmtId="0" fontId="9" fillId="16" borderId="27" xfId="0" applyFont="1" applyFill="1" applyBorder="1" applyAlignment="1">
      <alignment vertical="center" wrapText="1"/>
    </xf>
    <xf numFmtId="0" fontId="9" fillId="16" borderId="40" xfId="0" applyFont="1" applyFill="1" applyBorder="1" applyAlignment="1">
      <alignment vertical="center"/>
    </xf>
    <xf numFmtId="2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0" fontId="9" fillId="16" borderId="2" xfId="0" applyFont="1" applyFill="1" applyBorder="1" applyAlignment="1">
      <alignment vertical="center"/>
    </xf>
    <xf numFmtId="0" fontId="9" fillId="16" borderId="29" xfId="0" applyFont="1" applyFill="1" applyBorder="1" applyAlignment="1">
      <alignment vertical="center"/>
    </xf>
    <xf numFmtId="0" fontId="9" fillId="16" borderId="28" xfId="0" applyFont="1" applyFill="1" applyBorder="1" applyAlignment="1">
      <alignment vertical="center"/>
    </xf>
    <xf numFmtId="0" fontId="8" fillId="0" borderId="0" xfId="0" applyFont="1" applyAlignment="1">
      <alignment horizontal="right" vertical="center"/>
    </xf>
    <xf numFmtId="0" fontId="14" fillId="9" borderId="49" xfId="0" applyFont="1" applyFill="1" applyBorder="1" applyAlignment="1">
      <alignment vertical="center"/>
    </xf>
    <xf numFmtId="0" fontId="14" fillId="0" borderId="0" xfId="2" applyFont="1" applyAlignment="1">
      <alignment vertical="center"/>
    </xf>
    <xf numFmtId="2" fontId="9" fillId="9" borderId="49" xfId="0" applyNumberFormat="1" applyFont="1" applyFill="1" applyBorder="1" applyAlignment="1">
      <alignment horizontal="center" vertical="center"/>
    </xf>
    <xf numFmtId="0" fontId="8" fillId="9" borderId="46" xfId="0" applyFont="1" applyFill="1" applyBorder="1" applyAlignment="1">
      <alignment vertical="center"/>
    </xf>
    <xf numFmtId="0" fontId="9" fillId="7" borderId="46" xfId="0" applyFont="1" applyFill="1" applyBorder="1" applyAlignment="1">
      <alignment vertical="center"/>
    </xf>
    <xf numFmtId="1" fontId="9" fillId="9" borderId="46" xfId="0" applyNumberFormat="1" applyFont="1" applyFill="1" applyBorder="1" applyAlignment="1">
      <alignment vertical="center"/>
    </xf>
    <xf numFmtId="177" fontId="9" fillId="9" borderId="46" xfId="0" applyNumberFormat="1" applyFont="1" applyFill="1" applyBorder="1" applyAlignment="1">
      <alignment vertical="center"/>
    </xf>
    <xf numFmtId="9" fontId="9" fillId="7" borderId="46" xfId="1" applyNumberFormat="1" applyFont="1" applyFill="1" applyBorder="1" applyAlignment="1">
      <alignment vertical="center"/>
    </xf>
    <xf numFmtId="9" fontId="9" fillId="9" borderId="46" xfId="1" applyNumberFormat="1" applyFont="1" applyFill="1" applyBorder="1" applyAlignment="1">
      <alignment vertical="center"/>
    </xf>
    <xf numFmtId="0" fontId="9" fillId="11" borderId="49" xfId="0" applyFont="1" applyFill="1" applyBorder="1" applyAlignment="1">
      <alignment vertical="center"/>
    </xf>
    <xf numFmtId="0" fontId="9" fillId="11" borderId="49" xfId="0" applyFont="1" applyFill="1" applyBorder="1" applyAlignment="1">
      <alignment horizontal="center" vertical="center"/>
    </xf>
    <xf numFmtId="2" fontId="9" fillId="11" borderId="49" xfId="0" applyNumberFormat="1" applyFont="1" applyFill="1" applyBorder="1" applyAlignment="1">
      <alignment horizontal="center" vertical="center"/>
    </xf>
    <xf numFmtId="0" fontId="9" fillId="11" borderId="46" xfId="0" applyFont="1" applyFill="1" applyBorder="1" applyAlignment="1">
      <alignment horizontal="center" vertical="center"/>
    </xf>
    <xf numFmtId="0" fontId="8" fillId="11" borderId="7" xfId="0" applyFont="1" applyFill="1" applyBorder="1" applyAlignment="1">
      <alignment horizontal="right" vertical="center"/>
    </xf>
    <xf numFmtId="0" fontId="8" fillId="11" borderId="4" xfId="0" applyFont="1" applyFill="1" applyBorder="1" applyAlignment="1">
      <alignment vertical="center"/>
    </xf>
    <xf numFmtId="0" fontId="9" fillId="7" borderId="2" xfId="0" applyFont="1" applyFill="1" applyBorder="1" applyAlignment="1">
      <alignment vertical="center"/>
    </xf>
    <xf numFmtId="1" fontId="9" fillId="11" borderId="6" xfId="0" applyNumberFormat="1" applyFont="1" applyFill="1" applyBorder="1" applyAlignment="1">
      <alignment vertical="center"/>
    </xf>
    <xf numFmtId="177" fontId="9" fillId="11" borderId="5" xfId="0" applyNumberFormat="1" applyFont="1" applyFill="1" applyBorder="1" applyAlignment="1">
      <alignment vertical="center"/>
    </xf>
    <xf numFmtId="9" fontId="9" fillId="7" borderId="3" xfId="1" applyNumberFormat="1" applyFont="1" applyFill="1" applyBorder="1" applyAlignment="1">
      <alignment vertical="center"/>
    </xf>
    <xf numFmtId="9" fontId="9" fillId="11" borderId="3" xfId="1" applyNumberFormat="1" applyFont="1" applyFill="1" applyBorder="1" applyAlignment="1">
      <alignment vertical="center"/>
    </xf>
    <xf numFmtId="0" fontId="9" fillId="0" borderId="61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9" fillId="6" borderId="40" xfId="0" applyFont="1" applyFill="1" applyBorder="1" applyAlignment="1">
      <alignment horizontal="left" vertical="center"/>
    </xf>
    <xf numFmtId="0" fontId="9" fillId="7" borderId="40" xfId="0" applyFont="1" applyFill="1" applyBorder="1" applyAlignment="1">
      <alignment horizontal="left" vertical="center"/>
    </xf>
    <xf numFmtId="0" fontId="9" fillId="13" borderId="4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9" fillId="7" borderId="8" xfId="0" applyFont="1" applyFill="1" applyBorder="1" applyAlignment="1">
      <alignment horizontal="left" vertical="center"/>
    </xf>
    <xf numFmtId="0" fontId="9" fillId="13" borderId="36" xfId="0" applyFont="1" applyFill="1" applyBorder="1" applyAlignment="1">
      <alignment horizontal="left" vertical="center"/>
    </xf>
    <xf numFmtId="0" fontId="9" fillId="7" borderId="15" xfId="0" applyFont="1" applyFill="1" applyBorder="1" applyAlignment="1">
      <alignment horizontal="left" vertical="center"/>
    </xf>
    <xf numFmtId="0" fontId="9" fillId="7" borderId="14" xfId="0" applyFont="1" applyFill="1" applyBorder="1" applyAlignment="1">
      <alignment horizontal="left" vertical="center"/>
    </xf>
    <xf numFmtId="0" fontId="9" fillId="7" borderId="12" xfId="0" applyFont="1" applyFill="1" applyBorder="1" applyAlignment="1">
      <alignment horizontal="left" vertical="center"/>
    </xf>
    <xf numFmtId="0" fontId="9" fillId="7" borderId="11" xfId="0" applyFont="1" applyFill="1" applyBorder="1" applyAlignment="1">
      <alignment horizontal="left" vertical="center"/>
    </xf>
    <xf numFmtId="0" fontId="9" fillId="6" borderId="0" xfId="0" applyFont="1" applyFill="1" applyBorder="1" applyAlignment="1">
      <alignment horizontal="left" vertical="center"/>
    </xf>
    <xf numFmtId="0" fontId="8" fillId="9" borderId="45" xfId="0" applyFont="1" applyFill="1" applyBorder="1" applyAlignment="1">
      <alignment horizontal="center" vertical="center"/>
    </xf>
    <xf numFmtId="0" fontId="8" fillId="13" borderId="45" xfId="0" applyFont="1" applyFill="1" applyBorder="1" applyAlignment="1">
      <alignment horizontal="center" vertical="center"/>
    </xf>
    <xf numFmtId="0" fontId="9" fillId="9" borderId="45" xfId="0" applyFont="1" applyFill="1" applyBorder="1" applyAlignment="1">
      <alignment horizontal="left" vertical="center"/>
    </xf>
    <xf numFmtId="0" fontId="9" fillId="5" borderId="45" xfId="0" applyFont="1" applyFill="1" applyBorder="1" applyAlignment="1">
      <alignment horizontal="left" vertical="center"/>
    </xf>
    <xf numFmtId="0" fontId="9" fillId="13" borderId="45" xfId="0" applyFont="1" applyFill="1" applyBorder="1" applyAlignment="1">
      <alignment horizontal="left" vertical="center"/>
    </xf>
    <xf numFmtId="0" fontId="9" fillId="13" borderId="0" xfId="0" applyFont="1" applyFill="1" applyBorder="1" applyAlignment="1">
      <alignment horizontal="left" vertical="center"/>
    </xf>
    <xf numFmtId="0" fontId="9" fillId="0" borderId="12" xfId="0" applyFont="1" applyBorder="1" applyAlignment="1">
      <alignment horizontal="left" vertical="center"/>
    </xf>
    <xf numFmtId="0" fontId="8" fillId="9" borderId="45" xfId="0" applyFont="1" applyFill="1" applyBorder="1" applyAlignment="1">
      <alignment horizontal="left" vertical="center"/>
    </xf>
    <xf numFmtId="0" fontId="8" fillId="13" borderId="45" xfId="0" applyFont="1" applyFill="1" applyBorder="1" applyAlignment="1">
      <alignment horizontal="left" vertical="center"/>
    </xf>
    <xf numFmtId="0" fontId="9" fillId="9" borderId="18" xfId="0" applyFont="1" applyFill="1" applyBorder="1" applyAlignment="1">
      <alignment horizontal="left" vertical="center"/>
    </xf>
    <xf numFmtId="0" fontId="9" fillId="13" borderId="18" xfId="0" applyFont="1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9" fillId="9" borderId="25" xfId="0" applyFont="1" applyFill="1" applyBorder="1" applyAlignment="1">
      <alignment vertical="center" wrapText="1"/>
    </xf>
    <xf numFmtId="2" fontId="9" fillId="5" borderId="25" xfId="0" applyNumberFormat="1" applyFont="1" applyFill="1" applyBorder="1" applyAlignment="1">
      <alignment vertical="center"/>
    </xf>
    <xf numFmtId="2" fontId="9" fillId="13" borderId="25" xfId="0" applyNumberFormat="1" applyFont="1" applyFill="1" applyBorder="1" applyAlignment="1">
      <alignment vertical="center"/>
    </xf>
    <xf numFmtId="0" fontId="9" fillId="13" borderId="25" xfId="0" applyFont="1" applyFill="1" applyBorder="1" applyAlignment="1">
      <alignment vertical="center"/>
    </xf>
    <xf numFmtId="0" fontId="9" fillId="9" borderId="26" xfId="0" applyFont="1" applyFill="1" applyBorder="1" applyAlignment="1">
      <alignment vertical="center" wrapText="1"/>
    </xf>
    <xf numFmtId="0" fontId="9" fillId="13" borderId="26" xfId="0" applyFont="1" applyFill="1" applyBorder="1" applyAlignment="1">
      <alignment vertical="center" wrapText="1"/>
    </xf>
    <xf numFmtId="177" fontId="9" fillId="9" borderId="40" xfId="0" applyNumberFormat="1" applyFont="1" applyFill="1" applyBorder="1" applyAlignment="1">
      <alignment vertical="center"/>
    </xf>
    <xf numFmtId="177" fontId="9" fillId="13" borderId="4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2" fontId="9" fillId="13" borderId="23" xfId="0" applyNumberFormat="1" applyFont="1" applyFill="1" applyBorder="1" applyAlignment="1">
      <alignment vertical="center"/>
    </xf>
    <xf numFmtId="0" fontId="9" fillId="13" borderId="24" xfId="0" applyFont="1" applyFill="1" applyBorder="1" applyAlignment="1">
      <alignment vertical="center"/>
    </xf>
    <xf numFmtId="0" fontId="9" fillId="13" borderId="25" xfId="0" applyFont="1" applyFill="1" applyBorder="1" applyAlignment="1">
      <alignment vertical="center" wrapText="1"/>
    </xf>
    <xf numFmtId="0" fontId="11" fillId="0" borderId="51" xfId="0" applyFont="1" applyBorder="1" applyAlignment="1" applyProtection="1">
      <alignment vertical="center"/>
      <protection locked="0"/>
    </xf>
    <xf numFmtId="0" fontId="9" fillId="0" borderId="51" xfId="0" applyFont="1" applyBorder="1" applyAlignment="1" applyProtection="1">
      <alignment horizontal="center" vertical="center"/>
      <protection locked="0"/>
    </xf>
    <xf numFmtId="0" fontId="9" fillId="0" borderId="51" xfId="0" applyFont="1" applyBorder="1" applyAlignment="1" applyProtection="1">
      <alignment vertical="center"/>
      <protection locked="0"/>
    </xf>
    <xf numFmtId="0" fontId="7" fillId="14" borderId="48" xfId="0" applyFont="1" applyFill="1" applyBorder="1" applyAlignment="1">
      <alignment horizontal="center" vertical="center" wrapText="1"/>
    </xf>
    <xf numFmtId="0" fontId="11" fillId="17" borderId="48" xfId="0" applyFont="1" applyFill="1" applyBorder="1" applyAlignment="1">
      <alignment horizontal="center" vertical="center" wrapText="1"/>
    </xf>
    <xf numFmtId="0" fontId="32" fillId="0" borderId="70" xfId="5" applyFont="1" applyBorder="1" applyAlignment="1">
      <alignment horizontal="center" vertical="top" wrapText="1"/>
    </xf>
    <xf numFmtId="0" fontId="28" fillId="0" borderId="70" xfId="5" applyFont="1" applyBorder="1" applyAlignment="1">
      <alignment vertical="center"/>
    </xf>
    <xf numFmtId="0" fontId="28" fillId="0" borderId="0" xfId="5" applyFont="1" applyAlignment="1">
      <alignment vertical="center"/>
    </xf>
    <xf numFmtId="0" fontId="29" fillId="10" borderId="71" xfId="5" applyFont="1" applyFill="1" applyBorder="1" applyAlignment="1">
      <alignment vertical="top" wrapText="1"/>
    </xf>
    <xf numFmtId="0" fontId="28" fillId="10" borderId="71" xfId="5" applyFont="1" applyFill="1" applyBorder="1" applyAlignment="1">
      <alignment vertical="center"/>
    </xf>
    <xf numFmtId="0" fontId="1" fillId="0" borderId="0" xfId="5" applyAlignment="1">
      <alignment vertical="center"/>
    </xf>
    <xf numFmtId="0" fontId="22" fillId="7" borderId="50" xfId="5" applyFont="1" applyFill="1" applyBorder="1" applyAlignment="1">
      <alignment vertical="center"/>
    </xf>
    <xf numFmtId="0" fontId="35" fillId="0" borderId="0" xfId="5" applyFont="1" applyAlignment="1">
      <alignment vertical="center"/>
    </xf>
    <xf numFmtId="0" fontId="36" fillId="7" borderId="51" xfId="5" applyFont="1" applyFill="1" applyBorder="1" applyAlignment="1">
      <alignment horizontal="left" vertical="center" indent="1"/>
    </xf>
    <xf numFmtId="0" fontId="36" fillId="7" borderId="51" xfId="5" applyFont="1" applyFill="1" applyBorder="1" applyAlignment="1">
      <alignment vertical="center"/>
    </xf>
    <xf numFmtId="0" fontId="37" fillId="7" borderId="51" xfId="5" applyFont="1" applyFill="1" applyBorder="1" applyAlignment="1">
      <alignment horizontal="left" vertical="center" indent="1"/>
    </xf>
    <xf numFmtId="0" fontId="37" fillId="7" borderId="51" xfId="5" applyFont="1" applyFill="1" applyBorder="1" applyAlignment="1">
      <alignment vertical="center"/>
    </xf>
    <xf numFmtId="0" fontId="37" fillId="7" borderId="51" xfId="5" applyFont="1" applyFill="1" applyBorder="1" applyAlignment="1">
      <alignment horizontal="left" vertical="top" wrapText="1" indent="1"/>
    </xf>
    <xf numFmtId="0" fontId="37" fillId="7" borderId="51" xfId="5" applyFont="1" applyFill="1" applyBorder="1" applyAlignment="1">
      <alignment horizontal="left" vertical="center" wrapText="1" indent="1"/>
    </xf>
    <xf numFmtId="0" fontId="37" fillId="0" borderId="74" xfId="0" applyFont="1" applyBorder="1" applyAlignment="1">
      <alignment horizontal="center" vertical="center" wrapText="1"/>
    </xf>
    <xf numFmtId="0" fontId="38" fillId="0" borderId="46" xfId="0" applyFont="1" applyBorder="1" applyAlignment="1">
      <alignment horizontal="left" vertical="center" wrapText="1"/>
    </xf>
    <xf numFmtId="0" fontId="37" fillId="0" borderId="74" xfId="0" applyFont="1" applyBorder="1" applyAlignment="1">
      <alignment horizontal="left" vertical="center" wrapText="1"/>
    </xf>
    <xf numFmtId="0" fontId="37" fillId="0" borderId="51" xfId="0" applyFont="1" applyBorder="1" applyAlignment="1">
      <alignment horizontal="center" vertical="center" wrapText="1"/>
    </xf>
    <xf numFmtId="0" fontId="37" fillId="0" borderId="51" xfId="0" applyFont="1" applyBorder="1" applyAlignment="1">
      <alignment horizontal="left" vertical="center" wrapText="1"/>
    </xf>
    <xf numFmtId="0" fontId="38" fillId="0" borderId="0" xfId="0" applyFont="1" applyBorder="1" applyAlignment="1">
      <alignment horizontal="left" vertical="center" wrapText="1"/>
    </xf>
    <xf numFmtId="0" fontId="33" fillId="0" borderId="75" xfId="0" applyFont="1" applyBorder="1" applyAlignment="1">
      <alignment horizontal="center" vertical="center" wrapText="1"/>
    </xf>
    <xf numFmtId="0" fontId="33" fillId="0" borderId="76" xfId="0" applyFont="1" applyBorder="1" applyAlignment="1">
      <alignment horizontal="center" vertical="center" wrapText="1"/>
    </xf>
    <xf numFmtId="0" fontId="33" fillId="0" borderId="77" xfId="0" applyFont="1" applyBorder="1" applyAlignment="1">
      <alignment horizontal="center" vertical="center" wrapText="1"/>
    </xf>
    <xf numFmtId="0" fontId="34" fillId="0" borderId="75" xfId="0" applyFont="1" applyBorder="1" applyAlignment="1">
      <alignment horizontal="center" vertical="center" wrapText="1"/>
    </xf>
    <xf numFmtId="0" fontId="34" fillId="0" borderId="76" xfId="0" applyFont="1" applyBorder="1" applyAlignment="1">
      <alignment horizontal="center" vertical="center" wrapText="1"/>
    </xf>
    <xf numFmtId="0" fontId="34" fillId="0" borderId="77" xfId="0" applyFont="1" applyBorder="1" applyAlignment="1">
      <alignment horizontal="center" vertical="center" wrapText="1"/>
    </xf>
    <xf numFmtId="0" fontId="12" fillId="4" borderId="42" xfId="0" applyFont="1" applyFill="1" applyBorder="1" applyAlignment="1">
      <alignment vertical="center" wrapText="1"/>
    </xf>
    <xf numFmtId="0" fontId="9" fillId="4" borderId="44" xfId="0" applyFont="1" applyFill="1" applyBorder="1" applyAlignment="1">
      <alignment vertical="center" wrapText="1"/>
    </xf>
    <xf numFmtId="0" fontId="9" fillId="4" borderId="43" xfId="0" applyFont="1" applyFill="1" applyBorder="1" applyAlignment="1">
      <alignment vertical="center" wrapText="1"/>
    </xf>
    <xf numFmtId="0" fontId="13" fillId="8" borderId="48" xfId="0" applyFont="1" applyFill="1" applyBorder="1" applyAlignment="1">
      <alignment horizontal="center" vertical="center"/>
    </xf>
    <xf numFmtId="0" fontId="13" fillId="8" borderId="54" xfId="0" applyFont="1" applyFill="1" applyBorder="1" applyAlignment="1">
      <alignment horizontal="center" vertical="center"/>
    </xf>
    <xf numFmtId="0" fontId="13" fillId="8" borderId="55" xfId="0" applyFont="1" applyFill="1" applyBorder="1" applyAlignment="1">
      <alignment horizontal="center" vertical="center"/>
    </xf>
    <xf numFmtId="0" fontId="8" fillId="9" borderId="56" xfId="0" applyFont="1" applyFill="1" applyBorder="1" applyAlignment="1">
      <alignment horizontal="center" vertical="center"/>
    </xf>
    <xf numFmtId="0" fontId="8" fillId="9" borderId="57" xfId="0" applyFont="1" applyFill="1" applyBorder="1" applyAlignment="1">
      <alignment horizontal="center" vertical="center"/>
    </xf>
    <xf numFmtId="0" fontId="8" fillId="9" borderId="58" xfId="0" applyFont="1" applyFill="1" applyBorder="1" applyAlignment="1">
      <alignment horizontal="center" vertical="center"/>
    </xf>
    <xf numFmtId="0" fontId="8" fillId="9" borderId="52" xfId="0" applyFont="1" applyFill="1" applyBorder="1" applyAlignment="1">
      <alignment horizontal="center" vertical="center"/>
    </xf>
    <xf numFmtId="0" fontId="8" fillId="9" borderId="53" xfId="0" applyFont="1" applyFill="1" applyBorder="1" applyAlignment="1">
      <alignment horizontal="center" vertical="center"/>
    </xf>
    <xf numFmtId="0" fontId="8" fillId="9" borderId="67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12" fillId="4" borderId="42" xfId="0" applyFont="1" applyFill="1" applyBorder="1" applyAlignment="1">
      <alignment horizontal="left" vertical="center" wrapText="1"/>
    </xf>
    <xf numFmtId="0" fontId="12" fillId="4" borderId="44" xfId="0" applyFont="1" applyFill="1" applyBorder="1" applyAlignment="1">
      <alignment horizontal="left" vertical="center" wrapText="1"/>
    </xf>
    <xf numFmtId="0" fontId="12" fillId="4" borderId="43" xfId="0" applyFont="1" applyFill="1" applyBorder="1" applyAlignment="1">
      <alignment horizontal="left" vertical="center" wrapText="1"/>
    </xf>
    <xf numFmtId="0" fontId="8" fillId="11" borderId="42" xfId="0" applyFont="1" applyFill="1" applyBorder="1" applyAlignment="1">
      <alignment horizontal="center" vertical="center"/>
    </xf>
    <xf numFmtId="0" fontId="8" fillId="11" borderId="44" xfId="0" applyFont="1" applyFill="1" applyBorder="1" applyAlignment="1">
      <alignment horizontal="center" vertical="center"/>
    </xf>
    <xf numFmtId="0" fontId="13" fillId="12" borderId="48" xfId="0" applyFont="1" applyFill="1" applyBorder="1" applyAlignment="1">
      <alignment horizontal="center" vertical="center"/>
    </xf>
    <xf numFmtId="0" fontId="13" fillId="12" borderId="47" xfId="0" applyFont="1" applyFill="1" applyBorder="1" applyAlignment="1">
      <alignment horizontal="center" vertical="center"/>
    </xf>
    <xf numFmtId="0" fontId="8" fillId="11" borderId="33" xfId="0" applyFont="1" applyFill="1" applyBorder="1" applyAlignment="1">
      <alignment horizontal="center" vertical="center"/>
    </xf>
    <xf numFmtId="0" fontId="8" fillId="11" borderId="32" xfId="0" applyFont="1" applyFill="1" applyBorder="1" applyAlignment="1">
      <alignment horizontal="center" vertical="center"/>
    </xf>
    <xf numFmtId="0" fontId="8" fillId="11" borderId="43" xfId="0" applyFont="1" applyFill="1" applyBorder="1" applyAlignment="1">
      <alignment horizontal="center" vertical="center"/>
    </xf>
    <xf numFmtId="0" fontId="8" fillId="13" borderId="18" xfId="0" applyFont="1" applyFill="1" applyBorder="1" applyAlignment="1">
      <alignment horizontal="center" vertical="center"/>
    </xf>
    <xf numFmtId="0" fontId="8" fillId="13" borderId="12" xfId="0" applyFont="1" applyFill="1" applyBorder="1" applyAlignment="1">
      <alignment horizontal="center" vertical="center"/>
    </xf>
    <xf numFmtId="0" fontId="8" fillId="13" borderId="11" xfId="0" applyFont="1" applyFill="1" applyBorder="1" applyAlignment="1">
      <alignment horizontal="center" vertical="center"/>
    </xf>
    <xf numFmtId="0" fontId="23" fillId="8" borderId="61" xfId="0" applyFont="1" applyFill="1" applyBorder="1" applyAlignment="1">
      <alignment horizontal="center" vertical="center"/>
    </xf>
    <xf numFmtId="0" fontId="23" fillId="8" borderId="62" xfId="0" applyFont="1" applyFill="1" applyBorder="1" applyAlignment="1">
      <alignment horizontal="center" vertical="center"/>
    </xf>
    <xf numFmtId="0" fontId="23" fillId="8" borderId="33" xfId="0" applyFont="1" applyFill="1" applyBorder="1" applyAlignment="1">
      <alignment horizontal="center" vertical="center"/>
    </xf>
    <xf numFmtId="0" fontId="23" fillId="8" borderId="32" xfId="0" applyFont="1" applyFill="1" applyBorder="1" applyAlignment="1">
      <alignment horizontal="center" vertical="center"/>
    </xf>
    <xf numFmtId="0" fontId="23" fillId="8" borderId="35" xfId="0" applyFont="1" applyFill="1" applyBorder="1" applyAlignment="1">
      <alignment horizontal="center" vertical="center" wrapText="1"/>
    </xf>
    <xf numFmtId="0" fontId="23" fillId="8" borderId="34" xfId="0" applyFont="1" applyFill="1" applyBorder="1" applyAlignment="1">
      <alignment horizontal="center" vertical="center" wrapText="1"/>
    </xf>
    <xf numFmtId="0" fontId="8" fillId="13" borderId="36" xfId="0" applyFont="1" applyFill="1" applyBorder="1" applyAlignment="1">
      <alignment horizontal="left" vertical="center" wrapText="1"/>
    </xf>
    <xf numFmtId="0" fontId="8" fillId="13" borderId="42" xfId="0" applyFont="1" applyFill="1" applyBorder="1" applyAlignment="1">
      <alignment horizontal="center" vertical="center"/>
    </xf>
    <xf numFmtId="0" fontId="8" fillId="13" borderId="44" xfId="0" applyFont="1" applyFill="1" applyBorder="1" applyAlignment="1">
      <alignment horizontal="center" vertical="center"/>
    </xf>
    <xf numFmtId="0" fontId="8" fillId="13" borderId="43" xfId="0" applyFont="1" applyFill="1" applyBorder="1" applyAlignment="1">
      <alignment horizontal="center" vertical="center"/>
    </xf>
    <xf numFmtId="0" fontId="23" fillId="12" borderId="61" xfId="0" applyFont="1" applyFill="1" applyBorder="1" applyAlignment="1">
      <alignment horizontal="center" vertical="center"/>
    </xf>
    <xf numFmtId="0" fontId="23" fillId="12" borderId="62" xfId="0" applyFont="1" applyFill="1" applyBorder="1" applyAlignment="1">
      <alignment horizontal="center" vertical="center"/>
    </xf>
    <xf numFmtId="0" fontId="23" fillId="8" borderId="60" xfId="0" applyFont="1" applyFill="1" applyBorder="1" applyAlignment="1">
      <alignment horizontal="center" vertical="center" wrapText="1"/>
    </xf>
    <xf numFmtId="0" fontId="23" fillId="8" borderId="63" xfId="0" applyFont="1" applyFill="1" applyBorder="1" applyAlignment="1">
      <alignment horizontal="center" vertical="center" wrapText="1"/>
    </xf>
    <xf numFmtId="0" fontId="23" fillId="8" borderId="48" xfId="0" applyFont="1" applyFill="1" applyBorder="1" applyAlignment="1">
      <alignment horizontal="center" vertical="center"/>
    </xf>
    <xf numFmtId="0" fontId="23" fillId="12" borderId="48" xfId="0" applyFont="1" applyFill="1" applyBorder="1" applyAlignment="1">
      <alignment horizontal="center" vertical="center"/>
    </xf>
    <xf numFmtId="0" fontId="23" fillId="12" borderId="60" xfId="0" applyFont="1" applyFill="1" applyBorder="1" applyAlignment="1">
      <alignment horizontal="center" vertical="center" wrapText="1"/>
    </xf>
    <xf numFmtId="0" fontId="23" fillId="12" borderId="63" xfId="0" applyFont="1" applyFill="1" applyBorder="1" applyAlignment="1">
      <alignment horizontal="center" vertical="center" wrapText="1"/>
    </xf>
    <xf numFmtId="0" fontId="23" fillId="12" borderId="60" xfId="0" applyFont="1" applyFill="1" applyBorder="1" applyAlignment="1">
      <alignment horizontal="center" vertical="center"/>
    </xf>
    <xf numFmtId="0" fontId="23" fillId="12" borderId="63" xfId="0" applyFont="1" applyFill="1" applyBorder="1" applyAlignment="1">
      <alignment horizontal="center" vertical="center"/>
    </xf>
    <xf numFmtId="0" fontId="8" fillId="9" borderId="36" xfId="0" applyFont="1" applyFill="1" applyBorder="1" applyAlignment="1">
      <alignment horizontal="left" vertical="center" wrapText="1"/>
    </xf>
    <xf numFmtId="0" fontId="8" fillId="9" borderId="40" xfId="0" applyFont="1" applyFill="1" applyBorder="1" applyAlignment="1">
      <alignment horizontal="left" vertical="center" wrapText="1"/>
    </xf>
    <xf numFmtId="0" fontId="8" fillId="9" borderId="18" xfId="0" applyFont="1" applyFill="1" applyBorder="1" applyAlignment="1">
      <alignment horizontal="center" vertical="center"/>
    </xf>
    <xf numFmtId="0" fontId="8" fillId="9" borderId="12" xfId="0" applyFont="1" applyFill="1" applyBorder="1" applyAlignment="1">
      <alignment horizontal="center" vertical="center"/>
    </xf>
    <xf numFmtId="0" fontId="8" fillId="9" borderId="11" xfId="0" applyFont="1" applyFill="1" applyBorder="1" applyAlignment="1">
      <alignment horizontal="center" vertical="center"/>
    </xf>
    <xf numFmtId="0" fontId="8" fillId="9" borderId="42" xfId="0" applyFont="1" applyFill="1" applyBorder="1" applyAlignment="1">
      <alignment horizontal="center" vertical="center"/>
    </xf>
    <xf numFmtId="0" fontId="8" fillId="9" borderId="44" xfId="0" applyFont="1" applyFill="1" applyBorder="1" applyAlignment="1">
      <alignment horizontal="center" vertical="center"/>
    </xf>
    <xf numFmtId="0" fontId="8" fillId="9" borderId="43" xfId="0" applyFont="1" applyFill="1" applyBorder="1" applyAlignment="1">
      <alignment horizontal="center" vertical="center"/>
    </xf>
    <xf numFmtId="0" fontId="23" fillId="8" borderId="68" xfId="0" applyFont="1" applyFill="1" applyBorder="1" applyAlignment="1">
      <alignment horizontal="center" vertical="center"/>
    </xf>
    <xf numFmtId="0" fontId="23" fillId="8" borderId="69" xfId="0" applyFont="1" applyFill="1" applyBorder="1" applyAlignment="1">
      <alignment horizontal="center" vertical="center"/>
    </xf>
    <xf numFmtId="0" fontId="7" fillId="8" borderId="48" xfId="0" applyFont="1" applyFill="1" applyBorder="1" applyAlignment="1">
      <alignment horizontal="center" vertical="center"/>
    </xf>
    <xf numFmtId="0" fontId="13" fillId="8" borderId="48" xfId="0" applyFont="1" applyFill="1" applyBorder="1" applyAlignment="1">
      <alignment horizontal="center" vertical="center" wrapText="1"/>
    </xf>
    <xf numFmtId="0" fontId="7" fillId="12" borderId="48" xfId="0" applyFont="1" applyFill="1" applyBorder="1" applyAlignment="1">
      <alignment horizontal="center" vertical="center"/>
    </xf>
    <xf numFmtId="0" fontId="13" fillId="12" borderId="48" xfId="0" applyFont="1" applyFill="1" applyBorder="1" applyAlignment="1">
      <alignment horizontal="center" vertical="center" wrapText="1"/>
    </xf>
    <xf numFmtId="0" fontId="9" fillId="14" borderId="54" xfId="0" applyFont="1" applyFill="1" applyBorder="1" applyAlignment="1">
      <alignment horizontal="center" vertical="center" wrapText="1"/>
    </xf>
    <xf numFmtId="0" fontId="9" fillId="14" borderId="59" xfId="0" applyFont="1" applyFill="1" applyBorder="1" applyAlignment="1">
      <alignment horizontal="center" vertical="center" wrapText="1"/>
    </xf>
    <xf numFmtId="0" fontId="13" fillId="14" borderId="48" xfId="0" applyFont="1" applyFill="1" applyBorder="1" applyAlignment="1">
      <alignment horizontal="center" vertical="center" wrapText="1"/>
    </xf>
    <xf numFmtId="0" fontId="8" fillId="2" borderId="38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8" fillId="2" borderId="39" xfId="0" applyFont="1" applyFill="1" applyBorder="1" applyAlignment="1">
      <alignment horizontal="center" vertical="center"/>
    </xf>
    <xf numFmtId="0" fontId="8" fillId="2" borderId="41" xfId="0" applyFont="1" applyFill="1" applyBorder="1" applyAlignment="1">
      <alignment horizontal="center"/>
    </xf>
    <xf numFmtId="0" fontId="8" fillId="2" borderId="40" xfId="0" applyFont="1" applyFill="1" applyBorder="1" applyAlignment="1">
      <alignment horizontal="center"/>
    </xf>
    <xf numFmtId="0" fontId="8" fillId="2" borderId="31" xfId="0" applyFont="1" applyFill="1" applyBorder="1" applyAlignment="1">
      <alignment horizontal="center"/>
    </xf>
    <xf numFmtId="0" fontId="8" fillId="2" borderId="30" xfId="0" applyFont="1" applyFill="1" applyBorder="1" applyAlignment="1">
      <alignment horizontal="center"/>
    </xf>
    <xf numFmtId="0" fontId="9" fillId="5" borderId="42" xfId="0" applyFont="1" applyFill="1" applyBorder="1" applyAlignment="1">
      <alignment vertical="center" wrapText="1"/>
    </xf>
    <xf numFmtId="0" fontId="9" fillId="5" borderId="44" xfId="0" applyFont="1" applyFill="1" applyBorder="1" applyAlignment="1">
      <alignment vertical="center" wrapText="1"/>
    </xf>
    <xf numFmtId="0" fontId="9" fillId="5" borderId="43" xfId="0" applyFont="1" applyFill="1" applyBorder="1" applyAlignment="1">
      <alignment vertical="center" wrapText="1"/>
    </xf>
    <xf numFmtId="0" fontId="8" fillId="15" borderId="42" xfId="0" applyFont="1" applyFill="1" applyBorder="1" applyAlignment="1">
      <alignment horizontal="center"/>
    </xf>
    <xf numFmtId="0" fontId="8" fillId="15" borderId="43" xfId="0" applyFont="1" applyFill="1" applyBorder="1" applyAlignment="1">
      <alignment horizontal="center"/>
    </xf>
    <xf numFmtId="0" fontId="8" fillId="15" borderId="42" xfId="0" applyFont="1" applyFill="1" applyBorder="1" applyAlignment="1">
      <alignment horizontal="center" vertical="center"/>
    </xf>
    <xf numFmtId="0" fontId="8" fillId="15" borderId="44" xfId="0" applyFont="1" applyFill="1" applyBorder="1" applyAlignment="1">
      <alignment horizontal="center" vertical="center"/>
    </xf>
    <xf numFmtId="0" fontId="8" fillId="15" borderId="43" xfId="0" applyFont="1" applyFill="1" applyBorder="1" applyAlignment="1">
      <alignment horizontal="center" vertical="center"/>
    </xf>
    <xf numFmtId="0" fontId="8" fillId="15" borderId="41" xfId="0" applyFont="1" applyFill="1" applyBorder="1" applyAlignment="1">
      <alignment horizontal="center"/>
    </xf>
    <xf numFmtId="0" fontId="8" fillId="15" borderId="40" xfId="0" applyFont="1" applyFill="1" applyBorder="1" applyAlignment="1">
      <alignment horizontal="center"/>
    </xf>
    <xf numFmtId="0" fontId="5" fillId="15" borderId="45" xfId="0" applyFont="1" applyFill="1" applyBorder="1" applyAlignment="1">
      <alignment horizontal="center"/>
    </xf>
    <xf numFmtId="0" fontId="9" fillId="5" borderId="0" xfId="0" applyFont="1" applyFill="1" applyBorder="1" applyAlignment="1">
      <alignment vertical="top" wrapText="1"/>
    </xf>
    <xf numFmtId="0" fontId="8" fillId="0" borderId="45" xfId="0" applyFont="1" applyBorder="1" applyAlignment="1">
      <alignment horizontal="center" vertical="center"/>
    </xf>
    <xf numFmtId="0" fontId="8" fillId="0" borderId="45" xfId="0" applyFont="1" applyBorder="1" applyAlignment="1">
      <alignment vertical="center"/>
    </xf>
    <xf numFmtId="0" fontId="9" fillId="5" borderId="0" xfId="0" applyFont="1" applyFill="1" applyBorder="1" applyAlignment="1">
      <alignment horizontal="left" vertical="center" wrapText="1"/>
    </xf>
    <xf numFmtId="0" fontId="9" fillId="5" borderId="0" xfId="0" applyFont="1" applyFill="1" applyBorder="1" applyAlignment="1">
      <alignment vertical="center" wrapText="1"/>
    </xf>
  </cellXfs>
  <cellStyles count="6">
    <cellStyle name="百分比" xfId="1"/>
    <cellStyle name="常规" xfId="0" builtinId="0"/>
    <cellStyle name="常规 2" xfId="3"/>
    <cellStyle name="常规 24" xfId="2"/>
    <cellStyle name="常规 3" xfId="4"/>
    <cellStyle name="常规 3 2" xfId="5"/>
  </cellStyles>
  <dxfs count="19">
    <dxf>
      <font>
        <b/>
        <color rgb="FFFF00FF"/>
      </font>
    </dxf>
    <dxf>
      <font>
        <b/>
        <color rgb="FFFF0000"/>
      </font>
    </dxf>
    <dxf>
      <font>
        <b/>
        <color rgb="FF0066CC"/>
      </font>
    </dxf>
    <dxf>
      <font>
        <b/>
        <color rgb="FFFF0000"/>
      </font>
    </dxf>
    <dxf>
      <font>
        <b/>
        <color rgb="FFFF0000"/>
      </font>
    </dxf>
    <dxf>
      <font>
        <b/>
        <color rgb="FF0066CC"/>
      </font>
    </dxf>
    <dxf>
      <font>
        <b/>
        <color rgb="FF0000FF"/>
      </font>
    </dxf>
    <dxf>
      <font>
        <b/>
        <color rgb="FFFF0000"/>
      </font>
    </dxf>
    <dxf>
      <font>
        <b/>
        <color rgb="FF000080"/>
      </font>
    </dxf>
    <dxf>
      <font>
        <b/>
        <color rgb="FFFF00FF"/>
      </font>
    </dxf>
    <dxf>
      <font>
        <b/>
        <color rgb="FFFF0000"/>
      </font>
    </dxf>
    <dxf>
      <font>
        <b/>
        <color rgb="FFFF000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99CC"/>
      <color rgb="FFFF5050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chartsheet" Target="chartsheets/sheet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'Test Sample Data'!$AU$10:$AU$13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Test Sample Data!$P$8:$P$11</c15:sqref>
                        </c15:formulaRef>
                      </c:ext>
                    </c:extLst>
                    <c:strCache>
                      <c:ptCount val="4"/>
                      <c:pt idx="0">
                        <c:v>&lt;25</c:v>
                      </c:pt>
                      <c:pt idx="1">
                        <c:v>25-30</c:v>
                      </c:pt>
                      <c:pt idx="2">
                        <c:v>30-35</c:v>
                      </c:pt>
                      <c:pt idx="3">
                        <c:v>Absent Calls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48155536"/>
        <c:axId val="-648153360"/>
      </c:barChart>
      <c:catAx>
        <c:axId val="-64815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Threshold Cycle Value Range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-648153360"/>
        <c:crosses val="autoZero"/>
        <c:auto val="1"/>
        <c:lblAlgn val="ctr"/>
        <c:lblOffset val="100"/>
        <c:noMultiLvlLbl val="0"/>
      </c:catAx>
      <c:valAx>
        <c:axId val="-648153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Percentage of Genes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-648155536"/>
        <c:crossesAt val="1"/>
        <c:crossBetween val="between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zh-CN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'Control Sample Data'!$AU$10:$AU$13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Control Sample Data!$P$8:$P$11</c15:sqref>
                        </c15:formulaRef>
                      </c:ext>
                    </c:extLst>
                    <c:strCache>
                      <c:ptCount val="4"/>
                      <c:pt idx="0">
                        <c:v>&lt;25</c:v>
                      </c:pt>
                      <c:pt idx="1">
                        <c:v>25-30</c:v>
                      </c:pt>
                      <c:pt idx="2">
                        <c:v>30-35</c:v>
                      </c:pt>
                      <c:pt idx="3">
                        <c:v>Absent Calls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5655776"/>
        <c:axId val="-425662304"/>
      </c:barChart>
      <c:catAx>
        <c:axId val="-425655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Threshold Cycle Value Range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-425662304"/>
        <c:crosses val="autoZero"/>
        <c:auto val="1"/>
        <c:lblAlgn val="ctr"/>
        <c:lblOffset val="100"/>
        <c:noMultiLvlLbl val="0"/>
      </c:catAx>
      <c:valAx>
        <c:axId val="-425662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Percentage of Genes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-425655776"/>
        <c:crossesAt val="1"/>
        <c:crossBetween val="between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zh-CN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50104717515663"/>
          <c:y val="5.2106463918604226E-2"/>
          <c:w val="0.73275175203701781"/>
          <c:h val="0.74009089588991162"/>
        </c:manualLayout>
      </c:layout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diamond"/>
            <c:size val="1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marker>
          <c:xVal>
            <c:numRef>
              <c:f>'Scatter Plot'!$M$7:$M$378</c:f>
              <c:numCache>
                <c:formatCode>General</c:formatCode>
                <c:ptCount val="3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</c:numCache>
            </c:numRef>
          </c:xVal>
          <c:yVal>
            <c:numRef>
              <c:f>'Scatter Plot'!$L$7:$L$378</c:f>
              <c:numCache>
                <c:formatCode>General</c:formatCode>
                <c:ptCount val="3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'Scatter Plot'!$B$12:$B$13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Plot'!$C$12:$C$13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2"/>
          <c:order val="2"/>
          <c:spPr>
            <a:ln>
              <a:noFill/>
            </a:ln>
          </c:spPr>
          <c:marker>
            <c:symbol val="square"/>
            <c:size val="2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'Scatter Plot'!$D$12:$D$13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FFFE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'Scatter Plot'!$F$12:$F$13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5657952"/>
        <c:axId val="-425666656"/>
      </c:scatterChart>
      <c:valAx>
        <c:axId val="-425657952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Control Sample</a:t>
                </a:r>
              </a:p>
            </c:rich>
          </c:tx>
          <c:layout>
            <c:manualLayout>
              <c:xMode val="edge"/>
              <c:yMode val="edge"/>
              <c:x val="0.43208790875242864"/>
              <c:y val="0.93098263691651362"/>
            </c:manualLayout>
          </c:layout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-425666656"/>
        <c:crossesAt val="1.0000000000000005E-8"/>
        <c:crossBetween val="between"/>
      </c:valAx>
      <c:valAx>
        <c:axId val="-425666656"/>
        <c:scaling>
          <c:logBase val="10"/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Test Sample</a:t>
                </a:r>
              </a:p>
            </c:rich>
          </c:tx>
          <c:layout>
            <c:manualLayout>
              <c:xMode val="edge"/>
              <c:yMode val="edge"/>
              <c:x val="6.4552190706587118E-2"/>
              <c:y val="0.32604651809774793"/>
            </c:manualLayout>
          </c:layout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-425657952"/>
        <c:crossesAt val="1.0000000000000005E-8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>
        <a:alpha val="96000"/>
      </a:srgbClr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zh-CN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340054266854235"/>
          <c:y val="3.174720047414005E-2"/>
          <c:w val="0.75377924846622868"/>
          <c:h val="0.79360729099343064"/>
        </c:manualLayout>
      </c:layout>
      <c:scatterChart>
        <c:scatterStyle val="lineMarker"/>
        <c:varyColors val="0"/>
        <c:ser>
          <c:idx val="1"/>
          <c:order val="0"/>
          <c:spPr>
            <a:ln w="3175">
              <a:solidFill>
                <a:srgbClr val="00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Plot'!$B$9:$B$10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Plot'!$C$9:$C$10</c:f>
              <c:numCache>
                <c:formatCode>General</c:formatCode>
                <c:ptCount val="2"/>
                <c:pt idx="0">
                  <c:v>0.05</c:v>
                </c:pt>
                <c:pt idx="1">
                  <c:v>0.05</c:v>
                </c:pt>
              </c:numCache>
            </c:numRef>
          </c:yVal>
          <c:smooth val="0"/>
        </c:ser>
        <c:ser>
          <c:idx val="2"/>
          <c:order val="1"/>
          <c:spPr>
            <a:ln w="3175">
              <a:solidFill>
                <a:srgbClr val="FF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Plot'!$C$12:$C$13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3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4"/>
          <c:order val="3"/>
          <c:spPr>
            <a:ln w="3175">
              <a:solidFill>
                <a:srgbClr val="FF00FF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dPt>
            <c:idx val="0"/>
            <c:marker>
              <c:symbol val="square"/>
              <c:size val="5"/>
            </c:marker>
            <c:bubble3D val="0"/>
            <c:spPr>
              <a:ln w="3175">
                <a:solidFill>
                  <a:srgbClr val="E97193"/>
                </a:solidFill>
                <a:prstDash val="solid"/>
              </a:ln>
            </c:spPr>
          </c:dPt>
          <c:trendline>
            <c:trendlineType val="linear"/>
            <c:dispRSqr val="0"/>
            <c:dispEq val="0"/>
          </c:trendline>
          <c:xVal>
            <c:numRef>
              <c:f>'Volcano Plot'!$D$12:$D$13</c:f>
              <c:numCache>
                <c:formatCode>General</c:formatCode>
                <c:ptCount val="2"/>
                <c:pt idx="0">
                  <c:v>-1</c:v>
                </c:pt>
                <c:pt idx="1">
                  <c:v>-1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0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4572A7"/>
              </a:solidFill>
              <a:ln>
                <a:solidFill>
                  <a:srgbClr val="4572A7"/>
                </a:solidFill>
                <a:prstDash val="solid"/>
              </a:ln>
            </c:spPr>
          </c:marker>
          <c:xVal>
            <c:numRef>
              <c:f>'Volcano Plot'!$B$9:$B$10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Plot'!$H$10:$H$11</c:f>
              <c:numCache>
                <c:formatCode>General</c:formatCode>
                <c:ptCount val="2"/>
              </c:numCache>
            </c:numRef>
          </c:yVal>
          <c:smooth val="0"/>
        </c:ser>
        <c:ser>
          <c:idx val="5"/>
          <c:order val="5"/>
          <c:spPr>
            <a:ln>
              <a:noFill/>
            </a:ln>
          </c:spPr>
          <c:marker>
            <c:symbol val="diamond"/>
            <c:size val="10"/>
            <c:spPr>
              <a:solidFill>
                <a:schemeClr val="accent1"/>
              </a:solidFill>
              <a:ln>
                <a:solidFill>
                  <a:schemeClr val="bg1"/>
                </a:solidFill>
                <a:prstDash val="solid"/>
              </a:ln>
            </c:spPr>
          </c:marker>
          <c:xVal>
            <c:numRef>
              <c:f>'Volcano Plot'!$M$7:$M$378</c:f>
              <c:numCache>
                <c:formatCode>0.00</c:formatCode>
                <c:ptCount val="3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</c:numCache>
            </c:numRef>
          </c:xVal>
          <c:yVal>
            <c:numRef>
              <c:f>'Volcano Plot'!$N$7:$N$378</c:f>
              <c:numCache>
                <c:formatCode>0.0E+00</c:formatCode>
                <c:ptCount val="3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5654144"/>
        <c:axId val="-425663936"/>
      </c:scatterChart>
      <c:valAx>
        <c:axId val="-425654144"/>
        <c:scaling>
          <c:orientation val="minMax"/>
          <c:max val="10"/>
          <c:min val="-10"/>
        </c:scaling>
        <c:delete val="0"/>
        <c:axPos val="b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Log2(Fold Difference)</a:t>
                </a:r>
              </a:p>
            </c:rich>
          </c:tx>
          <c:layout>
            <c:manualLayout>
              <c:xMode val="edge"/>
              <c:yMode val="edge"/>
              <c:x val="0.4107045411203753"/>
              <c:y val="0.9156849350557269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-425663936"/>
        <c:crosses val="max"/>
        <c:crossBetween val="between"/>
        <c:majorUnit val="1"/>
      </c:valAx>
      <c:valAx>
        <c:axId val="-425663936"/>
        <c:scaling>
          <c:logBase val="10"/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 Value</a:t>
                </a:r>
              </a:p>
            </c:rich>
          </c:tx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-425654144"/>
        <c:crossesAt val="-10"/>
        <c:crossBetween val="midCat"/>
        <c:minorUnit val="2.0000000000000011E-2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zh-CN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r>
              <a:rPr lang="zh-CN" sz="2000">
                <a:latin typeface="+mn-lt"/>
              </a:rPr>
              <a:t>Top 20 </a:t>
            </a:r>
            <a:r>
              <a:rPr lang="en-US" altLang="zh-CN" sz="2000">
                <a:latin typeface="+mn-lt"/>
              </a:rPr>
              <a:t>lncRNA</a:t>
            </a:r>
            <a:r>
              <a:rPr lang="zh-CN" sz="2000">
                <a:latin typeface="+mn-lt"/>
              </a:rPr>
              <a:t> expression up-fold changes</a:t>
            </a:r>
          </a:p>
        </c:rich>
      </c:tx>
      <c:layout>
        <c:manualLayout>
          <c:xMode val="edge"/>
          <c:yMode val="edge"/>
          <c:x val="0.28141931847616125"/>
          <c:y val="4.7319186796565674E-2"/>
        </c:manualLayout>
      </c:layout>
      <c:overlay val="0"/>
      <c:spPr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56303732530534"/>
          <c:y val="0.1524914809377641"/>
          <c:w val="0.8227401478627655"/>
          <c:h val="0.5581817696516749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 w="12700">
              <a:solidFill>
                <a:schemeClr val="accent2">
                  <a:lumMod val="75000"/>
                </a:schemeClr>
              </a:solidFill>
            </a:ln>
          </c:spPr>
          <c:invertIfNegative val="0"/>
          <c:dLbls>
            <c:delete val="1"/>
          </c:dLbls>
          <c:cat>
            <c:numRef>
              <c:f>'Data pre-processing'!$CR$3:$CR$22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cat>
          <c:val>
            <c:numRef>
              <c:f>'Data pre-processing'!$CS$3:$CS$22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/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-425662848"/>
        <c:axId val="-425657408"/>
      </c:barChart>
      <c:catAx>
        <c:axId val="-42566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 anchor="t" anchorCtr="0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endParaRPr lang="zh-CN"/>
          </a:p>
        </c:txPr>
        <c:crossAx val="-425657408"/>
        <c:crossesAt val="1"/>
        <c:auto val="0"/>
        <c:lblAlgn val="ctr"/>
        <c:lblOffset val="100"/>
        <c:noMultiLvlLbl val="0"/>
      </c:catAx>
      <c:valAx>
        <c:axId val="-425657408"/>
        <c:scaling>
          <c:logBase val="2"/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.00_);[Red]\(#,##0.00\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 anchor="t" anchorCtr="0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endParaRPr lang="zh-CN"/>
          </a:p>
        </c:txPr>
        <c:crossAx val="-425662848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zh-CN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ctr" anchorCtr="0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r>
              <a:rPr lang="zh-CN" sz="2000" b="1">
                <a:latin typeface="+mn-lt"/>
              </a:rPr>
              <a:t>Top 20 </a:t>
            </a:r>
            <a:r>
              <a:rPr lang="en-US" altLang="zh-CN" sz="2000" b="1">
                <a:latin typeface="+mn-lt"/>
              </a:rPr>
              <a:t>lncRNA</a:t>
            </a:r>
            <a:r>
              <a:rPr lang="zh-CN" sz="2000" b="1">
                <a:latin typeface="+mn-lt"/>
              </a:rPr>
              <a:t> expression down-fold changes</a:t>
            </a:r>
          </a:p>
        </c:rich>
      </c:tx>
      <c:layout>
        <c:manualLayout>
          <c:xMode val="edge"/>
          <c:yMode val="edge"/>
          <c:x val="0.29530113439004574"/>
          <c:y val="2.6980203745718224E-2"/>
        </c:manualLayout>
      </c:layout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35201390883578"/>
          <c:y val="0.10637857555941101"/>
          <c:w val="0.81048863987676334"/>
          <c:h val="0.63171137506116826"/>
        </c:manualLayout>
      </c:layout>
      <c:barChart>
        <c:barDir val="col"/>
        <c:grouping val="clustered"/>
        <c:varyColors val="0"/>
        <c:ser>
          <c:idx val="0"/>
          <c:order val="0"/>
          <c:tx>
            <c:v>Normalized lncRNA levels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tx2">
                  <a:lumMod val="50000"/>
                </a:schemeClr>
              </a:solidFill>
            </a:ln>
          </c:spPr>
          <c:invertIfNegative val="0"/>
          <c:dLbls>
            <c:delete val="1"/>
          </c:dLbls>
          <c:cat>
            <c:numRef>
              <c:f>'Data pre-processing'!$CV$3:$CV$22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cat>
          <c:val>
            <c:numRef>
              <c:f>'Data pre-processing'!$CX$3:$CX$22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/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-425665024"/>
        <c:axId val="-425660672"/>
      </c:barChart>
      <c:catAx>
        <c:axId val="-425665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 anchor="t" anchorCtr="0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+mn-lt"/>
                <a:ea typeface="微软雅黑" panose="020B0503020204020204" pitchFamily="34" charset="-122"/>
                <a:cs typeface="Times New Roman"/>
              </a:defRPr>
            </a:pPr>
            <a:endParaRPr lang="zh-CN"/>
          </a:p>
        </c:txPr>
        <c:crossAx val="-425660672"/>
        <c:crossesAt val="1"/>
        <c:auto val="0"/>
        <c:lblAlgn val="ctr"/>
        <c:lblOffset val="100"/>
        <c:noMultiLvlLbl val="0"/>
      </c:catAx>
      <c:valAx>
        <c:axId val="-425660672"/>
        <c:scaling>
          <c:logBase val="2"/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#,##0.00_);[Red]\(#,##0.00\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 anchor="t" anchorCtr="0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endParaRPr lang="zh-CN"/>
          </a:p>
        </c:txPr>
        <c:crossAx val="-425665024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zh-CN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4990626395218019" right="0.74990626395218019" top="0.99987495602585208" bottom="0.99987495602585208" header="0.49993747801292604" footer="0.49993747801292604"/>
  <pageSetup paperSize="9" orientation="landscape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4990626395218019" right="0.74990626395218019" top="0.99987495602585208" bottom="0.99987495602585208" header="0.49993747801292604" footer="0.49993747801292604"/>
  <pageSetup paperSize="9" orientation="landscape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28574</xdr:rowOff>
    </xdr:from>
    <xdr:ext cx="1562100" cy="54292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29300" y="28574"/>
          <a:ext cx="1562100" cy="54292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4</xdr:row>
      <xdr:rowOff>92073</xdr:rowOff>
    </xdr:from>
    <xdr:ext cx="7364730" cy="1932305"/>
    <xdr:pic>
      <xdr:nvPicPr>
        <xdr:cNvPr id="3" name="图片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6098"/>
          <a:ext cx="7364730" cy="193230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6</xdr:row>
      <xdr:rowOff>51595</xdr:rowOff>
    </xdr:from>
    <xdr:ext cx="7413625" cy="1847215"/>
    <xdr:pic>
      <xdr:nvPicPr>
        <xdr:cNvPr id="4" name="图片 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7845"/>
          <a:ext cx="7413625" cy="1847215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16</xdr:row>
      <xdr:rowOff>0</xdr:rowOff>
    </xdr:from>
    <xdr:to>
      <xdr:col>38</xdr:col>
      <xdr:colOff>9524</xdr:colOff>
      <xdr:row>33</xdr:row>
      <xdr:rowOff>18975</xdr:rowOff>
    </xdr:to>
    <xdr:graphicFrame macro="">
      <xdr:nvGraphicFramePr>
        <xdr:cNvPr id="2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40958</xdr:colOff>
      <xdr:row>20</xdr:row>
      <xdr:rowOff>120684</xdr:rowOff>
    </xdr:from>
    <xdr:to>
      <xdr:col>37</xdr:col>
      <xdr:colOff>384113</xdr:colOff>
      <xdr:row>37</xdr:row>
      <xdr:rowOff>120684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7143</xdr:colOff>
      <xdr:row>2</xdr:row>
      <xdr:rowOff>6883</xdr:rowOff>
    </xdr:from>
    <xdr:to>
      <xdr:col>19</xdr:col>
      <xdr:colOff>473861</xdr:colOff>
      <xdr:row>31</xdr:row>
      <xdr:rowOff>130970</xdr:rowOff>
    </xdr:to>
    <xdr:sp macro="" textlink="">
      <xdr:nvSpPr>
        <xdr:cNvPr id="2" name="Rectangle 12"/>
        <xdr:cNvSpPr>
          <a:spLocks/>
        </xdr:cNvSpPr>
      </xdr:nvSpPr>
      <xdr:spPr>
        <a:xfrm>
          <a:off x="8067674" y="804602"/>
          <a:ext cx="5931687" cy="4958024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</a:ln>
      </xdr:spPr>
      <xdr:txBody>
        <a:bodyPr vertOverflow="clip" horzOverflow="clip" vert="horz" wrap="square" lIns="27432" tIns="22860" rIns="0" bIns="0" anchor="t" anchorCtr="0" upright="1">
          <a:prstTxWarp prst="textNoShape">
            <a:avLst/>
          </a:prstTxWarp>
        </a:bodyPr>
        <a:lstStyle/>
        <a:p>
          <a:pPr hangingPunct="0"/>
          <a:endParaRPr lang="zh-CN" altLang="zh-CN" sz="1000">
            <a:effectLst/>
          </a:endParaRPr>
        </a:p>
        <a:p>
          <a:pPr hangingPunct="0"/>
          <a:r>
            <a:rPr lang="en-US" altLang="zh-CN" sz="1100" b="1" u="sng">
              <a:effectLst/>
              <a:latin typeface="+mn-lt"/>
              <a:ea typeface="+mn-ea"/>
              <a:cs typeface="+mn-cs"/>
            </a:rPr>
            <a:t>Notes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:</a:t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Fold</a:t>
          </a:r>
          <a:r>
            <a:rPr lang="en-US" altLang="zh-CN" sz="1100" b="1" baseline="0">
              <a:effectLst/>
              <a:latin typeface="+mn-lt"/>
              <a:ea typeface="+mn-ea"/>
              <a:cs typeface="+mn-cs"/>
            </a:rPr>
            <a:t> Difference</a:t>
          </a:r>
          <a:r>
            <a:rPr lang="en-US" altLang="zh-CN" sz="1100" b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is the ratio of the normalized gene expression (2^(-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Ct)) of the Test Sample divided by that of the Control Sample. It can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be also obtained by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(2^(-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Ct)).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Fold</a:t>
          </a:r>
          <a:r>
            <a:rPr lang="en-US" altLang="zh-CN" sz="1100" b="1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Regulation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 is expressed as the magnitude of fold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change, with up- or down-regulation indicated by a positive (ommitted) or negative sign respectively. It is the same as fold difference, if  &gt;1, or -1/(fold difference) if &lt; 1.</a:t>
          </a:r>
          <a:endParaRPr lang="zh-CN" altLang="zh-CN" sz="1000">
            <a:effectLst/>
          </a:endParaRPr>
        </a:p>
        <a:p>
          <a:pPr hangingPunct="0"/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Fold-change values greater than 2 are indicated in red; the ones less than -2 are indicated in blue.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p-value: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 The p values are calculated based on Student’s t-test of the replicate 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 values for each gene in the control group and treatment groups. p-values less than 0.05 are indicated in red.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Comments:</a:t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"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A": The average Ct is relatively high (&gt; 30) in one of the samples, but is still relatively low in the other sample (&lt; 30),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suggesting the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fold change value may not be as accurately calculated.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 However, the actual fold change can be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at least as large as what is calculated. If the p-value &gt; 0.05, more biological replicates are needed to validate the fold change. 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"B": The average Ct values are relatively high (&gt; 30)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in both control and test samples, and the p-value is either unavailable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or above cutoff (p &gt; 0.05). More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biological replicates are needed to detect differential expression at low expression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levels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. 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"C": The average Ct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values are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not determined or greater than the cut-off (default 35) in both samples, indicating the gene expression is undetected and fold-change values may be erroneous and reliable.</a:t>
          </a:r>
          <a:endParaRPr lang="zh-CN" altLang="zh-CN" sz="1000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41578</xdr:rowOff>
    </xdr:from>
    <xdr:to>
      <xdr:col>8</xdr:col>
      <xdr:colOff>0</xdr:colOff>
      <xdr:row>25</xdr:row>
      <xdr:rowOff>130968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23811</xdr:colOff>
      <xdr:row>5</xdr:row>
      <xdr:rowOff>27412</xdr:rowOff>
    </xdr:from>
    <xdr:to>
      <xdr:col>8</xdr:col>
      <xdr:colOff>619124</xdr:colOff>
      <xdr:row>28</xdr:row>
      <xdr:rowOff>130967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5437" cy="5619750"/>
    <xdr:graphicFrame macro="">
      <xdr:nvGraphicFramePr>
        <xdr:cNvPr id="2" name="chart sheet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15437" cy="5619750"/>
    <xdr:graphicFrame macro="">
      <xdr:nvGraphicFramePr>
        <xdr:cNvPr id="2" name="chart sheet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showGridLines="0" showRowColHeaders="0" zoomScale="80" zoomScaleNormal="80" workbookViewId="0"/>
  </sheetViews>
  <sheetFormatPr defaultColWidth="0" defaultRowHeight="0" customHeight="1" zeroHeight="1" x14ac:dyDescent="0.15"/>
  <cols>
    <col min="1" max="1" width="71.875" style="150" customWidth="1"/>
    <col min="2" max="2" width="25.75" style="150" customWidth="1"/>
    <col min="3" max="16384" width="9" style="150" hidden="1"/>
  </cols>
  <sheetData>
    <row r="1" spans="1:2" ht="69.75" x14ac:dyDescent="0.15">
      <c r="A1" s="148" t="s">
        <v>1707</v>
      </c>
      <c r="B1" s="149"/>
    </row>
    <row r="2" spans="1:2" ht="29.25" customHeight="1" thickBot="1" x14ac:dyDescent="0.2">
      <c r="A2" s="151" t="s">
        <v>446</v>
      </c>
      <c r="B2" s="152"/>
    </row>
    <row r="3" spans="1:2" ht="21.75" customHeight="1" x14ac:dyDescent="0.15">
      <c r="A3" s="155" t="s">
        <v>447</v>
      </c>
    </row>
    <row r="4" spans="1:2" ht="15" x14ac:dyDescent="0.15">
      <c r="A4" s="155" t="s">
        <v>448</v>
      </c>
    </row>
    <row r="5" spans="1:2" ht="183" customHeight="1" x14ac:dyDescent="0.15">
      <c r="A5" s="153"/>
    </row>
    <row r="6" spans="1:2" ht="18.75" customHeight="1" x14ac:dyDescent="0.15">
      <c r="A6" s="155" t="s">
        <v>449</v>
      </c>
    </row>
    <row r="7" spans="1:2" ht="171.75" customHeight="1" x14ac:dyDescent="0.15">
      <c r="A7" s="153"/>
    </row>
    <row r="8" spans="1:2" ht="15" x14ac:dyDescent="0.15">
      <c r="A8" s="155" t="s">
        <v>450</v>
      </c>
    </row>
    <row r="9" spans="1:2" ht="15" x14ac:dyDescent="0.15">
      <c r="A9" s="155" t="s">
        <v>451</v>
      </c>
    </row>
    <row r="10" spans="1:2" ht="13.5" x14ac:dyDescent="0.15"/>
    <row r="11" spans="1:2" ht="21" x14ac:dyDescent="0.15">
      <c r="A11" s="154" t="s">
        <v>452</v>
      </c>
    </row>
    <row r="12" spans="1:2" ht="15" x14ac:dyDescent="0.15">
      <c r="A12" s="155" t="s">
        <v>453</v>
      </c>
      <c r="B12" s="155"/>
    </row>
    <row r="13" spans="1:2" ht="15" x14ac:dyDescent="0.15">
      <c r="A13" s="155" t="s">
        <v>454</v>
      </c>
      <c r="B13" s="155"/>
    </row>
    <row r="14" spans="1:2" ht="13.5" x14ac:dyDescent="0.15">
      <c r="A14" s="156" t="s">
        <v>455</v>
      </c>
      <c r="B14" s="157" t="s">
        <v>456</v>
      </c>
    </row>
    <row r="15" spans="1:2" ht="13.5" x14ac:dyDescent="0.15">
      <c r="A15" s="158" t="s">
        <v>1784</v>
      </c>
      <c r="B15" s="159" t="s">
        <v>149</v>
      </c>
    </row>
    <row r="16" spans="1:2" ht="13.5" x14ac:dyDescent="0.15">
      <c r="A16" s="158" t="s">
        <v>457</v>
      </c>
      <c r="B16" s="159" t="s">
        <v>458</v>
      </c>
    </row>
    <row r="17" spans="1:2" ht="25.5" x14ac:dyDescent="0.15">
      <c r="A17" s="160" t="s">
        <v>459</v>
      </c>
      <c r="B17" s="159" t="s">
        <v>458</v>
      </c>
    </row>
    <row r="18" spans="1:2" ht="13.5" x14ac:dyDescent="0.15">
      <c r="A18" s="158" t="s">
        <v>98</v>
      </c>
      <c r="B18" s="159" t="s">
        <v>149</v>
      </c>
    </row>
    <row r="19" spans="1:2" ht="15" customHeight="1" x14ac:dyDescent="0.15">
      <c r="A19" s="161" t="s">
        <v>1783</v>
      </c>
      <c r="B19" s="159" t="s">
        <v>149</v>
      </c>
    </row>
    <row r="20" spans="1:2" ht="13.5" x14ac:dyDescent="0.15">
      <c r="A20" s="160" t="s">
        <v>460</v>
      </c>
      <c r="B20" s="159" t="s">
        <v>461</v>
      </c>
    </row>
    <row r="21" spans="1:2" ht="13.5" x14ac:dyDescent="0.15">
      <c r="A21" s="158" t="s">
        <v>462</v>
      </c>
      <c r="B21" s="159" t="s">
        <v>461</v>
      </c>
    </row>
    <row r="22" spans="1:2" ht="13.5" x14ac:dyDescent="0.15">
      <c r="A22" s="158" t="s">
        <v>135</v>
      </c>
      <c r="B22" s="159" t="s">
        <v>135</v>
      </c>
    </row>
    <row r="23" spans="1:2" ht="13.5" x14ac:dyDescent="0.15">
      <c r="A23" s="158" t="s">
        <v>463</v>
      </c>
      <c r="B23" s="159" t="s">
        <v>139</v>
      </c>
    </row>
    <row r="24" spans="1:2" ht="13.5" x14ac:dyDescent="0.15">
      <c r="A24" s="158" t="s">
        <v>464</v>
      </c>
      <c r="B24" s="159" t="s">
        <v>1704</v>
      </c>
    </row>
    <row r="25" spans="1:2" ht="13.5" x14ac:dyDescent="0.15">
      <c r="A25" s="158" t="s">
        <v>1705</v>
      </c>
      <c r="B25" s="159" t="s">
        <v>1706</v>
      </c>
    </row>
    <row r="26" spans="1:2" ht="13.5" x14ac:dyDescent="0.15"/>
    <row r="27" spans="1:2" ht="13.5" x14ac:dyDescent="0.15"/>
    <row r="28" spans="1:2" ht="13.5" x14ac:dyDescent="0.15"/>
  </sheetData>
  <phoneticPr fontId="26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6"/>
  <sheetViews>
    <sheetView showGridLines="0" zoomScale="80" zoomScaleNormal="80" workbookViewId="0">
      <pane ySplit="2" topLeftCell="A3" activePane="bottomLeft" state="frozen"/>
      <selection pane="bottomLeft" sqref="A1:D1"/>
    </sheetView>
  </sheetViews>
  <sheetFormatPr defaultColWidth="0" defaultRowHeight="15" zeroHeight="1" x14ac:dyDescent="0.15"/>
  <cols>
    <col min="1" max="1" width="17.625" style="144" customWidth="1"/>
    <col min="2" max="2" width="9.125" style="144" customWidth="1"/>
    <col min="3" max="3" width="18.5" style="145" customWidth="1"/>
    <col min="4" max="4" width="21.5" style="144" customWidth="1"/>
    <col min="5" max="5" width="18.5" style="143" customWidth="1"/>
    <col min="6" max="6" width="15.5" style="143" customWidth="1"/>
    <col min="7" max="7" width="19.25" style="143" customWidth="1"/>
    <col min="8" max="8" width="19.875" style="143" customWidth="1"/>
    <col min="9" max="9" width="46.375" style="143" customWidth="1"/>
    <col min="10" max="10" width="24.125" style="143" customWidth="1"/>
    <col min="11" max="11" width="10.75" style="143" customWidth="1"/>
    <col min="12" max="12" width="0" style="143" hidden="1" customWidth="1"/>
    <col min="13" max="13" width="5.875" style="143" customWidth="1"/>
    <col min="14" max="16384" width="9" style="143" hidden="1"/>
  </cols>
  <sheetData>
    <row r="1" spans="1:11" customFormat="1" ht="28.5" x14ac:dyDescent="0.15">
      <c r="A1" s="168" t="s">
        <v>736</v>
      </c>
      <c r="B1" s="169"/>
      <c r="C1" s="169"/>
      <c r="D1" s="170"/>
      <c r="E1" s="171" t="s">
        <v>1697</v>
      </c>
      <c r="F1" s="172"/>
      <c r="G1" s="172"/>
      <c r="H1" s="172"/>
      <c r="I1" s="172"/>
      <c r="J1" s="172"/>
      <c r="K1" s="173"/>
    </row>
    <row r="2" spans="1:11" customFormat="1" ht="45" x14ac:dyDescent="0.15">
      <c r="A2" s="146" t="s">
        <v>1699</v>
      </c>
      <c r="B2" s="146" t="s">
        <v>0</v>
      </c>
      <c r="C2" s="146" t="s">
        <v>1</v>
      </c>
      <c r="D2" s="146" t="s">
        <v>738</v>
      </c>
      <c r="E2" s="147" t="s">
        <v>739</v>
      </c>
      <c r="F2" s="147" t="s">
        <v>740</v>
      </c>
      <c r="G2" s="147" t="s">
        <v>741</v>
      </c>
      <c r="H2" s="147" t="s">
        <v>742</v>
      </c>
      <c r="I2" s="147" t="s">
        <v>1698</v>
      </c>
      <c r="J2" s="147" t="s">
        <v>1696</v>
      </c>
      <c r="K2" s="147" t="s">
        <v>743</v>
      </c>
    </row>
    <row r="3" spans="1:11" customFormat="1" ht="13.5" x14ac:dyDescent="0.15">
      <c r="A3" s="162">
        <v>1</v>
      </c>
      <c r="B3" s="162" t="s">
        <v>2</v>
      </c>
      <c r="C3" s="163" t="s">
        <v>465</v>
      </c>
      <c r="D3" s="164" t="s">
        <v>466</v>
      </c>
      <c r="E3" s="163" t="s">
        <v>465</v>
      </c>
      <c r="F3" s="163" t="s">
        <v>465</v>
      </c>
      <c r="G3" s="163" t="s">
        <v>744</v>
      </c>
      <c r="H3" s="163" t="s">
        <v>744</v>
      </c>
      <c r="I3" s="163" t="s">
        <v>745</v>
      </c>
      <c r="J3" s="163" t="s">
        <v>747</v>
      </c>
      <c r="K3" s="163">
        <v>27104549</v>
      </c>
    </row>
    <row r="4" spans="1:11" customFormat="1" ht="13.5" x14ac:dyDescent="0.15">
      <c r="A4" s="165">
        <v>2</v>
      </c>
      <c r="B4" s="165" t="s">
        <v>3</v>
      </c>
      <c r="C4" s="163" t="s">
        <v>467</v>
      </c>
      <c r="D4" s="166" t="s">
        <v>466</v>
      </c>
      <c r="E4" s="163" t="s">
        <v>467</v>
      </c>
      <c r="F4" s="163" t="s">
        <v>467</v>
      </c>
      <c r="G4" s="163" t="s">
        <v>744</v>
      </c>
      <c r="H4" s="163" t="s">
        <v>744</v>
      </c>
      <c r="I4" s="163" t="s">
        <v>746</v>
      </c>
      <c r="J4" s="163" t="s">
        <v>747</v>
      </c>
      <c r="K4" s="163">
        <v>26045769</v>
      </c>
    </row>
    <row r="5" spans="1:11" customFormat="1" ht="25.5" x14ac:dyDescent="0.15">
      <c r="A5" s="165">
        <v>3</v>
      </c>
      <c r="B5" s="165" t="s">
        <v>4</v>
      </c>
      <c r="C5" s="163" t="s">
        <v>468</v>
      </c>
      <c r="D5" s="166" t="s">
        <v>466</v>
      </c>
      <c r="E5" s="163" t="s">
        <v>748</v>
      </c>
      <c r="F5" s="163" t="s">
        <v>468</v>
      </c>
      <c r="G5" s="163" t="s">
        <v>749</v>
      </c>
      <c r="H5" s="163" t="s">
        <v>744</v>
      </c>
      <c r="I5" s="163" t="s">
        <v>750</v>
      </c>
      <c r="J5" s="163" t="s">
        <v>752</v>
      </c>
      <c r="K5" s="163">
        <v>27023358</v>
      </c>
    </row>
    <row r="6" spans="1:11" customFormat="1" ht="25.5" x14ac:dyDescent="0.15">
      <c r="A6" s="165">
        <v>4</v>
      </c>
      <c r="B6" s="165" t="s">
        <v>5</v>
      </c>
      <c r="C6" s="163" t="s">
        <v>469</v>
      </c>
      <c r="D6" s="166" t="s">
        <v>466</v>
      </c>
      <c r="E6" s="163" t="s">
        <v>751</v>
      </c>
      <c r="F6" s="163" t="s">
        <v>469</v>
      </c>
      <c r="G6" s="163" t="s">
        <v>749</v>
      </c>
      <c r="H6" s="163" t="s">
        <v>744</v>
      </c>
      <c r="I6" s="163" t="s">
        <v>750</v>
      </c>
      <c r="J6" s="163" t="s">
        <v>752</v>
      </c>
      <c r="K6" s="163">
        <v>27023358</v>
      </c>
    </row>
    <row r="7" spans="1:11" customFormat="1" ht="13.5" x14ac:dyDescent="0.15">
      <c r="A7" s="165">
        <v>5</v>
      </c>
      <c r="B7" s="165" t="s">
        <v>6</v>
      </c>
      <c r="C7" s="163" t="s">
        <v>470</v>
      </c>
      <c r="D7" s="166" t="s">
        <v>466</v>
      </c>
      <c r="E7" s="163" t="s">
        <v>470</v>
      </c>
      <c r="F7" s="163" t="s">
        <v>470</v>
      </c>
      <c r="G7" s="163" t="s">
        <v>753</v>
      </c>
      <c r="H7" s="163" t="s">
        <v>744</v>
      </c>
      <c r="I7" s="163" t="s">
        <v>754</v>
      </c>
      <c r="J7" s="163" t="s">
        <v>755</v>
      </c>
      <c r="K7" s="163">
        <v>22879955</v>
      </c>
    </row>
    <row r="8" spans="1:11" customFormat="1" ht="13.5" x14ac:dyDescent="0.15">
      <c r="A8" s="165">
        <v>6</v>
      </c>
      <c r="B8" s="165" t="s">
        <v>7</v>
      </c>
      <c r="C8" s="163" t="s">
        <v>471</v>
      </c>
      <c r="D8" s="166" t="s">
        <v>466</v>
      </c>
      <c r="E8" s="163" t="s">
        <v>471</v>
      </c>
      <c r="F8" s="163" t="s">
        <v>471</v>
      </c>
      <c r="G8" s="163" t="s">
        <v>753</v>
      </c>
      <c r="H8" s="163" t="s">
        <v>744</v>
      </c>
      <c r="I8" s="163" t="s">
        <v>756</v>
      </c>
      <c r="J8" s="163" t="s">
        <v>747</v>
      </c>
      <c r="K8" s="163">
        <v>26883250</v>
      </c>
    </row>
    <row r="9" spans="1:11" customFormat="1" ht="13.5" x14ac:dyDescent="0.15">
      <c r="A9" s="165">
        <v>7</v>
      </c>
      <c r="B9" s="165" t="s">
        <v>8</v>
      </c>
      <c r="C9" s="163" t="s">
        <v>472</v>
      </c>
      <c r="D9" s="166" t="s">
        <v>466</v>
      </c>
      <c r="E9" s="163" t="s">
        <v>757</v>
      </c>
      <c r="F9" s="163" t="s">
        <v>472</v>
      </c>
      <c r="G9" s="163" t="s">
        <v>744</v>
      </c>
      <c r="H9" s="163" t="s">
        <v>758</v>
      </c>
      <c r="I9" s="163" t="s">
        <v>1700</v>
      </c>
      <c r="J9" s="163" t="s">
        <v>747</v>
      </c>
      <c r="K9" s="163">
        <v>26975529</v>
      </c>
    </row>
    <row r="10" spans="1:11" customFormat="1" ht="13.5" x14ac:dyDescent="0.15">
      <c r="A10" s="165">
        <v>8</v>
      </c>
      <c r="B10" s="165" t="s">
        <v>9</v>
      </c>
      <c r="C10" s="163" t="s">
        <v>473</v>
      </c>
      <c r="D10" s="166" t="s">
        <v>466</v>
      </c>
      <c r="E10" s="163" t="s">
        <v>759</v>
      </c>
      <c r="F10" s="163" t="s">
        <v>473</v>
      </c>
      <c r="G10" s="163" t="s">
        <v>760</v>
      </c>
      <c r="H10" s="163" t="s">
        <v>744</v>
      </c>
      <c r="I10" s="163" t="s">
        <v>761</v>
      </c>
      <c r="J10" s="163" t="s">
        <v>1715</v>
      </c>
      <c r="K10" s="163">
        <v>21216876</v>
      </c>
    </row>
    <row r="11" spans="1:11" customFormat="1" ht="13.5" x14ac:dyDescent="0.15">
      <c r="A11" s="165">
        <v>9</v>
      </c>
      <c r="B11" s="165" t="s">
        <v>10</v>
      </c>
      <c r="C11" s="163" t="s">
        <v>474</v>
      </c>
      <c r="D11" s="166" t="s">
        <v>466</v>
      </c>
      <c r="E11" s="163" t="s">
        <v>762</v>
      </c>
      <c r="F11" s="163" t="s">
        <v>474</v>
      </c>
      <c r="G11" s="163" t="s">
        <v>760</v>
      </c>
      <c r="H11" s="163" t="s">
        <v>763</v>
      </c>
      <c r="I11" s="163" t="s">
        <v>764</v>
      </c>
      <c r="J11" s="163" t="s">
        <v>747</v>
      </c>
      <c r="K11" s="163">
        <v>26876208</v>
      </c>
    </row>
    <row r="12" spans="1:11" customFormat="1" ht="13.5" x14ac:dyDescent="0.15">
      <c r="A12" s="165">
        <v>10</v>
      </c>
      <c r="B12" s="165" t="s">
        <v>11</v>
      </c>
      <c r="C12" s="163" t="s">
        <v>475</v>
      </c>
      <c r="D12" s="166" t="s">
        <v>466</v>
      </c>
      <c r="E12" s="163" t="s">
        <v>765</v>
      </c>
      <c r="F12" s="163" t="s">
        <v>475</v>
      </c>
      <c r="G12" s="163" t="s">
        <v>753</v>
      </c>
      <c r="H12" s="163" t="s">
        <v>744</v>
      </c>
      <c r="I12" s="163" t="s">
        <v>766</v>
      </c>
      <c r="J12" s="163" t="s">
        <v>1716</v>
      </c>
      <c r="K12" s="163">
        <v>23034868</v>
      </c>
    </row>
    <row r="13" spans="1:11" customFormat="1" ht="13.5" x14ac:dyDescent="0.15">
      <c r="A13" s="165">
        <v>11</v>
      </c>
      <c r="B13" s="165" t="s">
        <v>12</v>
      </c>
      <c r="C13" s="163" t="s">
        <v>476</v>
      </c>
      <c r="D13" s="166" t="s">
        <v>466</v>
      </c>
      <c r="E13" s="163" t="s">
        <v>767</v>
      </c>
      <c r="F13" s="163" t="s">
        <v>476</v>
      </c>
      <c r="G13" s="163" t="s">
        <v>753</v>
      </c>
      <c r="H13" s="163" t="s">
        <v>768</v>
      </c>
      <c r="I13" s="163" t="s">
        <v>1717</v>
      </c>
      <c r="J13" s="163" t="s">
        <v>747</v>
      </c>
      <c r="K13" s="163">
        <v>20577206</v>
      </c>
    </row>
    <row r="14" spans="1:11" customFormat="1" ht="13.5" x14ac:dyDescent="0.15">
      <c r="A14" s="165">
        <v>12</v>
      </c>
      <c r="B14" s="165" t="s">
        <v>13</v>
      </c>
      <c r="C14" s="163" t="s">
        <v>477</v>
      </c>
      <c r="D14" s="166" t="s">
        <v>466</v>
      </c>
      <c r="E14" s="163" t="s">
        <v>769</v>
      </c>
      <c r="F14" s="163" t="s">
        <v>477</v>
      </c>
      <c r="G14" s="163" t="s">
        <v>760</v>
      </c>
      <c r="H14" s="163" t="s">
        <v>770</v>
      </c>
      <c r="I14" s="163" t="s">
        <v>771</v>
      </c>
      <c r="J14" s="163" t="s">
        <v>772</v>
      </c>
      <c r="K14" s="163">
        <v>18820242</v>
      </c>
    </row>
    <row r="15" spans="1:11" customFormat="1" ht="13.5" x14ac:dyDescent="0.15">
      <c r="A15" s="165">
        <v>13</v>
      </c>
      <c r="B15" s="165" t="s">
        <v>433</v>
      </c>
      <c r="C15" s="163" t="s">
        <v>478</v>
      </c>
      <c r="D15" s="166" t="s">
        <v>466</v>
      </c>
      <c r="E15" s="163" t="s">
        <v>773</v>
      </c>
      <c r="F15" s="163" t="s">
        <v>478</v>
      </c>
      <c r="G15" s="163" t="s">
        <v>774</v>
      </c>
      <c r="H15" s="163" t="s">
        <v>744</v>
      </c>
      <c r="I15" s="163" t="s">
        <v>775</v>
      </c>
      <c r="J15" s="163" t="s">
        <v>776</v>
      </c>
      <c r="K15" s="163">
        <v>18000096</v>
      </c>
    </row>
    <row r="16" spans="1:11" customFormat="1" ht="13.5" x14ac:dyDescent="0.15">
      <c r="A16" s="165">
        <v>14</v>
      </c>
      <c r="B16" s="165" t="s">
        <v>434</v>
      </c>
      <c r="C16" s="163" t="s">
        <v>479</v>
      </c>
      <c r="D16" s="166" t="s">
        <v>466</v>
      </c>
      <c r="E16" s="163" t="s">
        <v>777</v>
      </c>
      <c r="F16" s="163" t="s">
        <v>479</v>
      </c>
      <c r="G16" s="163" t="s">
        <v>760</v>
      </c>
      <c r="H16" s="163" t="s">
        <v>744</v>
      </c>
      <c r="I16" s="163" t="s">
        <v>778</v>
      </c>
      <c r="J16" s="163" t="s">
        <v>747</v>
      </c>
      <c r="K16" s="163">
        <v>26280398</v>
      </c>
    </row>
    <row r="17" spans="1:11" customFormat="1" ht="25.5" x14ac:dyDescent="0.15">
      <c r="A17" s="165">
        <v>15</v>
      </c>
      <c r="B17" s="165" t="s">
        <v>435</v>
      </c>
      <c r="C17" s="163" t="s">
        <v>480</v>
      </c>
      <c r="D17" s="166" t="s">
        <v>466</v>
      </c>
      <c r="E17" s="163" t="s">
        <v>779</v>
      </c>
      <c r="F17" s="163" t="s">
        <v>480</v>
      </c>
      <c r="G17" s="163" t="s">
        <v>760</v>
      </c>
      <c r="H17" s="163" t="s">
        <v>744</v>
      </c>
      <c r="I17" s="163" t="s">
        <v>761</v>
      </c>
      <c r="J17" s="163" t="s">
        <v>780</v>
      </c>
      <c r="K17" s="163">
        <v>24324551</v>
      </c>
    </row>
    <row r="18" spans="1:11" customFormat="1" ht="13.5" x14ac:dyDescent="0.15">
      <c r="A18" s="165">
        <v>16</v>
      </c>
      <c r="B18" s="165" t="s">
        <v>436</v>
      </c>
      <c r="C18" s="163" t="s">
        <v>481</v>
      </c>
      <c r="D18" s="166" t="s">
        <v>466</v>
      </c>
      <c r="E18" s="163" t="s">
        <v>781</v>
      </c>
      <c r="F18" s="163" t="s">
        <v>481</v>
      </c>
      <c r="G18" s="163" t="s">
        <v>753</v>
      </c>
      <c r="H18" s="163" t="s">
        <v>782</v>
      </c>
      <c r="I18" s="163" t="s">
        <v>1718</v>
      </c>
      <c r="J18" s="163" t="s">
        <v>747</v>
      </c>
      <c r="K18" s="163">
        <v>26306906</v>
      </c>
    </row>
    <row r="19" spans="1:11" customFormat="1" ht="38.25" x14ac:dyDescent="0.15">
      <c r="A19" s="165">
        <v>17</v>
      </c>
      <c r="B19" s="165" t="s">
        <v>437</v>
      </c>
      <c r="C19" s="163" t="s">
        <v>482</v>
      </c>
      <c r="D19" s="166" t="s">
        <v>466</v>
      </c>
      <c r="E19" s="163" t="s">
        <v>783</v>
      </c>
      <c r="F19" s="163" t="s">
        <v>784</v>
      </c>
      <c r="G19" s="163" t="s">
        <v>760</v>
      </c>
      <c r="H19" s="163" t="s">
        <v>785</v>
      </c>
      <c r="I19" s="163" t="s">
        <v>786</v>
      </c>
      <c r="J19" s="163" t="s">
        <v>772</v>
      </c>
      <c r="K19" s="163" t="s">
        <v>787</v>
      </c>
    </row>
    <row r="20" spans="1:11" customFormat="1" ht="38.25" x14ac:dyDescent="0.15">
      <c r="A20" s="165">
        <v>18</v>
      </c>
      <c r="B20" s="165" t="s">
        <v>438</v>
      </c>
      <c r="C20" s="163" t="s">
        <v>483</v>
      </c>
      <c r="D20" s="166" t="s">
        <v>466</v>
      </c>
      <c r="E20" s="163" t="s">
        <v>788</v>
      </c>
      <c r="F20" s="163" t="s">
        <v>483</v>
      </c>
      <c r="G20" s="163" t="s">
        <v>760</v>
      </c>
      <c r="H20" s="163" t="s">
        <v>789</v>
      </c>
      <c r="I20" s="163" t="s">
        <v>790</v>
      </c>
      <c r="J20" s="163" t="s">
        <v>863</v>
      </c>
      <c r="K20" s="163" t="s">
        <v>791</v>
      </c>
    </row>
    <row r="21" spans="1:11" customFormat="1" ht="13.5" x14ac:dyDescent="0.15">
      <c r="A21" s="165">
        <v>19</v>
      </c>
      <c r="B21" s="165" t="s">
        <v>439</v>
      </c>
      <c r="C21" s="163" t="s">
        <v>484</v>
      </c>
      <c r="D21" s="166" t="s">
        <v>466</v>
      </c>
      <c r="E21" s="163" t="s">
        <v>792</v>
      </c>
      <c r="F21" s="163" t="s">
        <v>484</v>
      </c>
      <c r="G21" s="163" t="s">
        <v>793</v>
      </c>
      <c r="H21" s="163" t="s">
        <v>744</v>
      </c>
      <c r="I21" s="163" t="s">
        <v>794</v>
      </c>
      <c r="J21" s="163" t="s">
        <v>1719</v>
      </c>
      <c r="K21" s="163">
        <v>11381032</v>
      </c>
    </row>
    <row r="22" spans="1:11" customFormat="1" ht="25.5" x14ac:dyDescent="0.15">
      <c r="A22" s="165">
        <v>20</v>
      </c>
      <c r="B22" s="165" t="s">
        <v>440</v>
      </c>
      <c r="C22" s="163" t="s">
        <v>485</v>
      </c>
      <c r="D22" s="166" t="s">
        <v>466</v>
      </c>
      <c r="E22" s="163" t="s">
        <v>795</v>
      </c>
      <c r="F22" s="163" t="s">
        <v>796</v>
      </c>
      <c r="G22" s="163" t="s">
        <v>753</v>
      </c>
      <c r="H22" s="163" t="s">
        <v>744</v>
      </c>
      <c r="I22" s="163" t="s">
        <v>797</v>
      </c>
      <c r="J22" s="163" t="s">
        <v>798</v>
      </c>
      <c r="K22" s="163">
        <v>21057500</v>
      </c>
    </row>
    <row r="23" spans="1:11" customFormat="1" ht="13.5" x14ac:dyDescent="0.15">
      <c r="A23" s="165">
        <v>21</v>
      </c>
      <c r="B23" s="165" t="s">
        <v>441</v>
      </c>
      <c r="C23" s="163" t="s">
        <v>486</v>
      </c>
      <c r="D23" s="166" t="s">
        <v>466</v>
      </c>
      <c r="E23" s="163" t="s">
        <v>799</v>
      </c>
      <c r="F23" s="163" t="s">
        <v>486</v>
      </c>
      <c r="G23" s="163" t="s">
        <v>760</v>
      </c>
      <c r="H23" s="163" t="s">
        <v>800</v>
      </c>
      <c r="I23" s="163" t="s">
        <v>801</v>
      </c>
      <c r="J23" s="163" t="s">
        <v>747</v>
      </c>
      <c r="K23" s="163">
        <v>24811343</v>
      </c>
    </row>
    <row r="24" spans="1:11" customFormat="1" ht="13.5" x14ac:dyDescent="0.15">
      <c r="A24" s="165">
        <v>22</v>
      </c>
      <c r="B24" s="165" t="s">
        <v>442</v>
      </c>
      <c r="C24" s="163" t="s">
        <v>1787</v>
      </c>
      <c r="D24" s="166" t="s">
        <v>466</v>
      </c>
      <c r="E24" s="163" t="s">
        <v>802</v>
      </c>
      <c r="F24" s="163" t="s">
        <v>487</v>
      </c>
      <c r="G24" s="163" t="s">
        <v>760</v>
      </c>
      <c r="H24" s="163" t="s">
        <v>803</v>
      </c>
      <c r="I24" s="163" t="s">
        <v>804</v>
      </c>
      <c r="J24" s="163" t="s">
        <v>747</v>
      </c>
      <c r="K24" s="163">
        <v>19287972</v>
      </c>
    </row>
    <row r="25" spans="1:11" customFormat="1" ht="13.5" x14ac:dyDescent="0.15">
      <c r="A25" s="165">
        <v>23</v>
      </c>
      <c r="B25" s="165" t="s">
        <v>443</v>
      </c>
      <c r="C25" s="163" t="s">
        <v>1788</v>
      </c>
      <c r="D25" s="166" t="s">
        <v>466</v>
      </c>
      <c r="E25" s="163" t="s">
        <v>805</v>
      </c>
      <c r="F25" s="163" t="s">
        <v>488</v>
      </c>
      <c r="G25" s="163" t="s">
        <v>753</v>
      </c>
      <c r="H25" s="163" t="s">
        <v>744</v>
      </c>
      <c r="I25" s="163" t="s">
        <v>806</v>
      </c>
      <c r="J25" s="163" t="s">
        <v>747</v>
      </c>
      <c r="K25" s="163">
        <v>17099875</v>
      </c>
    </row>
    <row r="26" spans="1:11" customFormat="1" ht="13.5" x14ac:dyDescent="0.15">
      <c r="A26" s="165">
        <v>24</v>
      </c>
      <c r="B26" s="165" t="s">
        <v>444</v>
      </c>
      <c r="C26" s="163" t="s">
        <v>1789</v>
      </c>
      <c r="D26" s="166" t="s">
        <v>466</v>
      </c>
      <c r="E26" s="163" t="s">
        <v>807</v>
      </c>
      <c r="F26" s="163" t="s">
        <v>489</v>
      </c>
      <c r="G26" s="163" t="s">
        <v>760</v>
      </c>
      <c r="H26" s="163" t="s">
        <v>808</v>
      </c>
      <c r="I26" s="163" t="s">
        <v>809</v>
      </c>
      <c r="J26" s="163" t="s">
        <v>886</v>
      </c>
      <c r="K26" s="163">
        <v>10814723</v>
      </c>
    </row>
    <row r="27" spans="1:11" customFormat="1" ht="13.5" x14ac:dyDescent="0.15">
      <c r="A27" s="165">
        <v>25</v>
      </c>
      <c r="B27" s="165" t="s">
        <v>14</v>
      </c>
      <c r="C27" s="163" t="s">
        <v>1790</v>
      </c>
      <c r="D27" s="166" t="s">
        <v>466</v>
      </c>
      <c r="E27" s="163" t="s">
        <v>810</v>
      </c>
      <c r="F27" s="163" t="s">
        <v>490</v>
      </c>
      <c r="G27" s="163" t="s">
        <v>753</v>
      </c>
      <c r="H27" s="163" t="s">
        <v>811</v>
      </c>
      <c r="I27" s="163" t="s">
        <v>812</v>
      </c>
      <c r="J27" s="163" t="s">
        <v>813</v>
      </c>
      <c r="K27" s="163">
        <v>23438432</v>
      </c>
    </row>
    <row r="28" spans="1:11" customFormat="1" ht="51" x14ac:dyDescent="0.15">
      <c r="A28" s="165">
        <v>26</v>
      </c>
      <c r="B28" s="165" t="s">
        <v>15</v>
      </c>
      <c r="C28" s="163" t="s">
        <v>1791</v>
      </c>
      <c r="D28" s="166" t="s">
        <v>466</v>
      </c>
      <c r="E28" s="163" t="s">
        <v>814</v>
      </c>
      <c r="F28" s="163" t="s">
        <v>491</v>
      </c>
      <c r="G28" s="163" t="s">
        <v>753</v>
      </c>
      <c r="H28" s="163" t="s">
        <v>815</v>
      </c>
      <c r="I28" s="163" t="s">
        <v>816</v>
      </c>
      <c r="J28" s="163" t="s">
        <v>1720</v>
      </c>
      <c r="K28" s="163" t="s">
        <v>817</v>
      </c>
    </row>
    <row r="29" spans="1:11" customFormat="1" ht="13.5" x14ac:dyDescent="0.15">
      <c r="A29" s="165">
        <v>27</v>
      </c>
      <c r="B29" s="165" t="s">
        <v>16</v>
      </c>
      <c r="C29" s="163" t="s">
        <v>1792</v>
      </c>
      <c r="D29" s="166" t="s">
        <v>466</v>
      </c>
      <c r="E29" s="163" t="s">
        <v>818</v>
      </c>
      <c r="F29" s="163" t="s">
        <v>492</v>
      </c>
      <c r="G29" s="163" t="s">
        <v>774</v>
      </c>
      <c r="H29" s="163" t="s">
        <v>744</v>
      </c>
      <c r="I29" s="163" t="s">
        <v>819</v>
      </c>
      <c r="J29" s="163" t="s">
        <v>820</v>
      </c>
      <c r="K29" s="163">
        <v>12515386</v>
      </c>
    </row>
    <row r="30" spans="1:11" customFormat="1" ht="13.5" x14ac:dyDescent="0.15">
      <c r="A30" s="165">
        <v>28</v>
      </c>
      <c r="B30" s="165" t="s">
        <v>17</v>
      </c>
      <c r="C30" s="163" t="s">
        <v>1793</v>
      </c>
      <c r="D30" s="166" t="s">
        <v>466</v>
      </c>
      <c r="E30" s="163" t="s">
        <v>821</v>
      </c>
      <c r="F30" s="163" t="s">
        <v>493</v>
      </c>
      <c r="G30" s="163" t="s">
        <v>760</v>
      </c>
      <c r="H30" s="163" t="s">
        <v>822</v>
      </c>
      <c r="I30" s="163" t="s">
        <v>823</v>
      </c>
      <c r="J30" s="163" t="s">
        <v>776</v>
      </c>
      <c r="K30" s="163">
        <v>14962667</v>
      </c>
    </row>
    <row r="31" spans="1:11" customFormat="1" ht="13.5" x14ac:dyDescent="0.15">
      <c r="A31" s="165">
        <v>29</v>
      </c>
      <c r="B31" s="165" t="s">
        <v>18</v>
      </c>
      <c r="C31" s="163" t="s">
        <v>1794</v>
      </c>
      <c r="D31" s="166" t="s">
        <v>466</v>
      </c>
      <c r="E31" s="163" t="s">
        <v>824</v>
      </c>
      <c r="F31" s="163" t="s">
        <v>494</v>
      </c>
      <c r="G31" s="163" t="s">
        <v>825</v>
      </c>
      <c r="H31" s="163" t="s">
        <v>826</v>
      </c>
      <c r="I31" s="163" t="s">
        <v>827</v>
      </c>
      <c r="J31" s="163" t="s">
        <v>747</v>
      </c>
      <c r="K31" s="163">
        <v>24114970</v>
      </c>
    </row>
    <row r="32" spans="1:11" customFormat="1" ht="25.5" x14ac:dyDescent="0.15">
      <c r="A32" s="165">
        <v>30</v>
      </c>
      <c r="B32" s="165" t="s">
        <v>19</v>
      </c>
      <c r="C32" s="163" t="s">
        <v>1795</v>
      </c>
      <c r="D32" s="166" t="s">
        <v>466</v>
      </c>
      <c r="E32" s="163" t="s">
        <v>828</v>
      </c>
      <c r="F32" s="163" t="s">
        <v>495</v>
      </c>
      <c r="G32" s="163" t="s">
        <v>753</v>
      </c>
      <c r="H32" s="163" t="s">
        <v>744</v>
      </c>
      <c r="I32" s="163" t="s">
        <v>829</v>
      </c>
      <c r="J32" s="163" t="s">
        <v>747</v>
      </c>
      <c r="K32" s="163">
        <v>23529758</v>
      </c>
    </row>
    <row r="33" spans="1:11" customFormat="1" ht="13.5" x14ac:dyDescent="0.15">
      <c r="A33" s="165">
        <v>31</v>
      </c>
      <c r="B33" s="165" t="s">
        <v>20</v>
      </c>
      <c r="C33" s="163" t="s">
        <v>1796</v>
      </c>
      <c r="D33" s="166" t="s">
        <v>466</v>
      </c>
      <c r="E33" s="163" t="s">
        <v>830</v>
      </c>
      <c r="F33" s="163" t="s">
        <v>496</v>
      </c>
      <c r="G33" s="163" t="s">
        <v>753</v>
      </c>
      <c r="H33" s="163" t="s">
        <v>744</v>
      </c>
      <c r="I33" s="163" t="s">
        <v>831</v>
      </c>
      <c r="J33" s="163" t="s">
        <v>747</v>
      </c>
      <c r="K33" s="163">
        <v>23665287</v>
      </c>
    </row>
    <row r="34" spans="1:11" customFormat="1" ht="13.5" x14ac:dyDescent="0.15">
      <c r="A34" s="165">
        <v>32</v>
      </c>
      <c r="B34" s="165" t="s">
        <v>21</v>
      </c>
      <c r="C34" s="163" t="s">
        <v>1797</v>
      </c>
      <c r="D34" s="166" t="s">
        <v>466</v>
      </c>
      <c r="E34" s="163" t="s">
        <v>832</v>
      </c>
      <c r="F34" s="163" t="s">
        <v>497</v>
      </c>
      <c r="G34" s="163" t="s">
        <v>760</v>
      </c>
      <c r="H34" s="163" t="s">
        <v>833</v>
      </c>
      <c r="I34" s="163" t="s">
        <v>834</v>
      </c>
      <c r="J34" s="163" t="s">
        <v>835</v>
      </c>
      <c r="K34" s="163">
        <v>11889554</v>
      </c>
    </row>
    <row r="35" spans="1:11" customFormat="1" ht="13.5" x14ac:dyDescent="0.15">
      <c r="A35" s="165">
        <v>33</v>
      </c>
      <c r="B35" s="165" t="s">
        <v>22</v>
      </c>
      <c r="C35" s="163" t="s">
        <v>1798</v>
      </c>
      <c r="D35" s="166" t="s">
        <v>466</v>
      </c>
      <c r="E35" s="163" t="s">
        <v>836</v>
      </c>
      <c r="F35" s="163" t="s">
        <v>498</v>
      </c>
      <c r="G35" s="163" t="s">
        <v>753</v>
      </c>
      <c r="H35" s="163" t="s">
        <v>744</v>
      </c>
      <c r="I35" s="163" t="s">
        <v>837</v>
      </c>
      <c r="J35" s="163" t="s">
        <v>1114</v>
      </c>
      <c r="K35" s="163">
        <v>7849716</v>
      </c>
    </row>
    <row r="36" spans="1:11" customFormat="1" ht="25.5" x14ac:dyDescent="0.15">
      <c r="A36" s="165">
        <v>34</v>
      </c>
      <c r="B36" s="165" t="s">
        <v>23</v>
      </c>
      <c r="C36" s="163" t="s">
        <v>1799</v>
      </c>
      <c r="D36" s="166" t="s">
        <v>466</v>
      </c>
      <c r="E36" s="163" t="s">
        <v>838</v>
      </c>
      <c r="F36" s="163" t="s">
        <v>499</v>
      </c>
      <c r="G36" s="163" t="s">
        <v>839</v>
      </c>
      <c r="H36" s="163" t="s">
        <v>744</v>
      </c>
      <c r="I36" s="163" t="s">
        <v>840</v>
      </c>
      <c r="J36" s="163" t="s">
        <v>841</v>
      </c>
      <c r="K36" s="163">
        <v>11935319</v>
      </c>
    </row>
    <row r="37" spans="1:11" customFormat="1" ht="25.5" x14ac:dyDescent="0.15">
      <c r="A37" s="165">
        <v>35</v>
      </c>
      <c r="B37" s="165" t="s">
        <v>24</v>
      </c>
      <c r="C37" s="163" t="s">
        <v>1800</v>
      </c>
      <c r="D37" s="166" t="s">
        <v>466</v>
      </c>
      <c r="E37" s="163" t="s">
        <v>842</v>
      </c>
      <c r="F37" s="163" t="s">
        <v>500</v>
      </c>
      <c r="G37" s="163" t="s">
        <v>753</v>
      </c>
      <c r="H37" s="163" t="s">
        <v>744</v>
      </c>
      <c r="I37" s="163" t="s">
        <v>843</v>
      </c>
      <c r="J37" s="163" t="s">
        <v>747</v>
      </c>
      <c r="K37" s="163">
        <v>21506106</v>
      </c>
    </row>
    <row r="38" spans="1:11" customFormat="1" ht="25.5" x14ac:dyDescent="0.15">
      <c r="A38" s="165">
        <v>36</v>
      </c>
      <c r="B38" s="165" t="s">
        <v>25</v>
      </c>
      <c r="C38" s="163" t="s">
        <v>1801</v>
      </c>
      <c r="D38" s="166" t="s">
        <v>466</v>
      </c>
      <c r="E38" s="163" t="s">
        <v>844</v>
      </c>
      <c r="F38" s="163" t="s">
        <v>845</v>
      </c>
      <c r="G38" s="163" t="s">
        <v>753</v>
      </c>
      <c r="H38" s="163" t="s">
        <v>744</v>
      </c>
      <c r="I38" s="163" t="s">
        <v>846</v>
      </c>
      <c r="J38" s="163" t="s">
        <v>847</v>
      </c>
      <c r="K38" s="163">
        <v>20887892</v>
      </c>
    </row>
    <row r="39" spans="1:11" customFormat="1" ht="25.5" x14ac:dyDescent="0.15">
      <c r="A39" s="165">
        <v>37</v>
      </c>
      <c r="B39" s="165" t="s">
        <v>170</v>
      </c>
      <c r="C39" s="163" t="s">
        <v>1802</v>
      </c>
      <c r="D39" s="166" t="s">
        <v>466</v>
      </c>
      <c r="E39" s="163" t="s">
        <v>848</v>
      </c>
      <c r="F39" s="163" t="s">
        <v>501</v>
      </c>
      <c r="G39" s="163" t="s">
        <v>849</v>
      </c>
      <c r="H39" s="163" t="s">
        <v>850</v>
      </c>
      <c r="I39" s="163" t="s">
        <v>851</v>
      </c>
      <c r="J39" s="163" t="s">
        <v>780</v>
      </c>
      <c r="K39" s="163">
        <v>25183006</v>
      </c>
    </row>
    <row r="40" spans="1:11" customFormat="1" ht="25.5" x14ac:dyDescent="0.15">
      <c r="A40" s="165">
        <v>38</v>
      </c>
      <c r="B40" s="165" t="s">
        <v>171</v>
      </c>
      <c r="C40" s="163" t="s">
        <v>1803</v>
      </c>
      <c r="D40" s="166" t="s">
        <v>466</v>
      </c>
      <c r="E40" s="163" t="s">
        <v>852</v>
      </c>
      <c r="F40" s="163" t="s">
        <v>502</v>
      </c>
      <c r="G40" s="163" t="s">
        <v>849</v>
      </c>
      <c r="H40" s="163" t="s">
        <v>853</v>
      </c>
      <c r="I40" s="163" t="s">
        <v>854</v>
      </c>
      <c r="J40" s="163" t="s">
        <v>747</v>
      </c>
      <c r="K40" s="163" t="s">
        <v>855</v>
      </c>
    </row>
    <row r="41" spans="1:11" customFormat="1" ht="13.5" x14ac:dyDescent="0.15">
      <c r="A41" s="165">
        <v>39</v>
      </c>
      <c r="B41" s="165" t="s">
        <v>172</v>
      </c>
      <c r="C41" s="163" t="s">
        <v>1804</v>
      </c>
      <c r="D41" s="166" t="s">
        <v>466</v>
      </c>
      <c r="E41" s="163" t="s">
        <v>856</v>
      </c>
      <c r="F41" s="163" t="s">
        <v>503</v>
      </c>
      <c r="G41" s="163" t="s">
        <v>753</v>
      </c>
      <c r="H41" s="163" t="s">
        <v>744</v>
      </c>
      <c r="I41" s="163" t="s">
        <v>761</v>
      </c>
      <c r="J41" s="163" t="s">
        <v>857</v>
      </c>
      <c r="K41" s="163">
        <v>17668382</v>
      </c>
    </row>
    <row r="42" spans="1:11" customFormat="1" ht="13.5" x14ac:dyDescent="0.15">
      <c r="A42" s="165">
        <v>40</v>
      </c>
      <c r="B42" s="165" t="s">
        <v>173</v>
      </c>
      <c r="C42" s="163" t="s">
        <v>1805</v>
      </c>
      <c r="D42" s="166" t="s">
        <v>466</v>
      </c>
      <c r="E42" s="163" t="s">
        <v>858</v>
      </c>
      <c r="F42" s="163" t="s">
        <v>504</v>
      </c>
      <c r="G42" s="163" t="s">
        <v>793</v>
      </c>
      <c r="H42" s="163" t="s">
        <v>744</v>
      </c>
      <c r="I42" s="163" t="s">
        <v>859</v>
      </c>
      <c r="J42" s="163" t="s">
        <v>747</v>
      </c>
      <c r="K42" s="163">
        <v>26159853</v>
      </c>
    </row>
    <row r="43" spans="1:11" customFormat="1" ht="38.25" x14ac:dyDescent="0.15">
      <c r="A43" s="165">
        <v>41</v>
      </c>
      <c r="B43" s="165" t="s">
        <v>174</v>
      </c>
      <c r="C43" s="163" t="s">
        <v>1806</v>
      </c>
      <c r="D43" s="166" t="s">
        <v>466</v>
      </c>
      <c r="E43" s="163" t="s">
        <v>860</v>
      </c>
      <c r="F43" s="163" t="s">
        <v>505</v>
      </c>
      <c r="G43" s="163" t="s">
        <v>760</v>
      </c>
      <c r="H43" s="163" t="s">
        <v>861</v>
      </c>
      <c r="I43" s="163" t="s">
        <v>862</v>
      </c>
      <c r="J43" s="163" t="s">
        <v>863</v>
      </c>
      <c r="K43" s="163" t="s">
        <v>864</v>
      </c>
    </row>
    <row r="44" spans="1:11" customFormat="1" ht="13.5" x14ac:dyDescent="0.15">
      <c r="A44" s="165">
        <v>42</v>
      </c>
      <c r="B44" s="165" t="s">
        <v>175</v>
      </c>
      <c r="C44" s="163" t="s">
        <v>1807</v>
      </c>
      <c r="D44" s="166" t="s">
        <v>466</v>
      </c>
      <c r="E44" s="163" t="s">
        <v>865</v>
      </c>
      <c r="F44" s="163" t="s">
        <v>506</v>
      </c>
      <c r="G44" s="163" t="s">
        <v>760</v>
      </c>
      <c r="H44" s="163" t="s">
        <v>866</v>
      </c>
      <c r="I44" s="163" t="s">
        <v>867</v>
      </c>
      <c r="J44" s="163" t="s">
        <v>747</v>
      </c>
      <c r="K44" s="163">
        <v>23846333</v>
      </c>
    </row>
    <row r="45" spans="1:11" customFormat="1" ht="13.5" x14ac:dyDescent="0.15">
      <c r="A45" s="165">
        <v>43</v>
      </c>
      <c r="B45" s="165" t="s">
        <v>176</v>
      </c>
      <c r="C45" s="163" t="s">
        <v>1808</v>
      </c>
      <c r="D45" s="166" t="s">
        <v>466</v>
      </c>
      <c r="E45" s="163" t="s">
        <v>868</v>
      </c>
      <c r="F45" s="163" t="s">
        <v>507</v>
      </c>
      <c r="G45" s="163" t="s">
        <v>753</v>
      </c>
      <c r="H45" s="163" t="s">
        <v>744</v>
      </c>
      <c r="I45" s="163" t="s">
        <v>869</v>
      </c>
      <c r="J45" s="163" t="s">
        <v>962</v>
      </c>
      <c r="K45" s="163">
        <v>22067257</v>
      </c>
    </row>
    <row r="46" spans="1:11" customFormat="1" ht="25.5" x14ac:dyDescent="0.15">
      <c r="A46" s="165">
        <v>44</v>
      </c>
      <c r="B46" s="165" t="s">
        <v>177</v>
      </c>
      <c r="C46" s="163" t="s">
        <v>1809</v>
      </c>
      <c r="D46" s="166" t="s">
        <v>466</v>
      </c>
      <c r="E46" s="163" t="s">
        <v>870</v>
      </c>
      <c r="F46" s="163" t="s">
        <v>871</v>
      </c>
      <c r="G46" s="163" t="s">
        <v>793</v>
      </c>
      <c r="H46" s="163" t="s">
        <v>872</v>
      </c>
      <c r="I46" s="163" t="s">
        <v>873</v>
      </c>
      <c r="J46" s="163" t="s">
        <v>772</v>
      </c>
      <c r="K46" s="163" t="s">
        <v>874</v>
      </c>
    </row>
    <row r="47" spans="1:11" customFormat="1" ht="13.5" x14ac:dyDescent="0.15">
      <c r="A47" s="165">
        <v>45</v>
      </c>
      <c r="B47" s="165" t="s">
        <v>178</v>
      </c>
      <c r="C47" s="163" t="s">
        <v>1810</v>
      </c>
      <c r="D47" s="166" t="s">
        <v>466</v>
      </c>
      <c r="E47" s="163" t="s">
        <v>875</v>
      </c>
      <c r="F47" s="163" t="s">
        <v>508</v>
      </c>
      <c r="G47" s="163" t="s">
        <v>760</v>
      </c>
      <c r="H47" s="163" t="s">
        <v>876</v>
      </c>
      <c r="I47" s="163" t="s">
        <v>877</v>
      </c>
      <c r="J47" s="163" t="s">
        <v>776</v>
      </c>
      <c r="K47" s="163">
        <v>12050232</v>
      </c>
    </row>
    <row r="48" spans="1:11" customFormat="1" ht="38.25" x14ac:dyDescent="0.15">
      <c r="A48" s="165">
        <v>46</v>
      </c>
      <c r="B48" s="165" t="s">
        <v>179</v>
      </c>
      <c r="C48" s="163" t="s">
        <v>1811</v>
      </c>
      <c r="D48" s="166" t="s">
        <v>466</v>
      </c>
      <c r="E48" s="163" t="s">
        <v>878</v>
      </c>
      <c r="F48" s="163" t="s">
        <v>509</v>
      </c>
      <c r="G48" s="163" t="s">
        <v>753</v>
      </c>
      <c r="H48" s="163" t="s">
        <v>744</v>
      </c>
      <c r="I48" s="163" t="s">
        <v>879</v>
      </c>
      <c r="J48" s="163" t="s">
        <v>772</v>
      </c>
      <c r="K48" s="163">
        <v>20179156</v>
      </c>
    </row>
    <row r="49" spans="1:11" customFormat="1" ht="13.5" x14ac:dyDescent="0.15">
      <c r="A49" s="165">
        <v>47</v>
      </c>
      <c r="B49" s="165" t="s">
        <v>180</v>
      </c>
      <c r="C49" s="163" t="s">
        <v>1812</v>
      </c>
      <c r="D49" s="166" t="s">
        <v>466</v>
      </c>
      <c r="E49" s="163" t="s">
        <v>880</v>
      </c>
      <c r="F49" s="163" t="s">
        <v>510</v>
      </c>
      <c r="G49" s="163" t="s">
        <v>753</v>
      </c>
      <c r="H49" s="163" t="s">
        <v>744</v>
      </c>
      <c r="I49" s="163" t="s">
        <v>881</v>
      </c>
      <c r="J49" s="163" t="s">
        <v>747</v>
      </c>
      <c r="K49" s="163">
        <v>25908174</v>
      </c>
    </row>
    <row r="50" spans="1:11" customFormat="1" ht="25.5" x14ac:dyDescent="0.15">
      <c r="A50" s="165">
        <v>48</v>
      </c>
      <c r="B50" s="165" t="s">
        <v>181</v>
      </c>
      <c r="C50" s="163" t="s">
        <v>1813</v>
      </c>
      <c r="D50" s="166" t="s">
        <v>466</v>
      </c>
      <c r="E50" s="163" t="s">
        <v>882</v>
      </c>
      <c r="F50" s="163" t="s">
        <v>511</v>
      </c>
      <c r="G50" s="163" t="s">
        <v>760</v>
      </c>
      <c r="H50" s="163" t="s">
        <v>744</v>
      </c>
      <c r="I50" s="163" t="s">
        <v>883</v>
      </c>
      <c r="J50" s="163" t="s">
        <v>747</v>
      </c>
      <c r="K50" s="163">
        <v>16973895</v>
      </c>
    </row>
    <row r="51" spans="1:11" customFormat="1" ht="13.5" x14ac:dyDescent="0.15">
      <c r="A51" s="165">
        <v>49</v>
      </c>
      <c r="B51" s="165" t="s">
        <v>26</v>
      </c>
      <c r="C51" s="163" t="s">
        <v>1814</v>
      </c>
      <c r="D51" s="166" t="s">
        <v>466</v>
      </c>
      <c r="E51" s="163" t="s">
        <v>884</v>
      </c>
      <c r="F51" s="163" t="s">
        <v>512</v>
      </c>
      <c r="G51" s="163" t="s">
        <v>760</v>
      </c>
      <c r="H51" s="163" t="s">
        <v>744</v>
      </c>
      <c r="I51" s="163" t="s">
        <v>885</v>
      </c>
      <c r="J51" s="163" t="s">
        <v>886</v>
      </c>
      <c r="K51" s="163">
        <v>3337943</v>
      </c>
    </row>
    <row r="52" spans="1:11" customFormat="1" ht="13.5" x14ac:dyDescent="0.15">
      <c r="A52" s="165">
        <v>50</v>
      </c>
      <c r="B52" s="165" t="s">
        <v>27</v>
      </c>
      <c r="C52" s="163" t="s">
        <v>1815</v>
      </c>
      <c r="D52" s="166" t="s">
        <v>466</v>
      </c>
      <c r="E52" s="163" t="s">
        <v>887</v>
      </c>
      <c r="F52" s="163" t="s">
        <v>513</v>
      </c>
      <c r="G52" s="163" t="s">
        <v>753</v>
      </c>
      <c r="H52" s="163" t="s">
        <v>888</v>
      </c>
      <c r="I52" s="163" t="s">
        <v>889</v>
      </c>
      <c r="J52" s="163" t="s">
        <v>747</v>
      </c>
      <c r="K52" s="163">
        <v>25203321</v>
      </c>
    </row>
    <row r="53" spans="1:11" customFormat="1" ht="13.5" x14ac:dyDescent="0.15">
      <c r="A53" s="165">
        <v>51</v>
      </c>
      <c r="B53" s="165" t="s">
        <v>28</v>
      </c>
      <c r="C53" s="163" t="s">
        <v>1816</v>
      </c>
      <c r="D53" s="166" t="s">
        <v>466</v>
      </c>
      <c r="E53" s="163" t="s">
        <v>890</v>
      </c>
      <c r="F53" s="163" t="s">
        <v>514</v>
      </c>
      <c r="G53" s="163" t="s">
        <v>760</v>
      </c>
      <c r="H53" s="163" t="s">
        <v>744</v>
      </c>
      <c r="I53" s="163" t="s">
        <v>891</v>
      </c>
      <c r="J53" s="163" t="s">
        <v>747</v>
      </c>
      <c r="K53" s="163">
        <v>25401475</v>
      </c>
    </row>
    <row r="54" spans="1:11" customFormat="1" ht="25.5" x14ac:dyDescent="0.15">
      <c r="A54" s="165">
        <v>52</v>
      </c>
      <c r="B54" s="165" t="s">
        <v>29</v>
      </c>
      <c r="C54" s="163" t="s">
        <v>1817</v>
      </c>
      <c r="D54" s="166" t="s">
        <v>466</v>
      </c>
      <c r="E54" s="163" t="s">
        <v>892</v>
      </c>
      <c r="F54" s="163" t="s">
        <v>515</v>
      </c>
      <c r="G54" s="163" t="s">
        <v>753</v>
      </c>
      <c r="H54" s="163" t="s">
        <v>893</v>
      </c>
      <c r="I54" s="163" t="s">
        <v>894</v>
      </c>
      <c r="J54" s="163" t="s">
        <v>780</v>
      </c>
      <c r="K54" s="163">
        <v>26642714</v>
      </c>
    </row>
    <row r="55" spans="1:11" customFormat="1" ht="25.5" x14ac:dyDescent="0.15">
      <c r="A55" s="165">
        <v>53</v>
      </c>
      <c r="B55" s="165" t="s">
        <v>30</v>
      </c>
      <c r="C55" s="163" t="s">
        <v>1818</v>
      </c>
      <c r="D55" s="166" t="s">
        <v>466</v>
      </c>
      <c r="E55" s="163" t="s">
        <v>895</v>
      </c>
      <c r="F55" s="163" t="s">
        <v>516</v>
      </c>
      <c r="G55" s="163" t="s">
        <v>753</v>
      </c>
      <c r="H55" s="163" t="s">
        <v>896</v>
      </c>
      <c r="I55" s="163" t="s">
        <v>1721</v>
      </c>
      <c r="J55" s="163" t="s">
        <v>747</v>
      </c>
      <c r="K55" s="163">
        <v>24397586</v>
      </c>
    </row>
    <row r="56" spans="1:11" customFormat="1" ht="13.5" x14ac:dyDescent="0.15">
      <c r="A56" s="165">
        <v>54</v>
      </c>
      <c r="B56" s="165" t="s">
        <v>31</v>
      </c>
      <c r="C56" s="163" t="s">
        <v>1819</v>
      </c>
      <c r="D56" s="166" t="s">
        <v>466</v>
      </c>
      <c r="E56" s="163" t="s">
        <v>897</v>
      </c>
      <c r="F56" s="163" t="s">
        <v>517</v>
      </c>
      <c r="G56" s="163" t="s">
        <v>793</v>
      </c>
      <c r="H56" s="163" t="s">
        <v>744</v>
      </c>
      <c r="I56" s="163" t="s">
        <v>898</v>
      </c>
      <c r="J56" s="163" t="s">
        <v>747</v>
      </c>
      <c r="K56" s="163">
        <v>25674259</v>
      </c>
    </row>
    <row r="57" spans="1:11" customFormat="1" ht="13.5" x14ac:dyDescent="0.15">
      <c r="A57" s="165">
        <v>55</v>
      </c>
      <c r="B57" s="165" t="s">
        <v>32</v>
      </c>
      <c r="C57" s="163" t="s">
        <v>1820</v>
      </c>
      <c r="D57" s="166" t="s">
        <v>466</v>
      </c>
      <c r="E57" s="163" t="s">
        <v>899</v>
      </c>
      <c r="F57" s="163" t="s">
        <v>518</v>
      </c>
      <c r="G57" s="163" t="s">
        <v>753</v>
      </c>
      <c r="H57" s="163" t="s">
        <v>744</v>
      </c>
      <c r="I57" s="163" t="s">
        <v>900</v>
      </c>
      <c r="J57" s="163" t="s">
        <v>747</v>
      </c>
      <c r="K57" s="163">
        <v>24969565</v>
      </c>
    </row>
    <row r="58" spans="1:11" customFormat="1" ht="25.5" x14ac:dyDescent="0.15">
      <c r="A58" s="165">
        <v>56</v>
      </c>
      <c r="B58" s="165" t="s">
        <v>33</v>
      </c>
      <c r="C58" s="163" t="s">
        <v>1709</v>
      </c>
      <c r="D58" s="166" t="s">
        <v>466</v>
      </c>
      <c r="E58" s="163" t="s">
        <v>1722</v>
      </c>
      <c r="F58" s="163" t="s">
        <v>519</v>
      </c>
      <c r="G58" s="163" t="s">
        <v>760</v>
      </c>
      <c r="H58" s="163" t="s">
        <v>901</v>
      </c>
      <c r="I58" s="163" t="s">
        <v>1723</v>
      </c>
      <c r="J58" s="163" t="s">
        <v>772</v>
      </c>
      <c r="K58" s="163">
        <v>18587408</v>
      </c>
    </row>
    <row r="59" spans="1:11" customFormat="1" ht="51" x14ac:dyDescent="0.15">
      <c r="A59" s="165">
        <v>57</v>
      </c>
      <c r="B59" s="165" t="s">
        <v>34</v>
      </c>
      <c r="C59" s="163" t="s">
        <v>1821</v>
      </c>
      <c r="D59" s="166" t="s">
        <v>466</v>
      </c>
      <c r="E59" s="163" t="s">
        <v>520</v>
      </c>
      <c r="F59" s="163" t="s">
        <v>520</v>
      </c>
      <c r="G59" s="163" t="s">
        <v>753</v>
      </c>
      <c r="H59" s="163" t="s">
        <v>902</v>
      </c>
      <c r="I59" s="163" t="s">
        <v>903</v>
      </c>
      <c r="J59" s="163" t="s">
        <v>904</v>
      </c>
      <c r="K59" s="163" t="s">
        <v>905</v>
      </c>
    </row>
    <row r="60" spans="1:11" customFormat="1" ht="25.5" x14ac:dyDescent="0.15">
      <c r="A60" s="165">
        <v>58</v>
      </c>
      <c r="B60" s="165" t="s">
        <v>35</v>
      </c>
      <c r="C60" s="163" t="s">
        <v>521</v>
      </c>
      <c r="D60" s="166" t="s">
        <v>466</v>
      </c>
      <c r="E60" s="163" t="s">
        <v>906</v>
      </c>
      <c r="F60" s="163" t="s">
        <v>521</v>
      </c>
      <c r="G60" s="163" t="s">
        <v>744</v>
      </c>
      <c r="H60" s="163" t="s">
        <v>744</v>
      </c>
      <c r="I60" s="163" t="s">
        <v>907</v>
      </c>
      <c r="J60" s="163" t="s">
        <v>1724</v>
      </c>
      <c r="K60" s="163">
        <v>17623812</v>
      </c>
    </row>
    <row r="61" spans="1:11" customFormat="1" ht="13.5" x14ac:dyDescent="0.15">
      <c r="A61" s="165">
        <v>59</v>
      </c>
      <c r="B61" s="165" t="s">
        <v>36</v>
      </c>
      <c r="C61" s="163" t="s">
        <v>1822</v>
      </c>
      <c r="D61" s="166" t="s">
        <v>466</v>
      </c>
      <c r="E61" s="163" t="s">
        <v>522</v>
      </c>
      <c r="F61" s="163" t="s">
        <v>522</v>
      </c>
      <c r="G61" s="163" t="s">
        <v>753</v>
      </c>
      <c r="H61" s="163" t="s">
        <v>744</v>
      </c>
      <c r="I61" s="163" t="s">
        <v>908</v>
      </c>
      <c r="J61" s="163" t="s">
        <v>747</v>
      </c>
      <c r="K61" s="163">
        <v>24986041</v>
      </c>
    </row>
    <row r="62" spans="1:11" customFormat="1" ht="25.5" x14ac:dyDescent="0.15">
      <c r="A62" s="165">
        <v>60</v>
      </c>
      <c r="B62" s="165" t="s">
        <v>37</v>
      </c>
      <c r="C62" s="163" t="s">
        <v>1823</v>
      </c>
      <c r="D62" s="166" t="s">
        <v>466</v>
      </c>
      <c r="E62" s="163" t="s">
        <v>909</v>
      </c>
      <c r="F62" s="163" t="s">
        <v>523</v>
      </c>
      <c r="G62" s="163" t="s">
        <v>753</v>
      </c>
      <c r="H62" s="163" t="s">
        <v>744</v>
      </c>
      <c r="I62" s="163" t="s">
        <v>910</v>
      </c>
      <c r="J62" s="163" t="s">
        <v>747</v>
      </c>
      <c r="K62" s="163">
        <v>25700553</v>
      </c>
    </row>
    <row r="63" spans="1:11" customFormat="1" ht="13.5" x14ac:dyDescent="0.15">
      <c r="A63" s="165">
        <v>61</v>
      </c>
      <c r="B63" s="165" t="s">
        <v>524</v>
      </c>
      <c r="C63" s="163" t="s">
        <v>1824</v>
      </c>
      <c r="D63" s="166" t="s">
        <v>466</v>
      </c>
      <c r="E63" s="163" t="s">
        <v>911</v>
      </c>
      <c r="F63" s="163" t="s">
        <v>525</v>
      </c>
      <c r="G63" s="163" t="s">
        <v>753</v>
      </c>
      <c r="H63" s="163" t="s">
        <v>912</v>
      </c>
      <c r="I63" s="163" t="s">
        <v>913</v>
      </c>
      <c r="J63" s="163" t="s">
        <v>747</v>
      </c>
      <c r="K63" s="163">
        <v>25516208</v>
      </c>
    </row>
    <row r="64" spans="1:11" customFormat="1" ht="13.5" x14ac:dyDescent="0.15">
      <c r="A64" s="165">
        <v>62</v>
      </c>
      <c r="B64" s="165" t="s">
        <v>526</v>
      </c>
      <c r="C64" s="163" t="s">
        <v>1825</v>
      </c>
      <c r="D64" s="166" t="s">
        <v>466</v>
      </c>
      <c r="E64" s="163" t="s">
        <v>914</v>
      </c>
      <c r="F64" s="163" t="s">
        <v>527</v>
      </c>
      <c r="G64" s="163" t="s">
        <v>760</v>
      </c>
      <c r="H64" s="163" t="s">
        <v>744</v>
      </c>
      <c r="I64" s="163" t="s">
        <v>915</v>
      </c>
      <c r="J64" s="163" t="s">
        <v>747</v>
      </c>
      <c r="K64" s="163">
        <v>24721325</v>
      </c>
    </row>
    <row r="65" spans="1:11" customFormat="1" ht="25.5" x14ac:dyDescent="0.15">
      <c r="A65" s="165">
        <v>63</v>
      </c>
      <c r="B65" s="165" t="s">
        <v>528</v>
      </c>
      <c r="C65" s="163" t="s">
        <v>1826</v>
      </c>
      <c r="D65" s="166" t="s">
        <v>466</v>
      </c>
      <c r="E65" s="163" t="s">
        <v>916</v>
      </c>
      <c r="F65" s="163" t="s">
        <v>529</v>
      </c>
      <c r="G65" s="163" t="s">
        <v>753</v>
      </c>
      <c r="H65" s="163" t="s">
        <v>917</v>
      </c>
      <c r="I65" s="163" t="s">
        <v>918</v>
      </c>
      <c r="J65" s="163" t="s">
        <v>1175</v>
      </c>
      <c r="K65" s="163" t="s">
        <v>919</v>
      </c>
    </row>
    <row r="66" spans="1:11" customFormat="1" ht="13.5" x14ac:dyDescent="0.15">
      <c r="A66" s="165">
        <v>64</v>
      </c>
      <c r="B66" s="165" t="s">
        <v>530</v>
      </c>
      <c r="C66" s="163" t="s">
        <v>1827</v>
      </c>
      <c r="D66" s="166" t="s">
        <v>466</v>
      </c>
      <c r="E66" s="163" t="s">
        <v>920</v>
      </c>
      <c r="F66" s="163" t="s">
        <v>531</v>
      </c>
      <c r="G66" s="163" t="s">
        <v>760</v>
      </c>
      <c r="H66" s="163" t="s">
        <v>744</v>
      </c>
      <c r="I66" s="163" t="s">
        <v>761</v>
      </c>
      <c r="J66" s="163" t="s">
        <v>1725</v>
      </c>
      <c r="K66" s="163">
        <v>21326311</v>
      </c>
    </row>
    <row r="67" spans="1:11" customFormat="1" ht="25.5" x14ac:dyDescent="0.15">
      <c r="A67" s="165">
        <v>65</v>
      </c>
      <c r="B67" s="165" t="s">
        <v>532</v>
      </c>
      <c r="C67" s="163" t="s">
        <v>1828</v>
      </c>
      <c r="D67" s="166" t="s">
        <v>466</v>
      </c>
      <c r="E67" s="163" t="s">
        <v>921</v>
      </c>
      <c r="F67" s="163" t="s">
        <v>922</v>
      </c>
      <c r="G67" s="163" t="s">
        <v>760</v>
      </c>
      <c r="H67" s="163" t="s">
        <v>923</v>
      </c>
      <c r="I67" s="163" t="s">
        <v>924</v>
      </c>
      <c r="J67" s="163" t="s">
        <v>925</v>
      </c>
      <c r="K67" s="163">
        <v>22155924</v>
      </c>
    </row>
    <row r="68" spans="1:11" customFormat="1" ht="13.5" x14ac:dyDescent="0.15">
      <c r="A68" s="165">
        <v>66</v>
      </c>
      <c r="B68" s="165" t="s">
        <v>533</v>
      </c>
      <c r="C68" s="163" t="s">
        <v>1829</v>
      </c>
      <c r="D68" s="166" t="s">
        <v>466</v>
      </c>
      <c r="E68" s="163" t="s">
        <v>926</v>
      </c>
      <c r="F68" s="163" t="s">
        <v>534</v>
      </c>
      <c r="G68" s="163" t="s">
        <v>753</v>
      </c>
      <c r="H68" s="163" t="s">
        <v>744</v>
      </c>
      <c r="I68" s="163" t="s">
        <v>927</v>
      </c>
      <c r="J68" s="163" t="s">
        <v>772</v>
      </c>
      <c r="K68" s="163">
        <v>24651478</v>
      </c>
    </row>
    <row r="69" spans="1:11" customFormat="1" ht="13.5" x14ac:dyDescent="0.15">
      <c r="A69" s="165">
        <v>67</v>
      </c>
      <c r="B69" s="165" t="s">
        <v>535</v>
      </c>
      <c r="C69" s="163" t="s">
        <v>1830</v>
      </c>
      <c r="D69" s="166" t="s">
        <v>466</v>
      </c>
      <c r="E69" s="163" t="s">
        <v>928</v>
      </c>
      <c r="F69" s="163" t="s">
        <v>536</v>
      </c>
      <c r="G69" s="163" t="s">
        <v>753</v>
      </c>
      <c r="H69" s="163" t="s">
        <v>929</v>
      </c>
      <c r="I69" s="163" t="s">
        <v>930</v>
      </c>
      <c r="J69" s="163" t="s">
        <v>747</v>
      </c>
      <c r="K69" s="163">
        <v>24837367</v>
      </c>
    </row>
    <row r="70" spans="1:11" customFormat="1" ht="25.5" x14ac:dyDescent="0.15">
      <c r="A70" s="165">
        <v>68</v>
      </c>
      <c r="B70" s="165" t="s">
        <v>537</v>
      </c>
      <c r="C70" s="163" t="s">
        <v>1831</v>
      </c>
      <c r="D70" s="166" t="s">
        <v>466</v>
      </c>
      <c r="E70" s="163" t="s">
        <v>931</v>
      </c>
      <c r="F70" s="163" t="s">
        <v>932</v>
      </c>
      <c r="G70" s="163" t="s">
        <v>793</v>
      </c>
      <c r="H70" s="163" t="s">
        <v>744</v>
      </c>
      <c r="I70" s="163" t="s">
        <v>933</v>
      </c>
      <c r="J70" s="163" t="s">
        <v>747</v>
      </c>
      <c r="K70" s="163">
        <v>25435812</v>
      </c>
    </row>
    <row r="71" spans="1:11" customFormat="1" ht="25.5" x14ac:dyDescent="0.15">
      <c r="A71" s="165">
        <v>69</v>
      </c>
      <c r="B71" s="165" t="s">
        <v>538</v>
      </c>
      <c r="C71" s="163" t="s">
        <v>1832</v>
      </c>
      <c r="D71" s="166" t="s">
        <v>466</v>
      </c>
      <c r="E71" s="163" t="s">
        <v>934</v>
      </c>
      <c r="F71" s="163" t="s">
        <v>539</v>
      </c>
      <c r="G71" s="163" t="s">
        <v>760</v>
      </c>
      <c r="H71" s="163" t="s">
        <v>935</v>
      </c>
      <c r="I71" s="163" t="s">
        <v>936</v>
      </c>
      <c r="J71" s="163" t="s">
        <v>747</v>
      </c>
      <c r="K71" s="163">
        <v>23644382</v>
      </c>
    </row>
    <row r="72" spans="1:11" customFormat="1" ht="13.5" x14ac:dyDescent="0.15">
      <c r="A72" s="165">
        <v>70</v>
      </c>
      <c r="B72" s="165" t="s">
        <v>540</v>
      </c>
      <c r="C72" s="163" t="s">
        <v>1833</v>
      </c>
      <c r="D72" s="166" t="s">
        <v>466</v>
      </c>
      <c r="E72" s="163" t="s">
        <v>937</v>
      </c>
      <c r="F72" s="163" t="s">
        <v>541</v>
      </c>
      <c r="G72" s="163" t="s">
        <v>753</v>
      </c>
      <c r="H72" s="163" t="s">
        <v>938</v>
      </c>
      <c r="I72" s="163" t="s">
        <v>939</v>
      </c>
      <c r="J72" s="163" t="s">
        <v>747</v>
      </c>
      <c r="K72" s="163">
        <v>23741487</v>
      </c>
    </row>
    <row r="73" spans="1:11" customFormat="1" ht="13.5" x14ac:dyDescent="0.15">
      <c r="A73" s="165">
        <v>71</v>
      </c>
      <c r="B73" s="165" t="s">
        <v>542</v>
      </c>
      <c r="C73" s="163" t="s">
        <v>1834</v>
      </c>
      <c r="D73" s="166" t="s">
        <v>466</v>
      </c>
      <c r="E73" s="163" t="s">
        <v>940</v>
      </c>
      <c r="F73" s="163" t="s">
        <v>543</v>
      </c>
      <c r="G73" s="163" t="s">
        <v>753</v>
      </c>
      <c r="H73" s="163" t="s">
        <v>744</v>
      </c>
      <c r="I73" s="163" t="s">
        <v>941</v>
      </c>
      <c r="J73" s="163" t="s">
        <v>747</v>
      </c>
      <c r="K73" s="163">
        <v>24006935</v>
      </c>
    </row>
    <row r="74" spans="1:11" customFormat="1" ht="13.5" x14ac:dyDescent="0.15">
      <c r="A74" s="165">
        <v>72</v>
      </c>
      <c r="B74" s="165" t="s">
        <v>544</v>
      </c>
      <c r="C74" s="163" t="s">
        <v>1835</v>
      </c>
      <c r="D74" s="166" t="s">
        <v>466</v>
      </c>
      <c r="E74" s="163" t="s">
        <v>942</v>
      </c>
      <c r="F74" s="163" t="s">
        <v>545</v>
      </c>
      <c r="G74" s="163" t="s">
        <v>760</v>
      </c>
      <c r="H74" s="163" t="s">
        <v>943</v>
      </c>
      <c r="I74" s="163" t="s">
        <v>944</v>
      </c>
      <c r="J74" s="163" t="s">
        <v>747</v>
      </c>
      <c r="K74" s="163">
        <v>26848625</v>
      </c>
    </row>
    <row r="75" spans="1:11" customFormat="1" ht="25.5" x14ac:dyDescent="0.15">
      <c r="A75" s="165">
        <v>73</v>
      </c>
      <c r="B75" s="165" t="s">
        <v>38</v>
      </c>
      <c r="C75" s="163" t="s">
        <v>1836</v>
      </c>
      <c r="D75" s="166" t="s">
        <v>466</v>
      </c>
      <c r="E75" s="163" t="s">
        <v>945</v>
      </c>
      <c r="F75" s="163" t="s">
        <v>546</v>
      </c>
      <c r="G75" s="163" t="s">
        <v>753</v>
      </c>
      <c r="H75" s="163" t="s">
        <v>946</v>
      </c>
      <c r="I75" s="163" t="s">
        <v>947</v>
      </c>
      <c r="J75" s="163" t="s">
        <v>1726</v>
      </c>
      <c r="K75" s="163">
        <v>24463464</v>
      </c>
    </row>
    <row r="76" spans="1:11" customFormat="1" ht="25.5" x14ac:dyDescent="0.15">
      <c r="A76" s="165">
        <v>74</v>
      </c>
      <c r="B76" s="165" t="s">
        <v>39</v>
      </c>
      <c r="C76" s="163" t="s">
        <v>1837</v>
      </c>
      <c r="D76" s="166" t="s">
        <v>466</v>
      </c>
      <c r="E76" s="163" t="s">
        <v>948</v>
      </c>
      <c r="F76" s="163" t="s">
        <v>547</v>
      </c>
      <c r="G76" s="163" t="s">
        <v>753</v>
      </c>
      <c r="H76" s="163" t="s">
        <v>949</v>
      </c>
      <c r="I76" s="163" t="s">
        <v>950</v>
      </c>
      <c r="J76" s="163" t="s">
        <v>747</v>
      </c>
      <c r="K76" s="163">
        <v>23796952</v>
      </c>
    </row>
    <row r="77" spans="1:11" customFormat="1" ht="13.5" x14ac:dyDescent="0.15">
      <c r="A77" s="165">
        <v>75</v>
      </c>
      <c r="B77" s="165" t="s">
        <v>40</v>
      </c>
      <c r="C77" s="163" t="s">
        <v>548</v>
      </c>
      <c r="D77" s="166" t="s">
        <v>466</v>
      </c>
      <c r="E77" s="163" t="s">
        <v>951</v>
      </c>
      <c r="F77" s="163" t="s">
        <v>548</v>
      </c>
      <c r="G77" s="163" t="s">
        <v>753</v>
      </c>
      <c r="H77" s="163" t="s">
        <v>952</v>
      </c>
      <c r="I77" s="163" t="s">
        <v>953</v>
      </c>
      <c r="J77" s="163" t="s">
        <v>747</v>
      </c>
      <c r="K77" s="163">
        <v>24586304</v>
      </c>
    </row>
    <row r="78" spans="1:11" customFormat="1" ht="25.5" x14ac:dyDescent="0.15">
      <c r="A78" s="165">
        <v>76</v>
      </c>
      <c r="B78" s="165" t="s">
        <v>41</v>
      </c>
      <c r="C78" s="163" t="s">
        <v>549</v>
      </c>
      <c r="D78" s="166" t="s">
        <v>466</v>
      </c>
      <c r="E78" s="163" t="s">
        <v>954</v>
      </c>
      <c r="F78" s="163" t="s">
        <v>549</v>
      </c>
      <c r="G78" s="163" t="s">
        <v>760</v>
      </c>
      <c r="H78" s="163" t="s">
        <v>744</v>
      </c>
      <c r="I78" s="163" t="s">
        <v>955</v>
      </c>
      <c r="J78" s="163" t="s">
        <v>780</v>
      </c>
      <c r="K78" s="163">
        <v>24147006</v>
      </c>
    </row>
    <row r="79" spans="1:11" customFormat="1" ht="13.5" x14ac:dyDescent="0.15">
      <c r="A79" s="165">
        <v>77</v>
      </c>
      <c r="B79" s="165" t="s">
        <v>42</v>
      </c>
      <c r="C79" s="163" t="s">
        <v>550</v>
      </c>
      <c r="D79" s="166" t="s">
        <v>466</v>
      </c>
      <c r="E79" s="163" t="s">
        <v>956</v>
      </c>
      <c r="F79" s="163" t="s">
        <v>550</v>
      </c>
      <c r="G79" s="163" t="s">
        <v>753</v>
      </c>
      <c r="H79" s="163" t="s">
        <v>744</v>
      </c>
      <c r="I79" s="163" t="s">
        <v>957</v>
      </c>
      <c r="J79" s="163" t="s">
        <v>1727</v>
      </c>
      <c r="K79" s="163">
        <v>22245136</v>
      </c>
    </row>
    <row r="80" spans="1:11" customFormat="1" ht="13.5" x14ac:dyDescent="0.15">
      <c r="A80" s="165">
        <v>78</v>
      </c>
      <c r="B80" s="165" t="s">
        <v>43</v>
      </c>
      <c r="C80" s="163" t="s">
        <v>551</v>
      </c>
      <c r="D80" s="166" t="s">
        <v>466</v>
      </c>
      <c r="E80" s="163" t="s">
        <v>958</v>
      </c>
      <c r="F80" s="163" t="s">
        <v>551</v>
      </c>
      <c r="G80" s="163" t="s">
        <v>760</v>
      </c>
      <c r="H80" s="163" t="s">
        <v>744</v>
      </c>
      <c r="I80" s="163" t="s">
        <v>959</v>
      </c>
      <c r="J80" s="163" t="s">
        <v>747</v>
      </c>
      <c r="K80" s="163">
        <v>26271667</v>
      </c>
    </row>
    <row r="81" spans="1:11" customFormat="1" ht="13.5" x14ac:dyDescent="0.15">
      <c r="A81" s="165">
        <v>79</v>
      </c>
      <c r="B81" s="165" t="s">
        <v>44</v>
      </c>
      <c r="C81" s="163" t="s">
        <v>1838</v>
      </c>
      <c r="D81" s="166" t="s">
        <v>466</v>
      </c>
      <c r="E81" s="163" t="s">
        <v>960</v>
      </c>
      <c r="F81" s="163" t="s">
        <v>552</v>
      </c>
      <c r="G81" s="163" t="s">
        <v>749</v>
      </c>
      <c r="H81" s="163" t="s">
        <v>744</v>
      </c>
      <c r="I81" s="163" t="s">
        <v>961</v>
      </c>
      <c r="J81" s="163" t="s">
        <v>962</v>
      </c>
      <c r="K81" s="163">
        <v>27059230</v>
      </c>
    </row>
    <row r="82" spans="1:11" customFormat="1" ht="25.5" x14ac:dyDescent="0.15">
      <c r="A82" s="165">
        <v>80</v>
      </c>
      <c r="B82" s="165" t="s">
        <v>45</v>
      </c>
      <c r="C82" s="163" t="s">
        <v>1839</v>
      </c>
      <c r="D82" s="166" t="s">
        <v>466</v>
      </c>
      <c r="E82" s="163" t="s">
        <v>963</v>
      </c>
      <c r="F82" s="163" t="s">
        <v>553</v>
      </c>
      <c r="G82" s="163" t="s">
        <v>753</v>
      </c>
      <c r="H82" s="163" t="s">
        <v>744</v>
      </c>
      <c r="I82" s="163" t="s">
        <v>964</v>
      </c>
      <c r="J82" s="163" t="s">
        <v>747</v>
      </c>
      <c r="K82" s="163">
        <v>23872665</v>
      </c>
    </row>
    <row r="83" spans="1:11" customFormat="1" ht="13.5" x14ac:dyDescent="0.15">
      <c r="A83" s="165">
        <v>81</v>
      </c>
      <c r="B83" s="165" t="s">
        <v>46</v>
      </c>
      <c r="C83" s="163" t="s">
        <v>1840</v>
      </c>
      <c r="D83" s="166" t="s">
        <v>466</v>
      </c>
      <c r="E83" s="163" t="s">
        <v>965</v>
      </c>
      <c r="F83" s="163" t="s">
        <v>554</v>
      </c>
      <c r="G83" s="163" t="s">
        <v>793</v>
      </c>
      <c r="H83" s="163" t="s">
        <v>966</v>
      </c>
      <c r="I83" s="163" t="s">
        <v>967</v>
      </c>
      <c r="J83" s="163" t="s">
        <v>747</v>
      </c>
      <c r="K83" s="163">
        <v>24833086</v>
      </c>
    </row>
    <row r="84" spans="1:11" customFormat="1" ht="25.5" x14ac:dyDescent="0.15">
      <c r="A84" s="165">
        <v>82</v>
      </c>
      <c r="B84" s="165" t="s">
        <v>47</v>
      </c>
      <c r="C84" s="163" t="s">
        <v>555</v>
      </c>
      <c r="D84" s="166" t="s">
        <v>466</v>
      </c>
      <c r="E84" s="163" t="s">
        <v>968</v>
      </c>
      <c r="F84" s="163" t="s">
        <v>555</v>
      </c>
      <c r="G84" s="163" t="s">
        <v>760</v>
      </c>
      <c r="H84" s="163" t="s">
        <v>969</v>
      </c>
      <c r="I84" s="163" t="s">
        <v>970</v>
      </c>
      <c r="J84" s="163" t="s">
        <v>1728</v>
      </c>
      <c r="K84" s="163">
        <v>23831425</v>
      </c>
    </row>
    <row r="85" spans="1:11" customFormat="1" ht="25.5" x14ac:dyDescent="0.15">
      <c r="A85" s="165">
        <v>83</v>
      </c>
      <c r="B85" s="165" t="s">
        <v>48</v>
      </c>
      <c r="C85" s="163" t="s">
        <v>556</v>
      </c>
      <c r="D85" s="166" t="s">
        <v>466</v>
      </c>
      <c r="E85" s="163" t="s">
        <v>971</v>
      </c>
      <c r="F85" s="163" t="s">
        <v>556</v>
      </c>
      <c r="G85" s="163" t="s">
        <v>753</v>
      </c>
      <c r="H85" s="163" t="s">
        <v>972</v>
      </c>
      <c r="I85" s="163" t="s">
        <v>973</v>
      </c>
      <c r="J85" s="163" t="s">
        <v>747</v>
      </c>
      <c r="K85" s="163">
        <v>27140397</v>
      </c>
    </row>
    <row r="86" spans="1:11" customFormat="1" ht="25.5" x14ac:dyDescent="0.15">
      <c r="A86" s="165">
        <v>84</v>
      </c>
      <c r="B86" s="165" t="s">
        <v>49</v>
      </c>
      <c r="C86" s="163" t="s">
        <v>1841</v>
      </c>
      <c r="D86" s="166" t="s">
        <v>466</v>
      </c>
      <c r="E86" s="163" t="s">
        <v>974</v>
      </c>
      <c r="F86" s="163" t="s">
        <v>557</v>
      </c>
      <c r="G86" s="163" t="s">
        <v>753</v>
      </c>
      <c r="H86" s="163" t="s">
        <v>975</v>
      </c>
      <c r="I86" s="163" t="s">
        <v>976</v>
      </c>
      <c r="J86" s="163" t="s">
        <v>780</v>
      </c>
      <c r="K86" s="163">
        <v>27140855</v>
      </c>
    </row>
    <row r="87" spans="1:11" customFormat="1" ht="13.5" x14ac:dyDescent="0.15">
      <c r="A87" s="165">
        <v>85</v>
      </c>
      <c r="B87" s="165" t="s">
        <v>182</v>
      </c>
      <c r="C87" s="163" t="s">
        <v>1842</v>
      </c>
      <c r="D87" s="166" t="s">
        <v>466</v>
      </c>
      <c r="E87" s="163" t="s">
        <v>977</v>
      </c>
      <c r="F87" s="163" t="s">
        <v>558</v>
      </c>
      <c r="G87" s="163" t="s">
        <v>753</v>
      </c>
      <c r="H87" s="163" t="s">
        <v>744</v>
      </c>
      <c r="I87" s="163" t="s">
        <v>978</v>
      </c>
      <c r="J87" s="163" t="s">
        <v>772</v>
      </c>
      <c r="K87" s="163">
        <v>23791884</v>
      </c>
    </row>
    <row r="88" spans="1:11" customFormat="1" ht="25.5" x14ac:dyDescent="0.15">
      <c r="A88" s="165">
        <v>86</v>
      </c>
      <c r="B88" s="165" t="s">
        <v>183</v>
      </c>
      <c r="C88" s="163" t="s">
        <v>1843</v>
      </c>
      <c r="D88" s="166" t="s">
        <v>466</v>
      </c>
      <c r="E88" s="163" t="s">
        <v>979</v>
      </c>
      <c r="F88" s="163" t="s">
        <v>980</v>
      </c>
      <c r="G88" s="163" t="s">
        <v>753</v>
      </c>
      <c r="H88" s="163" t="s">
        <v>744</v>
      </c>
      <c r="I88" s="163" t="s">
        <v>981</v>
      </c>
      <c r="J88" s="163" t="s">
        <v>1729</v>
      </c>
      <c r="K88" s="163">
        <v>23223008</v>
      </c>
    </row>
    <row r="89" spans="1:11" customFormat="1" ht="25.5" x14ac:dyDescent="0.15">
      <c r="A89" s="165">
        <v>87</v>
      </c>
      <c r="B89" s="165" t="s">
        <v>184</v>
      </c>
      <c r="C89" s="163" t="s">
        <v>1844</v>
      </c>
      <c r="D89" s="166" t="s">
        <v>466</v>
      </c>
      <c r="E89" s="163" t="s">
        <v>982</v>
      </c>
      <c r="F89" s="163" t="s">
        <v>559</v>
      </c>
      <c r="G89" s="163" t="s">
        <v>749</v>
      </c>
      <c r="H89" s="163" t="s">
        <v>744</v>
      </c>
      <c r="I89" s="163" t="s">
        <v>983</v>
      </c>
      <c r="J89" s="163" t="s">
        <v>747</v>
      </c>
      <c r="K89" s="163">
        <v>26862852</v>
      </c>
    </row>
    <row r="90" spans="1:11" customFormat="1" ht="13.5" x14ac:dyDescent="0.15">
      <c r="A90" s="165">
        <v>88</v>
      </c>
      <c r="B90" s="165" t="s">
        <v>185</v>
      </c>
      <c r="C90" s="163" t="s">
        <v>1845</v>
      </c>
      <c r="D90" s="166" t="s">
        <v>466</v>
      </c>
      <c r="E90" s="163" t="s">
        <v>984</v>
      </c>
      <c r="F90" s="163" t="s">
        <v>560</v>
      </c>
      <c r="G90" s="163" t="s">
        <v>760</v>
      </c>
      <c r="H90" s="163" t="s">
        <v>744</v>
      </c>
      <c r="I90" s="163" t="s">
        <v>985</v>
      </c>
      <c r="J90" s="163" t="s">
        <v>747</v>
      </c>
      <c r="K90" s="163">
        <v>26820525</v>
      </c>
    </row>
    <row r="91" spans="1:11" customFormat="1" ht="25.5" x14ac:dyDescent="0.15">
      <c r="A91" s="165">
        <v>89</v>
      </c>
      <c r="B91" s="165" t="s">
        <v>186</v>
      </c>
      <c r="C91" s="163" t="s">
        <v>1846</v>
      </c>
      <c r="D91" s="166" t="s">
        <v>466</v>
      </c>
      <c r="E91" s="163" t="s">
        <v>986</v>
      </c>
      <c r="F91" s="163" t="s">
        <v>561</v>
      </c>
      <c r="G91" s="163" t="s">
        <v>760</v>
      </c>
      <c r="H91" s="163" t="s">
        <v>744</v>
      </c>
      <c r="I91" s="163" t="s">
        <v>987</v>
      </c>
      <c r="J91" s="163" t="s">
        <v>747</v>
      </c>
      <c r="K91" s="163">
        <v>26980733</v>
      </c>
    </row>
    <row r="92" spans="1:11" customFormat="1" ht="25.5" x14ac:dyDescent="0.15">
      <c r="A92" s="165">
        <v>90</v>
      </c>
      <c r="B92" s="165" t="s">
        <v>187</v>
      </c>
      <c r="C92" s="163" t="s">
        <v>1847</v>
      </c>
      <c r="D92" s="166" t="s">
        <v>466</v>
      </c>
      <c r="E92" s="163" t="s">
        <v>988</v>
      </c>
      <c r="F92" s="163" t="s">
        <v>562</v>
      </c>
      <c r="G92" s="163" t="s">
        <v>760</v>
      </c>
      <c r="H92" s="163" t="s">
        <v>989</v>
      </c>
      <c r="I92" s="163" t="s">
        <v>990</v>
      </c>
      <c r="J92" s="163" t="s">
        <v>747</v>
      </c>
      <c r="K92" s="163">
        <v>25863539</v>
      </c>
    </row>
    <row r="93" spans="1:11" customFormat="1" ht="13.5" x14ac:dyDescent="0.15">
      <c r="A93" s="165">
        <v>91</v>
      </c>
      <c r="B93" s="165" t="s">
        <v>188</v>
      </c>
      <c r="C93" s="163" t="s">
        <v>1848</v>
      </c>
      <c r="D93" s="166" t="s">
        <v>466</v>
      </c>
      <c r="E93" s="163" t="s">
        <v>991</v>
      </c>
      <c r="F93" s="163" t="s">
        <v>563</v>
      </c>
      <c r="G93" s="163" t="s">
        <v>760</v>
      </c>
      <c r="H93" s="163" t="s">
        <v>744</v>
      </c>
      <c r="I93" s="163" t="s">
        <v>992</v>
      </c>
      <c r="J93" s="163" t="s">
        <v>747</v>
      </c>
      <c r="K93" s="163">
        <v>26941397</v>
      </c>
    </row>
    <row r="94" spans="1:11" customFormat="1" ht="25.5" x14ac:dyDescent="0.15">
      <c r="A94" s="165">
        <v>92</v>
      </c>
      <c r="B94" s="165" t="s">
        <v>189</v>
      </c>
      <c r="C94" s="163" t="s">
        <v>1849</v>
      </c>
      <c r="D94" s="166" t="s">
        <v>466</v>
      </c>
      <c r="E94" s="163" t="s">
        <v>993</v>
      </c>
      <c r="F94" s="163" t="s">
        <v>564</v>
      </c>
      <c r="G94" s="163" t="s">
        <v>760</v>
      </c>
      <c r="H94" s="163" t="s">
        <v>994</v>
      </c>
      <c r="I94" s="163" t="s">
        <v>995</v>
      </c>
      <c r="J94" s="163" t="s">
        <v>1730</v>
      </c>
      <c r="K94" s="163">
        <v>24388749</v>
      </c>
    </row>
    <row r="95" spans="1:11" customFormat="1" ht="25.5" x14ac:dyDescent="0.15">
      <c r="A95" s="165">
        <v>93</v>
      </c>
      <c r="B95" s="165" t="s">
        <v>190</v>
      </c>
      <c r="C95" s="163" t="s">
        <v>1850</v>
      </c>
      <c r="D95" s="166" t="s">
        <v>466</v>
      </c>
      <c r="E95" s="163" t="s">
        <v>996</v>
      </c>
      <c r="F95" s="163" t="s">
        <v>997</v>
      </c>
      <c r="G95" s="163" t="s">
        <v>760</v>
      </c>
      <c r="H95" s="163" t="s">
        <v>998</v>
      </c>
      <c r="I95" s="163" t="s">
        <v>999</v>
      </c>
      <c r="J95" s="163" t="s">
        <v>747</v>
      </c>
      <c r="K95" s="163">
        <v>26384350</v>
      </c>
    </row>
    <row r="96" spans="1:11" customFormat="1" ht="25.5" x14ac:dyDescent="0.15">
      <c r="A96" s="165">
        <v>94</v>
      </c>
      <c r="B96" s="165" t="s">
        <v>191</v>
      </c>
      <c r="C96" s="163" t="s">
        <v>1851</v>
      </c>
      <c r="D96" s="166" t="s">
        <v>466</v>
      </c>
      <c r="E96" s="163" t="s">
        <v>1000</v>
      </c>
      <c r="F96" s="163" t="s">
        <v>565</v>
      </c>
      <c r="G96" s="163" t="s">
        <v>749</v>
      </c>
      <c r="H96" s="163" t="s">
        <v>1001</v>
      </c>
      <c r="I96" s="163" t="s">
        <v>1002</v>
      </c>
      <c r="J96" s="163" t="s">
        <v>747</v>
      </c>
      <c r="K96" s="163">
        <v>27065331</v>
      </c>
    </row>
    <row r="97" spans="1:11" customFormat="1" ht="13.5" x14ac:dyDescent="0.15">
      <c r="A97" s="165">
        <v>95</v>
      </c>
      <c r="B97" s="165" t="s">
        <v>192</v>
      </c>
      <c r="C97" s="163" t="s">
        <v>1852</v>
      </c>
      <c r="D97" s="166" t="s">
        <v>466</v>
      </c>
      <c r="E97" s="163" t="s">
        <v>1003</v>
      </c>
      <c r="F97" s="163" t="s">
        <v>566</v>
      </c>
      <c r="G97" s="163" t="s">
        <v>753</v>
      </c>
      <c r="H97" s="163" t="s">
        <v>1004</v>
      </c>
      <c r="I97" s="163" t="s">
        <v>1005</v>
      </c>
      <c r="J97" s="163" t="s">
        <v>747</v>
      </c>
      <c r="K97" s="163">
        <v>27027352</v>
      </c>
    </row>
    <row r="98" spans="1:11" customFormat="1" ht="25.5" x14ac:dyDescent="0.15">
      <c r="A98" s="165">
        <v>96</v>
      </c>
      <c r="B98" s="165" t="s">
        <v>193</v>
      </c>
      <c r="C98" s="163" t="s">
        <v>1853</v>
      </c>
      <c r="D98" s="166" t="s">
        <v>466</v>
      </c>
      <c r="E98" s="163" t="s">
        <v>1006</v>
      </c>
      <c r="F98" s="163" t="s">
        <v>567</v>
      </c>
      <c r="G98" s="163" t="s">
        <v>774</v>
      </c>
      <c r="H98" s="163" t="s">
        <v>1007</v>
      </c>
      <c r="I98" s="163" t="s">
        <v>1008</v>
      </c>
      <c r="J98" s="163" t="s">
        <v>772</v>
      </c>
      <c r="K98" s="163">
        <v>20888417</v>
      </c>
    </row>
    <row r="99" spans="1:11" customFormat="1" ht="25.5" x14ac:dyDescent="0.15">
      <c r="A99" s="165">
        <v>97</v>
      </c>
      <c r="B99" s="165" t="s">
        <v>50</v>
      </c>
      <c r="C99" s="163" t="s">
        <v>1854</v>
      </c>
      <c r="D99" s="166" t="s">
        <v>466</v>
      </c>
      <c r="E99" s="163" t="s">
        <v>1009</v>
      </c>
      <c r="F99" s="163" t="s">
        <v>568</v>
      </c>
      <c r="G99" s="163" t="s">
        <v>760</v>
      </c>
      <c r="H99" s="163" t="s">
        <v>1010</v>
      </c>
      <c r="I99" s="163" t="s">
        <v>1731</v>
      </c>
      <c r="J99" s="163" t="s">
        <v>772</v>
      </c>
      <c r="K99" s="163">
        <v>22996644</v>
      </c>
    </row>
    <row r="100" spans="1:11" customFormat="1" ht="25.5" x14ac:dyDescent="0.15">
      <c r="A100" s="165">
        <v>98</v>
      </c>
      <c r="B100" s="165" t="s">
        <v>51</v>
      </c>
      <c r="C100" s="163" t="s">
        <v>1855</v>
      </c>
      <c r="D100" s="166" t="s">
        <v>466</v>
      </c>
      <c r="E100" s="163" t="s">
        <v>1011</v>
      </c>
      <c r="F100" s="163" t="s">
        <v>569</v>
      </c>
      <c r="G100" s="163" t="s">
        <v>753</v>
      </c>
      <c r="H100" s="163" t="s">
        <v>1012</v>
      </c>
      <c r="I100" s="163" t="s">
        <v>1013</v>
      </c>
      <c r="J100" s="163" t="s">
        <v>1305</v>
      </c>
      <c r="K100" s="163" t="s">
        <v>1014</v>
      </c>
    </row>
    <row r="101" spans="1:11" customFormat="1" ht="13.5" x14ac:dyDescent="0.15">
      <c r="A101" s="165">
        <v>99</v>
      </c>
      <c r="B101" s="165" t="s">
        <v>52</v>
      </c>
      <c r="C101" s="163" t="s">
        <v>1856</v>
      </c>
      <c r="D101" s="166" t="s">
        <v>466</v>
      </c>
      <c r="E101" s="163" t="s">
        <v>1015</v>
      </c>
      <c r="F101" s="163" t="s">
        <v>570</v>
      </c>
      <c r="G101" s="163" t="s">
        <v>825</v>
      </c>
      <c r="H101" s="163" t="s">
        <v>1016</v>
      </c>
      <c r="I101" s="163" t="s">
        <v>1017</v>
      </c>
      <c r="J101" s="163" t="s">
        <v>747</v>
      </c>
      <c r="K101" s="163">
        <v>25921283</v>
      </c>
    </row>
    <row r="102" spans="1:11" customFormat="1" ht="25.5" x14ac:dyDescent="0.15">
      <c r="A102" s="165">
        <v>100</v>
      </c>
      <c r="B102" s="165" t="s">
        <v>53</v>
      </c>
      <c r="C102" s="163" t="s">
        <v>1857</v>
      </c>
      <c r="D102" s="166" t="s">
        <v>466</v>
      </c>
      <c r="E102" s="163" t="s">
        <v>571</v>
      </c>
      <c r="F102" s="163" t="s">
        <v>571</v>
      </c>
      <c r="G102" s="163" t="s">
        <v>744</v>
      </c>
      <c r="H102" s="163" t="s">
        <v>1018</v>
      </c>
      <c r="I102" s="163" t="s">
        <v>1019</v>
      </c>
      <c r="J102" s="163" t="s">
        <v>747</v>
      </c>
      <c r="K102" s="163">
        <v>25314054</v>
      </c>
    </row>
    <row r="103" spans="1:11" customFormat="1" ht="38.25" x14ac:dyDescent="0.15">
      <c r="A103" s="165">
        <v>101</v>
      </c>
      <c r="B103" s="165" t="s">
        <v>54</v>
      </c>
      <c r="C103" s="163" t="s">
        <v>1858</v>
      </c>
      <c r="D103" s="166" t="s">
        <v>466</v>
      </c>
      <c r="E103" s="163" t="s">
        <v>1020</v>
      </c>
      <c r="F103" s="163" t="s">
        <v>572</v>
      </c>
      <c r="G103" s="163" t="s">
        <v>825</v>
      </c>
      <c r="H103" s="163" t="s">
        <v>1021</v>
      </c>
      <c r="I103" s="163" t="s">
        <v>1022</v>
      </c>
      <c r="J103" s="163" t="s">
        <v>863</v>
      </c>
      <c r="K103" s="163" t="s">
        <v>1023</v>
      </c>
    </row>
    <row r="104" spans="1:11" customFormat="1" ht="38.25" x14ac:dyDescent="0.15">
      <c r="A104" s="165">
        <v>102</v>
      </c>
      <c r="B104" s="165" t="s">
        <v>55</v>
      </c>
      <c r="C104" s="163" t="s">
        <v>1859</v>
      </c>
      <c r="D104" s="166" t="s">
        <v>466</v>
      </c>
      <c r="E104" s="163" t="s">
        <v>1024</v>
      </c>
      <c r="F104" s="163" t="s">
        <v>573</v>
      </c>
      <c r="G104" s="163" t="s">
        <v>760</v>
      </c>
      <c r="H104" s="163" t="s">
        <v>1025</v>
      </c>
      <c r="I104" s="163" t="s">
        <v>1026</v>
      </c>
      <c r="J104" s="163" t="s">
        <v>1027</v>
      </c>
      <c r="K104" s="163" t="s">
        <v>1028</v>
      </c>
    </row>
    <row r="105" spans="1:11" customFormat="1" ht="13.5" x14ac:dyDescent="0.15">
      <c r="A105" s="165">
        <v>103</v>
      </c>
      <c r="B105" s="165" t="s">
        <v>56</v>
      </c>
      <c r="C105" s="163" t="s">
        <v>1860</v>
      </c>
      <c r="D105" s="166" t="s">
        <v>466</v>
      </c>
      <c r="E105" s="163" t="s">
        <v>1029</v>
      </c>
      <c r="F105" s="163" t="s">
        <v>574</v>
      </c>
      <c r="G105" s="163" t="s">
        <v>753</v>
      </c>
      <c r="H105" s="163" t="s">
        <v>1030</v>
      </c>
      <c r="I105" s="163" t="s">
        <v>1031</v>
      </c>
      <c r="J105" s="163" t="s">
        <v>747</v>
      </c>
      <c r="K105" s="163">
        <v>24662484</v>
      </c>
    </row>
    <row r="106" spans="1:11" customFormat="1" ht="38.25" x14ac:dyDescent="0.15">
      <c r="A106" s="165">
        <v>104</v>
      </c>
      <c r="B106" s="165" t="s">
        <v>57</v>
      </c>
      <c r="C106" s="163" t="s">
        <v>1861</v>
      </c>
      <c r="D106" s="166" t="s">
        <v>466</v>
      </c>
      <c r="E106" s="163" t="s">
        <v>1032</v>
      </c>
      <c r="F106" s="163" t="s">
        <v>575</v>
      </c>
      <c r="G106" s="163" t="s">
        <v>753</v>
      </c>
      <c r="H106" s="163" t="s">
        <v>1033</v>
      </c>
      <c r="I106" s="163" t="s">
        <v>1034</v>
      </c>
      <c r="J106" s="163" t="s">
        <v>780</v>
      </c>
      <c r="K106" s="163">
        <v>27140855</v>
      </c>
    </row>
    <row r="107" spans="1:11" customFormat="1" ht="38.25" x14ac:dyDescent="0.15">
      <c r="A107" s="165">
        <v>105</v>
      </c>
      <c r="B107" s="165" t="s">
        <v>58</v>
      </c>
      <c r="C107" s="163" t="s">
        <v>1862</v>
      </c>
      <c r="D107" s="166" t="s">
        <v>466</v>
      </c>
      <c r="E107" s="163" t="s">
        <v>1035</v>
      </c>
      <c r="F107" s="163" t="s">
        <v>576</v>
      </c>
      <c r="G107" s="163" t="s">
        <v>753</v>
      </c>
      <c r="H107" s="163" t="s">
        <v>744</v>
      </c>
      <c r="I107" s="163" t="s">
        <v>879</v>
      </c>
      <c r="J107" s="163" t="s">
        <v>772</v>
      </c>
      <c r="K107" s="163">
        <v>20179156</v>
      </c>
    </row>
    <row r="108" spans="1:11" customFormat="1" ht="13.5" x14ac:dyDescent="0.15">
      <c r="A108" s="165">
        <v>106</v>
      </c>
      <c r="B108" s="165" t="s">
        <v>59</v>
      </c>
      <c r="C108" s="163" t="s">
        <v>1863</v>
      </c>
      <c r="D108" s="166" t="s">
        <v>466</v>
      </c>
      <c r="E108" s="163" t="s">
        <v>1036</v>
      </c>
      <c r="F108" s="163" t="s">
        <v>577</v>
      </c>
      <c r="G108" s="163" t="s">
        <v>753</v>
      </c>
      <c r="H108" s="163" t="s">
        <v>744</v>
      </c>
      <c r="I108" s="163" t="s">
        <v>1037</v>
      </c>
      <c r="J108" s="163" t="s">
        <v>747</v>
      </c>
      <c r="K108" s="163">
        <v>26855593</v>
      </c>
    </row>
    <row r="109" spans="1:11" customFormat="1" ht="25.5" x14ac:dyDescent="0.15">
      <c r="A109" s="165">
        <v>107</v>
      </c>
      <c r="B109" s="165" t="s">
        <v>60</v>
      </c>
      <c r="C109" s="163" t="s">
        <v>1864</v>
      </c>
      <c r="D109" s="166" t="s">
        <v>466</v>
      </c>
      <c r="E109" s="163" t="s">
        <v>1038</v>
      </c>
      <c r="F109" s="163" t="s">
        <v>578</v>
      </c>
      <c r="G109" s="163" t="s">
        <v>753</v>
      </c>
      <c r="H109" s="163" t="s">
        <v>1039</v>
      </c>
      <c r="I109" s="163" t="s">
        <v>1040</v>
      </c>
      <c r="J109" s="163" t="s">
        <v>747</v>
      </c>
      <c r="K109" s="163">
        <v>27036039</v>
      </c>
    </row>
    <row r="110" spans="1:11" customFormat="1" ht="13.5" x14ac:dyDescent="0.15">
      <c r="A110" s="165">
        <v>108</v>
      </c>
      <c r="B110" s="165" t="s">
        <v>61</v>
      </c>
      <c r="C110" s="163" t="s">
        <v>1865</v>
      </c>
      <c r="D110" s="166" t="s">
        <v>466</v>
      </c>
      <c r="E110" s="163" t="s">
        <v>1041</v>
      </c>
      <c r="F110" s="163" t="s">
        <v>579</v>
      </c>
      <c r="G110" s="163" t="s">
        <v>753</v>
      </c>
      <c r="H110" s="163" t="s">
        <v>744</v>
      </c>
      <c r="I110" s="163" t="s">
        <v>1042</v>
      </c>
      <c r="J110" s="163" t="s">
        <v>1043</v>
      </c>
      <c r="K110" s="163">
        <v>27217703</v>
      </c>
    </row>
    <row r="111" spans="1:11" customFormat="1" ht="25.5" x14ac:dyDescent="0.15">
      <c r="A111" s="165">
        <v>109</v>
      </c>
      <c r="B111" s="165" t="s">
        <v>194</v>
      </c>
      <c r="C111" s="163" t="s">
        <v>1866</v>
      </c>
      <c r="D111" s="166" t="s">
        <v>466</v>
      </c>
      <c r="E111" s="163" t="s">
        <v>580</v>
      </c>
      <c r="F111" s="163" t="s">
        <v>580</v>
      </c>
      <c r="G111" s="163" t="s">
        <v>1044</v>
      </c>
      <c r="H111" s="163" t="s">
        <v>1045</v>
      </c>
      <c r="I111" s="163" t="s">
        <v>1046</v>
      </c>
      <c r="J111" s="163" t="s">
        <v>1732</v>
      </c>
      <c r="K111" s="163">
        <v>24107992</v>
      </c>
    </row>
    <row r="112" spans="1:11" customFormat="1" ht="25.5" x14ac:dyDescent="0.15">
      <c r="A112" s="165">
        <v>110</v>
      </c>
      <c r="B112" s="165" t="s">
        <v>195</v>
      </c>
      <c r="C112" s="163" t="s">
        <v>1867</v>
      </c>
      <c r="D112" s="166" t="s">
        <v>466</v>
      </c>
      <c r="E112" s="163" t="s">
        <v>1047</v>
      </c>
      <c r="F112" s="163" t="s">
        <v>581</v>
      </c>
      <c r="G112" s="163" t="s">
        <v>744</v>
      </c>
      <c r="H112" s="163" t="s">
        <v>1048</v>
      </c>
      <c r="I112" s="163" t="s">
        <v>1049</v>
      </c>
      <c r="J112" s="163" t="s">
        <v>747</v>
      </c>
      <c r="K112" s="163">
        <v>27035092</v>
      </c>
    </row>
    <row r="113" spans="1:11" customFormat="1" ht="25.5" x14ac:dyDescent="0.15">
      <c r="A113" s="165">
        <v>111</v>
      </c>
      <c r="B113" s="165" t="s">
        <v>196</v>
      </c>
      <c r="C113" s="163" t="s">
        <v>1868</v>
      </c>
      <c r="D113" s="166" t="s">
        <v>466</v>
      </c>
      <c r="E113" s="163" t="s">
        <v>1050</v>
      </c>
      <c r="F113" s="163" t="s">
        <v>582</v>
      </c>
      <c r="G113" s="163" t="s">
        <v>753</v>
      </c>
      <c r="H113" s="163" t="s">
        <v>1051</v>
      </c>
      <c r="I113" s="163" t="s">
        <v>1052</v>
      </c>
      <c r="J113" s="163" t="s">
        <v>1053</v>
      </c>
      <c r="K113" s="163">
        <v>21769904</v>
      </c>
    </row>
    <row r="114" spans="1:11" customFormat="1" ht="25.5" x14ac:dyDescent="0.15">
      <c r="A114" s="165">
        <v>112</v>
      </c>
      <c r="B114" s="165" t="s">
        <v>197</v>
      </c>
      <c r="C114" s="163" t="s">
        <v>1869</v>
      </c>
      <c r="D114" s="166" t="s">
        <v>466</v>
      </c>
      <c r="E114" s="163" t="s">
        <v>1054</v>
      </c>
      <c r="F114" s="163" t="s">
        <v>583</v>
      </c>
      <c r="G114" s="163" t="s">
        <v>793</v>
      </c>
      <c r="H114" s="163" t="s">
        <v>744</v>
      </c>
      <c r="I114" s="163" t="s">
        <v>1055</v>
      </c>
      <c r="J114" s="163" t="s">
        <v>747</v>
      </c>
      <c r="K114" s="163">
        <v>27189370</v>
      </c>
    </row>
    <row r="115" spans="1:11" customFormat="1" ht="25.5" x14ac:dyDescent="0.15">
      <c r="A115" s="165">
        <v>113</v>
      </c>
      <c r="B115" s="165" t="s">
        <v>198</v>
      </c>
      <c r="C115" s="163" t="s">
        <v>1870</v>
      </c>
      <c r="D115" s="166" t="s">
        <v>466</v>
      </c>
      <c r="E115" s="163" t="s">
        <v>1056</v>
      </c>
      <c r="F115" s="163" t="s">
        <v>584</v>
      </c>
      <c r="G115" s="163" t="s">
        <v>753</v>
      </c>
      <c r="H115" s="163" t="s">
        <v>1057</v>
      </c>
      <c r="I115" s="163" t="s">
        <v>1058</v>
      </c>
      <c r="J115" s="163" t="s">
        <v>780</v>
      </c>
      <c r="K115" s="163">
        <v>26816378</v>
      </c>
    </row>
    <row r="116" spans="1:11" customFormat="1" ht="13.5" x14ac:dyDescent="0.15">
      <c r="A116" s="165">
        <v>114</v>
      </c>
      <c r="B116" s="165" t="s">
        <v>199</v>
      </c>
      <c r="C116" s="163" t="s">
        <v>1871</v>
      </c>
      <c r="D116" s="166" t="s">
        <v>466</v>
      </c>
      <c r="E116" s="163" t="s">
        <v>1059</v>
      </c>
      <c r="F116" s="163" t="s">
        <v>585</v>
      </c>
      <c r="G116" s="163" t="s">
        <v>753</v>
      </c>
      <c r="H116" s="163" t="s">
        <v>744</v>
      </c>
      <c r="I116" s="163" t="s">
        <v>1060</v>
      </c>
      <c r="J116" s="163" t="s">
        <v>747</v>
      </c>
      <c r="K116" s="163">
        <v>27151833</v>
      </c>
    </row>
    <row r="117" spans="1:11" customFormat="1" ht="25.5" x14ac:dyDescent="0.15">
      <c r="A117" s="165">
        <v>115</v>
      </c>
      <c r="B117" s="165" t="s">
        <v>200</v>
      </c>
      <c r="C117" s="163" t="s">
        <v>1872</v>
      </c>
      <c r="D117" s="166" t="s">
        <v>466</v>
      </c>
      <c r="E117" s="163" t="s">
        <v>1061</v>
      </c>
      <c r="F117" s="163" t="s">
        <v>1062</v>
      </c>
      <c r="G117" s="163" t="s">
        <v>849</v>
      </c>
      <c r="H117" s="163" t="s">
        <v>1063</v>
      </c>
      <c r="I117" s="163" t="s">
        <v>1064</v>
      </c>
      <c r="J117" s="163" t="s">
        <v>747</v>
      </c>
      <c r="K117" s="163" t="s">
        <v>1065</v>
      </c>
    </row>
    <row r="118" spans="1:11" customFormat="1" ht="25.5" x14ac:dyDescent="0.15">
      <c r="A118" s="165">
        <v>116</v>
      </c>
      <c r="B118" s="165" t="s">
        <v>201</v>
      </c>
      <c r="C118" s="163" t="s">
        <v>1873</v>
      </c>
      <c r="D118" s="166" t="s">
        <v>466</v>
      </c>
      <c r="E118" s="163" t="s">
        <v>1066</v>
      </c>
      <c r="F118" s="163" t="s">
        <v>586</v>
      </c>
      <c r="G118" s="163" t="s">
        <v>749</v>
      </c>
      <c r="H118" s="163" t="s">
        <v>744</v>
      </c>
      <c r="I118" s="163" t="s">
        <v>1067</v>
      </c>
      <c r="J118" s="163" t="s">
        <v>1733</v>
      </c>
      <c r="K118" s="163">
        <v>27076786</v>
      </c>
    </row>
    <row r="119" spans="1:11" customFormat="1" ht="13.5" x14ac:dyDescent="0.15">
      <c r="A119" s="165">
        <v>117</v>
      </c>
      <c r="B119" s="165" t="s">
        <v>202</v>
      </c>
      <c r="C119" s="163" t="s">
        <v>1874</v>
      </c>
      <c r="D119" s="166" t="s">
        <v>466</v>
      </c>
      <c r="E119" s="163" t="s">
        <v>1068</v>
      </c>
      <c r="F119" s="163" t="s">
        <v>587</v>
      </c>
      <c r="G119" s="163" t="s">
        <v>849</v>
      </c>
      <c r="H119" s="163" t="s">
        <v>1069</v>
      </c>
      <c r="I119" s="163" t="s">
        <v>1070</v>
      </c>
      <c r="J119" s="163" t="s">
        <v>820</v>
      </c>
      <c r="K119" s="163">
        <v>7867928</v>
      </c>
    </row>
    <row r="120" spans="1:11" customFormat="1" ht="13.5" x14ac:dyDescent="0.15">
      <c r="A120" s="165">
        <v>118</v>
      </c>
      <c r="B120" s="165" t="s">
        <v>203</v>
      </c>
      <c r="C120" s="163" t="s">
        <v>1875</v>
      </c>
      <c r="D120" s="166" t="s">
        <v>466</v>
      </c>
      <c r="E120" s="163" t="s">
        <v>1071</v>
      </c>
      <c r="F120" s="163" t="s">
        <v>588</v>
      </c>
      <c r="G120" s="163" t="s">
        <v>753</v>
      </c>
      <c r="H120" s="163" t="s">
        <v>1072</v>
      </c>
      <c r="I120" s="163" t="s">
        <v>1073</v>
      </c>
      <c r="J120" s="163" t="s">
        <v>747</v>
      </c>
      <c r="K120" s="163">
        <v>21532345</v>
      </c>
    </row>
    <row r="121" spans="1:11" customFormat="1" ht="13.5" x14ac:dyDescent="0.15">
      <c r="A121" s="165">
        <v>119</v>
      </c>
      <c r="B121" s="165" t="s">
        <v>204</v>
      </c>
      <c r="C121" s="163" t="s">
        <v>1876</v>
      </c>
      <c r="D121" s="166" t="s">
        <v>466</v>
      </c>
      <c r="E121" s="163" t="s">
        <v>1074</v>
      </c>
      <c r="F121" s="163" t="s">
        <v>589</v>
      </c>
      <c r="G121" s="163" t="s">
        <v>753</v>
      </c>
      <c r="H121" s="163" t="s">
        <v>1075</v>
      </c>
      <c r="I121" s="163" t="s">
        <v>1076</v>
      </c>
      <c r="J121" s="163" t="s">
        <v>747</v>
      </c>
      <c r="K121" s="163">
        <v>25083870</v>
      </c>
    </row>
    <row r="122" spans="1:11" customFormat="1" ht="38.25" x14ac:dyDescent="0.15">
      <c r="A122" s="165">
        <v>120</v>
      </c>
      <c r="B122" s="165" t="s">
        <v>205</v>
      </c>
      <c r="C122" s="163" t="s">
        <v>1877</v>
      </c>
      <c r="D122" s="166" t="s">
        <v>466</v>
      </c>
      <c r="E122" s="163" t="s">
        <v>590</v>
      </c>
      <c r="F122" s="163" t="s">
        <v>590</v>
      </c>
      <c r="G122" s="163" t="s">
        <v>744</v>
      </c>
      <c r="H122" s="163" t="s">
        <v>744</v>
      </c>
      <c r="I122" s="163" t="s">
        <v>1077</v>
      </c>
      <c r="J122" s="163" t="s">
        <v>1078</v>
      </c>
      <c r="K122" s="163" t="s">
        <v>1079</v>
      </c>
    </row>
    <row r="123" spans="1:11" customFormat="1" ht="13.5" x14ac:dyDescent="0.15">
      <c r="A123" s="165">
        <v>121</v>
      </c>
      <c r="B123" s="165" t="s">
        <v>62</v>
      </c>
      <c r="C123" s="163" t="s">
        <v>1878</v>
      </c>
      <c r="D123" s="166" t="s">
        <v>466</v>
      </c>
      <c r="E123" s="163" t="s">
        <v>1080</v>
      </c>
      <c r="F123" s="163" t="s">
        <v>591</v>
      </c>
      <c r="G123" s="163" t="s">
        <v>753</v>
      </c>
      <c r="H123" s="163" t="s">
        <v>1081</v>
      </c>
      <c r="I123" s="163" t="s">
        <v>1082</v>
      </c>
      <c r="J123" s="163" t="s">
        <v>1078</v>
      </c>
      <c r="K123" s="163">
        <v>25621826</v>
      </c>
    </row>
    <row r="124" spans="1:11" customFormat="1" ht="63.75" x14ac:dyDescent="0.15">
      <c r="A124" s="165">
        <v>122</v>
      </c>
      <c r="B124" s="165" t="s">
        <v>63</v>
      </c>
      <c r="C124" s="163" t="s">
        <v>1879</v>
      </c>
      <c r="D124" s="166" t="s">
        <v>466</v>
      </c>
      <c r="E124" s="163" t="s">
        <v>1083</v>
      </c>
      <c r="F124" s="163" t="s">
        <v>592</v>
      </c>
      <c r="G124" s="163" t="s">
        <v>753</v>
      </c>
      <c r="H124" s="163" t="s">
        <v>1084</v>
      </c>
      <c r="I124" s="163" t="s">
        <v>1085</v>
      </c>
      <c r="J124" s="163" t="s">
        <v>772</v>
      </c>
      <c r="K124" s="163" t="s">
        <v>1086</v>
      </c>
    </row>
    <row r="125" spans="1:11" customFormat="1" ht="13.5" x14ac:dyDescent="0.15">
      <c r="A125" s="165">
        <v>123</v>
      </c>
      <c r="B125" s="165" t="s">
        <v>64</v>
      </c>
      <c r="C125" s="163" t="s">
        <v>1880</v>
      </c>
      <c r="D125" s="166" t="s">
        <v>466</v>
      </c>
      <c r="E125" s="163" t="s">
        <v>1087</v>
      </c>
      <c r="F125" s="163" t="s">
        <v>593</v>
      </c>
      <c r="G125" s="163" t="s">
        <v>753</v>
      </c>
      <c r="H125" s="163" t="s">
        <v>744</v>
      </c>
      <c r="I125" s="163" t="s">
        <v>1088</v>
      </c>
      <c r="J125" s="163" t="s">
        <v>776</v>
      </c>
      <c r="K125" s="163">
        <v>11337479</v>
      </c>
    </row>
    <row r="126" spans="1:11" customFormat="1" ht="13.5" x14ac:dyDescent="0.15">
      <c r="A126" s="165">
        <v>124</v>
      </c>
      <c r="B126" s="165" t="s">
        <v>65</v>
      </c>
      <c r="C126" s="163" t="s">
        <v>1881</v>
      </c>
      <c r="D126" s="166" t="s">
        <v>466</v>
      </c>
      <c r="E126" s="163" t="s">
        <v>1089</v>
      </c>
      <c r="F126" s="163" t="s">
        <v>594</v>
      </c>
      <c r="G126" s="163" t="s">
        <v>753</v>
      </c>
      <c r="H126" s="163" t="s">
        <v>744</v>
      </c>
      <c r="I126" s="163" t="s">
        <v>1090</v>
      </c>
      <c r="J126" s="163" t="s">
        <v>776</v>
      </c>
      <c r="K126" s="163">
        <v>19194500</v>
      </c>
    </row>
    <row r="127" spans="1:11" customFormat="1" ht="25.5" x14ac:dyDescent="0.15">
      <c r="A127" s="165">
        <v>125</v>
      </c>
      <c r="B127" s="165" t="s">
        <v>66</v>
      </c>
      <c r="C127" s="163" t="s">
        <v>1882</v>
      </c>
      <c r="D127" s="166" t="s">
        <v>466</v>
      </c>
      <c r="E127" s="163" t="s">
        <v>1091</v>
      </c>
      <c r="F127" s="163" t="s">
        <v>595</v>
      </c>
      <c r="G127" s="163" t="s">
        <v>793</v>
      </c>
      <c r="H127" s="163" t="s">
        <v>744</v>
      </c>
      <c r="I127" s="163" t="s">
        <v>1092</v>
      </c>
      <c r="J127" s="163" t="s">
        <v>1734</v>
      </c>
      <c r="K127" s="163">
        <v>11821432</v>
      </c>
    </row>
    <row r="128" spans="1:11" customFormat="1" ht="25.5" x14ac:dyDescent="0.15">
      <c r="A128" s="165">
        <v>126</v>
      </c>
      <c r="B128" s="165" t="s">
        <v>67</v>
      </c>
      <c r="C128" s="163" t="s">
        <v>1883</v>
      </c>
      <c r="D128" s="166" t="s">
        <v>466</v>
      </c>
      <c r="E128" s="163" t="s">
        <v>1735</v>
      </c>
      <c r="F128" s="163" t="s">
        <v>596</v>
      </c>
      <c r="G128" s="163" t="s">
        <v>1093</v>
      </c>
      <c r="H128" s="163" t="s">
        <v>1736</v>
      </c>
      <c r="I128" s="163" t="s">
        <v>1737</v>
      </c>
      <c r="J128" s="163" t="s">
        <v>780</v>
      </c>
      <c r="K128" s="163">
        <v>25691692</v>
      </c>
    </row>
    <row r="129" spans="1:11" customFormat="1" ht="13.5" x14ac:dyDescent="0.15">
      <c r="A129" s="165">
        <v>127</v>
      </c>
      <c r="B129" s="165" t="s">
        <v>68</v>
      </c>
      <c r="C129" s="163" t="s">
        <v>1884</v>
      </c>
      <c r="D129" s="166" t="s">
        <v>466</v>
      </c>
      <c r="E129" s="163" t="s">
        <v>1094</v>
      </c>
      <c r="F129" s="163" t="s">
        <v>597</v>
      </c>
      <c r="G129" s="163" t="s">
        <v>1095</v>
      </c>
      <c r="H129" s="163" t="s">
        <v>744</v>
      </c>
      <c r="I129" s="163" t="s">
        <v>1096</v>
      </c>
      <c r="J129" s="163" t="s">
        <v>747</v>
      </c>
      <c r="K129" s="163">
        <v>12091391</v>
      </c>
    </row>
    <row r="130" spans="1:11" customFormat="1" ht="25.5" x14ac:dyDescent="0.15">
      <c r="A130" s="165">
        <v>128</v>
      </c>
      <c r="B130" s="165" t="s">
        <v>69</v>
      </c>
      <c r="C130" s="163" t="s">
        <v>1885</v>
      </c>
      <c r="D130" s="166" t="s">
        <v>466</v>
      </c>
      <c r="E130" s="163" t="s">
        <v>1097</v>
      </c>
      <c r="F130" s="163" t="s">
        <v>598</v>
      </c>
      <c r="G130" s="163" t="s">
        <v>774</v>
      </c>
      <c r="H130" s="163" t="s">
        <v>744</v>
      </c>
      <c r="I130" s="163" t="s">
        <v>1098</v>
      </c>
      <c r="J130" s="163" t="s">
        <v>747</v>
      </c>
      <c r="K130" s="163">
        <v>25027842</v>
      </c>
    </row>
    <row r="131" spans="1:11" customFormat="1" ht="25.5" x14ac:dyDescent="0.15">
      <c r="A131" s="165">
        <v>129</v>
      </c>
      <c r="B131" s="165" t="s">
        <v>70</v>
      </c>
      <c r="C131" s="163" t="s">
        <v>1886</v>
      </c>
      <c r="D131" s="166" t="s">
        <v>466</v>
      </c>
      <c r="E131" s="163" t="s">
        <v>1099</v>
      </c>
      <c r="F131" s="163" t="s">
        <v>599</v>
      </c>
      <c r="G131" s="163" t="s">
        <v>753</v>
      </c>
      <c r="H131" s="163" t="s">
        <v>1100</v>
      </c>
      <c r="I131" s="163" t="s">
        <v>1101</v>
      </c>
      <c r="J131" s="163" t="s">
        <v>747</v>
      </c>
      <c r="K131" s="163">
        <v>18354490</v>
      </c>
    </row>
    <row r="132" spans="1:11" customFormat="1" ht="25.5" x14ac:dyDescent="0.15">
      <c r="A132" s="165">
        <v>130</v>
      </c>
      <c r="B132" s="165" t="s">
        <v>71</v>
      </c>
      <c r="C132" s="163" t="s">
        <v>1887</v>
      </c>
      <c r="D132" s="166" t="s">
        <v>600</v>
      </c>
      <c r="E132" s="163" t="s">
        <v>1102</v>
      </c>
      <c r="F132" s="163" t="s">
        <v>1103</v>
      </c>
      <c r="G132" s="163" t="s">
        <v>753</v>
      </c>
      <c r="H132" s="163" t="s">
        <v>1104</v>
      </c>
      <c r="I132" s="163" t="s">
        <v>1105</v>
      </c>
      <c r="J132" s="163" t="s">
        <v>780</v>
      </c>
      <c r="K132" s="163">
        <v>23697773</v>
      </c>
    </row>
    <row r="133" spans="1:11" customFormat="1" ht="13.5" x14ac:dyDescent="0.15">
      <c r="A133" s="165">
        <v>131</v>
      </c>
      <c r="B133" s="165" t="s">
        <v>72</v>
      </c>
      <c r="C133" s="163" t="s">
        <v>1888</v>
      </c>
      <c r="D133" s="166" t="s">
        <v>600</v>
      </c>
      <c r="E133" s="163" t="s">
        <v>1106</v>
      </c>
      <c r="F133" s="163" t="s">
        <v>601</v>
      </c>
      <c r="G133" s="163" t="s">
        <v>774</v>
      </c>
      <c r="H133" s="163" t="s">
        <v>1107</v>
      </c>
      <c r="I133" s="163" t="s">
        <v>1108</v>
      </c>
      <c r="J133" s="163" t="s">
        <v>747</v>
      </c>
      <c r="K133" s="163">
        <v>25908244</v>
      </c>
    </row>
    <row r="134" spans="1:11" customFormat="1" ht="25.5" x14ac:dyDescent="0.15">
      <c r="A134" s="165">
        <v>132</v>
      </c>
      <c r="B134" s="165" t="s">
        <v>73</v>
      </c>
      <c r="C134" s="163" t="s">
        <v>1889</v>
      </c>
      <c r="D134" s="166" t="s">
        <v>600</v>
      </c>
      <c r="E134" s="163" t="s">
        <v>1109</v>
      </c>
      <c r="F134" s="163" t="s">
        <v>1110</v>
      </c>
      <c r="G134" s="163" t="s">
        <v>753</v>
      </c>
      <c r="H134" s="163" t="s">
        <v>744</v>
      </c>
      <c r="I134" s="163" t="s">
        <v>1111</v>
      </c>
      <c r="J134" s="163" t="s">
        <v>1738</v>
      </c>
      <c r="K134" s="163">
        <v>24586183</v>
      </c>
    </row>
    <row r="135" spans="1:11" customFormat="1" ht="25.5" x14ac:dyDescent="0.15">
      <c r="A135" s="165">
        <v>133</v>
      </c>
      <c r="B135" s="165" t="s">
        <v>206</v>
      </c>
      <c r="C135" s="163" t="s">
        <v>1890</v>
      </c>
      <c r="D135" s="166" t="s">
        <v>600</v>
      </c>
      <c r="E135" s="163" t="s">
        <v>1112</v>
      </c>
      <c r="F135" s="163" t="s">
        <v>602</v>
      </c>
      <c r="G135" s="163" t="s">
        <v>760</v>
      </c>
      <c r="H135" s="163" t="s">
        <v>744</v>
      </c>
      <c r="I135" s="163" t="s">
        <v>1113</v>
      </c>
      <c r="J135" s="163" t="s">
        <v>1114</v>
      </c>
      <c r="K135" s="163">
        <v>10196367</v>
      </c>
    </row>
    <row r="136" spans="1:11" customFormat="1" ht="13.5" x14ac:dyDescent="0.15">
      <c r="A136" s="165">
        <v>134</v>
      </c>
      <c r="B136" s="165" t="s">
        <v>207</v>
      </c>
      <c r="C136" s="163" t="s">
        <v>1891</v>
      </c>
      <c r="D136" s="166" t="s">
        <v>600</v>
      </c>
      <c r="E136" s="163" t="s">
        <v>1115</v>
      </c>
      <c r="F136" s="163" t="s">
        <v>603</v>
      </c>
      <c r="G136" s="163" t="s">
        <v>753</v>
      </c>
      <c r="H136" s="163" t="s">
        <v>1116</v>
      </c>
      <c r="I136" s="163" t="s">
        <v>1117</v>
      </c>
      <c r="J136" s="163" t="s">
        <v>747</v>
      </c>
      <c r="K136" s="163">
        <v>26909858</v>
      </c>
    </row>
    <row r="137" spans="1:11" customFormat="1" ht="13.5" x14ac:dyDescent="0.15">
      <c r="A137" s="165">
        <v>135</v>
      </c>
      <c r="B137" s="165" t="s">
        <v>208</v>
      </c>
      <c r="C137" s="163" t="s">
        <v>1892</v>
      </c>
      <c r="D137" s="166" t="s">
        <v>600</v>
      </c>
      <c r="E137" s="163" t="s">
        <v>1118</v>
      </c>
      <c r="F137" s="163" t="s">
        <v>604</v>
      </c>
      <c r="G137" s="163" t="s">
        <v>753</v>
      </c>
      <c r="H137" s="163" t="s">
        <v>1119</v>
      </c>
      <c r="I137" s="163" t="s">
        <v>1120</v>
      </c>
      <c r="J137" s="163" t="s">
        <v>747</v>
      </c>
      <c r="K137" s="163">
        <v>24906397</v>
      </c>
    </row>
    <row r="138" spans="1:11" customFormat="1" ht="25.5" x14ac:dyDescent="0.15">
      <c r="A138" s="165">
        <v>136</v>
      </c>
      <c r="B138" s="165" t="s">
        <v>209</v>
      </c>
      <c r="C138" s="163" t="s">
        <v>1893</v>
      </c>
      <c r="D138" s="166" t="s">
        <v>600</v>
      </c>
      <c r="E138" s="163" t="s">
        <v>1121</v>
      </c>
      <c r="F138" s="163" t="s">
        <v>605</v>
      </c>
      <c r="G138" s="163" t="s">
        <v>760</v>
      </c>
      <c r="H138" s="163" t="s">
        <v>1122</v>
      </c>
      <c r="I138" s="163" t="s">
        <v>1123</v>
      </c>
      <c r="J138" s="163" t="s">
        <v>772</v>
      </c>
      <c r="K138" s="163">
        <v>17970741</v>
      </c>
    </row>
    <row r="139" spans="1:11" customFormat="1" ht="25.5" x14ac:dyDescent="0.15">
      <c r="A139" s="165">
        <v>137</v>
      </c>
      <c r="B139" s="165" t="s">
        <v>210</v>
      </c>
      <c r="C139" s="163" t="s">
        <v>1894</v>
      </c>
      <c r="D139" s="166" t="s">
        <v>600</v>
      </c>
      <c r="E139" s="163" t="s">
        <v>1739</v>
      </c>
      <c r="F139" s="163" t="s">
        <v>1740</v>
      </c>
      <c r="G139" s="163" t="s">
        <v>753</v>
      </c>
      <c r="H139" s="163" t="s">
        <v>1741</v>
      </c>
      <c r="I139" s="163" t="s">
        <v>1742</v>
      </c>
      <c r="J139" s="163" t="s">
        <v>747</v>
      </c>
      <c r="K139" s="163">
        <v>25517750</v>
      </c>
    </row>
    <row r="140" spans="1:11" customFormat="1" ht="13.5" x14ac:dyDescent="0.15">
      <c r="A140" s="165">
        <v>138</v>
      </c>
      <c r="B140" s="165" t="s">
        <v>211</v>
      </c>
      <c r="C140" s="163" t="s">
        <v>1895</v>
      </c>
      <c r="D140" s="166" t="s">
        <v>600</v>
      </c>
      <c r="E140" s="163" t="s">
        <v>1124</v>
      </c>
      <c r="F140" s="163" t="s">
        <v>606</v>
      </c>
      <c r="G140" s="163" t="s">
        <v>744</v>
      </c>
      <c r="H140" s="163" t="s">
        <v>744</v>
      </c>
      <c r="I140" s="163" t="s">
        <v>1125</v>
      </c>
      <c r="J140" s="163" t="s">
        <v>747</v>
      </c>
      <c r="K140" s="163">
        <v>20581224</v>
      </c>
    </row>
    <row r="141" spans="1:11" customFormat="1" ht="13.5" x14ac:dyDescent="0.15">
      <c r="A141" s="165">
        <v>139</v>
      </c>
      <c r="B141" s="165" t="s">
        <v>212</v>
      </c>
      <c r="C141" s="163" t="s">
        <v>1896</v>
      </c>
      <c r="D141" s="166" t="s">
        <v>600</v>
      </c>
      <c r="E141" s="163" t="s">
        <v>1126</v>
      </c>
      <c r="F141" s="163" t="s">
        <v>607</v>
      </c>
      <c r="G141" s="163" t="s">
        <v>849</v>
      </c>
      <c r="H141" s="163" t="s">
        <v>1127</v>
      </c>
      <c r="I141" s="163" t="s">
        <v>1128</v>
      </c>
      <c r="J141" s="163" t="s">
        <v>747</v>
      </c>
      <c r="K141" s="163">
        <v>25759022</v>
      </c>
    </row>
    <row r="142" spans="1:11" customFormat="1" ht="25.5" x14ac:dyDescent="0.15">
      <c r="A142" s="165">
        <v>140</v>
      </c>
      <c r="B142" s="165" t="s">
        <v>213</v>
      </c>
      <c r="C142" s="163" t="s">
        <v>1897</v>
      </c>
      <c r="D142" s="166" t="s">
        <v>600</v>
      </c>
      <c r="E142" s="163" t="s">
        <v>608</v>
      </c>
      <c r="F142" s="163" t="s">
        <v>608</v>
      </c>
      <c r="G142" s="163" t="s">
        <v>744</v>
      </c>
      <c r="H142" s="163" t="s">
        <v>744</v>
      </c>
      <c r="I142" s="163" t="s">
        <v>1129</v>
      </c>
      <c r="J142" s="163" t="s">
        <v>780</v>
      </c>
      <c r="K142" s="163">
        <v>27124368</v>
      </c>
    </row>
    <row r="143" spans="1:11" customFormat="1" ht="25.5" x14ac:dyDescent="0.15">
      <c r="A143" s="165">
        <v>141</v>
      </c>
      <c r="B143" s="165" t="s">
        <v>214</v>
      </c>
      <c r="C143" s="163" t="s">
        <v>1898</v>
      </c>
      <c r="D143" s="166" t="s">
        <v>600</v>
      </c>
      <c r="E143" s="163" t="s">
        <v>609</v>
      </c>
      <c r="F143" s="163" t="s">
        <v>1130</v>
      </c>
      <c r="G143" s="163" t="s">
        <v>753</v>
      </c>
      <c r="H143" s="163" t="s">
        <v>1131</v>
      </c>
      <c r="I143" s="163" t="s">
        <v>1132</v>
      </c>
      <c r="J143" s="163" t="s">
        <v>780</v>
      </c>
      <c r="K143" s="163">
        <v>26871769</v>
      </c>
    </row>
    <row r="144" spans="1:11" customFormat="1" ht="38.25" x14ac:dyDescent="0.15">
      <c r="A144" s="165">
        <v>142</v>
      </c>
      <c r="B144" s="165" t="s">
        <v>215</v>
      </c>
      <c r="C144" s="163" t="s">
        <v>1899</v>
      </c>
      <c r="D144" s="166" t="s">
        <v>600</v>
      </c>
      <c r="E144" s="163" t="s">
        <v>610</v>
      </c>
      <c r="F144" s="163" t="s">
        <v>610</v>
      </c>
      <c r="G144" s="163" t="s">
        <v>744</v>
      </c>
      <c r="H144" s="163" t="s">
        <v>1133</v>
      </c>
      <c r="I144" s="163" t="s">
        <v>1134</v>
      </c>
      <c r="J144" s="163" t="s">
        <v>1743</v>
      </c>
      <c r="K144" s="163">
        <v>26865268</v>
      </c>
    </row>
    <row r="145" spans="1:11" customFormat="1" ht="13.5" x14ac:dyDescent="0.15">
      <c r="A145" s="165">
        <v>143</v>
      </c>
      <c r="B145" s="165" t="s">
        <v>216</v>
      </c>
      <c r="C145" s="163" t="s">
        <v>1900</v>
      </c>
      <c r="D145" s="166" t="s">
        <v>600</v>
      </c>
      <c r="E145" s="163" t="s">
        <v>1135</v>
      </c>
      <c r="F145" s="163" t="s">
        <v>1136</v>
      </c>
      <c r="G145" s="163" t="s">
        <v>753</v>
      </c>
      <c r="H145" s="163" t="s">
        <v>1137</v>
      </c>
      <c r="I145" s="163" t="s">
        <v>1138</v>
      </c>
      <c r="J145" s="163" t="s">
        <v>1139</v>
      </c>
      <c r="K145" s="163">
        <v>26724866</v>
      </c>
    </row>
    <row r="146" spans="1:11" customFormat="1" ht="25.5" x14ac:dyDescent="0.15">
      <c r="A146" s="165">
        <v>144</v>
      </c>
      <c r="B146" s="165" t="s">
        <v>217</v>
      </c>
      <c r="C146" s="163" t="s">
        <v>1901</v>
      </c>
      <c r="D146" s="166" t="s">
        <v>600</v>
      </c>
      <c r="E146" s="163" t="s">
        <v>1140</v>
      </c>
      <c r="F146" s="163" t="s">
        <v>611</v>
      </c>
      <c r="G146" s="163" t="s">
        <v>753</v>
      </c>
      <c r="H146" s="163" t="s">
        <v>744</v>
      </c>
      <c r="I146" s="163" t="s">
        <v>1141</v>
      </c>
      <c r="J146" s="163" t="s">
        <v>780</v>
      </c>
      <c r="K146" s="163">
        <v>24786300</v>
      </c>
    </row>
    <row r="147" spans="1:11" customFormat="1" ht="25.5" x14ac:dyDescent="0.15">
      <c r="A147" s="165">
        <v>145</v>
      </c>
      <c r="B147" s="165" t="s">
        <v>74</v>
      </c>
      <c r="C147" s="163" t="s">
        <v>1902</v>
      </c>
      <c r="D147" s="166" t="s">
        <v>600</v>
      </c>
      <c r="E147" s="163" t="s">
        <v>1142</v>
      </c>
      <c r="F147" s="163" t="s">
        <v>612</v>
      </c>
      <c r="G147" s="163" t="s">
        <v>1093</v>
      </c>
      <c r="H147" s="163" t="s">
        <v>744</v>
      </c>
      <c r="I147" s="163" t="s">
        <v>1141</v>
      </c>
      <c r="J147" s="163" t="s">
        <v>780</v>
      </c>
      <c r="K147" s="163">
        <v>24786300</v>
      </c>
    </row>
    <row r="148" spans="1:11" customFormat="1" ht="25.5" x14ac:dyDescent="0.15">
      <c r="A148" s="165">
        <v>146</v>
      </c>
      <c r="B148" s="165" t="s">
        <v>75</v>
      </c>
      <c r="C148" s="163" t="s">
        <v>1903</v>
      </c>
      <c r="D148" s="166" t="s">
        <v>600</v>
      </c>
      <c r="E148" s="163" t="s">
        <v>1143</v>
      </c>
      <c r="F148" s="163" t="s">
        <v>613</v>
      </c>
      <c r="G148" s="163" t="s">
        <v>760</v>
      </c>
      <c r="H148" s="163" t="s">
        <v>1144</v>
      </c>
      <c r="I148" s="163" t="s">
        <v>1744</v>
      </c>
      <c r="J148" s="163" t="s">
        <v>780</v>
      </c>
      <c r="K148" s="163">
        <v>19671135</v>
      </c>
    </row>
    <row r="149" spans="1:11" customFormat="1" ht="25.5" x14ac:dyDescent="0.15">
      <c r="A149" s="165">
        <v>147</v>
      </c>
      <c r="B149" s="165" t="s">
        <v>76</v>
      </c>
      <c r="C149" s="163" t="s">
        <v>1904</v>
      </c>
      <c r="D149" s="166" t="s">
        <v>600</v>
      </c>
      <c r="E149" s="163" t="s">
        <v>1145</v>
      </c>
      <c r="F149" s="163" t="s">
        <v>1146</v>
      </c>
      <c r="G149" s="163" t="s">
        <v>774</v>
      </c>
      <c r="H149" s="163" t="s">
        <v>744</v>
      </c>
      <c r="I149" s="163" t="s">
        <v>1147</v>
      </c>
      <c r="J149" s="163" t="s">
        <v>747</v>
      </c>
      <c r="K149" s="163">
        <v>23395002</v>
      </c>
    </row>
    <row r="150" spans="1:11" customFormat="1" ht="25.5" x14ac:dyDescent="0.15">
      <c r="A150" s="165">
        <v>148</v>
      </c>
      <c r="B150" s="165" t="s">
        <v>77</v>
      </c>
      <c r="C150" s="163" t="s">
        <v>1905</v>
      </c>
      <c r="D150" s="166" t="s">
        <v>600</v>
      </c>
      <c r="E150" s="163" t="s">
        <v>1148</v>
      </c>
      <c r="F150" s="163" t="s">
        <v>614</v>
      </c>
      <c r="G150" s="163" t="s">
        <v>760</v>
      </c>
      <c r="H150" s="163" t="s">
        <v>1149</v>
      </c>
      <c r="I150" s="163" t="s">
        <v>1150</v>
      </c>
      <c r="J150" s="163" t="s">
        <v>1078</v>
      </c>
      <c r="K150" s="163">
        <v>25525793</v>
      </c>
    </row>
    <row r="151" spans="1:11" customFormat="1" ht="13.5" x14ac:dyDescent="0.15">
      <c r="A151" s="165">
        <v>149</v>
      </c>
      <c r="B151" s="165" t="s">
        <v>78</v>
      </c>
      <c r="C151" s="163" t="s">
        <v>1906</v>
      </c>
      <c r="D151" s="166" t="s">
        <v>600</v>
      </c>
      <c r="E151" s="163" t="s">
        <v>1151</v>
      </c>
      <c r="F151" s="163" t="s">
        <v>615</v>
      </c>
      <c r="G151" s="163" t="s">
        <v>753</v>
      </c>
      <c r="H151" s="163" t="s">
        <v>1152</v>
      </c>
      <c r="I151" s="163" t="s">
        <v>1153</v>
      </c>
      <c r="J151" s="163" t="s">
        <v>1078</v>
      </c>
      <c r="K151" s="163">
        <v>25122750</v>
      </c>
    </row>
    <row r="152" spans="1:11" customFormat="1" ht="13.5" x14ac:dyDescent="0.15">
      <c r="A152" s="165">
        <v>150</v>
      </c>
      <c r="B152" s="165" t="s">
        <v>79</v>
      </c>
      <c r="C152" s="163" t="s">
        <v>1907</v>
      </c>
      <c r="D152" s="166" t="s">
        <v>600</v>
      </c>
      <c r="E152" s="163" t="s">
        <v>1154</v>
      </c>
      <c r="F152" s="163" t="s">
        <v>616</v>
      </c>
      <c r="G152" s="163" t="s">
        <v>744</v>
      </c>
      <c r="H152" s="163" t="s">
        <v>744</v>
      </c>
      <c r="I152" s="163" t="s">
        <v>1155</v>
      </c>
      <c r="J152" s="163" t="s">
        <v>1078</v>
      </c>
      <c r="K152" s="163">
        <v>9027504</v>
      </c>
    </row>
    <row r="153" spans="1:11" customFormat="1" ht="13.5" x14ac:dyDescent="0.15">
      <c r="A153" s="165">
        <v>151</v>
      </c>
      <c r="B153" s="165" t="s">
        <v>80</v>
      </c>
      <c r="C153" s="163" t="s">
        <v>1908</v>
      </c>
      <c r="D153" s="166" t="s">
        <v>600</v>
      </c>
      <c r="E153" s="163" t="s">
        <v>1156</v>
      </c>
      <c r="F153" s="163" t="s">
        <v>1157</v>
      </c>
      <c r="G153" s="163" t="s">
        <v>760</v>
      </c>
      <c r="H153" s="163" t="s">
        <v>744</v>
      </c>
      <c r="I153" s="163" t="s">
        <v>1158</v>
      </c>
      <c r="J153" s="163" t="s">
        <v>1159</v>
      </c>
      <c r="K153" s="163">
        <v>22196729</v>
      </c>
    </row>
    <row r="154" spans="1:11" customFormat="1" ht="25.5" x14ac:dyDescent="0.15">
      <c r="A154" s="165">
        <v>152</v>
      </c>
      <c r="B154" s="165" t="s">
        <v>81</v>
      </c>
      <c r="C154" s="163" t="s">
        <v>1909</v>
      </c>
      <c r="D154" s="166" t="s">
        <v>600</v>
      </c>
      <c r="E154" s="163" t="s">
        <v>1160</v>
      </c>
      <c r="F154" s="163" t="s">
        <v>617</v>
      </c>
      <c r="G154" s="163" t="s">
        <v>753</v>
      </c>
      <c r="H154" s="163" t="s">
        <v>1161</v>
      </c>
      <c r="I154" s="163" t="s">
        <v>1162</v>
      </c>
      <c r="J154" s="163" t="s">
        <v>747</v>
      </c>
      <c r="K154" s="163">
        <v>26863570</v>
      </c>
    </row>
    <row r="155" spans="1:11" customFormat="1" ht="13.5" x14ac:dyDescent="0.15">
      <c r="A155" s="165">
        <v>153</v>
      </c>
      <c r="B155" s="165" t="s">
        <v>82</v>
      </c>
      <c r="C155" s="163" t="s">
        <v>1910</v>
      </c>
      <c r="D155" s="166" t="s">
        <v>600</v>
      </c>
      <c r="E155" s="163" t="s">
        <v>1163</v>
      </c>
      <c r="F155" s="163" t="s">
        <v>618</v>
      </c>
      <c r="G155" s="163" t="s">
        <v>744</v>
      </c>
      <c r="H155" s="163" t="s">
        <v>744</v>
      </c>
      <c r="I155" s="163" t="s">
        <v>1164</v>
      </c>
      <c r="J155" s="163" t="s">
        <v>747</v>
      </c>
      <c r="K155" s="163">
        <v>24379026</v>
      </c>
    </row>
    <row r="156" spans="1:11" customFormat="1" ht="38.25" x14ac:dyDescent="0.15">
      <c r="A156" s="165">
        <v>154</v>
      </c>
      <c r="B156" s="165" t="s">
        <v>83</v>
      </c>
      <c r="C156" s="163" t="s">
        <v>1911</v>
      </c>
      <c r="D156" s="166" t="s">
        <v>600</v>
      </c>
      <c r="E156" s="163" t="s">
        <v>1165</v>
      </c>
      <c r="F156" s="163" t="s">
        <v>619</v>
      </c>
      <c r="G156" s="163" t="s">
        <v>825</v>
      </c>
      <c r="H156" s="163" t="s">
        <v>1166</v>
      </c>
      <c r="I156" s="163" t="s">
        <v>1167</v>
      </c>
      <c r="J156" s="163" t="s">
        <v>1745</v>
      </c>
      <c r="K156" s="163" t="s">
        <v>1168</v>
      </c>
    </row>
    <row r="157" spans="1:11" customFormat="1" ht="25.5" x14ac:dyDescent="0.15">
      <c r="A157" s="165">
        <v>155</v>
      </c>
      <c r="B157" s="165" t="s">
        <v>84</v>
      </c>
      <c r="C157" s="163" t="s">
        <v>1912</v>
      </c>
      <c r="D157" s="166" t="s">
        <v>600</v>
      </c>
      <c r="E157" s="163" t="s">
        <v>1169</v>
      </c>
      <c r="F157" s="163" t="s">
        <v>620</v>
      </c>
      <c r="G157" s="163" t="s">
        <v>753</v>
      </c>
      <c r="H157" s="163" t="s">
        <v>1170</v>
      </c>
      <c r="I157" s="163" t="s">
        <v>1171</v>
      </c>
      <c r="J157" s="163" t="s">
        <v>780</v>
      </c>
      <c r="K157" s="163">
        <v>26783232</v>
      </c>
    </row>
    <row r="158" spans="1:11" customFormat="1" ht="25.5" x14ac:dyDescent="0.15">
      <c r="A158" s="165">
        <v>156</v>
      </c>
      <c r="B158" s="165" t="s">
        <v>85</v>
      </c>
      <c r="C158" s="163" t="s">
        <v>1913</v>
      </c>
      <c r="D158" s="166" t="s">
        <v>600</v>
      </c>
      <c r="E158" s="163" t="s">
        <v>1172</v>
      </c>
      <c r="F158" s="163" t="s">
        <v>621</v>
      </c>
      <c r="G158" s="163" t="s">
        <v>753</v>
      </c>
      <c r="H158" s="163" t="s">
        <v>1173</v>
      </c>
      <c r="I158" s="163" t="s">
        <v>1174</v>
      </c>
      <c r="J158" s="163" t="s">
        <v>1175</v>
      </c>
      <c r="K158" s="163">
        <v>21642992</v>
      </c>
    </row>
    <row r="159" spans="1:11" customFormat="1" ht="38.25" x14ac:dyDescent="0.15">
      <c r="A159" s="165">
        <v>157</v>
      </c>
      <c r="B159" s="165" t="s">
        <v>218</v>
      </c>
      <c r="C159" s="163" t="s">
        <v>1914</v>
      </c>
      <c r="D159" s="166" t="s">
        <v>600</v>
      </c>
      <c r="E159" s="163" t="s">
        <v>1176</v>
      </c>
      <c r="F159" s="163" t="s">
        <v>622</v>
      </c>
      <c r="G159" s="163" t="s">
        <v>749</v>
      </c>
      <c r="H159" s="163" t="s">
        <v>896</v>
      </c>
      <c r="I159" s="163" t="s">
        <v>1177</v>
      </c>
      <c r="J159" s="163" t="s">
        <v>747</v>
      </c>
      <c r="K159" s="163">
        <v>27129154</v>
      </c>
    </row>
    <row r="160" spans="1:11" customFormat="1" ht="25.5" x14ac:dyDescent="0.15">
      <c r="A160" s="165">
        <v>158</v>
      </c>
      <c r="B160" s="165" t="s">
        <v>219</v>
      </c>
      <c r="C160" s="163" t="s">
        <v>1915</v>
      </c>
      <c r="D160" s="166" t="s">
        <v>600</v>
      </c>
      <c r="E160" s="163" t="s">
        <v>1178</v>
      </c>
      <c r="F160" s="163" t="s">
        <v>623</v>
      </c>
      <c r="G160" s="163" t="s">
        <v>849</v>
      </c>
      <c r="H160" s="163" t="s">
        <v>1179</v>
      </c>
      <c r="I160" s="163" t="s">
        <v>1180</v>
      </c>
      <c r="J160" s="163" t="s">
        <v>1746</v>
      </c>
      <c r="K160" s="163">
        <v>25900080</v>
      </c>
    </row>
    <row r="161" spans="1:11" customFormat="1" ht="13.5" x14ac:dyDescent="0.15">
      <c r="A161" s="165">
        <v>159</v>
      </c>
      <c r="B161" s="165" t="s">
        <v>220</v>
      </c>
      <c r="C161" s="163" t="s">
        <v>1916</v>
      </c>
      <c r="D161" s="166" t="s">
        <v>600</v>
      </c>
      <c r="E161" s="163" t="s">
        <v>1181</v>
      </c>
      <c r="F161" s="163" t="s">
        <v>1747</v>
      </c>
      <c r="G161" s="163" t="s">
        <v>753</v>
      </c>
      <c r="H161" s="163" t="s">
        <v>744</v>
      </c>
      <c r="I161" s="163" t="s">
        <v>1182</v>
      </c>
      <c r="J161" s="163" t="s">
        <v>747</v>
      </c>
      <c r="K161" s="163">
        <v>21804560</v>
      </c>
    </row>
    <row r="162" spans="1:11" customFormat="1" ht="25.5" x14ac:dyDescent="0.15">
      <c r="A162" s="165">
        <v>160</v>
      </c>
      <c r="B162" s="165" t="s">
        <v>221</v>
      </c>
      <c r="C162" s="163" t="s">
        <v>1917</v>
      </c>
      <c r="D162" s="166" t="s">
        <v>600</v>
      </c>
      <c r="E162" s="163" t="s">
        <v>1183</v>
      </c>
      <c r="F162" s="163" t="s">
        <v>624</v>
      </c>
      <c r="G162" s="163" t="s">
        <v>744</v>
      </c>
      <c r="H162" s="163" t="s">
        <v>744</v>
      </c>
      <c r="I162" s="163" t="s">
        <v>1184</v>
      </c>
      <c r="J162" s="163" t="s">
        <v>747</v>
      </c>
      <c r="K162" s="163">
        <v>24519926</v>
      </c>
    </row>
    <row r="163" spans="1:11" customFormat="1" ht="13.5" x14ac:dyDescent="0.15">
      <c r="A163" s="165">
        <v>161</v>
      </c>
      <c r="B163" s="165" t="s">
        <v>222</v>
      </c>
      <c r="C163" s="163" t="s">
        <v>1918</v>
      </c>
      <c r="D163" s="166" t="s">
        <v>600</v>
      </c>
      <c r="E163" s="163" t="s">
        <v>1185</v>
      </c>
      <c r="F163" s="163" t="s">
        <v>625</v>
      </c>
      <c r="G163" s="163" t="s">
        <v>1095</v>
      </c>
      <c r="H163" s="163" t="s">
        <v>744</v>
      </c>
      <c r="I163" s="163" t="s">
        <v>1186</v>
      </c>
      <c r="J163" s="163" t="s">
        <v>747</v>
      </c>
      <c r="K163" s="163">
        <v>21187392</v>
      </c>
    </row>
    <row r="164" spans="1:11" customFormat="1" ht="25.5" x14ac:dyDescent="0.15">
      <c r="A164" s="165">
        <v>162</v>
      </c>
      <c r="B164" s="165" t="s">
        <v>223</v>
      </c>
      <c r="C164" s="163" t="s">
        <v>1919</v>
      </c>
      <c r="D164" s="166" t="s">
        <v>600</v>
      </c>
      <c r="E164" s="163" t="s">
        <v>1187</v>
      </c>
      <c r="F164" s="163" t="s">
        <v>626</v>
      </c>
      <c r="G164" s="163" t="s">
        <v>753</v>
      </c>
      <c r="H164" s="163" t="s">
        <v>1188</v>
      </c>
      <c r="I164" s="163" t="s">
        <v>1189</v>
      </c>
      <c r="J164" s="163" t="s">
        <v>747</v>
      </c>
      <c r="K164" s="163">
        <v>16569192</v>
      </c>
    </row>
    <row r="165" spans="1:11" customFormat="1" ht="13.5" x14ac:dyDescent="0.15">
      <c r="A165" s="165">
        <v>163</v>
      </c>
      <c r="B165" s="165" t="s">
        <v>224</v>
      </c>
      <c r="C165" s="163" t="s">
        <v>1920</v>
      </c>
      <c r="D165" s="166" t="s">
        <v>600</v>
      </c>
      <c r="E165" s="163" t="s">
        <v>1190</v>
      </c>
      <c r="F165" s="163" t="s">
        <v>627</v>
      </c>
      <c r="G165" s="163" t="s">
        <v>760</v>
      </c>
      <c r="H165" s="163" t="s">
        <v>744</v>
      </c>
      <c r="I165" s="163" t="s">
        <v>761</v>
      </c>
      <c r="J165" s="163" t="s">
        <v>857</v>
      </c>
      <c r="K165" s="163">
        <v>21546767</v>
      </c>
    </row>
    <row r="166" spans="1:11" customFormat="1" ht="25.5" x14ac:dyDescent="0.15">
      <c r="A166" s="165">
        <v>164</v>
      </c>
      <c r="B166" s="165" t="s">
        <v>225</v>
      </c>
      <c r="C166" s="163" t="s">
        <v>1921</v>
      </c>
      <c r="D166" s="166" t="s">
        <v>600</v>
      </c>
      <c r="E166" s="163" t="s">
        <v>1191</v>
      </c>
      <c r="F166" s="163" t="s">
        <v>628</v>
      </c>
      <c r="G166" s="163" t="s">
        <v>749</v>
      </c>
      <c r="H166" s="163" t="s">
        <v>1192</v>
      </c>
      <c r="I166" s="163" t="s">
        <v>1193</v>
      </c>
      <c r="J166" s="163" t="s">
        <v>747</v>
      </c>
      <c r="K166" s="163">
        <v>27049681</v>
      </c>
    </row>
    <row r="167" spans="1:11" customFormat="1" ht="13.5" x14ac:dyDescent="0.15">
      <c r="A167" s="165">
        <v>165</v>
      </c>
      <c r="B167" s="165" t="s">
        <v>226</v>
      </c>
      <c r="C167" s="163" t="s">
        <v>1922</v>
      </c>
      <c r="D167" s="166" t="s">
        <v>600</v>
      </c>
      <c r="E167" s="163" t="s">
        <v>1194</v>
      </c>
      <c r="F167" s="163" t="s">
        <v>629</v>
      </c>
      <c r="G167" s="163" t="s">
        <v>753</v>
      </c>
      <c r="H167" s="163" t="s">
        <v>744</v>
      </c>
      <c r="I167" s="163" t="s">
        <v>1195</v>
      </c>
      <c r="J167" s="163" t="s">
        <v>747</v>
      </c>
      <c r="K167" s="163">
        <v>16574773</v>
      </c>
    </row>
    <row r="168" spans="1:11" customFormat="1" ht="13.5" x14ac:dyDescent="0.15">
      <c r="A168" s="165">
        <v>166</v>
      </c>
      <c r="B168" s="165" t="s">
        <v>227</v>
      </c>
      <c r="C168" s="163" t="s">
        <v>1923</v>
      </c>
      <c r="D168" s="166" t="s">
        <v>600</v>
      </c>
      <c r="E168" s="163" t="s">
        <v>1196</v>
      </c>
      <c r="F168" s="163" t="s">
        <v>630</v>
      </c>
      <c r="G168" s="163" t="s">
        <v>793</v>
      </c>
      <c r="H168" s="163" t="s">
        <v>1197</v>
      </c>
      <c r="I168" s="163" t="s">
        <v>1198</v>
      </c>
      <c r="J168" s="163" t="s">
        <v>1748</v>
      </c>
      <c r="K168" s="163">
        <v>22171663</v>
      </c>
    </row>
    <row r="169" spans="1:11" customFormat="1" ht="25.5" x14ac:dyDescent="0.15">
      <c r="A169" s="165">
        <v>167</v>
      </c>
      <c r="B169" s="165" t="s">
        <v>228</v>
      </c>
      <c r="C169" s="163" t="s">
        <v>1924</v>
      </c>
      <c r="D169" s="166" t="s">
        <v>600</v>
      </c>
      <c r="E169" s="163" t="s">
        <v>1199</v>
      </c>
      <c r="F169" s="163" t="s">
        <v>631</v>
      </c>
      <c r="G169" s="163" t="s">
        <v>753</v>
      </c>
      <c r="H169" s="163" t="s">
        <v>1200</v>
      </c>
      <c r="I169" s="163" t="s">
        <v>1201</v>
      </c>
      <c r="J169" s="163" t="s">
        <v>772</v>
      </c>
      <c r="K169" s="163">
        <v>25800779</v>
      </c>
    </row>
    <row r="170" spans="1:11" customFormat="1" ht="25.5" x14ac:dyDescent="0.15">
      <c r="A170" s="165">
        <v>168</v>
      </c>
      <c r="B170" s="165" t="s">
        <v>229</v>
      </c>
      <c r="C170" s="163" t="s">
        <v>1925</v>
      </c>
      <c r="D170" s="166" t="s">
        <v>600</v>
      </c>
      <c r="E170" s="163" t="s">
        <v>1202</v>
      </c>
      <c r="F170" s="163" t="s">
        <v>632</v>
      </c>
      <c r="G170" s="163" t="s">
        <v>760</v>
      </c>
      <c r="H170" s="163" t="s">
        <v>1203</v>
      </c>
      <c r="I170" s="163" t="s">
        <v>1204</v>
      </c>
      <c r="J170" s="163" t="s">
        <v>747</v>
      </c>
      <c r="K170" s="163">
        <v>27033944</v>
      </c>
    </row>
    <row r="171" spans="1:11" customFormat="1" ht="13.5" x14ac:dyDescent="0.15">
      <c r="A171" s="165">
        <v>169</v>
      </c>
      <c r="B171" s="165" t="s">
        <v>86</v>
      </c>
      <c r="C171" s="163" t="s">
        <v>1926</v>
      </c>
      <c r="D171" s="166" t="s">
        <v>600</v>
      </c>
      <c r="E171" s="163" t="s">
        <v>1205</v>
      </c>
      <c r="F171" s="163" t="s">
        <v>633</v>
      </c>
      <c r="G171" s="163" t="s">
        <v>744</v>
      </c>
      <c r="H171" s="163" t="s">
        <v>744</v>
      </c>
      <c r="I171" s="163" t="s">
        <v>1749</v>
      </c>
      <c r="J171" s="163" t="s">
        <v>1750</v>
      </c>
      <c r="K171" s="163">
        <v>23344029</v>
      </c>
    </row>
    <row r="172" spans="1:11" customFormat="1" ht="25.5" x14ac:dyDescent="0.15">
      <c r="A172" s="165">
        <v>170</v>
      </c>
      <c r="B172" s="165" t="s">
        <v>87</v>
      </c>
      <c r="C172" s="163" t="s">
        <v>1927</v>
      </c>
      <c r="D172" s="166" t="s">
        <v>600</v>
      </c>
      <c r="E172" s="163" t="s">
        <v>1206</v>
      </c>
      <c r="F172" s="163" t="s">
        <v>634</v>
      </c>
      <c r="G172" s="163" t="s">
        <v>753</v>
      </c>
      <c r="H172" s="163" t="s">
        <v>1200</v>
      </c>
      <c r="I172" s="163" t="s">
        <v>1207</v>
      </c>
      <c r="J172" s="163" t="s">
        <v>747</v>
      </c>
      <c r="K172" s="163">
        <v>23945587</v>
      </c>
    </row>
    <row r="173" spans="1:11" customFormat="1" ht="25.5" x14ac:dyDescent="0.15">
      <c r="A173" s="165">
        <v>171</v>
      </c>
      <c r="B173" s="165" t="s">
        <v>88</v>
      </c>
      <c r="C173" s="163" t="s">
        <v>1928</v>
      </c>
      <c r="D173" s="166" t="s">
        <v>600</v>
      </c>
      <c r="E173" s="163" t="s">
        <v>1208</v>
      </c>
      <c r="F173" s="163" t="s">
        <v>635</v>
      </c>
      <c r="G173" s="163" t="s">
        <v>753</v>
      </c>
      <c r="H173" s="163" t="s">
        <v>1209</v>
      </c>
      <c r="I173" s="163" t="s">
        <v>1210</v>
      </c>
      <c r="J173" s="163" t="s">
        <v>747</v>
      </c>
      <c r="K173" s="163">
        <v>19625619</v>
      </c>
    </row>
    <row r="174" spans="1:11" customFormat="1" ht="13.5" x14ac:dyDescent="0.15">
      <c r="A174" s="165">
        <v>172</v>
      </c>
      <c r="B174" s="165" t="s">
        <v>89</v>
      </c>
      <c r="C174" s="163" t="s">
        <v>1929</v>
      </c>
      <c r="D174" s="166" t="s">
        <v>600</v>
      </c>
      <c r="E174" s="163" t="s">
        <v>1211</v>
      </c>
      <c r="F174" s="163" t="s">
        <v>636</v>
      </c>
      <c r="G174" s="163" t="s">
        <v>753</v>
      </c>
      <c r="H174" s="163" t="s">
        <v>744</v>
      </c>
      <c r="I174" s="163" t="s">
        <v>1212</v>
      </c>
      <c r="J174" s="163" t="s">
        <v>747</v>
      </c>
      <c r="K174" s="163">
        <v>22586128</v>
      </c>
    </row>
    <row r="175" spans="1:11" customFormat="1" ht="13.5" x14ac:dyDescent="0.15">
      <c r="A175" s="165">
        <v>173</v>
      </c>
      <c r="B175" s="165" t="s">
        <v>90</v>
      </c>
      <c r="C175" s="163" t="s">
        <v>1930</v>
      </c>
      <c r="D175" s="166" t="s">
        <v>600</v>
      </c>
      <c r="E175" s="163" t="s">
        <v>1213</v>
      </c>
      <c r="F175" s="163" t="s">
        <v>637</v>
      </c>
      <c r="G175" s="163" t="s">
        <v>753</v>
      </c>
      <c r="H175" s="163" t="s">
        <v>929</v>
      </c>
      <c r="I175" s="163" t="s">
        <v>1214</v>
      </c>
      <c r="J175" s="163" t="s">
        <v>747</v>
      </c>
      <c r="K175" s="163">
        <v>21833010</v>
      </c>
    </row>
    <row r="176" spans="1:11" customFormat="1" ht="25.5" x14ac:dyDescent="0.15">
      <c r="A176" s="165">
        <v>174</v>
      </c>
      <c r="B176" s="165" t="s">
        <v>91</v>
      </c>
      <c r="C176" s="163" t="s">
        <v>1931</v>
      </c>
      <c r="D176" s="166" t="s">
        <v>600</v>
      </c>
      <c r="E176" s="163" t="s">
        <v>1215</v>
      </c>
      <c r="F176" s="163" t="s">
        <v>1216</v>
      </c>
      <c r="G176" s="163" t="s">
        <v>760</v>
      </c>
      <c r="H176" s="163" t="s">
        <v>744</v>
      </c>
      <c r="I176" s="163" t="s">
        <v>1217</v>
      </c>
      <c r="J176" s="163" t="s">
        <v>780</v>
      </c>
      <c r="K176" s="163">
        <v>25739401</v>
      </c>
    </row>
    <row r="177" spans="1:11" customFormat="1" ht="38.25" x14ac:dyDescent="0.15">
      <c r="A177" s="165">
        <v>175</v>
      </c>
      <c r="B177" s="165" t="s">
        <v>92</v>
      </c>
      <c r="C177" s="163" t="s">
        <v>1932</v>
      </c>
      <c r="D177" s="166" t="s">
        <v>600</v>
      </c>
      <c r="E177" s="163" t="s">
        <v>1218</v>
      </c>
      <c r="F177" s="163" t="s">
        <v>638</v>
      </c>
      <c r="G177" s="163" t="s">
        <v>793</v>
      </c>
      <c r="H177" s="163" t="s">
        <v>1219</v>
      </c>
      <c r="I177" s="163" t="s">
        <v>1220</v>
      </c>
      <c r="J177" s="163" t="s">
        <v>1221</v>
      </c>
      <c r="K177" s="163" t="s">
        <v>1222</v>
      </c>
    </row>
    <row r="178" spans="1:11" customFormat="1" ht="13.5" x14ac:dyDescent="0.15">
      <c r="A178" s="165">
        <v>176</v>
      </c>
      <c r="B178" s="165" t="s">
        <v>93</v>
      </c>
      <c r="C178" s="163" t="s">
        <v>1933</v>
      </c>
      <c r="D178" s="166" t="s">
        <v>600</v>
      </c>
      <c r="E178" s="163" t="s">
        <v>1223</v>
      </c>
      <c r="F178" s="163" t="s">
        <v>639</v>
      </c>
      <c r="G178" s="163" t="s">
        <v>760</v>
      </c>
      <c r="H178" s="163" t="s">
        <v>1224</v>
      </c>
      <c r="I178" s="163" t="s">
        <v>1225</v>
      </c>
      <c r="J178" s="163" t="s">
        <v>747</v>
      </c>
      <c r="K178" s="163">
        <v>26950071</v>
      </c>
    </row>
    <row r="179" spans="1:11" customFormat="1" ht="25.5" x14ac:dyDescent="0.15">
      <c r="A179" s="165">
        <v>177</v>
      </c>
      <c r="B179" s="165" t="s">
        <v>94</v>
      </c>
      <c r="C179" s="163" t="s">
        <v>1934</v>
      </c>
      <c r="D179" s="166" t="s">
        <v>600</v>
      </c>
      <c r="E179" s="163" t="s">
        <v>1226</v>
      </c>
      <c r="F179" s="163" t="s">
        <v>640</v>
      </c>
      <c r="G179" s="163" t="s">
        <v>749</v>
      </c>
      <c r="H179" s="163" t="s">
        <v>1227</v>
      </c>
      <c r="I179" s="163" t="s">
        <v>1228</v>
      </c>
      <c r="J179" s="163" t="s">
        <v>1078</v>
      </c>
      <c r="K179" s="163">
        <v>27066803</v>
      </c>
    </row>
    <row r="180" spans="1:11" customFormat="1" ht="25.5" x14ac:dyDescent="0.15">
      <c r="A180" s="165">
        <v>178</v>
      </c>
      <c r="B180" s="165" t="s">
        <v>95</v>
      </c>
      <c r="C180" s="163" t="s">
        <v>1935</v>
      </c>
      <c r="D180" s="166" t="s">
        <v>600</v>
      </c>
      <c r="E180" s="163" t="s">
        <v>1229</v>
      </c>
      <c r="F180" s="163" t="s">
        <v>641</v>
      </c>
      <c r="G180" s="163" t="s">
        <v>825</v>
      </c>
      <c r="H180" s="163" t="s">
        <v>744</v>
      </c>
      <c r="I180" s="163" t="s">
        <v>1230</v>
      </c>
      <c r="J180" s="163" t="s">
        <v>1751</v>
      </c>
      <c r="K180" s="163">
        <v>25663137</v>
      </c>
    </row>
    <row r="181" spans="1:11" customFormat="1" ht="13.5" x14ac:dyDescent="0.15">
      <c r="A181" s="165">
        <v>179</v>
      </c>
      <c r="B181" s="165" t="s">
        <v>96</v>
      </c>
      <c r="C181" s="163" t="s">
        <v>1936</v>
      </c>
      <c r="D181" s="166" t="s">
        <v>600</v>
      </c>
      <c r="E181" s="163" t="s">
        <v>1231</v>
      </c>
      <c r="F181" s="163" t="s">
        <v>642</v>
      </c>
      <c r="G181" s="163" t="s">
        <v>753</v>
      </c>
      <c r="H181" s="163" t="s">
        <v>1232</v>
      </c>
      <c r="I181" s="163" t="s">
        <v>1233</v>
      </c>
      <c r="J181" s="163" t="s">
        <v>772</v>
      </c>
      <c r="K181" s="163">
        <v>23932716</v>
      </c>
    </row>
    <row r="182" spans="1:11" customFormat="1" ht="13.5" x14ac:dyDescent="0.15">
      <c r="A182" s="165">
        <v>180</v>
      </c>
      <c r="B182" s="165" t="s">
        <v>97</v>
      </c>
      <c r="C182" s="163" t="s">
        <v>1937</v>
      </c>
      <c r="D182" s="166" t="s">
        <v>600</v>
      </c>
      <c r="E182" s="163" t="s">
        <v>1234</v>
      </c>
      <c r="F182" s="163" t="s">
        <v>643</v>
      </c>
      <c r="G182" s="163" t="s">
        <v>744</v>
      </c>
      <c r="H182" s="163" t="s">
        <v>744</v>
      </c>
      <c r="I182" s="163" t="s">
        <v>1235</v>
      </c>
      <c r="J182" s="163" t="s">
        <v>1236</v>
      </c>
      <c r="K182" s="163">
        <v>16943439</v>
      </c>
    </row>
    <row r="183" spans="1:11" customFormat="1" ht="25.5" x14ac:dyDescent="0.15">
      <c r="A183" s="165">
        <v>181</v>
      </c>
      <c r="B183" s="165" t="s">
        <v>230</v>
      </c>
      <c r="C183" s="163" t="s">
        <v>1938</v>
      </c>
      <c r="D183" s="166" t="s">
        <v>600</v>
      </c>
      <c r="E183" s="163" t="s">
        <v>1237</v>
      </c>
      <c r="F183" s="163" t="s">
        <v>644</v>
      </c>
      <c r="G183" s="163" t="s">
        <v>753</v>
      </c>
      <c r="H183" s="163" t="s">
        <v>744</v>
      </c>
      <c r="I183" s="163" t="s">
        <v>1752</v>
      </c>
      <c r="J183" s="163" t="s">
        <v>1288</v>
      </c>
      <c r="K183" s="163">
        <v>26506996</v>
      </c>
    </row>
    <row r="184" spans="1:11" customFormat="1" ht="25.5" x14ac:dyDescent="0.15">
      <c r="A184" s="165">
        <v>182</v>
      </c>
      <c r="B184" s="165" t="s">
        <v>231</v>
      </c>
      <c r="C184" s="163" t="s">
        <v>1939</v>
      </c>
      <c r="D184" s="166" t="s">
        <v>600</v>
      </c>
      <c r="E184" s="163" t="s">
        <v>1238</v>
      </c>
      <c r="F184" s="163" t="s">
        <v>645</v>
      </c>
      <c r="G184" s="163" t="s">
        <v>744</v>
      </c>
      <c r="H184" s="163" t="s">
        <v>744</v>
      </c>
      <c r="I184" s="163" t="s">
        <v>1753</v>
      </c>
      <c r="J184" s="163" t="s">
        <v>1730</v>
      </c>
      <c r="K184" s="163">
        <v>27071970</v>
      </c>
    </row>
    <row r="185" spans="1:11" customFormat="1" ht="13.5" x14ac:dyDescent="0.15">
      <c r="A185" s="165">
        <v>183</v>
      </c>
      <c r="B185" s="165" t="s">
        <v>232</v>
      </c>
      <c r="C185" s="163" t="s">
        <v>1940</v>
      </c>
      <c r="D185" s="166" t="s">
        <v>600</v>
      </c>
      <c r="E185" s="163" t="s">
        <v>1239</v>
      </c>
      <c r="F185" s="163" t="s">
        <v>1240</v>
      </c>
      <c r="G185" s="163" t="s">
        <v>774</v>
      </c>
      <c r="H185" s="163" t="s">
        <v>744</v>
      </c>
      <c r="I185" s="163" t="s">
        <v>1241</v>
      </c>
      <c r="J185" s="163" t="s">
        <v>747</v>
      </c>
      <c r="K185" s="163">
        <v>26567621</v>
      </c>
    </row>
    <row r="186" spans="1:11" customFormat="1" ht="38.25" x14ac:dyDescent="0.15">
      <c r="A186" s="165">
        <v>184</v>
      </c>
      <c r="B186" s="165" t="s">
        <v>233</v>
      </c>
      <c r="C186" s="163" t="s">
        <v>1941</v>
      </c>
      <c r="D186" s="166" t="s">
        <v>600</v>
      </c>
      <c r="E186" s="163" t="s">
        <v>1242</v>
      </c>
      <c r="F186" s="163" t="s">
        <v>646</v>
      </c>
      <c r="G186" s="163" t="s">
        <v>753</v>
      </c>
      <c r="H186" s="163" t="s">
        <v>1243</v>
      </c>
      <c r="I186" s="163" t="s">
        <v>1244</v>
      </c>
      <c r="J186" s="163" t="s">
        <v>780</v>
      </c>
      <c r="K186" s="163" t="s">
        <v>1245</v>
      </c>
    </row>
    <row r="187" spans="1:11" customFormat="1" ht="25.5" x14ac:dyDescent="0.15">
      <c r="A187" s="165">
        <v>185</v>
      </c>
      <c r="B187" s="165" t="s">
        <v>234</v>
      </c>
      <c r="C187" s="163" t="s">
        <v>1942</v>
      </c>
      <c r="D187" s="166" t="s">
        <v>600</v>
      </c>
      <c r="E187" s="163" t="s">
        <v>1246</v>
      </c>
      <c r="F187" s="163" t="s">
        <v>647</v>
      </c>
      <c r="G187" s="163" t="s">
        <v>753</v>
      </c>
      <c r="H187" s="163" t="s">
        <v>1247</v>
      </c>
      <c r="I187" s="163" t="s">
        <v>1248</v>
      </c>
      <c r="J187" s="163" t="s">
        <v>747</v>
      </c>
      <c r="K187" s="163">
        <v>27008969</v>
      </c>
    </row>
    <row r="188" spans="1:11" customFormat="1" ht="13.5" x14ac:dyDescent="0.15">
      <c r="A188" s="165">
        <v>186</v>
      </c>
      <c r="B188" s="165" t="s">
        <v>235</v>
      </c>
      <c r="C188" s="163" t="s">
        <v>1943</v>
      </c>
      <c r="D188" s="166" t="s">
        <v>600</v>
      </c>
      <c r="E188" s="163" t="s">
        <v>1249</v>
      </c>
      <c r="F188" s="163" t="s">
        <v>648</v>
      </c>
      <c r="G188" s="163" t="s">
        <v>760</v>
      </c>
      <c r="H188" s="163" t="s">
        <v>429</v>
      </c>
      <c r="I188" s="163" t="s">
        <v>1250</v>
      </c>
      <c r="J188" s="163" t="s">
        <v>747</v>
      </c>
      <c r="K188" s="163">
        <v>27154193</v>
      </c>
    </row>
    <row r="189" spans="1:11" customFormat="1" ht="25.5" x14ac:dyDescent="0.15">
      <c r="A189" s="165">
        <v>187</v>
      </c>
      <c r="B189" s="165" t="s">
        <v>236</v>
      </c>
      <c r="C189" s="163" t="s">
        <v>1944</v>
      </c>
      <c r="D189" s="166" t="s">
        <v>600</v>
      </c>
      <c r="E189" s="163" t="s">
        <v>1251</v>
      </c>
      <c r="F189" s="163" t="s">
        <v>649</v>
      </c>
      <c r="G189" s="163" t="s">
        <v>760</v>
      </c>
      <c r="H189" s="163" t="s">
        <v>1252</v>
      </c>
      <c r="I189" s="163" t="s">
        <v>1253</v>
      </c>
      <c r="J189" s="163" t="s">
        <v>772</v>
      </c>
      <c r="K189" s="163">
        <v>21689595</v>
      </c>
    </row>
    <row r="190" spans="1:11" customFormat="1" ht="25.5" x14ac:dyDescent="0.15">
      <c r="A190" s="165">
        <v>188</v>
      </c>
      <c r="B190" s="165" t="s">
        <v>237</v>
      </c>
      <c r="C190" s="163" t="s">
        <v>1945</v>
      </c>
      <c r="D190" s="166" t="s">
        <v>600</v>
      </c>
      <c r="E190" s="163" t="s">
        <v>1254</v>
      </c>
      <c r="F190" s="163" t="s">
        <v>650</v>
      </c>
      <c r="G190" s="163" t="s">
        <v>760</v>
      </c>
      <c r="H190" s="163" t="s">
        <v>1255</v>
      </c>
      <c r="I190" s="163" t="s">
        <v>1256</v>
      </c>
      <c r="J190" s="163" t="s">
        <v>780</v>
      </c>
      <c r="K190" s="163">
        <v>25855606</v>
      </c>
    </row>
    <row r="191" spans="1:11" customFormat="1" ht="13.5" x14ac:dyDescent="0.15">
      <c r="A191" s="165">
        <v>189</v>
      </c>
      <c r="B191" s="165" t="s">
        <v>238</v>
      </c>
      <c r="C191" s="163" t="s">
        <v>1946</v>
      </c>
      <c r="D191" s="166" t="s">
        <v>600</v>
      </c>
      <c r="E191" s="163" t="s">
        <v>1257</v>
      </c>
      <c r="F191" s="163" t="s">
        <v>651</v>
      </c>
      <c r="G191" s="163" t="s">
        <v>760</v>
      </c>
      <c r="H191" s="163" t="s">
        <v>1258</v>
      </c>
      <c r="I191" s="163" t="s">
        <v>1259</v>
      </c>
      <c r="J191" s="163" t="s">
        <v>776</v>
      </c>
      <c r="K191" s="163">
        <v>15703187</v>
      </c>
    </row>
    <row r="192" spans="1:11" customFormat="1" ht="25.5" x14ac:dyDescent="0.15">
      <c r="A192" s="165">
        <v>190</v>
      </c>
      <c r="B192" s="165" t="s">
        <v>239</v>
      </c>
      <c r="C192" s="163" t="s">
        <v>1947</v>
      </c>
      <c r="D192" s="166" t="s">
        <v>600</v>
      </c>
      <c r="E192" s="163" t="s">
        <v>1260</v>
      </c>
      <c r="F192" s="163" t="s">
        <v>652</v>
      </c>
      <c r="G192" s="163" t="s">
        <v>744</v>
      </c>
      <c r="H192" s="163" t="s">
        <v>1261</v>
      </c>
      <c r="I192" s="163" t="s">
        <v>1262</v>
      </c>
      <c r="J192" s="163" t="s">
        <v>780</v>
      </c>
      <c r="K192" s="163">
        <v>27052414</v>
      </c>
    </row>
    <row r="193" spans="1:11" customFormat="1" ht="13.5" x14ac:dyDescent="0.15">
      <c r="A193" s="165">
        <v>191</v>
      </c>
      <c r="B193" s="165" t="s">
        <v>240</v>
      </c>
      <c r="C193" s="163" t="s">
        <v>1948</v>
      </c>
      <c r="D193" s="166" t="s">
        <v>600</v>
      </c>
      <c r="E193" s="163" t="s">
        <v>1263</v>
      </c>
      <c r="F193" s="163" t="s">
        <v>653</v>
      </c>
      <c r="G193" s="163" t="s">
        <v>744</v>
      </c>
      <c r="H193" s="163" t="s">
        <v>744</v>
      </c>
      <c r="I193" s="163" t="s">
        <v>1754</v>
      </c>
      <c r="J193" s="163" t="s">
        <v>820</v>
      </c>
      <c r="K193" s="163">
        <v>17855395</v>
      </c>
    </row>
    <row r="194" spans="1:11" customFormat="1" ht="51" x14ac:dyDescent="0.15">
      <c r="A194" s="165">
        <v>192</v>
      </c>
      <c r="B194" s="165" t="s">
        <v>241</v>
      </c>
      <c r="C194" s="163" t="s">
        <v>1949</v>
      </c>
      <c r="D194" s="166" t="s">
        <v>600</v>
      </c>
      <c r="E194" s="163" t="s">
        <v>1264</v>
      </c>
      <c r="F194" s="163" t="s">
        <v>654</v>
      </c>
      <c r="G194" s="163" t="s">
        <v>825</v>
      </c>
      <c r="H194" s="163" t="s">
        <v>1265</v>
      </c>
      <c r="I194" s="163" t="s">
        <v>1266</v>
      </c>
      <c r="J194" s="163" t="s">
        <v>1267</v>
      </c>
      <c r="K194" s="163" t="s">
        <v>1268</v>
      </c>
    </row>
    <row r="195" spans="1:11" customFormat="1" ht="13.5" x14ac:dyDescent="0.15">
      <c r="A195" s="165">
        <v>193</v>
      </c>
      <c r="B195" s="165" t="s">
        <v>242</v>
      </c>
      <c r="C195" s="163" t="s">
        <v>1950</v>
      </c>
      <c r="D195" s="166" t="s">
        <v>600</v>
      </c>
      <c r="E195" s="163" t="s">
        <v>1269</v>
      </c>
      <c r="F195" s="163" t="s">
        <v>655</v>
      </c>
      <c r="G195" s="163" t="s">
        <v>753</v>
      </c>
      <c r="H195" s="163" t="s">
        <v>744</v>
      </c>
      <c r="I195" s="163" t="s">
        <v>1270</v>
      </c>
      <c r="J195" s="163" t="s">
        <v>1271</v>
      </c>
      <c r="K195" s="163">
        <v>20532202</v>
      </c>
    </row>
    <row r="196" spans="1:11" customFormat="1" ht="13.5" x14ac:dyDescent="0.15">
      <c r="A196" s="165">
        <v>194</v>
      </c>
      <c r="B196" s="165" t="s">
        <v>243</v>
      </c>
      <c r="C196" s="163" t="s">
        <v>1951</v>
      </c>
      <c r="D196" s="166" t="s">
        <v>600</v>
      </c>
      <c r="E196" s="163" t="s">
        <v>1272</v>
      </c>
      <c r="F196" s="163" t="s">
        <v>656</v>
      </c>
      <c r="G196" s="163" t="s">
        <v>744</v>
      </c>
      <c r="H196" s="163" t="s">
        <v>744</v>
      </c>
      <c r="I196" s="163" t="s">
        <v>1270</v>
      </c>
      <c r="J196" s="163" t="s">
        <v>1271</v>
      </c>
      <c r="K196" s="163">
        <v>22959273</v>
      </c>
    </row>
    <row r="197" spans="1:11" customFormat="1" ht="13.5" x14ac:dyDescent="0.15">
      <c r="A197" s="165">
        <v>195</v>
      </c>
      <c r="B197" s="165" t="s">
        <v>244</v>
      </c>
      <c r="C197" s="163" t="s">
        <v>1952</v>
      </c>
      <c r="D197" s="166" t="s">
        <v>600</v>
      </c>
      <c r="E197" s="163" t="s">
        <v>1273</v>
      </c>
      <c r="F197" s="163" t="s">
        <v>657</v>
      </c>
      <c r="G197" s="163" t="s">
        <v>753</v>
      </c>
      <c r="H197" s="163" t="s">
        <v>744</v>
      </c>
      <c r="I197" s="163" t="s">
        <v>1274</v>
      </c>
      <c r="J197" s="163" t="s">
        <v>747</v>
      </c>
      <c r="K197" s="163">
        <v>27212162</v>
      </c>
    </row>
    <row r="198" spans="1:11" customFormat="1" ht="13.5" x14ac:dyDescent="0.15">
      <c r="A198" s="165">
        <v>196</v>
      </c>
      <c r="B198" s="165" t="s">
        <v>245</v>
      </c>
      <c r="C198" s="163" t="s">
        <v>1953</v>
      </c>
      <c r="D198" s="166" t="s">
        <v>600</v>
      </c>
      <c r="E198" s="163" t="s">
        <v>1275</v>
      </c>
      <c r="F198" s="163" t="s">
        <v>658</v>
      </c>
      <c r="G198" s="163" t="s">
        <v>1095</v>
      </c>
      <c r="H198" s="163" t="s">
        <v>744</v>
      </c>
      <c r="I198" s="163" t="s">
        <v>1276</v>
      </c>
      <c r="J198" s="163" t="s">
        <v>747</v>
      </c>
      <c r="K198" s="163">
        <v>27053960</v>
      </c>
    </row>
    <row r="199" spans="1:11" customFormat="1" ht="13.5" x14ac:dyDescent="0.15">
      <c r="A199" s="165">
        <v>197</v>
      </c>
      <c r="B199" s="165" t="s">
        <v>246</v>
      </c>
      <c r="C199" s="163" t="s">
        <v>1954</v>
      </c>
      <c r="D199" s="166" t="s">
        <v>600</v>
      </c>
      <c r="E199" s="163" t="s">
        <v>1277</v>
      </c>
      <c r="F199" s="163" t="s">
        <v>659</v>
      </c>
      <c r="G199" s="163" t="s">
        <v>753</v>
      </c>
      <c r="H199" s="163" t="s">
        <v>744</v>
      </c>
      <c r="I199" s="163" t="s">
        <v>1270</v>
      </c>
      <c r="J199" s="163" t="s">
        <v>747</v>
      </c>
      <c r="K199" s="163">
        <v>10792466</v>
      </c>
    </row>
    <row r="200" spans="1:11" customFormat="1" ht="13.5" x14ac:dyDescent="0.15">
      <c r="A200" s="165">
        <v>198</v>
      </c>
      <c r="B200" s="165" t="s">
        <v>247</v>
      </c>
      <c r="C200" s="163" t="s">
        <v>1955</v>
      </c>
      <c r="D200" s="166" t="s">
        <v>600</v>
      </c>
      <c r="E200" s="163" t="s">
        <v>1278</v>
      </c>
      <c r="F200" s="163" t="s">
        <v>660</v>
      </c>
      <c r="G200" s="163" t="s">
        <v>849</v>
      </c>
      <c r="H200" s="163" t="s">
        <v>744</v>
      </c>
      <c r="I200" s="163" t="s">
        <v>1270</v>
      </c>
      <c r="J200" s="163" t="s">
        <v>1271</v>
      </c>
      <c r="K200" s="163">
        <v>16226852</v>
      </c>
    </row>
    <row r="201" spans="1:11" customFormat="1" ht="13.5" x14ac:dyDescent="0.15">
      <c r="A201" s="165">
        <v>199</v>
      </c>
      <c r="B201" s="165" t="s">
        <v>248</v>
      </c>
      <c r="C201" s="163" t="s">
        <v>1956</v>
      </c>
      <c r="D201" s="166" t="s">
        <v>600</v>
      </c>
      <c r="E201" s="163" t="s">
        <v>1279</v>
      </c>
      <c r="F201" s="163" t="s">
        <v>661</v>
      </c>
      <c r="G201" s="163" t="s">
        <v>849</v>
      </c>
      <c r="H201" s="163" t="s">
        <v>744</v>
      </c>
      <c r="I201" s="163" t="s">
        <v>1280</v>
      </c>
      <c r="J201" s="163" t="s">
        <v>747</v>
      </c>
      <c r="K201" s="163">
        <v>12213198</v>
      </c>
    </row>
    <row r="202" spans="1:11" customFormat="1" ht="13.5" x14ac:dyDescent="0.15">
      <c r="A202" s="165">
        <v>200</v>
      </c>
      <c r="B202" s="165" t="s">
        <v>249</v>
      </c>
      <c r="C202" s="163" t="s">
        <v>1957</v>
      </c>
      <c r="D202" s="166" t="s">
        <v>663</v>
      </c>
      <c r="E202" s="163" t="s">
        <v>1281</v>
      </c>
      <c r="F202" s="163" t="s">
        <v>662</v>
      </c>
      <c r="G202" s="163" t="s">
        <v>1095</v>
      </c>
      <c r="H202" s="163" t="s">
        <v>744</v>
      </c>
      <c r="I202" s="163" t="s">
        <v>1280</v>
      </c>
      <c r="J202" s="163" t="s">
        <v>747</v>
      </c>
      <c r="K202" s="163">
        <v>12213198</v>
      </c>
    </row>
    <row r="203" spans="1:11" customFormat="1" ht="13.5" x14ac:dyDescent="0.15">
      <c r="A203" s="165">
        <v>201</v>
      </c>
      <c r="B203" s="165" t="s">
        <v>250</v>
      </c>
      <c r="C203" s="163" t="s">
        <v>1958</v>
      </c>
      <c r="D203" s="166" t="s">
        <v>663</v>
      </c>
      <c r="E203" s="163" t="s">
        <v>1282</v>
      </c>
      <c r="F203" s="163" t="s">
        <v>664</v>
      </c>
      <c r="G203" s="163" t="s">
        <v>1095</v>
      </c>
      <c r="H203" s="163" t="s">
        <v>744</v>
      </c>
      <c r="I203" s="163" t="s">
        <v>1280</v>
      </c>
      <c r="J203" s="163" t="s">
        <v>747</v>
      </c>
      <c r="K203" s="163">
        <v>12213198</v>
      </c>
    </row>
    <row r="204" spans="1:11" customFormat="1" ht="13.5" x14ac:dyDescent="0.15">
      <c r="A204" s="165">
        <v>202</v>
      </c>
      <c r="B204" s="165" t="s">
        <v>251</v>
      </c>
      <c r="C204" s="163" t="s">
        <v>1959</v>
      </c>
      <c r="D204" s="166" t="s">
        <v>663</v>
      </c>
      <c r="E204" s="163" t="s">
        <v>1283</v>
      </c>
      <c r="F204" s="163" t="s">
        <v>665</v>
      </c>
      <c r="G204" s="163" t="s">
        <v>793</v>
      </c>
      <c r="H204" s="163" t="s">
        <v>744</v>
      </c>
      <c r="I204" s="163" t="s">
        <v>1284</v>
      </c>
      <c r="J204" s="163" t="s">
        <v>747</v>
      </c>
      <c r="K204" s="163">
        <v>24833871</v>
      </c>
    </row>
    <row r="205" spans="1:11" customFormat="1" ht="13.5" x14ac:dyDescent="0.15">
      <c r="A205" s="165">
        <v>203</v>
      </c>
      <c r="B205" s="165" t="s">
        <v>252</v>
      </c>
      <c r="C205" s="163" t="s">
        <v>1960</v>
      </c>
      <c r="D205" s="166" t="s">
        <v>663</v>
      </c>
      <c r="E205" s="163" t="s">
        <v>1285</v>
      </c>
      <c r="F205" s="163" t="s">
        <v>1286</v>
      </c>
      <c r="G205" s="163" t="s">
        <v>760</v>
      </c>
      <c r="H205" s="163" t="s">
        <v>744</v>
      </c>
      <c r="I205" s="163" t="s">
        <v>1287</v>
      </c>
      <c r="J205" s="163" t="s">
        <v>1288</v>
      </c>
      <c r="K205" s="163">
        <v>25294924</v>
      </c>
    </row>
    <row r="206" spans="1:11" customFormat="1" ht="25.5" x14ac:dyDescent="0.15">
      <c r="A206" s="165">
        <v>204</v>
      </c>
      <c r="B206" s="165" t="s">
        <v>253</v>
      </c>
      <c r="C206" s="163" t="s">
        <v>1961</v>
      </c>
      <c r="D206" s="166" t="s">
        <v>663</v>
      </c>
      <c r="E206" s="163" t="s">
        <v>1289</v>
      </c>
      <c r="F206" s="163" t="s">
        <v>666</v>
      </c>
      <c r="G206" s="163" t="s">
        <v>760</v>
      </c>
      <c r="H206" s="163" t="s">
        <v>1290</v>
      </c>
      <c r="I206" s="163" t="s">
        <v>1291</v>
      </c>
      <c r="J206" s="163" t="s">
        <v>747</v>
      </c>
      <c r="K206" s="163">
        <v>25087872</v>
      </c>
    </row>
    <row r="207" spans="1:11" customFormat="1" ht="13.5" x14ac:dyDescent="0.15">
      <c r="A207" s="165">
        <v>205</v>
      </c>
      <c r="B207" s="165" t="s">
        <v>254</v>
      </c>
      <c r="C207" s="163" t="s">
        <v>1962</v>
      </c>
      <c r="D207" s="166" t="s">
        <v>663</v>
      </c>
      <c r="E207" s="163" t="s">
        <v>1292</v>
      </c>
      <c r="F207" s="163" t="s">
        <v>667</v>
      </c>
      <c r="G207" s="163" t="s">
        <v>753</v>
      </c>
      <c r="H207" s="163" t="s">
        <v>744</v>
      </c>
      <c r="I207" s="163" t="s">
        <v>1293</v>
      </c>
      <c r="J207" s="163" t="s">
        <v>747</v>
      </c>
      <c r="K207" s="163">
        <v>10851082</v>
      </c>
    </row>
    <row r="208" spans="1:11" customFormat="1" ht="13.5" x14ac:dyDescent="0.15">
      <c r="A208" s="165">
        <v>206</v>
      </c>
      <c r="B208" s="165" t="s">
        <v>255</v>
      </c>
      <c r="C208" s="163" t="s">
        <v>1963</v>
      </c>
      <c r="D208" s="166" t="s">
        <v>663</v>
      </c>
      <c r="E208" s="163" t="s">
        <v>1294</v>
      </c>
      <c r="F208" s="163" t="s">
        <v>668</v>
      </c>
      <c r="G208" s="163" t="s">
        <v>753</v>
      </c>
      <c r="H208" s="163" t="s">
        <v>744</v>
      </c>
      <c r="I208" s="163" t="s">
        <v>1295</v>
      </c>
      <c r="J208" s="163" t="s">
        <v>747</v>
      </c>
      <c r="K208" s="163">
        <v>21243750</v>
      </c>
    </row>
    <row r="209" spans="1:11" customFormat="1" ht="25.5" x14ac:dyDescent="0.15">
      <c r="A209" s="165">
        <v>207</v>
      </c>
      <c r="B209" s="165" t="s">
        <v>256</v>
      </c>
      <c r="C209" s="163" t="s">
        <v>1964</v>
      </c>
      <c r="D209" s="166" t="s">
        <v>663</v>
      </c>
      <c r="E209" s="163" t="s">
        <v>1296</v>
      </c>
      <c r="F209" s="163" t="s">
        <v>669</v>
      </c>
      <c r="G209" s="163" t="s">
        <v>753</v>
      </c>
      <c r="H209" s="163" t="s">
        <v>1297</v>
      </c>
      <c r="I209" s="163" t="s">
        <v>1298</v>
      </c>
      <c r="J209" s="163" t="s">
        <v>780</v>
      </c>
      <c r="K209" s="163">
        <v>27140855</v>
      </c>
    </row>
    <row r="210" spans="1:11" customFormat="1" ht="25.5" x14ac:dyDescent="0.15">
      <c r="A210" s="165">
        <v>208</v>
      </c>
      <c r="B210" s="165" t="s">
        <v>257</v>
      </c>
      <c r="C210" s="163" t="s">
        <v>1965</v>
      </c>
      <c r="D210" s="166" t="s">
        <v>663</v>
      </c>
      <c r="E210" s="163" t="s">
        <v>1299</v>
      </c>
      <c r="F210" s="163" t="s">
        <v>670</v>
      </c>
      <c r="G210" s="163" t="s">
        <v>760</v>
      </c>
      <c r="H210" s="163" t="s">
        <v>1300</v>
      </c>
      <c r="I210" s="163" t="s">
        <v>1301</v>
      </c>
      <c r="J210" s="163" t="s">
        <v>1078</v>
      </c>
      <c r="K210" s="163">
        <v>24371310</v>
      </c>
    </row>
    <row r="211" spans="1:11" customFormat="1" ht="25.5" x14ac:dyDescent="0.15">
      <c r="A211" s="165">
        <v>209</v>
      </c>
      <c r="B211" s="165" t="s">
        <v>258</v>
      </c>
      <c r="C211" s="163" t="s">
        <v>1966</v>
      </c>
      <c r="D211" s="166" t="s">
        <v>663</v>
      </c>
      <c r="E211" s="163" t="s">
        <v>1302</v>
      </c>
      <c r="F211" s="163" t="s">
        <v>671</v>
      </c>
      <c r="G211" s="163" t="s">
        <v>760</v>
      </c>
      <c r="H211" s="163" t="s">
        <v>1303</v>
      </c>
      <c r="I211" s="163" t="s">
        <v>1304</v>
      </c>
      <c r="J211" s="163" t="s">
        <v>1305</v>
      </c>
      <c r="K211" s="163">
        <v>19880500</v>
      </c>
    </row>
    <row r="212" spans="1:11" customFormat="1" ht="13.5" x14ac:dyDescent="0.15">
      <c r="A212" s="165">
        <v>210</v>
      </c>
      <c r="B212" s="165" t="s">
        <v>259</v>
      </c>
      <c r="C212" s="163" t="s">
        <v>1967</v>
      </c>
      <c r="D212" s="166" t="s">
        <v>663</v>
      </c>
      <c r="E212" s="163" t="s">
        <v>1306</v>
      </c>
      <c r="F212" s="163" t="s">
        <v>672</v>
      </c>
      <c r="G212" s="163" t="s">
        <v>753</v>
      </c>
      <c r="H212" s="163" t="s">
        <v>1307</v>
      </c>
      <c r="I212" s="163" t="s">
        <v>1308</v>
      </c>
      <c r="J212" s="163" t="s">
        <v>1755</v>
      </c>
      <c r="K212" s="163">
        <v>23201690</v>
      </c>
    </row>
    <row r="213" spans="1:11" customFormat="1" ht="13.5" x14ac:dyDescent="0.15">
      <c r="A213" s="165">
        <v>211</v>
      </c>
      <c r="B213" s="165" t="s">
        <v>260</v>
      </c>
      <c r="C213" s="163" t="s">
        <v>1968</v>
      </c>
      <c r="D213" s="166" t="s">
        <v>663</v>
      </c>
      <c r="E213" s="163" t="s">
        <v>1309</v>
      </c>
      <c r="F213" s="163" t="s">
        <v>673</v>
      </c>
      <c r="G213" s="163" t="s">
        <v>753</v>
      </c>
      <c r="H213" s="163" t="s">
        <v>896</v>
      </c>
      <c r="I213" s="163" t="s">
        <v>1310</v>
      </c>
      <c r="J213" s="163" t="s">
        <v>747</v>
      </c>
      <c r="K213" s="163">
        <v>24667250</v>
      </c>
    </row>
    <row r="214" spans="1:11" customFormat="1" ht="25.5" x14ac:dyDescent="0.15">
      <c r="A214" s="165">
        <v>212</v>
      </c>
      <c r="B214" s="165" t="s">
        <v>261</v>
      </c>
      <c r="C214" s="163" t="s">
        <v>1969</v>
      </c>
      <c r="D214" s="166" t="s">
        <v>663</v>
      </c>
      <c r="E214" s="163" t="s">
        <v>1311</v>
      </c>
      <c r="F214" s="163" t="s">
        <v>674</v>
      </c>
      <c r="G214" s="163" t="s">
        <v>753</v>
      </c>
      <c r="H214" s="163" t="s">
        <v>744</v>
      </c>
      <c r="I214" s="163" t="s">
        <v>927</v>
      </c>
      <c r="J214" s="163" t="s">
        <v>772</v>
      </c>
      <c r="K214" s="163">
        <v>24651478</v>
      </c>
    </row>
    <row r="215" spans="1:11" customFormat="1" ht="13.5" x14ac:dyDescent="0.15">
      <c r="A215" s="165">
        <v>213</v>
      </c>
      <c r="B215" s="165" t="s">
        <v>262</v>
      </c>
      <c r="C215" s="163" t="s">
        <v>1970</v>
      </c>
      <c r="D215" s="166" t="s">
        <v>663</v>
      </c>
      <c r="E215" s="163" t="s">
        <v>675</v>
      </c>
      <c r="F215" s="163" t="s">
        <v>675</v>
      </c>
      <c r="G215" s="163" t="s">
        <v>744</v>
      </c>
      <c r="H215" s="163" t="s">
        <v>744</v>
      </c>
      <c r="I215" s="163" t="s">
        <v>1312</v>
      </c>
      <c r="J215" s="163" t="s">
        <v>747</v>
      </c>
      <c r="K215" s="163">
        <v>25288503</v>
      </c>
    </row>
    <row r="216" spans="1:11" customFormat="1" ht="38.25" x14ac:dyDescent="0.15">
      <c r="A216" s="165">
        <v>214</v>
      </c>
      <c r="B216" s="165" t="s">
        <v>263</v>
      </c>
      <c r="C216" s="163" t="s">
        <v>1971</v>
      </c>
      <c r="D216" s="166" t="s">
        <v>663</v>
      </c>
      <c r="E216" s="163" t="s">
        <v>1313</v>
      </c>
      <c r="F216" s="163" t="s">
        <v>676</v>
      </c>
      <c r="G216" s="163" t="s">
        <v>744</v>
      </c>
      <c r="H216" s="163" t="s">
        <v>1314</v>
      </c>
      <c r="I216" s="163" t="s">
        <v>1315</v>
      </c>
      <c r="J216" s="163" t="s">
        <v>747</v>
      </c>
      <c r="K216" s="163">
        <v>27154519</v>
      </c>
    </row>
    <row r="217" spans="1:11" customFormat="1" ht="13.5" x14ac:dyDescent="0.15">
      <c r="A217" s="165">
        <v>215</v>
      </c>
      <c r="B217" s="165" t="s">
        <v>264</v>
      </c>
      <c r="C217" s="163" t="s">
        <v>1972</v>
      </c>
      <c r="D217" s="166" t="s">
        <v>663</v>
      </c>
      <c r="E217" s="163" t="s">
        <v>1316</v>
      </c>
      <c r="F217" s="163" t="s">
        <v>677</v>
      </c>
      <c r="G217" s="163" t="s">
        <v>774</v>
      </c>
      <c r="H217" s="163" t="s">
        <v>744</v>
      </c>
      <c r="I217" s="163" t="s">
        <v>1195</v>
      </c>
      <c r="J217" s="163" t="s">
        <v>747</v>
      </c>
      <c r="K217" s="163">
        <v>17785203</v>
      </c>
    </row>
    <row r="218" spans="1:11" customFormat="1" ht="25.5" x14ac:dyDescent="0.15">
      <c r="A218" s="165">
        <v>216</v>
      </c>
      <c r="B218" s="165" t="s">
        <v>265</v>
      </c>
      <c r="C218" s="163" t="s">
        <v>1973</v>
      </c>
      <c r="D218" s="166" t="s">
        <v>663</v>
      </c>
      <c r="E218" s="163" t="s">
        <v>1317</v>
      </c>
      <c r="F218" s="163" t="s">
        <v>1318</v>
      </c>
      <c r="G218" s="163" t="s">
        <v>753</v>
      </c>
      <c r="H218" s="163" t="s">
        <v>744</v>
      </c>
      <c r="I218" s="163" t="s">
        <v>1319</v>
      </c>
      <c r="J218" s="163" t="s">
        <v>1320</v>
      </c>
      <c r="K218" s="163" t="s">
        <v>1321</v>
      </c>
    </row>
    <row r="219" spans="1:11" customFormat="1" ht="25.5" x14ac:dyDescent="0.15">
      <c r="A219" s="165">
        <v>217</v>
      </c>
      <c r="B219" s="165" t="s">
        <v>266</v>
      </c>
      <c r="C219" s="163" t="s">
        <v>1974</v>
      </c>
      <c r="D219" s="166" t="s">
        <v>663</v>
      </c>
      <c r="E219" s="163" t="s">
        <v>1322</v>
      </c>
      <c r="F219" s="163" t="s">
        <v>678</v>
      </c>
      <c r="G219" s="163" t="s">
        <v>760</v>
      </c>
      <c r="H219" s="163" t="s">
        <v>1323</v>
      </c>
      <c r="I219" s="163" t="s">
        <v>1324</v>
      </c>
      <c r="J219" s="163" t="s">
        <v>772</v>
      </c>
      <c r="K219" s="163">
        <v>23064229</v>
      </c>
    </row>
    <row r="220" spans="1:11" customFormat="1" ht="25.5" x14ac:dyDescent="0.15">
      <c r="A220" s="165">
        <v>218</v>
      </c>
      <c r="B220" s="165" t="s">
        <v>267</v>
      </c>
      <c r="C220" s="163" t="s">
        <v>1975</v>
      </c>
      <c r="D220" s="166" t="s">
        <v>663</v>
      </c>
      <c r="E220" s="163" t="s">
        <v>1325</v>
      </c>
      <c r="F220" s="163" t="s">
        <v>679</v>
      </c>
      <c r="G220" s="163" t="s">
        <v>753</v>
      </c>
      <c r="H220" s="163" t="s">
        <v>1326</v>
      </c>
      <c r="I220" s="163" t="s">
        <v>1327</v>
      </c>
      <c r="J220" s="163" t="s">
        <v>747</v>
      </c>
      <c r="K220" s="163">
        <v>25449213</v>
      </c>
    </row>
    <row r="221" spans="1:11" customFormat="1" ht="25.5" x14ac:dyDescent="0.15">
      <c r="A221" s="165">
        <v>219</v>
      </c>
      <c r="B221" s="165" t="s">
        <v>268</v>
      </c>
      <c r="C221" s="163" t="s">
        <v>1976</v>
      </c>
      <c r="D221" s="166" t="s">
        <v>663</v>
      </c>
      <c r="E221" s="163" t="s">
        <v>1328</v>
      </c>
      <c r="F221" s="163" t="s">
        <v>1329</v>
      </c>
      <c r="G221" s="163" t="s">
        <v>744</v>
      </c>
      <c r="H221" s="163" t="s">
        <v>1330</v>
      </c>
      <c r="I221" s="163" t="s">
        <v>1331</v>
      </c>
      <c r="J221" s="163" t="s">
        <v>752</v>
      </c>
      <c r="K221" s="163">
        <v>24757148</v>
      </c>
    </row>
    <row r="222" spans="1:11" customFormat="1" ht="13.5" x14ac:dyDescent="0.15">
      <c r="A222" s="165">
        <v>220</v>
      </c>
      <c r="B222" s="165" t="s">
        <v>269</v>
      </c>
      <c r="C222" s="163" t="s">
        <v>1977</v>
      </c>
      <c r="D222" s="166" t="s">
        <v>663</v>
      </c>
      <c r="E222" s="163" t="s">
        <v>1332</v>
      </c>
      <c r="F222" s="163" t="s">
        <v>680</v>
      </c>
      <c r="G222" s="163" t="s">
        <v>849</v>
      </c>
      <c r="H222" s="163" t="s">
        <v>1333</v>
      </c>
      <c r="I222" s="163" t="s">
        <v>1334</v>
      </c>
      <c r="J222" s="163" t="s">
        <v>747</v>
      </c>
      <c r="K222" s="163">
        <v>24874432</v>
      </c>
    </row>
    <row r="223" spans="1:11" customFormat="1" ht="25.5" x14ac:dyDescent="0.15">
      <c r="A223" s="165">
        <v>221</v>
      </c>
      <c r="B223" s="165" t="s">
        <v>270</v>
      </c>
      <c r="C223" s="163" t="s">
        <v>1978</v>
      </c>
      <c r="D223" s="166" t="s">
        <v>663</v>
      </c>
      <c r="E223" s="163" t="s">
        <v>1335</v>
      </c>
      <c r="F223" s="163" t="s">
        <v>1336</v>
      </c>
      <c r="G223" s="163" t="s">
        <v>753</v>
      </c>
      <c r="H223" s="163" t="s">
        <v>1337</v>
      </c>
      <c r="I223" s="163" t="s">
        <v>1756</v>
      </c>
      <c r="J223" s="163" t="s">
        <v>747</v>
      </c>
      <c r="K223" s="163">
        <v>25842979</v>
      </c>
    </row>
    <row r="224" spans="1:11" customFormat="1" ht="13.5" x14ac:dyDescent="0.15">
      <c r="A224" s="165">
        <v>222</v>
      </c>
      <c r="B224" s="165" t="s">
        <v>271</v>
      </c>
      <c r="C224" s="163" t="s">
        <v>1979</v>
      </c>
      <c r="D224" s="166" t="s">
        <v>663</v>
      </c>
      <c r="E224" s="163" t="s">
        <v>681</v>
      </c>
      <c r="F224" s="163" t="s">
        <v>681</v>
      </c>
      <c r="G224" s="163" t="s">
        <v>753</v>
      </c>
      <c r="H224" s="163" t="s">
        <v>687</v>
      </c>
      <c r="I224" s="163" t="s">
        <v>754</v>
      </c>
      <c r="J224" s="163" t="s">
        <v>1757</v>
      </c>
      <c r="K224" s="163">
        <v>22879955</v>
      </c>
    </row>
    <row r="225" spans="1:11" customFormat="1" ht="13.5" x14ac:dyDescent="0.15">
      <c r="A225" s="165">
        <v>223</v>
      </c>
      <c r="B225" s="165" t="s">
        <v>272</v>
      </c>
      <c r="C225" s="163" t="s">
        <v>1980</v>
      </c>
      <c r="D225" s="166" t="s">
        <v>663</v>
      </c>
      <c r="E225" s="163" t="s">
        <v>1338</v>
      </c>
      <c r="F225" s="163" t="s">
        <v>682</v>
      </c>
      <c r="G225" s="163" t="s">
        <v>753</v>
      </c>
      <c r="H225" s="163" t="s">
        <v>744</v>
      </c>
      <c r="I225" s="163" t="s">
        <v>1339</v>
      </c>
      <c r="J225" s="163" t="s">
        <v>1340</v>
      </c>
      <c r="K225" s="163">
        <v>25921272</v>
      </c>
    </row>
    <row r="226" spans="1:11" customFormat="1" ht="13.5" x14ac:dyDescent="0.15">
      <c r="A226" s="165">
        <v>224</v>
      </c>
      <c r="B226" s="165" t="s">
        <v>273</v>
      </c>
      <c r="C226" s="163" t="s">
        <v>1981</v>
      </c>
      <c r="D226" s="166" t="s">
        <v>663</v>
      </c>
      <c r="E226" s="163" t="s">
        <v>1341</v>
      </c>
      <c r="F226" s="163" t="s">
        <v>683</v>
      </c>
      <c r="G226" s="163" t="s">
        <v>753</v>
      </c>
      <c r="H226" s="163" t="s">
        <v>1342</v>
      </c>
      <c r="I226" s="163" t="s">
        <v>1343</v>
      </c>
      <c r="J226" s="163" t="s">
        <v>835</v>
      </c>
      <c r="K226" s="163">
        <v>24162848</v>
      </c>
    </row>
    <row r="227" spans="1:11" customFormat="1" ht="13.5" x14ac:dyDescent="0.15">
      <c r="A227" s="165">
        <v>225</v>
      </c>
      <c r="B227" s="165" t="s">
        <v>274</v>
      </c>
      <c r="C227" s="163" t="s">
        <v>1982</v>
      </c>
      <c r="D227" s="166" t="s">
        <v>663</v>
      </c>
      <c r="E227" s="163" t="s">
        <v>1344</v>
      </c>
      <c r="F227" s="163" t="s">
        <v>1345</v>
      </c>
      <c r="G227" s="163" t="s">
        <v>753</v>
      </c>
      <c r="H227" s="163" t="s">
        <v>744</v>
      </c>
      <c r="I227" s="163" t="s">
        <v>1346</v>
      </c>
      <c r="J227" s="163" t="s">
        <v>747</v>
      </c>
      <c r="K227" s="163">
        <v>22258142</v>
      </c>
    </row>
    <row r="228" spans="1:11" customFormat="1" ht="25.5" x14ac:dyDescent="0.15">
      <c r="A228" s="165">
        <v>226</v>
      </c>
      <c r="B228" s="165" t="s">
        <v>275</v>
      </c>
      <c r="C228" s="163" t="s">
        <v>1983</v>
      </c>
      <c r="D228" s="166" t="s">
        <v>663</v>
      </c>
      <c r="E228" s="163" t="s">
        <v>1347</v>
      </c>
      <c r="F228" s="163" t="s">
        <v>684</v>
      </c>
      <c r="G228" s="163" t="s">
        <v>760</v>
      </c>
      <c r="H228" s="163" t="s">
        <v>1348</v>
      </c>
      <c r="I228" s="163" t="s">
        <v>1349</v>
      </c>
      <c r="J228" s="163" t="s">
        <v>747</v>
      </c>
      <c r="K228" s="163">
        <v>26152796</v>
      </c>
    </row>
    <row r="229" spans="1:11" customFormat="1" ht="25.5" x14ac:dyDescent="0.15">
      <c r="A229" s="165">
        <v>227</v>
      </c>
      <c r="B229" s="165" t="s">
        <v>276</v>
      </c>
      <c r="C229" s="163" t="s">
        <v>1984</v>
      </c>
      <c r="D229" s="166" t="s">
        <v>663</v>
      </c>
      <c r="E229" s="163" t="s">
        <v>1350</v>
      </c>
      <c r="F229" s="163" t="s">
        <v>1351</v>
      </c>
      <c r="G229" s="163" t="s">
        <v>760</v>
      </c>
      <c r="H229" s="163" t="s">
        <v>1352</v>
      </c>
      <c r="I229" s="163" t="s">
        <v>1353</v>
      </c>
      <c r="J229" s="163" t="s">
        <v>1355</v>
      </c>
      <c r="K229" s="163">
        <v>11845212</v>
      </c>
    </row>
    <row r="230" spans="1:11" customFormat="1" ht="25.5" x14ac:dyDescent="0.15">
      <c r="A230" s="165">
        <v>228</v>
      </c>
      <c r="B230" s="165" t="s">
        <v>277</v>
      </c>
      <c r="C230" s="163" t="s">
        <v>1985</v>
      </c>
      <c r="D230" s="166" t="s">
        <v>663</v>
      </c>
      <c r="E230" s="163" t="s">
        <v>1354</v>
      </c>
      <c r="F230" s="163" t="s">
        <v>1351</v>
      </c>
      <c r="G230" s="163" t="s">
        <v>760</v>
      </c>
      <c r="H230" s="163" t="s">
        <v>1352</v>
      </c>
      <c r="I230" s="163" t="s">
        <v>1353</v>
      </c>
      <c r="J230" s="163" t="s">
        <v>1355</v>
      </c>
      <c r="K230" s="163">
        <v>11845212</v>
      </c>
    </row>
    <row r="231" spans="1:11" customFormat="1" ht="38.25" x14ac:dyDescent="0.15">
      <c r="A231" s="165">
        <v>229</v>
      </c>
      <c r="B231" s="165" t="s">
        <v>278</v>
      </c>
      <c r="C231" s="163" t="s">
        <v>1986</v>
      </c>
      <c r="D231" s="166" t="s">
        <v>663</v>
      </c>
      <c r="E231" s="163" t="s">
        <v>1356</v>
      </c>
      <c r="F231" s="163" t="s">
        <v>1357</v>
      </c>
      <c r="G231" s="163" t="s">
        <v>753</v>
      </c>
      <c r="H231" s="163" t="s">
        <v>1358</v>
      </c>
      <c r="I231" s="163" t="s">
        <v>1359</v>
      </c>
      <c r="J231" s="163" t="s">
        <v>747</v>
      </c>
      <c r="K231" s="163">
        <v>27228351</v>
      </c>
    </row>
    <row r="232" spans="1:11" customFormat="1" ht="89.25" x14ac:dyDescent="0.15">
      <c r="A232" s="165">
        <v>230</v>
      </c>
      <c r="B232" s="165" t="s">
        <v>279</v>
      </c>
      <c r="C232" s="163" t="s">
        <v>1987</v>
      </c>
      <c r="D232" s="166" t="s">
        <v>663</v>
      </c>
      <c r="E232" s="163" t="s">
        <v>1360</v>
      </c>
      <c r="F232" s="163" t="s">
        <v>1361</v>
      </c>
      <c r="G232" s="163" t="s">
        <v>774</v>
      </c>
      <c r="H232" s="163" t="s">
        <v>744</v>
      </c>
      <c r="I232" s="163" t="s">
        <v>1362</v>
      </c>
      <c r="J232" s="163" t="s">
        <v>747</v>
      </c>
      <c r="K232" s="163">
        <v>24184505</v>
      </c>
    </row>
    <row r="233" spans="1:11" customFormat="1" ht="25.5" x14ac:dyDescent="0.15">
      <c r="A233" s="165">
        <v>231</v>
      </c>
      <c r="B233" s="165" t="s">
        <v>280</v>
      </c>
      <c r="C233" s="163" t="s">
        <v>1989</v>
      </c>
      <c r="D233" s="166" t="s">
        <v>663</v>
      </c>
      <c r="E233" s="163" t="s">
        <v>1363</v>
      </c>
      <c r="F233" s="163" t="s">
        <v>1364</v>
      </c>
      <c r="G233" s="163" t="s">
        <v>1365</v>
      </c>
      <c r="H233" s="163" t="s">
        <v>1366</v>
      </c>
      <c r="I233" s="163" t="s">
        <v>1367</v>
      </c>
      <c r="J233" s="163" t="s">
        <v>1305</v>
      </c>
      <c r="K233" s="163">
        <v>17403686</v>
      </c>
    </row>
    <row r="234" spans="1:11" customFormat="1" ht="25.5" x14ac:dyDescent="0.15">
      <c r="A234" s="165">
        <v>232</v>
      </c>
      <c r="B234" s="165" t="s">
        <v>281</v>
      </c>
      <c r="C234" s="163" t="s">
        <v>1988</v>
      </c>
      <c r="D234" s="166" t="s">
        <v>663</v>
      </c>
      <c r="E234" s="167" t="s">
        <v>1758</v>
      </c>
      <c r="F234" s="163" t="s">
        <v>1364</v>
      </c>
      <c r="G234" s="163" t="s">
        <v>1365</v>
      </c>
      <c r="H234" s="163" t="s">
        <v>1366</v>
      </c>
      <c r="I234" s="163" t="s">
        <v>1367</v>
      </c>
      <c r="J234" s="163" t="s">
        <v>1305</v>
      </c>
      <c r="K234" s="163">
        <v>17403686</v>
      </c>
    </row>
    <row r="235" spans="1:11" customFormat="1" ht="25.5" x14ac:dyDescent="0.15">
      <c r="A235" s="165">
        <v>233</v>
      </c>
      <c r="B235" s="165" t="s">
        <v>282</v>
      </c>
      <c r="C235" s="163" t="s">
        <v>1990</v>
      </c>
      <c r="D235" s="166" t="s">
        <v>663</v>
      </c>
      <c r="E235" s="163" t="s">
        <v>1368</v>
      </c>
      <c r="F235" s="163" t="s">
        <v>1369</v>
      </c>
      <c r="G235" s="163" t="s">
        <v>760</v>
      </c>
      <c r="H235" s="163" t="s">
        <v>1370</v>
      </c>
      <c r="I235" s="163" t="s">
        <v>1371</v>
      </c>
      <c r="J235" s="163" t="s">
        <v>772</v>
      </c>
      <c r="K235" s="163">
        <v>22446693</v>
      </c>
    </row>
    <row r="236" spans="1:11" customFormat="1" ht="63.75" x14ac:dyDescent="0.15">
      <c r="A236" s="165">
        <v>234</v>
      </c>
      <c r="B236" s="165" t="s">
        <v>283</v>
      </c>
      <c r="C236" s="163" t="s">
        <v>1991</v>
      </c>
      <c r="D236" s="166" t="s">
        <v>663</v>
      </c>
      <c r="E236" s="163" t="s">
        <v>1372</v>
      </c>
      <c r="F236" s="163" t="s">
        <v>1369</v>
      </c>
      <c r="G236" s="163" t="s">
        <v>760</v>
      </c>
      <c r="H236" s="163" t="s">
        <v>1370</v>
      </c>
      <c r="I236" s="163" t="s">
        <v>1371</v>
      </c>
      <c r="J236" s="163" t="s">
        <v>772</v>
      </c>
      <c r="K236" s="163">
        <v>22446693</v>
      </c>
    </row>
    <row r="237" spans="1:11" customFormat="1" ht="25.5" x14ac:dyDescent="0.15">
      <c r="A237" s="165">
        <v>235</v>
      </c>
      <c r="B237" s="165" t="s">
        <v>284</v>
      </c>
      <c r="C237" s="163" t="s">
        <v>1992</v>
      </c>
      <c r="D237" s="166" t="s">
        <v>663</v>
      </c>
      <c r="E237" s="163" t="s">
        <v>1373</v>
      </c>
      <c r="F237" s="163" t="s">
        <v>1374</v>
      </c>
      <c r="G237" s="163" t="s">
        <v>753</v>
      </c>
      <c r="H237" s="163" t="s">
        <v>1200</v>
      </c>
      <c r="I237" s="163" t="s">
        <v>1375</v>
      </c>
      <c r="J237" s="163" t="s">
        <v>776</v>
      </c>
      <c r="K237" s="163">
        <v>16227618</v>
      </c>
    </row>
    <row r="238" spans="1:11" customFormat="1" ht="38.25" x14ac:dyDescent="0.15">
      <c r="A238" s="165">
        <v>236</v>
      </c>
      <c r="B238" s="165" t="s">
        <v>285</v>
      </c>
      <c r="C238" s="163" t="s">
        <v>1993</v>
      </c>
      <c r="D238" s="166" t="s">
        <v>663</v>
      </c>
      <c r="E238" s="163" t="s">
        <v>1376</v>
      </c>
      <c r="F238" s="163" t="s">
        <v>1377</v>
      </c>
      <c r="G238" s="163" t="s">
        <v>1093</v>
      </c>
      <c r="H238" s="163" t="s">
        <v>1378</v>
      </c>
      <c r="I238" s="163" t="s">
        <v>1379</v>
      </c>
      <c r="J238" s="163" t="s">
        <v>747</v>
      </c>
      <c r="K238" s="163">
        <v>25416949</v>
      </c>
    </row>
    <row r="239" spans="1:11" customFormat="1" ht="63.75" x14ac:dyDescent="0.15">
      <c r="A239" s="165">
        <v>237</v>
      </c>
      <c r="B239" s="165" t="s">
        <v>286</v>
      </c>
      <c r="C239" s="163" t="s">
        <v>1994</v>
      </c>
      <c r="D239" s="166" t="s">
        <v>663</v>
      </c>
      <c r="E239" s="163" t="s">
        <v>1380</v>
      </c>
      <c r="F239" s="163" t="s">
        <v>1377</v>
      </c>
      <c r="G239" s="163" t="s">
        <v>1093</v>
      </c>
      <c r="H239" s="163" t="s">
        <v>1378</v>
      </c>
      <c r="I239" s="163" t="s">
        <v>1379</v>
      </c>
      <c r="J239" s="163" t="s">
        <v>747</v>
      </c>
      <c r="K239" s="163">
        <v>25416949</v>
      </c>
    </row>
    <row r="240" spans="1:11" customFormat="1" ht="25.5" x14ac:dyDescent="0.15">
      <c r="A240" s="165">
        <v>238</v>
      </c>
      <c r="B240" s="165" t="s">
        <v>287</v>
      </c>
      <c r="C240" s="163" t="s">
        <v>1710</v>
      </c>
      <c r="D240" s="166" t="s">
        <v>663</v>
      </c>
      <c r="E240" s="163" t="s">
        <v>1381</v>
      </c>
      <c r="F240" s="163" t="s">
        <v>1382</v>
      </c>
      <c r="G240" s="163" t="s">
        <v>793</v>
      </c>
      <c r="H240" s="163" t="s">
        <v>744</v>
      </c>
      <c r="I240" s="163" t="s">
        <v>1212</v>
      </c>
      <c r="J240" s="163" t="s">
        <v>747</v>
      </c>
      <c r="K240" s="163">
        <v>26158411</v>
      </c>
    </row>
    <row r="241" spans="1:11" customFormat="1" ht="25.5" x14ac:dyDescent="0.15">
      <c r="A241" s="165">
        <v>239</v>
      </c>
      <c r="B241" s="165" t="s">
        <v>288</v>
      </c>
      <c r="C241" s="163" t="s">
        <v>1995</v>
      </c>
      <c r="D241" s="166" t="s">
        <v>663</v>
      </c>
      <c r="E241" s="163" t="s">
        <v>1383</v>
      </c>
      <c r="F241" s="163" t="s">
        <v>1384</v>
      </c>
      <c r="G241" s="163" t="s">
        <v>1385</v>
      </c>
      <c r="H241" s="163" t="s">
        <v>1386</v>
      </c>
      <c r="I241" s="163" t="s">
        <v>1387</v>
      </c>
      <c r="J241" s="163" t="s">
        <v>780</v>
      </c>
      <c r="K241" s="163">
        <v>26423156</v>
      </c>
    </row>
    <row r="242" spans="1:11" customFormat="1" ht="38.25" x14ac:dyDescent="0.15">
      <c r="A242" s="165">
        <v>240</v>
      </c>
      <c r="B242" s="165" t="s">
        <v>289</v>
      </c>
      <c r="C242" s="163" t="s">
        <v>1996</v>
      </c>
      <c r="D242" s="166" t="s">
        <v>663</v>
      </c>
      <c r="E242" s="163" t="s">
        <v>1388</v>
      </c>
      <c r="F242" s="163" t="s">
        <v>1389</v>
      </c>
      <c r="G242" s="163" t="s">
        <v>749</v>
      </c>
      <c r="H242" s="163" t="s">
        <v>1390</v>
      </c>
      <c r="I242" s="163" t="s">
        <v>1391</v>
      </c>
      <c r="J242" s="163" t="s">
        <v>747</v>
      </c>
      <c r="K242" s="163">
        <v>27012187</v>
      </c>
    </row>
    <row r="243" spans="1:11" customFormat="1" ht="38.25" x14ac:dyDescent="0.15">
      <c r="A243" s="165">
        <v>241</v>
      </c>
      <c r="B243" s="165" t="s">
        <v>290</v>
      </c>
      <c r="C243" s="163" t="s">
        <v>1997</v>
      </c>
      <c r="D243" s="166" t="s">
        <v>663</v>
      </c>
      <c r="E243" s="163" t="s">
        <v>1392</v>
      </c>
      <c r="F243" s="163" t="s">
        <v>1389</v>
      </c>
      <c r="G243" s="163" t="s">
        <v>749</v>
      </c>
      <c r="H243" s="163" t="s">
        <v>1390</v>
      </c>
      <c r="I243" s="163" t="s">
        <v>1391</v>
      </c>
      <c r="J243" s="163" t="s">
        <v>747</v>
      </c>
      <c r="K243" s="163">
        <v>27012187</v>
      </c>
    </row>
    <row r="244" spans="1:11" customFormat="1" ht="13.5" x14ac:dyDescent="0.15">
      <c r="A244" s="165">
        <v>242</v>
      </c>
      <c r="B244" s="165" t="s">
        <v>291</v>
      </c>
      <c r="C244" s="163" t="s">
        <v>1998</v>
      </c>
      <c r="D244" s="166" t="s">
        <v>663</v>
      </c>
      <c r="E244" s="163" t="s">
        <v>1393</v>
      </c>
      <c r="F244" s="163" t="s">
        <v>1394</v>
      </c>
      <c r="G244" s="163" t="s">
        <v>825</v>
      </c>
      <c r="H244" s="163" t="s">
        <v>744</v>
      </c>
      <c r="I244" s="163" t="s">
        <v>1212</v>
      </c>
      <c r="J244" s="163" t="s">
        <v>747</v>
      </c>
      <c r="K244" s="163">
        <v>15024726</v>
      </c>
    </row>
    <row r="245" spans="1:11" customFormat="1" ht="13.5" x14ac:dyDescent="0.15">
      <c r="A245" s="165">
        <v>243</v>
      </c>
      <c r="B245" s="165" t="s">
        <v>685</v>
      </c>
      <c r="C245" s="163" t="s">
        <v>1999</v>
      </c>
      <c r="D245" s="166" t="s">
        <v>663</v>
      </c>
      <c r="E245" s="163" t="s">
        <v>1395</v>
      </c>
      <c r="F245" s="163" t="s">
        <v>1394</v>
      </c>
      <c r="G245" s="163" t="s">
        <v>825</v>
      </c>
      <c r="H245" s="163" t="s">
        <v>744</v>
      </c>
      <c r="I245" s="163" t="s">
        <v>1212</v>
      </c>
      <c r="J245" s="163" t="s">
        <v>747</v>
      </c>
      <c r="K245" s="163">
        <v>15024726</v>
      </c>
    </row>
    <row r="246" spans="1:11" customFormat="1" ht="38.25" x14ac:dyDescent="0.15">
      <c r="A246" s="165">
        <v>244</v>
      </c>
      <c r="B246" s="165" t="s">
        <v>292</v>
      </c>
      <c r="C246" s="163" t="s">
        <v>2000</v>
      </c>
      <c r="D246" s="166" t="s">
        <v>663</v>
      </c>
      <c r="E246" s="163" t="s">
        <v>1396</v>
      </c>
      <c r="F246" s="163" t="s">
        <v>1397</v>
      </c>
      <c r="G246" s="163" t="s">
        <v>753</v>
      </c>
      <c r="H246" s="163" t="s">
        <v>744</v>
      </c>
      <c r="I246" s="163" t="s">
        <v>1398</v>
      </c>
      <c r="J246" s="163" t="s">
        <v>747</v>
      </c>
      <c r="K246" s="163">
        <v>24222893</v>
      </c>
    </row>
    <row r="247" spans="1:11" customFormat="1" ht="25.5" x14ac:dyDescent="0.15">
      <c r="A247" s="165">
        <v>245</v>
      </c>
      <c r="B247" s="165" t="s">
        <v>293</v>
      </c>
      <c r="C247" s="163" t="s">
        <v>2001</v>
      </c>
      <c r="D247" s="166" t="s">
        <v>663</v>
      </c>
      <c r="E247" s="163" t="s">
        <v>1399</v>
      </c>
      <c r="F247" s="163" t="s">
        <v>1400</v>
      </c>
      <c r="G247" s="163" t="s">
        <v>760</v>
      </c>
      <c r="H247" s="163" t="s">
        <v>744</v>
      </c>
      <c r="I247" s="163" t="s">
        <v>1401</v>
      </c>
      <c r="J247" s="163" t="s">
        <v>747</v>
      </c>
      <c r="K247" s="163">
        <v>24337686</v>
      </c>
    </row>
    <row r="248" spans="1:11" customFormat="1" ht="38.25" x14ac:dyDescent="0.15">
      <c r="A248" s="165">
        <v>246</v>
      </c>
      <c r="B248" s="165" t="s">
        <v>294</v>
      </c>
      <c r="C248" s="163" t="s">
        <v>2002</v>
      </c>
      <c r="D248" s="166" t="s">
        <v>663</v>
      </c>
      <c r="E248" s="163" t="s">
        <v>1402</v>
      </c>
      <c r="F248" s="163" t="s">
        <v>1400</v>
      </c>
      <c r="G248" s="163" t="s">
        <v>760</v>
      </c>
      <c r="H248" s="163" t="s">
        <v>744</v>
      </c>
      <c r="I248" s="163" t="s">
        <v>1401</v>
      </c>
      <c r="J248" s="163" t="s">
        <v>747</v>
      </c>
      <c r="K248" s="163">
        <v>24337686</v>
      </c>
    </row>
    <row r="249" spans="1:11" customFormat="1" ht="178.5" x14ac:dyDescent="0.15">
      <c r="A249" s="165">
        <v>247</v>
      </c>
      <c r="B249" s="165" t="s">
        <v>295</v>
      </c>
      <c r="C249" s="163" t="s">
        <v>2003</v>
      </c>
      <c r="D249" s="166" t="s">
        <v>663</v>
      </c>
      <c r="E249" s="163" t="s">
        <v>1403</v>
      </c>
      <c r="F249" s="163" t="s">
        <v>1404</v>
      </c>
      <c r="G249" s="163" t="s">
        <v>760</v>
      </c>
      <c r="H249" s="163" t="s">
        <v>1405</v>
      </c>
      <c r="I249" s="163" t="s">
        <v>1406</v>
      </c>
      <c r="J249" s="163" t="s">
        <v>1407</v>
      </c>
      <c r="K249" s="163" t="s">
        <v>1408</v>
      </c>
    </row>
    <row r="250" spans="1:11" customFormat="1" ht="38.25" x14ac:dyDescent="0.15">
      <c r="A250" s="165">
        <v>248</v>
      </c>
      <c r="B250" s="165" t="s">
        <v>296</v>
      </c>
      <c r="C250" s="163" t="s">
        <v>2004</v>
      </c>
      <c r="D250" s="166" t="s">
        <v>663</v>
      </c>
      <c r="E250" s="163" t="s">
        <v>1409</v>
      </c>
      <c r="F250" s="163" t="s">
        <v>686</v>
      </c>
      <c r="G250" s="163" t="s">
        <v>753</v>
      </c>
      <c r="H250" s="163" t="s">
        <v>1410</v>
      </c>
      <c r="I250" s="163" t="s">
        <v>1411</v>
      </c>
      <c r="J250" s="163" t="s">
        <v>747</v>
      </c>
      <c r="K250" s="163">
        <v>22393467</v>
      </c>
    </row>
    <row r="251" spans="1:11" customFormat="1" ht="38.25" x14ac:dyDescent="0.15">
      <c r="A251" s="165">
        <v>249</v>
      </c>
      <c r="B251" s="165" t="s">
        <v>297</v>
      </c>
      <c r="C251" s="163" t="s">
        <v>2005</v>
      </c>
      <c r="D251" s="166" t="s">
        <v>663</v>
      </c>
      <c r="E251" s="163" t="s">
        <v>1412</v>
      </c>
      <c r="F251" s="163" t="s">
        <v>687</v>
      </c>
      <c r="G251" s="163" t="s">
        <v>753</v>
      </c>
      <c r="H251" s="163" t="s">
        <v>744</v>
      </c>
      <c r="I251" s="163" t="s">
        <v>1413</v>
      </c>
      <c r="J251" s="163" t="s">
        <v>772</v>
      </c>
      <c r="K251" s="163">
        <v>19050060</v>
      </c>
    </row>
    <row r="252" spans="1:11" customFormat="1" ht="13.5" x14ac:dyDescent="0.15">
      <c r="A252" s="165">
        <v>250</v>
      </c>
      <c r="B252" s="165" t="s">
        <v>298</v>
      </c>
      <c r="C252" s="163" t="s">
        <v>2006</v>
      </c>
      <c r="D252" s="166" t="s">
        <v>663</v>
      </c>
      <c r="E252" s="163" t="s">
        <v>1414</v>
      </c>
      <c r="F252" s="163" t="s">
        <v>1415</v>
      </c>
      <c r="G252" s="163" t="s">
        <v>760</v>
      </c>
      <c r="H252" s="163" t="s">
        <v>1416</v>
      </c>
      <c r="I252" s="163" t="s">
        <v>1417</v>
      </c>
      <c r="J252" s="163" t="s">
        <v>820</v>
      </c>
      <c r="K252" s="163">
        <v>26864944</v>
      </c>
    </row>
    <row r="253" spans="1:11" customFormat="1" ht="51" x14ac:dyDescent="0.15">
      <c r="A253" s="165">
        <v>251</v>
      </c>
      <c r="B253" s="165" t="s">
        <v>299</v>
      </c>
      <c r="C253" s="163" t="s">
        <v>2007</v>
      </c>
      <c r="D253" s="166" t="s">
        <v>663</v>
      </c>
      <c r="E253" s="163" t="s">
        <v>1418</v>
      </c>
      <c r="F253" s="163" t="s">
        <v>1415</v>
      </c>
      <c r="G253" s="163" t="s">
        <v>760</v>
      </c>
      <c r="H253" s="163" t="s">
        <v>1416</v>
      </c>
      <c r="I253" s="163" t="s">
        <v>1417</v>
      </c>
      <c r="J253" s="163" t="s">
        <v>820</v>
      </c>
      <c r="K253" s="163">
        <v>26864944</v>
      </c>
    </row>
    <row r="254" spans="1:11" customFormat="1" ht="13.5" x14ac:dyDescent="0.15">
      <c r="A254" s="165">
        <v>252</v>
      </c>
      <c r="B254" s="165" t="s">
        <v>300</v>
      </c>
      <c r="C254" s="163" t="s">
        <v>2008</v>
      </c>
      <c r="D254" s="166" t="s">
        <v>663</v>
      </c>
      <c r="E254" s="163" t="s">
        <v>1419</v>
      </c>
      <c r="F254" s="163" t="s">
        <v>1420</v>
      </c>
      <c r="G254" s="163" t="s">
        <v>753</v>
      </c>
      <c r="H254" s="163" t="s">
        <v>1421</v>
      </c>
      <c r="I254" s="163" t="s">
        <v>1212</v>
      </c>
      <c r="J254" s="163" t="s">
        <v>747</v>
      </c>
      <c r="K254" s="163">
        <v>23593011</v>
      </c>
    </row>
    <row r="255" spans="1:11" customFormat="1" ht="38.25" x14ac:dyDescent="0.15">
      <c r="A255" s="165">
        <v>253</v>
      </c>
      <c r="B255" s="165" t="s">
        <v>301</v>
      </c>
      <c r="C255" s="163" t="s">
        <v>2009</v>
      </c>
      <c r="D255" s="166" t="s">
        <v>663</v>
      </c>
      <c r="E255" s="163" t="s">
        <v>1422</v>
      </c>
      <c r="F255" s="163" t="s">
        <v>1420</v>
      </c>
      <c r="G255" s="163" t="s">
        <v>753</v>
      </c>
      <c r="H255" s="163" t="s">
        <v>1421</v>
      </c>
      <c r="I255" s="163" t="s">
        <v>1212</v>
      </c>
      <c r="J255" s="163" t="s">
        <v>747</v>
      </c>
      <c r="K255" s="163">
        <v>23593011</v>
      </c>
    </row>
    <row r="256" spans="1:11" customFormat="1" ht="13.5" x14ac:dyDescent="0.15">
      <c r="A256" s="165">
        <v>254</v>
      </c>
      <c r="B256" s="165" t="s">
        <v>302</v>
      </c>
      <c r="C256" s="163" t="s">
        <v>2010</v>
      </c>
      <c r="D256" s="166" t="s">
        <v>663</v>
      </c>
      <c r="E256" s="163" t="s">
        <v>1423</v>
      </c>
      <c r="F256" s="163" t="s">
        <v>1424</v>
      </c>
      <c r="G256" s="163" t="s">
        <v>760</v>
      </c>
      <c r="H256" s="163" t="s">
        <v>1425</v>
      </c>
      <c r="I256" s="163" t="s">
        <v>1426</v>
      </c>
      <c r="J256" s="163" t="s">
        <v>747</v>
      </c>
      <c r="K256" s="163">
        <v>20400975</v>
      </c>
    </row>
    <row r="257" spans="1:11" customFormat="1" ht="13.5" x14ac:dyDescent="0.15">
      <c r="A257" s="165">
        <v>255</v>
      </c>
      <c r="B257" s="165" t="s">
        <v>303</v>
      </c>
      <c r="C257" s="163" t="s">
        <v>2011</v>
      </c>
      <c r="D257" s="166" t="s">
        <v>663</v>
      </c>
      <c r="E257" s="163" t="s">
        <v>1427</v>
      </c>
      <c r="F257" s="163" t="s">
        <v>1424</v>
      </c>
      <c r="G257" s="163" t="s">
        <v>760</v>
      </c>
      <c r="H257" s="163" t="s">
        <v>1425</v>
      </c>
      <c r="I257" s="163" t="s">
        <v>1426</v>
      </c>
      <c r="J257" s="163" t="s">
        <v>747</v>
      </c>
      <c r="K257" s="163">
        <v>20400975</v>
      </c>
    </row>
    <row r="258" spans="1:11" customFormat="1" ht="13.5" x14ac:dyDescent="0.15">
      <c r="A258" s="165">
        <v>256</v>
      </c>
      <c r="B258" s="165" t="s">
        <v>304</v>
      </c>
      <c r="C258" s="163" t="s">
        <v>2012</v>
      </c>
      <c r="D258" s="166" t="s">
        <v>663</v>
      </c>
      <c r="E258" s="163" t="s">
        <v>1428</v>
      </c>
      <c r="F258" s="163" t="s">
        <v>1429</v>
      </c>
      <c r="G258" s="163" t="s">
        <v>749</v>
      </c>
      <c r="H258" s="163" t="s">
        <v>744</v>
      </c>
      <c r="I258" s="163" t="s">
        <v>1430</v>
      </c>
      <c r="J258" s="163" t="s">
        <v>772</v>
      </c>
      <c r="K258" s="163">
        <v>27151187</v>
      </c>
    </row>
    <row r="259" spans="1:11" customFormat="1" ht="13.5" x14ac:dyDescent="0.15">
      <c r="A259" s="165">
        <v>257</v>
      </c>
      <c r="B259" s="165" t="s">
        <v>305</v>
      </c>
      <c r="C259" s="163" t="s">
        <v>2013</v>
      </c>
      <c r="D259" s="166" t="s">
        <v>663</v>
      </c>
      <c r="E259" s="163" t="s">
        <v>1759</v>
      </c>
      <c r="F259" s="163" t="s">
        <v>1429</v>
      </c>
      <c r="G259" s="163" t="s">
        <v>749</v>
      </c>
      <c r="H259" s="163" t="s">
        <v>744</v>
      </c>
      <c r="I259" s="163" t="s">
        <v>1430</v>
      </c>
      <c r="J259" s="163" t="s">
        <v>772</v>
      </c>
      <c r="K259" s="163">
        <v>27151187</v>
      </c>
    </row>
    <row r="260" spans="1:11" customFormat="1" ht="13.5" x14ac:dyDescent="0.15">
      <c r="A260" s="165">
        <v>258</v>
      </c>
      <c r="B260" s="165" t="s">
        <v>306</v>
      </c>
      <c r="C260" s="163" t="s">
        <v>2014</v>
      </c>
      <c r="D260" s="166" t="s">
        <v>663</v>
      </c>
      <c r="E260" s="163" t="s">
        <v>1431</v>
      </c>
      <c r="F260" s="163" t="s">
        <v>1432</v>
      </c>
      <c r="G260" s="163" t="s">
        <v>760</v>
      </c>
      <c r="H260" s="163" t="s">
        <v>744</v>
      </c>
      <c r="I260" s="163" t="s">
        <v>1433</v>
      </c>
      <c r="J260" s="163" t="s">
        <v>747</v>
      </c>
      <c r="K260" s="163">
        <v>12177779</v>
      </c>
    </row>
    <row r="261" spans="1:11" customFormat="1" ht="51" x14ac:dyDescent="0.15">
      <c r="A261" s="165">
        <v>259</v>
      </c>
      <c r="B261" s="165" t="s">
        <v>307</v>
      </c>
      <c r="C261" s="163" t="s">
        <v>2015</v>
      </c>
      <c r="D261" s="166" t="s">
        <v>663</v>
      </c>
      <c r="E261" s="163" t="s">
        <v>1434</v>
      </c>
      <c r="F261" s="163" t="s">
        <v>1432</v>
      </c>
      <c r="G261" s="163" t="s">
        <v>760</v>
      </c>
      <c r="H261" s="163" t="s">
        <v>744</v>
      </c>
      <c r="I261" s="163" t="s">
        <v>1433</v>
      </c>
      <c r="J261" s="163" t="s">
        <v>747</v>
      </c>
      <c r="K261" s="163">
        <v>12177779</v>
      </c>
    </row>
    <row r="262" spans="1:11" customFormat="1" ht="25.5" x14ac:dyDescent="0.15">
      <c r="A262" s="165">
        <v>260</v>
      </c>
      <c r="B262" s="165" t="s">
        <v>308</v>
      </c>
      <c r="C262" s="163" t="s">
        <v>2016</v>
      </c>
      <c r="D262" s="166" t="s">
        <v>663</v>
      </c>
      <c r="E262" s="163" t="s">
        <v>1435</v>
      </c>
      <c r="F262" s="163" t="s">
        <v>1436</v>
      </c>
      <c r="G262" s="163" t="s">
        <v>760</v>
      </c>
      <c r="H262" s="163" t="s">
        <v>744</v>
      </c>
      <c r="I262" s="163" t="s">
        <v>1437</v>
      </c>
      <c r="J262" s="163" t="s">
        <v>747</v>
      </c>
      <c r="K262" s="163">
        <v>25904139</v>
      </c>
    </row>
    <row r="263" spans="1:11" customFormat="1" ht="25.5" x14ac:dyDescent="0.15">
      <c r="A263" s="165">
        <v>261</v>
      </c>
      <c r="B263" s="165" t="s">
        <v>309</v>
      </c>
      <c r="C263" s="163" t="s">
        <v>2017</v>
      </c>
      <c r="D263" s="166" t="s">
        <v>663</v>
      </c>
      <c r="E263" s="163" t="s">
        <v>1438</v>
      </c>
      <c r="F263" s="163" t="s">
        <v>1436</v>
      </c>
      <c r="G263" s="163" t="s">
        <v>760</v>
      </c>
      <c r="H263" s="163" t="s">
        <v>744</v>
      </c>
      <c r="I263" s="163" t="s">
        <v>1437</v>
      </c>
      <c r="J263" s="163" t="s">
        <v>747</v>
      </c>
      <c r="K263" s="163">
        <v>25904139</v>
      </c>
    </row>
    <row r="264" spans="1:11" customFormat="1" ht="51" x14ac:dyDescent="0.15">
      <c r="A264" s="165">
        <v>262</v>
      </c>
      <c r="B264" s="165" t="s">
        <v>310</v>
      </c>
      <c r="C264" s="163" t="s">
        <v>2018</v>
      </c>
      <c r="D264" s="166" t="s">
        <v>688</v>
      </c>
      <c r="E264" s="163" t="s">
        <v>1439</v>
      </c>
      <c r="F264" s="163" t="s">
        <v>1440</v>
      </c>
      <c r="G264" s="163" t="s">
        <v>825</v>
      </c>
      <c r="H264" s="163" t="s">
        <v>744</v>
      </c>
      <c r="I264" s="163" t="s">
        <v>1441</v>
      </c>
      <c r="J264" s="163" t="s">
        <v>1760</v>
      </c>
      <c r="K264" s="163">
        <v>18213394</v>
      </c>
    </row>
    <row r="265" spans="1:11" customFormat="1" ht="13.5" x14ac:dyDescent="0.15">
      <c r="A265" s="165">
        <v>263</v>
      </c>
      <c r="B265" s="165" t="s">
        <v>311</v>
      </c>
      <c r="C265" s="163" t="s">
        <v>2019</v>
      </c>
      <c r="D265" s="166" t="s">
        <v>688</v>
      </c>
      <c r="E265" s="163" t="s">
        <v>1442</v>
      </c>
      <c r="F265" s="163" t="s">
        <v>1443</v>
      </c>
      <c r="G265" s="163" t="s">
        <v>753</v>
      </c>
      <c r="H265" s="163" t="s">
        <v>744</v>
      </c>
      <c r="I265" s="163" t="s">
        <v>1444</v>
      </c>
      <c r="J265" s="163" t="s">
        <v>747</v>
      </c>
      <c r="K265" s="163">
        <v>23645148</v>
      </c>
    </row>
    <row r="266" spans="1:11" customFormat="1" ht="13.5" x14ac:dyDescent="0.15">
      <c r="A266" s="165">
        <v>264</v>
      </c>
      <c r="B266" s="165" t="s">
        <v>312</v>
      </c>
      <c r="C266" s="163" t="s">
        <v>2020</v>
      </c>
      <c r="D266" s="166" t="s">
        <v>688</v>
      </c>
      <c r="E266" s="163" t="s">
        <v>1445</v>
      </c>
      <c r="F266" s="163" t="s">
        <v>1443</v>
      </c>
      <c r="G266" s="163" t="s">
        <v>753</v>
      </c>
      <c r="H266" s="163" t="s">
        <v>744</v>
      </c>
      <c r="I266" s="163" t="s">
        <v>1444</v>
      </c>
      <c r="J266" s="163" t="s">
        <v>747</v>
      </c>
      <c r="K266" s="163">
        <v>23645148</v>
      </c>
    </row>
    <row r="267" spans="1:11" customFormat="1" ht="13.5" x14ac:dyDescent="0.15">
      <c r="A267" s="165">
        <v>265</v>
      </c>
      <c r="B267" s="165" t="s">
        <v>313</v>
      </c>
      <c r="C267" s="163" t="s">
        <v>2021</v>
      </c>
      <c r="D267" s="166" t="s">
        <v>688</v>
      </c>
      <c r="E267" s="163" t="s">
        <v>1761</v>
      </c>
      <c r="F267" s="163" t="s">
        <v>1446</v>
      </c>
      <c r="G267" s="163" t="s">
        <v>753</v>
      </c>
      <c r="H267" s="163" t="s">
        <v>1447</v>
      </c>
      <c r="I267" s="163" t="s">
        <v>1448</v>
      </c>
      <c r="J267" s="163" t="s">
        <v>747</v>
      </c>
      <c r="K267" s="163">
        <v>26974151</v>
      </c>
    </row>
    <row r="268" spans="1:11" customFormat="1" ht="25.5" x14ac:dyDescent="0.15">
      <c r="A268" s="165">
        <v>266</v>
      </c>
      <c r="B268" s="165" t="s">
        <v>314</v>
      </c>
      <c r="C268" s="163" t="s">
        <v>2022</v>
      </c>
      <c r="D268" s="166" t="s">
        <v>688</v>
      </c>
      <c r="E268" s="163" t="s">
        <v>1449</v>
      </c>
      <c r="F268" s="163" t="s">
        <v>1446</v>
      </c>
      <c r="G268" s="163" t="s">
        <v>753</v>
      </c>
      <c r="H268" s="163" t="s">
        <v>1447</v>
      </c>
      <c r="I268" s="163" t="s">
        <v>1448</v>
      </c>
      <c r="J268" s="163" t="s">
        <v>747</v>
      </c>
      <c r="K268" s="163">
        <v>26974151</v>
      </c>
    </row>
    <row r="269" spans="1:11" customFormat="1" ht="13.5" x14ac:dyDescent="0.15">
      <c r="A269" s="165">
        <v>267</v>
      </c>
      <c r="B269" s="165" t="s">
        <v>315</v>
      </c>
      <c r="C269" s="163" t="s">
        <v>2023</v>
      </c>
      <c r="D269" s="166" t="s">
        <v>688</v>
      </c>
      <c r="E269" s="163" t="s">
        <v>1450</v>
      </c>
      <c r="F269" s="163" t="s">
        <v>1451</v>
      </c>
      <c r="G269" s="163" t="s">
        <v>760</v>
      </c>
      <c r="H269" s="163" t="s">
        <v>744</v>
      </c>
      <c r="I269" s="163" t="s">
        <v>1452</v>
      </c>
      <c r="J269" s="163" t="s">
        <v>1078</v>
      </c>
      <c r="K269" s="163">
        <v>23870669</v>
      </c>
    </row>
    <row r="270" spans="1:11" customFormat="1" ht="38.25" x14ac:dyDescent="0.15">
      <c r="A270" s="165">
        <v>268</v>
      </c>
      <c r="B270" s="165" t="s">
        <v>316</v>
      </c>
      <c r="C270" s="163" t="s">
        <v>2024</v>
      </c>
      <c r="D270" s="166" t="s">
        <v>688</v>
      </c>
      <c r="E270" s="163" t="s">
        <v>1762</v>
      </c>
      <c r="F270" s="163" t="s">
        <v>1451</v>
      </c>
      <c r="G270" s="163" t="s">
        <v>760</v>
      </c>
      <c r="H270" s="163" t="s">
        <v>744</v>
      </c>
      <c r="I270" s="163" t="s">
        <v>1452</v>
      </c>
      <c r="J270" s="163" t="s">
        <v>1078</v>
      </c>
      <c r="K270" s="163">
        <v>23870669</v>
      </c>
    </row>
    <row r="271" spans="1:11" customFormat="1" ht="51" x14ac:dyDescent="0.15">
      <c r="A271" s="165">
        <v>269</v>
      </c>
      <c r="B271" s="165" t="s">
        <v>317</v>
      </c>
      <c r="C271" s="163" t="s">
        <v>2025</v>
      </c>
      <c r="D271" s="166" t="s">
        <v>688</v>
      </c>
      <c r="E271" s="163" t="s">
        <v>1763</v>
      </c>
      <c r="F271" s="163" t="s">
        <v>1451</v>
      </c>
      <c r="G271" s="163" t="s">
        <v>760</v>
      </c>
      <c r="H271" s="163" t="s">
        <v>744</v>
      </c>
      <c r="I271" s="163" t="s">
        <v>1452</v>
      </c>
      <c r="J271" s="163" t="s">
        <v>1078</v>
      </c>
      <c r="K271" s="163">
        <v>23870669</v>
      </c>
    </row>
    <row r="272" spans="1:11" customFormat="1" ht="13.5" x14ac:dyDescent="0.15">
      <c r="A272" s="165">
        <v>270</v>
      </c>
      <c r="B272" s="165" t="s">
        <v>318</v>
      </c>
      <c r="C272" s="163" t="s">
        <v>2026</v>
      </c>
      <c r="D272" s="166" t="s">
        <v>688</v>
      </c>
      <c r="E272" s="163" t="s">
        <v>1453</v>
      </c>
      <c r="F272" s="163" t="s">
        <v>1454</v>
      </c>
      <c r="G272" s="163" t="s">
        <v>760</v>
      </c>
      <c r="H272" s="163" t="s">
        <v>1455</v>
      </c>
      <c r="I272" s="163" t="s">
        <v>1456</v>
      </c>
      <c r="J272" s="163" t="s">
        <v>772</v>
      </c>
      <c r="K272" s="163">
        <v>22081608</v>
      </c>
    </row>
    <row r="273" spans="1:11" customFormat="1" ht="51" x14ac:dyDescent="0.15">
      <c r="A273" s="165">
        <v>271</v>
      </c>
      <c r="B273" s="165" t="s">
        <v>319</v>
      </c>
      <c r="C273" s="163" t="s">
        <v>2027</v>
      </c>
      <c r="D273" s="166" t="s">
        <v>688</v>
      </c>
      <c r="E273" s="163" t="s">
        <v>1457</v>
      </c>
      <c r="F273" s="163" t="s">
        <v>1458</v>
      </c>
      <c r="G273" s="163" t="s">
        <v>753</v>
      </c>
      <c r="H273" s="163" t="s">
        <v>1459</v>
      </c>
      <c r="I273" s="163" t="s">
        <v>1460</v>
      </c>
      <c r="J273" s="163" t="s">
        <v>1461</v>
      </c>
      <c r="K273" s="163" t="s">
        <v>1462</v>
      </c>
    </row>
    <row r="274" spans="1:11" customFormat="1" ht="51" x14ac:dyDescent="0.15">
      <c r="A274" s="165">
        <v>272</v>
      </c>
      <c r="B274" s="165" t="s">
        <v>320</v>
      </c>
      <c r="C274" s="163" t="s">
        <v>2028</v>
      </c>
      <c r="D274" s="166" t="s">
        <v>688</v>
      </c>
      <c r="E274" s="163" t="s">
        <v>1764</v>
      </c>
      <c r="F274" s="163" t="s">
        <v>1458</v>
      </c>
      <c r="G274" s="163" t="s">
        <v>753</v>
      </c>
      <c r="H274" s="163" t="s">
        <v>1459</v>
      </c>
      <c r="I274" s="163" t="s">
        <v>1460</v>
      </c>
      <c r="J274" s="163" t="s">
        <v>1461</v>
      </c>
      <c r="K274" s="163" t="s">
        <v>1462</v>
      </c>
    </row>
    <row r="275" spans="1:11" customFormat="1" ht="153" x14ac:dyDescent="0.15">
      <c r="A275" s="165">
        <v>273</v>
      </c>
      <c r="B275" s="165" t="s">
        <v>321</v>
      </c>
      <c r="C275" s="163" t="s">
        <v>2029</v>
      </c>
      <c r="D275" s="166" t="s">
        <v>688</v>
      </c>
      <c r="E275" s="163" t="s">
        <v>1463</v>
      </c>
      <c r="F275" s="163" t="s">
        <v>689</v>
      </c>
      <c r="G275" s="163" t="s">
        <v>849</v>
      </c>
      <c r="H275" s="163" t="s">
        <v>744</v>
      </c>
      <c r="I275" s="163" t="s">
        <v>1464</v>
      </c>
      <c r="J275" s="163" t="s">
        <v>747</v>
      </c>
      <c r="K275" s="163">
        <v>25522241</v>
      </c>
    </row>
    <row r="276" spans="1:11" customFormat="1" ht="102" x14ac:dyDescent="0.15">
      <c r="A276" s="165">
        <v>274</v>
      </c>
      <c r="B276" s="165" t="s">
        <v>322</v>
      </c>
      <c r="C276" s="163" t="s">
        <v>2030</v>
      </c>
      <c r="D276" s="166" t="s">
        <v>688</v>
      </c>
      <c r="E276" s="163" t="s">
        <v>1465</v>
      </c>
      <c r="F276" s="163" t="s">
        <v>1466</v>
      </c>
      <c r="G276" s="163" t="s">
        <v>825</v>
      </c>
      <c r="H276" s="163" t="s">
        <v>744</v>
      </c>
      <c r="I276" s="163" t="s">
        <v>1467</v>
      </c>
      <c r="J276" s="163" t="s">
        <v>747</v>
      </c>
      <c r="K276" s="163">
        <v>18171985</v>
      </c>
    </row>
    <row r="277" spans="1:11" customFormat="1" ht="13.5" x14ac:dyDescent="0.15">
      <c r="A277" s="165">
        <v>275</v>
      </c>
      <c r="B277" s="165" t="s">
        <v>323</v>
      </c>
      <c r="C277" s="163" t="s">
        <v>2031</v>
      </c>
      <c r="D277" s="166" t="s">
        <v>688</v>
      </c>
      <c r="E277" s="163" t="s">
        <v>1468</v>
      </c>
      <c r="F277" s="163" t="s">
        <v>1469</v>
      </c>
      <c r="G277" s="163" t="s">
        <v>760</v>
      </c>
      <c r="H277" s="163" t="s">
        <v>744</v>
      </c>
      <c r="I277" s="163" t="s">
        <v>1470</v>
      </c>
      <c r="J277" s="163" t="s">
        <v>1472</v>
      </c>
      <c r="K277" s="163">
        <v>23396137</v>
      </c>
    </row>
    <row r="278" spans="1:11" customFormat="1" ht="13.5" x14ac:dyDescent="0.15">
      <c r="A278" s="165">
        <v>276</v>
      </c>
      <c r="B278" s="165" t="s">
        <v>324</v>
      </c>
      <c r="C278" s="163" t="s">
        <v>2032</v>
      </c>
      <c r="D278" s="166" t="s">
        <v>688</v>
      </c>
      <c r="E278" s="163" t="s">
        <v>1471</v>
      </c>
      <c r="F278" s="163" t="s">
        <v>1469</v>
      </c>
      <c r="G278" s="163" t="s">
        <v>760</v>
      </c>
      <c r="H278" s="163" t="s">
        <v>744</v>
      </c>
      <c r="I278" s="163" t="s">
        <v>1470</v>
      </c>
      <c r="J278" s="163" t="s">
        <v>1472</v>
      </c>
      <c r="K278" s="163">
        <v>23396137</v>
      </c>
    </row>
    <row r="279" spans="1:11" customFormat="1" ht="51" x14ac:dyDescent="0.15">
      <c r="A279" s="165">
        <v>277</v>
      </c>
      <c r="B279" s="165" t="s">
        <v>325</v>
      </c>
      <c r="C279" s="163" t="s">
        <v>2033</v>
      </c>
      <c r="D279" s="166" t="s">
        <v>688</v>
      </c>
      <c r="E279" s="163" t="s">
        <v>1473</v>
      </c>
      <c r="F279" s="163" t="s">
        <v>1474</v>
      </c>
      <c r="G279" s="163" t="s">
        <v>760</v>
      </c>
      <c r="H279" s="163" t="s">
        <v>1475</v>
      </c>
      <c r="I279" s="163" t="s">
        <v>1476</v>
      </c>
      <c r="J279" s="163" t="s">
        <v>1477</v>
      </c>
      <c r="K279" s="163" t="s">
        <v>1478</v>
      </c>
    </row>
    <row r="280" spans="1:11" customFormat="1" ht="51" x14ac:dyDescent="0.15">
      <c r="A280" s="165">
        <v>278</v>
      </c>
      <c r="B280" s="165" t="s">
        <v>326</v>
      </c>
      <c r="C280" s="163" t="s">
        <v>2034</v>
      </c>
      <c r="D280" s="166" t="s">
        <v>688</v>
      </c>
      <c r="E280" s="163" t="s">
        <v>1479</v>
      </c>
      <c r="F280" s="163" t="s">
        <v>1474</v>
      </c>
      <c r="G280" s="163" t="s">
        <v>760</v>
      </c>
      <c r="H280" s="163" t="s">
        <v>1475</v>
      </c>
      <c r="I280" s="163" t="s">
        <v>1476</v>
      </c>
      <c r="J280" s="163" t="s">
        <v>1477</v>
      </c>
      <c r="K280" s="163" t="s">
        <v>1478</v>
      </c>
    </row>
    <row r="281" spans="1:11" customFormat="1" ht="51" x14ac:dyDescent="0.15">
      <c r="A281" s="165">
        <v>279</v>
      </c>
      <c r="B281" s="165" t="s">
        <v>327</v>
      </c>
      <c r="C281" s="163" t="s">
        <v>2035</v>
      </c>
      <c r="D281" s="166" t="s">
        <v>688</v>
      </c>
      <c r="E281" s="163" t="s">
        <v>1765</v>
      </c>
      <c r="F281" s="163" t="s">
        <v>1474</v>
      </c>
      <c r="G281" s="163" t="s">
        <v>760</v>
      </c>
      <c r="H281" s="163" t="s">
        <v>1475</v>
      </c>
      <c r="I281" s="163" t="s">
        <v>1476</v>
      </c>
      <c r="J281" s="163" t="s">
        <v>1477</v>
      </c>
      <c r="K281" s="163" t="s">
        <v>1478</v>
      </c>
    </row>
    <row r="282" spans="1:11" customFormat="1" ht="13.5" x14ac:dyDescent="0.15">
      <c r="A282" s="165">
        <v>280</v>
      </c>
      <c r="B282" s="165" t="s">
        <v>328</v>
      </c>
      <c r="C282" s="163" t="s">
        <v>1711</v>
      </c>
      <c r="D282" s="166" t="s">
        <v>688</v>
      </c>
      <c r="E282" s="163" t="s">
        <v>1701</v>
      </c>
      <c r="F282" s="163" t="s">
        <v>1481</v>
      </c>
      <c r="G282" s="163" t="s">
        <v>1093</v>
      </c>
      <c r="H282" s="163" t="s">
        <v>1482</v>
      </c>
      <c r="I282" s="163" t="s">
        <v>1483</v>
      </c>
      <c r="J282" s="163" t="s">
        <v>747</v>
      </c>
      <c r="K282" s="163">
        <v>19144990</v>
      </c>
    </row>
    <row r="283" spans="1:11" customFormat="1" ht="13.5" x14ac:dyDescent="0.15">
      <c r="A283" s="165">
        <v>281</v>
      </c>
      <c r="B283" s="165" t="s">
        <v>329</v>
      </c>
      <c r="C283" s="163" t="s">
        <v>2036</v>
      </c>
      <c r="D283" s="166" t="s">
        <v>688</v>
      </c>
      <c r="E283" s="163" t="s">
        <v>1480</v>
      </c>
      <c r="F283" s="163" t="s">
        <v>1481</v>
      </c>
      <c r="G283" s="163" t="s">
        <v>1093</v>
      </c>
      <c r="H283" s="163" t="s">
        <v>1482</v>
      </c>
      <c r="I283" s="163" t="s">
        <v>1483</v>
      </c>
      <c r="J283" s="163" t="s">
        <v>747</v>
      </c>
      <c r="K283" s="163">
        <v>19144990</v>
      </c>
    </row>
    <row r="284" spans="1:11" customFormat="1" ht="13.5" x14ac:dyDescent="0.15">
      <c r="A284" s="165">
        <v>282</v>
      </c>
      <c r="B284" s="165" t="s">
        <v>330</v>
      </c>
      <c r="C284" s="163" t="s">
        <v>2037</v>
      </c>
      <c r="D284" s="166" t="s">
        <v>688</v>
      </c>
      <c r="E284" s="163" t="s">
        <v>1484</v>
      </c>
      <c r="F284" s="163" t="s">
        <v>1485</v>
      </c>
      <c r="G284" s="163" t="s">
        <v>760</v>
      </c>
      <c r="H284" s="163" t="s">
        <v>744</v>
      </c>
      <c r="I284" s="163" t="s">
        <v>1487</v>
      </c>
      <c r="J284" s="163" t="s">
        <v>820</v>
      </c>
      <c r="K284" s="163">
        <v>17445766</v>
      </c>
    </row>
    <row r="285" spans="1:11" customFormat="1" ht="13.5" x14ac:dyDescent="0.15">
      <c r="A285" s="165">
        <v>283</v>
      </c>
      <c r="B285" s="165" t="s">
        <v>331</v>
      </c>
      <c r="C285" s="163" t="s">
        <v>2038</v>
      </c>
      <c r="D285" s="166" t="s">
        <v>688</v>
      </c>
      <c r="E285" s="163" t="s">
        <v>1486</v>
      </c>
      <c r="F285" s="163" t="s">
        <v>1485</v>
      </c>
      <c r="G285" s="163" t="s">
        <v>760</v>
      </c>
      <c r="H285" s="163" t="s">
        <v>744</v>
      </c>
      <c r="I285" s="163" t="s">
        <v>1487</v>
      </c>
      <c r="J285" s="163" t="s">
        <v>820</v>
      </c>
      <c r="K285" s="163">
        <v>17445766</v>
      </c>
    </row>
    <row r="286" spans="1:11" customFormat="1" ht="25.5" x14ac:dyDescent="0.15">
      <c r="A286" s="165">
        <v>284</v>
      </c>
      <c r="B286" s="165" t="s">
        <v>332</v>
      </c>
      <c r="C286" s="163" t="s">
        <v>2039</v>
      </c>
      <c r="D286" s="166" t="s">
        <v>688</v>
      </c>
      <c r="E286" s="163" t="s">
        <v>1488</v>
      </c>
      <c r="F286" s="163" t="s">
        <v>1489</v>
      </c>
      <c r="G286" s="163" t="s">
        <v>753</v>
      </c>
      <c r="H286" s="163" t="s">
        <v>1490</v>
      </c>
      <c r="I286" s="163" t="s">
        <v>1491</v>
      </c>
      <c r="J286" s="163" t="s">
        <v>1078</v>
      </c>
      <c r="K286" s="163">
        <v>23415224</v>
      </c>
    </row>
    <row r="287" spans="1:11" customFormat="1" ht="25.5" x14ac:dyDescent="0.15">
      <c r="A287" s="165">
        <v>285</v>
      </c>
      <c r="B287" s="165" t="s">
        <v>333</v>
      </c>
      <c r="C287" s="163" t="s">
        <v>2040</v>
      </c>
      <c r="D287" s="166" t="s">
        <v>688</v>
      </c>
      <c r="E287" s="163" t="s">
        <v>1492</v>
      </c>
      <c r="F287" s="163" t="s">
        <v>1489</v>
      </c>
      <c r="G287" s="163" t="s">
        <v>753</v>
      </c>
      <c r="H287" s="163" t="s">
        <v>1490</v>
      </c>
      <c r="I287" s="163" t="s">
        <v>1491</v>
      </c>
      <c r="J287" s="163" t="s">
        <v>1078</v>
      </c>
      <c r="K287" s="163">
        <v>23415224</v>
      </c>
    </row>
    <row r="288" spans="1:11" customFormat="1" ht="13.5" x14ac:dyDescent="0.15">
      <c r="A288" s="165">
        <v>286</v>
      </c>
      <c r="B288" s="165" t="s">
        <v>334</v>
      </c>
      <c r="C288" s="163" t="s">
        <v>2041</v>
      </c>
      <c r="D288" s="166" t="s">
        <v>688</v>
      </c>
      <c r="E288" s="163" t="s">
        <v>1493</v>
      </c>
      <c r="F288" s="163" t="s">
        <v>1494</v>
      </c>
      <c r="G288" s="163" t="s">
        <v>760</v>
      </c>
      <c r="H288" s="163" t="s">
        <v>744</v>
      </c>
      <c r="I288" s="163" t="s">
        <v>761</v>
      </c>
      <c r="J288" s="163" t="s">
        <v>1495</v>
      </c>
      <c r="K288" s="163">
        <v>17554260</v>
      </c>
    </row>
    <row r="289" spans="1:11" customFormat="1" ht="13.5" x14ac:dyDescent="0.15">
      <c r="A289" s="165">
        <v>287</v>
      </c>
      <c r="B289" s="165" t="s">
        <v>335</v>
      </c>
      <c r="C289" s="163" t="s">
        <v>2042</v>
      </c>
      <c r="D289" s="166" t="s">
        <v>688</v>
      </c>
      <c r="E289" s="163" t="s">
        <v>1496</v>
      </c>
      <c r="F289" s="163" t="s">
        <v>1497</v>
      </c>
      <c r="G289" s="163" t="s">
        <v>753</v>
      </c>
      <c r="H289" s="163" t="s">
        <v>1498</v>
      </c>
      <c r="I289" s="163" t="s">
        <v>1499</v>
      </c>
      <c r="J289" s="163" t="s">
        <v>747</v>
      </c>
      <c r="K289" s="163">
        <v>26799422</v>
      </c>
    </row>
    <row r="290" spans="1:11" customFormat="1" ht="13.5" x14ac:dyDescent="0.15">
      <c r="A290" s="165">
        <v>288</v>
      </c>
      <c r="B290" s="165" t="s">
        <v>336</v>
      </c>
      <c r="C290" s="163" t="s">
        <v>2043</v>
      </c>
      <c r="D290" s="166" t="s">
        <v>688</v>
      </c>
      <c r="E290" s="163" t="s">
        <v>1500</v>
      </c>
      <c r="F290" s="163" t="s">
        <v>1497</v>
      </c>
      <c r="G290" s="163" t="s">
        <v>753</v>
      </c>
      <c r="H290" s="163" t="s">
        <v>1498</v>
      </c>
      <c r="I290" s="163" t="s">
        <v>1499</v>
      </c>
      <c r="J290" s="163" t="s">
        <v>747</v>
      </c>
      <c r="K290" s="163">
        <v>26799422</v>
      </c>
    </row>
    <row r="291" spans="1:11" customFormat="1" ht="25.5" x14ac:dyDescent="0.15">
      <c r="A291" s="165">
        <v>289</v>
      </c>
      <c r="B291" s="165" t="s">
        <v>337</v>
      </c>
      <c r="C291" s="163" t="s">
        <v>2044</v>
      </c>
      <c r="D291" s="166" t="s">
        <v>688</v>
      </c>
      <c r="E291" s="163" t="s">
        <v>1501</v>
      </c>
      <c r="F291" s="163" t="s">
        <v>1502</v>
      </c>
      <c r="G291" s="163" t="s">
        <v>753</v>
      </c>
      <c r="H291" s="163" t="s">
        <v>744</v>
      </c>
      <c r="I291" s="163" t="s">
        <v>1503</v>
      </c>
      <c r="J291" s="163" t="s">
        <v>747</v>
      </c>
      <c r="K291" s="163">
        <v>24822202</v>
      </c>
    </row>
    <row r="292" spans="1:11" customFormat="1" ht="38.25" x14ac:dyDescent="0.15">
      <c r="A292" s="165">
        <v>290</v>
      </c>
      <c r="B292" s="165" t="s">
        <v>338</v>
      </c>
      <c r="C292" s="163" t="s">
        <v>2045</v>
      </c>
      <c r="D292" s="166" t="s">
        <v>688</v>
      </c>
      <c r="E292" s="163" t="s">
        <v>1504</v>
      </c>
      <c r="F292" s="163" t="s">
        <v>1502</v>
      </c>
      <c r="G292" s="163" t="s">
        <v>753</v>
      </c>
      <c r="H292" s="163" t="s">
        <v>744</v>
      </c>
      <c r="I292" s="163" t="s">
        <v>1503</v>
      </c>
      <c r="J292" s="163" t="s">
        <v>747</v>
      </c>
      <c r="K292" s="163">
        <v>24822202</v>
      </c>
    </row>
    <row r="293" spans="1:11" customFormat="1" ht="13.5" x14ac:dyDescent="0.15">
      <c r="A293" s="165">
        <v>291</v>
      </c>
      <c r="B293" s="165" t="s">
        <v>339</v>
      </c>
      <c r="C293" s="163" t="s">
        <v>2046</v>
      </c>
      <c r="D293" s="166" t="s">
        <v>688</v>
      </c>
      <c r="E293" s="163" t="s">
        <v>1505</v>
      </c>
      <c r="F293" s="163" t="s">
        <v>690</v>
      </c>
      <c r="G293" s="163" t="s">
        <v>753</v>
      </c>
      <c r="H293" s="163" t="s">
        <v>1506</v>
      </c>
      <c r="I293" s="163" t="s">
        <v>1507</v>
      </c>
      <c r="J293" s="163" t="s">
        <v>857</v>
      </c>
      <c r="K293" s="163">
        <v>23040067</v>
      </c>
    </row>
    <row r="294" spans="1:11" customFormat="1" ht="13.5" x14ac:dyDescent="0.15">
      <c r="A294" s="165">
        <v>292</v>
      </c>
      <c r="B294" s="165" t="s">
        <v>340</v>
      </c>
      <c r="C294" s="163" t="s">
        <v>2047</v>
      </c>
      <c r="D294" s="166" t="s">
        <v>688</v>
      </c>
      <c r="E294" s="163" t="s">
        <v>1508</v>
      </c>
      <c r="F294" s="163" t="s">
        <v>1509</v>
      </c>
      <c r="G294" s="163" t="s">
        <v>749</v>
      </c>
      <c r="H294" s="163" t="s">
        <v>744</v>
      </c>
      <c r="I294" s="163" t="s">
        <v>1510</v>
      </c>
      <c r="J294" s="163" t="s">
        <v>747</v>
      </c>
      <c r="K294" s="163">
        <v>27062707</v>
      </c>
    </row>
    <row r="295" spans="1:11" customFormat="1" ht="13.5" x14ac:dyDescent="0.15">
      <c r="A295" s="165">
        <v>293</v>
      </c>
      <c r="B295" s="165" t="s">
        <v>341</v>
      </c>
      <c r="C295" s="163" t="s">
        <v>2048</v>
      </c>
      <c r="D295" s="166" t="s">
        <v>688</v>
      </c>
      <c r="E295" s="163" t="s">
        <v>1511</v>
      </c>
      <c r="F295" s="163" t="s">
        <v>1509</v>
      </c>
      <c r="G295" s="163" t="s">
        <v>749</v>
      </c>
      <c r="H295" s="163" t="s">
        <v>744</v>
      </c>
      <c r="I295" s="163" t="s">
        <v>1510</v>
      </c>
      <c r="J295" s="163" t="s">
        <v>747</v>
      </c>
      <c r="K295" s="163">
        <v>27062707</v>
      </c>
    </row>
    <row r="296" spans="1:11" customFormat="1" ht="140.25" x14ac:dyDescent="0.15">
      <c r="A296" s="165">
        <v>294</v>
      </c>
      <c r="B296" s="165" t="s">
        <v>342</v>
      </c>
      <c r="C296" s="163" t="s">
        <v>2049</v>
      </c>
      <c r="D296" s="166" t="s">
        <v>688</v>
      </c>
      <c r="E296" s="163" t="s">
        <v>1512</v>
      </c>
      <c r="F296" s="163" t="s">
        <v>691</v>
      </c>
      <c r="G296" s="163" t="s">
        <v>753</v>
      </c>
      <c r="H296" s="163" t="s">
        <v>1116</v>
      </c>
      <c r="I296" s="163" t="s">
        <v>1513</v>
      </c>
      <c r="J296" s="163" t="s">
        <v>747</v>
      </c>
      <c r="K296" s="163">
        <v>24070194</v>
      </c>
    </row>
    <row r="297" spans="1:11" customFormat="1" ht="25.5" x14ac:dyDescent="0.15">
      <c r="A297" s="165">
        <v>295</v>
      </c>
      <c r="B297" s="165" t="s">
        <v>343</v>
      </c>
      <c r="C297" s="163" t="s">
        <v>2050</v>
      </c>
      <c r="D297" s="166" t="s">
        <v>688</v>
      </c>
      <c r="E297" s="163" t="s">
        <v>1514</v>
      </c>
      <c r="F297" s="163" t="s">
        <v>1515</v>
      </c>
      <c r="G297" s="163" t="s">
        <v>753</v>
      </c>
      <c r="H297" s="163" t="s">
        <v>1516</v>
      </c>
      <c r="I297" s="163" t="s">
        <v>1517</v>
      </c>
      <c r="J297" s="163" t="s">
        <v>747</v>
      </c>
      <c r="K297" s="163">
        <v>26807174</v>
      </c>
    </row>
    <row r="298" spans="1:11" customFormat="1" ht="25.5" x14ac:dyDescent="0.15">
      <c r="A298" s="165">
        <v>296</v>
      </c>
      <c r="B298" s="165" t="s">
        <v>344</v>
      </c>
      <c r="C298" s="163" t="s">
        <v>2051</v>
      </c>
      <c r="D298" s="166" t="s">
        <v>688</v>
      </c>
      <c r="E298" s="163" t="s">
        <v>1518</v>
      </c>
      <c r="F298" s="163" t="s">
        <v>1515</v>
      </c>
      <c r="G298" s="163" t="s">
        <v>753</v>
      </c>
      <c r="H298" s="163" t="s">
        <v>1516</v>
      </c>
      <c r="I298" s="163" t="s">
        <v>1517</v>
      </c>
      <c r="J298" s="163" t="s">
        <v>747</v>
      </c>
      <c r="K298" s="163">
        <v>26807174</v>
      </c>
    </row>
    <row r="299" spans="1:11" customFormat="1" ht="25.5" x14ac:dyDescent="0.15">
      <c r="A299" s="165">
        <v>297</v>
      </c>
      <c r="B299" s="165" t="s">
        <v>345</v>
      </c>
      <c r="C299" s="163" t="s">
        <v>2052</v>
      </c>
      <c r="D299" s="166" t="s">
        <v>688</v>
      </c>
      <c r="E299" s="163" t="s">
        <v>1519</v>
      </c>
      <c r="F299" s="163" t="s">
        <v>1520</v>
      </c>
      <c r="G299" s="163" t="s">
        <v>753</v>
      </c>
      <c r="H299" s="163" t="s">
        <v>744</v>
      </c>
      <c r="I299" s="163" t="s">
        <v>1521</v>
      </c>
      <c r="J299" s="163" t="s">
        <v>747</v>
      </c>
      <c r="K299" s="163">
        <v>23672216</v>
      </c>
    </row>
    <row r="300" spans="1:11" customFormat="1" ht="13.5" x14ac:dyDescent="0.15">
      <c r="A300" s="165">
        <v>298</v>
      </c>
      <c r="B300" s="165" t="s">
        <v>346</v>
      </c>
      <c r="C300" s="163" t="s">
        <v>2053</v>
      </c>
      <c r="D300" s="166" t="s">
        <v>688</v>
      </c>
      <c r="E300" s="163" t="s">
        <v>1522</v>
      </c>
      <c r="F300" s="163" t="s">
        <v>1523</v>
      </c>
      <c r="G300" s="163" t="s">
        <v>760</v>
      </c>
      <c r="H300" s="163" t="s">
        <v>744</v>
      </c>
      <c r="I300" s="163" t="s">
        <v>1524</v>
      </c>
      <c r="J300" s="163" t="s">
        <v>747</v>
      </c>
      <c r="K300" s="163">
        <v>16110499</v>
      </c>
    </row>
    <row r="301" spans="1:11" customFormat="1" ht="13.5" x14ac:dyDescent="0.15">
      <c r="A301" s="165">
        <v>299</v>
      </c>
      <c r="B301" s="165" t="s">
        <v>347</v>
      </c>
      <c r="C301" s="163" t="s">
        <v>2054</v>
      </c>
      <c r="D301" s="166" t="s">
        <v>688</v>
      </c>
      <c r="E301" s="167" t="s">
        <v>1766</v>
      </c>
      <c r="F301" s="163" t="s">
        <v>1523</v>
      </c>
      <c r="G301" s="163" t="s">
        <v>760</v>
      </c>
      <c r="H301" s="163" t="s">
        <v>744</v>
      </c>
      <c r="I301" s="163" t="s">
        <v>1524</v>
      </c>
      <c r="J301" s="163" t="s">
        <v>747</v>
      </c>
      <c r="K301" s="163">
        <v>16110499</v>
      </c>
    </row>
    <row r="302" spans="1:11" customFormat="1" ht="38.25" x14ac:dyDescent="0.15">
      <c r="A302" s="165">
        <v>300</v>
      </c>
      <c r="B302" s="165" t="s">
        <v>348</v>
      </c>
      <c r="C302" s="163" t="s">
        <v>2055</v>
      </c>
      <c r="D302" s="166" t="s">
        <v>688</v>
      </c>
      <c r="E302" s="167" t="s">
        <v>1767</v>
      </c>
      <c r="F302" s="163" t="s">
        <v>1523</v>
      </c>
      <c r="G302" s="163" t="s">
        <v>760</v>
      </c>
      <c r="H302" s="163" t="s">
        <v>744</v>
      </c>
      <c r="I302" s="163" t="s">
        <v>1524</v>
      </c>
      <c r="J302" s="163" t="s">
        <v>747</v>
      </c>
      <c r="K302" s="163">
        <v>16110499</v>
      </c>
    </row>
    <row r="303" spans="1:11" customFormat="1" ht="13.5" x14ac:dyDescent="0.15">
      <c r="A303" s="165">
        <v>301</v>
      </c>
      <c r="B303" s="165" t="s">
        <v>349</v>
      </c>
      <c r="C303" s="163" t="s">
        <v>2056</v>
      </c>
      <c r="D303" s="166" t="s">
        <v>688</v>
      </c>
      <c r="E303" s="163" t="s">
        <v>1525</v>
      </c>
      <c r="F303" s="163" t="s">
        <v>1526</v>
      </c>
      <c r="G303" s="163" t="s">
        <v>753</v>
      </c>
      <c r="H303" s="163" t="s">
        <v>744</v>
      </c>
      <c r="I303" s="163" t="s">
        <v>1527</v>
      </c>
      <c r="J303" s="163" t="s">
        <v>747</v>
      </c>
      <c r="K303" s="163">
        <v>17415708</v>
      </c>
    </row>
    <row r="304" spans="1:11" customFormat="1" ht="25.5" x14ac:dyDescent="0.15">
      <c r="A304" s="165">
        <v>302</v>
      </c>
      <c r="B304" s="165" t="s">
        <v>350</v>
      </c>
      <c r="C304" s="163" t="s">
        <v>2057</v>
      </c>
      <c r="D304" s="166" t="s">
        <v>688</v>
      </c>
      <c r="E304" s="163" t="s">
        <v>1528</v>
      </c>
      <c r="F304" s="163" t="s">
        <v>1526</v>
      </c>
      <c r="G304" s="163" t="s">
        <v>753</v>
      </c>
      <c r="H304" s="163" t="s">
        <v>744</v>
      </c>
      <c r="I304" s="163" t="s">
        <v>1527</v>
      </c>
      <c r="J304" s="163" t="s">
        <v>747</v>
      </c>
      <c r="K304" s="163">
        <v>17415708</v>
      </c>
    </row>
    <row r="305" spans="1:11" customFormat="1" ht="204" x14ac:dyDescent="0.15">
      <c r="A305" s="165">
        <v>303</v>
      </c>
      <c r="B305" s="165" t="s">
        <v>351</v>
      </c>
      <c r="C305" s="163" t="s">
        <v>2058</v>
      </c>
      <c r="D305" s="166" t="s">
        <v>688</v>
      </c>
      <c r="E305" s="163" t="s">
        <v>1529</v>
      </c>
      <c r="F305" s="163" t="s">
        <v>1530</v>
      </c>
      <c r="G305" s="163" t="s">
        <v>760</v>
      </c>
      <c r="H305" s="163" t="s">
        <v>1200</v>
      </c>
      <c r="I305" s="163" t="s">
        <v>1531</v>
      </c>
      <c r="J305" s="163" t="s">
        <v>1532</v>
      </c>
      <c r="K305" s="163" t="s">
        <v>1533</v>
      </c>
    </row>
    <row r="306" spans="1:11" customFormat="1" ht="51" x14ac:dyDescent="0.15">
      <c r="A306" s="165">
        <v>304</v>
      </c>
      <c r="B306" s="165" t="s">
        <v>352</v>
      </c>
      <c r="C306" s="163" t="s">
        <v>2059</v>
      </c>
      <c r="D306" s="166" t="s">
        <v>688</v>
      </c>
      <c r="E306" s="163" t="s">
        <v>1534</v>
      </c>
      <c r="F306" s="163" t="s">
        <v>1530</v>
      </c>
      <c r="G306" s="163" t="s">
        <v>760</v>
      </c>
      <c r="H306" s="163" t="s">
        <v>1200</v>
      </c>
      <c r="I306" s="163" t="s">
        <v>1531</v>
      </c>
      <c r="J306" s="163" t="s">
        <v>1532</v>
      </c>
      <c r="K306" s="163" t="s">
        <v>1533</v>
      </c>
    </row>
    <row r="307" spans="1:11" customFormat="1" ht="51" x14ac:dyDescent="0.15">
      <c r="A307" s="165">
        <v>305</v>
      </c>
      <c r="B307" s="165" t="s">
        <v>353</v>
      </c>
      <c r="C307" s="163" t="s">
        <v>2060</v>
      </c>
      <c r="D307" s="166" t="s">
        <v>688</v>
      </c>
      <c r="E307" s="163" t="s">
        <v>1535</v>
      </c>
      <c r="F307" s="163" t="s">
        <v>1536</v>
      </c>
      <c r="G307" s="163" t="s">
        <v>753</v>
      </c>
      <c r="H307" s="163" t="s">
        <v>1537</v>
      </c>
      <c r="I307" s="163" t="s">
        <v>1538</v>
      </c>
      <c r="J307" s="163" t="s">
        <v>1539</v>
      </c>
      <c r="K307" s="163" t="s">
        <v>1540</v>
      </c>
    </row>
    <row r="308" spans="1:11" customFormat="1" ht="13.5" x14ac:dyDescent="0.15">
      <c r="A308" s="165">
        <v>306</v>
      </c>
      <c r="B308" s="165" t="s">
        <v>354</v>
      </c>
      <c r="C308" s="163" t="s">
        <v>1712</v>
      </c>
      <c r="D308" s="166" t="s">
        <v>688</v>
      </c>
      <c r="E308" s="163" t="s">
        <v>1541</v>
      </c>
      <c r="F308" s="163" t="s">
        <v>1542</v>
      </c>
      <c r="G308" s="163" t="s">
        <v>753</v>
      </c>
      <c r="H308" s="163" t="s">
        <v>1200</v>
      </c>
      <c r="I308" s="163" t="s">
        <v>1543</v>
      </c>
      <c r="J308" s="163" t="s">
        <v>747</v>
      </c>
      <c r="K308" s="163">
        <v>20300951</v>
      </c>
    </row>
    <row r="309" spans="1:11" customFormat="1" ht="25.5" x14ac:dyDescent="0.15">
      <c r="A309" s="165">
        <v>307</v>
      </c>
      <c r="B309" s="165" t="s">
        <v>355</v>
      </c>
      <c r="C309" s="163" t="s">
        <v>2061</v>
      </c>
      <c r="D309" s="166" t="s">
        <v>688</v>
      </c>
      <c r="E309" s="163" t="s">
        <v>1544</v>
      </c>
      <c r="F309" s="163" t="s">
        <v>1545</v>
      </c>
      <c r="G309" s="163" t="s">
        <v>793</v>
      </c>
      <c r="H309" s="163" t="s">
        <v>1546</v>
      </c>
      <c r="I309" s="163" t="s">
        <v>1547</v>
      </c>
      <c r="J309" s="163" t="s">
        <v>747</v>
      </c>
      <c r="K309" s="163">
        <v>19615087</v>
      </c>
    </row>
    <row r="310" spans="1:11" customFormat="1" ht="25.5" x14ac:dyDescent="0.15">
      <c r="A310" s="165">
        <v>308</v>
      </c>
      <c r="B310" s="165" t="s">
        <v>356</v>
      </c>
      <c r="C310" s="163" t="s">
        <v>2062</v>
      </c>
      <c r="D310" s="166" t="s">
        <v>688</v>
      </c>
      <c r="E310" s="167" t="s">
        <v>1768</v>
      </c>
      <c r="F310" s="163" t="s">
        <v>1545</v>
      </c>
      <c r="G310" s="163" t="s">
        <v>793</v>
      </c>
      <c r="H310" s="163" t="s">
        <v>1546</v>
      </c>
      <c r="I310" s="163" t="s">
        <v>1547</v>
      </c>
      <c r="J310" s="163" t="s">
        <v>747</v>
      </c>
      <c r="K310" s="163">
        <v>19615087</v>
      </c>
    </row>
    <row r="311" spans="1:11" customFormat="1" ht="63.75" x14ac:dyDescent="0.15">
      <c r="A311" s="165">
        <v>309</v>
      </c>
      <c r="B311" s="165" t="s">
        <v>357</v>
      </c>
      <c r="C311" s="163" t="s">
        <v>2063</v>
      </c>
      <c r="D311" s="166" t="s">
        <v>688</v>
      </c>
      <c r="E311" s="163" t="s">
        <v>1548</v>
      </c>
      <c r="F311" s="163" t="s">
        <v>1549</v>
      </c>
      <c r="G311" s="163" t="s">
        <v>753</v>
      </c>
      <c r="H311" s="163" t="s">
        <v>1550</v>
      </c>
      <c r="I311" s="163" t="s">
        <v>1551</v>
      </c>
      <c r="J311" s="163" t="s">
        <v>1552</v>
      </c>
      <c r="K311" s="163" t="s">
        <v>1553</v>
      </c>
    </row>
    <row r="312" spans="1:11" customFormat="1" ht="63.75" x14ac:dyDescent="0.15">
      <c r="A312" s="165">
        <v>310</v>
      </c>
      <c r="B312" s="165" t="s">
        <v>358</v>
      </c>
      <c r="C312" s="163" t="s">
        <v>2064</v>
      </c>
      <c r="D312" s="166" t="s">
        <v>688</v>
      </c>
      <c r="E312" s="167" t="s">
        <v>1769</v>
      </c>
      <c r="F312" s="163" t="s">
        <v>1549</v>
      </c>
      <c r="G312" s="163" t="s">
        <v>753</v>
      </c>
      <c r="H312" s="163" t="s">
        <v>1550</v>
      </c>
      <c r="I312" s="163" t="s">
        <v>1551</v>
      </c>
      <c r="J312" s="163" t="s">
        <v>1552</v>
      </c>
      <c r="K312" s="163" t="s">
        <v>1553</v>
      </c>
    </row>
    <row r="313" spans="1:11" customFormat="1" ht="25.5" x14ac:dyDescent="0.15">
      <c r="A313" s="165">
        <v>311</v>
      </c>
      <c r="B313" s="165" t="s">
        <v>359</v>
      </c>
      <c r="C313" s="163" t="s">
        <v>2065</v>
      </c>
      <c r="D313" s="166" t="s">
        <v>688</v>
      </c>
      <c r="E313" s="163" t="s">
        <v>1554</v>
      </c>
      <c r="F313" s="163" t="s">
        <v>1555</v>
      </c>
      <c r="G313" s="163" t="s">
        <v>793</v>
      </c>
      <c r="H313" s="163" t="s">
        <v>1556</v>
      </c>
      <c r="I313" s="163" t="s">
        <v>1557</v>
      </c>
      <c r="J313" s="163" t="s">
        <v>747</v>
      </c>
      <c r="K313" s="163">
        <v>27225188</v>
      </c>
    </row>
    <row r="314" spans="1:11" customFormat="1" ht="25.5" x14ac:dyDescent="0.15">
      <c r="A314" s="165">
        <v>312</v>
      </c>
      <c r="B314" s="165" t="s">
        <v>360</v>
      </c>
      <c r="C314" s="163" t="s">
        <v>2066</v>
      </c>
      <c r="D314" s="166" t="s">
        <v>688</v>
      </c>
      <c r="E314" s="163" t="s">
        <v>1558</v>
      </c>
      <c r="F314" s="163" t="s">
        <v>1555</v>
      </c>
      <c r="G314" s="163" t="s">
        <v>793</v>
      </c>
      <c r="H314" s="163" t="s">
        <v>1556</v>
      </c>
      <c r="I314" s="163" t="s">
        <v>1557</v>
      </c>
      <c r="J314" s="163" t="s">
        <v>747</v>
      </c>
      <c r="K314" s="163">
        <v>27225188</v>
      </c>
    </row>
    <row r="315" spans="1:11" customFormat="1" ht="13.5" x14ac:dyDescent="0.15">
      <c r="A315" s="165">
        <v>313</v>
      </c>
      <c r="B315" s="165" t="s">
        <v>361</v>
      </c>
      <c r="C315" s="163" t="s">
        <v>2067</v>
      </c>
      <c r="D315" s="166" t="s">
        <v>688</v>
      </c>
      <c r="E315" s="163" t="s">
        <v>1559</v>
      </c>
      <c r="F315" s="163" t="s">
        <v>1560</v>
      </c>
      <c r="G315" s="163" t="s">
        <v>793</v>
      </c>
      <c r="H315" s="163" t="s">
        <v>1561</v>
      </c>
      <c r="I315" s="163" t="s">
        <v>1562</v>
      </c>
      <c r="J315" s="163" t="s">
        <v>747</v>
      </c>
      <c r="K315" s="163">
        <v>10606244</v>
      </c>
    </row>
    <row r="316" spans="1:11" customFormat="1" ht="38.25" x14ac:dyDescent="0.15">
      <c r="A316" s="165">
        <v>314</v>
      </c>
      <c r="B316" s="165" t="s">
        <v>362</v>
      </c>
      <c r="C316" s="163" t="s">
        <v>2068</v>
      </c>
      <c r="D316" s="166" t="s">
        <v>688</v>
      </c>
      <c r="E316" s="163" t="s">
        <v>1770</v>
      </c>
      <c r="F316" s="163" t="s">
        <v>1560</v>
      </c>
      <c r="G316" s="163" t="s">
        <v>793</v>
      </c>
      <c r="H316" s="163" t="s">
        <v>1561</v>
      </c>
      <c r="I316" s="163" t="s">
        <v>1562</v>
      </c>
      <c r="J316" s="163" t="s">
        <v>747</v>
      </c>
      <c r="K316" s="163">
        <v>10606244</v>
      </c>
    </row>
    <row r="317" spans="1:11" customFormat="1" ht="13.5" x14ac:dyDescent="0.15">
      <c r="A317" s="165">
        <v>315</v>
      </c>
      <c r="B317" s="165" t="s">
        <v>363</v>
      </c>
      <c r="C317" s="163" t="s">
        <v>1713</v>
      </c>
      <c r="D317" s="166" t="s">
        <v>688</v>
      </c>
      <c r="E317" s="163" t="s">
        <v>1702</v>
      </c>
      <c r="F317" s="163" t="s">
        <v>1564</v>
      </c>
      <c r="G317" s="163" t="s">
        <v>753</v>
      </c>
      <c r="H317" s="163" t="s">
        <v>744</v>
      </c>
      <c r="I317" s="163" t="s">
        <v>1565</v>
      </c>
      <c r="J317" s="163" t="s">
        <v>747</v>
      </c>
      <c r="K317" s="163">
        <v>25700553</v>
      </c>
    </row>
    <row r="318" spans="1:11" customFormat="1" ht="13.5" x14ac:dyDescent="0.15">
      <c r="A318" s="165">
        <v>316</v>
      </c>
      <c r="B318" s="165" t="s">
        <v>364</v>
      </c>
      <c r="C318" s="163" t="s">
        <v>2069</v>
      </c>
      <c r="D318" s="166" t="s">
        <v>688</v>
      </c>
      <c r="E318" s="163" t="s">
        <v>1563</v>
      </c>
      <c r="F318" s="163" t="s">
        <v>1564</v>
      </c>
      <c r="G318" s="163" t="s">
        <v>753</v>
      </c>
      <c r="H318" s="163" t="s">
        <v>744</v>
      </c>
      <c r="I318" s="163" t="s">
        <v>1565</v>
      </c>
      <c r="J318" s="163" t="s">
        <v>747</v>
      </c>
      <c r="K318" s="163">
        <v>25700553</v>
      </c>
    </row>
    <row r="319" spans="1:11" customFormat="1" ht="13.5" x14ac:dyDescent="0.15">
      <c r="A319" s="165">
        <v>317</v>
      </c>
      <c r="B319" s="165" t="s">
        <v>365</v>
      </c>
      <c r="C319" s="163" t="s">
        <v>2070</v>
      </c>
      <c r="D319" s="166" t="s">
        <v>688</v>
      </c>
      <c r="E319" s="163" t="s">
        <v>1566</v>
      </c>
      <c r="F319" s="163" t="s">
        <v>1567</v>
      </c>
      <c r="G319" s="163" t="s">
        <v>760</v>
      </c>
      <c r="H319" s="163" t="s">
        <v>744</v>
      </c>
      <c r="I319" s="163" t="s">
        <v>1568</v>
      </c>
      <c r="J319" s="163" t="s">
        <v>747</v>
      </c>
      <c r="K319" s="163">
        <v>23728290</v>
      </c>
    </row>
    <row r="320" spans="1:11" customFormat="1" ht="13.5" x14ac:dyDescent="0.15">
      <c r="A320" s="165">
        <v>318</v>
      </c>
      <c r="B320" s="165" t="s">
        <v>366</v>
      </c>
      <c r="C320" s="163" t="s">
        <v>2071</v>
      </c>
      <c r="D320" s="166" t="s">
        <v>688</v>
      </c>
      <c r="E320" s="163" t="s">
        <v>1569</v>
      </c>
      <c r="F320" s="163" t="s">
        <v>1567</v>
      </c>
      <c r="G320" s="163" t="s">
        <v>760</v>
      </c>
      <c r="H320" s="163" t="s">
        <v>744</v>
      </c>
      <c r="I320" s="163" t="s">
        <v>1568</v>
      </c>
      <c r="J320" s="163" t="s">
        <v>747</v>
      </c>
      <c r="K320" s="163">
        <v>23728290</v>
      </c>
    </row>
    <row r="321" spans="1:11" customFormat="1" ht="25.5" x14ac:dyDescent="0.15">
      <c r="A321" s="165">
        <v>319</v>
      </c>
      <c r="B321" s="165" t="s">
        <v>367</v>
      </c>
      <c r="C321" s="163" t="s">
        <v>2072</v>
      </c>
      <c r="D321" s="166" t="s">
        <v>688</v>
      </c>
      <c r="E321" s="163" t="s">
        <v>1570</v>
      </c>
      <c r="F321" s="163" t="s">
        <v>1571</v>
      </c>
      <c r="G321" s="163" t="s">
        <v>760</v>
      </c>
      <c r="H321" s="163" t="s">
        <v>1572</v>
      </c>
      <c r="I321" s="163" t="s">
        <v>1573</v>
      </c>
      <c r="J321" s="163" t="s">
        <v>747</v>
      </c>
      <c r="K321" s="163">
        <v>27130667</v>
      </c>
    </row>
    <row r="322" spans="1:11" customFormat="1" ht="89.25" x14ac:dyDescent="0.15">
      <c r="A322" s="165">
        <v>320</v>
      </c>
      <c r="B322" s="165" t="s">
        <v>368</v>
      </c>
      <c r="C322" s="163" t="s">
        <v>2073</v>
      </c>
      <c r="D322" s="166" t="s">
        <v>688</v>
      </c>
      <c r="E322" s="163" t="s">
        <v>1574</v>
      </c>
      <c r="F322" s="163" t="s">
        <v>1575</v>
      </c>
      <c r="G322" s="163" t="s">
        <v>753</v>
      </c>
      <c r="H322" s="163" t="s">
        <v>744</v>
      </c>
      <c r="I322" s="163" t="s">
        <v>1576</v>
      </c>
      <c r="J322" s="163" t="s">
        <v>747</v>
      </c>
      <c r="K322" s="163">
        <v>25456366</v>
      </c>
    </row>
    <row r="323" spans="1:11" customFormat="1" ht="51" x14ac:dyDescent="0.15">
      <c r="A323" s="165">
        <v>321</v>
      </c>
      <c r="B323" s="165" t="s">
        <v>369</v>
      </c>
      <c r="C323" s="163" t="s">
        <v>2074</v>
      </c>
      <c r="D323" s="166" t="s">
        <v>688</v>
      </c>
      <c r="E323" s="163" t="s">
        <v>1577</v>
      </c>
      <c r="F323" s="163" t="s">
        <v>692</v>
      </c>
      <c r="G323" s="163" t="s">
        <v>753</v>
      </c>
      <c r="H323" s="163" t="s">
        <v>744</v>
      </c>
      <c r="I323" s="163" t="s">
        <v>1578</v>
      </c>
      <c r="J323" s="163" t="s">
        <v>747</v>
      </c>
      <c r="K323" s="163">
        <v>24519959</v>
      </c>
    </row>
    <row r="324" spans="1:11" customFormat="1" ht="25.5" x14ac:dyDescent="0.15">
      <c r="A324" s="165">
        <v>322</v>
      </c>
      <c r="B324" s="165" t="s">
        <v>370</v>
      </c>
      <c r="C324" s="163" t="s">
        <v>2075</v>
      </c>
      <c r="D324" s="166" t="s">
        <v>688</v>
      </c>
      <c r="E324" s="163" t="s">
        <v>1579</v>
      </c>
      <c r="F324" s="163" t="s">
        <v>693</v>
      </c>
      <c r="G324" s="163" t="s">
        <v>1095</v>
      </c>
      <c r="H324" s="163" t="s">
        <v>744</v>
      </c>
      <c r="I324" s="163" t="s">
        <v>1580</v>
      </c>
      <c r="J324" s="163" t="s">
        <v>772</v>
      </c>
      <c r="K324" s="163">
        <v>21321390</v>
      </c>
    </row>
    <row r="325" spans="1:11" customFormat="1" ht="76.5" x14ac:dyDescent="0.15">
      <c r="A325" s="165">
        <v>323</v>
      </c>
      <c r="B325" s="165" t="s">
        <v>371</v>
      </c>
      <c r="C325" s="163" t="s">
        <v>2076</v>
      </c>
      <c r="D325" s="166" t="s">
        <v>688</v>
      </c>
      <c r="E325" s="163" t="s">
        <v>1581</v>
      </c>
      <c r="F325" s="163" t="s">
        <v>1582</v>
      </c>
      <c r="G325" s="163" t="s">
        <v>774</v>
      </c>
      <c r="H325" s="163" t="s">
        <v>1232</v>
      </c>
      <c r="I325" s="163" t="s">
        <v>1583</v>
      </c>
      <c r="J325" s="163" t="s">
        <v>1267</v>
      </c>
      <c r="K325" s="163" t="s">
        <v>1584</v>
      </c>
    </row>
    <row r="326" spans="1:11" customFormat="1" ht="13.5" x14ac:dyDescent="0.15">
      <c r="A326" s="165">
        <v>324</v>
      </c>
      <c r="B326" s="165" t="s">
        <v>372</v>
      </c>
      <c r="C326" s="163" t="s">
        <v>2077</v>
      </c>
      <c r="D326" s="166" t="s">
        <v>688</v>
      </c>
      <c r="E326" s="163" t="s">
        <v>1585</v>
      </c>
      <c r="F326" s="163" t="s">
        <v>1586</v>
      </c>
      <c r="G326" s="163" t="s">
        <v>849</v>
      </c>
      <c r="H326" s="163" t="s">
        <v>744</v>
      </c>
      <c r="I326" s="163" t="s">
        <v>1280</v>
      </c>
      <c r="J326" s="163" t="s">
        <v>747</v>
      </c>
      <c r="K326" s="163">
        <v>12213198</v>
      </c>
    </row>
    <row r="327" spans="1:11" customFormat="1" ht="25.5" x14ac:dyDescent="0.15">
      <c r="A327" s="165">
        <v>325</v>
      </c>
      <c r="B327" s="165" t="s">
        <v>373</v>
      </c>
      <c r="C327" s="163" t="s">
        <v>2078</v>
      </c>
      <c r="D327" s="166" t="s">
        <v>688</v>
      </c>
      <c r="E327" s="163" t="s">
        <v>1771</v>
      </c>
      <c r="F327" s="163" t="s">
        <v>1586</v>
      </c>
      <c r="G327" s="163" t="s">
        <v>849</v>
      </c>
      <c r="H327" s="163" t="s">
        <v>744</v>
      </c>
      <c r="I327" s="163" t="s">
        <v>1280</v>
      </c>
      <c r="J327" s="163" t="s">
        <v>747</v>
      </c>
      <c r="K327" s="163">
        <v>12213198</v>
      </c>
    </row>
    <row r="328" spans="1:11" customFormat="1" ht="25.5" x14ac:dyDescent="0.15">
      <c r="A328" s="165">
        <v>326</v>
      </c>
      <c r="B328" s="165" t="s">
        <v>374</v>
      </c>
      <c r="C328" s="163" t="s">
        <v>2079</v>
      </c>
      <c r="D328" s="166" t="s">
        <v>688</v>
      </c>
      <c r="E328" s="163" t="s">
        <v>1587</v>
      </c>
      <c r="F328" s="163" t="s">
        <v>1588</v>
      </c>
      <c r="G328" s="163" t="s">
        <v>760</v>
      </c>
      <c r="H328" s="163" t="s">
        <v>744</v>
      </c>
      <c r="I328" s="163" t="s">
        <v>1417</v>
      </c>
      <c r="J328" s="163" t="s">
        <v>1589</v>
      </c>
      <c r="K328" s="163">
        <v>21890647</v>
      </c>
    </row>
    <row r="329" spans="1:11" customFormat="1" ht="63.75" x14ac:dyDescent="0.15">
      <c r="A329" s="165">
        <v>327</v>
      </c>
      <c r="B329" s="165" t="s">
        <v>375</v>
      </c>
      <c r="C329" s="163" t="s">
        <v>2080</v>
      </c>
      <c r="D329" s="166" t="s">
        <v>688</v>
      </c>
      <c r="E329" s="163" t="s">
        <v>1590</v>
      </c>
      <c r="F329" s="163" t="s">
        <v>1588</v>
      </c>
      <c r="G329" s="163" t="s">
        <v>760</v>
      </c>
      <c r="H329" s="163" t="s">
        <v>744</v>
      </c>
      <c r="I329" s="163" t="s">
        <v>1417</v>
      </c>
      <c r="J329" s="163" t="s">
        <v>1589</v>
      </c>
      <c r="K329" s="163">
        <v>21890647</v>
      </c>
    </row>
    <row r="330" spans="1:11" customFormat="1" ht="51" x14ac:dyDescent="0.15">
      <c r="A330" s="165">
        <v>328</v>
      </c>
      <c r="B330" s="165" t="s">
        <v>376</v>
      </c>
      <c r="C330" s="163" t="s">
        <v>1714</v>
      </c>
      <c r="D330" s="166" t="s">
        <v>688</v>
      </c>
      <c r="E330" s="163" t="s">
        <v>1591</v>
      </c>
      <c r="F330" s="163" t="s">
        <v>694</v>
      </c>
      <c r="G330" s="163" t="s">
        <v>760</v>
      </c>
      <c r="H330" s="163" t="s">
        <v>744</v>
      </c>
      <c r="I330" s="163" t="s">
        <v>1592</v>
      </c>
      <c r="J330" s="163" t="s">
        <v>1772</v>
      </c>
      <c r="K330" s="163">
        <v>10903453</v>
      </c>
    </row>
    <row r="331" spans="1:11" customFormat="1" ht="13.5" x14ac:dyDescent="0.15">
      <c r="A331" s="165">
        <v>329</v>
      </c>
      <c r="B331" s="165" t="s">
        <v>377</v>
      </c>
      <c r="C331" s="163" t="s">
        <v>2081</v>
      </c>
      <c r="D331" s="166" t="s">
        <v>688</v>
      </c>
      <c r="E331" s="163" t="s">
        <v>1593</v>
      </c>
      <c r="F331" s="163" t="s">
        <v>1594</v>
      </c>
      <c r="G331" s="163" t="s">
        <v>760</v>
      </c>
      <c r="H331" s="163" t="s">
        <v>744</v>
      </c>
      <c r="I331" s="163" t="s">
        <v>1595</v>
      </c>
      <c r="J331" s="163" t="s">
        <v>747</v>
      </c>
      <c r="K331" s="163">
        <v>26934858</v>
      </c>
    </row>
    <row r="332" spans="1:11" customFormat="1" ht="51" x14ac:dyDescent="0.15">
      <c r="A332" s="165">
        <v>330</v>
      </c>
      <c r="B332" s="165" t="s">
        <v>378</v>
      </c>
      <c r="C332" s="163" t="s">
        <v>2082</v>
      </c>
      <c r="D332" s="166" t="s">
        <v>688</v>
      </c>
      <c r="E332" s="163" t="s">
        <v>1596</v>
      </c>
      <c r="F332" s="163" t="s">
        <v>1594</v>
      </c>
      <c r="G332" s="163" t="s">
        <v>760</v>
      </c>
      <c r="H332" s="163" t="s">
        <v>744</v>
      </c>
      <c r="I332" s="163" t="s">
        <v>1595</v>
      </c>
      <c r="J332" s="163" t="s">
        <v>747</v>
      </c>
      <c r="K332" s="163">
        <v>26934858</v>
      </c>
    </row>
    <row r="333" spans="1:11" customFormat="1" ht="38.25" x14ac:dyDescent="0.15">
      <c r="A333" s="165">
        <v>331</v>
      </c>
      <c r="B333" s="165" t="s">
        <v>379</v>
      </c>
      <c r="C333" s="163" t="s">
        <v>2083</v>
      </c>
      <c r="D333" s="166" t="s">
        <v>688</v>
      </c>
      <c r="E333" s="163" t="s">
        <v>1773</v>
      </c>
      <c r="F333" s="163" t="s">
        <v>1597</v>
      </c>
      <c r="G333" s="163" t="s">
        <v>825</v>
      </c>
      <c r="H333" s="163" t="s">
        <v>1598</v>
      </c>
      <c r="I333" s="163" t="s">
        <v>1774</v>
      </c>
      <c r="J333" s="163" t="s">
        <v>1599</v>
      </c>
      <c r="K333" s="163" t="s">
        <v>1600</v>
      </c>
    </row>
    <row r="334" spans="1:11" customFormat="1" ht="38.25" x14ac:dyDescent="0.15">
      <c r="A334" s="165">
        <v>332</v>
      </c>
      <c r="B334" s="165" t="s">
        <v>380</v>
      </c>
      <c r="C334" s="163" t="s">
        <v>2084</v>
      </c>
      <c r="D334" s="166" t="s">
        <v>688</v>
      </c>
      <c r="E334" s="163" t="s">
        <v>1775</v>
      </c>
      <c r="F334" s="163" t="s">
        <v>1597</v>
      </c>
      <c r="G334" s="163" t="s">
        <v>825</v>
      </c>
      <c r="H334" s="163" t="s">
        <v>1598</v>
      </c>
      <c r="I334" s="163" t="s">
        <v>1774</v>
      </c>
      <c r="J334" s="163" t="s">
        <v>1599</v>
      </c>
      <c r="K334" s="163" t="s">
        <v>1600</v>
      </c>
    </row>
    <row r="335" spans="1:11" customFormat="1" ht="25.5" x14ac:dyDescent="0.15">
      <c r="A335" s="165">
        <v>333</v>
      </c>
      <c r="B335" s="165" t="s">
        <v>381</v>
      </c>
      <c r="C335" s="163" t="s">
        <v>2085</v>
      </c>
      <c r="D335" s="166" t="s">
        <v>688</v>
      </c>
      <c r="E335" s="163" t="s">
        <v>1776</v>
      </c>
      <c r="F335" s="163" t="s">
        <v>1601</v>
      </c>
      <c r="G335" s="163" t="s">
        <v>753</v>
      </c>
      <c r="H335" s="163" t="s">
        <v>1602</v>
      </c>
      <c r="I335" s="163" t="s">
        <v>1603</v>
      </c>
      <c r="J335" s="163" t="s">
        <v>772</v>
      </c>
      <c r="K335" s="163">
        <v>24530304</v>
      </c>
    </row>
    <row r="336" spans="1:11" customFormat="1" ht="38.25" x14ac:dyDescent="0.15">
      <c r="A336" s="165">
        <v>334</v>
      </c>
      <c r="B336" s="165" t="s">
        <v>382</v>
      </c>
      <c r="C336" s="163" t="s">
        <v>2086</v>
      </c>
      <c r="D336" s="166" t="s">
        <v>688</v>
      </c>
      <c r="E336" s="163" t="s">
        <v>1777</v>
      </c>
      <c r="F336" s="163" t="s">
        <v>1601</v>
      </c>
      <c r="G336" s="163" t="s">
        <v>753</v>
      </c>
      <c r="H336" s="163" t="s">
        <v>1602</v>
      </c>
      <c r="I336" s="163" t="s">
        <v>1603</v>
      </c>
      <c r="J336" s="163" t="s">
        <v>772</v>
      </c>
      <c r="K336" s="163">
        <v>24530304</v>
      </c>
    </row>
    <row r="337" spans="1:11" customFormat="1" ht="25.5" x14ac:dyDescent="0.15">
      <c r="A337" s="165">
        <v>335</v>
      </c>
      <c r="B337" s="165" t="s">
        <v>383</v>
      </c>
      <c r="C337" s="163" t="s">
        <v>2087</v>
      </c>
      <c r="D337" s="166" t="s">
        <v>688</v>
      </c>
      <c r="E337" s="163" t="s">
        <v>1604</v>
      </c>
      <c r="F337" s="163" t="s">
        <v>1605</v>
      </c>
      <c r="G337" s="163" t="s">
        <v>849</v>
      </c>
      <c r="H337" s="163" t="s">
        <v>744</v>
      </c>
      <c r="I337" s="163" t="s">
        <v>1606</v>
      </c>
      <c r="J337" s="163" t="s">
        <v>747</v>
      </c>
      <c r="K337" s="163">
        <v>16134181</v>
      </c>
    </row>
    <row r="338" spans="1:11" customFormat="1" ht="38.25" x14ac:dyDescent="0.15">
      <c r="A338" s="165">
        <v>336</v>
      </c>
      <c r="B338" s="165" t="s">
        <v>384</v>
      </c>
      <c r="C338" s="163" t="s">
        <v>2088</v>
      </c>
      <c r="D338" s="166" t="s">
        <v>688</v>
      </c>
      <c r="E338" s="163" t="s">
        <v>1778</v>
      </c>
      <c r="F338" s="163" t="s">
        <v>1605</v>
      </c>
      <c r="G338" s="163" t="s">
        <v>849</v>
      </c>
      <c r="H338" s="163" t="s">
        <v>744</v>
      </c>
      <c r="I338" s="163" t="s">
        <v>1606</v>
      </c>
      <c r="J338" s="163" t="s">
        <v>747</v>
      </c>
      <c r="K338" s="163">
        <v>16134181</v>
      </c>
    </row>
    <row r="339" spans="1:11" customFormat="1" ht="25.5" x14ac:dyDescent="0.15">
      <c r="A339" s="165">
        <v>337</v>
      </c>
      <c r="B339" s="165" t="s">
        <v>385</v>
      </c>
      <c r="C339" s="163" t="s">
        <v>2089</v>
      </c>
      <c r="D339" s="166" t="s">
        <v>688</v>
      </c>
      <c r="E339" s="163" t="s">
        <v>1607</v>
      </c>
      <c r="F339" s="163" t="s">
        <v>1605</v>
      </c>
      <c r="G339" s="163" t="s">
        <v>849</v>
      </c>
      <c r="H339" s="163" t="s">
        <v>744</v>
      </c>
      <c r="I339" s="163" t="s">
        <v>1606</v>
      </c>
      <c r="J339" s="163" t="s">
        <v>747</v>
      </c>
      <c r="K339" s="163">
        <v>16134181</v>
      </c>
    </row>
    <row r="340" spans="1:11" customFormat="1" ht="63.75" x14ac:dyDescent="0.15">
      <c r="A340" s="165">
        <v>338</v>
      </c>
      <c r="B340" s="165" t="s">
        <v>386</v>
      </c>
      <c r="C340" s="163" t="s">
        <v>1708</v>
      </c>
      <c r="D340" s="166" t="s">
        <v>688</v>
      </c>
      <c r="E340" s="163" t="s">
        <v>1608</v>
      </c>
      <c r="F340" s="163" t="s">
        <v>1609</v>
      </c>
      <c r="G340" s="163" t="s">
        <v>760</v>
      </c>
      <c r="H340" s="163" t="s">
        <v>744</v>
      </c>
      <c r="I340" s="163" t="s">
        <v>1610</v>
      </c>
      <c r="J340" s="163" t="s">
        <v>747</v>
      </c>
      <c r="K340" s="163">
        <v>21460236</v>
      </c>
    </row>
    <row r="341" spans="1:11" customFormat="1" ht="38.25" x14ac:dyDescent="0.15">
      <c r="A341" s="165">
        <v>339</v>
      </c>
      <c r="B341" s="165" t="s">
        <v>387</v>
      </c>
      <c r="C341" s="163" t="s">
        <v>2090</v>
      </c>
      <c r="D341" s="166" t="s">
        <v>688</v>
      </c>
      <c r="E341" s="163" t="s">
        <v>1611</v>
      </c>
      <c r="F341" s="163" t="s">
        <v>1612</v>
      </c>
      <c r="G341" s="163" t="s">
        <v>760</v>
      </c>
      <c r="H341" s="163" t="s">
        <v>744</v>
      </c>
      <c r="I341" s="163" t="s">
        <v>1613</v>
      </c>
      <c r="J341" s="163" t="s">
        <v>747</v>
      </c>
      <c r="K341" s="163">
        <v>27215978</v>
      </c>
    </row>
    <row r="342" spans="1:11" customFormat="1" ht="13.5" x14ac:dyDescent="0.15">
      <c r="A342" s="165">
        <v>340</v>
      </c>
      <c r="B342" s="165" t="s">
        <v>388</v>
      </c>
      <c r="C342" s="163" t="s">
        <v>2091</v>
      </c>
      <c r="D342" s="166" t="s">
        <v>688</v>
      </c>
      <c r="E342" s="163" t="s">
        <v>1614</v>
      </c>
      <c r="F342" s="163" t="s">
        <v>1612</v>
      </c>
      <c r="G342" s="163" t="s">
        <v>760</v>
      </c>
      <c r="H342" s="163" t="s">
        <v>744</v>
      </c>
      <c r="I342" s="163" t="s">
        <v>1613</v>
      </c>
      <c r="J342" s="163" t="s">
        <v>747</v>
      </c>
      <c r="K342" s="163">
        <v>27215978</v>
      </c>
    </row>
    <row r="343" spans="1:11" customFormat="1" ht="13.5" x14ac:dyDescent="0.15">
      <c r="A343" s="165">
        <v>341</v>
      </c>
      <c r="B343" s="165" t="s">
        <v>389</v>
      </c>
      <c r="C343" s="163" t="s">
        <v>2092</v>
      </c>
      <c r="D343" s="166" t="s">
        <v>688</v>
      </c>
      <c r="E343" s="163" t="s">
        <v>1615</v>
      </c>
      <c r="F343" s="163" t="s">
        <v>1612</v>
      </c>
      <c r="G343" s="163" t="s">
        <v>760</v>
      </c>
      <c r="H343" s="163" t="s">
        <v>744</v>
      </c>
      <c r="I343" s="163" t="s">
        <v>1613</v>
      </c>
      <c r="J343" s="163" t="s">
        <v>747</v>
      </c>
      <c r="K343" s="163">
        <v>27215978</v>
      </c>
    </row>
    <row r="344" spans="1:11" customFormat="1" ht="13.5" x14ac:dyDescent="0.15">
      <c r="A344" s="165">
        <v>342</v>
      </c>
      <c r="B344" s="165" t="s">
        <v>390</v>
      </c>
      <c r="C344" s="163" t="s">
        <v>2093</v>
      </c>
      <c r="D344" s="166" t="s">
        <v>688</v>
      </c>
      <c r="E344" s="163" t="s">
        <v>1616</v>
      </c>
      <c r="F344" s="163" t="s">
        <v>1617</v>
      </c>
      <c r="G344" s="163" t="s">
        <v>744</v>
      </c>
      <c r="H344" s="163" t="s">
        <v>744</v>
      </c>
      <c r="I344" s="163" t="s">
        <v>1618</v>
      </c>
      <c r="J344" s="163" t="s">
        <v>747</v>
      </c>
      <c r="K344" s="163">
        <v>19147577</v>
      </c>
    </row>
    <row r="345" spans="1:11" customFormat="1" ht="13.5" x14ac:dyDescent="0.15">
      <c r="A345" s="165">
        <v>343</v>
      </c>
      <c r="B345" s="165" t="s">
        <v>391</v>
      </c>
      <c r="C345" s="163" t="s">
        <v>2094</v>
      </c>
      <c r="D345" s="166" t="s">
        <v>688</v>
      </c>
      <c r="E345" s="163" t="s">
        <v>695</v>
      </c>
      <c r="F345" s="163" t="s">
        <v>695</v>
      </c>
      <c r="G345" s="163" t="s">
        <v>744</v>
      </c>
      <c r="H345" s="163" t="s">
        <v>744</v>
      </c>
      <c r="I345" s="163" t="s">
        <v>1164</v>
      </c>
      <c r="J345" s="163" t="s">
        <v>747</v>
      </c>
      <c r="K345" s="163">
        <v>24379026</v>
      </c>
    </row>
    <row r="346" spans="1:11" customFormat="1" ht="25.5" x14ac:dyDescent="0.15">
      <c r="A346" s="165">
        <v>344</v>
      </c>
      <c r="B346" s="165" t="s">
        <v>392</v>
      </c>
      <c r="C346" s="163" t="s">
        <v>2095</v>
      </c>
      <c r="D346" s="166" t="s">
        <v>688</v>
      </c>
      <c r="E346" s="163" t="s">
        <v>1619</v>
      </c>
      <c r="F346" s="163" t="s">
        <v>696</v>
      </c>
      <c r="G346" s="163" t="s">
        <v>744</v>
      </c>
      <c r="H346" s="163" t="s">
        <v>1620</v>
      </c>
      <c r="I346" s="163" t="s">
        <v>1621</v>
      </c>
      <c r="J346" s="163" t="s">
        <v>1622</v>
      </c>
      <c r="K346" s="163" t="s">
        <v>1623</v>
      </c>
    </row>
    <row r="347" spans="1:11" customFormat="1" ht="25.5" x14ac:dyDescent="0.15">
      <c r="A347" s="165">
        <v>345</v>
      </c>
      <c r="B347" s="165" t="s">
        <v>393</v>
      </c>
      <c r="C347" s="163" t="s">
        <v>2096</v>
      </c>
      <c r="D347" s="166" t="s">
        <v>688</v>
      </c>
      <c r="E347" s="163" t="s">
        <v>1624</v>
      </c>
      <c r="F347" s="163" t="s">
        <v>1625</v>
      </c>
      <c r="G347" s="163" t="s">
        <v>760</v>
      </c>
      <c r="H347" s="163" t="s">
        <v>744</v>
      </c>
      <c r="I347" s="163" t="s">
        <v>1779</v>
      </c>
      <c r="J347" s="163" t="s">
        <v>1726</v>
      </c>
      <c r="K347" s="163">
        <v>23417068</v>
      </c>
    </row>
    <row r="348" spans="1:11" customFormat="1" ht="25.5" x14ac:dyDescent="0.15">
      <c r="A348" s="165">
        <v>346</v>
      </c>
      <c r="B348" s="165" t="s">
        <v>394</v>
      </c>
      <c r="C348" s="163" t="s">
        <v>2099</v>
      </c>
      <c r="D348" s="166" t="s">
        <v>688</v>
      </c>
      <c r="E348" s="163" t="s">
        <v>1626</v>
      </c>
      <c r="F348" s="163" t="s">
        <v>697</v>
      </c>
      <c r="G348" s="163" t="s">
        <v>744</v>
      </c>
      <c r="H348" s="163" t="s">
        <v>1627</v>
      </c>
      <c r="I348" s="163" t="s">
        <v>1628</v>
      </c>
      <c r="J348" s="163" t="s">
        <v>747</v>
      </c>
      <c r="K348" s="163">
        <v>27167340</v>
      </c>
    </row>
    <row r="349" spans="1:11" customFormat="1" ht="25.5" x14ac:dyDescent="0.15">
      <c r="A349" s="165">
        <v>347</v>
      </c>
      <c r="B349" s="165" t="s">
        <v>395</v>
      </c>
      <c r="C349" s="163" t="s">
        <v>2100</v>
      </c>
      <c r="D349" s="166" t="s">
        <v>688</v>
      </c>
      <c r="E349" s="163" t="s">
        <v>1629</v>
      </c>
      <c r="F349" s="163" t="s">
        <v>698</v>
      </c>
      <c r="G349" s="163" t="s">
        <v>1630</v>
      </c>
      <c r="H349" s="163" t="s">
        <v>744</v>
      </c>
      <c r="I349" s="163" t="s">
        <v>1141</v>
      </c>
      <c r="J349" s="163" t="s">
        <v>780</v>
      </c>
      <c r="K349" s="163">
        <v>24786300</v>
      </c>
    </row>
    <row r="350" spans="1:11" customFormat="1" ht="13.5" x14ac:dyDescent="0.15">
      <c r="A350" s="165">
        <v>348</v>
      </c>
      <c r="B350" s="165" t="s">
        <v>396</v>
      </c>
      <c r="C350" s="163" t="s">
        <v>2101</v>
      </c>
      <c r="D350" s="166" t="s">
        <v>688</v>
      </c>
      <c r="E350" s="163" t="s">
        <v>1631</v>
      </c>
      <c r="F350" s="163" t="s">
        <v>699</v>
      </c>
      <c r="G350" s="163" t="s">
        <v>753</v>
      </c>
      <c r="H350" s="163" t="s">
        <v>1632</v>
      </c>
      <c r="I350" s="163" t="s">
        <v>1633</v>
      </c>
      <c r="J350" s="163" t="s">
        <v>776</v>
      </c>
      <c r="K350" s="163">
        <v>26143994</v>
      </c>
    </row>
    <row r="351" spans="1:11" customFormat="1" ht="13.5" x14ac:dyDescent="0.15">
      <c r="A351" s="165">
        <v>349</v>
      </c>
      <c r="B351" s="165" t="s">
        <v>397</v>
      </c>
      <c r="C351" s="163" t="s">
        <v>2097</v>
      </c>
      <c r="D351" s="166" t="s">
        <v>688</v>
      </c>
      <c r="E351" s="163" t="s">
        <v>1634</v>
      </c>
      <c r="F351" s="163" t="s">
        <v>700</v>
      </c>
      <c r="G351" s="163" t="s">
        <v>753</v>
      </c>
      <c r="H351" s="163" t="s">
        <v>1209</v>
      </c>
      <c r="I351" s="163" t="s">
        <v>1635</v>
      </c>
      <c r="J351" s="163" t="s">
        <v>747</v>
      </c>
      <c r="K351" s="163">
        <v>19625619</v>
      </c>
    </row>
    <row r="352" spans="1:11" customFormat="1" ht="13.5" x14ac:dyDescent="0.15">
      <c r="A352" s="165">
        <v>350</v>
      </c>
      <c r="B352" s="165" t="s">
        <v>398</v>
      </c>
      <c r="C352" s="163" t="s">
        <v>2102</v>
      </c>
      <c r="D352" s="166" t="s">
        <v>688</v>
      </c>
      <c r="E352" s="163" t="s">
        <v>1636</v>
      </c>
      <c r="F352" s="163" t="s">
        <v>701</v>
      </c>
      <c r="G352" s="163" t="s">
        <v>744</v>
      </c>
      <c r="H352" s="163" t="s">
        <v>1637</v>
      </c>
      <c r="I352" s="163" t="s">
        <v>1638</v>
      </c>
      <c r="J352" s="163" t="s">
        <v>747</v>
      </c>
      <c r="K352" s="163">
        <v>19625619</v>
      </c>
    </row>
    <row r="353" spans="1:11" customFormat="1" ht="13.5" x14ac:dyDescent="0.15">
      <c r="A353" s="165">
        <v>351</v>
      </c>
      <c r="B353" s="165" t="s">
        <v>399</v>
      </c>
      <c r="C353" s="163" t="s">
        <v>2103</v>
      </c>
      <c r="D353" s="166" t="s">
        <v>688</v>
      </c>
      <c r="E353" s="163" t="s">
        <v>1639</v>
      </c>
      <c r="F353" s="163" t="s">
        <v>702</v>
      </c>
      <c r="G353" s="163" t="s">
        <v>760</v>
      </c>
      <c r="H353" s="163" t="s">
        <v>1640</v>
      </c>
      <c r="I353" s="163" t="s">
        <v>1641</v>
      </c>
      <c r="J353" s="163" t="s">
        <v>747</v>
      </c>
      <c r="K353" s="163">
        <v>16820907</v>
      </c>
    </row>
    <row r="354" spans="1:11" customFormat="1" ht="25.5" x14ac:dyDescent="0.15">
      <c r="A354" s="165">
        <v>352</v>
      </c>
      <c r="B354" s="165" t="s">
        <v>400</v>
      </c>
      <c r="C354" s="163" t="s">
        <v>2104</v>
      </c>
      <c r="D354" s="166" t="s">
        <v>688</v>
      </c>
      <c r="E354" s="163" t="s">
        <v>1642</v>
      </c>
      <c r="F354" s="163" t="s">
        <v>703</v>
      </c>
      <c r="G354" s="163" t="s">
        <v>760</v>
      </c>
      <c r="H354" s="163" t="s">
        <v>744</v>
      </c>
      <c r="I354" s="163" t="s">
        <v>1643</v>
      </c>
      <c r="J354" s="163" t="s">
        <v>1693</v>
      </c>
      <c r="K354" s="163">
        <v>25578877</v>
      </c>
    </row>
    <row r="355" spans="1:11" customFormat="1" ht="38.25" x14ac:dyDescent="0.15">
      <c r="A355" s="165">
        <v>353</v>
      </c>
      <c r="B355" s="165" t="s">
        <v>401</v>
      </c>
      <c r="C355" s="163" t="s">
        <v>2105</v>
      </c>
      <c r="D355" s="166" t="s">
        <v>688</v>
      </c>
      <c r="E355" s="163" t="s">
        <v>1644</v>
      </c>
      <c r="F355" s="163" t="s">
        <v>1645</v>
      </c>
      <c r="G355" s="163" t="s">
        <v>793</v>
      </c>
      <c r="H355" s="163" t="s">
        <v>1646</v>
      </c>
      <c r="I355" s="163" t="s">
        <v>1647</v>
      </c>
      <c r="J355" s="163" t="s">
        <v>1053</v>
      </c>
      <c r="K355" s="163" t="s">
        <v>1648</v>
      </c>
    </row>
    <row r="356" spans="1:11" customFormat="1" ht="25.5" x14ac:dyDescent="0.15">
      <c r="A356" s="165">
        <v>354</v>
      </c>
      <c r="B356" s="165" t="s">
        <v>402</v>
      </c>
      <c r="C356" s="163" t="s">
        <v>2098</v>
      </c>
      <c r="D356" s="166" t="s">
        <v>688</v>
      </c>
      <c r="E356" s="163" t="s">
        <v>1649</v>
      </c>
      <c r="F356" s="163" t="s">
        <v>1650</v>
      </c>
      <c r="G356" s="163" t="s">
        <v>753</v>
      </c>
      <c r="H356" s="163" t="s">
        <v>744</v>
      </c>
      <c r="I356" s="163" t="s">
        <v>1651</v>
      </c>
      <c r="J356" s="163" t="s">
        <v>772</v>
      </c>
      <c r="K356" s="163">
        <v>20137068</v>
      </c>
    </row>
    <row r="357" spans="1:11" customFormat="1" ht="25.5" x14ac:dyDescent="0.15">
      <c r="A357" s="165">
        <v>355</v>
      </c>
      <c r="B357" s="165" t="s">
        <v>403</v>
      </c>
      <c r="C357" s="163" t="s">
        <v>2106</v>
      </c>
      <c r="D357" s="166" t="s">
        <v>688</v>
      </c>
      <c r="E357" s="163" t="s">
        <v>1652</v>
      </c>
      <c r="F357" s="163" t="s">
        <v>704</v>
      </c>
      <c r="G357" s="163" t="s">
        <v>774</v>
      </c>
      <c r="H357" s="163" t="s">
        <v>744</v>
      </c>
      <c r="I357" s="163" t="s">
        <v>1653</v>
      </c>
      <c r="J357" s="163" t="s">
        <v>1654</v>
      </c>
      <c r="K357" s="163">
        <v>16965413</v>
      </c>
    </row>
    <row r="358" spans="1:11" customFormat="1" ht="13.5" x14ac:dyDescent="0.15">
      <c r="A358" s="165">
        <v>356</v>
      </c>
      <c r="B358" s="165" t="s">
        <v>404</v>
      </c>
      <c r="C358" s="163" t="s">
        <v>2107</v>
      </c>
      <c r="D358" s="166" t="s">
        <v>688</v>
      </c>
      <c r="E358" s="163" t="s">
        <v>1655</v>
      </c>
      <c r="F358" s="163" t="s">
        <v>705</v>
      </c>
      <c r="G358" s="163" t="s">
        <v>744</v>
      </c>
      <c r="H358" s="163" t="s">
        <v>744</v>
      </c>
      <c r="I358" s="163" t="s">
        <v>1164</v>
      </c>
      <c r="J358" s="163" t="s">
        <v>747</v>
      </c>
      <c r="K358" s="163">
        <v>24379026</v>
      </c>
    </row>
    <row r="359" spans="1:11" customFormat="1" ht="13.5" x14ac:dyDescent="0.15">
      <c r="A359" s="165">
        <v>357</v>
      </c>
      <c r="B359" s="165" t="s">
        <v>405</v>
      </c>
      <c r="C359" s="163" t="s">
        <v>2108</v>
      </c>
      <c r="D359" s="166" t="s">
        <v>688</v>
      </c>
      <c r="E359" s="163" t="s">
        <v>1656</v>
      </c>
      <c r="F359" s="163" t="s">
        <v>706</v>
      </c>
      <c r="G359" s="163" t="s">
        <v>744</v>
      </c>
      <c r="H359" s="163" t="s">
        <v>744</v>
      </c>
      <c r="I359" s="163" t="s">
        <v>1657</v>
      </c>
      <c r="J359" s="163" t="s">
        <v>1159</v>
      </c>
      <c r="K359" s="163">
        <v>17803967</v>
      </c>
    </row>
    <row r="360" spans="1:11" customFormat="1" ht="13.5" x14ac:dyDescent="0.15">
      <c r="A360" s="165">
        <v>358</v>
      </c>
      <c r="B360" s="165" t="s">
        <v>406</v>
      </c>
      <c r="C360" s="163" t="s">
        <v>2109</v>
      </c>
      <c r="D360" s="166" t="s">
        <v>688</v>
      </c>
      <c r="E360" s="163" t="s">
        <v>1658</v>
      </c>
      <c r="F360" s="163" t="s">
        <v>1659</v>
      </c>
      <c r="G360" s="163" t="s">
        <v>753</v>
      </c>
      <c r="H360" s="163" t="s">
        <v>1200</v>
      </c>
      <c r="I360" s="163" t="s">
        <v>1660</v>
      </c>
      <c r="J360" s="163" t="s">
        <v>1078</v>
      </c>
      <c r="K360" s="163">
        <v>24744378</v>
      </c>
    </row>
    <row r="361" spans="1:11" customFormat="1" ht="25.5" x14ac:dyDescent="0.15">
      <c r="A361" s="165">
        <v>359</v>
      </c>
      <c r="B361" s="165" t="s">
        <v>407</v>
      </c>
      <c r="C361" s="163" t="s">
        <v>2110</v>
      </c>
      <c r="D361" s="166" t="s">
        <v>688</v>
      </c>
      <c r="E361" s="163" t="s">
        <v>1661</v>
      </c>
      <c r="F361" s="163" t="s">
        <v>707</v>
      </c>
      <c r="G361" s="163" t="s">
        <v>753</v>
      </c>
      <c r="H361" s="163" t="s">
        <v>744</v>
      </c>
      <c r="I361" s="163" t="s">
        <v>1662</v>
      </c>
      <c r="J361" s="163" t="s">
        <v>747</v>
      </c>
      <c r="K361" s="163">
        <v>24691949</v>
      </c>
    </row>
    <row r="362" spans="1:11" customFormat="1" ht="25.5" x14ac:dyDescent="0.15">
      <c r="A362" s="165">
        <v>360</v>
      </c>
      <c r="B362" s="165" t="s">
        <v>408</v>
      </c>
      <c r="C362" s="163" t="s">
        <v>2111</v>
      </c>
      <c r="D362" s="166" t="s">
        <v>688</v>
      </c>
      <c r="E362" s="163" t="s">
        <v>1663</v>
      </c>
      <c r="F362" s="163" t="s">
        <v>708</v>
      </c>
      <c r="G362" s="163" t="s">
        <v>793</v>
      </c>
      <c r="H362" s="163" t="s">
        <v>744</v>
      </c>
      <c r="I362" s="163" t="s">
        <v>1664</v>
      </c>
      <c r="J362" s="163" t="s">
        <v>780</v>
      </c>
      <c r="K362" s="163">
        <v>23879952</v>
      </c>
    </row>
    <row r="363" spans="1:11" customFormat="1" ht="13.5" x14ac:dyDescent="0.15">
      <c r="A363" s="165">
        <v>361</v>
      </c>
      <c r="B363" s="165" t="s">
        <v>409</v>
      </c>
      <c r="C363" s="163" t="s">
        <v>2112</v>
      </c>
      <c r="D363" s="166" t="s">
        <v>688</v>
      </c>
      <c r="E363" s="163" t="s">
        <v>1665</v>
      </c>
      <c r="F363" s="163" t="s">
        <v>709</v>
      </c>
      <c r="G363" s="163" t="s">
        <v>760</v>
      </c>
      <c r="H363" s="163" t="s">
        <v>1666</v>
      </c>
      <c r="I363" s="163" t="s">
        <v>1667</v>
      </c>
      <c r="J363" s="163" t="s">
        <v>747</v>
      </c>
      <c r="K363" s="163">
        <v>19559772</v>
      </c>
    </row>
    <row r="364" spans="1:11" customFormat="1" ht="25.5" x14ac:dyDescent="0.15">
      <c r="A364" s="165">
        <v>362</v>
      </c>
      <c r="B364" s="165" t="s">
        <v>410</v>
      </c>
      <c r="C364" s="163" t="s">
        <v>2113</v>
      </c>
      <c r="D364" s="166" t="s">
        <v>688</v>
      </c>
      <c r="E364" s="163" t="s">
        <v>1668</v>
      </c>
      <c r="F364" s="163" t="s">
        <v>710</v>
      </c>
      <c r="G364" s="163" t="s">
        <v>760</v>
      </c>
      <c r="H364" s="163" t="s">
        <v>1669</v>
      </c>
      <c r="I364" s="163" t="s">
        <v>1780</v>
      </c>
      <c r="J364" s="163" t="s">
        <v>772</v>
      </c>
      <c r="K364" s="163" t="s">
        <v>1670</v>
      </c>
    </row>
    <row r="365" spans="1:11" customFormat="1" ht="25.5" x14ac:dyDescent="0.15">
      <c r="A365" s="165">
        <v>363</v>
      </c>
      <c r="B365" s="165" t="s">
        <v>411</v>
      </c>
      <c r="C365" s="163" t="s">
        <v>2114</v>
      </c>
      <c r="D365" s="166" t="s">
        <v>688</v>
      </c>
      <c r="E365" s="163" t="s">
        <v>1671</v>
      </c>
      <c r="F365" s="163" t="s">
        <v>1672</v>
      </c>
      <c r="G365" s="163" t="s">
        <v>753</v>
      </c>
      <c r="H365" s="163" t="s">
        <v>744</v>
      </c>
      <c r="I365" s="163" t="s">
        <v>846</v>
      </c>
      <c r="J365" s="163" t="s">
        <v>847</v>
      </c>
      <c r="K365" s="163">
        <v>20887892</v>
      </c>
    </row>
    <row r="366" spans="1:11" customFormat="1" ht="13.5" x14ac:dyDescent="0.15">
      <c r="A366" s="165">
        <v>364</v>
      </c>
      <c r="B366" s="165" t="s">
        <v>412</v>
      </c>
      <c r="C366" s="163" t="s">
        <v>2115</v>
      </c>
      <c r="D366" s="166" t="s">
        <v>688</v>
      </c>
      <c r="E366" s="163" t="s">
        <v>1673</v>
      </c>
      <c r="F366" s="163" t="s">
        <v>711</v>
      </c>
      <c r="G366" s="163" t="s">
        <v>753</v>
      </c>
      <c r="H366" s="163" t="s">
        <v>1674</v>
      </c>
      <c r="I366" s="163" t="s">
        <v>1675</v>
      </c>
      <c r="J366" s="163" t="s">
        <v>747</v>
      </c>
      <c r="K366" s="163">
        <v>23974796</v>
      </c>
    </row>
    <row r="367" spans="1:11" customFormat="1" ht="25.5" x14ac:dyDescent="0.15">
      <c r="A367" s="165">
        <v>365</v>
      </c>
      <c r="B367" s="165" t="s">
        <v>413</v>
      </c>
      <c r="C367" s="163" t="s">
        <v>2116</v>
      </c>
      <c r="D367" s="166" t="s">
        <v>688</v>
      </c>
      <c r="E367" s="163" t="s">
        <v>1676</v>
      </c>
      <c r="F367" s="163" t="s">
        <v>712</v>
      </c>
      <c r="G367" s="163" t="s">
        <v>760</v>
      </c>
      <c r="H367" s="163" t="s">
        <v>1677</v>
      </c>
      <c r="I367" s="163" t="s">
        <v>1678</v>
      </c>
      <c r="J367" s="163" t="s">
        <v>780</v>
      </c>
      <c r="K367" s="163">
        <v>26887505</v>
      </c>
    </row>
    <row r="368" spans="1:11" customFormat="1" ht="25.5" x14ac:dyDescent="0.15">
      <c r="A368" s="165">
        <v>366</v>
      </c>
      <c r="B368" s="165" t="s">
        <v>414</v>
      </c>
      <c r="C368" s="163" t="s">
        <v>2117</v>
      </c>
      <c r="D368" s="166" t="s">
        <v>688</v>
      </c>
      <c r="E368" s="163" t="s">
        <v>1679</v>
      </c>
      <c r="F368" s="163" t="s">
        <v>713</v>
      </c>
      <c r="G368" s="163" t="s">
        <v>753</v>
      </c>
      <c r="H368" s="163" t="s">
        <v>1680</v>
      </c>
      <c r="I368" s="163" t="s">
        <v>1681</v>
      </c>
      <c r="J368" s="163" t="s">
        <v>1781</v>
      </c>
      <c r="K368" s="163">
        <v>22541069</v>
      </c>
    </row>
    <row r="369" spans="1:11" customFormat="1" ht="13.5" x14ac:dyDescent="0.15">
      <c r="A369" s="165">
        <v>367</v>
      </c>
      <c r="B369" s="165" t="s">
        <v>415</v>
      </c>
      <c r="C369" s="163" t="s">
        <v>2118</v>
      </c>
      <c r="D369" s="166" t="s">
        <v>688</v>
      </c>
      <c r="E369" s="163" t="s">
        <v>1682</v>
      </c>
      <c r="F369" s="163" t="s">
        <v>714</v>
      </c>
      <c r="G369" s="163" t="s">
        <v>760</v>
      </c>
      <c r="H369" s="163" t="s">
        <v>744</v>
      </c>
      <c r="I369" s="163" t="s">
        <v>1683</v>
      </c>
      <c r="J369" s="163" t="s">
        <v>776</v>
      </c>
      <c r="K369" s="163">
        <v>22196729</v>
      </c>
    </row>
    <row r="370" spans="1:11" customFormat="1" ht="25.5" x14ac:dyDescent="0.15">
      <c r="A370" s="165">
        <v>368</v>
      </c>
      <c r="B370" s="165" t="s">
        <v>416</v>
      </c>
      <c r="C370" s="163" t="s">
        <v>2119</v>
      </c>
      <c r="D370" s="166" t="s">
        <v>688</v>
      </c>
      <c r="E370" s="163" t="s">
        <v>1684</v>
      </c>
      <c r="F370" s="163" t="s">
        <v>1685</v>
      </c>
      <c r="G370" s="163" t="s">
        <v>753</v>
      </c>
      <c r="H370" s="163" t="s">
        <v>744</v>
      </c>
      <c r="I370" s="163" t="s">
        <v>1686</v>
      </c>
      <c r="J370" s="163" t="s">
        <v>747</v>
      </c>
      <c r="K370" s="163">
        <v>24870769</v>
      </c>
    </row>
    <row r="371" spans="1:11" customFormat="1" ht="13.5" x14ac:dyDescent="0.15">
      <c r="A371" s="165">
        <v>369</v>
      </c>
      <c r="B371" s="165" t="s">
        <v>417</v>
      </c>
      <c r="C371" s="163" t="s">
        <v>2120</v>
      </c>
      <c r="D371" s="166" t="s">
        <v>688</v>
      </c>
      <c r="E371" s="163" t="s">
        <v>1687</v>
      </c>
      <c r="F371" s="163" t="s">
        <v>715</v>
      </c>
      <c r="G371" s="163" t="s">
        <v>753</v>
      </c>
      <c r="H371" s="163" t="s">
        <v>744</v>
      </c>
      <c r="I371" s="163" t="s">
        <v>1688</v>
      </c>
      <c r="J371" s="163" t="s">
        <v>1782</v>
      </c>
      <c r="K371" s="163">
        <v>20981447</v>
      </c>
    </row>
    <row r="372" spans="1:11" customFormat="1" ht="13.5" x14ac:dyDescent="0.15">
      <c r="A372" s="165">
        <v>370</v>
      </c>
      <c r="B372" s="165" t="s">
        <v>418</v>
      </c>
      <c r="C372" s="163" t="s">
        <v>2121</v>
      </c>
      <c r="D372" s="166" t="s">
        <v>688</v>
      </c>
      <c r="E372" s="163" t="s">
        <v>1689</v>
      </c>
      <c r="F372" s="163" t="s">
        <v>716</v>
      </c>
      <c r="G372" s="163" t="s">
        <v>753</v>
      </c>
      <c r="H372" s="163" t="s">
        <v>744</v>
      </c>
      <c r="I372" s="163" t="s">
        <v>754</v>
      </c>
      <c r="J372" s="163" t="s">
        <v>755</v>
      </c>
      <c r="K372" s="163">
        <v>22879955</v>
      </c>
    </row>
    <row r="373" spans="1:11" customFormat="1" ht="13.5" x14ac:dyDescent="0.15">
      <c r="A373" s="165">
        <v>371</v>
      </c>
      <c r="B373" s="165" t="s">
        <v>419</v>
      </c>
      <c r="C373" s="163" t="s">
        <v>2122</v>
      </c>
      <c r="D373" s="166" t="s">
        <v>688</v>
      </c>
      <c r="E373" s="163" t="s">
        <v>1690</v>
      </c>
      <c r="F373" s="163" t="s">
        <v>717</v>
      </c>
      <c r="G373" s="163" t="s">
        <v>753</v>
      </c>
      <c r="H373" s="163" t="s">
        <v>1691</v>
      </c>
      <c r="I373" s="163" t="s">
        <v>1692</v>
      </c>
      <c r="J373" s="163" t="s">
        <v>1693</v>
      </c>
      <c r="K373" s="163">
        <v>25578877</v>
      </c>
    </row>
    <row r="374" spans="1:11" customFormat="1" ht="25.5" x14ac:dyDescent="0.15">
      <c r="A374" s="165">
        <v>372</v>
      </c>
      <c r="B374" s="165" t="s">
        <v>420</v>
      </c>
      <c r="C374" s="163" t="s">
        <v>2123</v>
      </c>
      <c r="D374" s="166" t="s">
        <v>688</v>
      </c>
      <c r="E374" s="163" t="s">
        <v>1694</v>
      </c>
      <c r="F374" s="163" t="s">
        <v>718</v>
      </c>
      <c r="G374" s="163" t="s">
        <v>760</v>
      </c>
      <c r="H374" s="163" t="s">
        <v>1695</v>
      </c>
      <c r="I374" s="163" t="s">
        <v>1703</v>
      </c>
      <c r="J374" s="163" t="s">
        <v>772</v>
      </c>
      <c r="K374" s="163">
        <v>21672921</v>
      </c>
    </row>
    <row r="375" spans="1:11" customFormat="1" ht="13.5" x14ac:dyDescent="0.15">
      <c r="A375" s="165">
        <v>373</v>
      </c>
      <c r="B375" s="165" t="s">
        <v>421</v>
      </c>
      <c r="C375" s="166" t="s">
        <v>2124</v>
      </c>
      <c r="D375" s="166" t="s">
        <v>720</v>
      </c>
      <c r="E375" s="166"/>
      <c r="F375" s="166"/>
      <c r="G375" s="166"/>
      <c r="H375" s="166"/>
      <c r="I375" s="166"/>
      <c r="J375" s="166"/>
      <c r="K375" s="166"/>
    </row>
    <row r="376" spans="1:11" customFormat="1" ht="13.5" x14ac:dyDescent="0.15">
      <c r="A376" s="165">
        <v>374</v>
      </c>
      <c r="B376" s="165" t="s">
        <v>422</v>
      </c>
      <c r="C376" s="166" t="s">
        <v>2125</v>
      </c>
      <c r="D376" s="166" t="s">
        <v>720</v>
      </c>
      <c r="E376" s="166"/>
      <c r="F376" s="166"/>
      <c r="G376" s="166"/>
      <c r="H376" s="166"/>
      <c r="I376" s="166"/>
      <c r="J376" s="166"/>
      <c r="K376" s="166"/>
    </row>
    <row r="377" spans="1:11" customFormat="1" ht="13.5" x14ac:dyDescent="0.15">
      <c r="A377" s="165">
        <v>375</v>
      </c>
      <c r="B377" s="165" t="s">
        <v>423</v>
      </c>
      <c r="C377" s="166" t="s">
        <v>2126</v>
      </c>
      <c r="D377" s="166" t="s">
        <v>720</v>
      </c>
      <c r="E377" s="166"/>
      <c r="F377" s="166"/>
      <c r="G377" s="166"/>
      <c r="H377" s="166"/>
      <c r="I377" s="166"/>
      <c r="J377" s="166"/>
      <c r="K377" s="166"/>
    </row>
    <row r="378" spans="1:11" customFormat="1" ht="13.5" x14ac:dyDescent="0.15">
      <c r="A378" s="165">
        <v>376</v>
      </c>
      <c r="B378" s="165" t="s">
        <v>424</v>
      </c>
      <c r="C378" s="166" t="s">
        <v>2127</v>
      </c>
      <c r="D378" s="166" t="s">
        <v>720</v>
      </c>
      <c r="E378" s="166"/>
      <c r="F378" s="166"/>
      <c r="G378" s="166"/>
      <c r="H378" s="166"/>
      <c r="I378" s="166"/>
      <c r="J378" s="166"/>
      <c r="K378" s="166"/>
    </row>
    <row r="379" spans="1:11" customFormat="1" ht="13.5" x14ac:dyDescent="0.15">
      <c r="A379" s="165">
        <v>377</v>
      </c>
      <c r="B379" s="165" t="s">
        <v>425</v>
      </c>
      <c r="C379" s="166" t="s">
        <v>2128</v>
      </c>
      <c r="D379" s="166" t="s">
        <v>720</v>
      </c>
      <c r="E379" s="166"/>
      <c r="F379" s="166"/>
      <c r="G379" s="166"/>
      <c r="H379" s="166"/>
      <c r="I379" s="166"/>
      <c r="J379" s="166"/>
      <c r="K379" s="166"/>
    </row>
    <row r="380" spans="1:11" customFormat="1" ht="13.5" x14ac:dyDescent="0.15">
      <c r="A380" s="165">
        <v>378</v>
      </c>
      <c r="B380" s="165" t="s">
        <v>426</v>
      </c>
      <c r="C380" s="166" t="s">
        <v>2129</v>
      </c>
      <c r="D380" s="166" t="s">
        <v>720</v>
      </c>
      <c r="E380" s="166"/>
      <c r="F380" s="166"/>
      <c r="G380" s="166"/>
      <c r="H380" s="166"/>
      <c r="I380" s="166"/>
      <c r="J380" s="166"/>
      <c r="K380" s="166"/>
    </row>
    <row r="381" spans="1:11" customFormat="1" ht="13.5" x14ac:dyDescent="0.15">
      <c r="A381" s="165">
        <v>379</v>
      </c>
      <c r="B381" s="165" t="s">
        <v>427</v>
      </c>
      <c r="C381" s="166" t="s">
        <v>2130</v>
      </c>
      <c r="D381" s="166" t="s">
        <v>724</v>
      </c>
      <c r="E381" s="166"/>
      <c r="F381" s="166"/>
      <c r="G381" s="166"/>
      <c r="H381" s="166"/>
      <c r="I381" s="166"/>
      <c r="J381" s="166"/>
      <c r="K381" s="166"/>
    </row>
    <row r="382" spans="1:11" customFormat="1" ht="13.5" x14ac:dyDescent="0.15">
      <c r="A382" s="165">
        <v>380</v>
      </c>
      <c r="B382" s="165" t="s">
        <v>428</v>
      </c>
      <c r="C382" s="166" t="s">
        <v>2131</v>
      </c>
      <c r="D382" s="166" t="s">
        <v>725</v>
      </c>
      <c r="E382" s="166"/>
      <c r="F382" s="166"/>
      <c r="G382" s="166"/>
      <c r="H382" s="166"/>
      <c r="I382" s="166"/>
      <c r="J382" s="166"/>
      <c r="K382" s="166"/>
    </row>
    <row r="383" spans="1:11" customFormat="1" ht="13.5" x14ac:dyDescent="0.15">
      <c r="A383" s="165">
        <v>381</v>
      </c>
      <c r="B383" s="165" t="s">
        <v>429</v>
      </c>
      <c r="C383" s="166" t="s">
        <v>2132</v>
      </c>
      <c r="D383" s="166" t="s">
        <v>725</v>
      </c>
      <c r="E383" s="166"/>
      <c r="F383" s="166"/>
      <c r="G383" s="166"/>
      <c r="H383" s="166"/>
      <c r="I383" s="166"/>
      <c r="J383" s="166"/>
      <c r="K383" s="166"/>
    </row>
    <row r="384" spans="1:11" customFormat="1" ht="13.5" x14ac:dyDescent="0.15">
      <c r="A384" s="165">
        <v>382</v>
      </c>
      <c r="B384" s="165" t="s">
        <v>430</v>
      </c>
      <c r="C384" s="166" t="s">
        <v>2133</v>
      </c>
      <c r="D384" s="166" t="s">
        <v>725</v>
      </c>
      <c r="E384" s="166"/>
      <c r="F384" s="166"/>
      <c r="G384" s="166"/>
      <c r="H384" s="166"/>
      <c r="I384" s="166"/>
      <c r="J384" s="166"/>
      <c r="K384" s="166"/>
    </row>
    <row r="385" spans="1:11" customFormat="1" ht="13.5" x14ac:dyDescent="0.15">
      <c r="A385" s="165">
        <v>383</v>
      </c>
      <c r="B385" s="165" t="s">
        <v>431</v>
      </c>
      <c r="C385" s="166" t="s">
        <v>2134</v>
      </c>
      <c r="D385" s="166" t="s">
        <v>726</v>
      </c>
      <c r="E385" s="166"/>
      <c r="F385" s="166"/>
      <c r="G385" s="166"/>
      <c r="H385" s="166"/>
      <c r="I385" s="166"/>
      <c r="J385" s="166"/>
      <c r="K385" s="166"/>
    </row>
    <row r="386" spans="1:11" customFormat="1" ht="13.5" x14ac:dyDescent="0.15">
      <c r="A386" s="165">
        <v>384</v>
      </c>
      <c r="B386" s="165" t="s">
        <v>432</v>
      </c>
      <c r="C386" s="166" t="s">
        <v>2135</v>
      </c>
      <c r="D386" s="166" t="s">
        <v>727</v>
      </c>
      <c r="E386" s="166"/>
      <c r="F386" s="166"/>
      <c r="G386" s="166"/>
      <c r="H386" s="166"/>
      <c r="I386" s="166"/>
      <c r="J386" s="166"/>
      <c r="K386" s="166"/>
    </row>
  </sheetData>
  <mergeCells count="2">
    <mergeCell ref="A1:D1"/>
    <mergeCell ref="E1:K1"/>
  </mergeCells>
  <phoneticPr fontId="27" type="noConversion"/>
  <conditionalFormatting sqref="E282">
    <cfRule type="duplicateValues" dxfId="18" priority="3"/>
  </conditionalFormatting>
  <conditionalFormatting sqref="E313:E316 E235:E281 E3:E233 E311 E303:E309 E283:E300 E318:E374">
    <cfRule type="duplicateValues" dxfId="17" priority="4"/>
  </conditionalFormatting>
  <conditionalFormatting sqref="E317">
    <cfRule type="duplicateValues" dxfId="16" priority="2"/>
  </conditionalFormatting>
  <conditionalFormatting sqref="E3:E374">
    <cfRule type="duplicateValues" dxfId="15" priority="1"/>
  </conditionalFormatting>
  <pageMargins left="0.69991251615088756" right="0.69991251615088756" top="0.74990626395218019" bottom="0.74990626395218019" header="0.29996251027415122" footer="0.2999625102741512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XFD400"/>
  <sheetViews>
    <sheetView zoomScale="80" zoomScaleNormal="80" workbookViewId="0">
      <pane ySplit="2" topLeftCell="A3" activePane="bottomLeft" state="frozen"/>
      <selection activeCell="C1" sqref="C1:N1"/>
      <selection pane="bottomLeft" activeCell="D2" sqref="D2"/>
    </sheetView>
  </sheetViews>
  <sheetFormatPr defaultColWidth="0" defaultRowHeight="14.1" customHeight="1" zeroHeight="1" x14ac:dyDescent="0.15"/>
  <cols>
    <col min="1" max="1" width="17.125" style="32" customWidth="1"/>
    <col min="2" max="2" width="5.875" style="32" customWidth="1"/>
    <col min="3" max="3" width="6.875" style="32" customWidth="1"/>
    <col min="4" max="4" width="7.125" style="32" customWidth="1"/>
    <col min="5" max="5" width="6.875" style="32" customWidth="1"/>
    <col min="6" max="14" width="5.875" style="32" customWidth="1"/>
    <col min="15" max="15" width="6.125" style="32" customWidth="1"/>
    <col min="16" max="16" width="6.75" style="32" customWidth="1"/>
    <col min="17" max="18" width="6.125" style="32" customWidth="1"/>
    <col min="19" max="19" width="6" style="32" customWidth="1"/>
    <col min="20" max="20" width="6.375" style="32" customWidth="1"/>
    <col min="21" max="21" width="5.5" style="32" customWidth="1"/>
    <col min="22" max="24" width="5" style="32" customWidth="1"/>
    <col min="25" max="25" width="4" style="32" customWidth="1"/>
    <col min="26" max="26" width="10.75" style="32" customWidth="1"/>
    <col min="27" max="35" width="5.5" style="32" customWidth="1"/>
    <col min="36" max="46" width="6.375" style="32" customWidth="1"/>
    <col min="47" max="48" width="5.125" style="32" customWidth="1"/>
    <col min="49" max="52" width="8" style="32" customWidth="1"/>
    <col min="53" max="16383" width="0" style="32" hidden="1"/>
    <col min="16384" max="16384" width="0" style="13" hidden="1"/>
  </cols>
  <sheetData>
    <row r="1" spans="1:48 16384:16384" ht="14.25" customHeight="1" x14ac:dyDescent="0.15">
      <c r="A1" s="177" t="s">
        <v>142</v>
      </c>
      <c r="B1" s="177" t="s">
        <v>100</v>
      </c>
      <c r="C1" s="178" t="str">
        <f>'All expressed genes'!C2</f>
        <v>Test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</row>
    <row r="2" spans="1:48 16384:16384" ht="15" x14ac:dyDescent="0.15">
      <c r="A2" s="177"/>
      <c r="B2" s="177"/>
      <c r="C2" s="58" t="s">
        <v>112</v>
      </c>
      <c r="D2" s="58" t="s">
        <v>113</v>
      </c>
      <c r="E2" s="58" t="s">
        <v>114</v>
      </c>
      <c r="F2" s="58" t="s">
        <v>104</v>
      </c>
      <c r="G2" s="58" t="s">
        <v>105</v>
      </c>
      <c r="H2" s="58" t="s">
        <v>106</v>
      </c>
      <c r="I2" s="58" t="s">
        <v>107</v>
      </c>
      <c r="J2" s="58" t="s">
        <v>108</v>
      </c>
      <c r="K2" s="58" t="s">
        <v>109</v>
      </c>
      <c r="L2" s="58" t="s">
        <v>110</v>
      </c>
      <c r="M2" s="58" t="s">
        <v>150</v>
      </c>
      <c r="N2" s="58" t="s">
        <v>151</v>
      </c>
      <c r="O2" s="58" t="s">
        <v>152</v>
      </c>
      <c r="P2" s="58" t="s">
        <v>153</v>
      </c>
      <c r="Q2" s="58" t="s">
        <v>154</v>
      </c>
      <c r="R2" s="58" t="s">
        <v>155</v>
      </c>
      <c r="S2" s="58" t="s">
        <v>156</v>
      </c>
      <c r="T2" s="58" t="s">
        <v>157</v>
      </c>
      <c r="U2" s="58" t="s">
        <v>158</v>
      </c>
      <c r="V2" s="58" t="s">
        <v>159</v>
      </c>
      <c r="W2" s="58" t="s">
        <v>102</v>
      </c>
      <c r="X2" s="58" t="s">
        <v>111</v>
      </c>
      <c r="Y2" s="84"/>
      <c r="XFD2" s="32"/>
    </row>
    <row r="3" spans="1:48 16384:16384" ht="12.75" customHeight="1" x14ac:dyDescent="0.15">
      <c r="A3" s="85" t="str">
        <f>'Transcript table'!C3</f>
        <v>AB073614</v>
      </c>
      <c r="B3" s="35" t="s">
        <v>2</v>
      </c>
      <c r="C3" s="13"/>
      <c r="D3" s="13"/>
      <c r="E3" s="13"/>
      <c r="F3" s="86"/>
      <c r="G3" s="86"/>
      <c r="H3" s="86"/>
      <c r="I3" s="86"/>
      <c r="J3" s="86"/>
      <c r="K3" s="86"/>
      <c r="L3" s="86"/>
      <c r="M3" s="86"/>
      <c r="N3" s="86"/>
      <c r="O3" s="13"/>
      <c r="P3" s="13"/>
      <c r="Q3" s="13"/>
      <c r="R3" s="13"/>
      <c r="S3" s="13"/>
      <c r="T3" s="13"/>
      <c r="U3" s="86"/>
      <c r="V3" s="86"/>
      <c r="W3" s="87">
        <f>IF(ISERROR(AVERAGE('Data pre-processing'!C3:V3)),35,IF(COUNT('Data pre-processing'!C3:V3)&lt;2,"N/A",AVERAGE('Data pre-processing'!C3:V3)))</f>
        <v>35</v>
      </c>
      <c r="X3" s="87" t="str">
        <f>IF(ISERROR(STDEV('Data pre-processing'!C3:V3)),"N/A",STDEV('Data pre-processing'!C3:V3))</f>
        <v>N/A</v>
      </c>
      <c r="Z3" s="31" t="s">
        <v>729</v>
      </c>
      <c r="AA3" s="180" t="s">
        <v>730</v>
      </c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  <c r="AQ3" s="181"/>
      <c r="AR3" s="181"/>
      <c r="AS3" s="181"/>
      <c r="AT3" s="182"/>
      <c r="AU3" s="185" t="s">
        <v>102</v>
      </c>
      <c r="AV3" s="186" t="s">
        <v>103</v>
      </c>
      <c r="XFD3" s="32"/>
    </row>
    <row r="4" spans="1:48 16384:16384" ht="12.75" customHeight="1" x14ac:dyDescent="0.15">
      <c r="A4" s="85" t="str">
        <f>'Transcript table'!C4</f>
        <v>AF339813</v>
      </c>
      <c r="B4" s="35" t="s">
        <v>3</v>
      </c>
      <c r="C4" s="13"/>
      <c r="D4" s="13"/>
      <c r="E4" s="13"/>
      <c r="F4" s="86"/>
      <c r="G4" s="86"/>
      <c r="H4" s="86"/>
      <c r="I4" s="86"/>
      <c r="J4" s="86"/>
      <c r="K4" s="86"/>
      <c r="L4" s="86"/>
      <c r="M4" s="86"/>
      <c r="N4" s="86"/>
      <c r="O4" s="13"/>
      <c r="P4" s="13"/>
      <c r="Q4" s="13"/>
      <c r="R4" s="13"/>
      <c r="S4" s="13"/>
      <c r="T4" s="13"/>
      <c r="U4" s="86"/>
      <c r="V4" s="86"/>
      <c r="W4" s="87">
        <f>IF(ISERROR(AVERAGE('Data pre-processing'!C4:V4)),35,IF(COUNT('Data pre-processing'!C4:V4)&lt;2,"N/A",AVERAGE('Data pre-processing'!C4:V4)))</f>
        <v>35</v>
      </c>
      <c r="X4" s="87" t="str">
        <f>IF(ISERROR(STDEV('Data pre-processing'!C4:V4)),"N/A",STDEV('Data pre-processing'!C4:V4))</f>
        <v>N/A</v>
      </c>
      <c r="Z4" s="31"/>
      <c r="AA4" s="31" t="s">
        <v>112</v>
      </c>
      <c r="AB4" s="31" t="s">
        <v>113</v>
      </c>
      <c r="AC4" s="31" t="s">
        <v>114</v>
      </c>
      <c r="AD4" s="31" t="s">
        <v>104</v>
      </c>
      <c r="AE4" s="31" t="s">
        <v>105</v>
      </c>
      <c r="AF4" s="31" t="s">
        <v>106</v>
      </c>
      <c r="AG4" s="31" t="s">
        <v>107</v>
      </c>
      <c r="AH4" s="31" t="s">
        <v>108</v>
      </c>
      <c r="AI4" s="31" t="s">
        <v>109</v>
      </c>
      <c r="AJ4" s="31" t="s">
        <v>110</v>
      </c>
      <c r="AK4" s="31" t="s">
        <v>150</v>
      </c>
      <c r="AL4" s="31" t="s">
        <v>151</v>
      </c>
      <c r="AM4" s="31" t="s">
        <v>152</v>
      </c>
      <c r="AN4" s="31" t="s">
        <v>153</v>
      </c>
      <c r="AO4" s="31" t="s">
        <v>154</v>
      </c>
      <c r="AP4" s="31" t="s">
        <v>155</v>
      </c>
      <c r="AQ4" s="31" t="s">
        <v>156</v>
      </c>
      <c r="AR4" s="31" t="s">
        <v>157</v>
      </c>
      <c r="AS4" s="31" t="s">
        <v>158</v>
      </c>
      <c r="AT4" s="31" t="s">
        <v>159</v>
      </c>
      <c r="AU4" s="180"/>
      <c r="AV4" s="181"/>
      <c r="XFD4" s="32"/>
    </row>
    <row r="5" spans="1:48 16384:16384" ht="12.75" customHeight="1" x14ac:dyDescent="0.15">
      <c r="A5" s="85" t="str">
        <f>'Transcript table'!C5</f>
        <v>CILinc01</v>
      </c>
      <c r="B5" s="35" t="s">
        <v>4</v>
      </c>
      <c r="C5" s="13"/>
      <c r="D5" s="13"/>
      <c r="E5" s="13"/>
      <c r="F5" s="86"/>
      <c r="G5" s="86"/>
      <c r="H5" s="86"/>
      <c r="I5" s="86"/>
      <c r="J5" s="86"/>
      <c r="K5" s="86"/>
      <c r="L5" s="86"/>
      <c r="M5" s="86"/>
      <c r="N5" s="86"/>
      <c r="O5" s="13"/>
      <c r="P5" s="13"/>
      <c r="Q5" s="13"/>
      <c r="R5" s="13"/>
      <c r="S5" s="13"/>
      <c r="T5" s="13"/>
      <c r="U5" s="86"/>
      <c r="V5" s="86"/>
      <c r="W5" s="87">
        <f>IF(ISERROR(AVERAGE('Data pre-processing'!C5:V5)),35,IF(COUNT('Data pre-processing'!C5:V5)&lt;2,"N/A",AVERAGE('Data pre-processing'!C5:V5)))</f>
        <v>35</v>
      </c>
      <c r="X5" s="87" t="str">
        <f>IF(ISERROR(STDEV('Data pre-processing'!C5:V5)),"N/A",STDEV('Data pre-processing'!C5:V5))</f>
        <v>N/A</v>
      </c>
      <c r="Z5" s="88" t="s">
        <v>115</v>
      </c>
      <c r="AA5" s="89" t="str">
        <f>IF(COUNTIF(C$3:C$386,"&lt;35")=0,"",COUNTIF(C$3:C$386,"&lt;25"))</f>
        <v/>
      </c>
      <c r="AB5" s="89" t="str">
        <f t="shared" ref="AB5:AT5" si="0">IF(COUNTIF(D$3:D$386,"&lt;35")=0,"",COUNTIF(D$3:D$386,"&lt;25"))</f>
        <v/>
      </c>
      <c r="AC5" s="89" t="str">
        <f t="shared" si="0"/>
        <v/>
      </c>
      <c r="AD5" s="89" t="str">
        <f t="shared" si="0"/>
        <v/>
      </c>
      <c r="AE5" s="89" t="str">
        <f t="shared" si="0"/>
        <v/>
      </c>
      <c r="AF5" s="89" t="str">
        <f t="shared" si="0"/>
        <v/>
      </c>
      <c r="AG5" s="89" t="str">
        <f t="shared" si="0"/>
        <v/>
      </c>
      <c r="AH5" s="89" t="str">
        <f t="shared" si="0"/>
        <v/>
      </c>
      <c r="AI5" s="89" t="str">
        <f t="shared" si="0"/>
        <v/>
      </c>
      <c r="AJ5" s="89" t="str">
        <f t="shared" si="0"/>
        <v/>
      </c>
      <c r="AK5" s="89" t="str">
        <f t="shared" si="0"/>
        <v/>
      </c>
      <c r="AL5" s="89" t="str">
        <f t="shared" si="0"/>
        <v/>
      </c>
      <c r="AM5" s="89" t="str">
        <f t="shared" si="0"/>
        <v/>
      </c>
      <c r="AN5" s="89" t="str">
        <f t="shared" si="0"/>
        <v/>
      </c>
      <c r="AO5" s="89" t="str">
        <f t="shared" si="0"/>
        <v/>
      </c>
      <c r="AP5" s="89" t="str">
        <f t="shared" si="0"/>
        <v/>
      </c>
      <c r="AQ5" s="89" t="str">
        <f t="shared" si="0"/>
        <v/>
      </c>
      <c r="AR5" s="89" t="str">
        <f t="shared" si="0"/>
        <v/>
      </c>
      <c r="AS5" s="89" t="str">
        <f t="shared" si="0"/>
        <v/>
      </c>
      <c r="AT5" s="89" t="str">
        <f t="shared" si="0"/>
        <v/>
      </c>
      <c r="AU5" s="90" t="e">
        <f>AVERAGE(AA5:AT5)</f>
        <v>#DIV/0!</v>
      </c>
      <c r="AV5" s="91" t="e">
        <f>STDEV(AA5:AT5)</f>
        <v>#DIV/0!</v>
      </c>
      <c r="XFD5" s="32"/>
    </row>
    <row r="6" spans="1:48 16384:16384" ht="12.75" customHeight="1" x14ac:dyDescent="0.15">
      <c r="A6" s="85" t="str">
        <f>'Transcript table'!C6</f>
        <v>CILinc02</v>
      </c>
      <c r="B6" s="35" t="s">
        <v>5</v>
      </c>
      <c r="C6" s="13"/>
      <c r="D6" s="13"/>
      <c r="E6" s="13"/>
      <c r="F6" s="86"/>
      <c r="G6" s="86"/>
      <c r="H6" s="86"/>
      <c r="I6" s="86"/>
      <c r="J6" s="86"/>
      <c r="K6" s="86"/>
      <c r="L6" s="86"/>
      <c r="M6" s="86"/>
      <c r="N6" s="86"/>
      <c r="O6" s="13"/>
      <c r="P6" s="13"/>
      <c r="Q6" s="13"/>
      <c r="R6" s="13"/>
      <c r="S6" s="13"/>
      <c r="T6" s="13"/>
      <c r="U6" s="86"/>
      <c r="V6" s="86"/>
      <c r="W6" s="87">
        <f>IF(ISERROR(AVERAGE('Data pre-processing'!C6:V6)),35,IF(COUNT('Data pre-processing'!C6:V6)&lt;2,"N/A",AVERAGE('Data pre-processing'!C6:V6)))</f>
        <v>35</v>
      </c>
      <c r="X6" s="87" t="str">
        <f>IF(ISERROR(STDEV('Data pre-processing'!C6:V6)),"N/A",STDEV('Data pre-processing'!C6:V6))</f>
        <v>N/A</v>
      </c>
      <c r="Z6" s="88" t="s">
        <v>116</v>
      </c>
      <c r="AA6" s="89" t="str">
        <f>IF(COUNTIF(C$3:C$386,"&lt;35")=0,"",COUNTIF(C$3:C$386,"&lt;30")-AA5)</f>
        <v/>
      </c>
      <c r="AB6" s="89" t="str">
        <f t="shared" ref="AB6:AT6" si="1">IF(COUNTIF(D$3:D$386,"&lt;35")=0,"",COUNTIF(D$3:D$386,"&lt;30")-AB5)</f>
        <v/>
      </c>
      <c r="AC6" s="89" t="str">
        <f t="shared" si="1"/>
        <v/>
      </c>
      <c r="AD6" s="89" t="str">
        <f t="shared" si="1"/>
        <v/>
      </c>
      <c r="AE6" s="89" t="str">
        <f t="shared" si="1"/>
        <v/>
      </c>
      <c r="AF6" s="89" t="str">
        <f t="shared" si="1"/>
        <v/>
      </c>
      <c r="AG6" s="89" t="str">
        <f t="shared" si="1"/>
        <v/>
      </c>
      <c r="AH6" s="89" t="str">
        <f t="shared" si="1"/>
        <v/>
      </c>
      <c r="AI6" s="89" t="str">
        <f t="shared" si="1"/>
        <v/>
      </c>
      <c r="AJ6" s="89" t="str">
        <f t="shared" si="1"/>
        <v/>
      </c>
      <c r="AK6" s="89" t="str">
        <f t="shared" si="1"/>
        <v/>
      </c>
      <c r="AL6" s="89" t="str">
        <f t="shared" si="1"/>
        <v/>
      </c>
      <c r="AM6" s="89" t="str">
        <f t="shared" si="1"/>
        <v/>
      </c>
      <c r="AN6" s="89" t="str">
        <f t="shared" si="1"/>
        <v/>
      </c>
      <c r="AO6" s="89" t="str">
        <f t="shared" si="1"/>
        <v/>
      </c>
      <c r="AP6" s="89" t="str">
        <f t="shared" si="1"/>
        <v/>
      </c>
      <c r="AQ6" s="89" t="str">
        <f t="shared" si="1"/>
        <v/>
      </c>
      <c r="AR6" s="89" t="str">
        <f t="shared" si="1"/>
        <v/>
      </c>
      <c r="AS6" s="89" t="str">
        <f t="shared" si="1"/>
        <v/>
      </c>
      <c r="AT6" s="89" t="str">
        <f t="shared" si="1"/>
        <v/>
      </c>
      <c r="AU6" s="90" t="e">
        <f t="shared" ref="AU6:AU8" si="2">AVERAGE(AA6:AT6)</f>
        <v>#DIV/0!</v>
      </c>
      <c r="AV6" s="91" t="e">
        <f t="shared" ref="AV6:AV8" si="3">STDEV(AA6:AT6)</f>
        <v>#DIV/0!</v>
      </c>
      <c r="XFD6" s="32"/>
    </row>
    <row r="7" spans="1:48 16384:16384" ht="14.25" customHeight="1" x14ac:dyDescent="0.15">
      <c r="A7" s="85" t="str">
        <f>'Transcript table'!C7</f>
        <v>ENST00000456816</v>
      </c>
      <c r="B7" s="35" t="s">
        <v>6</v>
      </c>
      <c r="C7" s="13"/>
      <c r="D7" s="13"/>
      <c r="E7" s="13"/>
      <c r="F7" s="86"/>
      <c r="G7" s="86"/>
      <c r="H7" s="86"/>
      <c r="I7" s="86"/>
      <c r="J7" s="86"/>
      <c r="K7" s="86"/>
      <c r="L7" s="86"/>
      <c r="M7" s="86"/>
      <c r="N7" s="86"/>
      <c r="O7" s="13"/>
      <c r="P7" s="13"/>
      <c r="Q7" s="13"/>
      <c r="R7" s="13"/>
      <c r="S7" s="13"/>
      <c r="T7" s="13"/>
      <c r="U7" s="86"/>
      <c r="V7" s="86"/>
      <c r="W7" s="87">
        <f>IF(ISERROR(AVERAGE('Data pre-processing'!C7:V7)),35,IF(COUNT('Data pre-processing'!C7:V7)&lt;2,"N/A",AVERAGE('Data pre-processing'!C7:V7)))</f>
        <v>35</v>
      </c>
      <c r="X7" s="87" t="str">
        <f>IF(ISERROR(STDEV('Data pre-processing'!C7:V7)),"N/A",STDEV('Data pre-processing'!C7:V7))</f>
        <v>N/A</v>
      </c>
      <c r="Z7" s="88" t="s">
        <v>117</v>
      </c>
      <c r="AA7" s="89" t="str">
        <f>IF(COUNTIF(C$3:C$386,"&lt;35")=0,"",COUNTIF(C$3:C$386,"&lt;35")-SUM(AA5:AA6))</f>
        <v/>
      </c>
      <c r="AB7" s="89" t="str">
        <f t="shared" ref="AB7:AT7" si="4">IF(COUNTIF(D$3:D$386,"&lt;35")=0,"",COUNTIF(D$3:D$386,"&lt;35")-SUM(AB5:AB6))</f>
        <v/>
      </c>
      <c r="AC7" s="89" t="str">
        <f t="shared" si="4"/>
        <v/>
      </c>
      <c r="AD7" s="89" t="str">
        <f t="shared" si="4"/>
        <v/>
      </c>
      <c r="AE7" s="89" t="str">
        <f t="shared" si="4"/>
        <v/>
      </c>
      <c r="AF7" s="89" t="str">
        <f t="shared" si="4"/>
        <v/>
      </c>
      <c r="AG7" s="89" t="str">
        <f t="shared" si="4"/>
        <v/>
      </c>
      <c r="AH7" s="89" t="str">
        <f t="shared" si="4"/>
        <v/>
      </c>
      <c r="AI7" s="89" t="str">
        <f t="shared" si="4"/>
        <v/>
      </c>
      <c r="AJ7" s="89" t="str">
        <f t="shared" si="4"/>
        <v/>
      </c>
      <c r="AK7" s="89" t="str">
        <f t="shared" si="4"/>
        <v/>
      </c>
      <c r="AL7" s="89" t="str">
        <f t="shared" si="4"/>
        <v/>
      </c>
      <c r="AM7" s="89" t="str">
        <f t="shared" si="4"/>
        <v/>
      </c>
      <c r="AN7" s="89" t="str">
        <f t="shared" si="4"/>
        <v/>
      </c>
      <c r="AO7" s="89" t="str">
        <f t="shared" si="4"/>
        <v/>
      </c>
      <c r="AP7" s="89" t="str">
        <f t="shared" si="4"/>
        <v/>
      </c>
      <c r="AQ7" s="89" t="str">
        <f t="shared" si="4"/>
        <v/>
      </c>
      <c r="AR7" s="89" t="str">
        <f t="shared" si="4"/>
        <v/>
      </c>
      <c r="AS7" s="89" t="str">
        <f t="shared" si="4"/>
        <v/>
      </c>
      <c r="AT7" s="89" t="str">
        <f t="shared" si="4"/>
        <v/>
      </c>
      <c r="AU7" s="90" t="e">
        <f t="shared" si="2"/>
        <v>#DIV/0!</v>
      </c>
      <c r="AV7" s="91" t="e">
        <f t="shared" si="3"/>
        <v>#DIV/0!</v>
      </c>
      <c r="XFD7" s="32"/>
    </row>
    <row r="8" spans="1:48 16384:16384" ht="12.75" customHeight="1" x14ac:dyDescent="0.15">
      <c r="A8" s="85" t="str">
        <f>'Transcript table'!C8</f>
        <v>ENST00000434223</v>
      </c>
      <c r="B8" s="35" t="s">
        <v>7</v>
      </c>
      <c r="C8" s="13"/>
      <c r="D8" s="13"/>
      <c r="E8" s="13"/>
      <c r="F8" s="86"/>
      <c r="G8" s="86"/>
      <c r="H8" s="86"/>
      <c r="I8" s="86"/>
      <c r="J8" s="86"/>
      <c r="K8" s="86"/>
      <c r="L8" s="86"/>
      <c r="M8" s="86"/>
      <c r="N8" s="86"/>
      <c r="O8" s="13"/>
      <c r="P8" s="13"/>
      <c r="Q8" s="13"/>
      <c r="R8" s="13"/>
      <c r="S8" s="13"/>
      <c r="T8" s="13"/>
      <c r="U8" s="86"/>
      <c r="V8" s="86"/>
      <c r="W8" s="87">
        <f>IF(ISERROR(AVERAGE('Data pre-processing'!C8:V8)),35,IF(COUNT('Data pre-processing'!C8:V8)&lt;2,"N/A",AVERAGE('Data pre-processing'!C8:V8)))</f>
        <v>35</v>
      </c>
      <c r="X8" s="87" t="str">
        <f>IF(ISERROR(STDEV('Data pre-processing'!C8:V8)),"N/A",STDEV('Data pre-processing'!C8:V8))</f>
        <v>N/A</v>
      </c>
      <c r="Z8" s="88" t="s">
        <v>118</v>
      </c>
      <c r="AA8" s="89" t="str">
        <f>IF(COUNTIF(C$3:C$386,"&lt;40")=0,"",COUNTIF(C$3:C$386,"N/A")+COUNTIF(C$3:C$386,"Undetermined")+COUNTBLANK(C$3:C$386)+COUNTIF(C$3:C$386,"&gt;=35"))</f>
        <v/>
      </c>
      <c r="AB8" s="89" t="str">
        <f t="shared" ref="AB8:AT8" si="5">IF(COUNTIF(D$3:D$386,"&lt;40")=0,"",COUNTIF(D$3:D$386,"N/A")+COUNTIF(D$3:D$386,"Undetermined")+COUNTBLANK(D$3:D$386)+COUNTIF(D$3:D$386,"&gt;=35"))</f>
        <v/>
      </c>
      <c r="AC8" s="89" t="str">
        <f t="shared" si="5"/>
        <v/>
      </c>
      <c r="AD8" s="89" t="str">
        <f t="shared" si="5"/>
        <v/>
      </c>
      <c r="AE8" s="89" t="str">
        <f t="shared" si="5"/>
        <v/>
      </c>
      <c r="AF8" s="89" t="str">
        <f t="shared" si="5"/>
        <v/>
      </c>
      <c r="AG8" s="89" t="str">
        <f t="shared" si="5"/>
        <v/>
      </c>
      <c r="AH8" s="89" t="str">
        <f t="shared" si="5"/>
        <v/>
      </c>
      <c r="AI8" s="89" t="str">
        <f t="shared" si="5"/>
        <v/>
      </c>
      <c r="AJ8" s="89" t="str">
        <f t="shared" si="5"/>
        <v/>
      </c>
      <c r="AK8" s="89" t="str">
        <f t="shared" si="5"/>
        <v/>
      </c>
      <c r="AL8" s="89" t="str">
        <f t="shared" si="5"/>
        <v/>
      </c>
      <c r="AM8" s="89" t="str">
        <f t="shared" si="5"/>
        <v/>
      </c>
      <c r="AN8" s="89" t="str">
        <f t="shared" si="5"/>
        <v/>
      </c>
      <c r="AO8" s="89" t="str">
        <f t="shared" si="5"/>
        <v/>
      </c>
      <c r="AP8" s="89" t="str">
        <f t="shared" si="5"/>
        <v/>
      </c>
      <c r="AQ8" s="89" t="str">
        <f t="shared" si="5"/>
        <v/>
      </c>
      <c r="AR8" s="89" t="str">
        <f t="shared" si="5"/>
        <v/>
      </c>
      <c r="AS8" s="89" t="str">
        <f t="shared" si="5"/>
        <v/>
      </c>
      <c r="AT8" s="89" t="str">
        <f t="shared" si="5"/>
        <v/>
      </c>
      <c r="AU8" s="90" t="e">
        <f t="shared" si="2"/>
        <v>#DIV/0!</v>
      </c>
      <c r="AV8" s="91" t="e">
        <f t="shared" si="3"/>
        <v>#DIV/0!</v>
      </c>
      <c r="XFD8" s="32"/>
    </row>
    <row r="9" spans="1:48 16384:16384" ht="12.75" customHeight="1" x14ac:dyDescent="0.15">
      <c r="A9" s="85" t="str">
        <f>'Transcript table'!C9</f>
        <v>CTB-89H12.4</v>
      </c>
      <c r="B9" s="35" t="s">
        <v>8</v>
      </c>
      <c r="C9" s="13"/>
      <c r="D9" s="13"/>
      <c r="E9" s="13"/>
      <c r="F9" s="86"/>
      <c r="G9" s="86"/>
      <c r="H9" s="86"/>
      <c r="I9" s="86"/>
      <c r="J9" s="86"/>
      <c r="K9" s="86"/>
      <c r="L9" s="86"/>
      <c r="M9" s="86"/>
      <c r="N9" s="86"/>
      <c r="O9" s="13"/>
      <c r="P9" s="13"/>
      <c r="Q9" s="13"/>
      <c r="R9" s="13"/>
      <c r="S9" s="13"/>
      <c r="T9" s="13"/>
      <c r="U9" s="86"/>
      <c r="V9" s="86"/>
      <c r="W9" s="87">
        <f>IF(ISERROR(AVERAGE('Data pre-processing'!C9:V9)),35,IF(COUNT('Data pre-processing'!C9:V9)&lt;2,"N/A",AVERAGE('Data pre-processing'!C9:V9)))</f>
        <v>35</v>
      </c>
      <c r="X9" s="87" t="str">
        <f>IF(ISERROR(STDEV('Data pre-processing'!C9:V9)),"N/A",STDEV('Data pre-processing'!C9:V9))</f>
        <v>N/A</v>
      </c>
      <c r="Z9" s="183" t="s">
        <v>731</v>
      </c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4"/>
      <c r="AT9" s="184"/>
      <c r="AU9" s="184"/>
      <c r="AV9" s="184"/>
      <c r="XFD9" s="32"/>
    </row>
    <row r="10" spans="1:48 16384:16384" ht="12.75" customHeight="1" x14ac:dyDescent="0.15">
      <c r="A10" s="85" t="str">
        <f>'Transcript table'!C10</f>
        <v>CHL1-AS2</v>
      </c>
      <c r="B10" s="35" t="s">
        <v>9</v>
      </c>
      <c r="C10" s="13"/>
      <c r="D10" s="13"/>
      <c r="E10" s="13"/>
      <c r="F10" s="86"/>
      <c r="G10" s="86"/>
      <c r="H10" s="86"/>
      <c r="I10" s="86"/>
      <c r="J10" s="86"/>
      <c r="K10" s="86"/>
      <c r="L10" s="86"/>
      <c r="M10" s="86"/>
      <c r="N10" s="86"/>
      <c r="O10" s="13"/>
      <c r="P10" s="13"/>
      <c r="Q10" s="13"/>
      <c r="R10" s="13"/>
      <c r="S10" s="13"/>
      <c r="T10" s="13"/>
      <c r="U10" s="86"/>
      <c r="V10" s="86"/>
      <c r="W10" s="87">
        <f>IF(ISERROR(AVERAGE('Data pre-processing'!C10:V10)),35,IF(COUNT('Data pre-processing'!C10:V10)&lt;2,"N/A",AVERAGE('Data pre-processing'!C10:V10)))</f>
        <v>35</v>
      </c>
      <c r="X10" s="87" t="str">
        <f>IF(ISERROR(STDEV('Data pre-processing'!C10:V10)),"N/A",STDEV('Data pre-processing'!C10:V10))</f>
        <v>N/A</v>
      </c>
      <c r="Z10" s="88" t="s">
        <v>115</v>
      </c>
      <c r="AA10" s="92" t="str">
        <f t="shared" ref="AA10:AT10" si="6">IF(AA5="","",AA5/SUM(AA$5:AA$8))</f>
        <v/>
      </c>
      <c r="AB10" s="92" t="str">
        <f t="shared" si="6"/>
        <v/>
      </c>
      <c r="AC10" s="92" t="str">
        <f t="shared" si="6"/>
        <v/>
      </c>
      <c r="AD10" s="92" t="str">
        <f t="shared" si="6"/>
        <v/>
      </c>
      <c r="AE10" s="92" t="str">
        <f t="shared" si="6"/>
        <v/>
      </c>
      <c r="AF10" s="92" t="str">
        <f t="shared" si="6"/>
        <v/>
      </c>
      <c r="AG10" s="92" t="str">
        <f t="shared" si="6"/>
        <v/>
      </c>
      <c r="AH10" s="92" t="str">
        <f t="shared" si="6"/>
        <v/>
      </c>
      <c r="AI10" s="92" t="str">
        <f t="shared" si="6"/>
        <v/>
      </c>
      <c r="AJ10" s="92" t="str">
        <f t="shared" si="6"/>
        <v/>
      </c>
      <c r="AK10" s="92" t="str">
        <f t="shared" si="6"/>
        <v/>
      </c>
      <c r="AL10" s="92" t="str">
        <f t="shared" si="6"/>
        <v/>
      </c>
      <c r="AM10" s="92" t="str">
        <f t="shared" si="6"/>
        <v/>
      </c>
      <c r="AN10" s="92" t="str">
        <f t="shared" si="6"/>
        <v/>
      </c>
      <c r="AO10" s="92" t="str">
        <f t="shared" si="6"/>
        <v/>
      </c>
      <c r="AP10" s="92" t="str">
        <f t="shared" si="6"/>
        <v/>
      </c>
      <c r="AQ10" s="92" t="str">
        <f t="shared" si="6"/>
        <v/>
      </c>
      <c r="AR10" s="92" t="str">
        <f t="shared" si="6"/>
        <v/>
      </c>
      <c r="AS10" s="92" t="str">
        <f t="shared" si="6"/>
        <v/>
      </c>
      <c r="AT10" s="92" t="str">
        <f t="shared" si="6"/>
        <v/>
      </c>
      <c r="AU10" s="93" t="e">
        <f>AVERAGE(AA10:AJ10)</f>
        <v>#DIV/0!</v>
      </c>
      <c r="AV10" s="93" t="e">
        <f>STDEV(AA10:AJ10)</f>
        <v>#DIV/0!</v>
      </c>
      <c r="XFD10" s="32"/>
    </row>
    <row r="11" spans="1:48 16384:16384" ht="12.75" customHeight="1" x14ac:dyDescent="0.15">
      <c r="A11" s="85" t="str">
        <f>'Transcript table'!C11</f>
        <v>KRT7-AS</v>
      </c>
      <c r="B11" s="35" t="s">
        <v>10</v>
      </c>
      <c r="C11" s="13"/>
      <c r="D11" s="13"/>
      <c r="E11" s="13"/>
      <c r="F11" s="86"/>
      <c r="G11" s="86"/>
      <c r="H11" s="86"/>
      <c r="I11" s="86"/>
      <c r="J11" s="86"/>
      <c r="K11" s="86"/>
      <c r="L11" s="86"/>
      <c r="M11" s="86"/>
      <c r="N11" s="86"/>
      <c r="O11" s="13"/>
      <c r="P11" s="13"/>
      <c r="Q11" s="13"/>
      <c r="R11" s="13"/>
      <c r="S11" s="13"/>
      <c r="T11" s="13"/>
      <c r="U11" s="86"/>
      <c r="V11" s="86"/>
      <c r="W11" s="87">
        <f>IF(ISERROR(AVERAGE('Data pre-processing'!C11:V11)),35,IF(COUNT('Data pre-processing'!C11:V11)&lt;2,"N/A",AVERAGE('Data pre-processing'!C11:V11)))</f>
        <v>35</v>
      </c>
      <c r="X11" s="87" t="str">
        <f>IF(ISERROR(STDEV('Data pre-processing'!C11:V11)),"N/A",STDEV('Data pre-processing'!C11:V11))</f>
        <v>N/A</v>
      </c>
      <c r="Z11" s="88" t="s">
        <v>116</v>
      </c>
      <c r="AA11" s="92" t="str">
        <f t="shared" ref="AA11:AT11" si="7">IF(AA6="","",AA6/SUM(AA$5:AA$8))</f>
        <v/>
      </c>
      <c r="AB11" s="92" t="str">
        <f t="shared" si="7"/>
        <v/>
      </c>
      <c r="AC11" s="92" t="str">
        <f t="shared" si="7"/>
        <v/>
      </c>
      <c r="AD11" s="92" t="str">
        <f t="shared" si="7"/>
        <v/>
      </c>
      <c r="AE11" s="92" t="str">
        <f t="shared" si="7"/>
        <v/>
      </c>
      <c r="AF11" s="92" t="str">
        <f t="shared" si="7"/>
        <v/>
      </c>
      <c r="AG11" s="92" t="str">
        <f t="shared" si="7"/>
        <v/>
      </c>
      <c r="AH11" s="92" t="str">
        <f t="shared" si="7"/>
        <v/>
      </c>
      <c r="AI11" s="92" t="str">
        <f t="shared" si="7"/>
        <v/>
      </c>
      <c r="AJ11" s="92" t="str">
        <f t="shared" si="7"/>
        <v/>
      </c>
      <c r="AK11" s="92" t="str">
        <f t="shared" si="7"/>
        <v/>
      </c>
      <c r="AL11" s="92" t="str">
        <f t="shared" si="7"/>
        <v/>
      </c>
      <c r="AM11" s="92" t="str">
        <f t="shared" si="7"/>
        <v/>
      </c>
      <c r="AN11" s="92" t="str">
        <f t="shared" si="7"/>
        <v/>
      </c>
      <c r="AO11" s="92" t="str">
        <f t="shared" si="7"/>
        <v/>
      </c>
      <c r="AP11" s="92" t="str">
        <f t="shared" si="7"/>
        <v/>
      </c>
      <c r="AQ11" s="92" t="str">
        <f t="shared" si="7"/>
        <v/>
      </c>
      <c r="AR11" s="92" t="str">
        <f t="shared" si="7"/>
        <v/>
      </c>
      <c r="AS11" s="92" t="str">
        <f t="shared" si="7"/>
        <v/>
      </c>
      <c r="AT11" s="92" t="str">
        <f t="shared" si="7"/>
        <v/>
      </c>
      <c r="AU11" s="93" t="e">
        <f>AVERAGE(AA11:AJ11)</f>
        <v>#DIV/0!</v>
      </c>
      <c r="AV11" s="93" t="e">
        <f>STDEV(AA11:AJ11)</f>
        <v>#DIV/0!</v>
      </c>
      <c r="XFD11" s="32"/>
    </row>
    <row r="12" spans="1:48 16384:16384" ht="12.75" customHeight="1" x14ac:dyDescent="0.15">
      <c r="A12" s="85" t="str">
        <f>'Transcript table'!C12</f>
        <v>LINC00237</v>
      </c>
      <c r="B12" s="35" t="s">
        <v>11</v>
      </c>
      <c r="C12" s="13"/>
      <c r="D12" s="13"/>
      <c r="E12" s="13"/>
      <c r="F12" s="86"/>
      <c r="G12" s="86"/>
      <c r="H12" s="86"/>
      <c r="I12" s="86"/>
      <c r="J12" s="86"/>
      <c r="K12" s="86"/>
      <c r="L12" s="86"/>
      <c r="M12" s="86"/>
      <c r="N12" s="86"/>
      <c r="O12" s="13"/>
      <c r="P12" s="13"/>
      <c r="Q12" s="13"/>
      <c r="R12" s="13"/>
      <c r="S12" s="13"/>
      <c r="T12" s="13"/>
      <c r="U12" s="86"/>
      <c r="V12" s="86"/>
      <c r="W12" s="87">
        <f>IF(ISERROR(AVERAGE('Data pre-processing'!C12:V12)),35,IF(COUNT('Data pre-processing'!C12:V12)&lt;2,"N/A",AVERAGE('Data pre-processing'!C12:V12)))</f>
        <v>35</v>
      </c>
      <c r="X12" s="87" t="str">
        <f>IF(ISERROR(STDEV('Data pre-processing'!C12:V12)),"N/A",STDEV('Data pre-processing'!C12:V12))</f>
        <v>N/A</v>
      </c>
      <c r="Z12" s="88" t="s">
        <v>117</v>
      </c>
      <c r="AA12" s="92" t="str">
        <f t="shared" ref="AA12:AT12" si="8">IF(AA7="","",AA7/SUM(AA$5:AA$8))</f>
        <v/>
      </c>
      <c r="AB12" s="92" t="str">
        <f t="shared" si="8"/>
        <v/>
      </c>
      <c r="AC12" s="92" t="str">
        <f t="shared" si="8"/>
        <v/>
      </c>
      <c r="AD12" s="92" t="str">
        <f t="shared" si="8"/>
        <v/>
      </c>
      <c r="AE12" s="92" t="str">
        <f t="shared" si="8"/>
        <v/>
      </c>
      <c r="AF12" s="92" t="str">
        <f t="shared" si="8"/>
        <v/>
      </c>
      <c r="AG12" s="92" t="str">
        <f t="shared" si="8"/>
        <v/>
      </c>
      <c r="AH12" s="92" t="str">
        <f t="shared" si="8"/>
        <v/>
      </c>
      <c r="AI12" s="92" t="str">
        <f t="shared" si="8"/>
        <v/>
      </c>
      <c r="AJ12" s="92" t="str">
        <f t="shared" si="8"/>
        <v/>
      </c>
      <c r="AK12" s="92" t="str">
        <f t="shared" si="8"/>
        <v/>
      </c>
      <c r="AL12" s="92" t="str">
        <f t="shared" si="8"/>
        <v/>
      </c>
      <c r="AM12" s="92" t="str">
        <f t="shared" si="8"/>
        <v/>
      </c>
      <c r="AN12" s="92" t="str">
        <f t="shared" si="8"/>
        <v/>
      </c>
      <c r="AO12" s="92" t="str">
        <f t="shared" si="8"/>
        <v/>
      </c>
      <c r="AP12" s="92" t="str">
        <f t="shared" si="8"/>
        <v/>
      </c>
      <c r="AQ12" s="92" t="str">
        <f t="shared" si="8"/>
        <v/>
      </c>
      <c r="AR12" s="92" t="str">
        <f t="shared" si="8"/>
        <v/>
      </c>
      <c r="AS12" s="92" t="str">
        <f t="shared" si="8"/>
        <v/>
      </c>
      <c r="AT12" s="92" t="str">
        <f t="shared" si="8"/>
        <v/>
      </c>
      <c r="AU12" s="93" t="e">
        <f>AVERAGE(AA12:AJ12)</f>
        <v>#DIV/0!</v>
      </c>
      <c r="AV12" s="93" t="e">
        <f>STDEV(AA12:AJ12)</f>
        <v>#DIV/0!</v>
      </c>
      <c r="XFD12" s="32"/>
    </row>
    <row r="13" spans="1:48 16384:16384" ht="12.75" customHeight="1" x14ac:dyDescent="0.15">
      <c r="A13" s="85" t="str">
        <f>'Transcript table'!C13</f>
        <v>KRASP1</v>
      </c>
      <c r="B13" s="35" t="s">
        <v>12</v>
      </c>
      <c r="C13" s="13"/>
      <c r="D13" s="13"/>
      <c r="E13" s="13"/>
      <c r="F13" s="86"/>
      <c r="G13" s="86"/>
      <c r="H13" s="86"/>
      <c r="I13" s="86"/>
      <c r="J13" s="86"/>
      <c r="K13" s="86"/>
      <c r="L13" s="86"/>
      <c r="M13" s="86"/>
      <c r="N13" s="86"/>
      <c r="O13" s="13"/>
      <c r="P13" s="13"/>
      <c r="Q13" s="13"/>
      <c r="R13" s="13"/>
      <c r="S13" s="13"/>
      <c r="T13" s="13"/>
      <c r="U13" s="86"/>
      <c r="V13" s="86"/>
      <c r="W13" s="87">
        <f>IF(ISERROR(AVERAGE('Data pre-processing'!C13:V13)),35,IF(COUNT('Data pre-processing'!C13:V13)&lt;2,"N/A",AVERAGE('Data pre-processing'!C13:V13)))</f>
        <v>35</v>
      </c>
      <c r="X13" s="87" t="str">
        <f>IF(ISERROR(STDEV('Data pre-processing'!C13:V13)),"N/A",STDEV('Data pre-processing'!C13:V13))</f>
        <v>N/A</v>
      </c>
      <c r="Z13" s="88" t="s">
        <v>118</v>
      </c>
      <c r="AA13" s="92" t="str">
        <f t="shared" ref="AA13:AT13" si="9">IF(AA8="","",AA8/SUM(AA$5:AA$8))</f>
        <v/>
      </c>
      <c r="AB13" s="92" t="str">
        <f t="shared" si="9"/>
        <v/>
      </c>
      <c r="AC13" s="92" t="str">
        <f t="shared" si="9"/>
        <v/>
      </c>
      <c r="AD13" s="92" t="str">
        <f t="shared" si="9"/>
        <v/>
      </c>
      <c r="AE13" s="92" t="str">
        <f t="shared" si="9"/>
        <v/>
      </c>
      <c r="AF13" s="92" t="str">
        <f t="shared" si="9"/>
        <v/>
      </c>
      <c r="AG13" s="92" t="str">
        <f t="shared" si="9"/>
        <v/>
      </c>
      <c r="AH13" s="92" t="str">
        <f t="shared" si="9"/>
        <v/>
      </c>
      <c r="AI13" s="92" t="str">
        <f t="shared" si="9"/>
        <v/>
      </c>
      <c r="AJ13" s="92" t="str">
        <f t="shared" si="9"/>
        <v/>
      </c>
      <c r="AK13" s="92" t="str">
        <f t="shared" si="9"/>
        <v/>
      </c>
      <c r="AL13" s="92" t="str">
        <f t="shared" si="9"/>
        <v/>
      </c>
      <c r="AM13" s="92" t="str">
        <f t="shared" si="9"/>
        <v/>
      </c>
      <c r="AN13" s="92" t="str">
        <f t="shared" si="9"/>
        <v/>
      </c>
      <c r="AO13" s="92" t="str">
        <f t="shared" si="9"/>
        <v/>
      </c>
      <c r="AP13" s="92" t="str">
        <f t="shared" si="9"/>
        <v/>
      </c>
      <c r="AQ13" s="92" t="str">
        <f t="shared" si="9"/>
        <v/>
      </c>
      <c r="AR13" s="92" t="str">
        <f t="shared" si="9"/>
        <v/>
      </c>
      <c r="AS13" s="92" t="str">
        <f t="shared" si="9"/>
        <v/>
      </c>
      <c r="AT13" s="92" t="str">
        <f t="shared" si="9"/>
        <v/>
      </c>
      <c r="AU13" s="93" t="e">
        <f>AVERAGE(AA13:AJ13)</f>
        <v>#DIV/0!</v>
      </c>
      <c r="AV13" s="93" t="e">
        <f>STDEV(AA13:AJ13)</f>
        <v>#DIV/0!</v>
      </c>
      <c r="XFD13" s="32"/>
    </row>
    <row r="14" spans="1:48 16384:16384" ht="12.75" customHeight="1" x14ac:dyDescent="0.15">
      <c r="A14" s="85" t="str">
        <f>'Transcript table'!C14</f>
        <v>anti-NOS2A</v>
      </c>
      <c r="B14" s="35" t="s">
        <v>13</v>
      </c>
      <c r="C14" s="13"/>
      <c r="D14" s="13"/>
      <c r="E14" s="13"/>
      <c r="F14" s="86"/>
      <c r="G14" s="86"/>
      <c r="H14" s="86"/>
      <c r="I14" s="86"/>
      <c r="J14" s="86"/>
      <c r="K14" s="86"/>
      <c r="L14" s="86"/>
      <c r="M14" s="86"/>
      <c r="N14" s="86"/>
      <c r="O14" s="13"/>
      <c r="P14" s="13"/>
      <c r="Q14" s="13"/>
      <c r="R14" s="13"/>
      <c r="S14" s="13"/>
      <c r="T14" s="13"/>
      <c r="U14" s="86"/>
      <c r="V14" s="86"/>
      <c r="W14" s="87">
        <f>IF(ISERROR(AVERAGE('Data pre-processing'!C14:V14)),35,IF(COUNT('Data pre-processing'!C14:V14)&lt;2,"N/A",AVERAGE('Data pre-processing'!C14:V14)))</f>
        <v>35</v>
      </c>
      <c r="X14" s="87" t="str">
        <f>IF(ISERROR(STDEV('Data pre-processing'!C14:V14)),"N/A",STDEV('Data pre-processing'!C14:V14))</f>
        <v>N/A</v>
      </c>
      <c r="XFD14" s="32"/>
    </row>
    <row r="15" spans="1:48 16384:16384" ht="12.75" customHeight="1" x14ac:dyDescent="0.15">
      <c r="A15" s="85" t="str">
        <f>'Transcript table'!C15</f>
        <v>BPESC1</v>
      </c>
      <c r="B15" s="35" t="s">
        <v>433</v>
      </c>
      <c r="C15" s="13"/>
      <c r="D15" s="13"/>
      <c r="E15" s="13"/>
      <c r="F15" s="86"/>
      <c r="G15" s="86"/>
      <c r="H15" s="86"/>
      <c r="I15" s="86"/>
      <c r="J15" s="86"/>
      <c r="K15" s="86"/>
      <c r="L15" s="86"/>
      <c r="M15" s="86"/>
      <c r="N15" s="86"/>
      <c r="O15" s="13"/>
      <c r="P15" s="13"/>
      <c r="Q15" s="13"/>
      <c r="R15" s="13"/>
      <c r="S15" s="13"/>
      <c r="T15" s="13"/>
      <c r="U15" s="86"/>
      <c r="V15" s="86"/>
      <c r="W15" s="87">
        <f>IF(ISERROR(AVERAGE('Data pre-processing'!C15:V15)),35,IF(COUNT('Data pre-processing'!C15:V15)&lt;2,"N/A",AVERAGE('Data pre-processing'!C15:V15)))</f>
        <v>35</v>
      </c>
      <c r="X15" s="87" t="str">
        <f>IF(ISERROR(STDEV('Data pre-processing'!C15:V15)),"N/A",STDEV('Data pre-processing'!C15:V15))</f>
        <v>N/A</v>
      </c>
      <c r="XFD15" s="32"/>
    </row>
    <row r="16" spans="1:48 16384:16384" ht="12.75" customHeight="1" x14ac:dyDescent="0.15">
      <c r="A16" s="85" t="str">
        <f>'Transcript table'!C16</f>
        <v>ABHD11-AS1</v>
      </c>
      <c r="B16" s="35" t="s">
        <v>434</v>
      </c>
      <c r="C16" s="13"/>
      <c r="D16" s="13"/>
      <c r="E16" s="13"/>
      <c r="F16" s="86"/>
      <c r="G16" s="86"/>
      <c r="H16" s="86"/>
      <c r="I16" s="86"/>
      <c r="J16" s="86"/>
      <c r="K16" s="86"/>
      <c r="L16" s="86"/>
      <c r="M16" s="86"/>
      <c r="N16" s="86"/>
      <c r="O16" s="13"/>
      <c r="P16" s="13"/>
      <c r="Q16" s="13"/>
      <c r="R16" s="13"/>
      <c r="S16" s="13"/>
      <c r="T16" s="13"/>
      <c r="U16" s="86"/>
      <c r="V16" s="86"/>
      <c r="W16" s="87">
        <f>IF(ISERROR(AVERAGE('Data pre-processing'!C16:V16)),35,IF(COUNT('Data pre-processing'!C16:V16)&lt;2,"N/A",AVERAGE('Data pre-processing'!C16:V16)))</f>
        <v>35</v>
      </c>
      <c r="X16" s="87" t="str">
        <f>IF(ISERROR(STDEV('Data pre-processing'!C16:V16)),"N/A",STDEV('Data pre-processing'!C16:V16))</f>
        <v>N/A</v>
      </c>
      <c r="XFD16" s="32"/>
    </row>
    <row r="17" spans="1:24 16384:16384" ht="12.75" customHeight="1" x14ac:dyDescent="0.15">
      <c r="A17" s="85" t="str">
        <f>'Transcript table'!C17</f>
        <v>EMX2OS</v>
      </c>
      <c r="B17" s="35" t="s">
        <v>435</v>
      </c>
      <c r="C17" s="13"/>
      <c r="D17" s="13"/>
      <c r="E17" s="13"/>
      <c r="F17" s="86"/>
      <c r="G17" s="86"/>
      <c r="H17" s="86"/>
      <c r="I17" s="86"/>
      <c r="J17" s="86"/>
      <c r="K17" s="86"/>
      <c r="L17" s="86"/>
      <c r="M17" s="86"/>
      <c r="N17" s="86"/>
      <c r="O17" s="13"/>
      <c r="P17" s="13"/>
      <c r="Q17" s="13"/>
      <c r="R17" s="13"/>
      <c r="S17" s="13"/>
      <c r="T17" s="13"/>
      <c r="U17" s="86"/>
      <c r="V17" s="86"/>
      <c r="W17" s="87">
        <f>IF(ISERROR(AVERAGE('Data pre-processing'!C17:V17)),35,IF(COUNT('Data pre-processing'!C17:V17)&lt;2,"N/A",AVERAGE('Data pre-processing'!C17:V17)))</f>
        <v>35</v>
      </c>
      <c r="X17" s="87" t="str">
        <f>IF(ISERROR(STDEV('Data pre-processing'!C17:V17)),"N/A",STDEV('Data pre-processing'!C17:V17))</f>
        <v>N/A</v>
      </c>
      <c r="XFD17" s="32"/>
    </row>
    <row r="18" spans="1:24 16384:16384" ht="12.75" customHeight="1" x14ac:dyDescent="0.15">
      <c r="A18" s="85" t="str">
        <f>'Transcript table'!C18</f>
        <v>FER1L4</v>
      </c>
      <c r="B18" s="35" t="s">
        <v>436</v>
      </c>
      <c r="C18" s="13"/>
      <c r="D18" s="13"/>
      <c r="E18" s="13"/>
      <c r="F18" s="86"/>
      <c r="G18" s="86"/>
      <c r="H18" s="86"/>
      <c r="I18" s="86"/>
      <c r="J18" s="86"/>
      <c r="K18" s="86"/>
      <c r="L18" s="86"/>
      <c r="M18" s="86"/>
      <c r="N18" s="86"/>
      <c r="O18" s="13"/>
      <c r="P18" s="13"/>
      <c r="Q18" s="13"/>
      <c r="R18" s="13"/>
      <c r="S18" s="13"/>
      <c r="T18" s="13"/>
      <c r="U18" s="86"/>
      <c r="V18" s="86"/>
      <c r="W18" s="87">
        <f>IF(ISERROR(AVERAGE('Data pre-processing'!C18:V18)),35,IF(COUNT('Data pre-processing'!C18:V18)&lt;2,"N/A",AVERAGE('Data pre-processing'!C18:V18)))</f>
        <v>35</v>
      </c>
      <c r="X18" s="87" t="str">
        <f>IF(ISERROR(STDEV('Data pre-processing'!C18:V18)),"N/A",STDEV('Data pre-processing'!C18:V18))</f>
        <v>N/A</v>
      </c>
      <c r="XFD18" s="32"/>
    </row>
    <row r="19" spans="1:24 16384:16384" ht="12.75" customHeight="1" x14ac:dyDescent="0.15">
      <c r="A19" s="85" t="str">
        <f>'Transcript table'!C19</f>
        <v xml:space="preserve">ATXN8OS </v>
      </c>
      <c r="B19" s="35" t="s">
        <v>437</v>
      </c>
      <c r="C19" s="13"/>
      <c r="D19" s="13"/>
      <c r="E19" s="13"/>
      <c r="F19" s="86"/>
      <c r="G19" s="86"/>
      <c r="H19" s="86"/>
      <c r="I19" s="86"/>
      <c r="J19" s="86"/>
      <c r="K19" s="86"/>
      <c r="L19" s="86"/>
      <c r="M19" s="86"/>
      <c r="N19" s="86"/>
      <c r="O19" s="13"/>
      <c r="P19" s="13"/>
      <c r="Q19" s="13"/>
      <c r="R19" s="13"/>
      <c r="S19" s="13"/>
      <c r="T19" s="13"/>
      <c r="U19" s="86"/>
      <c r="V19" s="86"/>
      <c r="W19" s="87">
        <f>IF(ISERROR(AVERAGE('Data pre-processing'!C19:V19)),35,IF(COUNT('Data pre-processing'!C19:V19)&lt;2,"N/A",AVERAGE('Data pre-processing'!C19:V19)))</f>
        <v>35</v>
      </c>
      <c r="X19" s="87" t="str">
        <f>IF(ISERROR(STDEV('Data pre-processing'!C19:V19)),"N/A",STDEV('Data pre-processing'!C19:V19))</f>
        <v>N/A</v>
      </c>
      <c r="XFD19" s="32"/>
    </row>
    <row r="20" spans="1:24 16384:16384" ht="12.75" customHeight="1" x14ac:dyDescent="0.15">
      <c r="A20" s="85" t="str">
        <f>'Transcript table'!C20</f>
        <v>HIF1A-AS1</v>
      </c>
      <c r="B20" s="35" t="s">
        <v>438</v>
      </c>
      <c r="C20" s="13"/>
      <c r="D20" s="13"/>
      <c r="E20" s="13"/>
      <c r="F20" s="86"/>
      <c r="G20" s="86"/>
      <c r="H20" s="86"/>
      <c r="I20" s="86"/>
      <c r="J20" s="86"/>
      <c r="K20" s="86"/>
      <c r="L20" s="86"/>
      <c r="M20" s="86"/>
      <c r="N20" s="86"/>
      <c r="O20" s="13"/>
      <c r="P20" s="13"/>
      <c r="Q20" s="13"/>
      <c r="R20" s="13"/>
      <c r="S20" s="13"/>
      <c r="T20" s="13"/>
      <c r="U20" s="86"/>
      <c r="V20" s="86"/>
      <c r="W20" s="87">
        <f>IF(ISERROR(AVERAGE('Data pre-processing'!C20:V20)),35,IF(COUNT('Data pre-processing'!C20:V20)&lt;2,"N/A",AVERAGE('Data pre-processing'!C20:V20)))</f>
        <v>35</v>
      </c>
      <c r="X20" s="87" t="str">
        <f>IF(ISERROR(STDEV('Data pre-processing'!C20:V20)),"N/A",STDEV('Data pre-processing'!C20:V20))</f>
        <v>N/A</v>
      </c>
      <c r="XFD20" s="32"/>
    </row>
    <row r="21" spans="1:24 16384:16384" ht="12.75" customHeight="1" x14ac:dyDescent="0.15">
      <c r="A21" s="85" t="str">
        <f>'Transcript table'!C21</f>
        <v>CECR3</v>
      </c>
      <c r="B21" s="35" t="s">
        <v>439</v>
      </c>
      <c r="C21" s="13"/>
      <c r="D21" s="13"/>
      <c r="E21" s="13"/>
      <c r="F21" s="86"/>
      <c r="G21" s="86"/>
      <c r="H21" s="86"/>
      <c r="I21" s="86"/>
      <c r="J21" s="86"/>
      <c r="K21" s="86"/>
      <c r="L21" s="86"/>
      <c r="M21" s="86"/>
      <c r="N21" s="86"/>
      <c r="O21" s="13"/>
      <c r="P21" s="13"/>
      <c r="Q21" s="13"/>
      <c r="R21" s="13"/>
      <c r="S21" s="13"/>
      <c r="T21" s="13"/>
      <c r="U21" s="86"/>
      <c r="V21" s="86"/>
      <c r="W21" s="87">
        <f>IF(ISERROR(AVERAGE('Data pre-processing'!C21:V21)),35,IF(COUNT('Data pre-processing'!C21:V21)&lt;2,"N/A",AVERAGE('Data pre-processing'!C21:V21)))</f>
        <v>35</v>
      </c>
      <c r="X21" s="87" t="str">
        <f>IF(ISERROR(STDEV('Data pre-processing'!C21:V21)),"N/A",STDEV('Data pre-processing'!C21:V21))</f>
        <v>N/A</v>
      </c>
      <c r="XFD21" s="32"/>
    </row>
    <row r="22" spans="1:24 16384:16384" ht="12.75" customHeight="1" x14ac:dyDescent="0.15">
      <c r="A22" s="85" t="str">
        <f>'Transcript table'!C22</f>
        <v xml:space="preserve">LINC00707 </v>
      </c>
      <c r="B22" s="35" t="s">
        <v>440</v>
      </c>
      <c r="C22" s="13"/>
      <c r="D22" s="13"/>
      <c r="E22" s="13"/>
      <c r="F22" s="86"/>
      <c r="G22" s="86"/>
      <c r="H22" s="86"/>
      <c r="I22" s="86"/>
      <c r="J22" s="86"/>
      <c r="K22" s="86"/>
      <c r="L22" s="86"/>
      <c r="M22" s="86"/>
      <c r="N22" s="86"/>
      <c r="O22" s="13"/>
      <c r="P22" s="13"/>
      <c r="Q22" s="13"/>
      <c r="R22" s="13"/>
      <c r="S22" s="13"/>
      <c r="T22" s="13"/>
      <c r="U22" s="86"/>
      <c r="V22" s="86"/>
      <c r="W22" s="87">
        <f>IF(ISERROR(AVERAGE('Data pre-processing'!C22:V22)),35,IF(COUNT('Data pre-processing'!C22:V22)&lt;2,"N/A",AVERAGE('Data pre-processing'!C22:V22)))</f>
        <v>35</v>
      </c>
      <c r="X22" s="87" t="str">
        <f>IF(ISERROR(STDEV('Data pre-processing'!C22:V22)),"N/A",STDEV('Data pre-processing'!C22:V22))</f>
        <v>N/A</v>
      </c>
      <c r="XFD22" s="32"/>
    </row>
    <row r="23" spans="1:24 16384:16384" ht="12.75" customHeight="1" x14ac:dyDescent="0.15">
      <c r="A23" s="85" t="str">
        <f>'Transcript table'!C23</f>
        <v>FAS-AS1 (SAF)</v>
      </c>
      <c r="B23" s="35" t="s">
        <v>441</v>
      </c>
      <c r="C23" s="13"/>
      <c r="D23" s="13"/>
      <c r="E23" s="13"/>
      <c r="F23" s="86"/>
      <c r="G23" s="86"/>
      <c r="H23" s="86"/>
      <c r="I23" s="86"/>
      <c r="J23" s="86"/>
      <c r="K23" s="86"/>
      <c r="L23" s="86"/>
      <c r="M23" s="86"/>
      <c r="N23" s="86"/>
      <c r="O23" s="13"/>
      <c r="P23" s="13"/>
      <c r="Q23" s="13"/>
      <c r="R23" s="13"/>
      <c r="S23" s="13"/>
      <c r="T23" s="13"/>
      <c r="U23" s="86"/>
      <c r="V23" s="86"/>
      <c r="W23" s="87">
        <f>IF(ISERROR(AVERAGE('Data pre-processing'!C23:V23)),35,IF(COUNT('Data pre-processing'!C23:V23)&lt;2,"N/A",AVERAGE('Data pre-processing'!C23:V23)))</f>
        <v>35</v>
      </c>
      <c r="X23" s="87" t="str">
        <f>IF(ISERROR(STDEV('Data pre-processing'!C23:V23)),"N/A",STDEV('Data pre-processing'!C23:V23))</f>
        <v>N/A</v>
      </c>
      <c r="XFD23" s="32"/>
    </row>
    <row r="24" spans="1:24 16384:16384" ht="12.75" customHeight="1" x14ac:dyDescent="0.15">
      <c r="A24" s="85" t="str">
        <f>'Transcript table'!C24</f>
        <v>BOK-AS1</v>
      </c>
      <c r="B24" s="35" t="s">
        <v>442</v>
      </c>
      <c r="C24" s="13"/>
      <c r="D24" s="13"/>
      <c r="E24" s="13"/>
      <c r="F24" s="86"/>
      <c r="G24" s="86"/>
      <c r="H24" s="86"/>
      <c r="I24" s="86"/>
      <c r="J24" s="86"/>
      <c r="K24" s="86"/>
      <c r="L24" s="86"/>
      <c r="M24" s="86"/>
      <c r="N24" s="86"/>
      <c r="O24" s="13"/>
      <c r="P24" s="13"/>
      <c r="Q24" s="13"/>
      <c r="R24" s="13"/>
      <c r="S24" s="13"/>
      <c r="T24" s="13"/>
      <c r="U24" s="86"/>
      <c r="V24" s="86"/>
      <c r="W24" s="87">
        <f>IF(ISERROR(AVERAGE('Data pre-processing'!C24:V24)),35,IF(COUNT('Data pre-processing'!C24:V24)&lt;2,"N/A",AVERAGE('Data pre-processing'!C24:V24)))</f>
        <v>35</v>
      </c>
      <c r="X24" s="87" t="str">
        <f>IF(ISERROR(STDEV('Data pre-processing'!C24:V24)),"N/A",STDEV('Data pre-processing'!C24:V24))</f>
        <v>N/A</v>
      </c>
      <c r="XFD24" s="32"/>
    </row>
    <row r="25" spans="1:24 16384:16384" ht="12.75" customHeight="1" x14ac:dyDescent="0.15">
      <c r="A25" s="85" t="str">
        <f>'Transcript table'!C25</f>
        <v>LINC00032</v>
      </c>
      <c r="B25" s="35" t="s">
        <v>443</v>
      </c>
      <c r="C25" s="13"/>
      <c r="D25" s="13"/>
      <c r="E25" s="13"/>
      <c r="F25" s="86"/>
      <c r="G25" s="86"/>
      <c r="H25" s="86"/>
      <c r="I25" s="86"/>
      <c r="J25" s="86"/>
      <c r="K25" s="86"/>
      <c r="L25" s="86"/>
      <c r="M25" s="86"/>
      <c r="N25" s="86"/>
      <c r="O25" s="13"/>
      <c r="P25" s="13"/>
      <c r="Q25" s="13"/>
      <c r="R25" s="13"/>
      <c r="S25" s="13"/>
      <c r="T25" s="13"/>
      <c r="U25" s="86"/>
      <c r="V25" s="86"/>
      <c r="W25" s="87">
        <f>IF(ISERROR(AVERAGE('Data pre-processing'!C25:V25)),35,IF(COUNT('Data pre-processing'!C25:V25)&lt;2,"N/A",AVERAGE('Data pre-processing'!C25:V25)))</f>
        <v>35</v>
      </c>
      <c r="X25" s="87" t="str">
        <f>IF(ISERROR(STDEV('Data pre-processing'!C25:V25)),"N/A",STDEV('Data pre-processing'!C25:V25))</f>
        <v>N/A</v>
      </c>
      <c r="XFD25" s="32"/>
    </row>
    <row r="26" spans="1:24 16384:16384" ht="12.75" customHeight="1" x14ac:dyDescent="0.15">
      <c r="A26" s="85" t="str">
        <f>'Transcript table'!C26</f>
        <v>DISC2</v>
      </c>
      <c r="B26" s="35" t="s">
        <v>444</v>
      </c>
      <c r="C26" s="13"/>
      <c r="D26" s="13"/>
      <c r="E26" s="13"/>
      <c r="F26" s="86"/>
      <c r="G26" s="86"/>
      <c r="H26" s="86"/>
      <c r="I26" s="86"/>
      <c r="J26" s="86"/>
      <c r="K26" s="86"/>
      <c r="L26" s="86"/>
      <c r="M26" s="86"/>
      <c r="N26" s="86"/>
      <c r="O26" s="13"/>
      <c r="P26" s="13"/>
      <c r="Q26" s="13"/>
      <c r="R26" s="13"/>
      <c r="S26" s="13"/>
      <c r="T26" s="13"/>
      <c r="U26" s="86"/>
      <c r="V26" s="86"/>
      <c r="W26" s="87">
        <f>IF(ISERROR(AVERAGE('Data pre-processing'!C26:V26)),35,IF(COUNT('Data pre-processing'!C26:V26)&lt;2,"N/A",AVERAGE('Data pre-processing'!C26:V26)))</f>
        <v>35</v>
      </c>
      <c r="X26" s="87" t="str">
        <f>IF(ISERROR(STDEV('Data pre-processing'!C26:V26)),"N/A",STDEV('Data pre-processing'!C26:V26))</f>
        <v>N/A</v>
      </c>
      <c r="XFD26" s="32"/>
    </row>
    <row r="27" spans="1:24 16384:16384" ht="12.75" customHeight="1" x14ac:dyDescent="0.15">
      <c r="A27" s="85" t="str">
        <f>'Transcript table'!C27</f>
        <v>DANCR</v>
      </c>
      <c r="B27" s="35" t="s">
        <v>14</v>
      </c>
      <c r="C27" s="13"/>
      <c r="D27" s="13"/>
      <c r="E27" s="13"/>
      <c r="F27" s="86"/>
      <c r="G27" s="86"/>
      <c r="H27" s="86"/>
      <c r="I27" s="86"/>
      <c r="J27" s="86"/>
      <c r="K27" s="86"/>
      <c r="L27" s="86"/>
      <c r="M27" s="86"/>
      <c r="N27" s="86"/>
      <c r="O27" s="13"/>
      <c r="P27" s="13"/>
      <c r="Q27" s="13"/>
      <c r="R27" s="13"/>
      <c r="S27" s="13"/>
      <c r="T27" s="13"/>
      <c r="U27" s="86"/>
      <c r="V27" s="86"/>
      <c r="W27" s="87">
        <f>IF(ISERROR(AVERAGE('Data pre-processing'!C27:V27)),35,IF(COUNT('Data pre-processing'!C27:V27)&lt;2,"N/A",AVERAGE('Data pre-processing'!C27:V27)))</f>
        <v>35</v>
      </c>
      <c r="X27" s="87" t="str">
        <f>IF(ISERROR(STDEV('Data pre-processing'!C27:V27)),"N/A",STDEV('Data pre-processing'!C27:V27))</f>
        <v>N/A</v>
      </c>
      <c r="XFD27" s="32"/>
    </row>
    <row r="28" spans="1:24 16384:16384" ht="12.75" customHeight="1" x14ac:dyDescent="0.15">
      <c r="A28" s="85" t="str">
        <f>'Transcript table'!C28</f>
        <v>HULC</v>
      </c>
      <c r="B28" s="35" t="s">
        <v>15</v>
      </c>
      <c r="C28" s="13"/>
      <c r="D28" s="13"/>
      <c r="E28" s="13"/>
      <c r="F28" s="86"/>
      <c r="G28" s="86"/>
      <c r="H28" s="86"/>
      <c r="I28" s="86"/>
      <c r="J28" s="86"/>
      <c r="K28" s="86"/>
      <c r="L28" s="86"/>
      <c r="M28" s="86"/>
      <c r="N28" s="86"/>
      <c r="O28" s="13"/>
      <c r="P28" s="13"/>
      <c r="Q28" s="13"/>
      <c r="R28" s="13"/>
      <c r="S28" s="13"/>
      <c r="T28" s="13"/>
      <c r="U28" s="86"/>
      <c r="V28" s="86"/>
      <c r="W28" s="87">
        <f>IF(ISERROR(AVERAGE('Data pre-processing'!C28:V28)),35,IF(COUNT('Data pre-processing'!C28:V28)&lt;2,"N/A",AVERAGE('Data pre-processing'!C28:V28)))</f>
        <v>35</v>
      </c>
      <c r="X28" s="87" t="str">
        <f>IF(ISERROR(STDEV('Data pre-processing'!C28:V28)),"N/A",STDEV('Data pre-processing'!C28:V28))</f>
        <v>N/A</v>
      </c>
      <c r="XFD28" s="32"/>
    </row>
    <row r="29" spans="1:24 16384:16384" ht="12.75" customHeight="1" x14ac:dyDescent="0.15">
      <c r="A29" s="85" t="str">
        <f>'Transcript table'!C29</f>
        <v>KCNIP4-IT1</v>
      </c>
      <c r="B29" s="35" t="s">
        <v>16</v>
      </c>
      <c r="C29" s="13"/>
      <c r="D29" s="13"/>
      <c r="E29" s="13"/>
      <c r="F29" s="86"/>
      <c r="G29" s="86"/>
      <c r="H29" s="86"/>
      <c r="I29" s="86"/>
      <c r="J29" s="86"/>
      <c r="K29" s="86"/>
      <c r="L29" s="86"/>
      <c r="M29" s="86"/>
      <c r="N29" s="86"/>
      <c r="O29" s="13"/>
      <c r="P29" s="13"/>
      <c r="Q29" s="13"/>
      <c r="R29" s="13"/>
      <c r="S29" s="13"/>
      <c r="T29" s="13"/>
      <c r="U29" s="86"/>
      <c r="V29" s="86"/>
      <c r="W29" s="87">
        <f>IF(ISERROR(AVERAGE('Data pre-processing'!C29:V29)),35,IF(COUNT('Data pre-processing'!C29:V29)&lt;2,"N/A",AVERAGE('Data pre-processing'!C29:V29)))</f>
        <v>35</v>
      </c>
      <c r="X29" s="87" t="str">
        <f>IF(ISERROR(STDEV('Data pre-processing'!C29:V29)),"N/A",STDEV('Data pre-processing'!C29:V29))</f>
        <v>N/A</v>
      </c>
      <c r="XFD29" s="32"/>
    </row>
    <row r="30" spans="1:24 16384:16384" ht="12.75" customHeight="1" x14ac:dyDescent="0.15">
      <c r="A30" s="85" t="str">
        <f>'Transcript table'!C30</f>
        <v>DIO3OS</v>
      </c>
      <c r="B30" s="35" t="s">
        <v>17</v>
      </c>
      <c r="C30" s="13"/>
      <c r="D30" s="13"/>
      <c r="E30" s="13"/>
      <c r="F30" s="86"/>
      <c r="G30" s="86"/>
      <c r="H30" s="86"/>
      <c r="I30" s="86"/>
      <c r="J30" s="86"/>
      <c r="K30" s="86"/>
      <c r="L30" s="86"/>
      <c r="M30" s="86"/>
      <c r="N30" s="86"/>
      <c r="O30" s="13"/>
      <c r="P30" s="13"/>
      <c r="Q30" s="13"/>
      <c r="R30" s="13"/>
      <c r="S30" s="13"/>
      <c r="T30" s="13"/>
      <c r="U30" s="86"/>
      <c r="V30" s="86"/>
      <c r="W30" s="87">
        <f>IF(ISERROR(AVERAGE('Data pre-processing'!C30:V30)),35,IF(COUNT('Data pre-processing'!C30:V30)&lt;2,"N/A",AVERAGE('Data pre-processing'!C30:V30)))</f>
        <v>35</v>
      </c>
      <c r="X30" s="87" t="str">
        <f>IF(ISERROR(STDEV('Data pre-processing'!C30:V30)),"N/A",STDEV('Data pre-processing'!C30:V30))</f>
        <v>N/A</v>
      </c>
      <c r="XFD30" s="32"/>
    </row>
    <row r="31" spans="1:24 16384:16384" ht="12.75" customHeight="1" x14ac:dyDescent="0.15">
      <c r="A31" s="85" t="str">
        <f>'Transcript table'!C31</f>
        <v>HOTTIP</v>
      </c>
      <c r="B31" s="35" t="s">
        <v>18</v>
      </c>
      <c r="C31" s="13"/>
      <c r="D31" s="13"/>
      <c r="E31" s="13"/>
      <c r="F31" s="86"/>
      <c r="G31" s="86"/>
      <c r="H31" s="86"/>
      <c r="I31" s="86"/>
      <c r="J31" s="86"/>
      <c r="K31" s="86"/>
      <c r="L31" s="86"/>
      <c r="M31" s="86"/>
      <c r="N31" s="86"/>
      <c r="O31" s="13"/>
      <c r="P31" s="13"/>
      <c r="Q31" s="13"/>
      <c r="R31" s="13"/>
      <c r="S31" s="13"/>
      <c r="T31" s="13"/>
      <c r="U31" s="86"/>
      <c r="V31" s="86"/>
      <c r="W31" s="87">
        <f>IF(ISERROR(AVERAGE('Data pre-processing'!C31:V31)),35,IF(COUNT('Data pre-processing'!C31:V31)&lt;2,"N/A",AVERAGE('Data pre-processing'!C31:V31)))</f>
        <v>35</v>
      </c>
      <c r="X31" s="87" t="str">
        <f>IF(ISERROR(STDEV('Data pre-processing'!C31:V31)),"N/A",STDEV('Data pre-processing'!C31:V31))</f>
        <v>N/A</v>
      </c>
      <c r="XFD31" s="32"/>
    </row>
    <row r="32" spans="1:24 16384:16384" ht="12.75" customHeight="1" x14ac:dyDescent="0.15">
      <c r="A32" s="85" t="str">
        <f>'Transcript table'!C32</f>
        <v>LINC00312</v>
      </c>
      <c r="B32" s="35" t="s">
        <v>19</v>
      </c>
      <c r="C32" s="13"/>
      <c r="D32" s="13"/>
      <c r="E32" s="13"/>
      <c r="F32" s="86"/>
      <c r="G32" s="86"/>
      <c r="H32" s="86"/>
      <c r="I32" s="86"/>
      <c r="J32" s="86"/>
      <c r="K32" s="86"/>
      <c r="L32" s="86"/>
      <c r="M32" s="86"/>
      <c r="N32" s="86"/>
      <c r="O32" s="13"/>
      <c r="P32" s="13"/>
      <c r="Q32" s="13"/>
      <c r="R32" s="13"/>
      <c r="S32" s="13"/>
      <c r="T32" s="13"/>
      <c r="U32" s="86"/>
      <c r="V32" s="86"/>
      <c r="W32" s="87">
        <f>IF(ISERROR(AVERAGE('Data pre-processing'!C32:V32)),35,IF(COUNT('Data pre-processing'!C32:V32)&lt;2,"N/A",AVERAGE('Data pre-processing'!C32:V32)))</f>
        <v>35</v>
      </c>
      <c r="X32" s="87" t="str">
        <f>IF(ISERROR(STDEV('Data pre-processing'!C32:V32)),"N/A",STDEV('Data pre-processing'!C32:V32))</f>
        <v>N/A</v>
      </c>
      <c r="XFD32" s="32"/>
    </row>
    <row r="33" spans="1:24 16384:16384" ht="12.75" customHeight="1" x14ac:dyDescent="0.15">
      <c r="A33" s="85" t="str">
        <f>'Transcript table'!C33</f>
        <v>HCP5</v>
      </c>
      <c r="B33" s="35" t="s">
        <v>20</v>
      </c>
      <c r="C33" s="13"/>
      <c r="D33" s="13"/>
      <c r="E33" s="13"/>
      <c r="F33" s="86"/>
      <c r="G33" s="86"/>
      <c r="H33" s="86"/>
      <c r="I33" s="86"/>
      <c r="J33" s="86"/>
      <c r="K33" s="86"/>
      <c r="L33" s="86"/>
      <c r="M33" s="86"/>
      <c r="N33" s="86"/>
      <c r="O33" s="13"/>
      <c r="P33" s="13"/>
      <c r="Q33" s="13"/>
      <c r="R33" s="13"/>
      <c r="S33" s="13"/>
      <c r="T33" s="13"/>
      <c r="U33" s="86"/>
      <c r="V33" s="86"/>
      <c r="W33" s="87">
        <f>IF(ISERROR(AVERAGE('Data pre-processing'!C33:V33)),35,IF(COUNT('Data pre-processing'!C33:V33)&lt;2,"N/A",AVERAGE('Data pre-processing'!C33:V33)))</f>
        <v>35</v>
      </c>
      <c r="X33" s="87" t="str">
        <f>IF(ISERROR(STDEV('Data pre-processing'!C33:V33)),"N/A",STDEV('Data pre-processing'!C33:V33))</f>
        <v>N/A</v>
      </c>
      <c r="XFD33" s="32"/>
    </row>
    <row r="34" spans="1:24 16384:16384" ht="12.75" customHeight="1" x14ac:dyDescent="0.15">
      <c r="A34" s="85" t="str">
        <f>'Transcript table'!C34</f>
        <v>GNAS-AS1</v>
      </c>
      <c r="B34" s="35" t="s">
        <v>21</v>
      </c>
      <c r="C34" s="13"/>
      <c r="D34" s="13"/>
      <c r="E34" s="13"/>
      <c r="F34" s="86"/>
      <c r="G34" s="86"/>
      <c r="H34" s="86"/>
      <c r="I34" s="86"/>
      <c r="J34" s="86"/>
      <c r="K34" s="86"/>
      <c r="L34" s="86"/>
      <c r="M34" s="86"/>
      <c r="N34" s="86"/>
      <c r="O34" s="13"/>
      <c r="P34" s="13"/>
      <c r="Q34" s="13"/>
      <c r="R34" s="13"/>
      <c r="S34" s="13"/>
      <c r="T34" s="13"/>
      <c r="U34" s="86"/>
      <c r="V34" s="86"/>
      <c r="W34" s="87">
        <f>IF(ISERROR(AVERAGE('Data pre-processing'!C34:V34)),35,IF(COUNT('Data pre-processing'!C34:V34)&lt;2,"N/A",AVERAGE('Data pre-processing'!C34:V34)))</f>
        <v>35</v>
      </c>
      <c r="X34" s="87" t="str">
        <f>IF(ISERROR(STDEV('Data pre-processing'!C34:V34)),"N/A",STDEV('Data pre-processing'!C34:V34))</f>
        <v>N/A</v>
      </c>
      <c r="XFD34" s="32"/>
    </row>
    <row r="35" spans="1:24 16384:16384" ht="12.75" customHeight="1" x14ac:dyDescent="0.15">
      <c r="A35" s="85" t="str">
        <f>'Transcript table'!C35</f>
        <v>IPW</v>
      </c>
      <c r="B35" s="35" t="s">
        <v>22</v>
      </c>
      <c r="C35" s="13"/>
      <c r="D35" s="13"/>
      <c r="E35" s="13"/>
      <c r="F35" s="86"/>
      <c r="G35" s="86"/>
      <c r="H35" s="86"/>
      <c r="I35" s="86"/>
      <c r="J35" s="86"/>
      <c r="K35" s="86"/>
      <c r="L35" s="86"/>
      <c r="M35" s="86"/>
      <c r="N35" s="86"/>
      <c r="O35" s="13"/>
      <c r="P35" s="13"/>
      <c r="Q35" s="13"/>
      <c r="R35" s="13"/>
      <c r="S35" s="13"/>
      <c r="T35" s="13"/>
      <c r="U35" s="86"/>
      <c r="V35" s="86"/>
      <c r="W35" s="87">
        <f>IF(ISERROR(AVERAGE('Data pre-processing'!C35:V35)),35,IF(COUNT('Data pre-processing'!C35:V35)&lt;2,"N/A",AVERAGE('Data pre-processing'!C35:V35)))</f>
        <v>35</v>
      </c>
      <c r="X35" s="87" t="str">
        <f>IF(ISERROR(STDEV('Data pre-processing'!C35:V35)),"N/A",STDEV('Data pre-processing'!C35:V35))</f>
        <v>N/A</v>
      </c>
      <c r="XFD35" s="32"/>
    </row>
    <row r="36" spans="1:24 16384:16384" ht="12.75" customHeight="1" x14ac:dyDescent="0.15">
      <c r="A36" s="85" t="str">
        <f>'Transcript table'!C36</f>
        <v>HYMAI</v>
      </c>
      <c r="B36" s="35" t="s">
        <v>23</v>
      </c>
      <c r="C36" s="13"/>
      <c r="D36" s="13"/>
      <c r="E36" s="13"/>
      <c r="F36" s="86"/>
      <c r="G36" s="86"/>
      <c r="H36" s="86"/>
      <c r="I36" s="86"/>
      <c r="J36" s="86"/>
      <c r="K36" s="86"/>
      <c r="L36" s="86"/>
      <c r="M36" s="86"/>
      <c r="N36" s="86"/>
      <c r="O36" s="13"/>
      <c r="P36" s="13"/>
      <c r="Q36" s="13"/>
      <c r="R36" s="13"/>
      <c r="S36" s="13"/>
      <c r="T36" s="13"/>
      <c r="U36" s="86"/>
      <c r="V36" s="86"/>
      <c r="W36" s="87">
        <f>IF(ISERROR(AVERAGE('Data pre-processing'!C36:V36)),35,IF(COUNT('Data pre-processing'!C36:V36)&lt;2,"N/A",AVERAGE('Data pre-processing'!C36:V36)))</f>
        <v>35</v>
      </c>
      <c r="X36" s="87" t="str">
        <f>IF(ISERROR(STDEV('Data pre-processing'!C36:V36)),"N/A",STDEV('Data pre-processing'!C36:V36))</f>
        <v>N/A</v>
      </c>
      <c r="XFD36" s="32"/>
    </row>
    <row r="37" spans="1:24 16384:16384" ht="12.75" customHeight="1" x14ac:dyDescent="0.15">
      <c r="A37" s="85" t="str">
        <f>'Transcript table'!C37</f>
        <v>BANCR</v>
      </c>
      <c r="B37" s="35" t="s">
        <v>24</v>
      </c>
      <c r="C37" s="13"/>
      <c r="D37" s="13"/>
      <c r="E37" s="13"/>
      <c r="F37" s="86"/>
      <c r="G37" s="86"/>
      <c r="H37" s="86"/>
      <c r="I37" s="86"/>
      <c r="J37" s="86"/>
      <c r="K37" s="86"/>
      <c r="L37" s="86"/>
      <c r="M37" s="86"/>
      <c r="N37" s="86"/>
      <c r="O37" s="13"/>
      <c r="P37" s="13"/>
      <c r="Q37" s="13"/>
      <c r="R37" s="13"/>
      <c r="S37" s="13"/>
      <c r="T37" s="13"/>
      <c r="U37" s="86"/>
      <c r="V37" s="86"/>
      <c r="W37" s="87">
        <f>IF(ISERROR(AVERAGE('Data pre-processing'!C37:V37)),35,IF(COUNT('Data pre-processing'!C37:V37)&lt;2,"N/A",AVERAGE('Data pre-processing'!C37:V37)))</f>
        <v>35</v>
      </c>
      <c r="X37" s="87" t="str">
        <f>IF(ISERROR(STDEV('Data pre-processing'!C37:V37)),"N/A",STDEV('Data pre-processing'!C37:V37))</f>
        <v>N/A</v>
      </c>
      <c r="XFD37" s="32"/>
    </row>
    <row r="38" spans="1:24 16384:16384" ht="12.75" customHeight="1" x14ac:dyDescent="0.15">
      <c r="A38" s="85" t="str">
        <f>'Transcript table'!C38</f>
        <v xml:space="preserve">LINC00570 </v>
      </c>
      <c r="B38" s="35" t="s">
        <v>25</v>
      </c>
      <c r="C38" s="13"/>
      <c r="D38" s="13"/>
      <c r="E38" s="13"/>
      <c r="F38" s="86"/>
      <c r="G38" s="86"/>
      <c r="H38" s="86"/>
      <c r="I38" s="86"/>
      <c r="J38" s="86"/>
      <c r="K38" s="86"/>
      <c r="L38" s="86"/>
      <c r="M38" s="86"/>
      <c r="N38" s="86"/>
      <c r="O38" s="13"/>
      <c r="P38" s="13"/>
      <c r="Q38" s="13"/>
      <c r="R38" s="13"/>
      <c r="S38" s="13"/>
      <c r="T38" s="13"/>
      <c r="U38" s="86"/>
      <c r="V38" s="86"/>
      <c r="W38" s="87">
        <f>IF(ISERROR(AVERAGE('Data pre-processing'!C38:V38)),35,IF(COUNT('Data pre-processing'!C38:V38)&lt;2,"N/A",AVERAGE('Data pre-processing'!C38:V38)))</f>
        <v>35</v>
      </c>
      <c r="X38" s="87" t="str">
        <f>IF(ISERROR(STDEV('Data pre-processing'!C38:V38)),"N/A",STDEV('Data pre-processing'!C38:V38))</f>
        <v>N/A</v>
      </c>
      <c r="XFD38" s="32"/>
    </row>
    <row r="39" spans="1:24 16384:16384" ht="12.75" customHeight="1" x14ac:dyDescent="0.15">
      <c r="A39" s="85" t="str">
        <f>'Transcript table'!C39</f>
        <v>HAS2-AS1</v>
      </c>
      <c r="B39" s="35" t="s">
        <v>170</v>
      </c>
      <c r="C39" s="13"/>
      <c r="D39" s="13"/>
      <c r="E39" s="13"/>
      <c r="F39" s="86"/>
      <c r="G39" s="86"/>
      <c r="H39" s="86"/>
      <c r="I39" s="86"/>
      <c r="J39" s="86"/>
      <c r="K39" s="86"/>
      <c r="L39" s="86"/>
      <c r="M39" s="86"/>
      <c r="N39" s="86"/>
      <c r="O39" s="13"/>
      <c r="P39" s="13"/>
      <c r="Q39" s="13"/>
      <c r="R39" s="13"/>
      <c r="S39" s="13"/>
      <c r="T39" s="13"/>
      <c r="U39" s="86"/>
      <c r="V39" s="86"/>
      <c r="W39" s="87">
        <f>IF(ISERROR(AVERAGE('Data pre-processing'!C39:V39)),35,IF(COUNT('Data pre-processing'!C39:V39)&lt;2,"N/A",AVERAGE('Data pre-processing'!C39:V39)))</f>
        <v>35</v>
      </c>
      <c r="X39" s="87" t="str">
        <f>IF(ISERROR(STDEV('Data pre-processing'!C39:V39)),"N/A",STDEV('Data pre-processing'!C39:V39))</f>
        <v>N/A</v>
      </c>
      <c r="XFD39" s="32"/>
    </row>
    <row r="40" spans="1:24 16384:16384" ht="12.75" customHeight="1" x14ac:dyDescent="0.15">
      <c r="A40" s="85" t="str">
        <f>'Transcript table'!C40</f>
        <v>AFAP1-AS1</v>
      </c>
      <c r="B40" s="35" t="s">
        <v>171</v>
      </c>
      <c r="C40" s="13"/>
      <c r="D40" s="13"/>
      <c r="E40" s="13"/>
      <c r="F40" s="86"/>
      <c r="G40" s="86"/>
      <c r="H40" s="86"/>
      <c r="I40" s="86"/>
      <c r="J40" s="86"/>
      <c r="K40" s="86"/>
      <c r="L40" s="86"/>
      <c r="M40" s="86"/>
      <c r="N40" s="86"/>
      <c r="O40" s="13"/>
      <c r="P40" s="13"/>
      <c r="Q40" s="13"/>
      <c r="R40" s="13"/>
      <c r="S40" s="13"/>
      <c r="T40" s="13"/>
      <c r="U40" s="86"/>
      <c r="V40" s="86"/>
      <c r="W40" s="87">
        <f>IF(ISERROR(AVERAGE('Data pre-processing'!C40:V40)),35,IF(COUNT('Data pre-processing'!C40:V40)&lt;2,"N/A",AVERAGE('Data pre-processing'!C40:V40)))</f>
        <v>35</v>
      </c>
      <c r="X40" s="87" t="str">
        <f>IF(ISERROR(STDEV('Data pre-processing'!C40:V40)),"N/A",STDEV('Data pre-processing'!C40:V40))</f>
        <v>N/A</v>
      </c>
      <c r="XFD40" s="32"/>
    </row>
    <row r="41" spans="1:24 16384:16384" ht="12.75" customHeight="1" x14ac:dyDescent="0.15">
      <c r="A41" s="85" t="str">
        <f>'Transcript table'!C41</f>
        <v>LINC00271</v>
      </c>
      <c r="B41" s="35" t="s">
        <v>172</v>
      </c>
      <c r="C41" s="13"/>
      <c r="D41" s="13"/>
      <c r="E41" s="13"/>
      <c r="F41" s="86"/>
      <c r="G41" s="86"/>
      <c r="H41" s="86"/>
      <c r="I41" s="86"/>
      <c r="J41" s="86"/>
      <c r="K41" s="86"/>
      <c r="L41" s="86"/>
      <c r="M41" s="86"/>
      <c r="N41" s="86"/>
      <c r="O41" s="13"/>
      <c r="P41" s="13"/>
      <c r="Q41" s="13"/>
      <c r="R41" s="13"/>
      <c r="S41" s="13"/>
      <c r="T41" s="13"/>
      <c r="U41" s="86"/>
      <c r="V41" s="86"/>
      <c r="W41" s="87">
        <f>IF(ISERROR(AVERAGE('Data pre-processing'!C41:V41)),35,IF(COUNT('Data pre-processing'!C41:V41)&lt;2,"N/A",AVERAGE('Data pre-processing'!C41:V41)))</f>
        <v>35</v>
      </c>
      <c r="X41" s="87" t="str">
        <f>IF(ISERROR(STDEV('Data pre-processing'!C41:V41)),"N/A",STDEV('Data pre-processing'!C41:V41))</f>
        <v>N/A</v>
      </c>
      <c r="XFD41" s="32"/>
    </row>
    <row r="42" spans="1:24 16384:16384" ht="12.75" customHeight="1" x14ac:dyDescent="0.15">
      <c r="A42" s="85" t="str">
        <f>'Transcript table'!C42</f>
        <v>EGOT</v>
      </c>
      <c r="B42" s="35" t="s">
        <v>173</v>
      </c>
      <c r="C42" s="13"/>
      <c r="D42" s="13"/>
      <c r="E42" s="13"/>
      <c r="F42" s="86"/>
      <c r="G42" s="86"/>
      <c r="H42" s="86"/>
      <c r="I42" s="86"/>
      <c r="J42" s="86"/>
      <c r="K42" s="86"/>
      <c r="L42" s="86"/>
      <c r="M42" s="86"/>
      <c r="N42" s="86"/>
      <c r="O42" s="13"/>
      <c r="P42" s="13"/>
      <c r="Q42" s="13"/>
      <c r="R42" s="13"/>
      <c r="S42" s="13"/>
      <c r="T42" s="13"/>
      <c r="U42" s="86"/>
      <c r="V42" s="86"/>
      <c r="W42" s="87">
        <f>IF(ISERROR(AVERAGE('Data pre-processing'!C42:V42)),35,IF(COUNT('Data pre-processing'!C42:V42)&lt;2,"N/A",AVERAGE('Data pre-processing'!C42:V42)))</f>
        <v>35</v>
      </c>
      <c r="X42" s="87" t="str">
        <f>IF(ISERROR(STDEV('Data pre-processing'!C42:V42)),"N/A",STDEV('Data pre-processing'!C42:V42))</f>
        <v>N/A</v>
      </c>
      <c r="XFD42" s="32"/>
    </row>
    <row r="43" spans="1:24 16384:16384" ht="12.75" customHeight="1" x14ac:dyDescent="0.15">
      <c r="A43" s="85" t="str">
        <f>'Transcript table'!C43</f>
        <v>HIF1A-AS2</v>
      </c>
      <c r="B43" s="35" t="s">
        <v>174</v>
      </c>
      <c r="C43" s="13"/>
      <c r="D43" s="13"/>
      <c r="E43" s="13"/>
      <c r="F43" s="86"/>
      <c r="G43" s="86"/>
      <c r="H43" s="86"/>
      <c r="I43" s="86"/>
      <c r="J43" s="86"/>
      <c r="K43" s="86"/>
      <c r="L43" s="86"/>
      <c r="M43" s="86"/>
      <c r="N43" s="86"/>
      <c r="O43" s="13"/>
      <c r="P43" s="13"/>
      <c r="Q43" s="13"/>
      <c r="R43" s="13"/>
      <c r="S43" s="13"/>
      <c r="T43" s="13"/>
      <c r="U43" s="86"/>
      <c r="V43" s="86"/>
      <c r="W43" s="87">
        <f>IF(ISERROR(AVERAGE('Data pre-processing'!C43:V43)),35,IF(COUNT('Data pre-processing'!C43:V43)&lt;2,"N/A",AVERAGE('Data pre-processing'!C43:V43)))</f>
        <v>35</v>
      </c>
      <c r="X43" s="87" t="str">
        <f>IF(ISERROR(STDEV('Data pre-processing'!C43:V43)),"N/A",STDEV('Data pre-processing'!C43:V43))</f>
        <v>N/A</v>
      </c>
      <c r="XFD43" s="32"/>
    </row>
    <row r="44" spans="1:24 16384:16384" ht="12.75" customHeight="1" x14ac:dyDescent="0.15">
      <c r="A44" s="85" t="str">
        <f>'Transcript table'!C44</f>
        <v>GATA6-AS1</v>
      </c>
      <c r="B44" s="35" t="s">
        <v>175</v>
      </c>
      <c r="C44" s="13"/>
      <c r="D44" s="13"/>
      <c r="E44" s="13"/>
      <c r="F44" s="86"/>
      <c r="G44" s="86"/>
      <c r="H44" s="86"/>
      <c r="I44" s="86"/>
      <c r="J44" s="86"/>
      <c r="K44" s="86"/>
      <c r="L44" s="86"/>
      <c r="M44" s="86"/>
      <c r="N44" s="86"/>
      <c r="O44" s="13"/>
      <c r="P44" s="13"/>
      <c r="Q44" s="13"/>
      <c r="R44" s="13"/>
      <c r="S44" s="13"/>
      <c r="T44" s="13"/>
      <c r="U44" s="86"/>
      <c r="V44" s="86"/>
      <c r="W44" s="87">
        <f>IF(ISERROR(AVERAGE('Data pre-processing'!C44:V44)),35,IF(COUNT('Data pre-processing'!C44:V44)&lt;2,"N/A",AVERAGE('Data pre-processing'!C44:V44)))</f>
        <v>35</v>
      </c>
      <c r="X44" s="87" t="str">
        <f>IF(ISERROR(STDEV('Data pre-processing'!C44:V44)),"N/A",STDEV('Data pre-processing'!C44:V44))</f>
        <v>N/A</v>
      </c>
      <c r="XFD44" s="32"/>
    </row>
    <row r="45" spans="1:24 16384:16384" ht="12.75" customHeight="1" x14ac:dyDescent="0.15">
      <c r="A45" s="85" t="str">
        <f>'Transcript table'!C45</f>
        <v>KCNQ1DN</v>
      </c>
      <c r="B45" s="35" t="s">
        <v>176</v>
      </c>
      <c r="C45" s="13"/>
      <c r="D45" s="13"/>
      <c r="E45" s="13"/>
      <c r="F45" s="86"/>
      <c r="G45" s="86"/>
      <c r="H45" s="86"/>
      <c r="I45" s="86"/>
      <c r="J45" s="86"/>
      <c r="K45" s="86"/>
      <c r="L45" s="86"/>
      <c r="M45" s="86"/>
      <c r="N45" s="86"/>
      <c r="O45" s="13"/>
      <c r="P45" s="13"/>
      <c r="Q45" s="13"/>
      <c r="R45" s="13"/>
      <c r="S45" s="13"/>
      <c r="T45" s="13"/>
      <c r="U45" s="86"/>
      <c r="V45" s="86"/>
      <c r="W45" s="87">
        <f>IF(ISERROR(AVERAGE('Data pre-processing'!C45:V45)),35,IF(COUNT('Data pre-processing'!C45:V45)&lt;2,"N/A",AVERAGE('Data pre-processing'!C45:V45)))</f>
        <v>35</v>
      </c>
      <c r="X45" s="87" t="str">
        <f>IF(ISERROR(STDEV('Data pre-processing'!C45:V45)),"N/A",STDEV('Data pre-processing'!C45:V45))</f>
        <v>N/A</v>
      </c>
      <c r="XFD45" s="32"/>
    </row>
    <row r="46" spans="1:24 16384:16384" ht="12.75" customHeight="1" x14ac:dyDescent="0.15">
      <c r="A46" s="85" t="str">
        <f>'Transcript table'!C46</f>
        <v>DLX6-AS1</v>
      </c>
      <c r="B46" s="35" t="s">
        <v>177</v>
      </c>
      <c r="C46" s="13"/>
      <c r="D46" s="13"/>
      <c r="E46" s="13"/>
      <c r="F46" s="86"/>
      <c r="G46" s="86"/>
      <c r="H46" s="86"/>
      <c r="I46" s="86"/>
      <c r="J46" s="86"/>
      <c r="K46" s="86"/>
      <c r="L46" s="86"/>
      <c r="M46" s="86"/>
      <c r="N46" s="86"/>
      <c r="O46" s="13"/>
      <c r="P46" s="13"/>
      <c r="Q46" s="13"/>
      <c r="R46" s="13"/>
      <c r="S46" s="13"/>
      <c r="T46" s="13"/>
      <c r="U46" s="86"/>
      <c r="V46" s="86"/>
      <c r="W46" s="87">
        <f>IF(ISERROR(AVERAGE('Data pre-processing'!C46:V46)),35,IF(COUNT('Data pre-processing'!C46:V46)&lt;2,"N/A",AVERAGE('Data pre-processing'!C46:V46)))</f>
        <v>35</v>
      </c>
      <c r="X46" s="87" t="str">
        <f>IF(ISERROR(STDEV('Data pre-processing'!C46:V46)),"N/A",STDEV('Data pre-processing'!C46:V46))</f>
        <v>N/A</v>
      </c>
      <c r="XFD46" s="32"/>
    </row>
    <row r="47" spans="1:24 16384:16384" ht="12.75" customHeight="1" x14ac:dyDescent="0.15">
      <c r="A47" s="85" t="str">
        <f>'Transcript table'!C47</f>
        <v>HOXA11-AS</v>
      </c>
      <c r="B47" s="35" t="s">
        <v>178</v>
      </c>
      <c r="C47" s="13"/>
      <c r="D47" s="13"/>
      <c r="E47" s="13"/>
      <c r="F47" s="86"/>
      <c r="G47" s="86"/>
      <c r="H47" s="86"/>
      <c r="I47" s="86"/>
      <c r="J47" s="86"/>
      <c r="K47" s="86"/>
      <c r="L47" s="86"/>
      <c r="M47" s="86"/>
      <c r="N47" s="86"/>
      <c r="O47" s="13"/>
      <c r="P47" s="13"/>
      <c r="Q47" s="13"/>
      <c r="R47" s="13"/>
      <c r="S47" s="13"/>
      <c r="T47" s="13"/>
      <c r="U47" s="86"/>
      <c r="V47" s="86"/>
      <c r="W47" s="87">
        <f>IF(ISERROR(AVERAGE('Data pre-processing'!C47:V47)),35,IF(COUNT('Data pre-processing'!C47:V47)&lt;2,"N/A",AVERAGE('Data pre-processing'!C47:V47)))</f>
        <v>35</v>
      </c>
      <c r="X47" s="87" t="str">
        <f>IF(ISERROR(STDEV('Data pre-processing'!C47:V47)),"N/A",STDEV('Data pre-processing'!C47:V47))</f>
        <v>N/A</v>
      </c>
      <c r="XFD47" s="32"/>
    </row>
    <row r="48" spans="1:24 16384:16384" ht="12.75" customHeight="1" x14ac:dyDescent="0.15">
      <c r="A48" s="85" t="str">
        <f>'Transcript table'!C48</f>
        <v>HAR1B (HAR1R)</v>
      </c>
      <c r="B48" s="35" t="s">
        <v>179</v>
      </c>
      <c r="C48" s="13"/>
      <c r="D48" s="13"/>
      <c r="E48" s="13"/>
      <c r="F48" s="86"/>
      <c r="G48" s="86"/>
      <c r="H48" s="86"/>
      <c r="I48" s="86"/>
      <c r="J48" s="86"/>
      <c r="K48" s="86"/>
      <c r="L48" s="86"/>
      <c r="M48" s="86"/>
      <c r="N48" s="86"/>
      <c r="O48" s="13"/>
      <c r="P48" s="13"/>
      <c r="Q48" s="13"/>
      <c r="R48" s="13"/>
      <c r="S48" s="13"/>
      <c r="T48" s="13"/>
      <c r="U48" s="86"/>
      <c r="V48" s="86"/>
      <c r="W48" s="87">
        <f>IF(ISERROR(AVERAGE('Data pre-processing'!C48:V48)),35,IF(COUNT('Data pre-processing'!C48:V48)&lt;2,"N/A",AVERAGE('Data pre-processing'!C48:V48)))</f>
        <v>35</v>
      </c>
      <c r="X48" s="87" t="str">
        <f>IF(ISERROR(STDEV('Data pre-processing'!C48:V48)),"N/A",STDEV('Data pre-processing'!C48:V48))</f>
        <v>N/A</v>
      </c>
      <c r="XFD48" s="32"/>
    </row>
    <row r="49" spans="1:24 16384:16384" ht="12.75" customHeight="1" x14ac:dyDescent="0.15">
      <c r="A49" s="85" t="str">
        <f>'Transcript table'!C49</f>
        <v>LINC01133</v>
      </c>
      <c r="B49" s="35" t="s">
        <v>180</v>
      </c>
      <c r="C49" s="13"/>
      <c r="D49" s="13"/>
      <c r="E49" s="13"/>
      <c r="F49" s="86"/>
      <c r="G49" s="86"/>
      <c r="H49" s="86"/>
      <c r="I49" s="86"/>
      <c r="J49" s="86"/>
      <c r="K49" s="86"/>
      <c r="L49" s="86"/>
      <c r="M49" s="86"/>
      <c r="N49" s="86"/>
      <c r="O49" s="13"/>
      <c r="P49" s="13"/>
      <c r="Q49" s="13"/>
      <c r="R49" s="13"/>
      <c r="S49" s="13"/>
      <c r="T49" s="13"/>
      <c r="U49" s="86"/>
      <c r="V49" s="86"/>
      <c r="W49" s="87">
        <f>IF(ISERROR(AVERAGE('Data pre-processing'!C49:V49)),35,IF(COUNT('Data pre-processing'!C49:V49)&lt;2,"N/A",AVERAGE('Data pre-processing'!C49:V49)))</f>
        <v>35</v>
      </c>
      <c r="X49" s="87" t="str">
        <f>IF(ISERROR(STDEV('Data pre-processing'!C49:V49)),"N/A",STDEV('Data pre-processing'!C49:V49))</f>
        <v>N/A</v>
      </c>
      <c r="XFD49" s="32"/>
    </row>
    <row r="50" spans="1:24 16384:16384" ht="12.75" customHeight="1" x14ac:dyDescent="0.15">
      <c r="A50" s="85" t="str">
        <f>'Transcript table'!C50</f>
        <v>EPB41L4A-AS1</v>
      </c>
      <c r="B50" s="35" t="s">
        <v>181</v>
      </c>
      <c r="C50" s="13"/>
      <c r="D50" s="13"/>
      <c r="E50" s="13"/>
      <c r="F50" s="86"/>
      <c r="G50" s="86"/>
      <c r="H50" s="86"/>
      <c r="I50" s="86"/>
      <c r="J50" s="86"/>
      <c r="K50" s="86"/>
      <c r="L50" s="86"/>
      <c r="M50" s="86"/>
      <c r="N50" s="86"/>
      <c r="O50" s="13"/>
      <c r="P50" s="13"/>
      <c r="Q50" s="13"/>
      <c r="R50" s="13"/>
      <c r="S50" s="13"/>
      <c r="T50" s="13"/>
      <c r="U50" s="86"/>
      <c r="V50" s="86"/>
      <c r="W50" s="87">
        <f>IF(ISERROR(AVERAGE('Data pre-processing'!C50:V50)),35,IF(COUNT('Data pre-processing'!C50:V50)&lt;2,"N/A",AVERAGE('Data pre-processing'!C50:V50)))</f>
        <v>35</v>
      </c>
      <c r="X50" s="87" t="str">
        <f>IF(ISERROR(STDEV('Data pre-processing'!C50:V50)),"N/A",STDEV('Data pre-processing'!C50:V50))</f>
        <v>N/A</v>
      </c>
      <c r="XFD50" s="32"/>
    </row>
    <row r="51" spans="1:24 16384:16384" ht="12.75" customHeight="1" x14ac:dyDescent="0.15">
      <c r="A51" s="85" t="str">
        <f>'Transcript table'!C51</f>
        <v>DAOA-AS1</v>
      </c>
      <c r="B51" s="35" t="s">
        <v>26</v>
      </c>
      <c r="C51" s="13"/>
      <c r="D51" s="13"/>
      <c r="E51" s="13"/>
      <c r="F51" s="86"/>
      <c r="G51" s="86"/>
      <c r="H51" s="86"/>
      <c r="I51" s="86"/>
      <c r="J51" s="86"/>
      <c r="K51" s="86"/>
      <c r="L51" s="86"/>
      <c r="M51" s="86"/>
      <c r="N51" s="86"/>
      <c r="O51" s="13"/>
      <c r="P51" s="13"/>
      <c r="Q51" s="13"/>
      <c r="R51" s="13"/>
      <c r="S51" s="13"/>
      <c r="T51" s="13"/>
      <c r="U51" s="86"/>
      <c r="V51" s="86"/>
      <c r="W51" s="87">
        <f>IF(ISERROR(AVERAGE('Data pre-processing'!C51:V51)),35,IF(COUNT('Data pre-processing'!C51:V51)&lt;2,"N/A",AVERAGE('Data pre-processing'!C51:V51)))</f>
        <v>35</v>
      </c>
      <c r="X51" s="87" t="str">
        <f>IF(ISERROR(STDEV('Data pre-processing'!C51:V51)),"N/A",STDEV('Data pre-processing'!C51:V51))</f>
        <v>N/A</v>
      </c>
      <c r="XFD51" s="32"/>
    </row>
    <row r="52" spans="1:24 16384:16384" ht="12.75" customHeight="1" x14ac:dyDescent="0.15">
      <c r="A52" s="85" t="str">
        <f>'Transcript table'!C52</f>
        <v>FALEC</v>
      </c>
      <c r="B52" s="35" t="s">
        <v>27</v>
      </c>
      <c r="C52" s="13"/>
      <c r="D52" s="13"/>
      <c r="E52" s="13"/>
      <c r="F52" s="86"/>
      <c r="G52" s="86"/>
      <c r="H52" s="86"/>
      <c r="I52" s="86"/>
      <c r="J52" s="86"/>
      <c r="K52" s="86"/>
      <c r="L52" s="86"/>
      <c r="M52" s="86"/>
      <c r="N52" s="86"/>
      <c r="O52" s="13"/>
      <c r="P52" s="13"/>
      <c r="Q52" s="13"/>
      <c r="R52" s="13"/>
      <c r="S52" s="13"/>
      <c r="T52" s="13"/>
      <c r="U52" s="86"/>
      <c r="V52" s="86"/>
      <c r="W52" s="87">
        <f>IF(ISERROR(AVERAGE('Data pre-processing'!C52:V52)),35,IF(COUNT('Data pre-processing'!C52:V52)&lt;2,"N/A",AVERAGE('Data pre-processing'!C52:V52)))</f>
        <v>35</v>
      </c>
      <c r="X52" s="87" t="str">
        <f>IF(ISERROR(STDEV('Data pre-processing'!C52:V52)),"N/A",STDEV('Data pre-processing'!C52:V52))</f>
        <v>N/A</v>
      </c>
      <c r="XFD52" s="32"/>
    </row>
    <row r="53" spans="1:24 16384:16384" ht="12.75" customHeight="1" x14ac:dyDescent="0.15">
      <c r="A53" s="85" t="str">
        <f>'Transcript table'!C53</f>
        <v>EWSAT1</v>
      </c>
      <c r="B53" s="35" t="s">
        <v>28</v>
      </c>
      <c r="C53" s="13"/>
      <c r="D53" s="13"/>
      <c r="E53" s="13"/>
      <c r="F53" s="86"/>
      <c r="G53" s="86"/>
      <c r="H53" s="86"/>
      <c r="I53" s="86"/>
      <c r="J53" s="86"/>
      <c r="K53" s="86"/>
      <c r="L53" s="86"/>
      <c r="M53" s="86"/>
      <c r="N53" s="86"/>
      <c r="O53" s="13"/>
      <c r="P53" s="13"/>
      <c r="Q53" s="13"/>
      <c r="R53" s="13"/>
      <c r="S53" s="13"/>
      <c r="T53" s="13"/>
      <c r="U53" s="86"/>
      <c r="V53" s="86"/>
      <c r="W53" s="87">
        <f>IF(ISERROR(AVERAGE('Data pre-processing'!C53:V53)),35,IF(COUNT('Data pre-processing'!C53:V53)&lt;2,"N/A",AVERAGE('Data pre-processing'!C53:V53)))</f>
        <v>35</v>
      </c>
      <c r="X53" s="87" t="str">
        <f>IF(ISERROR(STDEV('Data pre-processing'!C53:V53)),"N/A",STDEV('Data pre-processing'!C53:V53))</f>
        <v>N/A</v>
      </c>
      <c r="XFD53" s="32"/>
    </row>
    <row r="54" spans="1:24 16384:16384" ht="12.75" customHeight="1" x14ac:dyDescent="0.15">
      <c r="A54" s="85" t="str">
        <f>'Transcript table'!C54</f>
        <v>FENDRR</v>
      </c>
      <c r="B54" s="35" t="s">
        <v>29</v>
      </c>
      <c r="C54" s="13"/>
      <c r="D54" s="13"/>
      <c r="E54" s="13"/>
      <c r="F54" s="86"/>
      <c r="G54" s="86"/>
      <c r="H54" s="86"/>
      <c r="I54" s="86"/>
      <c r="J54" s="86"/>
      <c r="K54" s="86"/>
      <c r="L54" s="86"/>
      <c r="M54" s="86"/>
      <c r="N54" s="86"/>
      <c r="O54" s="13"/>
      <c r="P54" s="13"/>
      <c r="Q54" s="13"/>
      <c r="R54" s="13"/>
      <c r="S54" s="13"/>
      <c r="T54" s="13"/>
      <c r="U54" s="86"/>
      <c r="V54" s="86"/>
      <c r="W54" s="87">
        <f>IF(ISERROR(AVERAGE('Data pre-processing'!C54:V54)),35,IF(COUNT('Data pre-processing'!C54:V54)&lt;2,"N/A",AVERAGE('Data pre-processing'!C54:V54)))</f>
        <v>35</v>
      </c>
      <c r="X54" s="87" t="str">
        <f>IF(ISERROR(STDEV('Data pre-processing'!C54:V54)),"N/A",STDEV('Data pre-processing'!C54:V54))</f>
        <v>N/A</v>
      </c>
      <c r="XFD54" s="32"/>
    </row>
    <row r="55" spans="1:24 16384:16384" ht="12.75" customHeight="1" x14ac:dyDescent="0.15">
      <c r="A55" s="85" t="str">
        <f>'Transcript table'!C55</f>
        <v>GHET1</v>
      </c>
      <c r="B55" s="35" t="s">
        <v>30</v>
      </c>
      <c r="C55" s="13"/>
      <c r="D55" s="13"/>
      <c r="E55" s="13"/>
      <c r="F55" s="86"/>
      <c r="G55" s="86"/>
      <c r="H55" s="86"/>
      <c r="I55" s="86"/>
      <c r="J55" s="86"/>
      <c r="K55" s="86"/>
      <c r="L55" s="86"/>
      <c r="M55" s="86"/>
      <c r="N55" s="86"/>
      <c r="O55" s="13"/>
      <c r="P55" s="13"/>
      <c r="Q55" s="13"/>
      <c r="R55" s="13"/>
      <c r="S55" s="13"/>
      <c r="T55" s="13"/>
      <c r="U55" s="86"/>
      <c r="V55" s="86"/>
      <c r="W55" s="87">
        <f>IF(ISERROR(AVERAGE('Data pre-processing'!C55:V55)),35,IF(COUNT('Data pre-processing'!C55:V55)&lt;2,"N/A",AVERAGE('Data pre-processing'!C55:V55)))</f>
        <v>35</v>
      </c>
      <c r="X55" s="87" t="str">
        <f>IF(ISERROR(STDEV('Data pre-processing'!C55:V55)),"N/A",STDEV('Data pre-processing'!C55:V55))</f>
        <v>N/A</v>
      </c>
      <c r="XFD55" s="32"/>
    </row>
    <row r="56" spans="1:24 16384:16384" ht="12.75" customHeight="1" x14ac:dyDescent="0.15">
      <c r="A56" s="85" t="str">
        <f>'Transcript table'!C56</f>
        <v>GACAT2</v>
      </c>
      <c r="B56" s="35" t="s">
        <v>31</v>
      </c>
      <c r="C56" s="13"/>
      <c r="D56" s="13"/>
      <c r="E56" s="13"/>
      <c r="F56" s="86"/>
      <c r="G56" s="86"/>
      <c r="H56" s="86"/>
      <c r="I56" s="86"/>
      <c r="J56" s="86"/>
      <c r="K56" s="86"/>
      <c r="L56" s="86"/>
      <c r="M56" s="86"/>
      <c r="N56" s="86"/>
      <c r="O56" s="13"/>
      <c r="P56" s="13"/>
      <c r="Q56" s="13"/>
      <c r="R56" s="13"/>
      <c r="S56" s="13"/>
      <c r="T56" s="13"/>
      <c r="U56" s="86"/>
      <c r="V56" s="86"/>
      <c r="W56" s="87">
        <f>IF(ISERROR(AVERAGE('Data pre-processing'!C56:V56)),35,IF(COUNT('Data pre-processing'!C56:V56)&lt;2,"N/A",AVERAGE('Data pre-processing'!C56:V56)))</f>
        <v>35</v>
      </c>
      <c r="X56" s="87" t="str">
        <f>IF(ISERROR(STDEV('Data pre-processing'!C56:V56)),"N/A",STDEV('Data pre-processing'!C56:V56))</f>
        <v>N/A</v>
      </c>
      <c r="XFD56" s="32"/>
    </row>
    <row r="57" spans="1:24 16384:16384" ht="12.75" customHeight="1" x14ac:dyDescent="0.15">
      <c r="A57" s="85" t="str">
        <f>'Transcript table'!C57</f>
        <v>GACAT3</v>
      </c>
      <c r="B57" s="35" t="s">
        <v>32</v>
      </c>
      <c r="C57" s="13"/>
      <c r="D57" s="13"/>
      <c r="E57" s="13"/>
      <c r="F57" s="86"/>
      <c r="G57" s="86"/>
      <c r="H57" s="86"/>
      <c r="I57" s="86"/>
      <c r="J57" s="86"/>
      <c r="K57" s="86"/>
      <c r="L57" s="86"/>
      <c r="M57" s="86"/>
      <c r="N57" s="86"/>
      <c r="O57" s="13"/>
      <c r="P57" s="13"/>
      <c r="Q57" s="13"/>
      <c r="R57" s="13"/>
      <c r="S57" s="13"/>
      <c r="T57" s="13"/>
      <c r="U57" s="86"/>
      <c r="V57" s="86"/>
      <c r="W57" s="87">
        <f>IF(ISERROR(AVERAGE('Data pre-processing'!C57:V57)),35,IF(COUNT('Data pre-processing'!C57:V57)&lt;2,"N/A",AVERAGE('Data pre-processing'!C57:V57)))</f>
        <v>35</v>
      </c>
      <c r="X57" s="87" t="str">
        <f>IF(ISERROR(STDEV('Data pre-processing'!C57:V57)),"N/A",STDEV('Data pre-processing'!C57:V57))</f>
        <v>N/A</v>
      </c>
      <c r="XFD57" s="32"/>
    </row>
    <row r="58" spans="1:24 16384:16384" ht="12.75" customHeight="1" x14ac:dyDescent="0.15">
      <c r="A58" s="85" t="str">
        <f>'Transcript table'!C58</f>
        <v>BACE1‑AS</v>
      </c>
      <c r="B58" s="35" t="s">
        <v>33</v>
      </c>
      <c r="C58" s="13"/>
      <c r="D58" s="13"/>
      <c r="E58" s="13"/>
      <c r="F58" s="86"/>
      <c r="G58" s="86"/>
      <c r="H58" s="86"/>
      <c r="I58" s="86"/>
      <c r="J58" s="86"/>
      <c r="K58" s="86"/>
      <c r="L58" s="86"/>
      <c r="M58" s="86"/>
      <c r="N58" s="86"/>
      <c r="O58" s="13"/>
      <c r="P58" s="13"/>
      <c r="Q58" s="13"/>
      <c r="R58" s="13"/>
      <c r="S58" s="13"/>
      <c r="T58" s="13"/>
      <c r="U58" s="86"/>
      <c r="V58" s="86"/>
      <c r="W58" s="87">
        <f>IF(ISERROR(AVERAGE('Data pre-processing'!C58:V58)),35,IF(COUNT('Data pre-processing'!C58:V58)&lt;2,"N/A",AVERAGE('Data pre-processing'!C58:V58)))</f>
        <v>35</v>
      </c>
      <c r="X58" s="87" t="str">
        <f>IF(ISERROR(STDEV('Data pre-processing'!C58:V58)),"N/A",STDEV('Data pre-processing'!C58:V58))</f>
        <v>N/A</v>
      </c>
      <c r="XFD58" s="32"/>
    </row>
    <row r="59" spans="1:24 16384:16384" ht="12.75" customHeight="1" x14ac:dyDescent="0.15">
      <c r="A59" s="85" t="str">
        <f>'Transcript table'!C59</f>
        <v>lincRNA-p21</v>
      </c>
      <c r="B59" s="35" t="s">
        <v>34</v>
      </c>
      <c r="C59" s="13"/>
      <c r="D59" s="13"/>
      <c r="E59" s="13"/>
      <c r="F59" s="86"/>
      <c r="G59" s="86"/>
      <c r="H59" s="86"/>
      <c r="I59" s="86"/>
      <c r="J59" s="86"/>
      <c r="K59" s="86"/>
      <c r="L59" s="86"/>
      <c r="M59" s="86"/>
      <c r="N59" s="86"/>
      <c r="O59" s="13"/>
      <c r="P59" s="13"/>
      <c r="Q59" s="13"/>
      <c r="R59" s="13"/>
      <c r="S59" s="13"/>
      <c r="T59" s="13"/>
      <c r="U59" s="86"/>
      <c r="V59" s="86"/>
      <c r="W59" s="87">
        <f>IF(ISERROR(AVERAGE('Data pre-processing'!C59:V59)),35,IF(COUNT('Data pre-processing'!C59:V59)&lt;2,"N/A",AVERAGE('Data pre-processing'!C59:V59)))</f>
        <v>35</v>
      </c>
      <c r="X59" s="87" t="str">
        <f>IF(ISERROR(STDEV('Data pre-processing'!C59:V59)),"N/A",STDEV('Data pre-processing'!C59:V59))</f>
        <v>N/A</v>
      </c>
      <c r="XFD59" s="32"/>
    </row>
    <row r="60" spans="1:24 16384:16384" ht="12.75" customHeight="1" x14ac:dyDescent="0.15">
      <c r="A60" s="85" t="str">
        <f>'Transcript table'!C60</f>
        <v>Centromeric alpha-satellite RNA</v>
      </c>
      <c r="B60" s="35" t="s">
        <v>35</v>
      </c>
      <c r="C60" s="13"/>
      <c r="D60" s="13"/>
      <c r="E60" s="13"/>
      <c r="F60" s="86"/>
      <c r="G60" s="86"/>
      <c r="H60" s="86"/>
      <c r="I60" s="86"/>
      <c r="J60" s="86"/>
      <c r="K60" s="86"/>
      <c r="L60" s="86"/>
      <c r="M60" s="86"/>
      <c r="N60" s="86"/>
      <c r="O60" s="13"/>
      <c r="P60" s="13"/>
      <c r="Q60" s="13"/>
      <c r="R60" s="13"/>
      <c r="S60" s="13"/>
      <c r="T60" s="13"/>
      <c r="U60" s="86"/>
      <c r="V60" s="86"/>
      <c r="W60" s="87">
        <f>IF(ISERROR(AVERAGE('Data pre-processing'!C60:V60)),35,IF(COUNT('Data pre-processing'!C60:V60)&lt;2,"N/A",AVERAGE('Data pre-processing'!C60:V60)))</f>
        <v>35</v>
      </c>
      <c r="X60" s="87" t="str">
        <f>IF(ISERROR(STDEV('Data pre-processing'!C60:V60)),"N/A",STDEV('Data pre-processing'!C60:V60))</f>
        <v>N/A</v>
      </c>
      <c r="XFD60" s="32"/>
    </row>
    <row r="61" spans="1:24 16384:16384" ht="12.75" customHeight="1" x14ac:dyDescent="0.15">
      <c r="A61" s="85" t="str">
        <f>'Transcript table'!C61</f>
        <v>AA174084</v>
      </c>
      <c r="B61" s="35" t="s">
        <v>36</v>
      </c>
      <c r="C61" s="13"/>
      <c r="D61" s="13"/>
      <c r="E61" s="13"/>
      <c r="F61" s="86"/>
      <c r="G61" s="86"/>
      <c r="H61" s="86"/>
      <c r="I61" s="86"/>
      <c r="J61" s="86"/>
      <c r="K61" s="86"/>
      <c r="L61" s="86"/>
      <c r="M61" s="86"/>
      <c r="N61" s="86"/>
      <c r="O61" s="13"/>
      <c r="P61" s="13"/>
      <c r="Q61" s="13"/>
      <c r="R61" s="13"/>
      <c r="S61" s="13"/>
      <c r="T61" s="13"/>
      <c r="U61" s="86"/>
      <c r="V61" s="86"/>
      <c r="W61" s="87">
        <f>IF(ISERROR(AVERAGE('Data pre-processing'!C61:V61)),35,IF(COUNT('Data pre-processing'!C61:V61)&lt;2,"N/A",AVERAGE('Data pre-processing'!C61:V61)))</f>
        <v>35</v>
      </c>
      <c r="X61" s="87" t="str">
        <f>IF(ISERROR(STDEV('Data pre-processing'!C61:V61)),"N/A",STDEV('Data pre-processing'!C61:V61))</f>
        <v>N/A</v>
      </c>
      <c r="XFD61" s="32"/>
    </row>
    <row r="62" spans="1:24 16384:16384" ht="12.75" customHeight="1" x14ac:dyDescent="0.15">
      <c r="A62" s="85" t="str">
        <f>'Transcript table'!C62</f>
        <v>DRAIC (LOC145837)</v>
      </c>
      <c r="B62" s="35" t="s">
        <v>37</v>
      </c>
      <c r="C62" s="13"/>
      <c r="D62" s="13"/>
      <c r="E62" s="13"/>
      <c r="F62" s="86"/>
      <c r="G62" s="86"/>
      <c r="H62" s="86"/>
      <c r="I62" s="86"/>
      <c r="J62" s="86"/>
      <c r="K62" s="86"/>
      <c r="L62" s="86"/>
      <c r="M62" s="86"/>
      <c r="N62" s="86"/>
      <c r="O62" s="13"/>
      <c r="P62" s="13"/>
      <c r="Q62" s="13"/>
      <c r="R62" s="13"/>
      <c r="S62" s="13"/>
      <c r="T62" s="13"/>
      <c r="U62" s="86"/>
      <c r="V62" s="86"/>
      <c r="W62" s="87">
        <f>IF(ISERROR(AVERAGE('Data pre-processing'!C62:V62)),35,IF(COUNT('Data pre-processing'!C62:V62)&lt;2,"N/A",AVERAGE('Data pre-processing'!C62:V62)))</f>
        <v>35</v>
      </c>
      <c r="X62" s="87" t="str">
        <f>IF(ISERROR(STDEV('Data pre-processing'!C62:V62)),"N/A",STDEV('Data pre-processing'!C62:V62))</f>
        <v>N/A</v>
      </c>
      <c r="XFD62" s="32"/>
    </row>
    <row r="63" spans="1:24 16384:16384" ht="12.75" customHeight="1" x14ac:dyDescent="0.15">
      <c r="A63" s="85" t="str">
        <f>'Transcript table'!C63</f>
        <v>FOXCUT</v>
      </c>
      <c r="B63" s="35" t="s">
        <v>524</v>
      </c>
      <c r="C63" s="13"/>
      <c r="D63" s="13"/>
      <c r="E63" s="13"/>
      <c r="F63" s="86"/>
      <c r="G63" s="86"/>
      <c r="H63" s="86"/>
      <c r="I63" s="86"/>
      <c r="J63" s="86"/>
      <c r="K63" s="86"/>
      <c r="L63" s="86"/>
      <c r="M63" s="86"/>
      <c r="N63" s="86"/>
      <c r="O63" s="13"/>
      <c r="P63" s="13"/>
      <c r="Q63" s="13"/>
      <c r="R63" s="13"/>
      <c r="S63" s="13"/>
      <c r="T63" s="13"/>
      <c r="U63" s="86"/>
      <c r="V63" s="86"/>
      <c r="W63" s="87">
        <f>IF(ISERROR(AVERAGE('Data pre-processing'!C63:V63)),35,IF(COUNT('Data pre-processing'!C63:V63)&lt;2,"N/A",AVERAGE('Data pre-processing'!C63:V63)))</f>
        <v>35</v>
      </c>
      <c r="X63" s="87" t="str">
        <f>IF(ISERROR(STDEV('Data pre-processing'!C63:V63)),"N/A",STDEV('Data pre-processing'!C63:V63))</f>
        <v>N/A</v>
      </c>
      <c r="XFD63" s="32"/>
    </row>
    <row r="64" spans="1:24 16384:16384" ht="12.75" customHeight="1" x14ac:dyDescent="0.15">
      <c r="A64" s="85" t="str">
        <f>'Transcript table'!C64</f>
        <v>ACTA2-AS1</v>
      </c>
      <c r="B64" s="35" t="s">
        <v>526</v>
      </c>
      <c r="C64" s="13"/>
      <c r="D64" s="13"/>
      <c r="E64" s="13"/>
      <c r="F64" s="86"/>
      <c r="G64" s="86"/>
      <c r="H64" s="86"/>
      <c r="I64" s="86"/>
      <c r="J64" s="86"/>
      <c r="K64" s="86"/>
      <c r="L64" s="86"/>
      <c r="M64" s="86"/>
      <c r="N64" s="86"/>
      <c r="O64" s="13"/>
      <c r="P64" s="13"/>
      <c r="Q64" s="13"/>
      <c r="R64" s="13"/>
      <c r="S64" s="13"/>
      <c r="T64" s="13"/>
      <c r="U64" s="86"/>
      <c r="V64" s="86"/>
      <c r="W64" s="87">
        <f>IF(ISERROR(AVERAGE('Data pre-processing'!C64:V64)),35,IF(COUNT('Data pre-processing'!C64:V64)&lt;2,"N/A",AVERAGE('Data pre-processing'!C64:V64)))</f>
        <v>35</v>
      </c>
      <c r="X64" s="87" t="str">
        <f>IF(ISERROR(STDEV('Data pre-processing'!C64:V64)),"N/A",STDEV('Data pre-processing'!C64:V64))</f>
        <v>N/A</v>
      </c>
      <c r="XFD64" s="32"/>
    </row>
    <row r="65" spans="1:24 16384:16384" ht="12.75" customHeight="1" x14ac:dyDescent="0.15">
      <c r="A65" s="85" t="str">
        <f>'Transcript table'!C65</f>
        <v>lincRNA-RoR</v>
      </c>
      <c r="B65" s="35" t="s">
        <v>528</v>
      </c>
      <c r="C65" s="13"/>
      <c r="D65" s="13"/>
      <c r="E65" s="13"/>
      <c r="F65" s="86"/>
      <c r="G65" s="86"/>
      <c r="H65" s="86"/>
      <c r="I65" s="86"/>
      <c r="J65" s="86"/>
      <c r="K65" s="86"/>
      <c r="L65" s="86"/>
      <c r="M65" s="86"/>
      <c r="N65" s="86"/>
      <c r="O65" s="13"/>
      <c r="P65" s="13"/>
      <c r="Q65" s="13"/>
      <c r="R65" s="13"/>
      <c r="S65" s="13"/>
      <c r="T65" s="13"/>
      <c r="U65" s="86"/>
      <c r="V65" s="86"/>
      <c r="W65" s="87">
        <f>IF(ISERROR(AVERAGE('Data pre-processing'!C65:V65)),35,IF(COUNT('Data pre-processing'!C65:V65)&lt;2,"N/A",AVERAGE('Data pre-processing'!C65:V65)))</f>
        <v>35</v>
      </c>
      <c r="X65" s="87" t="str">
        <f>IF(ISERROR(STDEV('Data pre-processing'!C65:V65)),"N/A",STDEV('Data pre-processing'!C65:V65))</f>
        <v>N/A</v>
      </c>
      <c r="XFD65" s="32"/>
    </row>
    <row r="66" spans="1:24 16384:16384" ht="12.75" customHeight="1" x14ac:dyDescent="0.15">
      <c r="A66" s="85" t="str">
        <f>'Transcript table'!C66</f>
        <v>HLX-AS1</v>
      </c>
      <c r="B66" s="35" t="s">
        <v>530</v>
      </c>
      <c r="C66" s="13"/>
      <c r="D66" s="13"/>
      <c r="E66" s="13"/>
      <c r="F66" s="86"/>
      <c r="G66" s="86"/>
      <c r="H66" s="86"/>
      <c r="I66" s="86"/>
      <c r="J66" s="86"/>
      <c r="K66" s="86"/>
      <c r="L66" s="86"/>
      <c r="M66" s="86"/>
      <c r="N66" s="86"/>
      <c r="O66" s="13"/>
      <c r="P66" s="13"/>
      <c r="Q66" s="13"/>
      <c r="R66" s="13"/>
      <c r="S66" s="13"/>
      <c r="T66" s="13"/>
      <c r="U66" s="86"/>
      <c r="V66" s="86"/>
      <c r="W66" s="87">
        <f>IF(ISERROR(AVERAGE('Data pre-processing'!C66:V66)),35,IF(COUNT('Data pre-processing'!C66:V66)&lt;2,"N/A",AVERAGE('Data pre-processing'!C66:V66)))</f>
        <v>35</v>
      </c>
      <c r="X66" s="87" t="str">
        <f>IF(ISERROR(STDEV('Data pre-processing'!C66:V66)),"N/A",STDEV('Data pre-processing'!C66:V66))</f>
        <v>N/A</v>
      </c>
      <c r="XFD66" s="32"/>
    </row>
    <row r="67" spans="1:24 16384:16384" ht="12.75" customHeight="1" x14ac:dyDescent="0.15">
      <c r="A67" s="85" t="str">
        <f>'Transcript table'!C67</f>
        <v>lincRNA-EPS</v>
      </c>
      <c r="B67" s="35" t="s">
        <v>532</v>
      </c>
      <c r="C67" s="13"/>
      <c r="D67" s="13"/>
      <c r="E67" s="13"/>
      <c r="F67" s="86"/>
      <c r="G67" s="86"/>
      <c r="H67" s="86"/>
      <c r="I67" s="86"/>
      <c r="J67" s="86"/>
      <c r="K67" s="86"/>
      <c r="L67" s="86"/>
      <c r="M67" s="86"/>
      <c r="N67" s="86"/>
      <c r="O67" s="13"/>
      <c r="P67" s="13"/>
      <c r="Q67" s="13"/>
      <c r="R67" s="13"/>
      <c r="S67" s="13"/>
      <c r="T67" s="13"/>
      <c r="U67" s="86"/>
      <c r="V67" s="86"/>
      <c r="W67" s="87">
        <f>IF(ISERROR(AVERAGE('Data pre-processing'!C67:V67)),35,IF(COUNT('Data pre-processing'!C67:V67)&lt;2,"N/A",AVERAGE('Data pre-processing'!C67:V67)))</f>
        <v>35</v>
      </c>
      <c r="X67" s="87" t="str">
        <f>IF(ISERROR(STDEV('Data pre-processing'!C67:V67)),"N/A",STDEV('Data pre-processing'!C67:V67))</f>
        <v>N/A</v>
      </c>
      <c r="XFD67" s="32"/>
    </row>
    <row r="68" spans="1:24 16384:16384" ht="12.75" customHeight="1" x14ac:dyDescent="0.15">
      <c r="A68" s="85" t="str">
        <f>'Transcript table'!C68</f>
        <v>LINC01262</v>
      </c>
      <c r="B68" s="35" t="s">
        <v>533</v>
      </c>
      <c r="C68" s="13"/>
      <c r="D68" s="13"/>
      <c r="E68" s="13"/>
      <c r="F68" s="86"/>
      <c r="G68" s="86"/>
      <c r="H68" s="86"/>
      <c r="I68" s="86"/>
      <c r="J68" s="86"/>
      <c r="K68" s="86"/>
      <c r="L68" s="86"/>
      <c r="M68" s="86"/>
      <c r="N68" s="86"/>
      <c r="O68" s="13"/>
      <c r="P68" s="13"/>
      <c r="Q68" s="13"/>
      <c r="R68" s="13"/>
      <c r="S68" s="13"/>
      <c r="T68" s="13"/>
      <c r="U68" s="86"/>
      <c r="V68" s="86"/>
      <c r="W68" s="87">
        <f>IF(ISERROR(AVERAGE('Data pre-processing'!C68:V68)),35,IF(COUNT('Data pre-processing'!C68:V68)&lt;2,"N/A",AVERAGE('Data pre-processing'!C68:V68)))</f>
        <v>35</v>
      </c>
      <c r="X68" s="87" t="str">
        <f>IF(ISERROR(STDEV('Data pre-processing'!C68:V68)),"N/A",STDEV('Data pre-processing'!C68:V68))</f>
        <v>N/A</v>
      </c>
      <c r="XFD68" s="32"/>
    </row>
    <row r="69" spans="1:24 16384:16384" ht="12.75" customHeight="1" x14ac:dyDescent="0.15">
      <c r="A69" s="85" t="str">
        <f>'Transcript table'!C69</f>
        <v>BGLT3</v>
      </c>
      <c r="B69" s="35" t="s">
        <v>535</v>
      </c>
      <c r="C69" s="13"/>
      <c r="D69" s="13"/>
      <c r="E69" s="13"/>
      <c r="F69" s="86"/>
      <c r="G69" s="86"/>
      <c r="H69" s="86"/>
      <c r="I69" s="86"/>
      <c r="J69" s="86"/>
      <c r="K69" s="86"/>
      <c r="L69" s="86"/>
      <c r="M69" s="86"/>
      <c r="N69" s="86"/>
      <c r="O69" s="13"/>
      <c r="P69" s="13"/>
      <c r="Q69" s="13"/>
      <c r="R69" s="13"/>
      <c r="S69" s="13"/>
      <c r="T69" s="13"/>
      <c r="U69" s="86"/>
      <c r="V69" s="86"/>
      <c r="W69" s="87">
        <f>IF(ISERROR(AVERAGE('Data pre-processing'!C69:V69)),35,IF(COUNT('Data pre-processing'!C69:V69)&lt;2,"N/A",AVERAGE('Data pre-processing'!C69:V69)))</f>
        <v>35</v>
      </c>
      <c r="X69" s="87" t="str">
        <f>IF(ISERROR(STDEV('Data pre-processing'!C69:V69)),"N/A",STDEV('Data pre-processing'!C69:V69))</f>
        <v>N/A</v>
      </c>
      <c r="XFD69" s="32"/>
    </row>
    <row r="70" spans="1:24 16384:16384" ht="12.75" customHeight="1" x14ac:dyDescent="0.15">
      <c r="A70" s="85" t="str">
        <f>'Transcript table'!C70</f>
        <v xml:space="preserve">LINC00901 </v>
      </c>
      <c r="B70" s="35" t="s">
        <v>537</v>
      </c>
      <c r="C70" s="13"/>
      <c r="D70" s="13"/>
      <c r="E70" s="13"/>
      <c r="F70" s="86"/>
      <c r="G70" s="86"/>
      <c r="H70" s="86"/>
      <c r="I70" s="86"/>
      <c r="J70" s="86"/>
      <c r="K70" s="86"/>
      <c r="L70" s="86"/>
      <c r="M70" s="86"/>
      <c r="N70" s="86"/>
      <c r="O70" s="13"/>
      <c r="P70" s="13"/>
      <c r="Q70" s="13"/>
      <c r="R70" s="13"/>
      <c r="S70" s="13"/>
      <c r="T70" s="13"/>
      <c r="U70" s="86"/>
      <c r="V70" s="86"/>
      <c r="W70" s="87">
        <f>IF(ISERROR(AVERAGE('Data pre-processing'!C70:V70)),35,IF(COUNT('Data pre-processing'!C70:V70)&lt;2,"N/A",AVERAGE('Data pre-processing'!C70:V70)))</f>
        <v>35</v>
      </c>
      <c r="X70" s="87" t="str">
        <f>IF(ISERROR(STDEV('Data pre-processing'!C70:V70)),"N/A",STDEV('Data pre-processing'!C70:V70))</f>
        <v>N/A</v>
      </c>
      <c r="XFD70" s="32"/>
    </row>
    <row r="71" spans="1:24 16384:16384" ht="12.75" customHeight="1" x14ac:dyDescent="0.15">
      <c r="A71" s="85" t="str">
        <f>'Transcript table'!C71</f>
        <v>CTBP1-AS</v>
      </c>
      <c r="B71" s="35" t="s">
        <v>538</v>
      </c>
      <c r="C71" s="13"/>
      <c r="D71" s="13"/>
      <c r="E71" s="13"/>
      <c r="F71" s="86"/>
      <c r="G71" s="86"/>
      <c r="H71" s="86"/>
      <c r="I71" s="86"/>
      <c r="J71" s="86"/>
      <c r="K71" s="86"/>
      <c r="L71" s="86"/>
      <c r="M71" s="86"/>
      <c r="N71" s="86"/>
      <c r="O71" s="13"/>
      <c r="P71" s="13"/>
      <c r="Q71" s="13"/>
      <c r="R71" s="13"/>
      <c r="S71" s="13"/>
      <c r="T71" s="13"/>
      <c r="U71" s="86"/>
      <c r="V71" s="86"/>
      <c r="W71" s="87">
        <f>IF(ISERROR(AVERAGE('Data pre-processing'!C71:V71)),35,IF(COUNT('Data pre-processing'!C71:V71)&lt;2,"N/A",AVERAGE('Data pre-processing'!C71:V71)))</f>
        <v>35</v>
      </c>
      <c r="X71" s="87" t="str">
        <f>IF(ISERROR(STDEV('Data pre-processing'!C71:V71)),"N/A",STDEV('Data pre-processing'!C71:V71))</f>
        <v>N/A</v>
      </c>
      <c r="XFD71" s="32"/>
    </row>
    <row r="72" spans="1:24 16384:16384" ht="12.75" customHeight="1" x14ac:dyDescent="0.15">
      <c r="A72" s="85" t="str">
        <f>'Transcript table'!C72</f>
        <v>LINC00970</v>
      </c>
      <c r="B72" s="35" t="s">
        <v>540</v>
      </c>
      <c r="C72" s="13"/>
      <c r="D72" s="13"/>
      <c r="E72" s="13"/>
      <c r="F72" s="86"/>
      <c r="G72" s="86"/>
      <c r="H72" s="86"/>
      <c r="I72" s="86"/>
      <c r="J72" s="86"/>
      <c r="K72" s="86"/>
      <c r="L72" s="86"/>
      <c r="M72" s="86"/>
      <c r="N72" s="86"/>
      <c r="O72" s="13"/>
      <c r="P72" s="13"/>
      <c r="Q72" s="13"/>
      <c r="R72" s="13"/>
      <c r="S72" s="13"/>
      <c r="T72" s="13"/>
      <c r="U72" s="86"/>
      <c r="V72" s="86"/>
      <c r="W72" s="87">
        <f>IF(ISERROR(AVERAGE('Data pre-processing'!C72:V72)),35,IF(COUNT('Data pre-processing'!C72:V72)&lt;2,"N/A",AVERAGE('Data pre-processing'!C72:V72)))</f>
        <v>35</v>
      </c>
      <c r="X72" s="87" t="str">
        <f>IF(ISERROR(STDEV('Data pre-processing'!C72:V72)),"N/A",STDEV('Data pre-processing'!C72:V72))</f>
        <v>N/A</v>
      </c>
      <c r="XFD72" s="32"/>
    </row>
    <row r="73" spans="1:24 16384:16384" ht="12.75" customHeight="1" x14ac:dyDescent="0.15">
      <c r="A73" s="85" t="str">
        <f>'Transcript table'!C73</f>
        <v>BLACAT1</v>
      </c>
      <c r="B73" s="35" t="s">
        <v>542</v>
      </c>
      <c r="C73" s="13"/>
      <c r="D73" s="13"/>
      <c r="E73" s="13"/>
      <c r="F73" s="86"/>
      <c r="G73" s="86"/>
      <c r="H73" s="86"/>
      <c r="I73" s="86"/>
      <c r="J73" s="86"/>
      <c r="K73" s="86"/>
      <c r="L73" s="86"/>
      <c r="M73" s="86"/>
      <c r="N73" s="86"/>
      <c r="O73" s="13"/>
      <c r="P73" s="13"/>
      <c r="Q73" s="13"/>
      <c r="R73" s="13"/>
      <c r="S73" s="13"/>
      <c r="T73" s="13"/>
      <c r="U73" s="86"/>
      <c r="V73" s="86"/>
      <c r="W73" s="87">
        <f>IF(ISERROR(AVERAGE('Data pre-processing'!C73:V73)),35,IF(COUNT('Data pre-processing'!C73:V73)&lt;2,"N/A",AVERAGE('Data pre-processing'!C73:V73)))</f>
        <v>35</v>
      </c>
      <c r="X73" s="87" t="str">
        <f>IF(ISERROR(STDEV('Data pre-processing'!C73:V73)),"N/A",STDEV('Data pre-processing'!C73:V73))</f>
        <v>N/A</v>
      </c>
      <c r="XFD73" s="32"/>
    </row>
    <row r="74" spans="1:24 16384:16384" ht="12.75" customHeight="1" x14ac:dyDescent="0.15">
      <c r="A74" s="85" t="str">
        <f>'Transcript table'!C74</f>
        <v>FEZF1-AS1</v>
      </c>
      <c r="B74" s="35" t="s">
        <v>544</v>
      </c>
      <c r="C74" s="13"/>
      <c r="D74" s="13"/>
      <c r="E74" s="13"/>
      <c r="F74" s="86"/>
      <c r="G74" s="86"/>
      <c r="H74" s="86"/>
      <c r="I74" s="86"/>
      <c r="J74" s="86"/>
      <c r="K74" s="86"/>
      <c r="L74" s="86"/>
      <c r="M74" s="86"/>
      <c r="N74" s="86"/>
      <c r="O74" s="13"/>
      <c r="P74" s="13"/>
      <c r="Q74" s="13"/>
      <c r="R74" s="13"/>
      <c r="S74" s="13"/>
      <c r="T74" s="13"/>
      <c r="U74" s="86"/>
      <c r="V74" s="86"/>
      <c r="W74" s="87">
        <f>IF(ISERROR(AVERAGE('Data pre-processing'!C74:V74)),35,IF(COUNT('Data pre-processing'!C74:V74)&lt;2,"N/A",AVERAGE('Data pre-processing'!C74:V74)))</f>
        <v>35</v>
      </c>
      <c r="X74" s="87" t="str">
        <f>IF(ISERROR(STDEV('Data pre-processing'!C74:V74)),"N/A",STDEV('Data pre-processing'!C74:V74))</f>
        <v>N/A</v>
      </c>
      <c r="XFD74" s="32"/>
    </row>
    <row r="75" spans="1:24 16384:16384" ht="12.75" customHeight="1" x14ac:dyDescent="0.15">
      <c r="A75" s="85" t="str">
        <f>'Transcript table'!C75</f>
        <v>FIRRE</v>
      </c>
      <c r="B75" s="35" t="s">
        <v>38</v>
      </c>
      <c r="C75" s="13"/>
      <c r="D75" s="13"/>
      <c r="E75" s="13"/>
      <c r="F75" s="86"/>
      <c r="G75" s="86"/>
      <c r="H75" s="86"/>
      <c r="I75" s="86"/>
      <c r="J75" s="86"/>
      <c r="K75" s="86"/>
      <c r="L75" s="86"/>
      <c r="M75" s="86"/>
      <c r="N75" s="86"/>
      <c r="O75" s="13"/>
      <c r="P75" s="13"/>
      <c r="Q75" s="13"/>
      <c r="R75" s="13"/>
      <c r="S75" s="13"/>
      <c r="T75" s="13"/>
      <c r="U75" s="86"/>
      <c r="V75" s="86"/>
      <c r="W75" s="87">
        <f>IF(ISERROR(AVERAGE('Data pre-processing'!C75:V75)),35,IF(COUNT('Data pre-processing'!C75:V75)&lt;2,"N/A",AVERAGE('Data pre-processing'!C75:V75)))</f>
        <v>35</v>
      </c>
      <c r="X75" s="87" t="str">
        <f>IF(ISERROR(STDEV('Data pre-processing'!C75:V75)),"N/A",STDEV('Data pre-processing'!C75:V75))</f>
        <v>N/A</v>
      </c>
      <c r="XFD75" s="32"/>
    </row>
    <row r="76" spans="1:24 16384:16384" ht="12.75" customHeight="1" x14ac:dyDescent="0.15">
      <c r="A76" s="85" t="str">
        <f>'Transcript table'!C76</f>
        <v>CCAT2</v>
      </c>
      <c r="B76" s="35" t="s">
        <v>39</v>
      </c>
      <c r="C76" s="13"/>
      <c r="D76" s="13"/>
      <c r="E76" s="13"/>
      <c r="F76" s="86"/>
      <c r="G76" s="86"/>
      <c r="H76" s="86"/>
      <c r="I76" s="86"/>
      <c r="J76" s="86"/>
      <c r="K76" s="86"/>
      <c r="L76" s="86"/>
      <c r="M76" s="86"/>
      <c r="N76" s="86"/>
      <c r="O76" s="13"/>
      <c r="P76" s="13"/>
      <c r="Q76" s="13"/>
      <c r="R76" s="13"/>
      <c r="S76" s="13"/>
      <c r="T76" s="13"/>
      <c r="U76" s="86"/>
      <c r="V76" s="86"/>
      <c r="W76" s="87">
        <f>IF(ISERROR(AVERAGE('Data pre-processing'!C76:V76)),35,IF(COUNT('Data pre-processing'!C76:V76)&lt;2,"N/A",AVERAGE('Data pre-processing'!C76:V76)))</f>
        <v>35</v>
      </c>
      <c r="X76" s="87" t="str">
        <f>IF(ISERROR(STDEV('Data pre-processing'!C76:V76)),"N/A",STDEV('Data pre-processing'!C76:V76))</f>
        <v>N/A</v>
      </c>
      <c r="XFD76" s="32"/>
    </row>
    <row r="77" spans="1:24 16384:16384" ht="12.75" customHeight="1" x14ac:dyDescent="0.15">
      <c r="A77" s="85" t="str">
        <f>'Transcript table'!C77</f>
        <v>LINC00467</v>
      </c>
      <c r="B77" s="35" t="s">
        <v>40</v>
      </c>
      <c r="C77" s="13"/>
      <c r="D77" s="13"/>
      <c r="E77" s="13"/>
      <c r="F77" s="86"/>
      <c r="G77" s="86"/>
      <c r="H77" s="86"/>
      <c r="I77" s="86"/>
      <c r="J77" s="86"/>
      <c r="K77" s="86"/>
      <c r="L77" s="86"/>
      <c r="M77" s="86"/>
      <c r="N77" s="86"/>
      <c r="O77" s="13"/>
      <c r="P77" s="13"/>
      <c r="Q77" s="13"/>
      <c r="R77" s="13"/>
      <c r="S77" s="13"/>
      <c r="T77" s="13"/>
      <c r="U77" s="86"/>
      <c r="V77" s="86"/>
      <c r="W77" s="87">
        <f>IF(ISERROR(AVERAGE('Data pre-processing'!C77:V77)),35,IF(COUNT('Data pre-processing'!C77:V77)&lt;2,"N/A",AVERAGE('Data pre-processing'!C77:V77)))</f>
        <v>35</v>
      </c>
      <c r="X77" s="87" t="str">
        <f>IF(ISERROR(STDEV('Data pre-processing'!C77:V77)),"N/A",STDEV('Data pre-processing'!C77:V77))</f>
        <v>N/A</v>
      </c>
      <c r="XFD77" s="32"/>
    </row>
    <row r="78" spans="1:24 16384:16384" ht="12.75" customHeight="1" x14ac:dyDescent="0.15">
      <c r="A78" s="85" t="str">
        <f>'Transcript table'!C78</f>
        <v>FGF10-AS1</v>
      </c>
      <c r="B78" s="35" t="s">
        <v>41</v>
      </c>
      <c r="C78" s="13"/>
      <c r="D78" s="13"/>
      <c r="E78" s="13"/>
      <c r="F78" s="86"/>
      <c r="G78" s="86"/>
      <c r="H78" s="86"/>
      <c r="I78" s="86"/>
      <c r="J78" s="86"/>
      <c r="K78" s="86"/>
      <c r="L78" s="86"/>
      <c r="M78" s="86"/>
      <c r="N78" s="86"/>
      <c r="O78" s="13"/>
      <c r="P78" s="13"/>
      <c r="Q78" s="13"/>
      <c r="R78" s="13"/>
      <c r="S78" s="13"/>
      <c r="T78" s="13"/>
      <c r="U78" s="86"/>
      <c r="V78" s="86"/>
      <c r="W78" s="87">
        <f>IF(ISERROR(AVERAGE('Data pre-processing'!C78:V78)),35,IF(COUNT('Data pre-processing'!C78:V78)&lt;2,"N/A",AVERAGE('Data pre-processing'!C78:V78)))</f>
        <v>35</v>
      </c>
      <c r="X78" s="87" t="str">
        <f>IF(ISERROR(STDEV('Data pre-processing'!C78:V78)),"N/A",STDEV('Data pre-processing'!C78:V78))</f>
        <v>N/A</v>
      </c>
      <c r="XFD78" s="32"/>
    </row>
    <row r="79" spans="1:24 16384:16384" ht="12.75" customHeight="1" x14ac:dyDescent="0.15">
      <c r="A79" s="85" t="str">
        <f>'Transcript table'!C79</f>
        <v>LINC00581</v>
      </c>
      <c r="B79" s="35" t="s">
        <v>42</v>
      </c>
      <c r="C79" s="13"/>
      <c r="D79" s="13"/>
      <c r="E79" s="13"/>
      <c r="F79" s="86"/>
      <c r="G79" s="86"/>
      <c r="H79" s="86"/>
      <c r="I79" s="86"/>
      <c r="J79" s="86"/>
      <c r="K79" s="86"/>
      <c r="L79" s="86"/>
      <c r="M79" s="86"/>
      <c r="N79" s="86"/>
      <c r="O79" s="13"/>
      <c r="P79" s="13"/>
      <c r="Q79" s="13"/>
      <c r="R79" s="13"/>
      <c r="S79" s="13"/>
      <c r="T79" s="13"/>
      <c r="U79" s="86"/>
      <c r="V79" s="86"/>
      <c r="W79" s="87">
        <f>IF(ISERROR(AVERAGE('Data pre-processing'!C79:V79)),35,IF(COUNT('Data pre-processing'!C79:V79)&lt;2,"N/A",AVERAGE('Data pre-processing'!C79:V79)))</f>
        <v>35</v>
      </c>
      <c r="X79" s="87" t="str">
        <f>IF(ISERROR(STDEV('Data pre-processing'!C79:V79)),"N/A",STDEV('Data pre-processing'!C79:V79))</f>
        <v>N/A</v>
      </c>
      <c r="XFD79" s="32"/>
    </row>
    <row r="80" spans="1:24 16384:16384" ht="12.75" customHeight="1" x14ac:dyDescent="0.15">
      <c r="A80" s="85" t="str">
        <f>'Transcript table'!C80</f>
        <v>EGFR-AS1</v>
      </c>
      <c r="B80" s="35" t="s">
        <v>43</v>
      </c>
      <c r="C80" s="13"/>
      <c r="D80" s="13"/>
      <c r="E80" s="13"/>
      <c r="F80" s="86"/>
      <c r="G80" s="86"/>
      <c r="H80" s="86"/>
      <c r="I80" s="86"/>
      <c r="J80" s="86"/>
      <c r="K80" s="86"/>
      <c r="L80" s="86"/>
      <c r="M80" s="86"/>
      <c r="N80" s="86"/>
      <c r="O80" s="13"/>
      <c r="P80" s="13"/>
      <c r="Q80" s="13"/>
      <c r="R80" s="13"/>
      <c r="S80" s="13"/>
      <c r="T80" s="13"/>
      <c r="U80" s="86"/>
      <c r="V80" s="86"/>
      <c r="W80" s="87">
        <f>IF(ISERROR(AVERAGE('Data pre-processing'!C80:V80)),35,IF(COUNT('Data pre-processing'!C80:V80)&lt;2,"N/A",AVERAGE('Data pre-processing'!C80:V80)))</f>
        <v>35</v>
      </c>
      <c r="X80" s="87" t="str">
        <f>IF(ISERROR(STDEV('Data pre-processing'!C80:V80)),"N/A",STDEV('Data pre-processing'!C80:V80))</f>
        <v>N/A</v>
      </c>
      <c r="XFD80" s="32"/>
    </row>
    <row r="81" spans="1:24 16384:16384" ht="12.75" customHeight="1" x14ac:dyDescent="0.15">
      <c r="A81" s="85" t="str">
        <f>'Transcript table'!C81</f>
        <v>LINC00507</v>
      </c>
      <c r="B81" s="35" t="s">
        <v>44</v>
      </c>
      <c r="C81" s="13"/>
      <c r="D81" s="13"/>
      <c r="E81" s="13"/>
      <c r="F81" s="86"/>
      <c r="G81" s="86"/>
      <c r="H81" s="86"/>
      <c r="I81" s="86"/>
      <c r="J81" s="86"/>
      <c r="K81" s="86"/>
      <c r="L81" s="86"/>
      <c r="M81" s="86"/>
      <c r="N81" s="86"/>
      <c r="O81" s="13"/>
      <c r="P81" s="13"/>
      <c r="Q81" s="13"/>
      <c r="R81" s="13"/>
      <c r="S81" s="13"/>
      <c r="T81" s="13"/>
      <c r="U81" s="86"/>
      <c r="V81" s="86"/>
      <c r="W81" s="87">
        <f>IF(ISERROR(AVERAGE('Data pre-processing'!C81:V81)),35,IF(COUNT('Data pre-processing'!C81:V81)&lt;2,"N/A",AVERAGE('Data pre-processing'!C81:V81)))</f>
        <v>35</v>
      </c>
      <c r="X81" s="87" t="str">
        <f>IF(ISERROR(STDEV('Data pre-processing'!C81:V81)),"N/A",STDEV('Data pre-processing'!C81:V81))</f>
        <v>N/A</v>
      </c>
      <c r="XFD81" s="32"/>
    </row>
    <row r="82" spans="1:24 16384:16384" ht="12.75" customHeight="1" x14ac:dyDescent="0.15">
      <c r="A82" s="85" t="str">
        <f>'Transcript table'!C82</f>
        <v>LINC00951</v>
      </c>
      <c r="B82" s="35" t="s">
        <v>45</v>
      </c>
      <c r="C82" s="13"/>
      <c r="D82" s="13"/>
      <c r="E82" s="13"/>
      <c r="F82" s="86"/>
      <c r="G82" s="86"/>
      <c r="H82" s="86"/>
      <c r="I82" s="86"/>
      <c r="J82" s="86"/>
      <c r="K82" s="86"/>
      <c r="L82" s="86"/>
      <c r="M82" s="86"/>
      <c r="N82" s="86"/>
      <c r="O82" s="13"/>
      <c r="P82" s="13"/>
      <c r="Q82" s="13"/>
      <c r="R82" s="13"/>
      <c r="S82" s="13"/>
      <c r="T82" s="13"/>
      <c r="U82" s="86"/>
      <c r="V82" s="86"/>
      <c r="W82" s="87">
        <f>IF(ISERROR(AVERAGE('Data pre-processing'!C82:V82)),35,IF(COUNT('Data pre-processing'!C82:V82)&lt;2,"N/A",AVERAGE('Data pre-processing'!C82:V82)))</f>
        <v>35</v>
      </c>
      <c r="X82" s="87" t="str">
        <f>IF(ISERROR(STDEV('Data pre-processing'!C82:V82)),"N/A",STDEV('Data pre-processing'!C82:V82))</f>
        <v>N/A</v>
      </c>
      <c r="XFD82" s="32"/>
    </row>
    <row r="83" spans="1:24 16384:16384" ht="12.75" customHeight="1" x14ac:dyDescent="0.15">
      <c r="A83" s="85" t="str">
        <f>'Transcript table'!C83</f>
        <v>ADAMTS9-AS2</v>
      </c>
      <c r="B83" s="35" t="s">
        <v>46</v>
      </c>
      <c r="C83" s="13"/>
      <c r="D83" s="13"/>
      <c r="E83" s="13"/>
      <c r="F83" s="86"/>
      <c r="G83" s="86"/>
      <c r="H83" s="86"/>
      <c r="I83" s="86"/>
      <c r="J83" s="86"/>
      <c r="K83" s="86"/>
      <c r="L83" s="86"/>
      <c r="M83" s="86"/>
      <c r="N83" s="86"/>
      <c r="O83" s="13"/>
      <c r="P83" s="13"/>
      <c r="Q83" s="13"/>
      <c r="R83" s="13"/>
      <c r="S83" s="13"/>
      <c r="T83" s="13"/>
      <c r="U83" s="86"/>
      <c r="V83" s="86"/>
      <c r="W83" s="87">
        <f>IF(ISERROR(AVERAGE('Data pre-processing'!C83:V83)),35,IF(COUNT('Data pre-processing'!C83:V83)&lt;2,"N/A",AVERAGE('Data pre-processing'!C83:V83)))</f>
        <v>35</v>
      </c>
      <c r="X83" s="87" t="str">
        <f>IF(ISERROR(STDEV('Data pre-processing'!C83:V83)),"N/A",STDEV('Data pre-processing'!C83:V83))</f>
        <v>N/A</v>
      </c>
      <c r="XFD83" s="32"/>
    </row>
    <row r="84" spans="1:24 16384:16384" ht="12.75" customHeight="1" x14ac:dyDescent="0.15">
      <c r="A84" s="85" t="str">
        <f>'Transcript table'!C84</f>
        <v>DPP10-AS1</v>
      </c>
      <c r="B84" s="35" t="s">
        <v>47</v>
      </c>
      <c r="C84" s="13"/>
      <c r="D84" s="13"/>
      <c r="E84" s="13"/>
      <c r="F84" s="86"/>
      <c r="G84" s="86"/>
      <c r="H84" s="86"/>
      <c r="I84" s="86"/>
      <c r="J84" s="86"/>
      <c r="K84" s="86"/>
      <c r="L84" s="86"/>
      <c r="M84" s="86"/>
      <c r="N84" s="86"/>
      <c r="O84" s="13"/>
      <c r="P84" s="13"/>
      <c r="Q84" s="13"/>
      <c r="R84" s="13"/>
      <c r="S84" s="13"/>
      <c r="T84" s="13"/>
      <c r="U84" s="86"/>
      <c r="V84" s="86"/>
      <c r="W84" s="87">
        <f>IF(ISERROR(AVERAGE('Data pre-processing'!C84:V84)),35,IF(COUNT('Data pre-processing'!C84:V84)&lt;2,"N/A",AVERAGE('Data pre-processing'!C84:V84)))</f>
        <v>35</v>
      </c>
      <c r="X84" s="87" t="str">
        <f>IF(ISERROR(STDEV('Data pre-processing'!C84:V84)),"N/A",STDEV('Data pre-processing'!C84:V84))</f>
        <v>N/A</v>
      </c>
      <c r="XFD84" s="32"/>
    </row>
    <row r="85" spans="1:24 16384:16384" ht="12.75" customHeight="1" x14ac:dyDescent="0.15">
      <c r="A85" s="85" t="str">
        <f>'Transcript table'!C85</f>
        <v>LINC00473</v>
      </c>
      <c r="B85" s="35" t="s">
        <v>48</v>
      </c>
      <c r="C85" s="13"/>
      <c r="D85" s="13"/>
      <c r="E85" s="13"/>
      <c r="F85" s="86"/>
      <c r="G85" s="86"/>
      <c r="H85" s="86"/>
      <c r="I85" s="86"/>
      <c r="J85" s="86"/>
      <c r="K85" s="86"/>
      <c r="L85" s="86"/>
      <c r="M85" s="86"/>
      <c r="N85" s="86"/>
      <c r="O85" s="13"/>
      <c r="P85" s="13"/>
      <c r="Q85" s="13"/>
      <c r="R85" s="13"/>
      <c r="S85" s="13"/>
      <c r="T85" s="13"/>
      <c r="U85" s="86"/>
      <c r="V85" s="86"/>
      <c r="W85" s="87">
        <f>IF(ISERROR(AVERAGE('Data pre-processing'!C85:V85)),35,IF(COUNT('Data pre-processing'!C85:V85)&lt;2,"N/A",AVERAGE('Data pre-processing'!C85:V85)))</f>
        <v>35</v>
      </c>
      <c r="X85" s="87" t="str">
        <f>IF(ISERROR(STDEV('Data pre-processing'!C85:V85)),"N/A",STDEV('Data pre-processing'!C85:V85))</f>
        <v>N/A</v>
      </c>
      <c r="XFD85" s="32"/>
    </row>
    <row r="86" spans="1:24 16384:16384" ht="12.75" customHeight="1" x14ac:dyDescent="0.15">
      <c r="A86" s="85" t="str">
        <f>'Transcript table'!C86</f>
        <v>LINC00323</v>
      </c>
      <c r="B86" s="35" t="s">
        <v>49</v>
      </c>
      <c r="C86" s="13"/>
      <c r="D86" s="13"/>
      <c r="E86" s="13"/>
      <c r="F86" s="86"/>
      <c r="G86" s="86"/>
      <c r="H86" s="86"/>
      <c r="I86" s="86"/>
      <c r="J86" s="86"/>
      <c r="K86" s="86"/>
      <c r="L86" s="86"/>
      <c r="M86" s="86"/>
      <c r="N86" s="86"/>
      <c r="O86" s="13"/>
      <c r="P86" s="13"/>
      <c r="Q86" s="13"/>
      <c r="R86" s="13"/>
      <c r="S86" s="13"/>
      <c r="T86" s="13"/>
      <c r="U86" s="86"/>
      <c r="V86" s="86"/>
      <c r="W86" s="87">
        <f>IF(ISERROR(AVERAGE('Data pre-processing'!C86:V86)),35,IF(COUNT('Data pre-processing'!C86:V86)&lt;2,"N/A",AVERAGE('Data pre-processing'!C86:V86)))</f>
        <v>35</v>
      </c>
      <c r="X86" s="87" t="str">
        <f>IF(ISERROR(STDEV('Data pre-processing'!C86:V86)),"N/A",STDEV('Data pre-processing'!C86:V86))</f>
        <v>N/A</v>
      </c>
      <c r="XFD86" s="32"/>
    </row>
    <row r="87" spans="1:24 16384:16384" ht="12.75" customHeight="1" x14ac:dyDescent="0.15">
      <c r="A87" s="85" t="str">
        <f>'Transcript table'!C87</f>
        <v>LINC00299</v>
      </c>
      <c r="B87" s="35" t="s">
        <v>182</v>
      </c>
      <c r="C87" s="13"/>
      <c r="D87" s="13"/>
      <c r="E87" s="13"/>
      <c r="F87" s="86"/>
      <c r="G87" s="86"/>
      <c r="H87" s="86"/>
      <c r="I87" s="86"/>
      <c r="J87" s="86"/>
      <c r="K87" s="86"/>
      <c r="L87" s="86"/>
      <c r="M87" s="86"/>
      <c r="N87" s="86"/>
      <c r="O87" s="13"/>
      <c r="P87" s="13"/>
      <c r="Q87" s="13"/>
      <c r="R87" s="13"/>
      <c r="S87" s="13"/>
      <c r="T87" s="13"/>
      <c r="U87" s="86"/>
      <c r="V87" s="86"/>
      <c r="W87" s="87">
        <f>IF(ISERROR(AVERAGE('Data pre-processing'!C87:V87)),35,IF(COUNT('Data pre-processing'!C87:V87)&lt;2,"N/A",AVERAGE('Data pre-processing'!C87:V87)))</f>
        <v>35</v>
      </c>
      <c r="X87" s="87" t="str">
        <f>IF(ISERROR(STDEV('Data pre-processing'!C87:V87)),"N/A",STDEV('Data pre-processing'!C87:V87))</f>
        <v>N/A</v>
      </c>
      <c r="XFD87" s="32"/>
    </row>
    <row r="88" spans="1:24 16384:16384" ht="12.75" customHeight="1" x14ac:dyDescent="0.15">
      <c r="A88" s="85" t="str">
        <f>'Transcript table'!C88</f>
        <v>LINC00850</v>
      </c>
      <c r="B88" s="35" t="s">
        <v>183</v>
      </c>
      <c r="C88" s="13"/>
      <c r="D88" s="13"/>
      <c r="E88" s="13"/>
      <c r="F88" s="86"/>
      <c r="G88" s="86"/>
      <c r="H88" s="86"/>
      <c r="I88" s="86"/>
      <c r="J88" s="86"/>
      <c r="K88" s="86"/>
      <c r="L88" s="86"/>
      <c r="M88" s="86"/>
      <c r="N88" s="86"/>
      <c r="O88" s="13"/>
      <c r="P88" s="13"/>
      <c r="Q88" s="13"/>
      <c r="R88" s="13"/>
      <c r="S88" s="13"/>
      <c r="T88" s="13"/>
      <c r="U88" s="86"/>
      <c r="V88" s="86"/>
      <c r="W88" s="87">
        <f>IF(ISERROR(AVERAGE('Data pre-processing'!C88:V88)),35,IF(COUNT('Data pre-processing'!C88:V88)&lt;2,"N/A",AVERAGE('Data pre-processing'!C88:V88)))</f>
        <v>35</v>
      </c>
      <c r="X88" s="87" t="str">
        <f>IF(ISERROR(STDEV('Data pre-processing'!C88:V88)),"N/A",STDEV('Data pre-processing'!C88:V88))</f>
        <v>N/A</v>
      </c>
      <c r="XFD88" s="32"/>
    </row>
    <row r="89" spans="1:24 16384:16384" ht="12.75" customHeight="1" x14ac:dyDescent="0.15">
      <c r="A89" s="85" t="str">
        <f>'Transcript table'!C89</f>
        <v>LINC00857</v>
      </c>
      <c r="B89" s="35" t="s">
        <v>184</v>
      </c>
      <c r="C89" s="13"/>
      <c r="D89" s="13"/>
      <c r="E89" s="13"/>
      <c r="F89" s="86"/>
      <c r="G89" s="86"/>
      <c r="H89" s="86"/>
      <c r="I89" s="86"/>
      <c r="J89" s="86"/>
      <c r="K89" s="86"/>
      <c r="L89" s="86"/>
      <c r="M89" s="86"/>
      <c r="N89" s="86"/>
      <c r="O89" s="13"/>
      <c r="P89" s="13"/>
      <c r="Q89" s="13"/>
      <c r="R89" s="13"/>
      <c r="S89" s="13"/>
      <c r="T89" s="13"/>
      <c r="U89" s="86"/>
      <c r="V89" s="86"/>
      <c r="W89" s="87">
        <f>IF(ISERROR(AVERAGE('Data pre-processing'!C89:V89)),35,IF(COUNT('Data pre-processing'!C89:V89)&lt;2,"N/A",AVERAGE('Data pre-processing'!C89:V89)))</f>
        <v>35</v>
      </c>
      <c r="X89" s="87" t="str">
        <f>IF(ISERROR(STDEV('Data pre-processing'!C89:V89)),"N/A",STDEV('Data pre-processing'!C89:V89))</f>
        <v>N/A</v>
      </c>
      <c r="XFD89" s="32"/>
    </row>
    <row r="90" spans="1:24 16384:16384" ht="12.75" customHeight="1" x14ac:dyDescent="0.15">
      <c r="A90" s="85" t="str">
        <f>'Transcript table'!C90</f>
        <v>FGF14-AS2</v>
      </c>
      <c r="B90" s="35" t="s">
        <v>185</v>
      </c>
      <c r="C90" s="13"/>
      <c r="D90" s="13"/>
      <c r="E90" s="13"/>
      <c r="F90" s="86"/>
      <c r="G90" s="86"/>
      <c r="H90" s="86"/>
      <c r="I90" s="86"/>
      <c r="J90" s="86"/>
      <c r="K90" s="86"/>
      <c r="L90" s="86"/>
      <c r="M90" s="86"/>
      <c r="N90" s="86"/>
      <c r="O90" s="13"/>
      <c r="P90" s="13"/>
      <c r="Q90" s="13"/>
      <c r="R90" s="13"/>
      <c r="S90" s="13"/>
      <c r="T90" s="13"/>
      <c r="U90" s="86"/>
      <c r="V90" s="86"/>
      <c r="W90" s="87">
        <f>IF(ISERROR(AVERAGE('Data pre-processing'!C90:V90)),35,IF(COUNT('Data pre-processing'!C90:V90)&lt;2,"N/A",AVERAGE('Data pre-processing'!C90:V90)))</f>
        <v>35</v>
      </c>
      <c r="X90" s="87" t="str">
        <f>IF(ISERROR(STDEV('Data pre-processing'!C90:V90)),"N/A",STDEV('Data pre-processing'!C90:V90))</f>
        <v>N/A</v>
      </c>
      <c r="XFD90" s="32"/>
    </row>
    <row r="91" spans="1:24 16384:16384" ht="12.75" customHeight="1" x14ac:dyDescent="0.15">
      <c r="A91" s="85" t="str">
        <f>'Transcript table'!C91</f>
        <v>EPB41L4A-AS2</v>
      </c>
      <c r="B91" s="35" t="s">
        <v>186</v>
      </c>
      <c r="C91" s="13"/>
      <c r="D91" s="13"/>
      <c r="E91" s="13"/>
      <c r="F91" s="86"/>
      <c r="G91" s="86"/>
      <c r="H91" s="86"/>
      <c r="I91" s="86"/>
      <c r="J91" s="86"/>
      <c r="K91" s="86"/>
      <c r="L91" s="86"/>
      <c r="M91" s="86"/>
      <c r="N91" s="86"/>
      <c r="O91" s="13"/>
      <c r="P91" s="13"/>
      <c r="Q91" s="13"/>
      <c r="R91" s="13"/>
      <c r="S91" s="13"/>
      <c r="T91" s="13"/>
      <c r="U91" s="86"/>
      <c r="V91" s="86"/>
      <c r="W91" s="87">
        <f>IF(ISERROR(AVERAGE('Data pre-processing'!C91:V91)),35,IF(COUNT('Data pre-processing'!C91:V91)&lt;2,"N/A",AVERAGE('Data pre-processing'!C91:V91)))</f>
        <v>35</v>
      </c>
      <c r="X91" s="87" t="str">
        <f>IF(ISERROR(STDEV('Data pre-processing'!C91:V91)),"N/A",STDEV('Data pre-processing'!C91:V91))</f>
        <v>N/A</v>
      </c>
      <c r="XFD91" s="32"/>
    </row>
    <row r="92" spans="1:24 16384:16384" ht="12.75" customHeight="1" x14ac:dyDescent="0.15">
      <c r="A92" s="85" t="str">
        <f>'Transcript table'!C92</f>
        <v>HNF1A-AS1</v>
      </c>
      <c r="B92" s="35" t="s">
        <v>187</v>
      </c>
      <c r="C92" s="13"/>
      <c r="D92" s="13"/>
      <c r="E92" s="13"/>
      <c r="F92" s="86"/>
      <c r="G92" s="86"/>
      <c r="H92" s="86"/>
      <c r="I92" s="86"/>
      <c r="J92" s="86"/>
      <c r="K92" s="86"/>
      <c r="L92" s="86"/>
      <c r="M92" s="86"/>
      <c r="N92" s="86"/>
      <c r="O92" s="13"/>
      <c r="P92" s="13"/>
      <c r="Q92" s="13"/>
      <c r="R92" s="13"/>
      <c r="S92" s="13"/>
      <c r="T92" s="13"/>
      <c r="U92" s="86"/>
      <c r="V92" s="86"/>
      <c r="W92" s="87">
        <f>IF(ISERROR(AVERAGE('Data pre-processing'!C92:V92)),35,IF(COUNT('Data pre-processing'!C92:V92)&lt;2,"N/A",AVERAGE('Data pre-processing'!C92:V92)))</f>
        <v>35</v>
      </c>
      <c r="X92" s="87" t="str">
        <f>IF(ISERROR(STDEV('Data pre-processing'!C92:V92)),"N/A",STDEV('Data pre-processing'!C92:V92))</f>
        <v>N/A</v>
      </c>
      <c r="XFD92" s="32"/>
    </row>
    <row r="93" spans="1:24 16384:16384" ht="12.75" customHeight="1" x14ac:dyDescent="0.15">
      <c r="A93" s="85" t="str">
        <f>'Transcript table'!C93</f>
        <v>GAS8-AS1</v>
      </c>
      <c r="B93" s="35" t="s">
        <v>188</v>
      </c>
      <c r="C93" s="13"/>
      <c r="D93" s="13"/>
      <c r="E93" s="13"/>
      <c r="F93" s="86"/>
      <c r="G93" s="86"/>
      <c r="H93" s="86"/>
      <c r="I93" s="86"/>
      <c r="J93" s="86"/>
      <c r="K93" s="86"/>
      <c r="L93" s="86"/>
      <c r="M93" s="86"/>
      <c r="N93" s="86"/>
      <c r="O93" s="13"/>
      <c r="P93" s="13"/>
      <c r="Q93" s="13"/>
      <c r="R93" s="13"/>
      <c r="S93" s="13"/>
      <c r="T93" s="13"/>
      <c r="U93" s="86"/>
      <c r="V93" s="86"/>
      <c r="W93" s="87">
        <f>IF(ISERROR(AVERAGE('Data pre-processing'!C93:V93)),35,IF(COUNT('Data pre-processing'!C93:V93)&lt;2,"N/A",AVERAGE('Data pre-processing'!C93:V93)))</f>
        <v>35</v>
      </c>
      <c r="X93" s="87" t="str">
        <f>IF(ISERROR(STDEV('Data pre-processing'!C93:V93)),"N/A",STDEV('Data pre-processing'!C93:V93))</f>
        <v>N/A</v>
      </c>
      <c r="XFD93" s="32"/>
    </row>
    <row r="94" spans="1:24 16384:16384" ht="12.75" customHeight="1" x14ac:dyDescent="0.15">
      <c r="A94" s="85" t="str">
        <f>'Transcript table'!C94</f>
        <v>APOA1-AS</v>
      </c>
      <c r="B94" s="35" t="s">
        <v>189</v>
      </c>
      <c r="C94" s="13"/>
      <c r="D94" s="13"/>
      <c r="E94" s="13"/>
      <c r="F94" s="86"/>
      <c r="G94" s="86"/>
      <c r="H94" s="86"/>
      <c r="I94" s="86"/>
      <c r="J94" s="86"/>
      <c r="K94" s="86"/>
      <c r="L94" s="86"/>
      <c r="M94" s="86"/>
      <c r="N94" s="86"/>
      <c r="O94" s="13"/>
      <c r="P94" s="13"/>
      <c r="Q94" s="13"/>
      <c r="R94" s="13"/>
      <c r="S94" s="13"/>
      <c r="T94" s="13"/>
      <c r="U94" s="86"/>
      <c r="V94" s="86"/>
      <c r="W94" s="87">
        <f>IF(ISERROR(AVERAGE('Data pre-processing'!C94:V94)),35,IF(COUNT('Data pre-processing'!C94:V94)&lt;2,"N/A",AVERAGE('Data pre-processing'!C94:V94)))</f>
        <v>35</v>
      </c>
      <c r="X94" s="87" t="str">
        <f>IF(ISERROR(STDEV('Data pre-processing'!C94:V94)),"N/A",STDEV('Data pre-processing'!C94:V94))</f>
        <v>N/A</v>
      </c>
      <c r="XFD94" s="32"/>
    </row>
    <row r="95" spans="1:24 16384:16384" ht="12.75" customHeight="1" x14ac:dyDescent="0.15">
      <c r="A95" s="85" t="str">
        <f>'Transcript table'!C95</f>
        <v xml:space="preserve">HOXA-AS2 </v>
      </c>
      <c r="B95" s="35" t="s">
        <v>190</v>
      </c>
      <c r="C95" s="13"/>
      <c r="D95" s="13"/>
      <c r="E95" s="13"/>
      <c r="F95" s="86"/>
      <c r="G95" s="86"/>
      <c r="H95" s="86"/>
      <c r="I95" s="86"/>
      <c r="J95" s="86"/>
      <c r="K95" s="86"/>
      <c r="L95" s="86"/>
      <c r="M95" s="86"/>
      <c r="N95" s="86"/>
      <c r="O95" s="13"/>
      <c r="P95" s="13"/>
      <c r="Q95" s="13"/>
      <c r="R95" s="13"/>
      <c r="S95" s="13"/>
      <c r="T95" s="13"/>
      <c r="U95" s="86"/>
      <c r="V95" s="86"/>
      <c r="W95" s="87">
        <f>IF(ISERROR(AVERAGE('Data pre-processing'!C95:V95)),35,IF(COUNT('Data pre-processing'!C95:V95)&lt;2,"N/A",AVERAGE('Data pre-processing'!C95:V95)))</f>
        <v>35</v>
      </c>
      <c r="X95" s="87" t="str">
        <f>IF(ISERROR(STDEV('Data pre-processing'!C95:V95)),"N/A",STDEV('Data pre-processing'!C95:V95))</f>
        <v>N/A</v>
      </c>
      <c r="XFD95" s="32"/>
    </row>
    <row r="96" spans="1:24 16384:16384" ht="12.75" customHeight="1" x14ac:dyDescent="0.15">
      <c r="A96" s="85" t="str">
        <f>'Transcript table'!C96</f>
        <v>FTX</v>
      </c>
      <c r="B96" s="35" t="s">
        <v>191</v>
      </c>
      <c r="C96" s="13"/>
      <c r="D96" s="13"/>
      <c r="E96" s="13"/>
      <c r="F96" s="86"/>
      <c r="G96" s="86"/>
      <c r="H96" s="86"/>
      <c r="I96" s="86"/>
      <c r="J96" s="86"/>
      <c r="K96" s="86"/>
      <c r="L96" s="86"/>
      <c r="M96" s="86"/>
      <c r="N96" s="86"/>
      <c r="O96" s="13"/>
      <c r="P96" s="13"/>
      <c r="Q96" s="13"/>
      <c r="R96" s="13"/>
      <c r="S96" s="13"/>
      <c r="T96" s="13"/>
      <c r="U96" s="86"/>
      <c r="V96" s="86"/>
      <c r="W96" s="87">
        <f>IF(ISERROR(AVERAGE('Data pre-processing'!C96:V96)),35,IF(COUNT('Data pre-processing'!C96:V96)&lt;2,"N/A",AVERAGE('Data pre-processing'!C96:V96)))</f>
        <v>35</v>
      </c>
      <c r="X96" s="87" t="str">
        <f>IF(ISERROR(STDEV('Data pre-processing'!C96:V96)),"N/A",STDEV('Data pre-processing'!C96:V96))</f>
        <v>N/A</v>
      </c>
      <c r="XFD96" s="32"/>
    </row>
    <row r="97" spans="1:24 16384:16384" ht="12.75" customHeight="1" x14ac:dyDescent="0.15">
      <c r="A97" s="85" t="str">
        <f>'Transcript table'!C97</f>
        <v>LINC00673</v>
      </c>
      <c r="B97" s="35" t="s">
        <v>192</v>
      </c>
      <c r="C97" s="13"/>
      <c r="D97" s="13"/>
      <c r="E97" s="13"/>
      <c r="F97" s="86"/>
      <c r="G97" s="86"/>
      <c r="H97" s="86"/>
      <c r="I97" s="86"/>
      <c r="J97" s="86"/>
      <c r="K97" s="86"/>
      <c r="L97" s="86"/>
      <c r="M97" s="86"/>
      <c r="N97" s="86"/>
      <c r="O97" s="13"/>
      <c r="P97" s="13"/>
      <c r="Q97" s="13"/>
      <c r="R97" s="13"/>
      <c r="S97" s="13"/>
      <c r="T97" s="13"/>
      <c r="U97" s="86"/>
      <c r="V97" s="86"/>
      <c r="W97" s="87">
        <f>IF(ISERROR(AVERAGE('Data pre-processing'!C97:V97)),35,IF(COUNT('Data pre-processing'!C97:V97)&lt;2,"N/A",AVERAGE('Data pre-processing'!C97:V97)))</f>
        <v>35</v>
      </c>
      <c r="X97" s="87" t="str">
        <f>IF(ISERROR(STDEV('Data pre-processing'!C97:V97)),"N/A",STDEV('Data pre-processing'!C97:V97))</f>
        <v>N/A</v>
      </c>
      <c r="XFD97" s="32"/>
    </row>
    <row r="98" spans="1:24 16384:16384" ht="12.75" customHeight="1" x14ac:dyDescent="0.15">
      <c r="A98" s="85" t="str">
        <f>'Transcript table'!C98</f>
        <v>17A</v>
      </c>
      <c r="B98" s="35" t="s">
        <v>193</v>
      </c>
      <c r="C98" s="13"/>
      <c r="D98" s="13"/>
      <c r="E98" s="13"/>
      <c r="F98" s="86"/>
      <c r="G98" s="86"/>
      <c r="H98" s="86"/>
      <c r="I98" s="86"/>
      <c r="J98" s="86"/>
      <c r="K98" s="86"/>
      <c r="L98" s="86"/>
      <c r="M98" s="86"/>
      <c r="N98" s="86"/>
      <c r="O98" s="13"/>
      <c r="P98" s="13"/>
      <c r="Q98" s="13"/>
      <c r="R98" s="13"/>
      <c r="S98" s="13"/>
      <c r="T98" s="13"/>
      <c r="U98" s="86"/>
      <c r="V98" s="86"/>
      <c r="W98" s="87">
        <f>IF(ISERROR(AVERAGE('Data pre-processing'!C98:V98)),35,IF(COUNT('Data pre-processing'!C98:V98)&lt;2,"N/A",AVERAGE('Data pre-processing'!C98:V98)))</f>
        <v>35</v>
      </c>
      <c r="X98" s="87" t="str">
        <f>IF(ISERROR(STDEV('Data pre-processing'!C98:V98)),"N/A",STDEV('Data pre-processing'!C98:V98))</f>
        <v>N/A</v>
      </c>
      <c r="XFD98" s="32"/>
    </row>
    <row r="99" spans="1:24 16384:16384" ht="12.75" customHeight="1" x14ac:dyDescent="0.15">
      <c r="A99" s="85" t="str">
        <f>'Transcript table'!C99</f>
        <v>51A</v>
      </c>
      <c r="B99" s="35" t="s">
        <v>50</v>
      </c>
      <c r="C99" s="13"/>
      <c r="D99" s="13"/>
      <c r="E99" s="13"/>
      <c r="F99" s="86"/>
      <c r="G99" s="86"/>
      <c r="H99" s="86"/>
      <c r="I99" s="86"/>
      <c r="J99" s="86"/>
      <c r="K99" s="86"/>
      <c r="L99" s="86"/>
      <c r="M99" s="86"/>
      <c r="N99" s="86"/>
      <c r="O99" s="13"/>
      <c r="P99" s="13"/>
      <c r="Q99" s="13"/>
      <c r="R99" s="13"/>
      <c r="S99" s="13"/>
      <c r="T99" s="13"/>
      <c r="U99" s="86"/>
      <c r="V99" s="86"/>
      <c r="W99" s="87">
        <f>IF(ISERROR(AVERAGE('Data pre-processing'!C99:V99)),35,IF(COUNT('Data pre-processing'!C99:V99)&lt;2,"N/A",AVERAGE('Data pre-processing'!C99:V99)))</f>
        <v>35</v>
      </c>
      <c r="X99" s="87" t="str">
        <f>IF(ISERROR(STDEV('Data pre-processing'!C99:V99)),"N/A",STDEV('Data pre-processing'!C99:V99))</f>
        <v>N/A</v>
      </c>
      <c r="XFD99" s="32"/>
    </row>
    <row r="100" spans="1:24 16384:16384" ht="12.75" customHeight="1" x14ac:dyDescent="0.15">
      <c r="A100" s="85" t="str">
        <f>'Transcript table'!C100</f>
        <v>7SK</v>
      </c>
      <c r="B100" s="35" t="s">
        <v>51</v>
      </c>
      <c r="C100" s="13"/>
      <c r="D100" s="13"/>
      <c r="E100" s="13"/>
      <c r="F100" s="86"/>
      <c r="G100" s="86"/>
      <c r="H100" s="86"/>
      <c r="I100" s="86"/>
      <c r="J100" s="86"/>
      <c r="K100" s="86"/>
      <c r="L100" s="86"/>
      <c r="M100" s="86"/>
      <c r="N100" s="86"/>
      <c r="O100" s="13"/>
      <c r="P100" s="13"/>
      <c r="Q100" s="13"/>
      <c r="R100" s="13"/>
      <c r="S100" s="13"/>
      <c r="T100" s="13"/>
      <c r="U100" s="86"/>
      <c r="V100" s="86"/>
      <c r="W100" s="87">
        <f>IF(ISERROR(AVERAGE('Data pre-processing'!C100:V100)),35,IF(COUNT('Data pre-processing'!C100:V100)&lt;2,"N/A",AVERAGE('Data pre-processing'!C100:V100)))</f>
        <v>35</v>
      </c>
      <c r="X100" s="87" t="str">
        <f>IF(ISERROR(STDEV('Data pre-processing'!C100:V100)),"N/A",STDEV('Data pre-processing'!C100:V100))</f>
        <v>N/A</v>
      </c>
      <c r="XFD100" s="32"/>
    </row>
    <row r="101" spans="1:24 16384:16384" ht="12.75" customHeight="1" x14ac:dyDescent="0.15">
      <c r="A101" s="85" t="str">
        <f>'Transcript table'!C101</f>
        <v>CCEPR</v>
      </c>
      <c r="B101" s="35" t="s">
        <v>52</v>
      </c>
      <c r="C101" s="13"/>
      <c r="D101" s="13"/>
      <c r="E101" s="13"/>
      <c r="F101" s="86"/>
      <c r="G101" s="86"/>
      <c r="H101" s="86"/>
      <c r="I101" s="86"/>
      <c r="J101" s="86"/>
      <c r="K101" s="86"/>
      <c r="L101" s="86"/>
      <c r="M101" s="86"/>
      <c r="N101" s="86"/>
      <c r="O101" s="13"/>
      <c r="P101" s="13"/>
      <c r="Q101" s="13"/>
      <c r="R101" s="13"/>
      <c r="S101" s="13"/>
      <c r="T101" s="13"/>
      <c r="U101" s="86"/>
      <c r="V101" s="86"/>
      <c r="W101" s="87">
        <f>IF(ISERROR(AVERAGE('Data pre-processing'!C101:V101)),35,IF(COUNT('Data pre-processing'!C101:V101)&lt;2,"N/A",AVERAGE('Data pre-processing'!C101:V101)))</f>
        <v>35</v>
      </c>
      <c r="X101" s="87" t="str">
        <f>IF(ISERROR(STDEV('Data pre-processing'!C101:V101)),"N/A",STDEV('Data pre-processing'!C101:V101))</f>
        <v>N/A</v>
      </c>
      <c r="XFD101" s="32"/>
    </row>
    <row r="102" spans="1:24 16384:16384" ht="12.75" customHeight="1" x14ac:dyDescent="0.15">
      <c r="A102" s="85" t="str">
        <f>'Transcript table'!C102</f>
        <v>ENST00000480739</v>
      </c>
      <c r="B102" s="35" t="s">
        <v>53</v>
      </c>
      <c r="C102" s="13"/>
      <c r="D102" s="13"/>
      <c r="E102" s="13"/>
      <c r="F102" s="86"/>
      <c r="G102" s="86"/>
      <c r="H102" s="86"/>
      <c r="I102" s="86"/>
      <c r="J102" s="86"/>
      <c r="K102" s="86"/>
      <c r="L102" s="86"/>
      <c r="M102" s="86"/>
      <c r="N102" s="86"/>
      <c r="O102" s="13"/>
      <c r="P102" s="13"/>
      <c r="Q102" s="13"/>
      <c r="R102" s="13"/>
      <c r="S102" s="13"/>
      <c r="T102" s="13"/>
      <c r="U102" s="86"/>
      <c r="V102" s="86"/>
      <c r="W102" s="87">
        <f>IF(ISERROR(AVERAGE('Data pre-processing'!C102:V102)),35,IF(COUNT('Data pre-processing'!C102:V102)&lt;2,"N/A",AVERAGE('Data pre-processing'!C102:V102)))</f>
        <v>35</v>
      </c>
      <c r="X102" s="87" t="str">
        <f>IF(ISERROR(STDEV('Data pre-processing'!C102:V102)),"N/A",STDEV('Data pre-processing'!C102:V102))</f>
        <v>N/A</v>
      </c>
      <c r="XFD102" s="32"/>
    </row>
    <row r="103" spans="1:24 16384:16384" ht="12.75" customHeight="1" x14ac:dyDescent="0.15">
      <c r="A103" s="85" t="str">
        <f>'Transcript table'!C103</f>
        <v>GAS5</v>
      </c>
      <c r="B103" s="35" t="s">
        <v>54</v>
      </c>
      <c r="C103" s="13"/>
      <c r="D103" s="13"/>
      <c r="E103" s="13"/>
      <c r="F103" s="86"/>
      <c r="G103" s="86"/>
      <c r="H103" s="86"/>
      <c r="I103" s="86"/>
      <c r="J103" s="86"/>
      <c r="K103" s="86"/>
      <c r="L103" s="86"/>
      <c r="M103" s="86"/>
      <c r="N103" s="86"/>
      <c r="O103" s="13"/>
      <c r="P103" s="13"/>
      <c r="Q103" s="13"/>
      <c r="R103" s="13"/>
      <c r="S103" s="13"/>
      <c r="T103" s="13"/>
      <c r="U103" s="86"/>
      <c r="V103" s="86"/>
      <c r="W103" s="87">
        <f>IF(ISERROR(AVERAGE('Data pre-processing'!C103:V103)),35,IF(COUNT('Data pre-processing'!C103:V103)&lt;2,"N/A",AVERAGE('Data pre-processing'!C103:V103)))</f>
        <v>35</v>
      </c>
      <c r="X103" s="87" t="str">
        <f>IF(ISERROR(STDEV('Data pre-processing'!C103:V103)),"N/A",STDEV('Data pre-processing'!C103:V103))</f>
        <v>N/A</v>
      </c>
      <c r="XFD103" s="32"/>
    </row>
    <row r="104" spans="1:24 16384:16384" ht="12.75" customHeight="1" x14ac:dyDescent="0.15">
      <c r="A104" s="85" t="str">
        <f>'Transcript table'!C104</f>
        <v>KCNQ1OT1</v>
      </c>
      <c r="B104" s="35" t="s">
        <v>55</v>
      </c>
      <c r="C104" s="13"/>
      <c r="D104" s="13"/>
      <c r="E104" s="13"/>
      <c r="F104" s="86"/>
      <c r="G104" s="86"/>
      <c r="H104" s="86"/>
      <c r="I104" s="86"/>
      <c r="J104" s="86"/>
      <c r="K104" s="86"/>
      <c r="L104" s="86"/>
      <c r="M104" s="86"/>
      <c r="N104" s="86"/>
      <c r="O104" s="13"/>
      <c r="P104" s="13"/>
      <c r="Q104" s="13"/>
      <c r="R104" s="13"/>
      <c r="S104" s="13"/>
      <c r="T104" s="13"/>
      <c r="U104" s="86"/>
      <c r="V104" s="86"/>
      <c r="W104" s="87">
        <f>IF(ISERROR(AVERAGE('Data pre-processing'!C104:V104)),35,IF(COUNT('Data pre-processing'!C104:V104)&lt;2,"N/A",AVERAGE('Data pre-processing'!C104:V104)))</f>
        <v>35</v>
      </c>
      <c r="X104" s="87" t="str">
        <f>IF(ISERROR(STDEV('Data pre-processing'!C104:V104)),"N/A",STDEV('Data pre-processing'!C104:V104))</f>
        <v>N/A</v>
      </c>
      <c r="XFD104" s="32"/>
    </row>
    <row r="105" spans="1:24 16384:16384" ht="12.75" customHeight="1" x14ac:dyDescent="0.15">
      <c r="A105" s="85" t="str">
        <f>'Transcript table'!C105</f>
        <v>CCAT1</v>
      </c>
      <c r="B105" s="35" t="s">
        <v>56</v>
      </c>
      <c r="C105" s="13"/>
      <c r="D105" s="13"/>
      <c r="E105" s="13"/>
      <c r="F105" s="86"/>
      <c r="G105" s="86"/>
      <c r="H105" s="86"/>
      <c r="I105" s="86"/>
      <c r="J105" s="86"/>
      <c r="K105" s="86"/>
      <c r="L105" s="86"/>
      <c r="M105" s="86"/>
      <c r="N105" s="86"/>
      <c r="O105" s="13"/>
      <c r="P105" s="13"/>
      <c r="Q105" s="13"/>
      <c r="R105" s="13"/>
      <c r="S105" s="13"/>
      <c r="T105" s="13"/>
      <c r="U105" s="86"/>
      <c r="V105" s="86"/>
      <c r="W105" s="87">
        <f>IF(ISERROR(AVERAGE('Data pre-processing'!C105:V105)),35,IF(COUNT('Data pre-processing'!C105:V105)&lt;2,"N/A",AVERAGE('Data pre-processing'!C105:V105)))</f>
        <v>35</v>
      </c>
      <c r="X105" s="87" t="str">
        <f>IF(ISERROR(STDEV('Data pre-processing'!C105:V105)),"N/A",STDEV('Data pre-processing'!C105:V105))</f>
        <v>N/A</v>
      </c>
      <c r="XFD105" s="32"/>
    </row>
    <row r="106" spans="1:24 16384:16384" ht="12.75" customHeight="1" x14ac:dyDescent="0.15">
      <c r="A106" s="85" t="str">
        <f>'Transcript table'!C106</f>
        <v>ALIEN</v>
      </c>
      <c r="B106" s="35" t="s">
        <v>57</v>
      </c>
      <c r="C106" s="13"/>
      <c r="D106" s="13"/>
      <c r="E106" s="13"/>
      <c r="F106" s="86"/>
      <c r="G106" s="86"/>
      <c r="H106" s="86"/>
      <c r="I106" s="86"/>
      <c r="J106" s="86"/>
      <c r="K106" s="86"/>
      <c r="L106" s="86"/>
      <c r="M106" s="86"/>
      <c r="N106" s="86"/>
      <c r="O106" s="13"/>
      <c r="P106" s="13"/>
      <c r="Q106" s="13"/>
      <c r="R106" s="13"/>
      <c r="S106" s="13"/>
      <c r="T106" s="13"/>
      <c r="U106" s="86"/>
      <c r="V106" s="86"/>
      <c r="W106" s="87">
        <f>IF(ISERROR(AVERAGE('Data pre-processing'!C106:V106)),35,IF(COUNT('Data pre-processing'!C106:V106)&lt;2,"N/A",AVERAGE('Data pre-processing'!C106:V106)))</f>
        <v>35</v>
      </c>
      <c r="X106" s="87" t="str">
        <f>IF(ISERROR(STDEV('Data pre-processing'!C106:V106)),"N/A",STDEV('Data pre-processing'!C106:V106))</f>
        <v>N/A</v>
      </c>
      <c r="XFD106" s="32"/>
    </row>
    <row r="107" spans="1:24 16384:16384" ht="12.75" customHeight="1" x14ac:dyDescent="0.15">
      <c r="A107" s="85" t="str">
        <f>'Transcript table'!C107</f>
        <v>HAR1A</v>
      </c>
      <c r="B107" s="35" t="s">
        <v>58</v>
      </c>
      <c r="C107" s="13"/>
      <c r="D107" s="13"/>
      <c r="E107" s="13"/>
      <c r="F107" s="86"/>
      <c r="G107" s="86"/>
      <c r="H107" s="86"/>
      <c r="I107" s="86"/>
      <c r="J107" s="86"/>
      <c r="K107" s="86"/>
      <c r="L107" s="86"/>
      <c r="M107" s="86"/>
      <c r="N107" s="86"/>
      <c r="O107" s="13"/>
      <c r="P107" s="13"/>
      <c r="Q107" s="13"/>
      <c r="R107" s="13"/>
      <c r="S107" s="13"/>
      <c r="T107" s="13"/>
      <c r="U107" s="86"/>
      <c r="V107" s="86"/>
      <c r="W107" s="87">
        <f>IF(ISERROR(AVERAGE('Data pre-processing'!C107:V107)),35,IF(COUNT('Data pre-processing'!C107:V107)&lt;2,"N/A",AVERAGE('Data pre-processing'!C107:V107)))</f>
        <v>35</v>
      </c>
      <c r="X107" s="87" t="str">
        <f>IF(ISERROR(STDEV('Data pre-processing'!C107:V107)),"N/A",STDEV('Data pre-processing'!C107:V107))</f>
        <v>N/A</v>
      </c>
      <c r="XFD107" s="32"/>
    </row>
    <row r="108" spans="1:24 16384:16384" ht="12.75" customHeight="1" x14ac:dyDescent="0.15">
      <c r="A108" s="85" t="str">
        <f>'Transcript table'!C108</f>
        <v>KRT18P55</v>
      </c>
      <c r="B108" s="35" t="s">
        <v>59</v>
      </c>
      <c r="C108" s="13"/>
      <c r="D108" s="13"/>
      <c r="E108" s="13"/>
      <c r="F108" s="86"/>
      <c r="G108" s="86"/>
      <c r="H108" s="86"/>
      <c r="I108" s="86"/>
      <c r="J108" s="86"/>
      <c r="K108" s="86"/>
      <c r="L108" s="86"/>
      <c r="M108" s="86"/>
      <c r="N108" s="86"/>
      <c r="O108" s="13"/>
      <c r="P108" s="13"/>
      <c r="Q108" s="13"/>
      <c r="R108" s="13"/>
      <c r="S108" s="13"/>
      <c r="T108" s="13"/>
      <c r="U108" s="86"/>
      <c r="V108" s="86"/>
      <c r="W108" s="87">
        <f>IF(ISERROR(AVERAGE('Data pre-processing'!C108:V108)),35,IF(COUNT('Data pre-processing'!C108:V108)&lt;2,"N/A",AVERAGE('Data pre-processing'!C108:V108)))</f>
        <v>35</v>
      </c>
      <c r="X108" s="87" t="str">
        <f>IF(ISERROR(STDEV('Data pre-processing'!C108:V108)),"N/A",STDEV('Data pre-processing'!C108:V108))</f>
        <v>N/A</v>
      </c>
      <c r="XFD108" s="32"/>
    </row>
    <row r="109" spans="1:24 16384:16384" ht="12.75" customHeight="1" x14ac:dyDescent="0.15">
      <c r="A109" s="85" t="str">
        <f>'Transcript table'!C109</f>
        <v>LINC00668</v>
      </c>
      <c r="B109" s="35" t="s">
        <v>60</v>
      </c>
      <c r="C109" s="13"/>
      <c r="D109" s="13"/>
      <c r="E109" s="13"/>
      <c r="F109" s="86"/>
      <c r="G109" s="86"/>
      <c r="H109" s="86"/>
      <c r="I109" s="86"/>
      <c r="J109" s="86"/>
      <c r="K109" s="86"/>
      <c r="L109" s="86"/>
      <c r="M109" s="86"/>
      <c r="N109" s="86"/>
      <c r="O109" s="13"/>
      <c r="P109" s="13"/>
      <c r="Q109" s="13"/>
      <c r="R109" s="13"/>
      <c r="S109" s="13"/>
      <c r="T109" s="13"/>
      <c r="U109" s="86"/>
      <c r="V109" s="86"/>
      <c r="W109" s="87">
        <f>IF(ISERROR(AVERAGE('Data pre-processing'!C109:V109)),35,IF(COUNT('Data pre-processing'!C109:V109)&lt;2,"N/A",AVERAGE('Data pre-processing'!C109:V109)))</f>
        <v>35</v>
      </c>
      <c r="X109" s="87" t="str">
        <f>IF(ISERROR(STDEV('Data pre-processing'!C109:V109)),"N/A",STDEV('Data pre-processing'!C109:V109))</f>
        <v>N/A</v>
      </c>
      <c r="XFD109" s="32"/>
    </row>
    <row r="110" spans="1:24 16384:16384" ht="12.75" customHeight="1" x14ac:dyDescent="0.15">
      <c r="A110" s="85" t="str">
        <f>'Transcript table'!C110</f>
        <v>GUSBP2</v>
      </c>
      <c r="B110" s="35" t="s">
        <v>61</v>
      </c>
      <c r="C110" s="13"/>
      <c r="D110" s="13"/>
      <c r="E110" s="13"/>
      <c r="F110" s="86"/>
      <c r="G110" s="86"/>
      <c r="H110" s="86"/>
      <c r="I110" s="86"/>
      <c r="J110" s="86"/>
      <c r="K110" s="86"/>
      <c r="L110" s="86"/>
      <c r="M110" s="86"/>
      <c r="N110" s="86"/>
      <c r="O110" s="13"/>
      <c r="P110" s="13"/>
      <c r="Q110" s="13"/>
      <c r="R110" s="13"/>
      <c r="S110" s="13"/>
      <c r="T110" s="13"/>
      <c r="U110" s="86"/>
      <c r="V110" s="86"/>
      <c r="W110" s="87">
        <f>IF(ISERROR(AVERAGE('Data pre-processing'!C110:V110)),35,IF(COUNT('Data pre-processing'!C110:V110)&lt;2,"N/A",AVERAGE('Data pre-processing'!C110:V110)))</f>
        <v>35</v>
      </c>
      <c r="X110" s="87" t="str">
        <f>IF(ISERROR(STDEV('Data pre-processing'!C110:V110)),"N/A",STDEV('Data pre-processing'!C110:V110))</f>
        <v>N/A</v>
      </c>
      <c r="XFD110" s="32"/>
    </row>
    <row r="111" spans="1:24 16384:16384" ht="12.75" customHeight="1" x14ac:dyDescent="0.15">
      <c r="A111" s="85" t="str">
        <f>'Transcript table'!C111</f>
        <v>ecCEBPA</v>
      </c>
      <c r="B111" s="35" t="s">
        <v>194</v>
      </c>
      <c r="C111" s="13"/>
      <c r="D111" s="13"/>
      <c r="E111" s="13"/>
      <c r="F111" s="86"/>
      <c r="G111" s="86"/>
      <c r="H111" s="86"/>
      <c r="I111" s="86"/>
      <c r="J111" s="86"/>
      <c r="K111" s="86"/>
      <c r="L111" s="86"/>
      <c r="M111" s="86"/>
      <c r="N111" s="86"/>
      <c r="O111" s="13"/>
      <c r="P111" s="13"/>
      <c r="Q111" s="13"/>
      <c r="R111" s="13"/>
      <c r="S111" s="13"/>
      <c r="T111" s="13"/>
      <c r="U111" s="86"/>
      <c r="V111" s="86"/>
      <c r="W111" s="87">
        <f>IF(ISERROR(AVERAGE('Data pre-processing'!C111:V111)),35,IF(COUNT('Data pre-processing'!C111:V111)&lt;2,"N/A",AVERAGE('Data pre-processing'!C111:V111)))</f>
        <v>35</v>
      </c>
      <c r="X111" s="87" t="str">
        <f>IF(ISERROR(STDEV('Data pre-processing'!C111:V111)),"N/A",STDEV('Data pre-processing'!C111:V111))</f>
        <v>N/A</v>
      </c>
      <c r="XFD111" s="32"/>
    </row>
    <row r="112" spans="1:24 16384:16384" ht="12.75" customHeight="1" x14ac:dyDescent="0.15">
      <c r="A112" s="85" t="str">
        <f>'Transcript table'!C112</f>
        <v>lncRNA-CTD903</v>
      </c>
      <c r="B112" s="35" t="s">
        <v>195</v>
      </c>
      <c r="C112" s="13"/>
      <c r="D112" s="13"/>
      <c r="E112" s="13"/>
      <c r="F112" s="86"/>
      <c r="G112" s="86"/>
      <c r="H112" s="86"/>
      <c r="I112" s="86"/>
      <c r="J112" s="86"/>
      <c r="K112" s="86"/>
      <c r="L112" s="86"/>
      <c r="M112" s="86"/>
      <c r="N112" s="86"/>
      <c r="O112" s="13"/>
      <c r="P112" s="13"/>
      <c r="Q112" s="13"/>
      <c r="R112" s="13"/>
      <c r="S112" s="13"/>
      <c r="T112" s="13"/>
      <c r="U112" s="86"/>
      <c r="V112" s="86"/>
      <c r="W112" s="87">
        <f>IF(ISERROR(AVERAGE('Data pre-processing'!C112:V112)),35,IF(COUNT('Data pre-processing'!C112:V112)&lt;2,"N/A",AVERAGE('Data pre-processing'!C112:V112)))</f>
        <v>35</v>
      </c>
      <c r="X112" s="87" t="str">
        <f>IF(ISERROR(STDEV('Data pre-processing'!C112:V112)),"N/A",STDEV('Data pre-processing'!C112:V112))</f>
        <v>N/A</v>
      </c>
      <c r="XFD112" s="32"/>
    </row>
    <row r="113" spans="1:24 16384:16384" ht="12.75" customHeight="1" x14ac:dyDescent="0.15">
      <c r="A113" s="85" t="str">
        <f>'Transcript table'!C113</f>
        <v>lncRNA-HEIH</v>
      </c>
      <c r="B113" s="35" t="s">
        <v>196</v>
      </c>
      <c r="C113" s="13"/>
      <c r="D113" s="13"/>
      <c r="E113" s="13"/>
      <c r="F113" s="86"/>
      <c r="G113" s="86"/>
      <c r="H113" s="86"/>
      <c r="I113" s="86"/>
      <c r="J113" s="86"/>
      <c r="K113" s="86"/>
      <c r="L113" s="86"/>
      <c r="M113" s="86"/>
      <c r="N113" s="86"/>
      <c r="O113" s="13"/>
      <c r="P113" s="13"/>
      <c r="Q113" s="13"/>
      <c r="R113" s="13"/>
      <c r="S113" s="13"/>
      <c r="T113" s="13"/>
      <c r="U113" s="86"/>
      <c r="V113" s="86"/>
      <c r="W113" s="87">
        <f>IF(ISERROR(AVERAGE('Data pre-processing'!C113:V113)),35,IF(COUNT('Data pre-processing'!C113:V113)&lt;2,"N/A",AVERAGE('Data pre-processing'!C113:V113)))</f>
        <v>35</v>
      </c>
      <c r="X113" s="87" t="str">
        <f>IF(ISERROR(STDEV('Data pre-processing'!C113:V113)),"N/A",STDEV('Data pre-processing'!C113:V113))</f>
        <v>N/A</v>
      </c>
      <c r="XFD113" s="32"/>
    </row>
    <row r="114" spans="1:24 16384:16384" ht="12.75" customHeight="1" x14ac:dyDescent="0.15">
      <c r="A114" s="85" t="str">
        <f>'Transcript table'!C114</f>
        <v>LOC100130476</v>
      </c>
      <c r="B114" s="35" t="s">
        <v>197</v>
      </c>
      <c r="C114" s="13"/>
      <c r="D114" s="13"/>
      <c r="E114" s="13"/>
      <c r="F114" s="86"/>
      <c r="G114" s="86"/>
      <c r="H114" s="86"/>
      <c r="I114" s="86"/>
      <c r="J114" s="86"/>
      <c r="K114" s="86"/>
      <c r="L114" s="86"/>
      <c r="M114" s="86"/>
      <c r="N114" s="86"/>
      <c r="O114" s="13"/>
      <c r="P114" s="13"/>
      <c r="Q114" s="13"/>
      <c r="R114" s="13"/>
      <c r="S114" s="13"/>
      <c r="T114" s="13"/>
      <c r="U114" s="86"/>
      <c r="V114" s="86"/>
      <c r="W114" s="87">
        <f>IF(ISERROR(AVERAGE('Data pre-processing'!C114:V114)),35,IF(COUNT('Data pre-processing'!C114:V114)&lt;2,"N/A",AVERAGE('Data pre-processing'!C114:V114)))</f>
        <v>35</v>
      </c>
      <c r="X114" s="87" t="str">
        <f>IF(ISERROR(STDEV('Data pre-processing'!C114:V114)),"N/A",STDEV('Data pre-processing'!C114:V114))</f>
        <v>N/A</v>
      </c>
      <c r="XFD114" s="32"/>
    </row>
    <row r="115" spans="1:24 16384:16384" ht="12.75" customHeight="1" x14ac:dyDescent="0.15">
      <c r="A115" s="85" t="str">
        <f>'Transcript table'!C115</f>
        <v>LOC100507537</v>
      </c>
      <c r="B115" s="35" t="s">
        <v>198</v>
      </c>
      <c r="C115" s="13"/>
      <c r="D115" s="13"/>
      <c r="E115" s="13"/>
      <c r="F115" s="86"/>
      <c r="G115" s="86"/>
      <c r="H115" s="86"/>
      <c r="I115" s="86"/>
      <c r="J115" s="86"/>
      <c r="K115" s="86"/>
      <c r="L115" s="86"/>
      <c r="M115" s="86"/>
      <c r="N115" s="86"/>
      <c r="O115" s="13"/>
      <c r="P115" s="13"/>
      <c r="Q115" s="13"/>
      <c r="R115" s="13"/>
      <c r="S115" s="13"/>
      <c r="T115" s="13"/>
      <c r="U115" s="86"/>
      <c r="V115" s="86"/>
      <c r="W115" s="87">
        <f>IF(ISERROR(AVERAGE('Data pre-processing'!C115:V115)),35,IF(COUNT('Data pre-processing'!C115:V115)&lt;2,"N/A",AVERAGE('Data pre-processing'!C115:V115)))</f>
        <v>35</v>
      </c>
      <c r="X115" s="87" t="str">
        <f>IF(ISERROR(STDEV('Data pre-processing'!C115:V115)),"N/A",STDEV('Data pre-processing'!C115:V115))</f>
        <v>N/A</v>
      </c>
      <c r="XFD115" s="32"/>
    </row>
    <row r="116" spans="1:24 16384:16384" ht="12.75" customHeight="1" x14ac:dyDescent="0.15">
      <c r="A116" s="85" t="str">
        <f>'Transcript table'!C116</f>
        <v>LOC100507661 </v>
      </c>
      <c r="B116" s="35" t="s">
        <v>199</v>
      </c>
      <c r="C116" s="13"/>
      <c r="D116" s="13"/>
      <c r="E116" s="13"/>
      <c r="F116" s="86"/>
      <c r="G116" s="86"/>
      <c r="H116" s="86"/>
      <c r="I116" s="86"/>
      <c r="J116" s="86"/>
      <c r="K116" s="86"/>
      <c r="L116" s="86"/>
      <c r="M116" s="86"/>
      <c r="N116" s="86"/>
      <c r="O116" s="13"/>
      <c r="P116" s="13"/>
      <c r="Q116" s="13"/>
      <c r="R116" s="13"/>
      <c r="S116" s="13"/>
      <c r="T116" s="13"/>
      <c r="U116" s="86"/>
      <c r="V116" s="86"/>
      <c r="W116" s="87">
        <f>IF(ISERROR(AVERAGE('Data pre-processing'!C116:V116)),35,IF(COUNT('Data pre-processing'!C116:V116)&lt;2,"N/A",AVERAGE('Data pre-processing'!C116:V116)))</f>
        <v>35</v>
      </c>
      <c r="X116" s="87" t="str">
        <f>IF(ISERROR(STDEV('Data pre-processing'!C116:V116)),"N/A",STDEV('Data pre-processing'!C116:V116))</f>
        <v>N/A</v>
      </c>
      <c r="XFD116" s="32"/>
    </row>
    <row r="117" spans="1:24 16384:16384" ht="12.75" customHeight="1" x14ac:dyDescent="0.15">
      <c r="A117" s="85" t="str">
        <f>'Transcript table'!C117</f>
        <v xml:space="preserve">LOC101054525 </v>
      </c>
      <c r="B117" s="35" t="s">
        <v>200</v>
      </c>
      <c r="C117" s="13"/>
      <c r="D117" s="13"/>
      <c r="E117" s="13"/>
      <c r="F117" s="86"/>
      <c r="G117" s="86"/>
      <c r="H117" s="86"/>
      <c r="I117" s="86"/>
      <c r="J117" s="86"/>
      <c r="K117" s="86"/>
      <c r="L117" s="86"/>
      <c r="M117" s="86"/>
      <c r="N117" s="86"/>
      <c r="O117" s="13"/>
      <c r="P117" s="13"/>
      <c r="Q117" s="13"/>
      <c r="R117" s="13"/>
      <c r="S117" s="13"/>
      <c r="T117" s="13"/>
      <c r="U117" s="86"/>
      <c r="V117" s="86"/>
      <c r="W117" s="87">
        <f>IF(ISERROR(AVERAGE('Data pre-processing'!C117:V117)),35,IF(COUNT('Data pre-processing'!C117:V117)&lt;2,"N/A",AVERAGE('Data pre-processing'!C117:V117)))</f>
        <v>35</v>
      </c>
      <c r="X117" s="87" t="str">
        <f>IF(ISERROR(STDEV('Data pre-processing'!C117:V117)),"N/A",STDEV('Data pre-processing'!C117:V117))</f>
        <v>N/A</v>
      </c>
      <c r="XFD117" s="32"/>
    </row>
    <row r="118" spans="1:24 16384:16384" ht="12.75" customHeight="1" x14ac:dyDescent="0.15">
      <c r="A118" s="85" t="str">
        <f>'Transcript table'!C118</f>
        <v>LOC101926975</v>
      </c>
      <c r="B118" s="35" t="s">
        <v>201</v>
      </c>
      <c r="C118" s="13"/>
      <c r="D118" s="13"/>
      <c r="E118" s="13"/>
      <c r="F118" s="86"/>
      <c r="G118" s="86"/>
      <c r="H118" s="86"/>
      <c r="I118" s="86"/>
      <c r="J118" s="86"/>
      <c r="K118" s="86"/>
      <c r="L118" s="86"/>
      <c r="M118" s="86"/>
      <c r="N118" s="86"/>
      <c r="O118" s="13"/>
      <c r="P118" s="13"/>
      <c r="Q118" s="13"/>
      <c r="R118" s="13"/>
      <c r="S118" s="13"/>
      <c r="T118" s="13"/>
      <c r="U118" s="86"/>
      <c r="V118" s="86"/>
      <c r="W118" s="87">
        <f>IF(ISERROR(AVERAGE('Data pre-processing'!C118:V118)),35,IF(COUNT('Data pre-processing'!C118:V118)&lt;2,"N/A",AVERAGE('Data pre-processing'!C118:V118)))</f>
        <v>35</v>
      </c>
      <c r="X118" s="87" t="str">
        <f>IF(ISERROR(STDEV('Data pre-processing'!C118:V118)),"N/A",STDEV('Data pre-processing'!C118:V118))</f>
        <v>N/A</v>
      </c>
      <c r="XFD118" s="32"/>
    </row>
    <row r="119" spans="1:24 16384:16384" ht="12.75" customHeight="1" x14ac:dyDescent="0.15">
      <c r="A119" s="85" t="str">
        <f>'Transcript table'!C119</f>
        <v>LOC102546298</v>
      </c>
      <c r="B119" s="35" t="s">
        <v>202</v>
      </c>
      <c r="C119" s="13"/>
      <c r="D119" s="13"/>
      <c r="E119" s="13"/>
      <c r="F119" s="86"/>
      <c r="G119" s="86"/>
      <c r="H119" s="86"/>
      <c r="I119" s="86"/>
      <c r="J119" s="86"/>
      <c r="K119" s="86"/>
      <c r="L119" s="86"/>
      <c r="M119" s="86"/>
      <c r="N119" s="86"/>
      <c r="O119" s="13"/>
      <c r="P119" s="13"/>
      <c r="Q119" s="13"/>
      <c r="R119" s="13"/>
      <c r="S119" s="13"/>
      <c r="T119" s="13"/>
      <c r="U119" s="86"/>
      <c r="V119" s="86"/>
      <c r="W119" s="87">
        <f>IF(ISERROR(AVERAGE('Data pre-processing'!C119:V119)),35,IF(COUNT('Data pre-processing'!C119:V119)&lt;2,"N/A",AVERAGE('Data pre-processing'!C119:V119)))</f>
        <v>35</v>
      </c>
      <c r="X119" s="87" t="str">
        <f>IF(ISERROR(STDEV('Data pre-processing'!C119:V119)),"N/A",STDEV('Data pre-processing'!C119:V119))</f>
        <v>N/A</v>
      </c>
      <c r="XFD119" s="32"/>
    </row>
    <row r="120" spans="1:24 16384:16384" ht="12.75" customHeight="1" x14ac:dyDescent="0.15">
      <c r="A120" s="85" t="str">
        <f>'Transcript table'!C120</f>
        <v>LSINCT5</v>
      </c>
      <c r="B120" s="35" t="s">
        <v>203</v>
      </c>
      <c r="C120" s="13"/>
      <c r="D120" s="13"/>
      <c r="E120" s="13"/>
      <c r="F120" s="86"/>
      <c r="G120" s="86"/>
      <c r="H120" s="86"/>
      <c r="I120" s="86"/>
      <c r="J120" s="86"/>
      <c r="K120" s="86"/>
      <c r="L120" s="86"/>
      <c r="M120" s="86"/>
      <c r="N120" s="86"/>
      <c r="O120" s="13"/>
      <c r="P120" s="13"/>
      <c r="Q120" s="13"/>
      <c r="R120" s="13"/>
      <c r="S120" s="13"/>
      <c r="T120" s="13"/>
      <c r="U120" s="86"/>
      <c r="V120" s="86"/>
      <c r="W120" s="87">
        <f>IF(ISERROR(AVERAGE('Data pre-processing'!C120:V120)),35,IF(COUNT('Data pre-processing'!C120:V120)&lt;2,"N/A",AVERAGE('Data pre-processing'!C120:V120)))</f>
        <v>35</v>
      </c>
      <c r="X120" s="87" t="str">
        <f>IF(ISERROR(STDEV('Data pre-processing'!C120:V120)),"N/A",STDEV('Data pre-processing'!C120:V120))</f>
        <v>N/A</v>
      </c>
      <c r="XFD120" s="32"/>
    </row>
    <row r="121" spans="1:24 16384:16384" ht="12.75" customHeight="1" x14ac:dyDescent="0.15">
      <c r="A121" s="85" t="str">
        <f>'Transcript table'!C121</f>
        <v>LUNAR1</v>
      </c>
      <c r="B121" s="35" t="s">
        <v>204</v>
      </c>
      <c r="C121" s="13"/>
      <c r="D121" s="13"/>
      <c r="E121" s="13"/>
      <c r="F121" s="86"/>
      <c r="G121" s="86"/>
      <c r="H121" s="86"/>
      <c r="I121" s="86"/>
      <c r="J121" s="86"/>
      <c r="K121" s="86"/>
      <c r="L121" s="86"/>
      <c r="M121" s="86"/>
      <c r="N121" s="86"/>
      <c r="O121" s="13"/>
      <c r="P121" s="13"/>
      <c r="Q121" s="13"/>
      <c r="R121" s="13"/>
      <c r="S121" s="13"/>
      <c r="T121" s="13"/>
      <c r="U121" s="86"/>
      <c r="V121" s="86"/>
      <c r="W121" s="87">
        <f>IF(ISERROR(AVERAGE('Data pre-processing'!C121:V121)),35,IF(COUNT('Data pre-processing'!C121:V121)&lt;2,"N/A",AVERAGE('Data pre-processing'!C121:V121)))</f>
        <v>35</v>
      </c>
      <c r="X121" s="87" t="str">
        <f>IF(ISERROR(STDEV('Data pre-processing'!C121:V121)),"N/A",STDEV('Data pre-processing'!C121:V121))</f>
        <v>N/A</v>
      </c>
      <c r="XFD121" s="32"/>
    </row>
    <row r="122" spans="1:24 16384:16384" ht="12.75" customHeight="1" x14ac:dyDescent="0.15">
      <c r="A122" s="85" t="str">
        <f>'Transcript table'!C122</f>
        <v>M18204</v>
      </c>
      <c r="B122" s="35" t="s">
        <v>205</v>
      </c>
      <c r="C122" s="13"/>
      <c r="D122" s="13"/>
      <c r="E122" s="13"/>
      <c r="F122" s="86"/>
      <c r="G122" s="86"/>
      <c r="H122" s="86"/>
      <c r="I122" s="86"/>
      <c r="J122" s="86"/>
      <c r="K122" s="86"/>
      <c r="L122" s="86"/>
      <c r="M122" s="86"/>
      <c r="N122" s="86"/>
      <c r="O122" s="13"/>
      <c r="P122" s="13"/>
      <c r="Q122" s="13"/>
      <c r="R122" s="13"/>
      <c r="S122" s="13"/>
      <c r="T122" s="13"/>
      <c r="U122" s="86"/>
      <c r="V122" s="86"/>
      <c r="W122" s="87">
        <f>IF(ISERROR(AVERAGE('Data pre-processing'!C122:V122)),35,IF(COUNT('Data pre-processing'!C122:V122)&lt;2,"N/A",AVERAGE('Data pre-processing'!C122:V122)))</f>
        <v>35</v>
      </c>
      <c r="X122" s="87" t="str">
        <f>IF(ISERROR(STDEV('Data pre-processing'!C122:V122)),"N/A",STDEV('Data pre-processing'!C122:V122))</f>
        <v>N/A</v>
      </c>
      <c r="XFD122" s="32"/>
    </row>
    <row r="123" spans="1:24 16384:16384" ht="12.75" customHeight="1" x14ac:dyDescent="0.15">
      <c r="A123" s="85" t="str">
        <f>'Transcript table'!C123</f>
        <v>MAFTRR</v>
      </c>
      <c r="B123" s="35" t="s">
        <v>62</v>
      </c>
      <c r="C123" s="13"/>
      <c r="D123" s="13"/>
      <c r="E123" s="13"/>
      <c r="F123" s="86"/>
      <c r="G123" s="86"/>
      <c r="H123" s="86"/>
      <c r="I123" s="86"/>
      <c r="J123" s="86"/>
      <c r="K123" s="86"/>
      <c r="L123" s="86"/>
      <c r="M123" s="86"/>
      <c r="N123" s="86"/>
      <c r="O123" s="13"/>
      <c r="P123" s="13"/>
      <c r="Q123" s="13"/>
      <c r="R123" s="13"/>
      <c r="S123" s="13"/>
      <c r="T123" s="13"/>
      <c r="U123" s="86"/>
      <c r="V123" s="86"/>
      <c r="W123" s="87">
        <f>IF(ISERROR(AVERAGE('Data pre-processing'!C123:V123)),35,IF(COUNT('Data pre-processing'!C123:V123)&lt;2,"N/A",AVERAGE('Data pre-processing'!C123:V123)))</f>
        <v>35</v>
      </c>
      <c r="X123" s="87" t="str">
        <f>IF(ISERROR(STDEV('Data pre-processing'!C123:V123)),"N/A",STDEV('Data pre-processing'!C123:V123))</f>
        <v>N/A</v>
      </c>
      <c r="XFD123" s="32"/>
    </row>
    <row r="124" spans="1:24 16384:16384" ht="12.75" customHeight="1" x14ac:dyDescent="0.15">
      <c r="A124" s="85" t="str">
        <f>'Transcript table'!C124</f>
        <v>MALAT1</v>
      </c>
      <c r="B124" s="35" t="s">
        <v>63</v>
      </c>
      <c r="C124" s="13"/>
      <c r="D124" s="13"/>
      <c r="E124" s="13"/>
      <c r="F124" s="86"/>
      <c r="G124" s="86"/>
      <c r="H124" s="86"/>
      <c r="I124" s="86"/>
      <c r="J124" s="86"/>
      <c r="K124" s="86"/>
      <c r="L124" s="86"/>
      <c r="M124" s="86"/>
      <c r="N124" s="86"/>
      <c r="O124" s="13"/>
      <c r="P124" s="13"/>
      <c r="Q124" s="13"/>
      <c r="R124" s="13"/>
      <c r="S124" s="13"/>
      <c r="T124" s="13"/>
      <c r="U124" s="86"/>
      <c r="V124" s="86"/>
      <c r="W124" s="87">
        <f>IF(ISERROR(AVERAGE('Data pre-processing'!C124:V124)),35,IF(COUNT('Data pre-processing'!C124:V124)&lt;2,"N/A",AVERAGE('Data pre-processing'!C124:V124)))</f>
        <v>35</v>
      </c>
      <c r="X124" s="87" t="str">
        <f>IF(ISERROR(STDEV('Data pre-processing'!C124:V124)),"N/A",STDEV('Data pre-processing'!C124:V124))</f>
        <v>N/A</v>
      </c>
      <c r="XFD124" s="32"/>
    </row>
    <row r="125" spans="1:24 16384:16384" ht="12.75" customHeight="1" x14ac:dyDescent="0.15">
      <c r="A125" s="85" t="str">
        <f>'Transcript table'!C125</f>
        <v>MEG8</v>
      </c>
      <c r="B125" s="35" t="s">
        <v>64</v>
      </c>
      <c r="C125" s="13"/>
      <c r="D125" s="13"/>
      <c r="E125" s="13"/>
      <c r="F125" s="86"/>
      <c r="G125" s="86"/>
      <c r="H125" s="86"/>
      <c r="I125" s="86"/>
      <c r="J125" s="86"/>
      <c r="K125" s="86"/>
      <c r="L125" s="86"/>
      <c r="M125" s="86"/>
      <c r="N125" s="86"/>
      <c r="O125" s="13"/>
      <c r="P125" s="13"/>
      <c r="Q125" s="13"/>
      <c r="R125" s="13"/>
      <c r="S125" s="13"/>
      <c r="T125" s="13"/>
      <c r="U125" s="86"/>
      <c r="V125" s="86"/>
      <c r="W125" s="87">
        <f>IF(ISERROR(AVERAGE('Data pre-processing'!C125:V125)),35,IF(COUNT('Data pre-processing'!C125:V125)&lt;2,"N/A",AVERAGE('Data pre-processing'!C125:V125)))</f>
        <v>35</v>
      </c>
      <c r="X125" s="87" t="str">
        <f>IF(ISERROR(STDEV('Data pre-processing'!C125:V125)),"N/A",STDEV('Data pre-processing'!C125:V125))</f>
        <v>N/A</v>
      </c>
    </row>
    <row r="126" spans="1:24 16384:16384" ht="14.1" customHeight="1" x14ac:dyDescent="0.15">
      <c r="A126" s="85" t="str">
        <f>'Transcript table'!C126</f>
        <v>MEG9</v>
      </c>
      <c r="B126" s="35" t="s">
        <v>65</v>
      </c>
      <c r="C126" s="13"/>
      <c r="D126" s="13"/>
      <c r="E126" s="13"/>
      <c r="F126" s="86"/>
      <c r="G126" s="86"/>
      <c r="H126" s="86"/>
      <c r="I126" s="86"/>
      <c r="J126" s="86"/>
      <c r="K126" s="86"/>
      <c r="L126" s="86"/>
      <c r="M126" s="86"/>
      <c r="N126" s="86"/>
      <c r="O126" s="13"/>
      <c r="P126" s="13"/>
      <c r="Q126" s="13"/>
      <c r="R126" s="13"/>
      <c r="S126" s="13"/>
      <c r="T126" s="13"/>
      <c r="U126" s="86"/>
      <c r="V126" s="86"/>
      <c r="W126" s="87">
        <f>IF(ISERROR(AVERAGE('Data pre-processing'!C126:V126)),35,IF(COUNT('Data pre-processing'!C126:V126)&lt;2,"N/A",AVERAGE('Data pre-processing'!C126:V126)))</f>
        <v>35</v>
      </c>
      <c r="X126" s="87" t="str">
        <f>IF(ISERROR(STDEV('Data pre-processing'!C126:V126)),"N/A",STDEV('Data pre-processing'!C126:V126))</f>
        <v>N/A</v>
      </c>
    </row>
    <row r="127" spans="1:24 16384:16384" ht="14.1" customHeight="1" x14ac:dyDescent="0.15">
      <c r="A127" s="85" t="str">
        <f>'Transcript table'!C127</f>
        <v>MESTIT1</v>
      </c>
      <c r="B127" s="35" t="s">
        <v>66</v>
      </c>
      <c r="C127" s="13"/>
      <c r="D127" s="13"/>
      <c r="E127" s="13"/>
      <c r="F127" s="86"/>
      <c r="G127" s="86"/>
      <c r="H127" s="86"/>
      <c r="I127" s="86"/>
      <c r="J127" s="86"/>
      <c r="K127" s="86"/>
      <c r="L127" s="86"/>
      <c r="M127" s="86"/>
      <c r="N127" s="86"/>
      <c r="O127" s="13"/>
      <c r="P127" s="13"/>
      <c r="Q127" s="13"/>
      <c r="R127" s="13"/>
      <c r="S127" s="13"/>
      <c r="T127" s="13"/>
      <c r="U127" s="86"/>
      <c r="V127" s="86"/>
      <c r="W127" s="87">
        <f>IF(ISERROR(AVERAGE('Data pre-processing'!C127:V127)),35,IF(COUNT('Data pre-processing'!C127:V127)&lt;2,"N/A",AVERAGE('Data pre-processing'!C127:V127)))</f>
        <v>35</v>
      </c>
      <c r="X127" s="87" t="str">
        <f>IF(ISERROR(STDEV('Data pre-processing'!C127:V127)),"N/A",STDEV('Data pre-processing'!C127:V127))</f>
        <v>N/A</v>
      </c>
    </row>
    <row r="128" spans="1:24 16384:16384" ht="14.1" customHeight="1" x14ac:dyDescent="0.15">
      <c r="A128" s="85" t="str">
        <f>'Transcript table'!C128</f>
        <v>MHRT</v>
      </c>
      <c r="B128" s="35" t="s">
        <v>67</v>
      </c>
      <c r="C128" s="13"/>
      <c r="D128" s="13"/>
      <c r="E128" s="13"/>
      <c r="F128" s="86"/>
      <c r="G128" s="86"/>
      <c r="H128" s="86"/>
      <c r="I128" s="86"/>
      <c r="J128" s="86"/>
      <c r="K128" s="86"/>
      <c r="L128" s="86"/>
      <c r="M128" s="86"/>
      <c r="N128" s="86"/>
      <c r="O128" s="13"/>
      <c r="P128" s="13"/>
      <c r="Q128" s="13"/>
      <c r="R128" s="13"/>
      <c r="S128" s="13"/>
      <c r="T128" s="13"/>
      <c r="U128" s="86"/>
      <c r="V128" s="86"/>
      <c r="W128" s="87">
        <f>IF(ISERROR(AVERAGE('Data pre-processing'!C128:V128)),35,IF(COUNT('Data pre-processing'!C128:V128)&lt;2,"N/A",AVERAGE('Data pre-processing'!C128:V128)))</f>
        <v>35</v>
      </c>
      <c r="X128" s="87" t="str">
        <f>IF(ISERROR(STDEV('Data pre-processing'!C128:V128)),"N/A",STDEV('Data pre-processing'!C128:V128))</f>
        <v>N/A</v>
      </c>
    </row>
    <row r="129" spans="1:24" ht="14.1" customHeight="1" x14ac:dyDescent="0.15">
      <c r="A129" s="85" t="str">
        <f>'Transcript table'!C129</f>
        <v>MINA</v>
      </c>
      <c r="B129" s="35" t="s">
        <v>68</v>
      </c>
      <c r="C129" s="13"/>
      <c r="D129" s="13"/>
      <c r="E129" s="13"/>
      <c r="F129" s="86"/>
      <c r="G129" s="86"/>
      <c r="H129" s="86"/>
      <c r="I129" s="86"/>
      <c r="J129" s="86"/>
      <c r="K129" s="86"/>
      <c r="L129" s="86"/>
      <c r="M129" s="86"/>
      <c r="N129" s="86"/>
      <c r="O129" s="13"/>
      <c r="P129" s="13"/>
      <c r="Q129" s="13"/>
      <c r="R129" s="13"/>
      <c r="S129" s="13"/>
      <c r="T129" s="13"/>
      <c r="U129" s="86"/>
      <c r="V129" s="86"/>
      <c r="W129" s="87">
        <f>IF(ISERROR(AVERAGE('Data pre-processing'!C129:V129)),35,IF(COUNT('Data pre-processing'!C129:V129)&lt;2,"N/A",AVERAGE('Data pre-processing'!C129:V129)))</f>
        <v>35</v>
      </c>
      <c r="X129" s="87" t="str">
        <f>IF(ISERROR(STDEV('Data pre-processing'!C129:V129)),"N/A",STDEV('Data pre-processing'!C129:V129))</f>
        <v>N/A</v>
      </c>
    </row>
    <row r="130" spans="1:24" ht="14.1" customHeight="1" x14ac:dyDescent="0.15">
      <c r="A130" s="85" t="str">
        <f>'Transcript table'!C130</f>
        <v>MIR100HG</v>
      </c>
      <c r="B130" s="35" t="s">
        <v>69</v>
      </c>
      <c r="C130" s="13"/>
      <c r="D130" s="13"/>
      <c r="E130" s="13"/>
      <c r="F130" s="86"/>
      <c r="G130" s="86"/>
      <c r="H130" s="86"/>
      <c r="I130" s="86"/>
      <c r="J130" s="86"/>
      <c r="K130" s="86"/>
      <c r="L130" s="86"/>
      <c r="M130" s="86"/>
      <c r="N130" s="86"/>
      <c r="O130" s="13"/>
      <c r="P130" s="13"/>
      <c r="Q130" s="13"/>
      <c r="R130" s="13"/>
      <c r="S130" s="13"/>
      <c r="T130" s="13"/>
      <c r="U130" s="86"/>
      <c r="V130" s="86"/>
      <c r="W130" s="87">
        <f>IF(ISERROR(AVERAGE('Data pre-processing'!C130:V130)),35,IF(COUNT('Data pre-processing'!C130:V130)&lt;2,"N/A",AVERAGE('Data pre-processing'!C130:V130)))</f>
        <v>35</v>
      </c>
      <c r="X130" s="87" t="str">
        <f>IF(ISERROR(STDEV('Data pre-processing'!C130:V130)),"N/A",STDEV('Data pre-processing'!C130:V130))</f>
        <v>N/A</v>
      </c>
    </row>
    <row r="131" spans="1:24" ht="14.1" customHeight="1" x14ac:dyDescent="0.15">
      <c r="A131" s="85" t="str">
        <f>'Transcript table'!C131</f>
        <v>MIR155HG</v>
      </c>
      <c r="B131" s="35" t="s">
        <v>70</v>
      </c>
      <c r="C131" s="13"/>
      <c r="D131" s="13"/>
      <c r="E131" s="13"/>
      <c r="F131" s="86"/>
      <c r="G131" s="86"/>
      <c r="H131" s="86"/>
      <c r="I131" s="86"/>
      <c r="J131" s="86"/>
      <c r="K131" s="86"/>
      <c r="L131" s="86"/>
      <c r="M131" s="86"/>
      <c r="N131" s="86"/>
      <c r="O131" s="13"/>
      <c r="P131" s="13"/>
      <c r="Q131" s="13"/>
      <c r="R131" s="13"/>
      <c r="S131" s="13"/>
      <c r="T131" s="13"/>
      <c r="U131" s="86"/>
      <c r="V131" s="86"/>
      <c r="W131" s="87">
        <f>IF(ISERROR(AVERAGE('Data pre-processing'!C131:V131)),35,IF(COUNT('Data pre-processing'!C131:V131)&lt;2,"N/A",AVERAGE('Data pre-processing'!C131:V131)))</f>
        <v>35</v>
      </c>
      <c r="X131" s="87" t="str">
        <f>IF(ISERROR(STDEV('Data pre-processing'!C131:V131)),"N/A",STDEV('Data pre-processing'!C131:V131))</f>
        <v>N/A</v>
      </c>
    </row>
    <row r="132" spans="1:24" ht="14.1" customHeight="1" x14ac:dyDescent="0.15">
      <c r="A132" s="85" t="str">
        <f>'Transcript table'!C132</f>
        <v>MIR222HG</v>
      </c>
      <c r="B132" s="35" t="s">
        <v>71</v>
      </c>
      <c r="C132" s="13"/>
      <c r="D132" s="13"/>
      <c r="E132" s="13"/>
      <c r="F132" s="86"/>
      <c r="G132" s="86"/>
      <c r="H132" s="86"/>
      <c r="I132" s="86"/>
      <c r="J132" s="86"/>
      <c r="K132" s="86"/>
      <c r="L132" s="86"/>
      <c r="M132" s="86"/>
      <c r="N132" s="86"/>
      <c r="O132" s="13"/>
      <c r="P132" s="13"/>
      <c r="Q132" s="13"/>
      <c r="R132" s="13"/>
      <c r="S132" s="13"/>
      <c r="T132" s="13"/>
      <c r="U132" s="86"/>
      <c r="V132" s="86"/>
      <c r="W132" s="87">
        <f>IF(ISERROR(AVERAGE('Data pre-processing'!C132:V132)),35,IF(COUNT('Data pre-processing'!C132:V132)&lt;2,"N/A",AVERAGE('Data pre-processing'!C132:V132)))</f>
        <v>35</v>
      </c>
      <c r="X132" s="87" t="str">
        <f>IF(ISERROR(STDEV('Data pre-processing'!C132:V132)),"N/A",STDEV('Data pre-processing'!C132:V132))</f>
        <v>N/A</v>
      </c>
    </row>
    <row r="133" spans="1:24" ht="14.1" customHeight="1" x14ac:dyDescent="0.15">
      <c r="A133" s="85" t="str">
        <f>'Transcript table'!C133</f>
        <v>MIR31HG</v>
      </c>
      <c r="B133" s="35" t="s">
        <v>72</v>
      </c>
      <c r="C133" s="13"/>
      <c r="D133" s="13"/>
      <c r="E133" s="13"/>
      <c r="F133" s="86"/>
      <c r="G133" s="86"/>
      <c r="H133" s="86"/>
      <c r="I133" s="86"/>
      <c r="J133" s="86"/>
      <c r="K133" s="86"/>
      <c r="L133" s="86"/>
      <c r="M133" s="86"/>
      <c r="N133" s="86"/>
      <c r="O133" s="13"/>
      <c r="P133" s="13"/>
      <c r="Q133" s="13"/>
      <c r="R133" s="13"/>
      <c r="S133" s="13"/>
      <c r="T133" s="13"/>
      <c r="U133" s="86"/>
      <c r="V133" s="86"/>
      <c r="W133" s="87">
        <f>IF(ISERROR(AVERAGE('Data pre-processing'!C133:V133)),35,IF(COUNT('Data pre-processing'!C133:V133)&lt;2,"N/A",AVERAGE('Data pre-processing'!C133:V133)))</f>
        <v>35</v>
      </c>
      <c r="X133" s="87" t="str">
        <f>IF(ISERROR(STDEV('Data pre-processing'!C133:V133)),"N/A",STDEV('Data pre-processing'!C133:V133))</f>
        <v>N/A</v>
      </c>
    </row>
    <row r="134" spans="1:24" ht="14.1" customHeight="1" x14ac:dyDescent="0.15">
      <c r="A134" s="85" t="str">
        <f>'Transcript table'!C134</f>
        <v>MIR7-3HG</v>
      </c>
      <c r="B134" s="35" t="s">
        <v>73</v>
      </c>
      <c r="C134" s="13"/>
      <c r="D134" s="13"/>
      <c r="E134" s="13"/>
      <c r="F134" s="86"/>
      <c r="G134" s="86"/>
      <c r="H134" s="86"/>
      <c r="I134" s="86"/>
      <c r="J134" s="86"/>
      <c r="K134" s="86"/>
      <c r="L134" s="86"/>
      <c r="M134" s="86"/>
      <c r="N134" s="86"/>
      <c r="O134" s="13"/>
      <c r="P134" s="13"/>
      <c r="Q134" s="13"/>
      <c r="R134" s="13"/>
      <c r="S134" s="13"/>
      <c r="T134" s="13"/>
      <c r="U134" s="86"/>
      <c r="V134" s="86"/>
      <c r="W134" s="87">
        <f>IF(ISERROR(AVERAGE('Data pre-processing'!C134:V134)),35,IF(COUNT('Data pre-processing'!C134:V134)&lt;2,"N/A",AVERAGE('Data pre-processing'!C134:V134)))</f>
        <v>35</v>
      </c>
      <c r="X134" s="87" t="str">
        <f>IF(ISERROR(STDEV('Data pre-processing'!C134:V134)),"N/A",STDEV('Data pre-processing'!C134:V134))</f>
        <v>N/A</v>
      </c>
    </row>
    <row r="135" spans="1:24" ht="14.1" customHeight="1" x14ac:dyDescent="0.15">
      <c r="A135" s="85" t="str">
        <f>'Transcript table'!C135</f>
        <v>MKRN3-AS1</v>
      </c>
      <c r="B135" s="35" t="s">
        <v>206</v>
      </c>
      <c r="C135" s="13"/>
      <c r="D135" s="13"/>
      <c r="E135" s="13"/>
      <c r="F135" s="86"/>
      <c r="G135" s="86"/>
      <c r="H135" s="86"/>
      <c r="I135" s="86"/>
      <c r="J135" s="86"/>
      <c r="K135" s="86"/>
      <c r="L135" s="86"/>
      <c r="M135" s="86"/>
      <c r="N135" s="86"/>
      <c r="O135" s="13"/>
      <c r="P135" s="13"/>
      <c r="Q135" s="13"/>
      <c r="R135" s="13"/>
      <c r="S135" s="13"/>
      <c r="T135" s="13"/>
      <c r="U135" s="86"/>
      <c r="V135" s="86"/>
      <c r="W135" s="87">
        <f>IF(ISERROR(AVERAGE('Data pre-processing'!C135:V135)),35,IF(COUNT('Data pre-processing'!C135:V135)&lt;2,"N/A",AVERAGE('Data pre-processing'!C135:V135)))</f>
        <v>35</v>
      </c>
      <c r="X135" s="87" t="str">
        <f>IF(ISERROR(STDEV('Data pre-processing'!C135:V135)),"N/A",STDEV('Data pre-processing'!C135:V135))</f>
        <v>N/A</v>
      </c>
    </row>
    <row r="136" spans="1:24" ht="14.1" customHeight="1" x14ac:dyDescent="0.15">
      <c r="A136" s="85" t="str">
        <f>'Transcript table'!C136</f>
        <v>MT1JP</v>
      </c>
      <c r="B136" s="35" t="s">
        <v>207</v>
      </c>
      <c r="C136" s="13"/>
      <c r="D136" s="13"/>
      <c r="E136" s="13"/>
      <c r="F136" s="86"/>
      <c r="G136" s="86"/>
      <c r="H136" s="86"/>
      <c r="I136" s="86"/>
      <c r="J136" s="86"/>
      <c r="K136" s="86"/>
      <c r="L136" s="86"/>
      <c r="M136" s="86"/>
      <c r="N136" s="86"/>
      <c r="O136" s="13"/>
      <c r="P136" s="13"/>
      <c r="Q136" s="13"/>
      <c r="R136" s="13"/>
      <c r="S136" s="13"/>
      <c r="T136" s="13"/>
      <c r="U136" s="86"/>
      <c r="V136" s="86"/>
      <c r="W136" s="87">
        <f>IF(ISERROR(AVERAGE('Data pre-processing'!C136:V136)),35,IF(COUNT('Data pre-processing'!C136:V136)&lt;2,"N/A",AVERAGE('Data pre-processing'!C136:V136)))</f>
        <v>35</v>
      </c>
      <c r="X136" s="87" t="str">
        <f>IF(ISERROR(STDEV('Data pre-processing'!C136:V136)),"N/A",STDEV('Data pre-processing'!C136:V136))</f>
        <v>N/A</v>
      </c>
    </row>
    <row r="137" spans="1:24" ht="14.1" customHeight="1" x14ac:dyDescent="0.15">
      <c r="A137" s="85" t="str">
        <f>'Transcript table'!C137</f>
        <v>MYCNUT</v>
      </c>
      <c r="B137" s="35" t="s">
        <v>208</v>
      </c>
      <c r="C137" s="13"/>
      <c r="D137" s="13"/>
      <c r="E137" s="13"/>
      <c r="F137" s="86"/>
      <c r="G137" s="86"/>
      <c r="H137" s="86"/>
      <c r="I137" s="86"/>
      <c r="J137" s="86"/>
      <c r="K137" s="86"/>
      <c r="L137" s="86"/>
      <c r="M137" s="86"/>
      <c r="N137" s="86"/>
      <c r="O137" s="13"/>
      <c r="P137" s="13"/>
      <c r="Q137" s="13"/>
      <c r="R137" s="13"/>
      <c r="S137" s="13"/>
      <c r="T137" s="13"/>
      <c r="U137" s="86"/>
      <c r="V137" s="86"/>
      <c r="W137" s="87">
        <f>IF(ISERROR(AVERAGE('Data pre-processing'!C137:V137)),35,IF(COUNT('Data pre-processing'!C137:V137)&lt;2,"N/A",AVERAGE('Data pre-processing'!C137:V137)))</f>
        <v>35</v>
      </c>
      <c r="X137" s="87" t="str">
        <f>IF(ISERROR(STDEV('Data pre-processing'!C137:V137)),"N/A",STDEV('Data pre-processing'!C137:V137))</f>
        <v>N/A</v>
      </c>
    </row>
    <row r="138" spans="1:24" ht="14.1" customHeight="1" x14ac:dyDescent="0.15">
      <c r="A138" s="85" t="str">
        <f>'Transcript table'!C138</f>
        <v>NAT-RAD18</v>
      </c>
      <c r="B138" s="35" t="s">
        <v>209</v>
      </c>
      <c r="C138" s="13"/>
      <c r="D138" s="13"/>
      <c r="E138" s="13"/>
      <c r="F138" s="86"/>
      <c r="G138" s="86"/>
      <c r="H138" s="86"/>
      <c r="I138" s="86"/>
      <c r="J138" s="86"/>
      <c r="K138" s="86"/>
      <c r="L138" s="86"/>
      <c r="M138" s="86"/>
      <c r="N138" s="86"/>
      <c r="O138" s="13"/>
      <c r="P138" s="13"/>
      <c r="Q138" s="13"/>
      <c r="R138" s="13"/>
      <c r="S138" s="13"/>
      <c r="T138" s="13"/>
      <c r="U138" s="86"/>
      <c r="V138" s="86"/>
      <c r="W138" s="87">
        <f>IF(ISERROR(AVERAGE('Data pre-processing'!C138:V138)),35,IF(COUNT('Data pre-processing'!C138:V138)&lt;2,"N/A",AVERAGE('Data pre-processing'!C138:V138)))</f>
        <v>35</v>
      </c>
      <c r="X138" s="87" t="str">
        <f>IF(ISERROR(STDEV('Data pre-processing'!C138:V138)),"N/A",STDEV('Data pre-processing'!C138:V138))</f>
        <v>N/A</v>
      </c>
    </row>
    <row r="139" spans="1:24" ht="14.1" customHeight="1" x14ac:dyDescent="0.15">
      <c r="A139" s="85" t="str">
        <f>'Transcript table'!C139</f>
        <v>NBAT1</v>
      </c>
      <c r="B139" s="35" t="s">
        <v>210</v>
      </c>
      <c r="C139" s="13"/>
      <c r="D139" s="13"/>
      <c r="E139" s="13"/>
      <c r="F139" s="86"/>
      <c r="G139" s="86"/>
      <c r="H139" s="86"/>
      <c r="I139" s="86"/>
      <c r="J139" s="86"/>
      <c r="K139" s="86"/>
      <c r="L139" s="86"/>
      <c r="M139" s="86"/>
      <c r="N139" s="86"/>
      <c r="O139" s="13"/>
      <c r="P139" s="13"/>
      <c r="Q139" s="13"/>
      <c r="R139" s="13"/>
      <c r="S139" s="13"/>
      <c r="T139" s="13"/>
      <c r="U139" s="86"/>
      <c r="V139" s="86"/>
      <c r="W139" s="87">
        <f>IF(ISERROR(AVERAGE('Data pre-processing'!C139:V139)),35,IF(COUNT('Data pre-processing'!C139:V139)&lt;2,"N/A",AVERAGE('Data pre-processing'!C139:V139)))</f>
        <v>35</v>
      </c>
      <c r="X139" s="87" t="str">
        <f>IF(ISERROR(STDEV('Data pre-processing'!C139:V139)),"N/A",STDEV('Data pre-processing'!C139:V139))</f>
        <v>N/A</v>
      </c>
    </row>
    <row r="140" spans="1:24" ht="14.1" customHeight="1" x14ac:dyDescent="0.15">
      <c r="A140" s="85" t="str">
        <f>'Transcript table'!C140</f>
        <v>NDM29</v>
      </c>
      <c r="B140" s="35" t="s">
        <v>211</v>
      </c>
      <c r="C140" s="13"/>
      <c r="D140" s="13"/>
      <c r="E140" s="13"/>
      <c r="F140" s="86"/>
      <c r="G140" s="86"/>
      <c r="H140" s="86"/>
      <c r="I140" s="86"/>
      <c r="J140" s="86"/>
      <c r="K140" s="86"/>
      <c r="L140" s="86"/>
      <c r="M140" s="86"/>
      <c r="N140" s="86"/>
      <c r="O140" s="13"/>
      <c r="P140" s="13"/>
      <c r="Q140" s="13"/>
      <c r="R140" s="13"/>
      <c r="S140" s="13"/>
      <c r="T140" s="13"/>
      <c r="U140" s="86"/>
      <c r="V140" s="86"/>
      <c r="W140" s="87">
        <f>IF(ISERROR(AVERAGE('Data pre-processing'!C140:V140)),35,IF(COUNT('Data pre-processing'!C140:V140)&lt;2,"N/A",AVERAGE('Data pre-processing'!C140:V140)))</f>
        <v>35</v>
      </c>
      <c r="X140" s="87" t="str">
        <f>IF(ISERROR(STDEV('Data pre-processing'!C140:V140)),"N/A",STDEV('Data pre-processing'!C140:V140))</f>
        <v>N/A</v>
      </c>
    </row>
    <row r="141" spans="1:24" ht="14.1" customHeight="1" x14ac:dyDescent="0.15">
      <c r="A141" s="85" t="str">
        <f>'Transcript table'!C141</f>
        <v>NKILA</v>
      </c>
      <c r="B141" s="35" t="s">
        <v>212</v>
      </c>
      <c r="C141" s="13"/>
      <c r="D141" s="13"/>
      <c r="E141" s="13"/>
      <c r="F141" s="86"/>
      <c r="G141" s="86"/>
      <c r="H141" s="86"/>
      <c r="I141" s="86"/>
      <c r="J141" s="86"/>
      <c r="K141" s="86"/>
      <c r="L141" s="86"/>
      <c r="M141" s="86"/>
      <c r="N141" s="86"/>
      <c r="O141" s="13"/>
      <c r="P141" s="13"/>
      <c r="Q141" s="13"/>
      <c r="R141" s="13"/>
      <c r="S141" s="13"/>
      <c r="T141" s="13"/>
      <c r="U141" s="86"/>
      <c r="V141" s="86"/>
      <c r="W141" s="87">
        <f>IF(ISERROR(AVERAGE('Data pre-processing'!C141:V141)),35,IF(COUNT('Data pre-processing'!C141:V141)&lt;2,"N/A",AVERAGE('Data pre-processing'!C141:V141)))</f>
        <v>35</v>
      </c>
      <c r="X141" s="87" t="str">
        <f>IF(ISERROR(STDEV('Data pre-processing'!C141:V141)),"N/A",STDEV('Data pre-processing'!C141:V141))</f>
        <v>N/A</v>
      </c>
    </row>
    <row r="142" spans="1:24" ht="14.1" customHeight="1" x14ac:dyDescent="0.15">
      <c r="A142" s="85" t="str">
        <f>'Transcript table'!C142</f>
        <v>NONHSAT073641</v>
      </c>
      <c r="B142" s="35" t="s">
        <v>213</v>
      </c>
      <c r="C142" s="13"/>
      <c r="D142" s="13"/>
      <c r="E142" s="13"/>
      <c r="F142" s="86"/>
      <c r="G142" s="86"/>
      <c r="H142" s="86"/>
      <c r="I142" s="86"/>
      <c r="J142" s="86"/>
      <c r="K142" s="86"/>
      <c r="L142" s="86"/>
      <c r="M142" s="86"/>
      <c r="N142" s="86"/>
      <c r="O142" s="13"/>
      <c r="P142" s="13"/>
      <c r="Q142" s="13"/>
      <c r="R142" s="13"/>
      <c r="S142" s="13"/>
      <c r="T142" s="13"/>
      <c r="U142" s="86"/>
      <c r="V142" s="86"/>
      <c r="W142" s="87">
        <f>IF(ISERROR(AVERAGE('Data pre-processing'!C142:V142)),35,IF(COUNT('Data pre-processing'!C142:V142)&lt;2,"N/A",AVERAGE('Data pre-processing'!C142:V142)))</f>
        <v>35</v>
      </c>
      <c r="X142" s="87" t="str">
        <f>IF(ISERROR(STDEV('Data pre-processing'!C142:V142)),"N/A",STDEV('Data pre-processing'!C142:V142))</f>
        <v>N/A</v>
      </c>
    </row>
    <row r="143" spans="1:24" ht="14.1" customHeight="1" x14ac:dyDescent="0.15">
      <c r="A143" s="85" t="str">
        <f>'Transcript table'!C143</f>
        <v>NONHSAT112178</v>
      </c>
      <c r="B143" s="35" t="s">
        <v>214</v>
      </c>
      <c r="C143" s="13"/>
      <c r="D143" s="13"/>
      <c r="E143" s="13"/>
      <c r="F143" s="86"/>
      <c r="G143" s="86"/>
      <c r="H143" s="86"/>
      <c r="I143" s="86"/>
      <c r="J143" s="86"/>
      <c r="K143" s="86"/>
      <c r="L143" s="86"/>
      <c r="M143" s="86"/>
      <c r="N143" s="86"/>
      <c r="O143" s="13"/>
      <c r="P143" s="13"/>
      <c r="Q143" s="13"/>
      <c r="R143" s="13"/>
      <c r="S143" s="13"/>
      <c r="T143" s="13"/>
      <c r="U143" s="86"/>
      <c r="V143" s="86"/>
      <c r="W143" s="87">
        <f>IF(ISERROR(AVERAGE('Data pre-processing'!C143:V143)),35,IF(COUNT('Data pre-processing'!C143:V143)&lt;2,"N/A",AVERAGE('Data pre-processing'!C143:V143)))</f>
        <v>35</v>
      </c>
      <c r="X143" s="87" t="str">
        <f>IF(ISERROR(STDEV('Data pre-processing'!C143:V143)),"N/A",STDEV('Data pre-processing'!C143:V143))</f>
        <v>N/A</v>
      </c>
    </row>
    <row r="144" spans="1:24" ht="14.1" customHeight="1" x14ac:dyDescent="0.15">
      <c r="A144" s="85" t="str">
        <f>'Transcript table'!C144</f>
        <v>NONRATT021972</v>
      </c>
      <c r="B144" s="35" t="s">
        <v>215</v>
      </c>
      <c r="C144" s="13"/>
      <c r="D144" s="13"/>
      <c r="E144" s="13"/>
      <c r="F144" s="86"/>
      <c r="G144" s="86"/>
      <c r="H144" s="86"/>
      <c r="I144" s="86"/>
      <c r="J144" s="86"/>
      <c r="K144" s="86"/>
      <c r="L144" s="86"/>
      <c r="M144" s="86"/>
      <c r="N144" s="86"/>
      <c r="O144" s="13"/>
      <c r="P144" s="13"/>
      <c r="Q144" s="13"/>
      <c r="R144" s="13"/>
      <c r="S144" s="13"/>
      <c r="T144" s="13"/>
      <c r="U144" s="86"/>
      <c r="V144" s="86"/>
      <c r="W144" s="87">
        <f>IF(ISERROR(AVERAGE('Data pre-processing'!C144:V144)),35,IF(COUNT('Data pre-processing'!C144:V144)&lt;2,"N/A",AVERAGE('Data pre-processing'!C144:V144)))</f>
        <v>35</v>
      </c>
      <c r="X144" s="87" t="str">
        <f>IF(ISERROR(STDEV('Data pre-processing'!C144:V144)),"N/A",STDEV('Data pre-processing'!C144:V144))</f>
        <v>N/A</v>
      </c>
    </row>
    <row r="145" spans="1:24" ht="14.1" customHeight="1" x14ac:dyDescent="0.15">
      <c r="A145" s="85" t="str">
        <f>'Transcript table'!C145</f>
        <v>NORAD</v>
      </c>
      <c r="B145" s="35" t="s">
        <v>216</v>
      </c>
      <c r="C145" s="13"/>
      <c r="D145" s="13"/>
      <c r="E145" s="13"/>
      <c r="F145" s="86"/>
      <c r="G145" s="86"/>
      <c r="H145" s="86"/>
      <c r="I145" s="86"/>
      <c r="J145" s="86"/>
      <c r="K145" s="86"/>
      <c r="L145" s="86"/>
      <c r="M145" s="86"/>
      <c r="N145" s="86"/>
      <c r="O145" s="13"/>
      <c r="P145" s="13"/>
      <c r="Q145" s="13"/>
      <c r="R145" s="13"/>
      <c r="S145" s="13"/>
      <c r="T145" s="13"/>
      <c r="U145" s="86"/>
      <c r="V145" s="86"/>
      <c r="W145" s="87">
        <f>IF(ISERROR(AVERAGE('Data pre-processing'!C145:V145)),35,IF(COUNT('Data pre-processing'!C145:V145)&lt;2,"N/A",AVERAGE('Data pre-processing'!C145:V145)))</f>
        <v>35</v>
      </c>
      <c r="X145" s="87" t="str">
        <f>IF(ISERROR(STDEV('Data pre-processing'!C145:V145)),"N/A",STDEV('Data pre-processing'!C145:V145))</f>
        <v>N/A</v>
      </c>
    </row>
    <row r="146" spans="1:24" ht="14.1" customHeight="1" x14ac:dyDescent="0.15">
      <c r="A146" s="85" t="str">
        <f>'Transcript table'!C146</f>
        <v>Novlnc35</v>
      </c>
      <c r="B146" s="35" t="s">
        <v>217</v>
      </c>
      <c r="C146" s="13"/>
      <c r="D146" s="13"/>
      <c r="E146" s="13"/>
      <c r="F146" s="86"/>
      <c r="G146" s="86"/>
      <c r="H146" s="86"/>
      <c r="I146" s="86"/>
      <c r="J146" s="86"/>
      <c r="K146" s="86"/>
      <c r="L146" s="86"/>
      <c r="M146" s="86"/>
      <c r="N146" s="86"/>
      <c r="O146" s="13"/>
      <c r="P146" s="13"/>
      <c r="Q146" s="13"/>
      <c r="R146" s="13"/>
      <c r="S146" s="13"/>
      <c r="T146" s="13"/>
      <c r="U146" s="86"/>
      <c r="V146" s="86"/>
      <c r="W146" s="87">
        <f>IF(ISERROR(AVERAGE('Data pre-processing'!C146:V146)),35,IF(COUNT('Data pre-processing'!C146:V146)&lt;2,"N/A",AVERAGE('Data pre-processing'!C146:V146)))</f>
        <v>35</v>
      </c>
      <c r="X146" s="87" t="str">
        <f>IF(ISERROR(STDEV('Data pre-processing'!C146:V146)),"N/A",STDEV('Data pre-processing'!C146:V146))</f>
        <v>N/A</v>
      </c>
    </row>
    <row r="147" spans="1:24" ht="14.1" customHeight="1" x14ac:dyDescent="0.15">
      <c r="A147" s="85" t="str">
        <f>'Transcript table'!C147</f>
        <v>Novlnc76</v>
      </c>
      <c r="B147" s="35" t="s">
        <v>74</v>
      </c>
      <c r="C147" s="13"/>
      <c r="D147" s="13"/>
      <c r="E147" s="13"/>
      <c r="F147" s="86"/>
      <c r="G147" s="86"/>
      <c r="H147" s="86"/>
      <c r="I147" s="86"/>
      <c r="J147" s="86"/>
      <c r="K147" s="86"/>
      <c r="L147" s="86"/>
      <c r="M147" s="86"/>
      <c r="N147" s="86"/>
      <c r="O147" s="13"/>
      <c r="P147" s="13"/>
      <c r="Q147" s="13"/>
      <c r="R147" s="13"/>
      <c r="S147" s="13"/>
      <c r="T147" s="13"/>
      <c r="U147" s="86"/>
      <c r="V147" s="86"/>
      <c r="W147" s="87">
        <f>IF(ISERROR(AVERAGE('Data pre-processing'!C147:V147)),35,IF(COUNT('Data pre-processing'!C147:V147)&lt;2,"N/A",AVERAGE('Data pre-processing'!C147:V147)))</f>
        <v>35</v>
      </c>
      <c r="X147" s="87" t="str">
        <f>IF(ISERROR(STDEV('Data pre-processing'!C147:V147)),"N/A",STDEV('Data pre-processing'!C147:V147))</f>
        <v>N/A</v>
      </c>
    </row>
    <row r="148" spans="1:24" ht="14.1" customHeight="1" x14ac:dyDescent="0.15">
      <c r="A148" s="85" t="str">
        <f>'Transcript table'!C148</f>
        <v>NPPA-AS1</v>
      </c>
      <c r="B148" s="35" t="s">
        <v>75</v>
      </c>
      <c r="C148" s="13"/>
      <c r="D148" s="13"/>
      <c r="E148" s="13"/>
      <c r="F148" s="86"/>
      <c r="G148" s="86"/>
      <c r="H148" s="86"/>
      <c r="I148" s="86"/>
      <c r="J148" s="86"/>
      <c r="K148" s="86"/>
      <c r="L148" s="86"/>
      <c r="M148" s="86"/>
      <c r="N148" s="86"/>
      <c r="O148" s="13"/>
      <c r="P148" s="13"/>
      <c r="Q148" s="13"/>
      <c r="R148" s="13"/>
      <c r="S148" s="13"/>
      <c r="T148" s="13"/>
      <c r="U148" s="86"/>
      <c r="V148" s="86"/>
      <c r="W148" s="87">
        <f>IF(ISERROR(AVERAGE('Data pre-processing'!C148:V148)),35,IF(COUNT('Data pre-processing'!C148:V148)&lt;2,"N/A",AVERAGE('Data pre-processing'!C148:V148)))</f>
        <v>35</v>
      </c>
      <c r="X148" s="87" t="str">
        <f>IF(ISERROR(STDEV('Data pre-processing'!C148:V148)),"N/A",STDEV('Data pre-processing'!C148:V148))</f>
        <v>N/A</v>
      </c>
    </row>
    <row r="149" spans="1:24" ht="14.1" customHeight="1" x14ac:dyDescent="0.15">
      <c r="A149" s="85" t="str">
        <f>'Transcript table'!C149</f>
        <v>NPTN-IT1</v>
      </c>
      <c r="B149" s="35" t="s">
        <v>76</v>
      </c>
      <c r="C149" s="13"/>
      <c r="D149" s="13"/>
      <c r="E149" s="13"/>
      <c r="F149" s="86"/>
      <c r="G149" s="86"/>
      <c r="H149" s="86"/>
      <c r="I149" s="86"/>
      <c r="J149" s="86"/>
      <c r="K149" s="86"/>
      <c r="L149" s="86"/>
      <c r="M149" s="86"/>
      <c r="N149" s="86"/>
      <c r="O149" s="13"/>
      <c r="P149" s="13"/>
      <c r="Q149" s="13"/>
      <c r="R149" s="13"/>
      <c r="S149" s="13"/>
      <c r="T149" s="13"/>
      <c r="U149" s="86"/>
      <c r="V149" s="86"/>
      <c r="W149" s="87">
        <f>IF(ISERROR(AVERAGE('Data pre-processing'!C149:V149)),35,IF(COUNT('Data pre-processing'!C149:V149)&lt;2,"N/A",AVERAGE('Data pre-processing'!C149:V149)))</f>
        <v>35</v>
      </c>
      <c r="X149" s="87" t="str">
        <f>IF(ISERROR(STDEV('Data pre-processing'!C149:V149)),"N/A",STDEV('Data pre-processing'!C149:V149))</f>
        <v>N/A</v>
      </c>
    </row>
    <row r="150" spans="1:24" ht="14.1" customHeight="1" x14ac:dyDescent="0.15">
      <c r="A150" s="85" t="str">
        <f>'Transcript table'!C150</f>
        <v>NRAV</v>
      </c>
      <c r="B150" s="35" t="s">
        <v>77</v>
      </c>
      <c r="C150" s="13"/>
      <c r="D150" s="13"/>
      <c r="E150" s="13"/>
      <c r="F150" s="86"/>
      <c r="G150" s="86"/>
      <c r="H150" s="86"/>
      <c r="I150" s="86"/>
      <c r="J150" s="86"/>
      <c r="K150" s="86"/>
      <c r="L150" s="86"/>
      <c r="M150" s="86"/>
      <c r="N150" s="86"/>
      <c r="O150" s="13"/>
      <c r="P150" s="13"/>
      <c r="Q150" s="13"/>
      <c r="R150" s="13"/>
      <c r="S150" s="13"/>
      <c r="T150" s="13"/>
      <c r="U150" s="86"/>
      <c r="V150" s="86"/>
      <c r="W150" s="87">
        <f>IF(ISERROR(AVERAGE('Data pre-processing'!C150:V150)),35,IF(COUNT('Data pre-processing'!C150:V150)&lt;2,"N/A",AVERAGE('Data pre-processing'!C150:V150)))</f>
        <v>35</v>
      </c>
      <c r="X150" s="87" t="str">
        <f>IF(ISERROR(STDEV('Data pre-processing'!C150:V150)),"N/A",STDEV('Data pre-processing'!C150:V150))</f>
        <v>N/A</v>
      </c>
    </row>
    <row r="151" spans="1:24" ht="14.1" customHeight="1" x14ac:dyDescent="0.15">
      <c r="A151" s="85" t="str">
        <f>'Transcript table'!C151</f>
        <v>NRIR</v>
      </c>
      <c r="B151" s="35" t="s">
        <v>78</v>
      </c>
      <c r="C151" s="13"/>
      <c r="D151" s="13"/>
      <c r="E151" s="13"/>
      <c r="F151" s="86"/>
      <c r="G151" s="86"/>
      <c r="H151" s="86"/>
      <c r="I151" s="86"/>
      <c r="J151" s="86"/>
      <c r="K151" s="86"/>
      <c r="L151" s="86"/>
      <c r="M151" s="86"/>
      <c r="N151" s="86"/>
      <c r="O151" s="13"/>
      <c r="P151" s="13"/>
      <c r="Q151" s="13"/>
      <c r="R151" s="13"/>
      <c r="S151" s="13"/>
      <c r="T151" s="13"/>
      <c r="U151" s="86"/>
      <c r="V151" s="86"/>
      <c r="W151" s="87">
        <f>IF(ISERROR(AVERAGE('Data pre-processing'!C151:V151)),35,IF(COUNT('Data pre-processing'!C151:V151)&lt;2,"N/A",AVERAGE('Data pre-processing'!C151:V151)))</f>
        <v>35</v>
      </c>
      <c r="X151" s="87" t="str">
        <f>IF(ISERROR(STDEV('Data pre-processing'!C151:V151)),"N/A",STDEV('Data pre-processing'!C151:V151))</f>
        <v>N/A</v>
      </c>
    </row>
    <row r="152" spans="1:24" ht="14.1" customHeight="1" x14ac:dyDescent="0.15">
      <c r="A152" s="85" t="str">
        <f>'Transcript table'!C152</f>
        <v>NTT</v>
      </c>
      <c r="B152" s="35" t="s">
        <v>79</v>
      </c>
      <c r="C152" s="13"/>
      <c r="D152" s="13"/>
      <c r="E152" s="13"/>
      <c r="F152" s="86"/>
      <c r="G152" s="86"/>
      <c r="H152" s="86"/>
      <c r="I152" s="86"/>
      <c r="J152" s="86"/>
      <c r="K152" s="86"/>
      <c r="L152" s="86"/>
      <c r="M152" s="86"/>
      <c r="N152" s="86"/>
      <c r="O152" s="13"/>
      <c r="P152" s="13"/>
      <c r="Q152" s="13"/>
      <c r="R152" s="13"/>
      <c r="S152" s="13"/>
      <c r="T152" s="13"/>
      <c r="U152" s="86"/>
      <c r="V152" s="86"/>
      <c r="W152" s="87">
        <f>IF(ISERROR(AVERAGE('Data pre-processing'!C152:V152)),35,IF(COUNT('Data pre-processing'!C152:V152)&lt;2,"N/A",AVERAGE('Data pre-processing'!C152:V152)))</f>
        <v>35</v>
      </c>
      <c r="X152" s="87" t="str">
        <f>IF(ISERROR(STDEV('Data pre-processing'!C152:V152)),"N/A",STDEV('Data pre-processing'!C152:V152))</f>
        <v>N/A</v>
      </c>
    </row>
    <row r="153" spans="1:24" ht="14.1" customHeight="1" x14ac:dyDescent="0.15">
      <c r="A153" s="85" t="str">
        <f>'Transcript table'!C153</f>
        <v>OIP5-AS1</v>
      </c>
      <c r="B153" s="35" t="s">
        <v>80</v>
      </c>
      <c r="C153" s="13"/>
      <c r="D153" s="13"/>
      <c r="E153" s="13"/>
      <c r="F153" s="86"/>
      <c r="G153" s="86"/>
      <c r="H153" s="86"/>
      <c r="I153" s="86"/>
      <c r="J153" s="86"/>
      <c r="K153" s="86"/>
      <c r="L153" s="86"/>
      <c r="M153" s="86"/>
      <c r="N153" s="86"/>
      <c r="O153" s="13"/>
      <c r="P153" s="13"/>
      <c r="Q153" s="13"/>
      <c r="R153" s="13"/>
      <c r="S153" s="13"/>
      <c r="T153" s="13"/>
      <c r="U153" s="86"/>
      <c r="V153" s="86"/>
      <c r="W153" s="87">
        <f>IF(ISERROR(AVERAGE('Data pre-processing'!C153:V153)),35,IF(COUNT('Data pre-processing'!C153:V153)&lt;2,"N/A",AVERAGE('Data pre-processing'!C153:V153)))</f>
        <v>35</v>
      </c>
      <c r="X153" s="87" t="str">
        <f>IF(ISERROR(STDEV('Data pre-processing'!C153:V153)),"N/A",STDEV('Data pre-processing'!C153:V153))</f>
        <v>N/A</v>
      </c>
    </row>
    <row r="154" spans="1:24" ht="14.1" customHeight="1" x14ac:dyDescent="0.15">
      <c r="A154" s="85" t="str">
        <f>'Transcript table'!C154</f>
        <v>OR3A4P</v>
      </c>
      <c r="B154" s="35" t="s">
        <v>81</v>
      </c>
      <c r="C154" s="13"/>
      <c r="D154" s="13"/>
      <c r="E154" s="13"/>
      <c r="F154" s="86"/>
      <c r="G154" s="86"/>
      <c r="H154" s="86"/>
      <c r="I154" s="86"/>
      <c r="J154" s="86"/>
      <c r="K154" s="86"/>
      <c r="L154" s="86"/>
      <c r="M154" s="86"/>
      <c r="N154" s="86"/>
      <c r="O154" s="13"/>
      <c r="P154" s="13"/>
      <c r="Q154" s="13"/>
      <c r="R154" s="13"/>
      <c r="S154" s="13"/>
      <c r="T154" s="13"/>
      <c r="U154" s="86"/>
      <c r="V154" s="86"/>
      <c r="W154" s="87">
        <f>IF(ISERROR(AVERAGE('Data pre-processing'!C154:V154)),35,IF(COUNT('Data pre-processing'!C154:V154)&lt;2,"N/A",AVERAGE('Data pre-processing'!C154:V154)))</f>
        <v>35</v>
      </c>
      <c r="X154" s="87" t="str">
        <f>IF(ISERROR(STDEV('Data pre-processing'!C154:V154)),"N/A",STDEV('Data pre-processing'!C154:V154))</f>
        <v>N/A</v>
      </c>
    </row>
    <row r="155" spans="1:24" ht="14.1" customHeight="1" x14ac:dyDescent="0.15">
      <c r="A155" s="85" t="str">
        <f>'Transcript table'!C155</f>
        <v>ORAOV1</v>
      </c>
      <c r="B155" s="35" t="s">
        <v>82</v>
      </c>
      <c r="C155" s="13"/>
      <c r="D155" s="13"/>
      <c r="E155" s="13"/>
      <c r="F155" s="86"/>
      <c r="G155" s="86"/>
      <c r="H155" s="86"/>
      <c r="I155" s="86"/>
      <c r="J155" s="86"/>
      <c r="K155" s="86"/>
      <c r="L155" s="86"/>
      <c r="M155" s="86"/>
      <c r="N155" s="86"/>
      <c r="O155" s="13"/>
      <c r="P155" s="13"/>
      <c r="Q155" s="13"/>
      <c r="R155" s="13"/>
      <c r="S155" s="13"/>
      <c r="T155" s="13"/>
      <c r="U155" s="86"/>
      <c r="V155" s="86"/>
      <c r="W155" s="87">
        <f>IF(ISERROR(AVERAGE('Data pre-processing'!C155:V155)),35,IF(COUNT('Data pre-processing'!C155:V155)&lt;2,"N/A",AVERAGE('Data pre-processing'!C155:V155)))</f>
        <v>35</v>
      </c>
      <c r="X155" s="87" t="str">
        <f>IF(ISERROR(STDEV('Data pre-processing'!C155:V155)),"N/A",STDEV('Data pre-processing'!C155:V155))</f>
        <v>N/A</v>
      </c>
    </row>
    <row r="156" spans="1:24" ht="14.1" customHeight="1" x14ac:dyDescent="0.15">
      <c r="A156" s="85" t="str">
        <f>'Transcript table'!C156</f>
        <v>PACERR</v>
      </c>
      <c r="B156" s="35" t="s">
        <v>83</v>
      </c>
      <c r="C156" s="13"/>
      <c r="D156" s="13"/>
      <c r="E156" s="13"/>
      <c r="F156" s="86"/>
      <c r="G156" s="86"/>
      <c r="H156" s="86"/>
      <c r="I156" s="86"/>
      <c r="J156" s="86"/>
      <c r="K156" s="86"/>
      <c r="L156" s="86"/>
      <c r="M156" s="86"/>
      <c r="N156" s="86"/>
      <c r="O156" s="13"/>
      <c r="P156" s="13"/>
      <c r="Q156" s="13"/>
      <c r="R156" s="13"/>
      <c r="S156" s="13"/>
      <c r="T156" s="13"/>
      <c r="U156" s="86"/>
      <c r="V156" s="86"/>
      <c r="W156" s="87">
        <f>IF(ISERROR(AVERAGE('Data pre-processing'!C156:V156)),35,IF(COUNT('Data pre-processing'!C156:V156)&lt;2,"N/A",AVERAGE('Data pre-processing'!C156:V156)))</f>
        <v>35</v>
      </c>
      <c r="X156" s="87" t="str">
        <f>IF(ISERROR(STDEV('Data pre-processing'!C156:V156)),"N/A",STDEV('Data pre-processing'!C156:V156))</f>
        <v>N/A</v>
      </c>
    </row>
    <row r="157" spans="1:24" ht="14.1" customHeight="1" x14ac:dyDescent="0.15">
      <c r="A157" s="85" t="str">
        <f>'Transcript table'!C157</f>
        <v>PANCR</v>
      </c>
      <c r="B157" s="35" t="s">
        <v>84</v>
      </c>
      <c r="C157" s="13"/>
      <c r="D157" s="13"/>
      <c r="E157" s="13"/>
      <c r="F157" s="86"/>
      <c r="G157" s="86"/>
      <c r="H157" s="86"/>
      <c r="I157" s="86"/>
      <c r="J157" s="86"/>
      <c r="K157" s="86"/>
      <c r="L157" s="86"/>
      <c r="M157" s="86"/>
      <c r="N157" s="86"/>
      <c r="O157" s="13"/>
      <c r="P157" s="13"/>
      <c r="Q157" s="13"/>
      <c r="R157" s="13"/>
      <c r="S157" s="13"/>
      <c r="T157" s="13"/>
      <c r="U157" s="86"/>
      <c r="V157" s="86"/>
      <c r="W157" s="87">
        <f>IF(ISERROR(AVERAGE('Data pre-processing'!C157:V157)),35,IF(COUNT('Data pre-processing'!C157:V157)&lt;2,"N/A",AVERAGE('Data pre-processing'!C157:V157)))</f>
        <v>35</v>
      </c>
      <c r="X157" s="87" t="str">
        <f>IF(ISERROR(STDEV('Data pre-processing'!C157:V157)),"N/A",STDEV('Data pre-processing'!C157:V157))</f>
        <v>N/A</v>
      </c>
    </row>
    <row r="158" spans="1:24" ht="14.1" customHeight="1" x14ac:dyDescent="0.15">
      <c r="A158" s="85" t="str">
        <f>'Transcript table'!C158</f>
        <v>PANDAR</v>
      </c>
      <c r="B158" s="35" t="s">
        <v>85</v>
      </c>
      <c r="C158" s="13"/>
      <c r="D158" s="13"/>
      <c r="E158" s="13"/>
      <c r="F158" s="86"/>
      <c r="G158" s="86"/>
      <c r="H158" s="86"/>
      <c r="I158" s="86"/>
      <c r="J158" s="86"/>
      <c r="K158" s="86"/>
      <c r="L158" s="86"/>
      <c r="M158" s="86"/>
      <c r="N158" s="86"/>
      <c r="O158" s="13"/>
      <c r="P158" s="13"/>
      <c r="Q158" s="13"/>
      <c r="R158" s="13"/>
      <c r="S158" s="13"/>
      <c r="T158" s="13"/>
      <c r="U158" s="86"/>
      <c r="V158" s="86"/>
      <c r="W158" s="87">
        <f>IF(ISERROR(AVERAGE('Data pre-processing'!C158:V158)),35,IF(COUNT('Data pre-processing'!C158:V158)&lt;2,"N/A",AVERAGE('Data pre-processing'!C158:V158)))</f>
        <v>35</v>
      </c>
      <c r="X158" s="87" t="str">
        <f>IF(ISERROR(STDEV('Data pre-processing'!C158:V158)),"N/A",STDEV('Data pre-processing'!C158:V158))</f>
        <v>N/A</v>
      </c>
    </row>
    <row r="159" spans="1:24" ht="14.1" customHeight="1" x14ac:dyDescent="0.15">
      <c r="A159" s="85" t="str">
        <f>'Transcript table'!C159</f>
        <v>PARROT</v>
      </c>
      <c r="B159" s="35" t="s">
        <v>218</v>
      </c>
      <c r="C159" s="13"/>
      <c r="D159" s="13"/>
      <c r="E159" s="13"/>
      <c r="F159" s="86"/>
      <c r="G159" s="86"/>
      <c r="H159" s="86"/>
      <c r="I159" s="86"/>
      <c r="J159" s="86"/>
      <c r="K159" s="86"/>
      <c r="L159" s="86"/>
      <c r="M159" s="86"/>
      <c r="N159" s="86"/>
      <c r="O159" s="13"/>
      <c r="P159" s="13"/>
      <c r="Q159" s="13"/>
      <c r="R159" s="13"/>
      <c r="S159" s="13"/>
      <c r="T159" s="13"/>
      <c r="U159" s="86"/>
      <c r="V159" s="86"/>
      <c r="W159" s="87">
        <f>IF(ISERROR(AVERAGE('Data pre-processing'!C159:V159)),35,IF(COUNT('Data pre-processing'!C159:V159)&lt;2,"N/A",AVERAGE('Data pre-processing'!C159:V159)))</f>
        <v>35</v>
      </c>
      <c r="X159" s="87" t="str">
        <f>IF(ISERROR(STDEV('Data pre-processing'!C159:V159)),"N/A",STDEV('Data pre-processing'!C159:V159))</f>
        <v>N/A</v>
      </c>
    </row>
    <row r="160" spans="1:24" ht="14.1" customHeight="1" x14ac:dyDescent="0.15">
      <c r="A160" s="85" t="str">
        <f>'Transcript table'!C160</f>
        <v>PARTICL</v>
      </c>
      <c r="B160" s="35" t="s">
        <v>219</v>
      </c>
      <c r="C160" s="13"/>
      <c r="D160" s="13"/>
      <c r="E160" s="13"/>
      <c r="F160" s="86"/>
      <c r="G160" s="86"/>
      <c r="H160" s="86"/>
      <c r="I160" s="86"/>
      <c r="J160" s="86"/>
      <c r="K160" s="86"/>
      <c r="L160" s="86"/>
      <c r="M160" s="86"/>
      <c r="N160" s="86"/>
      <c r="O160" s="13"/>
      <c r="P160" s="13"/>
      <c r="Q160" s="13"/>
      <c r="R160" s="13"/>
      <c r="S160" s="13"/>
      <c r="T160" s="13"/>
      <c r="U160" s="86"/>
      <c r="V160" s="86"/>
      <c r="W160" s="87">
        <f>IF(ISERROR(AVERAGE('Data pre-processing'!C160:V160)),35,IF(COUNT('Data pre-processing'!C160:V160)&lt;2,"N/A",AVERAGE('Data pre-processing'!C160:V160)))</f>
        <v>35</v>
      </c>
      <c r="X160" s="87" t="str">
        <f>IF(ISERROR(STDEV('Data pre-processing'!C160:V160)),"N/A",STDEV('Data pre-processing'!C160:V160))</f>
        <v>N/A</v>
      </c>
    </row>
    <row r="161" spans="1:24" ht="14.1" customHeight="1" x14ac:dyDescent="0.15">
      <c r="A161" s="85" t="str">
        <f>'Transcript table'!C161</f>
        <v>PCAT1</v>
      </c>
      <c r="B161" s="35" t="s">
        <v>220</v>
      </c>
      <c r="C161" s="13"/>
      <c r="D161" s="13"/>
      <c r="E161" s="13"/>
      <c r="F161" s="86"/>
      <c r="G161" s="86"/>
      <c r="H161" s="86"/>
      <c r="I161" s="86"/>
      <c r="J161" s="86"/>
      <c r="K161" s="86"/>
      <c r="L161" s="86"/>
      <c r="M161" s="86"/>
      <c r="N161" s="86"/>
      <c r="O161" s="13"/>
      <c r="P161" s="13"/>
      <c r="Q161" s="13"/>
      <c r="R161" s="13"/>
      <c r="S161" s="13"/>
      <c r="T161" s="13"/>
      <c r="U161" s="86"/>
      <c r="V161" s="86"/>
      <c r="W161" s="87">
        <f>IF(ISERROR(AVERAGE('Data pre-processing'!C161:V161)),35,IF(COUNT('Data pre-processing'!C161:V161)&lt;2,"N/A",AVERAGE('Data pre-processing'!C161:V161)))</f>
        <v>35</v>
      </c>
      <c r="X161" s="87" t="str">
        <f>IF(ISERROR(STDEV('Data pre-processing'!C161:V161)),"N/A",STDEV('Data pre-processing'!C161:V161))</f>
        <v>N/A</v>
      </c>
    </row>
    <row r="162" spans="1:24" ht="14.1" customHeight="1" x14ac:dyDescent="0.15">
      <c r="A162" s="85" t="str">
        <f>'Transcript table'!C162</f>
        <v>PCAT18</v>
      </c>
      <c r="B162" s="35" t="s">
        <v>221</v>
      </c>
      <c r="C162" s="13"/>
      <c r="D162" s="13"/>
      <c r="E162" s="13"/>
      <c r="F162" s="86"/>
      <c r="G162" s="86"/>
      <c r="H162" s="86"/>
      <c r="I162" s="86"/>
      <c r="J162" s="86"/>
      <c r="K162" s="86"/>
      <c r="L162" s="86"/>
      <c r="M162" s="86"/>
      <c r="N162" s="86"/>
      <c r="O162" s="13"/>
      <c r="P162" s="13"/>
      <c r="Q162" s="13"/>
      <c r="R162" s="13"/>
      <c r="S162" s="13"/>
      <c r="T162" s="13"/>
      <c r="U162" s="86"/>
      <c r="V162" s="86"/>
      <c r="W162" s="87">
        <f>IF(ISERROR(AVERAGE('Data pre-processing'!C162:V162)),35,IF(COUNT('Data pre-processing'!C162:V162)&lt;2,"N/A",AVERAGE('Data pre-processing'!C162:V162)))</f>
        <v>35</v>
      </c>
      <c r="X162" s="87" t="str">
        <f>IF(ISERROR(STDEV('Data pre-processing'!C162:V162)),"N/A",STDEV('Data pre-processing'!C162:V162))</f>
        <v>N/A</v>
      </c>
    </row>
    <row r="163" spans="1:24" ht="14.1" customHeight="1" x14ac:dyDescent="0.15">
      <c r="A163" s="85" t="str">
        <f>'Transcript table'!C163</f>
        <v>PCBP2-OT1</v>
      </c>
      <c r="B163" s="35" t="s">
        <v>222</v>
      </c>
      <c r="C163" s="13"/>
      <c r="D163" s="13"/>
      <c r="E163" s="13"/>
      <c r="F163" s="86"/>
      <c r="G163" s="86"/>
      <c r="H163" s="86"/>
      <c r="I163" s="86"/>
      <c r="J163" s="86"/>
      <c r="K163" s="86"/>
      <c r="L163" s="86"/>
      <c r="M163" s="86"/>
      <c r="N163" s="86"/>
      <c r="O163" s="13"/>
      <c r="P163" s="13"/>
      <c r="Q163" s="13"/>
      <c r="R163" s="13"/>
      <c r="S163" s="13"/>
      <c r="T163" s="13"/>
      <c r="U163" s="86"/>
      <c r="V163" s="86"/>
      <c r="W163" s="87">
        <f>IF(ISERROR(AVERAGE('Data pre-processing'!C163:V163)),35,IF(COUNT('Data pre-processing'!C163:V163)&lt;2,"N/A",AVERAGE('Data pre-processing'!C163:V163)))</f>
        <v>35</v>
      </c>
      <c r="X163" s="87" t="str">
        <f>IF(ISERROR(STDEV('Data pre-processing'!C163:V163)),"N/A",STDEV('Data pre-processing'!C163:V163))</f>
        <v>N/A</v>
      </c>
    </row>
    <row r="164" spans="1:24" ht="14.1" customHeight="1" x14ac:dyDescent="0.15">
      <c r="A164" s="85" t="str">
        <f>'Transcript table'!C164</f>
        <v>PCGEM1</v>
      </c>
      <c r="B164" s="35" t="s">
        <v>223</v>
      </c>
      <c r="C164" s="13"/>
      <c r="D164" s="13"/>
      <c r="E164" s="13"/>
      <c r="F164" s="86"/>
      <c r="G164" s="86"/>
      <c r="H164" s="86"/>
      <c r="I164" s="86"/>
      <c r="J164" s="86"/>
      <c r="K164" s="86"/>
      <c r="L164" s="86"/>
      <c r="M164" s="86"/>
      <c r="N164" s="86"/>
      <c r="O164" s="13"/>
      <c r="P164" s="13"/>
      <c r="Q164" s="13"/>
      <c r="R164" s="13"/>
      <c r="S164" s="13"/>
      <c r="T164" s="13"/>
      <c r="U164" s="86"/>
      <c r="V164" s="86"/>
      <c r="W164" s="87">
        <f>IF(ISERROR(AVERAGE('Data pre-processing'!C164:V164)),35,IF(COUNT('Data pre-processing'!C164:V164)&lt;2,"N/A",AVERAGE('Data pre-processing'!C164:V164)))</f>
        <v>35</v>
      </c>
      <c r="X164" s="87" t="str">
        <f>IF(ISERROR(STDEV('Data pre-processing'!C164:V164)),"N/A",STDEV('Data pre-processing'!C164:V164))</f>
        <v>N/A</v>
      </c>
    </row>
    <row r="165" spans="1:24" ht="14.1" customHeight="1" x14ac:dyDescent="0.15">
      <c r="A165" s="85" t="str">
        <f>'Transcript table'!C165</f>
        <v>PDZRN3-AS1</v>
      </c>
      <c r="B165" s="35" t="s">
        <v>224</v>
      </c>
      <c r="C165" s="13"/>
      <c r="D165" s="13"/>
      <c r="E165" s="13"/>
      <c r="F165" s="86"/>
      <c r="G165" s="86"/>
      <c r="H165" s="86"/>
      <c r="I165" s="86"/>
      <c r="J165" s="86"/>
      <c r="K165" s="86"/>
      <c r="L165" s="86"/>
      <c r="M165" s="86"/>
      <c r="N165" s="86"/>
      <c r="O165" s="13"/>
      <c r="P165" s="13"/>
      <c r="Q165" s="13"/>
      <c r="R165" s="13"/>
      <c r="S165" s="13"/>
      <c r="T165" s="13"/>
      <c r="U165" s="86"/>
      <c r="V165" s="86"/>
      <c r="W165" s="87">
        <f>IF(ISERROR(AVERAGE('Data pre-processing'!C165:V165)),35,IF(COUNT('Data pre-processing'!C165:V165)&lt;2,"N/A",AVERAGE('Data pre-processing'!C165:V165)))</f>
        <v>35</v>
      </c>
      <c r="X165" s="87" t="str">
        <f>IF(ISERROR(STDEV('Data pre-processing'!C165:V165)),"N/A",STDEV('Data pre-processing'!C165:V165))</f>
        <v>N/A</v>
      </c>
    </row>
    <row r="166" spans="1:24" ht="14.1" customHeight="1" x14ac:dyDescent="0.15">
      <c r="A166" s="85" t="str">
        <f>'Transcript table'!C166</f>
        <v>PICSAR</v>
      </c>
      <c r="B166" s="35" t="s">
        <v>225</v>
      </c>
      <c r="C166" s="13"/>
      <c r="D166" s="13"/>
      <c r="E166" s="13"/>
      <c r="F166" s="86"/>
      <c r="G166" s="86"/>
      <c r="H166" s="86"/>
      <c r="I166" s="86"/>
      <c r="J166" s="86"/>
      <c r="K166" s="86"/>
      <c r="L166" s="86"/>
      <c r="M166" s="86"/>
      <c r="N166" s="86"/>
      <c r="O166" s="13"/>
      <c r="P166" s="13"/>
      <c r="Q166" s="13"/>
      <c r="R166" s="13"/>
      <c r="S166" s="13"/>
      <c r="T166" s="13"/>
      <c r="U166" s="86"/>
      <c r="V166" s="86"/>
      <c r="W166" s="87">
        <f>IF(ISERROR(AVERAGE('Data pre-processing'!C166:V166)),35,IF(COUNT('Data pre-processing'!C166:V166)&lt;2,"N/A",AVERAGE('Data pre-processing'!C166:V166)))</f>
        <v>35</v>
      </c>
      <c r="X166" s="87" t="str">
        <f>IF(ISERROR(STDEV('Data pre-processing'!C166:V166)),"N/A",STDEV('Data pre-processing'!C166:V166))</f>
        <v>N/A</v>
      </c>
    </row>
    <row r="167" spans="1:24" ht="14.1" customHeight="1" x14ac:dyDescent="0.15">
      <c r="A167" s="85" t="str">
        <f>'Transcript table'!C167</f>
        <v>PINC</v>
      </c>
      <c r="B167" s="35" t="s">
        <v>226</v>
      </c>
      <c r="C167" s="13"/>
      <c r="D167" s="13"/>
      <c r="E167" s="13"/>
      <c r="F167" s="86"/>
      <c r="G167" s="86"/>
      <c r="H167" s="86"/>
      <c r="I167" s="86"/>
      <c r="J167" s="86"/>
      <c r="K167" s="86"/>
      <c r="L167" s="86"/>
      <c r="M167" s="86"/>
      <c r="N167" s="86"/>
      <c r="O167" s="13"/>
      <c r="P167" s="13"/>
      <c r="Q167" s="13"/>
      <c r="R167" s="13"/>
      <c r="S167" s="13"/>
      <c r="T167" s="13"/>
      <c r="U167" s="86"/>
      <c r="V167" s="86"/>
      <c r="W167" s="87">
        <f>IF(ISERROR(AVERAGE('Data pre-processing'!C167:V167)),35,IF(COUNT('Data pre-processing'!C167:V167)&lt;2,"N/A",AVERAGE('Data pre-processing'!C167:V167)))</f>
        <v>35</v>
      </c>
      <c r="X167" s="87" t="str">
        <f>IF(ISERROR(STDEV('Data pre-processing'!C167:V167)),"N/A",STDEV('Data pre-processing'!C167:V167))</f>
        <v>N/A</v>
      </c>
    </row>
    <row r="168" spans="1:24" ht="14.1" customHeight="1" x14ac:dyDescent="0.15">
      <c r="A168" s="85" t="str">
        <f>'Transcript table'!C168</f>
        <v>PISRT1</v>
      </c>
      <c r="B168" s="35" t="s">
        <v>227</v>
      </c>
      <c r="C168" s="13"/>
      <c r="D168" s="13"/>
      <c r="E168" s="13"/>
      <c r="F168" s="86"/>
      <c r="G168" s="86"/>
      <c r="H168" s="86"/>
      <c r="I168" s="86"/>
      <c r="J168" s="86"/>
      <c r="K168" s="86"/>
      <c r="L168" s="86"/>
      <c r="M168" s="86"/>
      <c r="N168" s="86"/>
      <c r="O168" s="13"/>
      <c r="P168" s="13"/>
      <c r="Q168" s="13"/>
      <c r="R168" s="13"/>
      <c r="S168" s="13"/>
      <c r="T168" s="13"/>
      <c r="U168" s="86"/>
      <c r="V168" s="86"/>
      <c r="W168" s="87">
        <f>IF(ISERROR(AVERAGE('Data pre-processing'!C168:V168)),35,IF(COUNT('Data pre-processing'!C168:V168)&lt;2,"N/A",AVERAGE('Data pre-processing'!C168:V168)))</f>
        <v>35</v>
      </c>
      <c r="X168" s="87" t="str">
        <f>IF(ISERROR(STDEV('Data pre-processing'!C168:V168)),"N/A",STDEV('Data pre-processing'!C168:V168))</f>
        <v>N/A</v>
      </c>
    </row>
    <row r="169" spans="1:24" ht="14.1" customHeight="1" x14ac:dyDescent="0.15">
      <c r="A169" s="85" t="str">
        <f>'Transcript table'!C169</f>
        <v>PNKY</v>
      </c>
      <c r="B169" s="35" t="s">
        <v>228</v>
      </c>
      <c r="C169" s="13"/>
      <c r="D169" s="13"/>
      <c r="E169" s="13"/>
      <c r="F169" s="86"/>
      <c r="G169" s="86"/>
      <c r="H169" s="86"/>
      <c r="I169" s="86"/>
      <c r="J169" s="86"/>
      <c r="K169" s="86"/>
      <c r="L169" s="86"/>
      <c r="M169" s="86"/>
      <c r="N169" s="86"/>
      <c r="O169" s="13"/>
      <c r="P169" s="13"/>
      <c r="Q169" s="13"/>
      <c r="R169" s="13"/>
      <c r="S169" s="13"/>
      <c r="T169" s="13"/>
      <c r="U169" s="86"/>
      <c r="V169" s="86"/>
      <c r="W169" s="87">
        <f>IF(ISERROR(AVERAGE('Data pre-processing'!C169:V169)),35,IF(COUNT('Data pre-processing'!C169:V169)&lt;2,"N/A",AVERAGE('Data pre-processing'!C169:V169)))</f>
        <v>35</v>
      </c>
      <c r="X169" s="87" t="str">
        <f>IF(ISERROR(STDEV('Data pre-processing'!C169:V169)),"N/A",STDEV('Data pre-processing'!C169:V169))</f>
        <v>N/A</v>
      </c>
    </row>
    <row r="170" spans="1:24" ht="14.1" customHeight="1" x14ac:dyDescent="0.15">
      <c r="A170" s="85" t="str">
        <f>'Transcript table'!C170</f>
        <v>POU6F2-AS2</v>
      </c>
      <c r="B170" s="35" t="s">
        <v>229</v>
      </c>
      <c r="C170" s="13"/>
      <c r="D170" s="13"/>
      <c r="E170" s="13"/>
      <c r="F170" s="86"/>
      <c r="G170" s="86"/>
      <c r="H170" s="86"/>
      <c r="I170" s="86"/>
      <c r="J170" s="86"/>
      <c r="K170" s="86"/>
      <c r="L170" s="86"/>
      <c r="M170" s="86"/>
      <c r="N170" s="86"/>
      <c r="O170" s="13"/>
      <c r="P170" s="13"/>
      <c r="Q170" s="13"/>
      <c r="R170" s="13"/>
      <c r="S170" s="13"/>
      <c r="T170" s="13"/>
      <c r="U170" s="86"/>
      <c r="V170" s="86"/>
      <c r="W170" s="87">
        <f>IF(ISERROR(AVERAGE('Data pre-processing'!C170:V170)),35,IF(COUNT('Data pre-processing'!C170:V170)&lt;2,"N/A",AVERAGE('Data pre-processing'!C170:V170)))</f>
        <v>35</v>
      </c>
      <c r="X170" s="87" t="str">
        <f>IF(ISERROR(STDEV('Data pre-processing'!C170:V170)),"N/A",STDEV('Data pre-processing'!C170:V170))</f>
        <v>N/A</v>
      </c>
    </row>
    <row r="171" spans="1:24" ht="14.1" customHeight="1" x14ac:dyDescent="0.15">
      <c r="A171" s="85" t="str">
        <f>'Transcript table'!C171</f>
        <v>PRINS</v>
      </c>
      <c r="B171" s="35" t="s">
        <v>86</v>
      </c>
      <c r="C171" s="13"/>
      <c r="D171" s="13"/>
      <c r="E171" s="13"/>
      <c r="F171" s="86"/>
      <c r="G171" s="86"/>
      <c r="H171" s="86"/>
      <c r="I171" s="86"/>
      <c r="J171" s="86"/>
      <c r="K171" s="86"/>
      <c r="L171" s="86"/>
      <c r="M171" s="86"/>
      <c r="N171" s="86"/>
      <c r="O171" s="13"/>
      <c r="P171" s="13"/>
      <c r="Q171" s="13"/>
      <c r="R171" s="13"/>
      <c r="S171" s="13"/>
      <c r="T171" s="13"/>
      <c r="U171" s="86"/>
      <c r="V171" s="86"/>
      <c r="W171" s="87">
        <f>IF(ISERROR(AVERAGE('Data pre-processing'!C171:V171)),35,IF(COUNT('Data pre-processing'!C171:V171)&lt;2,"N/A",AVERAGE('Data pre-processing'!C171:V171)))</f>
        <v>35</v>
      </c>
      <c r="X171" s="87" t="str">
        <f>IF(ISERROR(STDEV('Data pre-processing'!C171:V171)),"N/A",STDEV('Data pre-processing'!C171:V171))</f>
        <v>N/A</v>
      </c>
    </row>
    <row r="172" spans="1:24" ht="14.1" customHeight="1" x14ac:dyDescent="0.15">
      <c r="A172" s="85" t="str">
        <f>'Transcript table'!C172</f>
        <v>PRNCR1</v>
      </c>
      <c r="B172" s="35" t="s">
        <v>87</v>
      </c>
      <c r="C172" s="13"/>
      <c r="D172" s="13"/>
      <c r="E172" s="13"/>
      <c r="F172" s="86"/>
      <c r="G172" s="86"/>
      <c r="H172" s="86"/>
      <c r="I172" s="86"/>
      <c r="J172" s="86"/>
      <c r="K172" s="86"/>
      <c r="L172" s="86"/>
      <c r="M172" s="86"/>
      <c r="N172" s="86"/>
      <c r="O172" s="13"/>
      <c r="P172" s="13"/>
      <c r="Q172" s="13"/>
      <c r="R172" s="13"/>
      <c r="S172" s="13"/>
      <c r="T172" s="13"/>
      <c r="U172" s="86"/>
      <c r="V172" s="86"/>
      <c r="W172" s="87">
        <f>IF(ISERROR(AVERAGE('Data pre-processing'!C172:V172)),35,IF(COUNT('Data pre-processing'!C172:V172)&lt;2,"N/A",AVERAGE('Data pre-processing'!C172:V172)))</f>
        <v>35</v>
      </c>
      <c r="X172" s="87" t="str">
        <f>IF(ISERROR(STDEV('Data pre-processing'!C172:V172)),"N/A",STDEV('Data pre-processing'!C172:V172))</f>
        <v>N/A</v>
      </c>
    </row>
    <row r="173" spans="1:24" ht="14.1" customHeight="1" x14ac:dyDescent="0.15">
      <c r="A173" s="85" t="str">
        <f>'Transcript table'!C173</f>
        <v>PSF inhibiting RNA</v>
      </c>
      <c r="B173" s="35" t="s">
        <v>88</v>
      </c>
      <c r="C173" s="13"/>
      <c r="D173" s="13"/>
      <c r="E173" s="13"/>
      <c r="F173" s="86"/>
      <c r="G173" s="86"/>
      <c r="H173" s="86"/>
      <c r="I173" s="86"/>
      <c r="J173" s="86"/>
      <c r="K173" s="86"/>
      <c r="L173" s="86"/>
      <c r="M173" s="86"/>
      <c r="N173" s="86"/>
      <c r="O173" s="13"/>
      <c r="P173" s="13"/>
      <c r="Q173" s="13"/>
      <c r="R173" s="13"/>
      <c r="S173" s="13"/>
      <c r="T173" s="13"/>
      <c r="U173" s="86"/>
      <c r="V173" s="86"/>
      <c r="W173" s="87">
        <f>IF(ISERROR(AVERAGE('Data pre-processing'!C173:V173)),35,IF(COUNT('Data pre-processing'!C173:V173)&lt;2,"N/A",AVERAGE('Data pre-processing'!C173:V173)))</f>
        <v>35</v>
      </c>
      <c r="X173" s="87" t="str">
        <f>IF(ISERROR(STDEV('Data pre-processing'!C173:V173)),"N/A",STDEV('Data pre-processing'!C173:V173))</f>
        <v>N/A</v>
      </c>
    </row>
    <row r="174" spans="1:24" ht="14.1" customHeight="1" x14ac:dyDescent="0.15">
      <c r="A174" s="85" t="str">
        <f>'Transcript table'!C174</f>
        <v>PTCSC3</v>
      </c>
      <c r="B174" s="35" t="s">
        <v>89</v>
      </c>
      <c r="C174" s="13"/>
      <c r="D174" s="13"/>
      <c r="E174" s="13"/>
      <c r="F174" s="86"/>
      <c r="G174" s="86"/>
      <c r="H174" s="86"/>
      <c r="I174" s="86"/>
      <c r="J174" s="86"/>
      <c r="K174" s="86"/>
      <c r="L174" s="86"/>
      <c r="M174" s="86"/>
      <c r="N174" s="86"/>
      <c r="O174" s="13"/>
      <c r="P174" s="13"/>
      <c r="Q174" s="13"/>
      <c r="R174" s="13"/>
      <c r="S174" s="13"/>
      <c r="T174" s="13"/>
      <c r="U174" s="86"/>
      <c r="V174" s="86"/>
      <c r="W174" s="87">
        <f>IF(ISERROR(AVERAGE('Data pre-processing'!C174:V174)),35,IF(COUNT('Data pre-processing'!C174:V174)&lt;2,"N/A",AVERAGE('Data pre-processing'!C174:V174)))</f>
        <v>35</v>
      </c>
      <c r="X174" s="87" t="str">
        <f>IF(ISERROR(STDEV('Data pre-processing'!C174:V174)),"N/A",STDEV('Data pre-processing'!C174:V174))</f>
        <v>N/A</v>
      </c>
    </row>
    <row r="175" spans="1:24" ht="14.1" customHeight="1" x14ac:dyDescent="0.15">
      <c r="A175" s="85" t="str">
        <f>'Transcript table'!C175</f>
        <v>PTENP1</v>
      </c>
      <c r="B175" s="35" t="s">
        <v>90</v>
      </c>
      <c r="C175" s="13"/>
      <c r="D175" s="13"/>
      <c r="E175" s="13"/>
      <c r="F175" s="86"/>
      <c r="G175" s="86"/>
      <c r="H175" s="86"/>
      <c r="I175" s="86"/>
      <c r="J175" s="86"/>
      <c r="K175" s="86"/>
      <c r="L175" s="86"/>
      <c r="M175" s="86"/>
      <c r="N175" s="86"/>
      <c r="O175" s="13"/>
      <c r="P175" s="13"/>
      <c r="Q175" s="13"/>
      <c r="R175" s="13"/>
      <c r="S175" s="13"/>
      <c r="T175" s="13"/>
      <c r="U175" s="86"/>
      <c r="V175" s="86"/>
      <c r="W175" s="87">
        <f>IF(ISERROR(AVERAGE('Data pre-processing'!C175:V175)),35,IF(COUNT('Data pre-processing'!C175:V175)&lt;2,"N/A",AVERAGE('Data pre-processing'!C175:V175)))</f>
        <v>35</v>
      </c>
      <c r="X175" s="87" t="str">
        <f>IF(ISERROR(STDEV('Data pre-processing'!C175:V175)),"N/A",STDEV('Data pre-processing'!C175:V175))</f>
        <v>N/A</v>
      </c>
    </row>
    <row r="176" spans="1:24" ht="14.1" customHeight="1" x14ac:dyDescent="0.15">
      <c r="A176" s="85" t="str">
        <f>'Transcript table'!C176</f>
        <v>PUNISHER</v>
      </c>
      <c r="B176" s="35" t="s">
        <v>91</v>
      </c>
      <c r="C176" s="13"/>
      <c r="D176" s="13"/>
      <c r="E176" s="13"/>
      <c r="F176" s="86"/>
      <c r="G176" s="86"/>
      <c r="H176" s="86"/>
      <c r="I176" s="86"/>
      <c r="J176" s="86"/>
      <c r="K176" s="86"/>
      <c r="L176" s="86"/>
      <c r="M176" s="86"/>
      <c r="N176" s="86"/>
      <c r="O176" s="13"/>
      <c r="P176" s="13"/>
      <c r="Q176" s="13"/>
      <c r="R176" s="13"/>
      <c r="S176" s="13"/>
      <c r="T176" s="13"/>
      <c r="U176" s="86"/>
      <c r="V176" s="86"/>
      <c r="W176" s="87">
        <f>IF(ISERROR(AVERAGE('Data pre-processing'!C176:V176)),35,IF(COUNT('Data pre-processing'!C176:V176)&lt;2,"N/A",AVERAGE('Data pre-processing'!C176:V176)))</f>
        <v>35</v>
      </c>
      <c r="X176" s="87" t="str">
        <f>IF(ISERROR(STDEV('Data pre-processing'!C176:V176)),"N/A",STDEV('Data pre-processing'!C176:V176))</f>
        <v>N/A</v>
      </c>
    </row>
    <row r="177" spans="1:24" ht="14.1" customHeight="1" x14ac:dyDescent="0.15">
      <c r="A177" s="85" t="str">
        <f>'Transcript table'!C177</f>
        <v>PVT1</v>
      </c>
      <c r="B177" s="35" t="s">
        <v>92</v>
      </c>
      <c r="C177" s="13"/>
      <c r="D177" s="13"/>
      <c r="E177" s="13"/>
      <c r="F177" s="86"/>
      <c r="G177" s="86"/>
      <c r="H177" s="86"/>
      <c r="I177" s="86"/>
      <c r="J177" s="86"/>
      <c r="K177" s="86"/>
      <c r="L177" s="86"/>
      <c r="M177" s="86"/>
      <c r="N177" s="86"/>
      <c r="O177" s="13"/>
      <c r="P177" s="13"/>
      <c r="Q177" s="13"/>
      <c r="R177" s="13"/>
      <c r="S177" s="13"/>
      <c r="T177" s="13"/>
      <c r="U177" s="86"/>
      <c r="V177" s="86"/>
      <c r="W177" s="87">
        <f>IF(ISERROR(AVERAGE('Data pre-processing'!C177:V177)),35,IF(COUNT('Data pre-processing'!C177:V177)&lt;2,"N/A",AVERAGE('Data pre-processing'!C177:V177)))</f>
        <v>35</v>
      </c>
      <c r="X177" s="87" t="str">
        <f>IF(ISERROR(STDEV('Data pre-processing'!C177:V177)),"N/A",STDEV('Data pre-processing'!C177:V177))</f>
        <v>N/A</v>
      </c>
    </row>
    <row r="178" spans="1:24" ht="14.1" customHeight="1" x14ac:dyDescent="0.15">
      <c r="A178" s="85" t="str">
        <f>'Transcript table'!C178</f>
        <v>RGMB-AS1</v>
      </c>
      <c r="B178" s="35" t="s">
        <v>93</v>
      </c>
      <c r="C178" s="13"/>
      <c r="D178" s="13"/>
      <c r="E178" s="13"/>
      <c r="F178" s="86"/>
      <c r="G178" s="86"/>
      <c r="H178" s="86"/>
      <c r="I178" s="86"/>
      <c r="J178" s="86"/>
      <c r="K178" s="86"/>
      <c r="L178" s="86"/>
      <c r="M178" s="86"/>
      <c r="N178" s="86"/>
      <c r="O178" s="13"/>
      <c r="P178" s="13"/>
      <c r="Q178" s="13"/>
      <c r="R178" s="13"/>
      <c r="S178" s="13"/>
      <c r="T178" s="13"/>
      <c r="U178" s="86"/>
      <c r="V178" s="86"/>
      <c r="W178" s="87">
        <f>IF(ISERROR(AVERAGE('Data pre-processing'!C178:V178)),35,IF(COUNT('Data pre-processing'!C178:V178)&lt;2,"N/A",AVERAGE('Data pre-processing'!C178:V178)))</f>
        <v>35</v>
      </c>
      <c r="X178" s="87" t="str">
        <f>IF(ISERROR(STDEV('Data pre-processing'!C178:V178)),"N/A",STDEV('Data pre-processing'!C178:V178))</f>
        <v>N/A</v>
      </c>
    </row>
    <row r="179" spans="1:24" ht="14.1" customHeight="1" x14ac:dyDescent="0.15">
      <c r="A179" s="85" t="str">
        <f>'Transcript table'!C179</f>
        <v>RHOXF1P1</v>
      </c>
      <c r="B179" s="35" t="s">
        <v>94</v>
      </c>
      <c r="C179" s="13"/>
      <c r="D179" s="13"/>
      <c r="E179" s="13"/>
      <c r="F179" s="86"/>
      <c r="G179" s="86"/>
      <c r="H179" s="86"/>
      <c r="I179" s="86"/>
      <c r="J179" s="86"/>
      <c r="K179" s="86"/>
      <c r="L179" s="86"/>
      <c r="M179" s="86"/>
      <c r="N179" s="86"/>
      <c r="O179" s="13"/>
      <c r="P179" s="13"/>
      <c r="Q179" s="13"/>
      <c r="R179" s="13"/>
      <c r="S179" s="13"/>
      <c r="T179" s="13"/>
      <c r="U179" s="86"/>
      <c r="V179" s="86"/>
      <c r="W179" s="87">
        <f>IF(ISERROR(AVERAGE('Data pre-processing'!C179:V179)),35,IF(COUNT('Data pre-processing'!C179:V179)&lt;2,"N/A",AVERAGE('Data pre-processing'!C179:V179)))</f>
        <v>35</v>
      </c>
      <c r="X179" s="87" t="str">
        <f>IF(ISERROR(STDEV('Data pre-processing'!C179:V179)),"N/A",STDEV('Data pre-processing'!C179:V179))</f>
        <v>N/A</v>
      </c>
    </row>
    <row r="180" spans="1:24" ht="14.1" customHeight="1" x14ac:dyDescent="0.15">
      <c r="A180" s="85" t="str">
        <f>'Transcript table'!C180</f>
        <v>RMRP</v>
      </c>
      <c r="B180" s="35" t="s">
        <v>95</v>
      </c>
      <c r="C180" s="13"/>
      <c r="D180" s="13"/>
      <c r="E180" s="13"/>
      <c r="F180" s="86"/>
      <c r="G180" s="86"/>
      <c r="H180" s="86"/>
      <c r="I180" s="86"/>
      <c r="J180" s="86"/>
      <c r="K180" s="86"/>
      <c r="L180" s="86"/>
      <c r="M180" s="86"/>
      <c r="N180" s="86"/>
      <c r="O180" s="13"/>
      <c r="P180" s="13"/>
      <c r="Q180" s="13"/>
      <c r="R180" s="13"/>
      <c r="S180" s="13"/>
      <c r="T180" s="13"/>
      <c r="U180" s="86"/>
      <c r="V180" s="86"/>
      <c r="W180" s="87">
        <f>IF(ISERROR(AVERAGE('Data pre-processing'!C180:V180)),35,IF(COUNT('Data pre-processing'!C180:V180)&lt;2,"N/A",AVERAGE('Data pre-processing'!C180:V180)))</f>
        <v>35</v>
      </c>
      <c r="X180" s="87" t="str">
        <f>IF(ISERROR(STDEV('Data pre-processing'!C180:V180)),"N/A",STDEV('Data pre-processing'!C180:V180))</f>
        <v>N/A</v>
      </c>
    </row>
    <row r="181" spans="1:24" ht="14.1" customHeight="1" x14ac:dyDescent="0.15">
      <c r="A181" s="85" t="str">
        <f>'Transcript table'!C181</f>
        <v>RMST</v>
      </c>
      <c r="B181" s="35" t="s">
        <v>96</v>
      </c>
      <c r="C181" s="13"/>
      <c r="D181" s="13"/>
      <c r="E181" s="13"/>
      <c r="F181" s="86"/>
      <c r="G181" s="86"/>
      <c r="H181" s="86"/>
      <c r="I181" s="86"/>
      <c r="J181" s="86"/>
      <c r="K181" s="86"/>
      <c r="L181" s="86"/>
      <c r="M181" s="86"/>
      <c r="N181" s="86"/>
      <c r="O181" s="13"/>
      <c r="P181" s="13"/>
      <c r="Q181" s="13"/>
      <c r="R181" s="13"/>
      <c r="S181" s="13"/>
      <c r="T181" s="13"/>
      <c r="U181" s="86"/>
      <c r="V181" s="86"/>
      <c r="W181" s="87">
        <f>IF(ISERROR(AVERAGE('Data pre-processing'!C181:V181)),35,IF(COUNT('Data pre-processing'!C181:V181)&lt;2,"N/A",AVERAGE('Data pre-processing'!C181:V181)))</f>
        <v>35</v>
      </c>
      <c r="X181" s="87" t="str">
        <f>IF(ISERROR(STDEV('Data pre-processing'!C181:V181)),"N/A",STDEV('Data pre-processing'!C181:V181))</f>
        <v>N/A</v>
      </c>
    </row>
    <row r="182" spans="1:24" ht="14.1" customHeight="1" x14ac:dyDescent="0.15">
      <c r="A182" s="85" t="str">
        <f>'Transcript table'!C182</f>
        <v>RNY1</v>
      </c>
      <c r="B182" s="35" t="s">
        <v>97</v>
      </c>
      <c r="C182" s="13"/>
      <c r="D182" s="13"/>
      <c r="E182" s="13"/>
      <c r="F182" s="86"/>
      <c r="G182" s="86"/>
      <c r="H182" s="86"/>
      <c r="I182" s="86"/>
      <c r="J182" s="86"/>
      <c r="K182" s="86"/>
      <c r="L182" s="86"/>
      <c r="M182" s="86"/>
      <c r="N182" s="86"/>
      <c r="O182" s="13"/>
      <c r="P182" s="13"/>
      <c r="Q182" s="13"/>
      <c r="R182" s="13"/>
      <c r="S182" s="13"/>
      <c r="T182" s="13"/>
      <c r="U182" s="86"/>
      <c r="V182" s="86"/>
      <c r="W182" s="87">
        <f>IF(ISERROR(AVERAGE('Data pre-processing'!C182:V182)),35,IF(COUNT('Data pre-processing'!C182:V182)&lt;2,"N/A",AVERAGE('Data pre-processing'!C182:V182)))</f>
        <v>35</v>
      </c>
      <c r="X182" s="87" t="str">
        <f>IF(ISERROR(STDEV('Data pre-processing'!C182:V182)),"N/A",STDEV('Data pre-processing'!C182:V182))</f>
        <v>N/A</v>
      </c>
    </row>
    <row r="183" spans="1:24" ht="14.1" customHeight="1" x14ac:dyDescent="0.15">
      <c r="A183" s="85" t="str">
        <f>'Transcript table'!C183</f>
        <v>RP11‑354P17.15‑001</v>
      </c>
      <c r="B183" s="35" t="s">
        <v>230</v>
      </c>
      <c r="C183" s="13"/>
      <c r="D183" s="13"/>
      <c r="E183" s="13"/>
      <c r="F183" s="86"/>
      <c r="G183" s="86"/>
      <c r="H183" s="86"/>
      <c r="I183" s="86"/>
      <c r="J183" s="86"/>
      <c r="K183" s="86"/>
      <c r="L183" s="86"/>
      <c r="M183" s="86"/>
      <c r="N183" s="86"/>
      <c r="O183" s="13"/>
      <c r="P183" s="13"/>
      <c r="Q183" s="13"/>
      <c r="R183" s="13"/>
      <c r="S183" s="13"/>
      <c r="T183" s="13"/>
      <c r="U183" s="86"/>
      <c r="V183" s="86"/>
      <c r="W183" s="87">
        <f>IF(ISERROR(AVERAGE('Data pre-processing'!C183:V183)),35,IF(COUNT('Data pre-processing'!C183:V183)&lt;2,"N/A",AVERAGE('Data pre-processing'!C183:V183)))</f>
        <v>35</v>
      </c>
      <c r="X183" s="87" t="str">
        <f>IF(ISERROR(STDEV('Data pre-processing'!C183:V183)),"N/A",STDEV('Data pre-processing'!C183:V183))</f>
        <v>N/A</v>
      </c>
    </row>
    <row r="184" spans="1:24" ht="14.1" customHeight="1" x14ac:dyDescent="0.15">
      <c r="A184" s="85" t="str">
        <f>'Transcript table'!C184</f>
        <v>RP1-13D10.2</v>
      </c>
      <c r="B184" s="35" t="s">
        <v>231</v>
      </c>
      <c r="C184" s="13"/>
      <c r="D184" s="13"/>
      <c r="E184" s="13"/>
      <c r="F184" s="86"/>
      <c r="G184" s="86"/>
      <c r="H184" s="86"/>
      <c r="I184" s="86"/>
      <c r="J184" s="86"/>
      <c r="K184" s="86"/>
      <c r="L184" s="86"/>
      <c r="M184" s="86"/>
      <c r="N184" s="86"/>
      <c r="O184" s="13"/>
      <c r="P184" s="13"/>
      <c r="Q184" s="13"/>
      <c r="R184" s="13"/>
      <c r="S184" s="13"/>
      <c r="T184" s="13"/>
      <c r="U184" s="86"/>
      <c r="V184" s="86"/>
      <c r="W184" s="87">
        <f>IF(ISERROR(AVERAGE('Data pre-processing'!C184:V184)),35,IF(COUNT('Data pre-processing'!C184:V184)&lt;2,"N/A",AVERAGE('Data pre-processing'!C184:V184)))</f>
        <v>35</v>
      </c>
      <c r="X184" s="87" t="str">
        <f>IF(ISERROR(STDEV('Data pre-processing'!C184:V184)),"N/A",STDEV('Data pre-processing'!C184:V184))</f>
        <v>N/A</v>
      </c>
    </row>
    <row r="185" spans="1:24" ht="14.1" customHeight="1" x14ac:dyDescent="0.15">
      <c r="A185" s="85" t="str">
        <f>'Transcript table'!C185</f>
        <v>RUNX1-IT1</v>
      </c>
      <c r="B185" s="35" t="s">
        <v>232</v>
      </c>
      <c r="C185" s="13"/>
      <c r="D185" s="13"/>
      <c r="E185" s="13"/>
      <c r="F185" s="86"/>
      <c r="G185" s="86"/>
      <c r="H185" s="86"/>
      <c r="I185" s="86"/>
      <c r="J185" s="86"/>
      <c r="K185" s="86"/>
      <c r="L185" s="86"/>
      <c r="M185" s="86"/>
      <c r="N185" s="86"/>
      <c r="O185" s="13"/>
      <c r="P185" s="13"/>
      <c r="Q185" s="13"/>
      <c r="R185" s="13"/>
      <c r="S185" s="13"/>
      <c r="T185" s="13"/>
      <c r="U185" s="86"/>
      <c r="V185" s="86"/>
      <c r="W185" s="87">
        <f>IF(ISERROR(AVERAGE('Data pre-processing'!C185:V185)),35,IF(COUNT('Data pre-processing'!C185:V185)&lt;2,"N/A",AVERAGE('Data pre-processing'!C185:V185)))</f>
        <v>35</v>
      </c>
      <c r="X185" s="87" t="str">
        <f>IF(ISERROR(STDEV('Data pre-processing'!C185:V185)),"N/A",STDEV('Data pre-processing'!C185:V185))</f>
        <v>N/A</v>
      </c>
    </row>
    <row r="186" spans="1:24" ht="14.1" customHeight="1" x14ac:dyDescent="0.15">
      <c r="A186" s="85" t="str">
        <f>'Transcript table'!C186</f>
        <v>SALRNA1</v>
      </c>
      <c r="B186" s="35" t="s">
        <v>233</v>
      </c>
      <c r="C186" s="13"/>
      <c r="D186" s="13"/>
      <c r="E186" s="13"/>
      <c r="F186" s="86"/>
      <c r="G186" s="86"/>
      <c r="H186" s="86"/>
      <c r="I186" s="86"/>
      <c r="J186" s="86"/>
      <c r="K186" s="86"/>
      <c r="L186" s="86"/>
      <c r="M186" s="86"/>
      <c r="N186" s="86"/>
      <c r="O186" s="13"/>
      <c r="P186" s="13"/>
      <c r="Q186" s="13"/>
      <c r="R186" s="13"/>
      <c r="S186" s="13"/>
      <c r="T186" s="13"/>
      <c r="U186" s="86"/>
      <c r="V186" s="86"/>
      <c r="W186" s="87">
        <f>IF(ISERROR(AVERAGE('Data pre-processing'!C186:V186)),35,IF(COUNT('Data pre-processing'!C186:V186)&lt;2,"N/A",AVERAGE('Data pre-processing'!C186:V186)))</f>
        <v>35</v>
      </c>
      <c r="X186" s="87" t="str">
        <f>IF(ISERROR(STDEV('Data pre-processing'!C186:V186)),"N/A",STDEV('Data pre-processing'!C186:V186))</f>
        <v>N/A</v>
      </c>
    </row>
    <row r="187" spans="1:24" ht="14.1" customHeight="1" x14ac:dyDescent="0.15">
      <c r="A187" s="85" t="str">
        <f>'Transcript table'!C187</f>
        <v xml:space="preserve">SAMMSON </v>
      </c>
      <c r="B187" s="35" t="s">
        <v>234</v>
      </c>
      <c r="C187" s="13"/>
      <c r="D187" s="13"/>
      <c r="E187" s="13"/>
      <c r="F187" s="86"/>
      <c r="G187" s="86"/>
      <c r="H187" s="86"/>
      <c r="I187" s="86"/>
      <c r="J187" s="86"/>
      <c r="K187" s="86"/>
      <c r="L187" s="86"/>
      <c r="M187" s="86"/>
      <c r="N187" s="86"/>
      <c r="O187" s="13"/>
      <c r="P187" s="13"/>
      <c r="Q187" s="13"/>
      <c r="R187" s="13"/>
      <c r="S187" s="13"/>
      <c r="T187" s="13"/>
      <c r="U187" s="86"/>
      <c r="V187" s="86"/>
      <c r="W187" s="87">
        <f>IF(ISERROR(AVERAGE('Data pre-processing'!C187:V187)),35,IF(COUNT('Data pre-processing'!C187:V187)&lt;2,"N/A",AVERAGE('Data pre-processing'!C187:V187)))</f>
        <v>35</v>
      </c>
      <c r="X187" s="87" t="str">
        <f>IF(ISERROR(STDEV('Data pre-processing'!C187:V187)),"N/A",STDEV('Data pre-processing'!C187:V187))</f>
        <v>N/A</v>
      </c>
    </row>
    <row r="188" spans="1:24" ht="14.1" customHeight="1" x14ac:dyDescent="0.15">
      <c r="A188" s="85" t="str">
        <f>'Transcript table'!C188</f>
        <v>SBF2-AS1</v>
      </c>
      <c r="B188" s="35" t="s">
        <v>235</v>
      </c>
      <c r="C188" s="13"/>
      <c r="D188" s="13"/>
      <c r="E188" s="13"/>
      <c r="F188" s="86"/>
      <c r="G188" s="86"/>
      <c r="H188" s="86"/>
      <c r="I188" s="86"/>
      <c r="J188" s="86"/>
      <c r="K188" s="86"/>
      <c r="L188" s="86"/>
      <c r="M188" s="86"/>
      <c r="N188" s="86"/>
      <c r="O188" s="13"/>
      <c r="P188" s="13"/>
      <c r="Q188" s="13"/>
      <c r="R188" s="13"/>
      <c r="S188" s="13"/>
      <c r="T188" s="13"/>
      <c r="U188" s="86"/>
      <c r="V188" s="86"/>
      <c r="W188" s="87">
        <f>IF(ISERROR(AVERAGE('Data pre-processing'!C188:V188)),35,IF(COUNT('Data pre-processing'!C188:V188)&lt;2,"N/A",AVERAGE('Data pre-processing'!C188:V188)))</f>
        <v>35</v>
      </c>
      <c r="X188" s="87" t="str">
        <f>IF(ISERROR(STDEV('Data pre-processing'!C188:V188)),"N/A",STDEV('Data pre-processing'!C188:V188))</f>
        <v>N/A</v>
      </c>
    </row>
    <row r="189" spans="1:24" ht="14.1" customHeight="1" x14ac:dyDescent="0.15">
      <c r="A189" s="85" t="str">
        <f>'Transcript table'!C189</f>
        <v>SCAANT1</v>
      </c>
      <c r="B189" s="35" t="s">
        <v>236</v>
      </c>
      <c r="C189" s="13"/>
      <c r="D189" s="13"/>
      <c r="E189" s="13"/>
      <c r="F189" s="86"/>
      <c r="G189" s="86"/>
      <c r="H189" s="86"/>
      <c r="I189" s="86"/>
      <c r="J189" s="86"/>
      <c r="K189" s="86"/>
      <c r="L189" s="86"/>
      <c r="M189" s="86"/>
      <c r="N189" s="86"/>
      <c r="O189" s="13"/>
      <c r="P189" s="13"/>
      <c r="Q189" s="13"/>
      <c r="R189" s="13"/>
      <c r="S189" s="13"/>
      <c r="T189" s="13"/>
      <c r="U189" s="86"/>
      <c r="V189" s="86"/>
      <c r="W189" s="87">
        <f>IF(ISERROR(AVERAGE('Data pre-processing'!C189:V189)),35,IF(COUNT('Data pre-processing'!C189:V189)&lt;2,"N/A",AVERAGE('Data pre-processing'!C189:V189)))</f>
        <v>35</v>
      </c>
      <c r="X189" s="87" t="str">
        <f>IF(ISERROR(STDEV('Data pre-processing'!C189:V189)),"N/A",STDEV('Data pre-processing'!C189:V189))</f>
        <v>N/A</v>
      </c>
    </row>
    <row r="190" spans="1:24" ht="14.1" customHeight="1" x14ac:dyDescent="0.15">
      <c r="A190" s="85" t="str">
        <f>'Transcript table'!C190</f>
        <v>SENCR</v>
      </c>
      <c r="B190" s="35" t="s">
        <v>237</v>
      </c>
      <c r="C190" s="13"/>
      <c r="D190" s="13"/>
      <c r="E190" s="13"/>
      <c r="F190" s="86"/>
      <c r="G190" s="86"/>
      <c r="H190" s="86"/>
      <c r="I190" s="86"/>
      <c r="J190" s="86"/>
      <c r="K190" s="86"/>
      <c r="L190" s="86"/>
      <c r="M190" s="86"/>
      <c r="N190" s="86"/>
      <c r="O190" s="13"/>
      <c r="P190" s="13"/>
      <c r="Q190" s="13"/>
      <c r="R190" s="13"/>
      <c r="S190" s="13"/>
      <c r="T190" s="13"/>
      <c r="U190" s="86"/>
      <c r="V190" s="86"/>
      <c r="W190" s="87">
        <f>IF(ISERROR(AVERAGE('Data pre-processing'!C190:V190)),35,IF(COUNT('Data pre-processing'!C190:V190)&lt;2,"N/A",AVERAGE('Data pre-processing'!C190:V190)))</f>
        <v>35</v>
      </c>
      <c r="X190" s="87" t="str">
        <f>IF(ISERROR(STDEV('Data pre-processing'!C190:V190)),"N/A",STDEV('Data pre-processing'!C190:V190))</f>
        <v>N/A</v>
      </c>
    </row>
    <row r="191" spans="1:24" ht="14.1" customHeight="1" x14ac:dyDescent="0.15">
      <c r="A191" s="85" t="str">
        <f>'Transcript table'!C191</f>
        <v>Six3os</v>
      </c>
      <c r="B191" s="35" t="s">
        <v>238</v>
      </c>
      <c r="C191" s="13"/>
      <c r="D191" s="13"/>
      <c r="E191" s="13"/>
      <c r="F191" s="86"/>
      <c r="G191" s="86"/>
      <c r="H191" s="86"/>
      <c r="I191" s="86"/>
      <c r="J191" s="86"/>
      <c r="K191" s="86"/>
      <c r="L191" s="86"/>
      <c r="M191" s="86"/>
      <c r="N191" s="86"/>
      <c r="O191" s="13"/>
      <c r="P191" s="13"/>
      <c r="Q191" s="13"/>
      <c r="R191" s="13"/>
      <c r="S191" s="13"/>
      <c r="T191" s="13"/>
      <c r="U191" s="86"/>
      <c r="V191" s="86"/>
      <c r="W191" s="87">
        <f>IF(ISERROR(AVERAGE('Data pre-processing'!C191:V191)),35,IF(COUNT('Data pre-processing'!C191:V191)&lt;2,"N/A",AVERAGE('Data pre-processing'!C191:V191)))</f>
        <v>35</v>
      </c>
      <c r="X191" s="87" t="str">
        <f>IF(ISERROR(STDEV('Data pre-processing'!C191:V191)),"N/A",STDEV('Data pre-processing'!C191:V191))</f>
        <v>N/A</v>
      </c>
    </row>
    <row r="192" spans="1:24" ht="14.1" customHeight="1" x14ac:dyDescent="0.15">
      <c r="A192" s="85" t="str">
        <f>'Transcript table'!C192</f>
        <v>SMILR</v>
      </c>
      <c r="B192" s="35" t="s">
        <v>239</v>
      </c>
      <c r="C192" s="13"/>
      <c r="D192" s="13"/>
      <c r="E192" s="13"/>
      <c r="F192" s="86"/>
      <c r="G192" s="86"/>
      <c r="H192" s="86"/>
      <c r="I192" s="86"/>
      <c r="J192" s="86"/>
      <c r="K192" s="86"/>
      <c r="L192" s="86"/>
      <c r="M192" s="86"/>
      <c r="N192" s="86"/>
      <c r="O192" s="13"/>
      <c r="P192" s="13"/>
      <c r="Q192" s="13"/>
      <c r="R192" s="13"/>
      <c r="S192" s="13"/>
      <c r="T192" s="13"/>
      <c r="U192" s="86"/>
      <c r="V192" s="86"/>
      <c r="W192" s="87">
        <f>IF(ISERROR(AVERAGE('Data pre-processing'!C192:V192)),35,IF(COUNT('Data pre-processing'!C192:V192)&lt;2,"N/A",AVERAGE('Data pre-processing'!C192:V192)))</f>
        <v>35</v>
      </c>
      <c r="X192" s="87" t="str">
        <f>IF(ISERROR(STDEV('Data pre-processing'!C192:V192)),"N/A",STDEV('Data pre-processing'!C192:V192))</f>
        <v>N/A</v>
      </c>
    </row>
    <row r="193" spans="1:24" ht="14.1" customHeight="1" x14ac:dyDescent="0.15">
      <c r="A193" s="85" t="str">
        <f>'Transcript table'!C193</f>
        <v>SNAR-A1</v>
      </c>
      <c r="B193" s="35" t="s">
        <v>240</v>
      </c>
      <c r="C193" s="13"/>
      <c r="D193" s="13"/>
      <c r="E193" s="13"/>
      <c r="F193" s="86"/>
      <c r="G193" s="86"/>
      <c r="H193" s="86"/>
      <c r="I193" s="86"/>
      <c r="J193" s="86"/>
      <c r="K193" s="86"/>
      <c r="L193" s="86"/>
      <c r="M193" s="86"/>
      <c r="N193" s="86"/>
      <c r="O193" s="13"/>
      <c r="P193" s="13"/>
      <c r="Q193" s="13"/>
      <c r="R193" s="13"/>
      <c r="S193" s="13"/>
      <c r="T193" s="13"/>
      <c r="U193" s="86"/>
      <c r="V193" s="86"/>
      <c r="W193" s="87">
        <f>IF(ISERROR(AVERAGE('Data pre-processing'!C193:V193)),35,IF(COUNT('Data pre-processing'!C193:V193)&lt;2,"N/A",AVERAGE('Data pre-processing'!C193:V193)))</f>
        <v>35</v>
      </c>
      <c r="X193" s="87" t="str">
        <f>IF(ISERROR(STDEV('Data pre-processing'!C193:V193)),"N/A",STDEV('Data pre-processing'!C193:V193))</f>
        <v>N/A</v>
      </c>
    </row>
    <row r="194" spans="1:24" ht="14.1" customHeight="1" x14ac:dyDescent="0.15">
      <c r="A194" s="85" t="str">
        <f>'Transcript table'!C194</f>
        <v>SNHG1</v>
      </c>
      <c r="B194" s="35" t="s">
        <v>241</v>
      </c>
      <c r="C194" s="13"/>
      <c r="D194" s="13"/>
      <c r="E194" s="13"/>
      <c r="F194" s="86"/>
      <c r="G194" s="86"/>
      <c r="H194" s="86"/>
      <c r="I194" s="86"/>
      <c r="J194" s="86"/>
      <c r="K194" s="86"/>
      <c r="L194" s="86"/>
      <c r="M194" s="86"/>
      <c r="N194" s="86"/>
      <c r="O194" s="13"/>
      <c r="P194" s="13"/>
      <c r="Q194" s="13"/>
      <c r="R194" s="13"/>
      <c r="S194" s="13"/>
      <c r="T194" s="13"/>
      <c r="U194" s="86"/>
      <c r="V194" s="86"/>
      <c r="W194" s="87">
        <f>IF(ISERROR(AVERAGE('Data pre-processing'!C194:V194)),35,IF(COUNT('Data pre-processing'!C194:V194)&lt;2,"N/A",AVERAGE('Data pre-processing'!C194:V194)))</f>
        <v>35</v>
      </c>
      <c r="X194" s="87" t="str">
        <f>IF(ISERROR(STDEV('Data pre-processing'!C194:V194)),"N/A",STDEV('Data pre-processing'!C194:V194))</f>
        <v>N/A</v>
      </c>
    </row>
    <row r="195" spans="1:24" ht="14.1" customHeight="1" x14ac:dyDescent="0.15">
      <c r="A195" s="85" t="str">
        <f>'Transcript table'!C195</f>
        <v>SNHG11</v>
      </c>
      <c r="B195" s="35" t="s">
        <v>242</v>
      </c>
      <c r="C195" s="13"/>
      <c r="D195" s="13"/>
      <c r="E195" s="13"/>
      <c r="F195" s="86"/>
      <c r="G195" s="86"/>
      <c r="H195" s="86"/>
      <c r="I195" s="86"/>
      <c r="J195" s="86"/>
      <c r="K195" s="86"/>
      <c r="L195" s="86"/>
      <c r="M195" s="86"/>
      <c r="N195" s="86"/>
      <c r="O195" s="13"/>
      <c r="P195" s="13"/>
      <c r="Q195" s="13"/>
      <c r="R195" s="13"/>
      <c r="S195" s="13"/>
      <c r="T195" s="13"/>
      <c r="U195" s="86"/>
      <c r="V195" s="86"/>
      <c r="W195" s="87">
        <f>IF(ISERROR(AVERAGE('Data pre-processing'!C195:V195)),35,IF(COUNT('Data pre-processing'!C195:V195)&lt;2,"N/A",AVERAGE('Data pre-processing'!C195:V195)))</f>
        <v>35</v>
      </c>
      <c r="X195" s="87" t="str">
        <f>IF(ISERROR(STDEV('Data pre-processing'!C195:V195)),"N/A",STDEV('Data pre-processing'!C195:V195))</f>
        <v>N/A</v>
      </c>
    </row>
    <row r="196" spans="1:24" ht="14.1" customHeight="1" x14ac:dyDescent="0.15">
      <c r="A196" s="85" t="str">
        <f>'Transcript table'!C196</f>
        <v>SNHG14</v>
      </c>
      <c r="B196" s="35" t="s">
        <v>243</v>
      </c>
      <c r="C196" s="13"/>
      <c r="D196" s="13"/>
      <c r="E196" s="13"/>
      <c r="F196" s="86"/>
      <c r="G196" s="86"/>
      <c r="H196" s="86"/>
      <c r="I196" s="86"/>
      <c r="J196" s="86"/>
      <c r="K196" s="86"/>
      <c r="L196" s="86"/>
      <c r="M196" s="86"/>
      <c r="N196" s="86"/>
      <c r="O196" s="13"/>
      <c r="P196" s="13"/>
      <c r="Q196" s="13"/>
      <c r="R196" s="13"/>
      <c r="S196" s="13"/>
      <c r="T196" s="13"/>
      <c r="U196" s="86"/>
      <c r="V196" s="86"/>
      <c r="W196" s="87">
        <f>IF(ISERROR(AVERAGE('Data pre-processing'!C196:V196)),35,IF(COUNT('Data pre-processing'!C196:V196)&lt;2,"N/A",AVERAGE('Data pre-processing'!C196:V196)))</f>
        <v>35</v>
      </c>
      <c r="X196" s="87" t="str">
        <f>IF(ISERROR(STDEV('Data pre-processing'!C196:V196)),"N/A",STDEV('Data pre-processing'!C196:V196))</f>
        <v>N/A</v>
      </c>
    </row>
    <row r="197" spans="1:24" ht="14.1" customHeight="1" x14ac:dyDescent="0.15">
      <c r="A197" s="85" t="str">
        <f>'Transcript table'!C197</f>
        <v>SNHG15</v>
      </c>
      <c r="B197" s="35" t="s">
        <v>244</v>
      </c>
      <c r="C197" s="13"/>
      <c r="D197" s="13"/>
      <c r="E197" s="13"/>
      <c r="F197" s="86"/>
      <c r="G197" s="86"/>
      <c r="H197" s="86"/>
      <c r="I197" s="86"/>
      <c r="J197" s="86"/>
      <c r="K197" s="86"/>
      <c r="L197" s="86"/>
      <c r="M197" s="86"/>
      <c r="N197" s="86"/>
      <c r="O197" s="13"/>
      <c r="P197" s="13"/>
      <c r="Q197" s="13"/>
      <c r="R197" s="13"/>
      <c r="S197" s="13"/>
      <c r="T197" s="13"/>
      <c r="U197" s="86"/>
      <c r="V197" s="86"/>
      <c r="W197" s="87">
        <f>IF(ISERROR(AVERAGE('Data pre-processing'!C197:V197)),35,IF(COUNT('Data pre-processing'!C197:V197)&lt;2,"N/A",AVERAGE('Data pre-processing'!C197:V197)))</f>
        <v>35</v>
      </c>
      <c r="X197" s="87" t="str">
        <f>IF(ISERROR(STDEV('Data pre-processing'!C197:V197)),"N/A",STDEV('Data pre-processing'!C197:V197))</f>
        <v>N/A</v>
      </c>
    </row>
    <row r="198" spans="1:24" ht="14.1" customHeight="1" x14ac:dyDescent="0.15">
      <c r="A198" s="85" t="str">
        <f>'Transcript table'!C198</f>
        <v>SNHG20</v>
      </c>
      <c r="B198" s="35" t="s">
        <v>245</v>
      </c>
      <c r="C198" s="13"/>
      <c r="D198" s="13"/>
      <c r="E198" s="13"/>
      <c r="F198" s="86"/>
      <c r="G198" s="86"/>
      <c r="H198" s="86"/>
      <c r="I198" s="86"/>
      <c r="J198" s="86"/>
      <c r="K198" s="86"/>
      <c r="L198" s="86"/>
      <c r="M198" s="86"/>
      <c r="N198" s="86"/>
      <c r="O198" s="13"/>
      <c r="P198" s="13"/>
      <c r="Q198" s="13"/>
      <c r="R198" s="13"/>
      <c r="S198" s="13"/>
      <c r="T198" s="13"/>
      <c r="U198" s="86"/>
      <c r="V198" s="86"/>
      <c r="W198" s="87">
        <f>IF(ISERROR(AVERAGE('Data pre-processing'!C198:V198)),35,IF(COUNT('Data pre-processing'!C198:V198)&lt;2,"N/A",AVERAGE('Data pre-processing'!C198:V198)))</f>
        <v>35</v>
      </c>
      <c r="X198" s="87" t="str">
        <f>IF(ISERROR(STDEV('Data pre-processing'!C198:V198)),"N/A",STDEV('Data pre-processing'!C198:V198))</f>
        <v>N/A</v>
      </c>
    </row>
    <row r="199" spans="1:24" ht="14.1" customHeight="1" x14ac:dyDescent="0.15">
      <c r="A199" s="85" t="str">
        <f>'Transcript table'!C199</f>
        <v>SNHG5</v>
      </c>
      <c r="B199" s="35" t="s">
        <v>246</v>
      </c>
      <c r="C199" s="13"/>
      <c r="D199" s="13"/>
      <c r="E199" s="13"/>
      <c r="F199" s="86"/>
      <c r="G199" s="86"/>
      <c r="H199" s="86"/>
      <c r="I199" s="86"/>
      <c r="J199" s="86"/>
      <c r="K199" s="86"/>
      <c r="L199" s="86"/>
      <c r="M199" s="86"/>
      <c r="N199" s="86"/>
      <c r="O199" s="13"/>
      <c r="P199" s="13"/>
      <c r="Q199" s="13"/>
      <c r="R199" s="13"/>
      <c r="S199" s="13"/>
      <c r="T199" s="13"/>
      <c r="U199" s="86"/>
      <c r="V199" s="86"/>
      <c r="W199" s="87">
        <f>IF(ISERROR(AVERAGE('Data pre-processing'!C199:V199)),35,IF(COUNT('Data pre-processing'!C199:V199)&lt;2,"N/A",AVERAGE('Data pre-processing'!C199:V199)))</f>
        <v>35</v>
      </c>
      <c r="X199" s="87" t="str">
        <f>IF(ISERROR(STDEV('Data pre-processing'!C199:V199)),"N/A",STDEV('Data pre-processing'!C199:V199))</f>
        <v>N/A</v>
      </c>
    </row>
    <row r="200" spans="1:24" ht="14.1" customHeight="1" x14ac:dyDescent="0.15">
      <c r="A200" s="85" t="str">
        <f>'Transcript table'!C200</f>
        <v>SNHG6</v>
      </c>
      <c r="B200" s="35" t="s">
        <v>247</v>
      </c>
      <c r="C200" s="13"/>
      <c r="D200" s="13"/>
      <c r="E200" s="13"/>
      <c r="F200" s="86"/>
      <c r="G200" s="86"/>
      <c r="H200" s="86"/>
      <c r="I200" s="86"/>
      <c r="J200" s="86"/>
      <c r="K200" s="86"/>
      <c r="L200" s="86"/>
      <c r="M200" s="86"/>
      <c r="N200" s="86"/>
      <c r="O200" s="13"/>
      <c r="P200" s="13"/>
      <c r="Q200" s="13"/>
      <c r="R200" s="13"/>
      <c r="S200" s="13"/>
      <c r="T200" s="13"/>
      <c r="U200" s="86"/>
      <c r="V200" s="86"/>
      <c r="W200" s="87">
        <f>IF(ISERROR(AVERAGE('Data pre-processing'!C200:V200)),35,IF(COUNT('Data pre-processing'!C200:V200)&lt;2,"N/A",AVERAGE('Data pre-processing'!C200:V200)))</f>
        <v>35</v>
      </c>
      <c r="X200" s="87" t="str">
        <f>IF(ISERROR(STDEV('Data pre-processing'!C200:V200)),"N/A",STDEV('Data pre-processing'!C200:V200))</f>
        <v>N/A</v>
      </c>
    </row>
    <row r="201" spans="1:24" ht="14.1" customHeight="1" x14ac:dyDescent="0.15">
      <c r="A201" s="85" t="str">
        <f>'Transcript table'!C201</f>
        <v>ST7-AS1</v>
      </c>
      <c r="B201" s="35" t="s">
        <v>248</v>
      </c>
      <c r="C201" s="13"/>
      <c r="D201" s="13"/>
      <c r="E201" s="13"/>
      <c r="F201" s="86"/>
      <c r="G201" s="86"/>
      <c r="H201" s="86"/>
      <c r="I201" s="86"/>
      <c r="J201" s="86"/>
      <c r="K201" s="86"/>
      <c r="L201" s="86"/>
      <c r="M201" s="86"/>
      <c r="N201" s="86"/>
      <c r="O201" s="13"/>
      <c r="P201" s="13"/>
      <c r="Q201" s="13"/>
      <c r="R201" s="13"/>
      <c r="S201" s="13"/>
      <c r="T201" s="13"/>
      <c r="U201" s="86"/>
      <c r="V201" s="86"/>
      <c r="W201" s="87">
        <f>IF(ISERROR(AVERAGE('Data pre-processing'!C201:V201)),35,IF(COUNT('Data pre-processing'!C201:V201)&lt;2,"N/A",AVERAGE('Data pre-processing'!C201:V201)))</f>
        <v>35</v>
      </c>
      <c r="X201" s="87" t="str">
        <f>IF(ISERROR(STDEV('Data pre-processing'!C201:V201)),"N/A",STDEV('Data pre-processing'!C201:V201))</f>
        <v>N/A</v>
      </c>
    </row>
    <row r="202" spans="1:24" ht="14.1" customHeight="1" x14ac:dyDescent="0.15">
      <c r="A202" s="85" t="str">
        <f>'Transcript table'!C202</f>
        <v>ST7-OT3</v>
      </c>
      <c r="B202" s="35" t="s">
        <v>249</v>
      </c>
      <c r="C202" s="13"/>
      <c r="D202" s="13"/>
      <c r="E202" s="13"/>
      <c r="F202" s="86"/>
      <c r="G202" s="86"/>
      <c r="H202" s="86"/>
      <c r="I202" s="86"/>
      <c r="J202" s="86"/>
      <c r="K202" s="86"/>
      <c r="L202" s="86"/>
      <c r="M202" s="86"/>
      <c r="N202" s="86"/>
      <c r="O202" s="13"/>
      <c r="P202" s="13"/>
      <c r="Q202" s="13"/>
      <c r="R202" s="13"/>
      <c r="S202" s="13"/>
      <c r="T202" s="13"/>
      <c r="U202" s="86"/>
      <c r="V202" s="86"/>
      <c r="W202" s="87">
        <f>IF(ISERROR(AVERAGE('Data pre-processing'!C202:V202)),35,IF(COUNT('Data pre-processing'!C202:V202)&lt;2,"N/A",AVERAGE('Data pre-processing'!C202:V202)))</f>
        <v>35</v>
      </c>
      <c r="X202" s="87" t="str">
        <f>IF(ISERROR(STDEV('Data pre-processing'!C202:V202)),"N/A",STDEV('Data pre-processing'!C202:V202))</f>
        <v>N/A</v>
      </c>
    </row>
    <row r="203" spans="1:24" ht="14.1" customHeight="1" x14ac:dyDescent="0.15">
      <c r="A203" s="85" t="str">
        <f>'Transcript table'!C203</f>
        <v>ST7-OT4</v>
      </c>
      <c r="B203" s="35" t="s">
        <v>250</v>
      </c>
      <c r="C203" s="13"/>
      <c r="D203" s="13"/>
      <c r="E203" s="13"/>
      <c r="F203" s="86"/>
      <c r="G203" s="86"/>
      <c r="H203" s="86"/>
      <c r="I203" s="86"/>
      <c r="J203" s="86"/>
      <c r="K203" s="86"/>
      <c r="L203" s="86"/>
      <c r="M203" s="86"/>
      <c r="N203" s="86"/>
      <c r="O203" s="13"/>
      <c r="P203" s="13"/>
      <c r="Q203" s="13"/>
      <c r="R203" s="13"/>
      <c r="S203" s="13"/>
      <c r="T203" s="13"/>
      <c r="U203" s="86"/>
      <c r="V203" s="86"/>
      <c r="W203" s="87">
        <f>IF(ISERROR(AVERAGE('Data pre-processing'!C203:V203)),35,IF(COUNT('Data pre-processing'!C203:V203)&lt;2,"N/A",AVERAGE('Data pre-processing'!C203:V203)))</f>
        <v>35</v>
      </c>
      <c r="X203" s="87" t="str">
        <f>IF(ISERROR(STDEV('Data pre-processing'!C203:V203)),"N/A",STDEV('Data pre-processing'!C203:V203))</f>
        <v>N/A</v>
      </c>
    </row>
    <row r="204" spans="1:24" ht="14.1" customHeight="1" x14ac:dyDescent="0.15">
      <c r="A204" s="85" t="str">
        <f>'Transcript table'!C204</f>
        <v>SUMO1P3</v>
      </c>
      <c r="B204" s="35" t="s">
        <v>251</v>
      </c>
      <c r="C204" s="13"/>
      <c r="D204" s="13"/>
      <c r="E204" s="13"/>
      <c r="F204" s="86"/>
      <c r="G204" s="86"/>
      <c r="H204" s="86"/>
      <c r="I204" s="86"/>
      <c r="J204" s="86"/>
      <c r="K204" s="86"/>
      <c r="L204" s="86"/>
      <c r="M204" s="86"/>
      <c r="N204" s="86"/>
      <c r="O204" s="13"/>
      <c r="P204" s="13"/>
      <c r="Q204" s="13"/>
      <c r="R204" s="13"/>
      <c r="S204" s="13"/>
      <c r="T204" s="13"/>
      <c r="U204" s="86"/>
      <c r="V204" s="86"/>
      <c r="W204" s="87">
        <f>IF(ISERROR(AVERAGE('Data pre-processing'!C204:V204)),35,IF(COUNT('Data pre-processing'!C204:V204)&lt;2,"N/A",AVERAGE('Data pre-processing'!C204:V204)))</f>
        <v>35</v>
      </c>
      <c r="X204" s="87" t="str">
        <f>IF(ISERROR(STDEV('Data pre-processing'!C204:V204)),"N/A",STDEV('Data pre-processing'!C204:V204))</f>
        <v>N/A</v>
      </c>
    </row>
    <row r="205" spans="1:24" ht="14.1" customHeight="1" x14ac:dyDescent="0.15">
      <c r="A205" s="85" t="str">
        <f>'Transcript table'!C205</f>
        <v>TapSAKI</v>
      </c>
      <c r="B205" s="35" t="s">
        <v>252</v>
      </c>
      <c r="C205" s="13"/>
      <c r="D205" s="13"/>
      <c r="E205" s="13"/>
      <c r="F205" s="86"/>
      <c r="G205" s="86"/>
      <c r="H205" s="86"/>
      <c r="I205" s="86"/>
      <c r="J205" s="86"/>
      <c r="K205" s="86"/>
      <c r="L205" s="86"/>
      <c r="M205" s="86"/>
      <c r="N205" s="86"/>
      <c r="O205" s="13"/>
      <c r="P205" s="13"/>
      <c r="Q205" s="13"/>
      <c r="R205" s="13"/>
      <c r="S205" s="13"/>
      <c r="T205" s="13"/>
      <c r="U205" s="86"/>
      <c r="V205" s="86"/>
      <c r="W205" s="87">
        <f>IF(ISERROR(AVERAGE('Data pre-processing'!C205:V205)),35,IF(COUNT('Data pre-processing'!C205:V205)&lt;2,"N/A",AVERAGE('Data pre-processing'!C205:V205)))</f>
        <v>35</v>
      </c>
      <c r="X205" s="87" t="str">
        <f>IF(ISERROR(STDEV('Data pre-processing'!C205:V205)),"N/A",STDEV('Data pre-processing'!C205:V205))</f>
        <v>N/A</v>
      </c>
    </row>
    <row r="206" spans="1:24" ht="14.1" customHeight="1" x14ac:dyDescent="0.15">
      <c r="A206" s="85" t="str">
        <f>'Transcript table'!C206</f>
        <v>TARID</v>
      </c>
      <c r="B206" s="35" t="s">
        <v>253</v>
      </c>
      <c r="C206" s="13"/>
      <c r="D206" s="13"/>
      <c r="E206" s="13"/>
      <c r="F206" s="86"/>
      <c r="G206" s="86"/>
      <c r="H206" s="86"/>
      <c r="I206" s="86"/>
      <c r="J206" s="86"/>
      <c r="K206" s="86"/>
      <c r="L206" s="86"/>
      <c r="M206" s="86"/>
      <c r="N206" s="86"/>
      <c r="O206" s="13"/>
      <c r="P206" s="13"/>
      <c r="Q206" s="13"/>
      <c r="R206" s="13"/>
      <c r="S206" s="13"/>
      <c r="T206" s="13"/>
      <c r="U206" s="86"/>
      <c r="V206" s="86"/>
      <c r="W206" s="87">
        <f>IF(ISERROR(AVERAGE('Data pre-processing'!C206:V206)),35,IF(COUNT('Data pre-processing'!C206:V206)&lt;2,"N/A",AVERAGE('Data pre-processing'!C206:V206)))</f>
        <v>35</v>
      </c>
      <c r="X206" s="87" t="str">
        <f>IF(ISERROR(STDEV('Data pre-processing'!C206:V206)),"N/A",STDEV('Data pre-processing'!C206:V206))</f>
        <v>N/A</v>
      </c>
    </row>
    <row r="207" spans="1:24" ht="14.1" customHeight="1" x14ac:dyDescent="0.15">
      <c r="A207" s="85" t="str">
        <f>'Transcript table'!C207</f>
        <v>TCL6</v>
      </c>
      <c r="B207" s="35" t="s">
        <v>254</v>
      </c>
      <c r="C207" s="13"/>
      <c r="D207" s="13"/>
      <c r="E207" s="13"/>
      <c r="F207" s="86"/>
      <c r="G207" s="86"/>
      <c r="H207" s="86"/>
      <c r="I207" s="86"/>
      <c r="J207" s="86"/>
      <c r="K207" s="86"/>
      <c r="L207" s="86"/>
      <c r="M207" s="86"/>
      <c r="N207" s="86"/>
      <c r="O207" s="13"/>
      <c r="P207" s="13"/>
      <c r="Q207" s="13"/>
      <c r="R207" s="13"/>
      <c r="S207" s="13"/>
      <c r="T207" s="13"/>
      <c r="U207" s="86"/>
      <c r="V207" s="86"/>
      <c r="W207" s="87">
        <f>IF(ISERROR(AVERAGE('Data pre-processing'!C207:V207)),35,IF(COUNT('Data pre-processing'!C207:V207)&lt;2,"N/A",AVERAGE('Data pre-processing'!C207:V207)))</f>
        <v>35</v>
      </c>
      <c r="X207" s="87" t="str">
        <f>IF(ISERROR(STDEV('Data pre-processing'!C207:V207)),"N/A",STDEV('Data pre-processing'!C207:V207))</f>
        <v>N/A</v>
      </c>
    </row>
    <row r="208" spans="1:24" ht="14.1" customHeight="1" x14ac:dyDescent="0.15">
      <c r="A208" s="85" t="str">
        <f>'Transcript table'!C208</f>
        <v>TDRG1</v>
      </c>
      <c r="B208" s="35" t="s">
        <v>255</v>
      </c>
      <c r="C208" s="13"/>
      <c r="D208" s="13"/>
      <c r="E208" s="13"/>
      <c r="F208" s="86"/>
      <c r="G208" s="86"/>
      <c r="H208" s="86"/>
      <c r="I208" s="86"/>
      <c r="J208" s="86"/>
      <c r="K208" s="86"/>
      <c r="L208" s="86"/>
      <c r="M208" s="86"/>
      <c r="N208" s="86"/>
      <c r="O208" s="13"/>
      <c r="P208" s="13"/>
      <c r="Q208" s="13"/>
      <c r="R208" s="13"/>
      <c r="S208" s="13"/>
      <c r="T208" s="13"/>
      <c r="U208" s="86"/>
      <c r="V208" s="86"/>
      <c r="W208" s="87">
        <f>IF(ISERROR(AVERAGE('Data pre-processing'!C208:V208)),35,IF(COUNT('Data pre-processing'!C208:V208)&lt;2,"N/A",AVERAGE('Data pre-processing'!C208:V208)))</f>
        <v>35</v>
      </c>
      <c r="X208" s="87" t="str">
        <f>IF(ISERROR(STDEV('Data pre-processing'!C208:V208)),"N/A",STDEV('Data pre-processing'!C208:V208))</f>
        <v>N/A</v>
      </c>
    </row>
    <row r="209" spans="1:24" ht="14.1" customHeight="1" x14ac:dyDescent="0.15">
      <c r="A209" s="85" t="str">
        <f>'Transcript table'!C209</f>
        <v>TERMINATOR</v>
      </c>
      <c r="B209" s="35" t="s">
        <v>256</v>
      </c>
      <c r="C209" s="13"/>
      <c r="D209" s="13"/>
      <c r="E209" s="13"/>
      <c r="F209" s="86"/>
      <c r="G209" s="86"/>
      <c r="H209" s="86"/>
      <c r="I209" s="86"/>
      <c r="J209" s="86"/>
      <c r="K209" s="86"/>
      <c r="L209" s="86"/>
      <c r="M209" s="86"/>
      <c r="N209" s="86"/>
      <c r="O209" s="13"/>
      <c r="P209" s="13"/>
      <c r="Q209" s="13"/>
      <c r="R209" s="13"/>
      <c r="S209" s="13"/>
      <c r="T209" s="13"/>
      <c r="U209" s="86"/>
      <c r="V209" s="86"/>
      <c r="W209" s="87">
        <f>IF(ISERROR(AVERAGE('Data pre-processing'!C209:V209)),35,IF(COUNT('Data pre-processing'!C209:V209)&lt;2,"N/A",AVERAGE('Data pre-processing'!C209:V209)))</f>
        <v>35</v>
      </c>
      <c r="X209" s="87" t="str">
        <f>IF(ISERROR(STDEV('Data pre-processing'!C209:V209)),"N/A",STDEV('Data pre-processing'!C209:V209))</f>
        <v>N/A</v>
      </c>
    </row>
    <row r="210" spans="1:24" ht="14.1" customHeight="1" x14ac:dyDescent="0.15">
      <c r="A210" s="85" t="str">
        <f>'Transcript table'!C210</f>
        <v>THRIL</v>
      </c>
      <c r="B210" s="35" t="s">
        <v>257</v>
      </c>
      <c r="C210" s="13"/>
      <c r="D210" s="13"/>
      <c r="E210" s="13"/>
      <c r="F210" s="86"/>
      <c r="G210" s="86"/>
      <c r="H210" s="86"/>
      <c r="I210" s="86"/>
      <c r="J210" s="86"/>
      <c r="K210" s="86"/>
      <c r="L210" s="86"/>
      <c r="M210" s="86"/>
      <c r="N210" s="86"/>
      <c r="O210" s="13"/>
      <c r="P210" s="13"/>
      <c r="Q210" s="13"/>
      <c r="R210" s="13"/>
      <c r="S210" s="13"/>
      <c r="T210" s="13"/>
      <c r="U210" s="86"/>
      <c r="V210" s="86"/>
      <c r="W210" s="87">
        <f>IF(ISERROR(AVERAGE('Data pre-processing'!C210:V210)),35,IF(COUNT('Data pre-processing'!C210:V210)&lt;2,"N/A",AVERAGE('Data pre-processing'!C210:V210)))</f>
        <v>35</v>
      </c>
      <c r="X210" s="87" t="str">
        <f>IF(ISERROR(STDEV('Data pre-processing'!C210:V210)),"N/A",STDEV('Data pre-processing'!C210:V210))</f>
        <v>N/A</v>
      </c>
    </row>
    <row r="211" spans="1:24" ht="14.1" customHeight="1" x14ac:dyDescent="0.15">
      <c r="A211" s="85" t="str">
        <f>'Transcript table'!C211</f>
        <v>TIE1-AS</v>
      </c>
      <c r="B211" s="35" t="s">
        <v>258</v>
      </c>
      <c r="C211" s="13"/>
      <c r="D211" s="13"/>
      <c r="E211" s="13"/>
      <c r="F211" s="86"/>
      <c r="G211" s="86"/>
      <c r="H211" s="86"/>
      <c r="I211" s="86"/>
      <c r="J211" s="86"/>
      <c r="K211" s="86"/>
      <c r="L211" s="86"/>
      <c r="M211" s="86"/>
      <c r="N211" s="86"/>
      <c r="O211" s="13"/>
      <c r="P211" s="13"/>
      <c r="Q211" s="13"/>
      <c r="R211" s="13"/>
      <c r="S211" s="13"/>
      <c r="T211" s="13"/>
      <c r="U211" s="86"/>
      <c r="V211" s="86"/>
      <c r="W211" s="87">
        <f>IF(ISERROR(AVERAGE('Data pre-processing'!C211:V211)),35,IF(COUNT('Data pre-processing'!C211:V211)&lt;2,"N/A",AVERAGE('Data pre-processing'!C211:V211)))</f>
        <v>35</v>
      </c>
      <c r="X211" s="87" t="str">
        <f>IF(ISERROR(STDEV('Data pre-processing'!C211:V211)),"N/A",STDEV('Data pre-processing'!C211:V211))</f>
        <v>N/A</v>
      </c>
    </row>
    <row r="212" spans="1:24" ht="14.1" customHeight="1" x14ac:dyDescent="0.15">
      <c r="A212" s="85" t="str">
        <f>'Transcript table'!C212</f>
        <v>TINCR</v>
      </c>
      <c r="B212" s="35" t="s">
        <v>259</v>
      </c>
      <c r="C212" s="13"/>
      <c r="D212" s="13"/>
      <c r="E212" s="13"/>
      <c r="F212" s="86"/>
      <c r="G212" s="86"/>
      <c r="H212" s="86"/>
      <c r="I212" s="86"/>
      <c r="J212" s="86"/>
      <c r="K212" s="86"/>
      <c r="L212" s="86"/>
      <c r="M212" s="86"/>
      <c r="N212" s="86"/>
      <c r="O212" s="13"/>
      <c r="P212" s="13"/>
      <c r="Q212" s="13"/>
      <c r="R212" s="13"/>
      <c r="S212" s="13"/>
      <c r="T212" s="13"/>
      <c r="U212" s="86"/>
      <c r="V212" s="86"/>
      <c r="W212" s="87">
        <f>IF(ISERROR(AVERAGE('Data pre-processing'!C212:V212)),35,IF(COUNT('Data pre-processing'!C212:V212)&lt;2,"N/A",AVERAGE('Data pre-processing'!C212:V212)))</f>
        <v>35</v>
      </c>
      <c r="X212" s="87" t="str">
        <f>IF(ISERROR(STDEV('Data pre-processing'!C212:V212)),"N/A",STDEV('Data pre-processing'!C212:V212))</f>
        <v>N/A</v>
      </c>
    </row>
    <row r="213" spans="1:24" ht="14.1" customHeight="1" x14ac:dyDescent="0.15">
      <c r="A213" s="85" t="str">
        <f>'Transcript table'!C213</f>
        <v>TUSC8</v>
      </c>
      <c r="B213" s="35" t="s">
        <v>260</v>
      </c>
      <c r="C213" s="13"/>
      <c r="D213" s="13"/>
      <c r="E213" s="13"/>
      <c r="F213" s="86"/>
      <c r="G213" s="86"/>
      <c r="H213" s="86"/>
      <c r="I213" s="86"/>
      <c r="J213" s="86"/>
      <c r="K213" s="86"/>
      <c r="L213" s="86"/>
      <c r="M213" s="86"/>
      <c r="N213" s="86"/>
      <c r="O213" s="13"/>
      <c r="P213" s="13"/>
      <c r="Q213" s="13"/>
      <c r="R213" s="13"/>
      <c r="S213" s="13"/>
      <c r="T213" s="13"/>
      <c r="U213" s="86"/>
      <c r="V213" s="86"/>
      <c r="W213" s="87">
        <f>IF(ISERROR(AVERAGE('Data pre-processing'!C213:V213)),35,IF(COUNT('Data pre-processing'!C213:V213)&lt;2,"N/A",AVERAGE('Data pre-processing'!C213:V213)))</f>
        <v>35</v>
      </c>
      <c r="X213" s="87" t="str">
        <f>IF(ISERROR(STDEV('Data pre-processing'!C213:V213)),"N/A",STDEV('Data pre-processing'!C213:V213))</f>
        <v>N/A</v>
      </c>
    </row>
    <row r="214" spans="1:24" ht="14.1" customHeight="1" x14ac:dyDescent="0.15">
      <c r="A214" s="85" t="str">
        <f>'Transcript table'!C214</f>
        <v>U1 spliceosomal lncRNA</v>
      </c>
      <c r="B214" s="35" t="s">
        <v>261</v>
      </c>
      <c r="C214" s="13"/>
      <c r="D214" s="13"/>
      <c r="E214" s="13"/>
      <c r="F214" s="86"/>
      <c r="G214" s="86"/>
      <c r="H214" s="86"/>
      <c r="I214" s="86"/>
      <c r="J214" s="86"/>
      <c r="K214" s="86"/>
      <c r="L214" s="86"/>
      <c r="M214" s="86"/>
      <c r="N214" s="86"/>
      <c r="O214" s="13"/>
      <c r="P214" s="13"/>
      <c r="Q214" s="13"/>
      <c r="R214" s="13"/>
      <c r="S214" s="13"/>
      <c r="T214" s="13"/>
      <c r="U214" s="86"/>
      <c r="V214" s="86"/>
      <c r="W214" s="87">
        <f>IF(ISERROR(AVERAGE('Data pre-processing'!C214:V214)),35,IF(COUNT('Data pre-processing'!C214:V214)&lt;2,"N/A",AVERAGE('Data pre-processing'!C214:V214)))</f>
        <v>35</v>
      </c>
      <c r="X214" s="87" t="str">
        <f>IF(ISERROR(STDEV('Data pre-processing'!C214:V214)),"N/A",STDEV('Data pre-processing'!C214:V214))</f>
        <v>N/A</v>
      </c>
    </row>
    <row r="215" spans="1:24" ht="14.1" customHeight="1" x14ac:dyDescent="0.15">
      <c r="A215" s="85" t="str">
        <f>'Transcript table'!C215</f>
        <v>U79277</v>
      </c>
      <c r="B215" s="35" t="s">
        <v>262</v>
      </c>
      <c r="C215" s="13"/>
      <c r="D215" s="13"/>
      <c r="E215" s="13"/>
      <c r="F215" s="86"/>
      <c r="G215" s="86"/>
      <c r="H215" s="86"/>
      <c r="I215" s="86"/>
      <c r="J215" s="86"/>
      <c r="K215" s="86"/>
      <c r="L215" s="86"/>
      <c r="M215" s="86"/>
      <c r="N215" s="86"/>
      <c r="O215" s="13"/>
      <c r="P215" s="13"/>
      <c r="Q215" s="13"/>
      <c r="R215" s="13"/>
      <c r="S215" s="13"/>
      <c r="T215" s="13"/>
      <c r="U215" s="86"/>
      <c r="V215" s="86"/>
      <c r="W215" s="87">
        <f>IF(ISERROR(AVERAGE('Data pre-processing'!C215:V215)),35,IF(COUNT('Data pre-processing'!C215:V215)&lt;2,"N/A",AVERAGE('Data pre-processing'!C215:V215)))</f>
        <v>35</v>
      </c>
      <c r="X215" s="87" t="str">
        <f>IF(ISERROR(STDEV('Data pre-processing'!C215:V215)),"N/A",STDEV('Data pre-processing'!C215:V215))</f>
        <v>N/A</v>
      </c>
    </row>
    <row r="216" spans="1:24" ht="14.1" customHeight="1" x14ac:dyDescent="0.15">
      <c r="A216" s="85" t="str">
        <f>'Transcript table'!C216</f>
        <v>uc.338</v>
      </c>
      <c r="B216" s="35" t="s">
        <v>263</v>
      </c>
      <c r="C216" s="13"/>
      <c r="D216" s="13"/>
      <c r="E216" s="13"/>
      <c r="F216" s="86"/>
      <c r="G216" s="86"/>
      <c r="H216" s="86"/>
      <c r="I216" s="86"/>
      <c r="J216" s="86"/>
      <c r="K216" s="86"/>
      <c r="L216" s="86"/>
      <c r="M216" s="86"/>
      <c r="N216" s="86"/>
      <c r="O216" s="13"/>
      <c r="P216" s="13"/>
      <c r="Q216" s="13"/>
      <c r="R216" s="13"/>
      <c r="S216" s="13"/>
      <c r="T216" s="13"/>
      <c r="U216" s="86"/>
      <c r="V216" s="86"/>
      <c r="W216" s="87">
        <f>IF(ISERROR(AVERAGE('Data pre-processing'!C216:V216)),35,IF(COUNT('Data pre-processing'!C216:V216)&lt;2,"N/A",AVERAGE('Data pre-processing'!C216:V216)))</f>
        <v>35</v>
      </c>
      <c r="X216" s="87" t="str">
        <f>IF(ISERROR(STDEV('Data pre-processing'!C216:V216)),"N/A",STDEV('Data pre-processing'!C216:V216))</f>
        <v>N/A</v>
      </c>
    </row>
    <row r="217" spans="1:24" ht="14.1" customHeight="1" x14ac:dyDescent="0.15">
      <c r="A217" s="85" t="str">
        <f>'Transcript table'!C217</f>
        <v>uc.73A(P)</v>
      </c>
      <c r="B217" s="35" t="s">
        <v>264</v>
      </c>
      <c r="C217" s="13"/>
      <c r="D217" s="13"/>
      <c r="E217" s="13"/>
      <c r="F217" s="86"/>
      <c r="G217" s="86"/>
      <c r="H217" s="86"/>
      <c r="I217" s="86"/>
      <c r="J217" s="86"/>
      <c r="K217" s="86"/>
      <c r="L217" s="86"/>
      <c r="M217" s="86"/>
      <c r="N217" s="86"/>
      <c r="O217" s="13"/>
      <c r="P217" s="13"/>
      <c r="Q217" s="13"/>
      <c r="R217" s="13"/>
      <c r="S217" s="13"/>
      <c r="T217" s="13"/>
      <c r="U217" s="86"/>
      <c r="V217" s="86"/>
      <c r="W217" s="87">
        <f>IF(ISERROR(AVERAGE('Data pre-processing'!C217:V217)),35,IF(COUNT('Data pre-processing'!C217:V217)&lt;2,"N/A",AVERAGE('Data pre-processing'!C217:V217)))</f>
        <v>35</v>
      </c>
      <c r="X217" s="87" t="str">
        <f>IF(ISERROR(STDEV('Data pre-processing'!C217:V217)),"N/A",STDEV('Data pre-processing'!C217:V217))</f>
        <v>N/A</v>
      </c>
    </row>
    <row r="218" spans="1:24" ht="14.1" customHeight="1" x14ac:dyDescent="0.15">
      <c r="A218" s="85" t="str">
        <f>'Transcript table'!C218</f>
        <v>UCA1</v>
      </c>
      <c r="B218" s="35" t="s">
        <v>265</v>
      </c>
      <c r="C218" s="13"/>
      <c r="D218" s="13"/>
      <c r="E218" s="13"/>
      <c r="F218" s="86"/>
      <c r="G218" s="86"/>
      <c r="H218" s="86"/>
      <c r="I218" s="86"/>
      <c r="J218" s="86"/>
      <c r="K218" s="86"/>
      <c r="L218" s="86"/>
      <c r="M218" s="86"/>
      <c r="N218" s="86"/>
      <c r="O218" s="13"/>
      <c r="P218" s="13"/>
      <c r="Q218" s="13"/>
      <c r="R218" s="13"/>
      <c r="S218" s="13"/>
      <c r="T218" s="13"/>
      <c r="U218" s="86"/>
      <c r="V218" s="86"/>
      <c r="W218" s="87">
        <f>IF(ISERROR(AVERAGE('Data pre-processing'!C218:V218)),35,IF(COUNT('Data pre-processing'!C218:V218)&lt;2,"N/A",AVERAGE('Data pre-processing'!C218:V218)))</f>
        <v>35</v>
      </c>
      <c r="X218" s="87" t="str">
        <f>IF(ISERROR(STDEV('Data pre-processing'!C218:V218)),"N/A",STDEV('Data pre-processing'!C218:V218))</f>
        <v>N/A</v>
      </c>
    </row>
    <row r="219" spans="1:24" ht="14.1" customHeight="1" x14ac:dyDescent="0.15">
      <c r="A219" s="85" t="str">
        <f>'Transcript table'!C219</f>
        <v>UCH1LAS</v>
      </c>
      <c r="B219" s="35" t="s">
        <v>266</v>
      </c>
      <c r="C219" s="13"/>
      <c r="D219" s="13"/>
      <c r="E219" s="13"/>
      <c r="F219" s="86"/>
      <c r="G219" s="86"/>
      <c r="H219" s="86"/>
      <c r="I219" s="86"/>
      <c r="J219" s="86"/>
      <c r="K219" s="86"/>
      <c r="L219" s="86"/>
      <c r="M219" s="86"/>
      <c r="N219" s="86"/>
      <c r="O219" s="13"/>
      <c r="P219" s="13"/>
      <c r="Q219" s="13"/>
      <c r="R219" s="13"/>
      <c r="S219" s="13"/>
      <c r="T219" s="13"/>
      <c r="U219" s="86"/>
      <c r="V219" s="86"/>
      <c r="W219" s="87">
        <f>IF(ISERROR(AVERAGE('Data pre-processing'!C219:V219)),35,IF(COUNT('Data pre-processing'!C219:V219)&lt;2,"N/A",AVERAGE('Data pre-processing'!C219:V219)))</f>
        <v>35</v>
      </c>
      <c r="X219" s="87" t="str">
        <f>IF(ISERROR(STDEV('Data pre-processing'!C219:V219)),"N/A",STDEV('Data pre-processing'!C219:V219))</f>
        <v>N/A</v>
      </c>
    </row>
    <row r="220" spans="1:24" ht="14.1" customHeight="1" x14ac:dyDescent="0.15">
      <c r="A220" s="85" t="str">
        <f>'Transcript table'!C220</f>
        <v xml:space="preserve">UFC1 lincRNA </v>
      </c>
      <c r="B220" s="35" t="s">
        <v>267</v>
      </c>
      <c r="C220" s="13"/>
      <c r="D220" s="13"/>
      <c r="E220" s="13"/>
      <c r="F220" s="86"/>
      <c r="G220" s="86"/>
      <c r="H220" s="86"/>
      <c r="I220" s="86"/>
      <c r="J220" s="86"/>
      <c r="K220" s="86"/>
      <c r="L220" s="86"/>
      <c r="M220" s="86"/>
      <c r="N220" s="86"/>
      <c r="O220" s="13"/>
      <c r="P220" s="13"/>
      <c r="Q220" s="13"/>
      <c r="R220" s="13"/>
      <c r="S220" s="13"/>
      <c r="T220" s="13"/>
      <c r="U220" s="86"/>
      <c r="V220" s="86"/>
      <c r="W220" s="87">
        <f>IF(ISERROR(AVERAGE('Data pre-processing'!C220:V220)),35,IF(COUNT('Data pre-processing'!C220:V220)&lt;2,"N/A",AVERAGE('Data pre-processing'!C220:V220)))</f>
        <v>35</v>
      </c>
      <c r="X220" s="87" t="str">
        <f>IF(ISERROR(STDEV('Data pre-processing'!C220:V220)),"N/A",STDEV('Data pre-processing'!C220:V220))</f>
        <v>N/A</v>
      </c>
    </row>
    <row r="221" spans="1:24" ht="14.1" customHeight="1" x14ac:dyDescent="0.15">
      <c r="A221" s="85" t="str">
        <f>'Transcript table'!C221</f>
        <v>VIM2P</v>
      </c>
      <c r="B221" s="35" t="s">
        <v>268</v>
      </c>
      <c r="C221" s="13"/>
      <c r="D221" s="13"/>
      <c r="E221" s="13"/>
      <c r="F221" s="86"/>
      <c r="G221" s="86"/>
      <c r="H221" s="86"/>
      <c r="I221" s="86"/>
      <c r="J221" s="86"/>
      <c r="K221" s="86"/>
      <c r="L221" s="86"/>
      <c r="M221" s="86"/>
      <c r="N221" s="86"/>
      <c r="O221" s="13"/>
      <c r="P221" s="13"/>
      <c r="Q221" s="13"/>
      <c r="R221" s="13"/>
      <c r="S221" s="13"/>
      <c r="T221" s="13"/>
      <c r="U221" s="86"/>
      <c r="V221" s="86"/>
      <c r="W221" s="87">
        <f>IF(ISERROR(AVERAGE('Data pre-processing'!C221:V221)),35,IF(COUNT('Data pre-processing'!C221:V221)&lt;2,"N/A",AVERAGE('Data pre-processing'!C221:V221)))</f>
        <v>35</v>
      </c>
      <c r="X221" s="87" t="str">
        <f>IF(ISERROR(STDEV('Data pre-processing'!C221:V221)),"N/A",STDEV('Data pre-processing'!C221:V221))</f>
        <v>N/A</v>
      </c>
    </row>
    <row r="222" spans="1:24" ht="14.1" customHeight="1" x14ac:dyDescent="0.15">
      <c r="A222" s="85" t="str">
        <f>'Transcript table'!C222</f>
        <v>VLDLR-AS1</v>
      </c>
      <c r="B222" s="35" t="s">
        <v>269</v>
      </c>
      <c r="C222" s="13"/>
      <c r="D222" s="13"/>
      <c r="E222" s="13"/>
      <c r="F222" s="86"/>
      <c r="G222" s="86"/>
      <c r="H222" s="86"/>
      <c r="I222" s="86"/>
      <c r="J222" s="86"/>
      <c r="K222" s="86"/>
      <c r="L222" s="86"/>
      <c r="M222" s="86"/>
      <c r="N222" s="86"/>
      <c r="O222" s="13"/>
      <c r="P222" s="13"/>
      <c r="Q222" s="13"/>
      <c r="R222" s="13"/>
      <c r="S222" s="13"/>
      <c r="T222" s="13"/>
      <c r="U222" s="86"/>
      <c r="V222" s="86"/>
      <c r="W222" s="87">
        <f>IF(ISERROR(AVERAGE('Data pre-processing'!C222:V222)),35,IF(COUNT('Data pre-processing'!C222:V222)&lt;2,"N/A",AVERAGE('Data pre-processing'!C222:V222)))</f>
        <v>35</v>
      </c>
      <c r="X222" s="87" t="str">
        <f>IF(ISERROR(STDEV('Data pre-processing'!C222:V222)),"N/A",STDEV('Data pre-processing'!C222:V222))</f>
        <v>N/A</v>
      </c>
    </row>
    <row r="223" spans="1:24" ht="14.1" customHeight="1" x14ac:dyDescent="0.15">
      <c r="A223" s="85" t="str">
        <f>'Transcript table'!C223</f>
        <v>WSPAR</v>
      </c>
      <c r="B223" s="35" t="s">
        <v>270</v>
      </c>
      <c r="C223" s="13"/>
      <c r="D223" s="13"/>
      <c r="E223" s="13"/>
      <c r="F223" s="86"/>
      <c r="G223" s="86"/>
      <c r="H223" s="86"/>
      <c r="I223" s="86"/>
      <c r="J223" s="86"/>
      <c r="K223" s="86"/>
      <c r="L223" s="86"/>
      <c r="M223" s="86"/>
      <c r="N223" s="86"/>
      <c r="O223" s="13"/>
      <c r="P223" s="13"/>
      <c r="Q223" s="13"/>
      <c r="R223" s="13"/>
      <c r="S223" s="13"/>
      <c r="T223" s="13"/>
      <c r="U223" s="86"/>
      <c r="V223" s="86"/>
      <c r="W223" s="87">
        <f>IF(ISERROR(AVERAGE('Data pre-processing'!C223:V223)),35,IF(COUNT('Data pre-processing'!C223:V223)&lt;2,"N/A",AVERAGE('Data pre-processing'!C223:V223)))</f>
        <v>35</v>
      </c>
      <c r="X223" s="87" t="str">
        <f>IF(ISERROR(STDEV('Data pre-processing'!C223:V223)),"N/A",STDEV('Data pre-processing'!C223:V223))</f>
        <v>N/A</v>
      </c>
    </row>
    <row r="224" spans="1:24" ht="14.1" customHeight="1" x14ac:dyDescent="0.15">
      <c r="A224" s="85" t="str">
        <f>'Transcript table'!C224</f>
        <v>X91348</v>
      </c>
      <c r="B224" s="35" t="s">
        <v>271</v>
      </c>
      <c r="C224" s="13"/>
      <c r="D224" s="13"/>
      <c r="E224" s="13"/>
      <c r="F224" s="86"/>
      <c r="G224" s="86"/>
      <c r="H224" s="86"/>
      <c r="I224" s="86"/>
      <c r="J224" s="86"/>
      <c r="K224" s="86"/>
      <c r="L224" s="86"/>
      <c r="M224" s="86"/>
      <c r="N224" s="86"/>
      <c r="O224" s="13"/>
      <c r="P224" s="13"/>
      <c r="Q224" s="13"/>
      <c r="R224" s="13"/>
      <c r="S224" s="13"/>
      <c r="T224" s="13"/>
      <c r="U224" s="86"/>
      <c r="V224" s="86"/>
      <c r="W224" s="87">
        <f>IF(ISERROR(AVERAGE('Data pre-processing'!C224:V224)),35,IF(COUNT('Data pre-processing'!C224:V224)&lt;2,"N/A",AVERAGE('Data pre-processing'!C224:V224)))</f>
        <v>35</v>
      </c>
      <c r="X224" s="87" t="str">
        <f>IF(ISERROR(STDEV('Data pre-processing'!C224:V224)),"N/A",STDEV('Data pre-processing'!C224:V224))</f>
        <v>N/A</v>
      </c>
    </row>
    <row r="225" spans="1:24" ht="14.1" customHeight="1" x14ac:dyDescent="0.15">
      <c r="A225" s="85" t="str">
        <f>'Transcript table'!C225</f>
        <v>XACT</v>
      </c>
      <c r="B225" s="35" t="s">
        <v>272</v>
      </c>
      <c r="C225" s="13"/>
      <c r="D225" s="13"/>
      <c r="E225" s="13"/>
      <c r="F225" s="86"/>
      <c r="G225" s="86"/>
      <c r="H225" s="86"/>
      <c r="I225" s="86"/>
      <c r="J225" s="86"/>
      <c r="K225" s="86"/>
      <c r="L225" s="86"/>
      <c r="M225" s="86"/>
      <c r="N225" s="86"/>
      <c r="O225" s="13"/>
      <c r="P225" s="13"/>
      <c r="Q225" s="13"/>
      <c r="R225" s="13"/>
      <c r="S225" s="13"/>
      <c r="T225" s="13"/>
      <c r="U225" s="86"/>
      <c r="V225" s="86"/>
      <c r="W225" s="87">
        <f>IF(ISERROR(AVERAGE('Data pre-processing'!C225:V225)),35,IF(COUNT('Data pre-processing'!C225:V225)&lt;2,"N/A",AVERAGE('Data pre-processing'!C225:V225)))</f>
        <v>35</v>
      </c>
      <c r="X225" s="87" t="str">
        <f>IF(ISERROR(STDEV('Data pre-processing'!C225:V225)),"N/A",STDEV('Data pre-processing'!C225:V225))</f>
        <v>N/A</v>
      </c>
    </row>
    <row r="226" spans="1:24" ht="14.1" customHeight="1" x14ac:dyDescent="0.15">
      <c r="A226" s="85" t="str">
        <f>'Transcript table'!C226</f>
        <v>XIST</v>
      </c>
      <c r="B226" s="35" t="s">
        <v>273</v>
      </c>
      <c r="C226" s="13"/>
      <c r="D226" s="13"/>
      <c r="E226" s="13"/>
      <c r="F226" s="86"/>
      <c r="G226" s="86"/>
      <c r="H226" s="86"/>
      <c r="I226" s="86"/>
      <c r="J226" s="86"/>
      <c r="K226" s="86"/>
      <c r="L226" s="86"/>
      <c r="M226" s="86"/>
      <c r="N226" s="86"/>
      <c r="O226" s="13"/>
      <c r="P226" s="13"/>
      <c r="Q226" s="13"/>
      <c r="R226" s="13"/>
      <c r="S226" s="13"/>
      <c r="T226" s="13"/>
      <c r="U226" s="86"/>
      <c r="V226" s="86"/>
      <c r="W226" s="87">
        <f>IF(ISERROR(AVERAGE('Data pre-processing'!C226:V226)),35,IF(COUNT('Data pre-processing'!C226:V226)&lt;2,"N/A",AVERAGE('Data pre-processing'!C226:V226)))</f>
        <v>35</v>
      </c>
      <c r="X226" s="87" t="str">
        <f>IF(ISERROR(STDEV('Data pre-processing'!C226:V226)),"N/A",STDEV('Data pre-processing'!C226:V226))</f>
        <v>N/A</v>
      </c>
    </row>
    <row r="227" spans="1:24" ht="14.1" customHeight="1" x14ac:dyDescent="0.15">
      <c r="A227" s="85" t="str">
        <f>'Transcript table'!C227</f>
        <v>Yiya</v>
      </c>
      <c r="B227" s="35" t="s">
        <v>274</v>
      </c>
      <c r="C227" s="13"/>
      <c r="D227" s="13"/>
      <c r="E227" s="13"/>
      <c r="F227" s="86"/>
      <c r="G227" s="86"/>
      <c r="H227" s="86"/>
      <c r="I227" s="86"/>
      <c r="J227" s="86"/>
      <c r="K227" s="86"/>
      <c r="L227" s="86"/>
      <c r="M227" s="86"/>
      <c r="N227" s="86"/>
      <c r="O227" s="13"/>
      <c r="P227" s="13"/>
      <c r="Q227" s="13"/>
      <c r="R227" s="13"/>
      <c r="S227" s="13"/>
      <c r="T227" s="13"/>
      <c r="U227" s="86"/>
      <c r="V227" s="86"/>
      <c r="W227" s="87">
        <f>IF(ISERROR(AVERAGE('Data pre-processing'!C227:V227)),35,IF(COUNT('Data pre-processing'!C227:V227)&lt;2,"N/A",AVERAGE('Data pre-processing'!C227:V227)))</f>
        <v>35</v>
      </c>
      <c r="X227" s="87" t="str">
        <f>IF(ISERROR(STDEV('Data pre-processing'!C227:V227)),"N/A",STDEV('Data pre-processing'!C227:V227))</f>
        <v>N/A</v>
      </c>
    </row>
    <row r="228" spans="1:24" ht="14.1" customHeight="1" x14ac:dyDescent="0.15">
      <c r="A228" s="85" t="str">
        <f>'Transcript table'!C228</f>
        <v>ZEB2-AS1</v>
      </c>
      <c r="B228" s="35" t="s">
        <v>275</v>
      </c>
      <c r="C228" s="13"/>
      <c r="D228" s="13"/>
      <c r="E228" s="13"/>
      <c r="F228" s="86"/>
      <c r="G228" s="86"/>
      <c r="H228" s="86"/>
      <c r="I228" s="86"/>
      <c r="J228" s="86"/>
      <c r="K228" s="86"/>
      <c r="L228" s="86"/>
      <c r="M228" s="86"/>
      <c r="N228" s="86"/>
      <c r="O228" s="13"/>
      <c r="P228" s="13"/>
      <c r="Q228" s="13"/>
      <c r="R228" s="13"/>
      <c r="S228" s="13"/>
      <c r="T228" s="13"/>
      <c r="U228" s="86"/>
      <c r="V228" s="86"/>
      <c r="W228" s="87">
        <f>IF(ISERROR(AVERAGE('Data pre-processing'!C228:V228)),35,IF(COUNT('Data pre-processing'!C228:V228)&lt;2,"N/A",AVERAGE('Data pre-processing'!C228:V228)))</f>
        <v>35</v>
      </c>
      <c r="X228" s="87" t="str">
        <f>IF(ISERROR(STDEV('Data pre-processing'!C228:V228)),"N/A",STDEV('Data pre-processing'!C228:V228))</f>
        <v>N/A</v>
      </c>
    </row>
    <row r="229" spans="1:24" ht="14.1" customHeight="1" x14ac:dyDescent="0.15">
      <c r="A229" s="85" t="str">
        <f>'Transcript table'!C229</f>
        <v>AIRN-1</v>
      </c>
      <c r="B229" s="35" t="s">
        <v>276</v>
      </c>
      <c r="C229" s="13"/>
      <c r="D229" s="13"/>
      <c r="E229" s="13"/>
      <c r="F229" s="86"/>
      <c r="G229" s="86"/>
      <c r="H229" s="86"/>
      <c r="I229" s="86"/>
      <c r="J229" s="86"/>
      <c r="K229" s="86"/>
      <c r="L229" s="86"/>
      <c r="M229" s="86"/>
      <c r="N229" s="86"/>
      <c r="O229" s="13"/>
      <c r="P229" s="13"/>
      <c r="Q229" s="13"/>
      <c r="R229" s="13"/>
      <c r="S229" s="13"/>
      <c r="T229" s="13"/>
      <c r="U229" s="86"/>
      <c r="V229" s="86"/>
      <c r="W229" s="87">
        <f>IF(ISERROR(AVERAGE('Data pre-processing'!C229:V229)),35,IF(COUNT('Data pre-processing'!C229:V229)&lt;2,"N/A",AVERAGE('Data pre-processing'!C229:V229)))</f>
        <v>35</v>
      </c>
      <c r="X229" s="87" t="str">
        <f>IF(ISERROR(STDEV('Data pre-processing'!C229:V229)),"N/A",STDEV('Data pre-processing'!C229:V229))</f>
        <v>N/A</v>
      </c>
    </row>
    <row r="230" spans="1:24" ht="14.1" customHeight="1" x14ac:dyDescent="0.15">
      <c r="A230" s="85" t="str">
        <f>'Transcript table'!C230</f>
        <v>AIRN-2</v>
      </c>
      <c r="B230" s="35" t="s">
        <v>277</v>
      </c>
      <c r="C230" s="13"/>
      <c r="D230" s="13"/>
      <c r="E230" s="13"/>
      <c r="F230" s="86"/>
      <c r="G230" s="86"/>
      <c r="H230" s="86"/>
      <c r="I230" s="86"/>
      <c r="J230" s="86"/>
      <c r="K230" s="86"/>
      <c r="L230" s="86"/>
      <c r="M230" s="86"/>
      <c r="N230" s="86"/>
      <c r="O230" s="13"/>
      <c r="P230" s="13"/>
      <c r="Q230" s="13"/>
      <c r="R230" s="13"/>
      <c r="S230" s="13"/>
      <c r="T230" s="13"/>
      <c r="U230" s="86"/>
      <c r="V230" s="86"/>
      <c r="W230" s="87">
        <f>IF(ISERROR(AVERAGE('Data pre-processing'!C230:V230)),35,IF(COUNT('Data pre-processing'!C230:V230)&lt;2,"N/A",AVERAGE('Data pre-processing'!C230:V230)))</f>
        <v>35</v>
      </c>
      <c r="X230" s="87" t="str">
        <f>IF(ISERROR(STDEV('Data pre-processing'!C230:V230)),"N/A",STDEV('Data pre-processing'!C230:V230))</f>
        <v>N/A</v>
      </c>
    </row>
    <row r="231" spans="1:24" ht="14.1" customHeight="1" x14ac:dyDescent="0.15">
      <c r="A231" s="85" t="str">
        <f>'Transcript table'!C231</f>
        <v>APOC1P1</v>
      </c>
      <c r="B231" s="35" t="s">
        <v>278</v>
      </c>
      <c r="C231" s="13"/>
      <c r="D231" s="13"/>
      <c r="E231" s="13"/>
      <c r="F231" s="86"/>
      <c r="G231" s="86"/>
      <c r="H231" s="86"/>
      <c r="I231" s="86"/>
      <c r="J231" s="86"/>
      <c r="K231" s="86"/>
      <c r="L231" s="86"/>
      <c r="M231" s="86"/>
      <c r="N231" s="86"/>
      <c r="O231" s="13"/>
      <c r="P231" s="13"/>
      <c r="Q231" s="13"/>
      <c r="R231" s="13"/>
      <c r="S231" s="13"/>
      <c r="T231" s="13"/>
      <c r="U231" s="86"/>
      <c r="V231" s="86"/>
      <c r="W231" s="87">
        <f>IF(ISERROR(AVERAGE('Data pre-processing'!C231:V231)),35,IF(COUNT('Data pre-processing'!C231:V231)&lt;2,"N/A",AVERAGE('Data pre-processing'!C231:V231)))</f>
        <v>35</v>
      </c>
      <c r="X231" s="87" t="str">
        <f>IF(ISERROR(STDEV('Data pre-processing'!C231:V231)),"N/A",STDEV('Data pre-processing'!C231:V231))</f>
        <v>N/A</v>
      </c>
    </row>
    <row r="232" spans="1:24" ht="14.1" customHeight="1" x14ac:dyDescent="0.15">
      <c r="A232" s="85" t="str">
        <f>'Transcript table'!C232</f>
        <v>ARA</v>
      </c>
      <c r="B232" s="35" t="s">
        <v>279</v>
      </c>
      <c r="C232" s="13"/>
      <c r="D232" s="13"/>
      <c r="E232" s="13"/>
      <c r="F232" s="86"/>
      <c r="G232" s="86"/>
      <c r="H232" s="86"/>
      <c r="I232" s="86"/>
      <c r="J232" s="86"/>
      <c r="K232" s="86"/>
      <c r="L232" s="86"/>
      <c r="M232" s="86"/>
      <c r="N232" s="86"/>
      <c r="O232" s="13"/>
      <c r="P232" s="13"/>
      <c r="Q232" s="13"/>
      <c r="R232" s="13"/>
      <c r="S232" s="13"/>
      <c r="T232" s="13"/>
      <c r="U232" s="86"/>
      <c r="V232" s="86"/>
      <c r="W232" s="87">
        <f>IF(ISERROR(AVERAGE('Data pre-processing'!C232:V232)),35,IF(COUNT('Data pre-processing'!C232:V232)&lt;2,"N/A",AVERAGE('Data pre-processing'!C232:V232)))</f>
        <v>35</v>
      </c>
      <c r="X232" s="87" t="str">
        <f>IF(ISERROR(STDEV('Data pre-processing'!C232:V232)),"N/A",STDEV('Data pre-processing'!C232:V232))</f>
        <v>N/A</v>
      </c>
    </row>
    <row r="233" spans="1:24" ht="14.1" customHeight="1" x14ac:dyDescent="0.15">
      <c r="A233" s="85" t="str">
        <f>'Transcript table'!C233</f>
        <v>ATG9B-1</v>
      </c>
      <c r="B233" s="35" t="s">
        <v>280</v>
      </c>
      <c r="C233" s="13"/>
      <c r="D233" s="13"/>
      <c r="E233" s="13"/>
      <c r="F233" s="86"/>
      <c r="G233" s="86"/>
      <c r="H233" s="86"/>
      <c r="I233" s="86"/>
      <c r="J233" s="86"/>
      <c r="K233" s="86"/>
      <c r="L233" s="86"/>
      <c r="M233" s="86"/>
      <c r="N233" s="86"/>
      <c r="O233" s="13"/>
      <c r="P233" s="13"/>
      <c r="Q233" s="13"/>
      <c r="R233" s="13"/>
      <c r="S233" s="13"/>
      <c r="T233" s="13"/>
      <c r="U233" s="86"/>
      <c r="V233" s="86"/>
      <c r="W233" s="87">
        <f>IF(ISERROR(AVERAGE('Data pre-processing'!C233:V233)),35,IF(COUNT('Data pre-processing'!C233:V233)&lt;2,"N/A",AVERAGE('Data pre-processing'!C233:V233)))</f>
        <v>35</v>
      </c>
      <c r="X233" s="87" t="str">
        <f>IF(ISERROR(STDEV('Data pre-processing'!C233:V233)),"N/A",STDEV('Data pre-processing'!C233:V233))</f>
        <v>N/A</v>
      </c>
    </row>
    <row r="234" spans="1:24" ht="14.1" customHeight="1" x14ac:dyDescent="0.15">
      <c r="A234" s="85" t="str">
        <f>'Transcript table'!C234</f>
        <v>ATG9B-2</v>
      </c>
      <c r="B234" s="35" t="s">
        <v>281</v>
      </c>
      <c r="C234" s="13"/>
      <c r="D234" s="13"/>
      <c r="E234" s="13"/>
      <c r="F234" s="86"/>
      <c r="G234" s="86"/>
      <c r="H234" s="86"/>
      <c r="I234" s="86"/>
      <c r="J234" s="86"/>
      <c r="K234" s="86"/>
      <c r="L234" s="86"/>
      <c r="M234" s="86"/>
      <c r="N234" s="86"/>
      <c r="O234" s="13"/>
      <c r="P234" s="13"/>
      <c r="Q234" s="13"/>
      <c r="R234" s="13"/>
      <c r="S234" s="13"/>
      <c r="T234" s="13"/>
      <c r="U234" s="86"/>
      <c r="V234" s="86"/>
      <c r="W234" s="87">
        <f>IF(ISERROR(AVERAGE('Data pre-processing'!C234:V234)),35,IF(COUNT('Data pre-processing'!C234:V234)&lt;2,"N/A",AVERAGE('Data pre-processing'!C234:V234)))</f>
        <v>35</v>
      </c>
      <c r="X234" s="87" t="str">
        <f>IF(ISERROR(STDEV('Data pre-processing'!C234:V234)),"N/A",STDEV('Data pre-processing'!C234:V234))</f>
        <v>N/A</v>
      </c>
    </row>
    <row r="235" spans="1:24" ht="14.1" customHeight="1" x14ac:dyDescent="0.15">
      <c r="A235" s="85" t="str">
        <f>'Transcript table'!C235</f>
        <v>BDNF-AS-1</v>
      </c>
      <c r="B235" s="35" t="s">
        <v>282</v>
      </c>
      <c r="C235" s="13"/>
      <c r="D235" s="13"/>
      <c r="E235" s="13"/>
      <c r="F235" s="86"/>
      <c r="G235" s="86"/>
      <c r="H235" s="86"/>
      <c r="I235" s="86"/>
      <c r="J235" s="86"/>
      <c r="K235" s="86"/>
      <c r="L235" s="86"/>
      <c r="M235" s="86"/>
      <c r="N235" s="86"/>
      <c r="O235" s="13"/>
      <c r="P235" s="13"/>
      <c r="Q235" s="13"/>
      <c r="R235" s="13"/>
      <c r="S235" s="13"/>
      <c r="T235" s="13"/>
      <c r="U235" s="86"/>
      <c r="V235" s="86"/>
      <c r="W235" s="87">
        <f>IF(ISERROR(AVERAGE('Data pre-processing'!C235:V235)),35,IF(COUNT('Data pre-processing'!C235:V235)&lt;2,"N/A",AVERAGE('Data pre-processing'!C235:V235)))</f>
        <v>35</v>
      </c>
      <c r="X235" s="87" t="str">
        <f>IF(ISERROR(STDEV('Data pre-processing'!C235:V235)),"N/A",STDEV('Data pre-processing'!C235:V235))</f>
        <v>N/A</v>
      </c>
    </row>
    <row r="236" spans="1:24" ht="14.1" customHeight="1" x14ac:dyDescent="0.15">
      <c r="A236" s="85" t="str">
        <f>'Transcript table'!C236</f>
        <v>BDNF-AS-2</v>
      </c>
      <c r="B236" s="35" t="s">
        <v>283</v>
      </c>
      <c r="C236" s="13"/>
      <c r="D236" s="13"/>
      <c r="E236" s="13"/>
      <c r="F236" s="86"/>
      <c r="G236" s="86"/>
      <c r="H236" s="86"/>
      <c r="I236" s="86"/>
      <c r="J236" s="86"/>
      <c r="K236" s="86"/>
      <c r="L236" s="86"/>
      <c r="M236" s="86"/>
      <c r="N236" s="86"/>
      <c r="O236" s="13"/>
      <c r="P236" s="13"/>
      <c r="Q236" s="13"/>
      <c r="R236" s="13"/>
      <c r="S236" s="13"/>
      <c r="T236" s="13"/>
      <c r="U236" s="86"/>
      <c r="V236" s="86"/>
      <c r="W236" s="87">
        <f>IF(ISERROR(AVERAGE('Data pre-processing'!C236:V236)),35,IF(COUNT('Data pre-processing'!C236:V236)&lt;2,"N/A",AVERAGE('Data pre-processing'!C236:V236)))</f>
        <v>35</v>
      </c>
      <c r="X236" s="87" t="str">
        <f>IF(ISERROR(STDEV('Data pre-processing'!C236:V236)),"N/A",STDEV('Data pre-processing'!C236:V236))</f>
        <v>N/A</v>
      </c>
    </row>
    <row r="237" spans="1:24" ht="14.1" customHeight="1" x14ac:dyDescent="0.15">
      <c r="A237" s="85" t="str">
        <f>'Transcript table'!C237</f>
        <v>Beta-globin-transcript-1</v>
      </c>
      <c r="B237" s="35" t="s">
        <v>284</v>
      </c>
      <c r="C237" s="13"/>
      <c r="D237" s="13"/>
      <c r="E237" s="13"/>
      <c r="F237" s="86"/>
      <c r="G237" s="86"/>
      <c r="H237" s="86"/>
      <c r="I237" s="86"/>
      <c r="J237" s="86"/>
      <c r="K237" s="86"/>
      <c r="L237" s="86"/>
      <c r="M237" s="86"/>
      <c r="N237" s="86"/>
      <c r="O237" s="13"/>
      <c r="P237" s="13"/>
      <c r="Q237" s="13"/>
      <c r="R237" s="13"/>
      <c r="S237" s="13"/>
      <c r="T237" s="13"/>
      <c r="U237" s="86"/>
      <c r="V237" s="86"/>
      <c r="W237" s="87">
        <f>IF(ISERROR(AVERAGE('Data pre-processing'!C237:V237)),35,IF(COUNT('Data pre-processing'!C237:V237)&lt;2,"N/A",AVERAGE('Data pre-processing'!C237:V237)))</f>
        <v>35</v>
      </c>
      <c r="X237" s="87" t="str">
        <f>IF(ISERROR(STDEV('Data pre-processing'!C237:V237)),"N/A",STDEV('Data pre-processing'!C237:V237))</f>
        <v>N/A</v>
      </c>
    </row>
    <row r="238" spans="1:24" ht="14.1" customHeight="1" x14ac:dyDescent="0.15">
      <c r="A238" s="85" t="str">
        <f>'Transcript table'!C238</f>
        <v>BCAR4-1</v>
      </c>
      <c r="B238" s="35" t="s">
        <v>285</v>
      </c>
      <c r="C238" s="13"/>
      <c r="D238" s="13"/>
      <c r="E238" s="13"/>
      <c r="F238" s="86"/>
      <c r="G238" s="86"/>
      <c r="H238" s="86"/>
      <c r="I238" s="86"/>
      <c r="J238" s="86"/>
      <c r="K238" s="86"/>
      <c r="L238" s="86"/>
      <c r="M238" s="86"/>
      <c r="N238" s="86"/>
      <c r="O238" s="13"/>
      <c r="P238" s="13"/>
      <c r="Q238" s="13"/>
      <c r="R238" s="13"/>
      <c r="S238" s="13"/>
      <c r="T238" s="13"/>
      <c r="U238" s="86"/>
      <c r="V238" s="86"/>
      <c r="W238" s="87">
        <f>IF(ISERROR(AVERAGE('Data pre-processing'!C238:V238)),35,IF(COUNT('Data pre-processing'!C238:V238)&lt;2,"N/A",AVERAGE('Data pre-processing'!C238:V238)))</f>
        <v>35</v>
      </c>
      <c r="X238" s="87" t="str">
        <f>IF(ISERROR(STDEV('Data pre-processing'!C238:V238)),"N/A",STDEV('Data pre-processing'!C238:V238))</f>
        <v>N/A</v>
      </c>
    </row>
    <row r="239" spans="1:24" ht="14.1" customHeight="1" x14ac:dyDescent="0.15">
      <c r="A239" s="85" t="str">
        <f>'Transcript table'!C239</f>
        <v>BCAR4-2</v>
      </c>
      <c r="B239" s="35" t="s">
        <v>286</v>
      </c>
      <c r="C239" s="13"/>
      <c r="D239" s="13"/>
      <c r="E239" s="13"/>
      <c r="F239" s="86"/>
      <c r="G239" s="86"/>
      <c r="H239" s="86"/>
      <c r="I239" s="86"/>
      <c r="J239" s="86"/>
      <c r="K239" s="86"/>
      <c r="L239" s="86"/>
      <c r="M239" s="86"/>
      <c r="N239" s="86"/>
      <c r="O239" s="13"/>
      <c r="P239" s="13"/>
      <c r="Q239" s="13"/>
      <c r="R239" s="13"/>
      <c r="S239" s="13"/>
      <c r="T239" s="13"/>
      <c r="U239" s="86"/>
      <c r="V239" s="86"/>
      <c r="W239" s="87">
        <f>IF(ISERROR(AVERAGE('Data pre-processing'!C239:V239)),35,IF(COUNT('Data pre-processing'!C239:V239)&lt;2,"N/A",AVERAGE('Data pre-processing'!C239:V239)))</f>
        <v>35</v>
      </c>
      <c r="X239" s="87" t="str">
        <f>IF(ISERROR(STDEV('Data pre-processing'!C239:V239)),"N/A",STDEV('Data pre-processing'!C239:V239))</f>
        <v>N/A</v>
      </c>
    </row>
    <row r="240" spans="1:24" ht="14.1" customHeight="1" x14ac:dyDescent="0.15">
      <c r="A240" s="85" t="str">
        <f>'Transcript table'!C240</f>
        <v>C5orf66-AS1</v>
      </c>
      <c r="B240" s="35" t="s">
        <v>287</v>
      </c>
      <c r="C240" s="13"/>
      <c r="D240" s="13"/>
      <c r="E240" s="13"/>
      <c r="F240" s="86"/>
      <c r="G240" s="86"/>
      <c r="H240" s="86"/>
      <c r="I240" s="86"/>
      <c r="J240" s="86"/>
      <c r="K240" s="86"/>
      <c r="L240" s="86"/>
      <c r="M240" s="86"/>
      <c r="N240" s="86"/>
      <c r="O240" s="13"/>
      <c r="P240" s="13"/>
      <c r="Q240" s="13"/>
      <c r="R240" s="13"/>
      <c r="S240" s="13"/>
      <c r="T240" s="13"/>
      <c r="U240" s="86"/>
      <c r="V240" s="86"/>
      <c r="W240" s="87">
        <f>IF(ISERROR(AVERAGE('Data pre-processing'!C240:V240)),35,IF(COUNT('Data pre-processing'!C240:V240)&lt;2,"N/A",AVERAGE('Data pre-processing'!C240:V240)))</f>
        <v>35</v>
      </c>
      <c r="X240" s="87" t="str">
        <f>IF(ISERROR(STDEV('Data pre-processing'!C240:V240)),"N/A",STDEV('Data pre-processing'!C240:V240))</f>
        <v>N/A</v>
      </c>
    </row>
    <row r="241" spans="1:24" ht="14.1" customHeight="1" x14ac:dyDescent="0.15">
      <c r="A241" s="85" t="str">
        <f>'Transcript table'!C241</f>
        <v>CARMEN</v>
      </c>
      <c r="B241" s="35" t="s">
        <v>288</v>
      </c>
      <c r="C241" s="13"/>
      <c r="D241" s="13"/>
      <c r="E241" s="13"/>
      <c r="F241" s="86"/>
      <c r="G241" s="86"/>
      <c r="H241" s="86"/>
      <c r="I241" s="86"/>
      <c r="J241" s="86"/>
      <c r="K241" s="86"/>
      <c r="L241" s="86"/>
      <c r="M241" s="86"/>
      <c r="N241" s="86"/>
      <c r="O241" s="13"/>
      <c r="P241" s="13"/>
      <c r="Q241" s="13"/>
      <c r="R241" s="13"/>
      <c r="S241" s="13"/>
      <c r="T241" s="13"/>
      <c r="U241" s="86"/>
      <c r="V241" s="86"/>
      <c r="W241" s="87">
        <f>IF(ISERROR(AVERAGE('Data pre-processing'!C241:V241)),35,IF(COUNT('Data pre-processing'!C241:V241)&lt;2,"N/A",AVERAGE('Data pre-processing'!C241:V241)))</f>
        <v>35</v>
      </c>
      <c r="X241" s="87" t="str">
        <f>IF(ISERROR(STDEV('Data pre-processing'!C241:V241)),"N/A",STDEV('Data pre-processing'!C241:V241))</f>
        <v>N/A</v>
      </c>
    </row>
    <row r="242" spans="1:24" ht="14.1" customHeight="1" x14ac:dyDescent="0.15">
      <c r="A242" s="85" t="str">
        <f>'Transcript table'!C242</f>
        <v>CASC11-1</v>
      </c>
      <c r="B242" s="35" t="s">
        <v>289</v>
      </c>
      <c r="C242" s="13"/>
      <c r="D242" s="13"/>
      <c r="E242" s="13"/>
      <c r="F242" s="86"/>
      <c r="G242" s="86"/>
      <c r="H242" s="86"/>
      <c r="I242" s="86"/>
      <c r="J242" s="86"/>
      <c r="K242" s="86"/>
      <c r="L242" s="86"/>
      <c r="M242" s="86"/>
      <c r="N242" s="86"/>
      <c r="O242" s="13"/>
      <c r="P242" s="13"/>
      <c r="Q242" s="13"/>
      <c r="R242" s="13"/>
      <c r="S242" s="13"/>
      <c r="T242" s="13"/>
      <c r="U242" s="86"/>
      <c r="V242" s="86"/>
      <c r="W242" s="87">
        <f>IF(ISERROR(AVERAGE('Data pre-processing'!C242:V242)),35,IF(COUNT('Data pre-processing'!C242:V242)&lt;2,"N/A",AVERAGE('Data pre-processing'!C242:V242)))</f>
        <v>35</v>
      </c>
      <c r="X242" s="87" t="str">
        <f>IF(ISERROR(STDEV('Data pre-processing'!C242:V242)),"N/A",STDEV('Data pre-processing'!C242:V242))</f>
        <v>N/A</v>
      </c>
    </row>
    <row r="243" spans="1:24" ht="14.1" customHeight="1" x14ac:dyDescent="0.15">
      <c r="A243" s="85" t="str">
        <f>'Transcript table'!C243</f>
        <v>CASC11-2</v>
      </c>
      <c r="B243" s="35" t="s">
        <v>290</v>
      </c>
      <c r="C243" s="13"/>
      <c r="D243" s="13"/>
      <c r="E243" s="13"/>
      <c r="F243" s="86"/>
      <c r="G243" s="86"/>
      <c r="H243" s="86"/>
      <c r="I243" s="86"/>
      <c r="J243" s="86"/>
      <c r="K243" s="86"/>
      <c r="L243" s="86"/>
      <c r="M243" s="86"/>
      <c r="N243" s="86"/>
      <c r="O243" s="13"/>
      <c r="P243" s="13"/>
      <c r="Q243" s="13"/>
      <c r="R243" s="13"/>
      <c r="S243" s="13"/>
      <c r="T243" s="13"/>
      <c r="U243" s="86"/>
      <c r="V243" s="86"/>
      <c r="W243" s="87">
        <f>IF(ISERROR(AVERAGE('Data pre-processing'!C243:V243)),35,IF(COUNT('Data pre-processing'!C243:V243)&lt;2,"N/A",AVERAGE('Data pre-processing'!C243:V243)))</f>
        <v>35</v>
      </c>
      <c r="X243" s="87" t="str">
        <f>IF(ISERROR(STDEV('Data pre-processing'!C243:V243)),"N/A",STDEV('Data pre-processing'!C243:V243))</f>
        <v>N/A</v>
      </c>
    </row>
    <row r="244" spans="1:24" ht="14.1" customHeight="1" x14ac:dyDescent="0.15">
      <c r="A244" s="85" t="str">
        <f>'Transcript table'!C244</f>
        <v>CASC2-1</v>
      </c>
      <c r="B244" s="35" t="s">
        <v>291</v>
      </c>
      <c r="C244" s="13"/>
      <c r="D244" s="13"/>
      <c r="E244" s="13"/>
      <c r="F244" s="86"/>
      <c r="G244" s="86"/>
      <c r="H244" s="86"/>
      <c r="I244" s="86"/>
      <c r="J244" s="86"/>
      <c r="K244" s="86"/>
      <c r="L244" s="86"/>
      <c r="M244" s="86"/>
      <c r="N244" s="86"/>
      <c r="O244" s="13"/>
      <c r="P244" s="13"/>
      <c r="Q244" s="13"/>
      <c r="R244" s="13"/>
      <c r="S244" s="13"/>
      <c r="T244" s="13"/>
      <c r="U244" s="86"/>
      <c r="V244" s="86"/>
      <c r="W244" s="87">
        <f>IF(ISERROR(AVERAGE('Data pre-processing'!C244:V244)),35,IF(COUNT('Data pre-processing'!C244:V244)&lt;2,"N/A",AVERAGE('Data pre-processing'!C244:V244)))</f>
        <v>35</v>
      </c>
      <c r="X244" s="87" t="str">
        <f>IF(ISERROR(STDEV('Data pre-processing'!C244:V244)),"N/A",STDEV('Data pre-processing'!C244:V244))</f>
        <v>N/A</v>
      </c>
    </row>
    <row r="245" spans="1:24" ht="14.1" customHeight="1" x14ac:dyDescent="0.15">
      <c r="A245" s="85" t="str">
        <f>'Transcript table'!C245</f>
        <v>CASC2-2</v>
      </c>
      <c r="B245" s="35" t="s">
        <v>685</v>
      </c>
      <c r="C245" s="13"/>
      <c r="D245" s="13"/>
      <c r="E245" s="13"/>
      <c r="F245" s="86"/>
      <c r="G245" s="86"/>
      <c r="H245" s="86"/>
      <c r="I245" s="86"/>
      <c r="J245" s="86"/>
      <c r="K245" s="86"/>
      <c r="L245" s="86"/>
      <c r="M245" s="86"/>
      <c r="N245" s="86"/>
      <c r="O245" s="13"/>
      <c r="P245" s="13"/>
      <c r="Q245" s="13"/>
      <c r="R245" s="13"/>
      <c r="S245" s="13"/>
      <c r="T245" s="13"/>
      <c r="U245" s="86"/>
      <c r="V245" s="86"/>
      <c r="W245" s="87">
        <f>IF(ISERROR(AVERAGE('Data pre-processing'!C245:V245)),35,IF(COUNT('Data pre-processing'!C245:V245)&lt;2,"N/A",AVERAGE('Data pre-processing'!C245:V245)))</f>
        <v>35</v>
      </c>
      <c r="X245" s="87" t="str">
        <f>IF(ISERROR(STDEV('Data pre-processing'!C245:V245)),"N/A",STDEV('Data pre-processing'!C245:V245))</f>
        <v>N/A</v>
      </c>
    </row>
    <row r="246" spans="1:24" ht="14.1" customHeight="1" x14ac:dyDescent="0.15">
      <c r="A246" s="85" t="str">
        <f>'Transcript table'!C246</f>
        <v>CASC9</v>
      </c>
      <c r="B246" s="35" t="s">
        <v>292</v>
      </c>
      <c r="C246" s="13"/>
      <c r="D246" s="13"/>
      <c r="E246" s="13"/>
      <c r="F246" s="86"/>
      <c r="G246" s="86"/>
      <c r="H246" s="86"/>
      <c r="I246" s="86"/>
      <c r="J246" s="86"/>
      <c r="K246" s="86"/>
      <c r="L246" s="86"/>
      <c r="M246" s="86"/>
      <c r="N246" s="86"/>
      <c r="O246" s="13"/>
      <c r="P246" s="13"/>
      <c r="Q246" s="13"/>
      <c r="R246" s="13"/>
      <c r="S246" s="13"/>
      <c r="T246" s="13"/>
      <c r="U246" s="86"/>
      <c r="V246" s="86"/>
      <c r="W246" s="87">
        <f>IF(ISERROR(AVERAGE('Data pre-processing'!C246:V246)),35,IF(COUNT('Data pre-processing'!C246:V246)&lt;2,"N/A",AVERAGE('Data pre-processing'!C246:V246)))</f>
        <v>35</v>
      </c>
      <c r="X246" s="87" t="str">
        <f>IF(ISERROR(STDEV('Data pre-processing'!C246:V246)),"N/A",STDEV('Data pre-processing'!C246:V246))</f>
        <v>N/A</v>
      </c>
    </row>
    <row r="247" spans="1:24" ht="14.1" customHeight="1" x14ac:dyDescent="0.15">
      <c r="A247" s="85" t="str">
        <f>'Transcript table'!C247</f>
        <v>CBR3-AS1-1</v>
      </c>
      <c r="B247" s="35" t="s">
        <v>293</v>
      </c>
      <c r="C247" s="13"/>
      <c r="D247" s="13"/>
      <c r="E247" s="13"/>
      <c r="F247" s="86"/>
      <c r="G247" s="86"/>
      <c r="H247" s="86"/>
      <c r="I247" s="86"/>
      <c r="J247" s="86"/>
      <c r="K247" s="86"/>
      <c r="L247" s="86"/>
      <c r="M247" s="86"/>
      <c r="N247" s="86"/>
      <c r="O247" s="13"/>
      <c r="P247" s="13"/>
      <c r="Q247" s="13"/>
      <c r="R247" s="13"/>
      <c r="S247" s="13"/>
      <c r="T247" s="13"/>
      <c r="U247" s="86"/>
      <c r="V247" s="86"/>
      <c r="W247" s="87">
        <f>IF(ISERROR(AVERAGE('Data pre-processing'!C247:V247)),35,IF(COUNT('Data pre-processing'!C247:V247)&lt;2,"N/A",AVERAGE('Data pre-processing'!C247:V247)))</f>
        <v>35</v>
      </c>
      <c r="X247" s="87" t="str">
        <f>IF(ISERROR(STDEV('Data pre-processing'!C247:V247)),"N/A",STDEV('Data pre-processing'!C247:V247))</f>
        <v>N/A</v>
      </c>
    </row>
    <row r="248" spans="1:24" ht="14.1" customHeight="1" x14ac:dyDescent="0.15">
      <c r="A248" s="85" t="str">
        <f>'Transcript table'!C248</f>
        <v>CBR3-AS1-2</v>
      </c>
      <c r="B248" s="35" t="s">
        <v>294</v>
      </c>
      <c r="C248" s="13"/>
      <c r="D248" s="13"/>
      <c r="E248" s="13"/>
      <c r="F248" s="86"/>
      <c r="G248" s="86"/>
      <c r="H248" s="86"/>
      <c r="I248" s="86"/>
      <c r="J248" s="86"/>
      <c r="K248" s="86"/>
      <c r="L248" s="86"/>
      <c r="M248" s="86"/>
      <c r="N248" s="86"/>
      <c r="O248" s="13"/>
      <c r="P248" s="13"/>
      <c r="Q248" s="13"/>
      <c r="R248" s="13"/>
      <c r="S248" s="13"/>
      <c r="T248" s="13"/>
      <c r="U248" s="86"/>
      <c r="V248" s="86"/>
      <c r="W248" s="87">
        <f>IF(ISERROR(AVERAGE('Data pre-processing'!C248:V248)),35,IF(COUNT('Data pre-processing'!C248:V248)&lt;2,"N/A",AVERAGE('Data pre-processing'!C248:V248)))</f>
        <v>35</v>
      </c>
      <c r="X248" s="87" t="str">
        <f>IF(ISERROR(STDEV('Data pre-processing'!C248:V248)),"N/A",STDEV('Data pre-processing'!C248:V248))</f>
        <v>N/A</v>
      </c>
    </row>
    <row r="249" spans="1:24" ht="14.1" customHeight="1" x14ac:dyDescent="0.15">
      <c r="A249" s="85" t="str">
        <f>'Transcript table'!C249</f>
        <v>CDKN2B-AS1</v>
      </c>
      <c r="B249" s="35" t="s">
        <v>295</v>
      </c>
      <c r="C249" s="13"/>
      <c r="D249" s="13"/>
      <c r="E249" s="13"/>
      <c r="F249" s="86"/>
      <c r="G249" s="86"/>
      <c r="H249" s="86"/>
      <c r="I249" s="86"/>
      <c r="J249" s="86"/>
      <c r="K249" s="86"/>
      <c r="L249" s="86"/>
      <c r="M249" s="86"/>
      <c r="N249" s="86"/>
      <c r="O249" s="13"/>
      <c r="P249" s="13"/>
      <c r="Q249" s="13"/>
      <c r="R249" s="13"/>
      <c r="S249" s="13"/>
      <c r="T249" s="13"/>
      <c r="U249" s="86"/>
      <c r="V249" s="86"/>
      <c r="W249" s="87">
        <f>IF(ISERROR(AVERAGE('Data pre-processing'!C249:V249)),35,IF(COUNT('Data pre-processing'!C249:V249)&lt;2,"N/A",AVERAGE('Data pre-processing'!C249:V249)))</f>
        <v>35</v>
      </c>
      <c r="X249" s="87" t="str">
        <f>IF(ISERROR(STDEV('Data pre-processing'!C249:V249)),"N/A",STDEV('Data pre-processing'!C249:V249))</f>
        <v>N/A</v>
      </c>
    </row>
    <row r="250" spans="1:24" ht="14.1" customHeight="1" x14ac:dyDescent="0.15">
      <c r="A250" s="85" t="str">
        <f>'Transcript table'!C250</f>
        <v>CRNDE</v>
      </c>
      <c r="B250" s="35" t="s">
        <v>296</v>
      </c>
      <c r="C250" s="13"/>
      <c r="D250" s="13"/>
      <c r="E250" s="13"/>
      <c r="F250" s="86"/>
      <c r="G250" s="86"/>
      <c r="H250" s="86"/>
      <c r="I250" s="86"/>
      <c r="J250" s="86"/>
      <c r="K250" s="86"/>
      <c r="L250" s="86"/>
      <c r="M250" s="86"/>
      <c r="N250" s="86"/>
      <c r="O250" s="13"/>
      <c r="P250" s="13"/>
      <c r="Q250" s="13"/>
      <c r="R250" s="13"/>
      <c r="S250" s="13"/>
      <c r="T250" s="13"/>
      <c r="U250" s="86"/>
      <c r="V250" s="86"/>
      <c r="W250" s="87">
        <f>IF(ISERROR(AVERAGE('Data pre-processing'!C250:V250)),35,IF(COUNT('Data pre-processing'!C250:V250)&lt;2,"N/A",AVERAGE('Data pre-processing'!C250:V250)))</f>
        <v>35</v>
      </c>
      <c r="X250" s="87" t="str">
        <f>IF(ISERROR(STDEV('Data pre-processing'!C250:V250)),"N/A",STDEV('Data pre-processing'!C250:V250))</f>
        <v>N/A</v>
      </c>
    </row>
    <row r="251" spans="1:24" ht="14.1" customHeight="1" x14ac:dyDescent="0.15">
      <c r="A251" s="85" t="str">
        <f>'Transcript table'!C251</f>
        <v>DGCR5</v>
      </c>
      <c r="B251" s="35" t="s">
        <v>297</v>
      </c>
      <c r="C251" s="13"/>
      <c r="D251" s="13"/>
      <c r="E251" s="13"/>
      <c r="F251" s="86"/>
      <c r="G251" s="86"/>
      <c r="H251" s="86"/>
      <c r="I251" s="86"/>
      <c r="J251" s="86"/>
      <c r="K251" s="86"/>
      <c r="L251" s="86"/>
      <c r="M251" s="86"/>
      <c r="N251" s="86"/>
      <c r="O251" s="13"/>
      <c r="P251" s="13"/>
      <c r="Q251" s="13"/>
      <c r="R251" s="13"/>
      <c r="S251" s="13"/>
      <c r="T251" s="13"/>
      <c r="U251" s="86"/>
      <c r="V251" s="86"/>
      <c r="W251" s="87">
        <f>IF(ISERROR(AVERAGE('Data pre-processing'!C251:V251)),35,IF(COUNT('Data pre-processing'!C251:V251)&lt;2,"N/A",AVERAGE('Data pre-processing'!C251:V251)))</f>
        <v>35</v>
      </c>
      <c r="X251" s="87" t="str">
        <f>IF(ISERROR(STDEV('Data pre-processing'!C251:V251)),"N/A",STDEV('Data pre-processing'!C251:V251))</f>
        <v>N/A</v>
      </c>
    </row>
    <row r="252" spans="1:24" ht="14.1" customHeight="1" x14ac:dyDescent="0.15">
      <c r="A252" s="85" t="str">
        <f>'Transcript table'!C252</f>
        <v>DHRS4-AS1-1</v>
      </c>
      <c r="B252" s="35" t="s">
        <v>298</v>
      </c>
      <c r="C252" s="13"/>
      <c r="D252" s="13"/>
      <c r="E252" s="13"/>
      <c r="F252" s="86"/>
      <c r="G252" s="86"/>
      <c r="H252" s="86"/>
      <c r="I252" s="86"/>
      <c r="J252" s="86"/>
      <c r="K252" s="86"/>
      <c r="L252" s="86"/>
      <c r="M252" s="86"/>
      <c r="N252" s="86"/>
      <c r="O252" s="13"/>
      <c r="P252" s="13"/>
      <c r="Q252" s="13"/>
      <c r="R252" s="13"/>
      <c r="S252" s="13"/>
      <c r="T252" s="13"/>
      <c r="U252" s="86"/>
      <c r="V252" s="86"/>
      <c r="W252" s="87">
        <f>IF(ISERROR(AVERAGE('Data pre-processing'!C252:V252)),35,IF(COUNT('Data pre-processing'!C252:V252)&lt;2,"N/A",AVERAGE('Data pre-processing'!C252:V252)))</f>
        <v>35</v>
      </c>
      <c r="X252" s="87" t="str">
        <f>IF(ISERROR(STDEV('Data pre-processing'!C252:V252)),"N/A",STDEV('Data pre-processing'!C252:V252))</f>
        <v>N/A</v>
      </c>
    </row>
    <row r="253" spans="1:24" ht="14.1" customHeight="1" x14ac:dyDescent="0.15">
      <c r="A253" s="85" t="str">
        <f>'Transcript table'!C253</f>
        <v>DHRS4-AS1-2</v>
      </c>
      <c r="B253" s="35" t="s">
        <v>299</v>
      </c>
      <c r="C253" s="13"/>
      <c r="D253" s="13"/>
      <c r="E253" s="13"/>
      <c r="F253" s="86"/>
      <c r="G253" s="86"/>
      <c r="H253" s="86"/>
      <c r="I253" s="86"/>
      <c r="J253" s="86"/>
      <c r="K253" s="86"/>
      <c r="L253" s="86"/>
      <c r="M253" s="86"/>
      <c r="N253" s="86"/>
      <c r="O253" s="13"/>
      <c r="P253" s="13"/>
      <c r="Q253" s="13"/>
      <c r="R253" s="13"/>
      <c r="S253" s="13"/>
      <c r="T253" s="13"/>
      <c r="U253" s="86"/>
      <c r="V253" s="86"/>
      <c r="W253" s="87">
        <f>IF(ISERROR(AVERAGE('Data pre-processing'!C253:V253)),35,IF(COUNT('Data pre-processing'!C253:V253)&lt;2,"N/A",AVERAGE('Data pre-processing'!C253:V253)))</f>
        <v>35</v>
      </c>
      <c r="X253" s="87" t="str">
        <f>IF(ISERROR(STDEV('Data pre-processing'!C253:V253)),"N/A",STDEV('Data pre-processing'!C253:V253))</f>
        <v>N/A</v>
      </c>
    </row>
    <row r="254" spans="1:24" ht="14.1" customHeight="1" x14ac:dyDescent="0.15">
      <c r="A254" s="85" t="str">
        <f>'Transcript table'!C254</f>
        <v>DLEU1-1</v>
      </c>
      <c r="B254" s="35" t="s">
        <v>300</v>
      </c>
      <c r="C254" s="13"/>
      <c r="D254" s="13"/>
      <c r="E254" s="13"/>
      <c r="F254" s="86"/>
      <c r="G254" s="86"/>
      <c r="H254" s="86"/>
      <c r="I254" s="86"/>
      <c r="J254" s="86"/>
      <c r="K254" s="86"/>
      <c r="L254" s="86"/>
      <c r="M254" s="86"/>
      <c r="N254" s="86"/>
      <c r="O254" s="13"/>
      <c r="P254" s="13"/>
      <c r="Q254" s="13"/>
      <c r="R254" s="13"/>
      <c r="S254" s="13"/>
      <c r="T254" s="13"/>
      <c r="U254" s="86"/>
      <c r="V254" s="86"/>
      <c r="W254" s="87">
        <f>IF(ISERROR(AVERAGE('Data pre-processing'!C254:V254)),35,IF(COUNT('Data pre-processing'!C254:V254)&lt;2,"N/A",AVERAGE('Data pre-processing'!C254:V254)))</f>
        <v>35</v>
      </c>
      <c r="X254" s="87" t="str">
        <f>IF(ISERROR(STDEV('Data pre-processing'!C254:V254)),"N/A",STDEV('Data pre-processing'!C254:V254))</f>
        <v>N/A</v>
      </c>
    </row>
    <row r="255" spans="1:24" ht="14.1" customHeight="1" x14ac:dyDescent="0.15">
      <c r="A255" s="85" t="str">
        <f>'Transcript table'!C255</f>
        <v>DLEU1-2</v>
      </c>
      <c r="B255" s="35" t="s">
        <v>301</v>
      </c>
      <c r="C255" s="13"/>
      <c r="D255" s="13"/>
      <c r="E255" s="13"/>
      <c r="F255" s="86"/>
      <c r="G255" s="86"/>
      <c r="H255" s="86"/>
      <c r="I255" s="86"/>
      <c r="J255" s="86"/>
      <c r="K255" s="86"/>
      <c r="L255" s="86"/>
      <c r="M255" s="86"/>
      <c r="N255" s="86"/>
      <c r="O255" s="13"/>
      <c r="P255" s="13"/>
      <c r="Q255" s="13"/>
      <c r="R255" s="13"/>
      <c r="S255" s="13"/>
      <c r="T255" s="13"/>
      <c r="U255" s="86"/>
      <c r="V255" s="86"/>
      <c r="W255" s="87">
        <f>IF(ISERROR(AVERAGE('Data pre-processing'!C255:V255)),35,IF(COUNT('Data pre-processing'!C255:V255)&lt;2,"N/A",AVERAGE('Data pre-processing'!C255:V255)))</f>
        <v>35</v>
      </c>
      <c r="X255" s="87" t="str">
        <f>IF(ISERROR(STDEV('Data pre-processing'!C255:V255)),"N/A",STDEV('Data pre-processing'!C255:V255))</f>
        <v>N/A</v>
      </c>
    </row>
    <row r="256" spans="1:24" ht="14.1" customHeight="1" x14ac:dyDescent="0.15">
      <c r="A256" s="85" t="str">
        <f>'Transcript table'!C256</f>
        <v>DNM3OS-1</v>
      </c>
      <c r="B256" s="35" t="s">
        <v>302</v>
      </c>
      <c r="C256" s="13"/>
      <c r="D256" s="13"/>
      <c r="E256" s="13"/>
      <c r="F256" s="86"/>
      <c r="G256" s="86"/>
      <c r="H256" s="86"/>
      <c r="I256" s="86"/>
      <c r="J256" s="86"/>
      <c r="K256" s="86"/>
      <c r="L256" s="86"/>
      <c r="M256" s="86"/>
      <c r="N256" s="86"/>
      <c r="O256" s="13"/>
      <c r="P256" s="13"/>
      <c r="Q256" s="13"/>
      <c r="R256" s="13"/>
      <c r="S256" s="13"/>
      <c r="T256" s="13"/>
      <c r="U256" s="86"/>
      <c r="V256" s="86"/>
      <c r="W256" s="87">
        <f>IF(ISERROR(AVERAGE('Data pre-processing'!C256:V256)),35,IF(COUNT('Data pre-processing'!C256:V256)&lt;2,"N/A",AVERAGE('Data pre-processing'!C256:V256)))</f>
        <v>35</v>
      </c>
      <c r="X256" s="87" t="str">
        <f>IF(ISERROR(STDEV('Data pre-processing'!C256:V256)),"N/A",STDEV('Data pre-processing'!C256:V256))</f>
        <v>N/A</v>
      </c>
    </row>
    <row r="257" spans="1:24" ht="14.1" customHeight="1" x14ac:dyDescent="0.15">
      <c r="A257" s="85" t="str">
        <f>'Transcript table'!C257</f>
        <v>DNM3OS-2</v>
      </c>
      <c r="B257" s="35" t="s">
        <v>303</v>
      </c>
      <c r="C257" s="13"/>
      <c r="D257" s="13"/>
      <c r="E257" s="13"/>
      <c r="F257" s="86"/>
      <c r="G257" s="86"/>
      <c r="H257" s="86"/>
      <c r="I257" s="86"/>
      <c r="J257" s="86"/>
      <c r="K257" s="86"/>
      <c r="L257" s="86"/>
      <c r="M257" s="86"/>
      <c r="N257" s="86"/>
      <c r="O257" s="13"/>
      <c r="P257" s="13"/>
      <c r="Q257" s="13"/>
      <c r="R257" s="13"/>
      <c r="S257" s="13"/>
      <c r="T257" s="13"/>
      <c r="U257" s="86"/>
      <c r="V257" s="86"/>
      <c r="W257" s="87">
        <f>IF(ISERROR(AVERAGE('Data pre-processing'!C257:V257)),35,IF(COUNT('Data pre-processing'!C257:V257)&lt;2,"N/A",AVERAGE('Data pre-processing'!C257:V257)))</f>
        <v>35</v>
      </c>
      <c r="X257" s="87" t="str">
        <f>IF(ISERROR(STDEV('Data pre-processing'!C257:V257)),"N/A",STDEV('Data pre-processing'!C257:V257))</f>
        <v>N/A</v>
      </c>
    </row>
    <row r="258" spans="1:24" ht="14.1" customHeight="1" x14ac:dyDescent="0.15">
      <c r="A258" s="85" t="str">
        <f>'Transcript table'!C258</f>
        <v>DPY19L2P2-1</v>
      </c>
      <c r="B258" s="35" t="s">
        <v>304</v>
      </c>
      <c r="C258" s="13"/>
      <c r="D258" s="13"/>
      <c r="E258" s="13"/>
      <c r="F258" s="86"/>
      <c r="G258" s="86"/>
      <c r="H258" s="86"/>
      <c r="I258" s="86"/>
      <c r="J258" s="86"/>
      <c r="K258" s="86"/>
      <c r="L258" s="86"/>
      <c r="M258" s="86"/>
      <c r="N258" s="86"/>
      <c r="O258" s="13"/>
      <c r="P258" s="13"/>
      <c r="Q258" s="13"/>
      <c r="R258" s="13"/>
      <c r="S258" s="13"/>
      <c r="T258" s="13"/>
      <c r="U258" s="86"/>
      <c r="V258" s="86"/>
      <c r="W258" s="87">
        <f>IF(ISERROR(AVERAGE('Data pre-processing'!C258:V258)),35,IF(COUNT('Data pre-processing'!C258:V258)&lt;2,"N/A",AVERAGE('Data pre-processing'!C258:V258)))</f>
        <v>35</v>
      </c>
      <c r="X258" s="87" t="str">
        <f>IF(ISERROR(STDEV('Data pre-processing'!C258:V258)),"N/A",STDEV('Data pre-processing'!C258:V258))</f>
        <v>N/A</v>
      </c>
    </row>
    <row r="259" spans="1:24" ht="14.1" customHeight="1" x14ac:dyDescent="0.15">
      <c r="A259" s="85" t="str">
        <f>'Transcript table'!C259</f>
        <v>DPY19L2P2-2</v>
      </c>
      <c r="B259" s="35" t="s">
        <v>305</v>
      </c>
      <c r="C259" s="13"/>
      <c r="D259" s="13"/>
      <c r="E259" s="13"/>
      <c r="F259" s="86"/>
      <c r="G259" s="86"/>
      <c r="H259" s="86"/>
      <c r="I259" s="86"/>
      <c r="J259" s="86"/>
      <c r="K259" s="86"/>
      <c r="L259" s="86"/>
      <c r="M259" s="86"/>
      <c r="N259" s="86"/>
      <c r="O259" s="13"/>
      <c r="P259" s="13"/>
      <c r="Q259" s="13"/>
      <c r="R259" s="13"/>
      <c r="S259" s="13"/>
      <c r="T259" s="13"/>
      <c r="U259" s="86"/>
      <c r="V259" s="86"/>
      <c r="W259" s="87">
        <f>IF(ISERROR(AVERAGE('Data pre-processing'!C259:V259)),35,IF(COUNT('Data pre-processing'!C259:V259)&lt;2,"N/A",AVERAGE('Data pre-processing'!C259:V259)))</f>
        <v>35</v>
      </c>
      <c r="X259" s="87" t="str">
        <f>IF(ISERROR(STDEV('Data pre-processing'!C259:V259)),"N/A",STDEV('Data pre-processing'!C259:V259))</f>
        <v>N/A</v>
      </c>
    </row>
    <row r="260" spans="1:24" ht="14.1" customHeight="1" x14ac:dyDescent="0.15">
      <c r="A260" s="85" t="str">
        <f>'Transcript table'!C260</f>
        <v>DSCAM-AS1-1</v>
      </c>
      <c r="B260" s="35" t="s">
        <v>306</v>
      </c>
      <c r="C260" s="13"/>
      <c r="D260" s="13"/>
      <c r="E260" s="13"/>
      <c r="F260" s="86"/>
      <c r="G260" s="86"/>
      <c r="H260" s="86"/>
      <c r="I260" s="86"/>
      <c r="J260" s="86"/>
      <c r="K260" s="86"/>
      <c r="L260" s="86"/>
      <c r="M260" s="86"/>
      <c r="N260" s="86"/>
      <c r="O260" s="13"/>
      <c r="P260" s="13"/>
      <c r="Q260" s="13"/>
      <c r="R260" s="13"/>
      <c r="S260" s="13"/>
      <c r="T260" s="13"/>
      <c r="U260" s="86"/>
      <c r="V260" s="86"/>
      <c r="W260" s="87">
        <f>IF(ISERROR(AVERAGE('Data pre-processing'!C260:V260)),35,IF(COUNT('Data pre-processing'!C260:V260)&lt;2,"N/A",AVERAGE('Data pre-processing'!C260:V260)))</f>
        <v>35</v>
      </c>
      <c r="X260" s="87" t="str">
        <f>IF(ISERROR(STDEV('Data pre-processing'!C260:V260)),"N/A",STDEV('Data pre-processing'!C260:V260))</f>
        <v>N/A</v>
      </c>
    </row>
    <row r="261" spans="1:24" ht="14.1" customHeight="1" x14ac:dyDescent="0.15">
      <c r="A261" s="85" t="str">
        <f>'Transcript table'!C261</f>
        <v>DSCAM-AS1-2</v>
      </c>
      <c r="B261" s="35" t="s">
        <v>307</v>
      </c>
      <c r="C261" s="13"/>
      <c r="D261" s="13"/>
      <c r="E261" s="13"/>
      <c r="F261" s="86"/>
      <c r="G261" s="86"/>
      <c r="H261" s="86"/>
      <c r="I261" s="86"/>
      <c r="J261" s="86"/>
      <c r="K261" s="86"/>
      <c r="L261" s="86"/>
      <c r="M261" s="86"/>
      <c r="N261" s="86"/>
      <c r="O261" s="13"/>
      <c r="P261" s="13"/>
      <c r="Q261" s="13"/>
      <c r="R261" s="13"/>
      <c r="S261" s="13"/>
      <c r="T261" s="13"/>
      <c r="U261" s="86"/>
      <c r="V261" s="86"/>
      <c r="W261" s="87">
        <f>IF(ISERROR(AVERAGE('Data pre-processing'!C261:V261)),35,IF(COUNT('Data pre-processing'!C261:V261)&lt;2,"N/A",AVERAGE('Data pre-processing'!C261:V261)))</f>
        <v>35</v>
      </c>
      <c r="X261" s="87" t="str">
        <f>IF(ISERROR(STDEV('Data pre-processing'!C261:V261)),"N/A",STDEV('Data pre-processing'!C261:V261))</f>
        <v>N/A</v>
      </c>
    </row>
    <row r="262" spans="1:24" ht="14.1" customHeight="1" x14ac:dyDescent="0.15">
      <c r="A262" s="85" t="str">
        <f>'Transcript table'!C262</f>
        <v>FLG-AS1-1</v>
      </c>
      <c r="B262" s="35" t="s">
        <v>308</v>
      </c>
      <c r="C262" s="13"/>
      <c r="D262" s="13"/>
      <c r="E262" s="13"/>
      <c r="F262" s="86"/>
      <c r="G262" s="86"/>
      <c r="H262" s="86"/>
      <c r="I262" s="86"/>
      <c r="J262" s="86"/>
      <c r="K262" s="86"/>
      <c r="L262" s="86"/>
      <c r="M262" s="86"/>
      <c r="N262" s="86"/>
      <c r="O262" s="13"/>
      <c r="P262" s="13"/>
      <c r="Q262" s="13"/>
      <c r="R262" s="13"/>
      <c r="S262" s="13"/>
      <c r="T262" s="13"/>
      <c r="U262" s="86"/>
      <c r="V262" s="86"/>
      <c r="W262" s="87">
        <f>IF(ISERROR(AVERAGE('Data pre-processing'!C262:V262)),35,IF(COUNT('Data pre-processing'!C262:V262)&lt;2,"N/A",AVERAGE('Data pre-processing'!C262:V262)))</f>
        <v>35</v>
      </c>
      <c r="X262" s="87" t="str">
        <f>IF(ISERROR(STDEV('Data pre-processing'!C262:V262)),"N/A",STDEV('Data pre-processing'!C262:V262))</f>
        <v>N/A</v>
      </c>
    </row>
    <row r="263" spans="1:24" ht="14.1" customHeight="1" x14ac:dyDescent="0.15">
      <c r="A263" s="85" t="str">
        <f>'Transcript table'!C263</f>
        <v>FLG-AS1-2</v>
      </c>
      <c r="B263" s="35" t="s">
        <v>309</v>
      </c>
      <c r="C263" s="13"/>
      <c r="D263" s="13"/>
      <c r="E263" s="13"/>
      <c r="F263" s="86"/>
      <c r="G263" s="86"/>
      <c r="H263" s="86"/>
      <c r="I263" s="86"/>
      <c r="J263" s="86"/>
      <c r="K263" s="86"/>
      <c r="L263" s="86"/>
      <c r="M263" s="86"/>
      <c r="N263" s="86"/>
      <c r="O263" s="13"/>
      <c r="P263" s="13"/>
      <c r="Q263" s="13"/>
      <c r="R263" s="13"/>
      <c r="S263" s="13"/>
      <c r="T263" s="13"/>
      <c r="U263" s="86"/>
      <c r="V263" s="86"/>
      <c r="W263" s="87">
        <f>IF(ISERROR(AVERAGE('Data pre-processing'!C263:V263)),35,IF(COUNT('Data pre-processing'!C263:V263)&lt;2,"N/A",AVERAGE('Data pre-processing'!C263:V263)))</f>
        <v>35</v>
      </c>
      <c r="X263" s="87" t="str">
        <f>IF(ISERROR(STDEV('Data pre-processing'!C263:V263)),"N/A",STDEV('Data pre-processing'!C263:V263))</f>
        <v>N/A</v>
      </c>
    </row>
    <row r="264" spans="1:24" ht="14.1" customHeight="1" x14ac:dyDescent="0.15">
      <c r="A264" s="85" t="str">
        <f>'Transcript table'!C264</f>
        <v>FMR4</v>
      </c>
      <c r="B264" s="35" t="s">
        <v>310</v>
      </c>
      <c r="C264" s="13"/>
      <c r="D264" s="13"/>
      <c r="E264" s="13"/>
      <c r="F264" s="86"/>
      <c r="G264" s="86"/>
      <c r="H264" s="86"/>
      <c r="I264" s="86"/>
      <c r="J264" s="86"/>
      <c r="K264" s="86"/>
      <c r="L264" s="86"/>
      <c r="M264" s="86"/>
      <c r="N264" s="86"/>
      <c r="O264" s="13"/>
      <c r="P264" s="13"/>
      <c r="Q264" s="13"/>
      <c r="R264" s="13"/>
      <c r="S264" s="13"/>
      <c r="T264" s="13"/>
      <c r="U264" s="86"/>
      <c r="V264" s="86"/>
      <c r="W264" s="87">
        <f>IF(ISERROR(AVERAGE('Data pre-processing'!C264:V264)),35,IF(COUNT('Data pre-processing'!C264:V264)&lt;2,"N/A",AVERAGE('Data pre-processing'!C264:V264)))</f>
        <v>35</v>
      </c>
      <c r="X264" s="87" t="str">
        <f>IF(ISERROR(STDEV('Data pre-processing'!C264:V264)),"N/A",STDEV('Data pre-processing'!C264:V264))</f>
        <v>N/A</v>
      </c>
    </row>
    <row r="265" spans="1:24" ht="14.1" customHeight="1" x14ac:dyDescent="0.15">
      <c r="A265" s="85" t="str">
        <f>'Transcript table'!C265</f>
        <v>GACAT1-1</v>
      </c>
      <c r="B265" s="35" t="s">
        <v>311</v>
      </c>
      <c r="C265" s="13"/>
      <c r="D265" s="13"/>
      <c r="E265" s="13"/>
      <c r="F265" s="86"/>
      <c r="G265" s="86"/>
      <c r="H265" s="86"/>
      <c r="I265" s="86"/>
      <c r="J265" s="86"/>
      <c r="K265" s="86"/>
      <c r="L265" s="86"/>
      <c r="M265" s="86"/>
      <c r="N265" s="86"/>
      <c r="O265" s="13"/>
      <c r="P265" s="13"/>
      <c r="Q265" s="13"/>
      <c r="R265" s="13"/>
      <c r="S265" s="13"/>
      <c r="T265" s="13"/>
      <c r="U265" s="86"/>
      <c r="V265" s="86"/>
      <c r="W265" s="87">
        <f>IF(ISERROR(AVERAGE('Data pre-processing'!C265:V265)),35,IF(COUNT('Data pre-processing'!C265:V265)&lt;2,"N/A",AVERAGE('Data pre-processing'!C265:V265)))</f>
        <v>35</v>
      </c>
      <c r="X265" s="87" t="str">
        <f>IF(ISERROR(STDEV('Data pre-processing'!C265:V265)),"N/A",STDEV('Data pre-processing'!C265:V265))</f>
        <v>N/A</v>
      </c>
    </row>
    <row r="266" spans="1:24" ht="14.1" customHeight="1" x14ac:dyDescent="0.15">
      <c r="A266" s="85" t="str">
        <f>'Transcript table'!C266</f>
        <v>GACAT1-2</v>
      </c>
      <c r="B266" s="35" t="s">
        <v>312</v>
      </c>
      <c r="C266" s="13"/>
      <c r="D266" s="13"/>
      <c r="E266" s="13"/>
      <c r="F266" s="86"/>
      <c r="G266" s="86"/>
      <c r="H266" s="86"/>
      <c r="I266" s="86"/>
      <c r="J266" s="86"/>
      <c r="K266" s="86"/>
      <c r="L266" s="86"/>
      <c r="M266" s="86"/>
      <c r="N266" s="86"/>
      <c r="O266" s="13"/>
      <c r="P266" s="13"/>
      <c r="Q266" s="13"/>
      <c r="R266" s="13"/>
      <c r="S266" s="13"/>
      <c r="T266" s="13"/>
      <c r="U266" s="86"/>
      <c r="V266" s="86"/>
      <c r="W266" s="87">
        <f>IF(ISERROR(AVERAGE('Data pre-processing'!C266:V266)),35,IF(COUNT('Data pre-processing'!C266:V266)&lt;2,"N/A",AVERAGE('Data pre-processing'!C266:V266)))</f>
        <v>35</v>
      </c>
      <c r="X266" s="87" t="str">
        <f>IF(ISERROR(STDEV('Data pre-processing'!C266:V266)),"N/A",STDEV('Data pre-processing'!C266:V266))</f>
        <v>N/A</v>
      </c>
    </row>
    <row r="267" spans="1:24" ht="14.1" customHeight="1" x14ac:dyDescent="0.15">
      <c r="A267" s="85" t="str">
        <f>'Transcript table'!C267</f>
        <v>GAPLINC-1</v>
      </c>
      <c r="B267" s="35" t="s">
        <v>313</v>
      </c>
      <c r="C267" s="13"/>
      <c r="D267" s="13"/>
      <c r="E267" s="13"/>
      <c r="F267" s="86"/>
      <c r="G267" s="86"/>
      <c r="H267" s="86"/>
      <c r="I267" s="86"/>
      <c r="J267" s="86"/>
      <c r="K267" s="86"/>
      <c r="L267" s="86"/>
      <c r="M267" s="86"/>
      <c r="N267" s="86"/>
      <c r="O267" s="13"/>
      <c r="P267" s="13"/>
      <c r="Q267" s="13"/>
      <c r="R267" s="13"/>
      <c r="S267" s="13"/>
      <c r="T267" s="13"/>
      <c r="U267" s="86"/>
      <c r="V267" s="86"/>
      <c r="W267" s="87">
        <f>IF(ISERROR(AVERAGE('Data pre-processing'!C267:V267)),35,IF(COUNT('Data pre-processing'!C267:V267)&lt;2,"N/A",AVERAGE('Data pre-processing'!C267:V267)))</f>
        <v>35</v>
      </c>
      <c r="X267" s="87" t="str">
        <f>IF(ISERROR(STDEV('Data pre-processing'!C267:V267)),"N/A",STDEV('Data pre-processing'!C267:V267))</f>
        <v>N/A</v>
      </c>
    </row>
    <row r="268" spans="1:24" ht="14.1" customHeight="1" x14ac:dyDescent="0.15">
      <c r="A268" s="85" t="str">
        <f>'Transcript table'!C268</f>
        <v>GAPLINC-2</v>
      </c>
      <c r="B268" s="35" t="s">
        <v>314</v>
      </c>
      <c r="C268" s="13"/>
      <c r="D268" s="13"/>
      <c r="E268" s="13"/>
      <c r="F268" s="86"/>
      <c r="G268" s="86"/>
      <c r="H268" s="86"/>
      <c r="I268" s="86"/>
      <c r="J268" s="86"/>
      <c r="K268" s="86"/>
      <c r="L268" s="86"/>
      <c r="M268" s="86"/>
      <c r="N268" s="86"/>
      <c r="O268" s="13"/>
      <c r="P268" s="13"/>
      <c r="Q268" s="13"/>
      <c r="R268" s="13"/>
      <c r="S268" s="13"/>
      <c r="T268" s="13"/>
      <c r="U268" s="86"/>
      <c r="V268" s="86"/>
      <c r="W268" s="87">
        <f>IF(ISERROR(AVERAGE('Data pre-processing'!C268:V268)),35,IF(COUNT('Data pre-processing'!C268:V268)&lt;2,"N/A",AVERAGE('Data pre-processing'!C268:V268)))</f>
        <v>35</v>
      </c>
      <c r="X268" s="87" t="str">
        <f>IF(ISERROR(STDEV('Data pre-processing'!C268:V268)),"N/A",STDEV('Data pre-processing'!C268:V268))</f>
        <v>N/A</v>
      </c>
    </row>
    <row r="269" spans="1:24" ht="14.1" customHeight="1" x14ac:dyDescent="0.15">
      <c r="A269" s="85" t="str">
        <f>'Transcript table'!C269</f>
        <v>GATA3-AS1-1</v>
      </c>
      <c r="B269" s="35" t="s">
        <v>315</v>
      </c>
      <c r="C269" s="13"/>
      <c r="D269" s="13"/>
      <c r="E269" s="13"/>
      <c r="F269" s="86"/>
      <c r="G269" s="86"/>
      <c r="H269" s="86"/>
      <c r="I269" s="86"/>
      <c r="J269" s="86"/>
      <c r="K269" s="86"/>
      <c r="L269" s="86"/>
      <c r="M269" s="86"/>
      <c r="N269" s="86"/>
      <c r="O269" s="13"/>
      <c r="P269" s="13"/>
      <c r="Q269" s="13"/>
      <c r="R269" s="13"/>
      <c r="S269" s="13"/>
      <c r="T269" s="13"/>
      <c r="U269" s="86"/>
      <c r="V269" s="86"/>
      <c r="W269" s="87">
        <f>IF(ISERROR(AVERAGE('Data pre-processing'!C269:V269)),35,IF(COUNT('Data pre-processing'!C269:V269)&lt;2,"N/A",AVERAGE('Data pre-processing'!C269:V269)))</f>
        <v>35</v>
      </c>
      <c r="X269" s="87" t="str">
        <f>IF(ISERROR(STDEV('Data pre-processing'!C269:V269)),"N/A",STDEV('Data pre-processing'!C269:V269))</f>
        <v>N/A</v>
      </c>
    </row>
    <row r="270" spans="1:24" ht="14.1" customHeight="1" x14ac:dyDescent="0.15">
      <c r="A270" s="85" t="str">
        <f>'Transcript table'!C270</f>
        <v>GATA3-AS1-2</v>
      </c>
      <c r="B270" s="35" t="s">
        <v>316</v>
      </c>
      <c r="C270" s="13"/>
      <c r="D270" s="13"/>
      <c r="E270" s="13"/>
      <c r="F270" s="86"/>
      <c r="G270" s="86"/>
      <c r="H270" s="86"/>
      <c r="I270" s="86"/>
      <c r="J270" s="86"/>
      <c r="K270" s="86"/>
      <c r="L270" s="86"/>
      <c r="M270" s="86"/>
      <c r="N270" s="86"/>
      <c r="O270" s="13"/>
      <c r="P270" s="13"/>
      <c r="Q270" s="13"/>
      <c r="R270" s="13"/>
      <c r="S270" s="13"/>
      <c r="T270" s="13"/>
      <c r="U270" s="86"/>
      <c r="V270" s="86"/>
      <c r="W270" s="87">
        <f>IF(ISERROR(AVERAGE('Data pre-processing'!C270:V270)),35,IF(COUNT('Data pre-processing'!C270:V270)&lt;2,"N/A",AVERAGE('Data pre-processing'!C270:V270)))</f>
        <v>35</v>
      </c>
      <c r="X270" s="87" t="str">
        <f>IF(ISERROR(STDEV('Data pre-processing'!C270:V270)),"N/A",STDEV('Data pre-processing'!C270:V270))</f>
        <v>N/A</v>
      </c>
    </row>
    <row r="271" spans="1:24" ht="14.1" customHeight="1" x14ac:dyDescent="0.15">
      <c r="A271" s="85" t="str">
        <f>'Transcript table'!C271</f>
        <v>GATA3-AS1-3</v>
      </c>
      <c r="B271" s="35" t="s">
        <v>317</v>
      </c>
      <c r="C271" s="13"/>
      <c r="D271" s="13"/>
      <c r="E271" s="13"/>
      <c r="F271" s="86"/>
      <c r="G271" s="86"/>
      <c r="H271" s="86"/>
      <c r="I271" s="86"/>
      <c r="J271" s="86"/>
      <c r="K271" s="86"/>
      <c r="L271" s="86"/>
      <c r="M271" s="86"/>
      <c r="N271" s="86"/>
      <c r="O271" s="13"/>
      <c r="P271" s="13"/>
      <c r="Q271" s="13"/>
      <c r="R271" s="13"/>
      <c r="S271" s="13"/>
      <c r="T271" s="13"/>
      <c r="U271" s="86"/>
      <c r="V271" s="86"/>
      <c r="W271" s="87">
        <f>IF(ISERROR(AVERAGE('Data pre-processing'!C271:V271)),35,IF(COUNT('Data pre-processing'!C271:V271)&lt;2,"N/A",AVERAGE('Data pre-processing'!C271:V271)))</f>
        <v>35</v>
      </c>
      <c r="X271" s="87" t="str">
        <f>IF(ISERROR(STDEV('Data pre-processing'!C271:V271)),"N/A",STDEV('Data pre-processing'!C271:V271))</f>
        <v>N/A</v>
      </c>
    </row>
    <row r="272" spans="1:24" ht="14.1" customHeight="1" x14ac:dyDescent="0.15">
      <c r="A272" s="85" t="str">
        <f>'Transcript table'!C272</f>
        <v>GDNF-AS1</v>
      </c>
      <c r="B272" s="35" t="s">
        <v>318</v>
      </c>
      <c r="C272" s="13"/>
      <c r="D272" s="13"/>
      <c r="E272" s="13"/>
      <c r="F272" s="86"/>
      <c r="G272" s="86"/>
      <c r="H272" s="86"/>
      <c r="I272" s="86"/>
      <c r="J272" s="86"/>
      <c r="K272" s="86"/>
      <c r="L272" s="86"/>
      <c r="M272" s="86"/>
      <c r="N272" s="86"/>
      <c r="O272" s="13"/>
      <c r="P272" s="13"/>
      <c r="Q272" s="13"/>
      <c r="R272" s="13"/>
      <c r="S272" s="13"/>
      <c r="T272" s="13"/>
      <c r="U272" s="86"/>
      <c r="V272" s="86"/>
      <c r="W272" s="87">
        <f>IF(ISERROR(AVERAGE('Data pre-processing'!C272:V272)),35,IF(COUNT('Data pre-processing'!C272:V272)&lt;2,"N/A",AVERAGE('Data pre-processing'!C272:V272)))</f>
        <v>35</v>
      </c>
      <c r="X272" s="87" t="str">
        <f>IF(ISERROR(STDEV('Data pre-processing'!C272:V272)),"N/A",STDEV('Data pre-processing'!C272:V272))</f>
        <v>N/A</v>
      </c>
    </row>
    <row r="273" spans="1:24" ht="14.1" customHeight="1" x14ac:dyDescent="0.15">
      <c r="A273" s="85" t="str">
        <f>'Transcript table'!C273</f>
        <v>H19-1</v>
      </c>
      <c r="B273" s="35" t="s">
        <v>319</v>
      </c>
      <c r="C273" s="13"/>
      <c r="D273" s="13"/>
      <c r="E273" s="13"/>
      <c r="F273" s="86"/>
      <c r="G273" s="86"/>
      <c r="H273" s="86"/>
      <c r="I273" s="86"/>
      <c r="J273" s="86"/>
      <c r="K273" s="86"/>
      <c r="L273" s="86"/>
      <c r="M273" s="86"/>
      <c r="N273" s="86"/>
      <c r="O273" s="13"/>
      <c r="P273" s="13"/>
      <c r="Q273" s="13"/>
      <c r="R273" s="13"/>
      <c r="S273" s="13"/>
      <c r="T273" s="13"/>
      <c r="U273" s="86"/>
      <c r="V273" s="86"/>
      <c r="W273" s="87">
        <f>IF(ISERROR(AVERAGE('Data pre-processing'!C273:V273)),35,IF(COUNT('Data pre-processing'!C273:V273)&lt;2,"N/A",AVERAGE('Data pre-processing'!C273:V273)))</f>
        <v>35</v>
      </c>
      <c r="X273" s="87" t="str">
        <f>IF(ISERROR(STDEV('Data pre-processing'!C273:V273)),"N/A",STDEV('Data pre-processing'!C273:V273))</f>
        <v>N/A</v>
      </c>
    </row>
    <row r="274" spans="1:24" ht="14.1" customHeight="1" x14ac:dyDescent="0.15">
      <c r="A274" s="85" t="str">
        <f>'Transcript table'!C274</f>
        <v>H19-2</v>
      </c>
      <c r="B274" s="35" t="s">
        <v>320</v>
      </c>
      <c r="C274" s="13"/>
      <c r="D274" s="13"/>
      <c r="E274" s="13"/>
      <c r="F274" s="86"/>
      <c r="G274" s="86"/>
      <c r="H274" s="86"/>
      <c r="I274" s="86"/>
      <c r="J274" s="86"/>
      <c r="K274" s="86"/>
      <c r="L274" s="86"/>
      <c r="M274" s="86"/>
      <c r="N274" s="86"/>
      <c r="O274" s="13"/>
      <c r="P274" s="13"/>
      <c r="Q274" s="13"/>
      <c r="R274" s="13"/>
      <c r="S274" s="13"/>
      <c r="T274" s="13"/>
      <c r="U274" s="86"/>
      <c r="V274" s="86"/>
      <c r="W274" s="87">
        <f>IF(ISERROR(AVERAGE('Data pre-processing'!C274:V274)),35,IF(COUNT('Data pre-processing'!C274:V274)&lt;2,"N/A",AVERAGE('Data pre-processing'!C274:V274)))</f>
        <v>35</v>
      </c>
      <c r="X274" s="87" t="str">
        <f>IF(ISERROR(STDEV('Data pre-processing'!C274:V274)),"N/A",STDEV('Data pre-processing'!C274:V274))</f>
        <v>N/A</v>
      </c>
    </row>
    <row r="275" spans="1:24" ht="14.1" customHeight="1" x14ac:dyDescent="0.15">
      <c r="A275" s="85" t="str">
        <f>'Transcript table'!C275</f>
        <v>HAGLR</v>
      </c>
      <c r="B275" s="35" t="s">
        <v>321</v>
      </c>
      <c r="C275" s="13"/>
      <c r="D275" s="13"/>
      <c r="E275" s="13"/>
      <c r="F275" s="86"/>
      <c r="G275" s="86"/>
      <c r="H275" s="86"/>
      <c r="I275" s="86"/>
      <c r="J275" s="86"/>
      <c r="K275" s="86"/>
      <c r="L275" s="86"/>
      <c r="M275" s="86"/>
      <c r="N275" s="86"/>
      <c r="O275" s="13"/>
      <c r="P275" s="13"/>
      <c r="Q275" s="13"/>
      <c r="R275" s="13"/>
      <c r="S275" s="13"/>
      <c r="T275" s="13"/>
      <c r="U275" s="86"/>
      <c r="V275" s="86"/>
      <c r="W275" s="87">
        <f>IF(ISERROR(AVERAGE('Data pre-processing'!C275:V275)),35,IF(COUNT('Data pre-processing'!C275:V275)&lt;2,"N/A",AVERAGE('Data pre-processing'!C275:V275)))</f>
        <v>35</v>
      </c>
      <c r="X275" s="87" t="str">
        <f>IF(ISERROR(STDEV('Data pre-processing'!C275:V275)),"N/A",STDEV('Data pre-processing'!C275:V275))</f>
        <v>N/A</v>
      </c>
    </row>
    <row r="276" spans="1:24" ht="14.1" customHeight="1" x14ac:dyDescent="0.15">
      <c r="A276" s="85" t="str">
        <f>'Transcript table'!C276</f>
        <v>HAND2-AS1</v>
      </c>
      <c r="B276" s="35" t="s">
        <v>322</v>
      </c>
      <c r="C276" s="13"/>
      <c r="D276" s="13"/>
      <c r="E276" s="13"/>
      <c r="F276" s="86"/>
      <c r="G276" s="86"/>
      <c r="H276" s="86"/>
      <c r="I276" s="86"/>
      <c r="J276" s="86"/>
      <c r="K276" s="86"/>
      <c r="L276" s="86"/>
      <c r="M276" s="86"/>
      <c r="N276" s="86"/>
      <c r="O276" s="13"/>
      <c r="P276" s="13"/>
      <c r="Q276" s="13"/>
      <c r="R276" s="13"/>
      <c r="S276" s="13"/>
      <c r="T276" s="13"/>
      <c r="U276" s="86"/>
      <c r="V276" s="86"/>
      <c r="W276" s="87">
        <f>IF(ISERROR(AVERAGE('Data pre-processing'!C276:V276)),35,IF(COUNT('Data pre-processing'!C276:V276)&lt;2,"N/A",AVERAGE('Data pre-processing'!C276:V276)))</f>
        <v>35</v>
      </c>
      <c r="X276" s="87" t="str">
        <f>IF(ISERROR(STDEV('Data pre-processing'!C276:V276)),"N/A",STDEV('Data pre-processing'!C276:V276))</f>
        <v>N/A</v>
      </c>
    </row>
    <row r="277" spans="1:24" ht="14.1" customHeight="1" x14ac:dyDescent="0.15">
      <c r="A277" s="85" t="str">
        <f>'Transcript table'!C277</f>
        <v>HLA-F-AS1-1</v>
      </c>
      <c r="B277" s="35" t="s">
        <v>323</v>
      </c>
      <c r="C277" s="13"/>
      <c r="D277" s="13"/>
      <c r="E277" s="13"/>
      <c r="F277" s="86"/>
      <c r="G277" s="86"/>
      <c r="H277" s="86"/>
      <c r="I277" s="86"/>
      <c r="J277" s="86"/>
      <c r="K277" s="86"/>
      <c r="L277" s="86"/>
      <c r="M277" s="86"/>
      <c r="N277" s="86"/>
      <c r="O277" s="13"/>
      <c r="P277" s="13"/>
      <c r="Q277" s="13"/>
      <c r="R277" s="13"/>
      <c r="S277" s="13"/>
      <c r="T277" s="13"/>
      <c r="U277" s="86"/>
      <c r="V277" s="86"/>
      <c r="W277" s="87">
        <f>IF(ISERROR(AVERAGE('Data pre-processing'!C277:V277)),35,IF(COUNT('Data pre-processing'!C277:V277)&lt;2,"N/A",AVERAGE('Data pre-processing'!C277:V277)))</f>
        <v>35</v>
      </c>
      <c r="X277" s="87" t="str">
        <f>IF(ISERROR(STDEV('Data pre-processing'!C277:V277)),"N/A",STDEV('Data pre-processing'!C277:V277))</f>
        <v>N/A</v>
      </c>
    </row>
    <row r="278" spans="1:24" ht="14.1" customHeight="1" x14ac:dyDescent="0.15">
      <c r="A278" s="85" t="str">
        <f>'Transcript table'!C278</f>
        <v>HLA-F-AS1-2</v>
      </c>
      <c r="B278" s="35" t="s">
        <v>324</v>
      </c>
      <c r="C278" s="13"/>
      <c r="D278" s="13"/>
      <c r="E278" s="13"/>
      <c r="F278" s="86"/>
      <c r="G278" s="86"/>
      <c r="H278" s="86"/>
      <c r="I278" s="86"/>
      <c r="J278" s="86"/>
      <c r="K278" s="86"/>
      <c r="L278" s="86"/>
      <c r="M278" s="86"/>
      <c r="N278" s="86"/>
      <c r="O278" s="13"/>
      <c r="P278" s="13"/>
      <c r="Q278" s="13"/>
      <c r="R278" s="13"/>
      <c r="S278" s="13"/>
      <c r="T278" s="13"/>
      <c r="U278" s="86"/>
      <c r="V278" s="86"/>
      <c r="W278" s="87">
        <f>IF(ISERROR(AVERAGE('Data pre-processing'!C278:V278)),35,IF(COUNT('Data pre-processing'!C278:V278)&lt;2,"N/A",AVERAGE('Data pre-processing'!C278:V278)))</f>
        <v>35</v>
      </c>
      <c r="X278" s="87" t="str">
        <f>IF(ISERROR(STDEV('Data pre-processing'!C278:V278)),"N/A",STDEV('Data pre-processing'!C278:V278))</f>
        <v>N/A</v>
      </c>
    </row>
    <row r="279" spans="1:24" ht="14.1" customHeight="1" x14ac:dyDescent="0.15">
      <c r="A279" s="85" t="str">
        <f>'Transcript table'!C279</f>
        <v>HOTAIR-1</v>
      </c>
      <c r="B279" s="35" t="s">
        <v>325</v>
      </c>
      <c r="C279" s="13"/>
      <c r="D279" s="13"/>
      <c r="E279" s="13"/>
      <c r="F279" s="86"/>
      <c r="G279" s="86"/>
      <c r="H279" s="86"/>
      <c r="I279" s="86"/>
      <c r="J279" s="86"/>
      <c r="K279" s="86"/>
      <c r="L279" s="86"/>
      <c r="M279" s="86"/>
      <c r="N279" s="86"/>
      <c r="O279" s="13"/>
      <c r="P279" s="13"/>
      <c r="Q279" s="13"/>
      <c r="R279" s="13"/>
      <c r="S279" s="13"/>
      <c r="T279" s="13"/>
      <c r="U279" s="86"/>
      <c r="V279" s="86"/>
      <c r="W279" s="87">
        <f>IF(ISERROR(AVERAGE('Data pre-processing'!C279:V279)),35,IF(COUNT('Data pre-processing'!C279:V279)&lt;2,"N/A",AVERAGE('Data pre-processing'!C279:V279)))</f>
        <v>35</v>
      </c>
      <c r="X279" s="87" t="str">
        <f>IF(ISERROR(STDEV('Data pre-processing'!C279:V279)),"N/A",STDEV('Data pre-processing'!C279:V279))</f>
        <v>N/A</v>
      </c>
    </row>
    <row r="280" spans="1:24" ht="14.1" customHeight="1" x14ac:dyDescent="0.15">
      <c r="A280" s="85" t="str">
        <f>'Transcript table'!C280</f>
        <v>HOTAIR-2</v>
      </c>
      <c r="B280" s="35" t="s">
        <v>326</v>
      </c>
      <c r="C280" s="13"/>
      <c r="D280" s="13"/>
      <c r="E280" s="13"/>
      <c r="F280" s="86"/>
      <c r="G280" s="86"/>
      <c r="H280" s="86"/>
      <c r="I280" s="86"/>
      <c r="J280" s="86"/>
      <c r="K280" s="86"/>
      <c r="L280" s="86"/>
      <c r="M280" s="86"/>
      <c r="N280" s="86"/>
      <c r="O280" s="13"/>
      <c r="P280" s="13"/>
      <c r="Q280" s="13"/>
      <c r="R280" s="13"/>
      <c r="S280" s="13"/>
      <c r="T280" s="13"/>
      <c r="U280" s="86"/>
      <c r="V280" s="86"/>
      <c r="W280" s="87">
        <f>IF(ISERROR(AVERAGE('Data pre-processing'!C280:V280)),35,IF(COUNT('Data pre-processing'!C280:V280)&lt;2,"N/A",AVERAGE('Data pre-processing'!C280:V280)))</f>
        <v>35</v>
      </c>
      <c r="X280" s="87" t="str">
        <f>IF(ISERROR(STDEV('Data pre-processing'!C280:V280)),"N/A",STDEV('Data pre-processing'!C280:V280))</f>
        <v>N/A</v>
      </c>
    </row>
    <row r="281" spans="1:24" ht="14.1" customHeight="1" x14ac:dyDescent="0.15">
      <c r="A281" s="85" t="str">
        <f>'Transcript table'!C281</f>
        <v>HOTAIR-3</v>
      </c>
      <c r="B281" s="35" t="s">
        <v>327</v>
      </c>
      <c r="C281" s="13"/>
      <c r="D281" s="13"/>
      <c r="E281" s="13"/>
      <c r="F281" s="86"/>
      <c r="G281" s="86"/>
      <c r="H281" s="86"/>
      <c r="I281" s="86"/>
      <c r="J281" s="86"/>
      <c r="K281" s="86"/>
      <c r="L281" s="86"/>
      <c r="M281" s="86"/>
      <c r="N281" s="86"/>
      <c r="O281" s="13"/>
      <c r="P281" s="13"/>
      <c r="Q281" s="13"/>
      <c r="R281" s="13"/>
      <c r="S281" s="13"/>
      <c r="T281" s="13"/>
      <c r="U281" s="86"/>
      <c r="V281" s="86"/>
      <c r="W281" s="87">
        <f>IF(ISERROR(AVERAGE('Data pre-processing'!C281:V281)),35,IF(COUNT('Data pre-processing'!C281:V281)&lt;2,"N/A",AVERAGE('Data pre-processing'!C281:V281)))</f>
        <v>35</v>
      </c>
      <c r="X281" s="87" t="str">
        <f>IF(ISERROR(STDEV('Data pre-processing'!C281:V281)),"N/A",STDEV('Data pre-processing'!C281:V281))</f>
        <v>N/A</v>
      </c>
    </row>
    <row r="282" spans="1:24" ht="14.1" customHeight="1" x14ac:dyDescent="0.15">
      <c r="A282" s="85" t="str">
        <f>'Transcript table'!C282</f>
        <v>HOTAIRM1-1</v>
      </c>
      <c r="B282" s="35" t="s">
        <v>328</v>
      </c>
      <c r="C282" s="13"/>
      <c r="D282" s="13"/>
      <c r="E282" s="13"/>
      <c r="F282" s="86"/>
      <c r="G282" s="86"/>
      <c r="H282" s="86"/>
      <c r="I282" s="86"/>
      <c r="J282" s="86"/>
      <c r="K282" s="86"/>
      <c r="L282" s="86"/>
      <c r="M282" s="86"/>
      <c r="N282" s="86"/>
      <c r="O282" s="13"/>
      <c r="P282" s="13"/>
      <c r="Q282" s="13"/>
      <c r="R282" s="13"/>
      <c r="S282" s="13"/>
      <c r="T282" s="13"/>
      <c r="U282" s="86"/>
      <c r="V282" s="86"/>
      <c r="W282" s="87">
        <f>IF(ISERROR(AVERAGE('Data pre-processing'!C282:V282)),35,IF(COUNT('Data pre-processing'!C282:V282)&lt;2,"N/A",AVERAGE('Data pre-processing'!C282:V282)))</f>
        <v>35</v>
      </c>
      <c r="X282" s="87" t="str">
        <f>IF(ISERROR(STDEV('Data pre-processing'!C282:V282)),"N/A",STDEV('Data pre-processing'!C282:V282))</f>
        <v>N/A</v>
      </c>
    </row>
    <row r="283" spans="1:24" ht="14.1" customHeight="1" x14ac:dyDescent="0.15">
      <c r="A283" s="85" t="str">
        <f>'Transcript table'!C283</f>
        <v>HOTAIRM1-2</v>
      </c>
      <c r="B283" s="35" t="s">
        <v>329</v>
      </c>
      <c r="C283" s="13"/>
      <c r="D283" s="13"/>
      <c r="E283" s="13"/>
      <c r="F283" s="86"/>
      <c r="G283" s="86"/>
      <c r="H283" s="86"/>
      <c r="I283" s="86"/>
      <c r="J283" s="86"/>
      <c r="K283" s="86"/>
      <c r="L283" s="86"/>
      <c r="M283" s="86"/>
      <c r="N283" s="86"/>
      <c r="O283" s="13"/>
      <c r="P283" s="13"/>
      <c r="Q283" s="13"/>
      <c r="R283" s="13"/>
      <c r="S283" s="13"/>
      <c r="T283" s="13"/>
      <c r="U283" s="86"/>
      <c r="V283" s="86"/>
      <c r="W283" s="87">
        <f>IF(ISERROR(AVERAGE('Data pre-processing'!C283:V283)),35,IF(COUNT('Data pre-processing'!C283:V283)&lt;2,"N/A",AVERAGE('Data pre-processing'!C283:V283)))</f>
        <v>35</v>
      </c>
      <c r="X283" s="87" t="str">
        <f>IF(ISERROR(STDEV('Data pre-processing'!C283:V283)),"N/A",STDEV('Data pre-processing'!C283:V283))</f>
        <v>N/A</v>
      </c>
    </row>
    <row r="284" spans="1:24" ht="14.1" customHeight="1" x14ac:dyDescent="0.15">
      <c r="A284" s="85" t="str">
        <f>'Transcript table'!C284</f>
        <v>HOXA-AS3-1</v>
      </c>
      <c r="B284" s="35" t="s">
        <v>330</v>
      </c>
      <c r="C284" s="13"/>
      <c r="D284" s="13"/>
      <c r="E284" s="13"/>
      <c r="F284" s="86"/>
      <c r="G284" s="86"/>
      <c r="H284" s="86"/>
      <c r="I284" s="86"/>
      <c r="J284" s="86"/>
      <c r="K284" s="86"/>
      <c r="L284" s="86"/>
      <c r="M284" s="86"/>
      <c r="N284" s="86"/>
      <c r="O284" s="13"/>
      <c r="P284" s="13"/>
      <c r="Q284" s="13"/>
      <c r="R284" s="13"/>
      <c r="S284" s="13"/>
      <c r="T284" s="13"/>
      <c r="U284" s="86"/>
      <c r="V284" s="86"/>
      <c r="W284" s="87">
        <f>IF(ISERROR(AVERAGE('Data pre-processing'!C284:V284)),35,IF(COUNT('Data pre-processing'!C284:V284)&lt;2,"N/A",AVERAGE('Data pre-processing'!C284:V284)))</f>
        <v>35</v>
      </c>
      <c r="X284" s="87" t="str">
        <f>IF(ISERROR(STDEV('Data pre-processing'!C284:V284)),"N/A",STDEV('Data pre-processing'!C284:V284))</f>
        <v>N/A</v>
      </c>
    </row>
    <row r="285" spans="1:24" ht="14.1" customHeight="1" x14ac:dyDescent="0.15">
      <c r="A285" s="85" t="str">
        <f>'Transcript table'!C285</f>
        <v>HOXA-AS3-2</v>
      </c>
      <c r="B285" s="35" t="s">
        <v>331</v>
      </c>
      <c r="C285" s="13"/>
      <c r="D285" s="13"/>
      <c r="E285" s="13"/>
      <c r="F285" s="86"/>
      <c r="G285" s="86"/>
      <c r="H285" s="86"/>
      <c r="I285" s="86"/>
      <c r="J285" s="86"/>
      <c r="K285" s="86"/>
      <c r="L285" s="86"/>
      <c r="M285" s="86"/>
      <c r="N285" s="86"/>
      <c r="O285" s="13"/>
      <c r="P285" s="13"/>
      <c r="Q285" s="13"/>
      <c r="R285" s="13"/>
      <c r="S285" s="13"/>
      <c r="T285" s="13"/>
      <c r="U285" s="86"/>
      <c r="V285" s="86"/>
      <c r="W285" s="87">
        <f>IF(ISERROR(AVERAGE('Data pre-processing'!C285:V285)),35,IF(COUNT('Data pre-processing'!C285:V285)&lt;2,"N/A",AVERAGE('Data pre-processing'!C285:V285)))</f>
        <v>35</v>
      </c>
      <c r="X285" s="87" t="str">
        <f>IF(ISERROR(STDEV('Data pre-processing'!C285:V285)),"N/A",STDEV('Data pre-processing'!C285:V285))</f>
        <v>N/A</v>
      </c>
    </row>
    <row r="286" spans="1:24" ht="14.1" customHeight="1" x14ac:dyDescent="0.15">
      <c r="A286" s="85" t="str">
        <f>'Transcript table'!C286</f>
        <v>IFNG-AS1-1</v>
      </c>
      <c r="B286" s="35" t="s">
        <v>332</v>
      </c>
      <c r="C286" s="13"/>
      <c r="D286" s="13"/>
      <c r="E286" s="13"/>
      <c r="F286" s="86"/>
      <c r="G286" s="86"/>
      <c r="H286" s="86"/>
      <c r="I286" s="86"/>
      <c r="J286" s="86"/>
      <c r="K286" s="86"/>
      <c r="L286" s="86"/>
      <c r="M286" s="86"/>
      <c r="N286" s="86"/>
      <c r="O286" s="13"/>
      <c r="P286" s="13"/>
      <c r="Q286" s="13"/>
      <c r="R286" s="13"/>
      <c r="S286" s="13"/>
      <c r="T286" s="13"/>
      <c r="U286" s="86"/>
      <c r="V286" s="86"/>
      <c r="W286" s="87">
        <f>IF(ISERROR(AVERAGE('Data pre-processing'!C286:V286)),35,IF(COUNT('Data pre-processing'!C286:V286)&lt;2,"N/A",AVERAGE('Data pre-processing'!C286:V286)))</f>
        <v>35</v>
      </c>
      <c r="X286" s="87" t="str">
        <f>IF(ISERROR(STDEV('Data pre-processing'!C286:V286)),"N/A",STDEV('Data pre-processing'!C286:V286))</f>
        <v>N/A</v>
      </c>
    </row>
    <row r="287" spans="1:24" ht="14.1" customHeight="1" x14ac:dyDescent="0.15">
      <c r="A287" s="85" t="str">
        <f>'Transcript table'!C287</f>
        <v>IFNG-AS1-2</v>
      </c>
      <c r="B287" s="35" t="s">
        <v>333</v>
      </c>
      <c r="C287" s="13"/>
      <c r="D287" s="13"/>
      <c r="E287" s="13"/>
      <c r="F287" s="86"/>
      <c r="G287" s="86"/>
      <c r="H287" s="86"/>
      <c r="I287" s="86"/>
      <c r="J287" s="86"/>
      <c r="K287" s="86"/>
      <c r="L287" s="86"/>
      <c r="M287" s="86"/>
      <c r="N287" s="86"/>
      <c r="O287" s="13"/>
      <c r="P287" s="13"/>
      <c r="Q287" s="13"/>
      <c r="R287" s="13"/>
      <c r="S287" s="13"/>
      <c r="T287" s="13"/>
      <c r="U287" s="86"/>
      <c r="V287" s="86"/>
      <c r="W287" s="87">
        <f>IF(ISERROR(AVERAGE('Data pre-processing'!C287:V287)),35,IF(COUNT('Data pre-processing'!C287:V287)&lt;2,"N/A",AVERAGE('Data pre-processing'!C287:V287)))</f>
        <v>35</v>
      </c>
      <c r="X287" s="87" t="str">
        <f>IF(ISERROR(STDEV('Data pre-processing'!C287:V287)),"N/A",STDEV('Data pre-processing'!C287:V287))</f>
        <v>N/A</v>
      </c>
    </row>
    <row r="288" spans="1:24" ht="14.1" customHeight="1" x14ac:dyDescent="0.15">
      <c r="A288" s="85" t="str">
        <f>'Transcript table'!C288</f>
        <v>IGF2-AS</v>
      </c>
      <c r="B288" s="35" t="s">
        <v>334</v>
      </c>
      <c r="C288" s="13"/>
      <c r="D288" s="13"/>
      <c r="E288" s="13"/>
      <c r="F288" s="86"/>
      <c r="G288" s="86"/>
      <c r="H288" s="86"/>
      <c r="I288" s="86"/>
      <c r="J288" s="86"/>
      <c r="K288" s="86"/>
      <c r="L288" s="86"/>
      <c r="M288" s="86"/>
      <c r="N288" s="86"/>
      <c r="O288" s="13"/>
      <c r="P288" s="13"/>
      <c r="Q288" s="13"/>
      <c r="R288" s="13"/>
      <c r="S288" s="13"/>
      <c r="T288" s="13"/>
      <c r="U288" s="86"/>
      <c r="V288" s="86"/>
      <c r="W288" s="87">
        <f>IF(ISERROR(AVERAGE('Data pre-processing'!C288:V288)),35,IF(COUNT('Data pre-processing'!C288:V288)&lt;2,"N/A",AVERAGE('Data pre-processing'!C288:V288)))</f>
        <v>35</v>
      </c>
      <c r="X288" s="87" t="str">
        <f>IF(ISERROR(STDEV('Data pre-processing'!C288:V288)),"N/A",STDEV('Data pre-processing'!C288:V288))</f>
        <v>N/A</v>
      </c>
    </row>
    <row r="289" spans="1:24" ht="14.1" customHeight="1" x14ac:dyDescent="0.15">
      <c r="A289" s="85" t="str">
        <f>'Transcript table'!C289</f>
        <v>LINC00152-1</v>
      </c>
      <c r="B289" s="35" t="s">
        <v>335</v>
      </c>
      <c r="C289" s="13"/>
      <c r="D289" s="13"/>
      <c r="E289" s="13"/>
      <c r="F289" s="86"/>
      <c r="G289" s="86"/>
      <c r="H289" s="86"/>
      <c r="I289" s="86"/>
      <c r="J289" s="86"/>
      <c r="K289" s="86"/>
      <c r="L289" s="86"/>
      <c r="M289" s="86"/>
      <c r="N289" s="86"/>
      <c r="O289" s="13"/>
      <c r="P289" s="13"/>
      <c r="Q289" s="13"/>
      <c r="R289" s="13"/>
      <c r="S289" s="13"/>
      <c r="T289" s="13"/>
      <c r="U289" s="86"/>
      <c r="V289" s="86"/>
      <c r="W289" s="87">
        <f>IF(ISERROR(AVERAGE('Data pre-processing'!C289:V289)),35,IF(COUNT('Data pre-processing'!C289:V289)&lt;2,"N/A",AVERAGE('Data pre-processing'!C289:V289)))</f>
        <v>35</v>
      </c>
      <c r="X289" s="87" t="str">
        <f>IF(ISERROR(STDEV('Data pre-processing'!C289:V289)),"N/A",STDEV('Data pre-processing'!C289:V289))</f>
        <v>N/A</v>
      </c>
    </row>
    <row r="290" spans="1:24" ht="14.1" customHeight="1" x14ac:dyDescent="0.15">
      <c r="A290" s="85" t="str">
        <f>'Transcript table'!C290</f>
        <v>LINC00152-2</v>
      </c>
      <c r="B290" s="35" t="s">
        <v>336</v>
      </c>
      <c r="C290" s="13"/>
      <c r="D290" s="13"/>
      <c r="E290" s="13"/>
      <c r="F290" s="86"/>
      <c r="G290" s="86"/>
      <c r="H290" s="86"/>
      <c r="I290" s="86"/>
      <c r="J290" s="86"/>
      <c r="K290" s="86"/>
      <c r="L290" s="86"/>
      <c r="M290" s="86"/>
      <c r="N290" s="86"/>
      <c r="O290" s="13"/>
      <c r="P290" s="13"/>
      <c r="Q290" s="13"/>
      <c r="R290" s="13"/>
      <c r="S290" s="13"/>
      <c r="T290" s="13"/>
      <c r="U290" s="86"/>
      <c r="V290" s="86"/>
      <c r="W290" s="87">
        <f>IF(ISERROR(AVERAGE('Data pre-processing'!C290:V290)),35,IF(COUNT('Data pre-processing'!C290:V290)&lt;2,"N/A",AVERAGE('Data pre-processing'!C290:V290)))</f>
        <v>35</v>
      </c>
      <c r="X290" s="87" t="str">
        <f>IF(ISERROR(STDEV('Data pre-processing'!C290:V290)),"N/A",STDEV('Data pre-processing'!C290:V290))</f>
        <v>N/A</v>
      </c>
    </row>
    <row r="291" spans="1:24" ht="14.1" customHeight="1" x14ac:dyDescent="0.15">
      <c r="A291" s="85" t="str">
        <f>'Transcript table'!C291</f>
        <v>LINC01315-1</v>
      </c>
      <c r="B291" s="35" t="s">
        <v>337</v>
      </c>
      <c r="C291" s="13"/>
      <c r="D291" s="13"/>
      <c r="E291" s="13"/>
      <c r="F291" s="86"/>
      <c r="G291" s="86"/>
      <c r="H291" s="86"/>
      <c r="I291" s="86"/>
      <c r="J291" s="86"/>
      <c r="K291" s="86"/>
      <c r="L291" s="86"/>
      <c r="M291" s="86"/>
      <c r="N291" s="86"/>
      <c r="O291" s="13"/>
      <c r="P291" s="13"/>
      <c r="Q291" s="13"/>
      <c r="R291" s="13"/>
      <c r="S291" s="13"/>
      <c r="T291" s="13"/>
      <c r="U291" s="86"/>
      <c r="V291" s="86"/>
      <c r="W291" s="87">
        <f>IF(ISERROR(AVERAGE('Data pre-processing'!C291:V291)),35,IF(COUNT('Data pre-processing'!C291:V291)&lt;2,"N/A",AVERAGE('Data pre-processing'!C291:V291)))</f>
        <v>35</v>
      </c>
      <c r="X291" s="87" t="str">
        <f>IF(ISERROR(STDEV('Data pre-processing'!C291:V291)),"N/A",STDEV('Data pre-processing'!C291:V291))</f>
        <v>N/A</v>
      </c>
    </row>
    <row r="292" spans="1:24" ht="14.1" customHeight="1" x14ac:dyDescent="0.15">
      <c r="A292" s="85" t="str">
        <f>'Transcript table'!C292</f>
        <v>LINC01315-2</v>
      </c>
      <c r="B292" s="35" t="s">
        <v>338</v>
      </c>
      <c r="C292" s="13"/>
      <c r="D292" s="13"/>
      <c r="E292" s="13"/>
      <c r="F292" s="86"/>
      <c r="G292" s="86"/>
      <c r="H292" s="86"/>
      <c r="I292" s="86"/>
      <c r="J292" s="86"/>
      <c r="K292" s="86"/>
      <c r="L292" s="86"/>
      <c r="M292" s="86"/>
      <c r="N292" s="86"/>
      <c r="O292" s="13"/>
      <c r="P292" s="13"/>
      <c r="Q292" s="13"/>
      <c r="R292" s="13"/>
      <c r="S292" s="13"/>
      <c r="T292" s="13"/>
      <c r="U292" s="86"/>
      <c r="V292" s="86"/>
      <c r="W292" s="87">
        <f>IF(ISERROR(AVERAGE('Data pre-processing'!C292:V292)),35,IF(COUNT('Data pre-processing'!C292:V292)&lt;2,"N/A",AVERAGE('Data pre-processing'!C292:V292)))</f>
        <v>35</v>
      </c>
      <c r="X292" s="87" t="str">
        <f>IF(ISERROR(STDEV('Data pre-processing'!C292:V292)),"N/A",STDEV('Data pre-processing'!C292:V292))</f>
        <v>N/A</v>
      </c>
    </row>
    <row r="293" spans="1:24" ht="14.1" customHeight="1" x14ac:dyDescent="0.15">
      <c r="A293" s="85" t="str">
        <f>'Transcript table'!C293</f>
        <v>LINC01370</v>
      </c>
      <c r="B293" s="35" t="s">
        <v>339</v>
      </c>
      <c r="C293" s="13"/>
      <c r="D293" s="13"/>
      <c r="E293" s="13"/>
      <c r="F293" s="86"/>
      <c r="G293" s="86"/>
      <c r="H293" s="86"/>
      <c r="I293" s="86"/>
      <c r="J293" s="86"/>
      <c r="K293" s="86"/>
      <c r="L293" s="86"/>
      <c r="M293" s="86"/>
      <c r="N293" s="86"/>
      <c r="O293" s="13"/>
      <c r="P293" s="13"/>
      <c r="Q293" s="13"/>
      <c r="R293" s="13"/>
      <c r="S293" s="13"/>
      <c r="T293" s="13"/>
      <c r="U293" s="86"/>
      <c r="V293" s="86"/>
      <c r="W293" s="87">
        <f>IF(ISERROR(AVERAGE('Data pre-processing'!C293:V293)),35,IF(COUNT('Data pre-processing'!C293:V293)&lt;2,"N/A",AVERAGE('Data pre-processing'!C293:V293)))</f>
        <v>35</v>
      </c>
      <c r="X293" s="87" t="str">
        <f>IF(ISERROR(STDEV('Data pre-processing'!C293:V293)),"N/A",STDEV('Data pre-processing'!C293:V293))</f>
        <v>N/A</v>
      </c>
    </row>
    <row r="294" spans="1:24" ht="14.1" customHeight="1" x14ac:dyDescent="0.15">
      <c r="A294" s="85" t="str">
        <f>'Transcript table'!C294</f>
        <v>LINC01630-1</v>
      </c>
      <c r="B294" s="35" t="s">
        <v>340</v>
      </c>
      <c r="C294" s="13"/>
      <c r="D294" s="13"/>
      <c r="E294" s="13"/>
      <c r="F294" s="86"/>
      <c r="G294" s="86"/>
      <c r="H294" s="86"/>
      <c r="I294" s="86"/>
      <c r="J294" s="86"/>
      <c r="K294" s="86"/>
      <c r="L294" s="86"/>
      <c r="M294" s="86"/>
      <c r="N294" s="86"/>
      <c r="O294" s="13"/>
      <c r="P294" s="13"/>
      <c r="Q294" s="13"/>
      <c r="R294" s="13"/>
      <c r="S294" s="13"/>
      <c r="T294" s="13"/>
      <c r="U294" s="86"/>
      <c r="V294" s="86"/>
      <c r="W294" s="87">
        <f>IF(ISERROR(AVERAGE('Data pre-processing'!C294:V294)),35,IF(COUNT('Data pre-processing'!C294:V294)&lt;2,"N/A",AVERAGE('Data pre-processing'!C294:V294)))</f>
        <v>35</v>
      </c>
      <c r="X294" s="87" t="str">
        <f>IF(ISERROR(STDEV('Data pre-processing'!C294:V294)),"N/A",STDEV('Data pre-processing'!C294:V294))</f>
        <v>N/A</v>
      </c>
    </row>
    <row r="295" spans="1:24" ht="14.1" customHeight="1" x14ac:dyDescent="0.15">
      <c r="A295" s="85" t="str">
        <f>'Transcript table'!C295</f>
        <v>LINC01630-2</v>
      </c>
      <c r="B295" s="35" t="s">
        <v>341</v>
      </c>
      <c r="C295" s="13"/>
      <c r="D295" s="13"/>
      <c r="E295" s="13"/>
      <c r="F295" s="86"/>
      <c r="G295" s="86"/>
      <c r="H295" s="86"/>
      <c r="I295" s="86"/>
      <c r="J295" s="86"/>
      <c r="K295" s="86"/>
      <c r="L295" s="86"/>
      <c r="M295" s="86"/>
      <c r="N295" s="86"/>
      <c r="O295" s="13"/>
      <c r="P295" s="13"/>
      <c r="Q295" s="13"/>
      <c r="R295" s="13"/>
      <c r="S295" s="13"/>
      <c r="T295" s="13"/>
      <c r="U295" s="86"/>
      <c r="V295" s="86"/>
      <c r="W295" s="87">
        <f>IF(ISERROR(AVERAGE('Data pre-processing'!C295:V295)),35,IF(COUNT('Data pre-processing'!C295:V295)&lt;2,"N/A",AVERAGE('Data pre-processing'!C295:V295)))</f>
        <v>35</v>
      </c>
      <c r="X295" s="87" t="str">
        <f>IF(ISERROR(STDEV('Data pre-processing'!C295:V295)),"N/A",STDEV('Data pre-processing'!C295:V295))</f>
        <v>N/A</v>
      </c>
    </row>
    <row r="296" spans="1:24" ht="14.1" customHeight="1" x14ac:dyDescent="0.15">
      <c r="A296" s="85" t="str">
        <f>'Transcript table'!C296</f>
        <v>LINC-PINT</v>
      </c>
      <c r="B296" s="35" t="s">
        <v>342</v>
      </c>
      <c r="C296" s="13"/>
      <c r="D296" s="13"/>
      <c r="E296" s="13"/>
      <c r="F296" s="86"/>
      <c r="G296" s="86"/>
      <c r="H296" s="86"/>
      <c r="I296" s="86"/>
      <c r="J296" s="86"/>
      <c r="K296" s="86"/>
      <c r="L296" s="86"/>
      <c r="M296" s="86"/>
      <c r="N296" s="86"/>
      <c r="O296" s="13"/>
      <c r="P296" s="13"/>
      <c r="Q296" s="13"/>
      <c r="R296" s="13"/>
      <c r="S296" s="13"/>
      <c r="T296" s="13"/>
      <c r="U296" s="86"/>
      <c r="V296" s="86"/>
      <c r="W296" s="87">
        <f>IF(ISERROR(AVERAGE('Data pre-processing'!C296:V296)),35,IF(COUNT('Data pre-processing'!C296:V296)&lt;2,"N/A",AVERAGE('Data pre-processing'!C296:V296)))</f>
        <v>35</v>
      </c>
      <c r="X296" s="87" t="str">
        <f>IF(ISERROR(STDEV('Data pre-processing'!C296:V296)),"N/A",STDEV('Data pre-processing'!C296:V296))</f>
        <v>N/A</v>
      </c>
    </row>
    <row r="297" spans="1:24" ht="14.1" customHeight="1" x14ac:dyDescent="0.15">
      <c r="A297" s="85" t="str">
        <f>'Transcript table'!C297</f>
        <v>Linc-POU3F3-1</v>
      </c>
      <c r="B297" s="35" t="s">
        <v>343</v>
      </c>
      <c r="C297" s="13"/>
      <c r="D297" s="13"/>
      <c r="E297" s="13"/>
      <c r="F297" s="86"/>
      <c r="G297" s="86"/>
      <c r="H297" s="86"/>
      <c r="I297" s="86"/>
      <c r="J297" s="86"/>
      <c r="K297" s="86"/>
      <c r="L297" s="86"/>
      <c r="M297" s="86"/>
      <c r="N297" s="86"/>
      <c r="O297" s="13"/>
      <c r="P297" s="13"/>
      <c r="Q297" s="13"/>
      <c r="R297" s="13"/>
      <c r="S297" s="13"/>
      <c r="T297" s="13"/>
      <c r="U297" s="86"/>
      <c r="V297" s="86"/>
      <c r="W297" s="87">
        <f>IF(ISERROR(AVERAGE('Data pre-processing'!C297:V297)),35,IF(COUNT('Data pre-processing'!C297:V297)&lt;2,"N/A",AVERAGE('Data pre-processing'!C297:V297)))</f>
        <v>35</v>
      </c>
      <c r="X297" s="87" t="str">
        <f>IF(ISERROR(STDEV('Data pre-processing'!C297:V297)),"N/A",STDEV('Data pre-processing'!C297:V297))</f>
        <v>N/A</v>
      </c>
    </row>
    <row r="298" spans="1:24" ht="14.1" customHeight="1" x14ac:dyDescent="0.15">
      <c r="A298" s="85" t="str">
        <f>'Transcript table'!C298</f>
        <v>Linc-POU3F3-2</v>
      </c>
      <c r="B298" s="35" t="s">
        <v>344</v>
      </c>
      <c r="C298" s="13"/>
      <c r="D298" s="13"/>
      <c r="E298" s="13"/>
      <c r="F298" s="86"/>
      <c r="G298" s="86"/>
      <c r="H298" s="86"/>
      <c r="I298" s="86"/>
      <c r="J298" s="86"/>
      <c r="K298" s="86"/>
      <c r="L298" s="86"/>
      <c r="M298" s="86"/>
      <c r="N298" s="86"/>
      <c r="O298" s="13"/>
      <c r="P298" s="13"/>
      <c r="Q298" s="13"/>
      <c r="R298" s="13"/>
      <c r="S298" s="13"/>
      <c r="T298" s="13"/>
      <c r="U298" s="86"/>
      <c r="V298" s="86"/>
      <c r="W298" s="87">
        <f>IF(ISERROR(AVERAGE('Data pre-processing'!C298:V298)),35,IF(COUNT('Data pre-processing'!C298:V298)&lt;2,"N/A",AVERAGE('Data pre-processing'!C298:V298)))</f>
        <v>35</v>
      </c>
      <c r="X298" s="87" t="str">
        <f>IF(ISERROR(STDEV('Data pre-processing'!C298:V298)),"N/A",STDEV('Data pre-processing'!C298:V298))</f>
        <v>N/A</v>
      </c>
    </row>
    <row r="299" spans="1:24" ht="14.1" customHeight="1" x14ac:dyDescent="0.15">
      <c r="A299" s="85" t="str">
        <f>'Transcript table'!C299</f>
        <v>LUCAT1</v>
      </c>
      <c r="B299" s="35" t="s">
        <v>345</v>
      </c>
      <c r="C299" s="13"/>
      <c r="D299" s="13"/>
      <c r="E299" s="13"/>
      <c r="F299" s="86"/>
      <c r="G299" s="86"/>
      <c r="H299" s="86"/>
      <c r="I299" s="86"/>
      <c r="J299" s="86"/>
      <c r="K299" s="86"/>
      <c r="L299" s="86"/>
      <c r="M299" s="86"/>
      <c r="N299" s="86"/>
      <c r="O299" s="13"/>
      <c r="P299" s="13"/>
      <c r="Q299" s="13"/>
      <c r="R299" s="13"/>
      <c r="S299" s="13"/>
      <c r="T299" s="13"/>
      <c r="U299" s="86"/>
      <c r="V299" s="86"/>
      <c r="W299" s="87">
        <f>IF(ISERROR(AVERAGE('Data pre-processing'!C299:V299)),35,IF(COUNT('Data pre-processing'!C299:V299)&lt;2,"N/A",AVERAGE('Data pre-processing'!C299:V299)))</f>
        <v>35</v>
      </c>
      <c r="X299" s="87" t="str">
        <f>IF(ISERROR(STDEV('Data pre-processing'!C299:V299)),"N/A",STDEV('Data pre-processing'!C299:V299))</f>
        <v>N/A</v>
      </c>
    </row>
    <row r="300" spans="1:24" ht="14.1" customHeight="1" x14ac:dyDescent="0.15">
      <c r="A300" s="85" t="str">
        <f>'Transcript table'!C300</f>
        <v>MACROD2-AS1-1</v>
      </c>
      <c r="B300" s="35" t="s">
        <v>346</v>
      </c>
      <c r="C300" s="13"/>
      <c r="D300" s="13"/>
      <c r="E300" s="13"/>
      <c r="F300" s="86"/>
      <c r="G300" s="86"/>
      <c r="H300" s="86"/>
      <c r="I300" s="86"/>
      <c r="J300" s="86"/>
      <c r="K300" s="86"/>
      <c r="L300" s="86"/>
      <c r="M300" s="86"/>
      <c r="N300" s="86"/>
      <c r="O300" s="13"/>
      <c r="P300" s="13"/>
      <c r="Q300" s="13"/>
      <c r="R300" s="13"/>
      <c r="S300" s="13"/>
      <c r="T300" s="13"/>
      <c r="U300" s="86"/>
      <c r="V300" s="86"/>
      <c r="W300" s="87">
        <f>IF(ISERROR(AVERAGE('Data pre-processing'!C300:V300)),35,IF(COUNT('Data pre-processing'!C300:V300)&lt;2,"N/A",AVERAGE('Data pre-processing'!C300:V300)))</f>
        <v>35</v>
      </c>
      <c r="X300" s="87" t="str">
        <f>IF(ISERROR(STDEV('Data pre-processing'!C300:V300)),"N/A",STDEV('Data pre-processing'!C300:V300))</f>
        <v>N/A</v>
      </c>
    </row>
    <row r="301" spans="1:24" ht="14.1" customHeight="1" x14ac:dyDescent="0.15">
      <c r="A301" s="85" t="str">
        <f>'Transcript table'!C301</f>
        <v>MACROD2-AS1-2</v>
      </c>
      <c r="B301" s="35" t="s">
        <v>347</v>
      </c>
      <c r="C301" s="13"/>
      <c r="D301" s="13"/>
      <c r="E301" s="13"/>
      <c r="F301" s="86"/>
      <c r="G301" s="86"/>
      <c r="H301" s="86"/>
      <c r="I301" s="86"/>
      <c r="J301" s="86"/>
      <c r="K301" s="86"/>
      <c r="L301" s="86"/>
      <c r="M301" s="86"/>
      <c r="N301" s="86"/>
      <c r="O301" s="13"/>
      <c r="P301" s="13"/>
      <c r="Q301" s="13"/>
      <c r="R301" s="13"/>
      <c r="S301" s="13"/>
      <c r="T301" s="13"/>
      <c r="U301" s="86"/>
      <c r="V301" s="86"/>
      <c r="W301" s="87">
        <f>IF(ISERROR(AVERAGE('Data pre-processing'!C301:V301)),35,IF(COUNT('Data pre-processing'!C301:V301)&lt;2,"N/A",AVERAGE('Data pre-processing'!C301:V301)))</f>
        <v>35</v>
      </c>
      <c r="X301" s="87" t="str">
        <f>IF(ISERROR(STDEV('Data pre-processing'!C301:V301)),"N/A",STDEV('Data pre-processing'!C301:V301))</f>
        <v>N/A</v>
      </c>
    </row>
    <row r="302" spans="1:24" ht="14.1" customHeight="1" x14ac:dyDescent="0.15">
      <c r="A302" s="85" t="str">
        <f>'Transcript table'!C302</f>
        <v>MACROD2-AS1-3</v>
      </c>
      <c r="B302" s="35" t="s">
        <v>348</v>
      </c>
      <c r="C302" s="13"/>
      <c r="D302" s="13"/>
      <c r="E302" s="13"/>
      <c r="F302" s="86"/>
      <c r="G302" s="86"/>
      <c r="H302" s="86"/>
      <c r="I302" s="86"/>
      <c r="J302" s="86"/>
      <c r="K302" s="86"/>
      <c r="L302" s="86"/>
      <c r="M302" s="86"/>
      <c r="N302" s="86"/>
      <c r="O302" s="13"/>
      <c r="P302" s="13"/>
      <c r="Q302" s="13"/>
      <c r="R302" s="13"/>
      <c r="S302" s="13"/>
      <c r="T302" s="13"/>
      <c r="U302" s="86"/>
      <c r="V302" s="86"/>
      <c r="W302" s="87">
        <f>IF(ISERROR(AVERAGE('Data pre-processing'!C302:V302)),35,IF(COUNT('Data pre-processing'!C302:V302)&lt;2,"N/A",AVERAGE('Data pre-processing'!C302:V302)))</f>
        <v>35</v>
      </c>
      <c r="X302" s="87" t="str">
        <f>IF(ISERROR(STDEV('Data pre-processing'!C302:V302)),"N/A",STDEV('Data pre-processing'!C302:V302))</f>
        <v>N/A</v>
      </c>
    </row>
    <row r="303" spans="1:24" ht="14.1" customHeight="1" x14ac:dyDescent="0.15">
      <c r="A303" s="85" t="str">
        <f>'Transcript table'!C303</f>
        <v>NAMA-1</v>
      </c>
      <c r="B303" s="35" t="s">
        <v>349</v>
      </c>
      <c r="C303" s="13"/>
      <c r="D303" s="13"/>
      <c r="E303" s="13"/>
      <c r="F303" s="86"/>
      <c r="G303" s="86"/>
      <c r="H303" s="86"/>
      <c r="I303" s="86"/>
      <c r="J303" s="86"/>
      <c r="K303" s="86"/>
      <c r="L303" s="86"/>
      <c r="M303" s="86"/>
      <c r="N303" s="86"/>
      <c r="O303" s="13"/>
      <c r="P303" s="13"/>
      <c r="Q303" s="13"/>
      <c r="R303" s="13"/>
      <c r="S303" s="13"/>
      <c r="T303" s="13"/>
      <c r="U303" s="86"/>
      <c r="V303" s="86"/>
      <c r="W303" s="87">
        <f>IF(ISERROR(AVERAGE('Data pre-processing'!C303:V303)),35,IF(COUNT('Data pre-processing'!C303:V303)&lt;2,"N/A",AVERAGE('Data pre-processing'!C303:V303)))</f>
        <v>35</v>
      </c>
      <c r="X303" s="87" t="str">
        <f>IF(ISERROR(STDEV('Data pre-processing'!C303:V303)),"N/A",STDEV('Data pre-processing'!C303:V303))</f>
        <v>N/A</v>
      </c>
    </row>
    <row r="304" spans="1:24" ht="14.1" customHeight="1" x14ac:dyDescent="0.15">
      <c r="A304" s="85" t="str">
        <f>'Transcript table'!C304</f>
        <v>NAMA-2</v>
      </c>
      <c r="B304" s="35" t="s">
        <v>350</v>
      </c>
      <c r="C304" s="13"/>
      <c r="D304" s="13"/>
      <c r="E304" s="13"/>
      <c r="F304" s="86"/>
      <c r="G304" s="86"/>
      <c r="H304" s="86"/>
      <c r="I304" s="86"/>
      <c r="J304" s="86"/>
      <c r="K304" s="86"/>
      <c r="L304" s="86"/>
      <c r="M304" s="86"/>
      <c r="N304" s="86"/>
      <c r="O304" s="13"/>
      <c r="P304" s="13"/>
      <c r="Q304" s="13"/>
      <c r="R304" s="13"/>
      <c r="S304" s="13"/>
      <c r="T304" s="13"/>
      <c r="U304" s="86"/>
      <c r="V304" s="86"/>
      <c r="W304" s="87">
        <f>IF(ISERROR(AVERAGE('Data pre-processing'!C304:V304)),35,IF(COUNT('Data pre-processing'!C304:V304)&lt;2,"N/A",AVERAGE('Data pre-processing'!C304:V304)))</f>
        <v>35</v>
      </c>
      <c r="X304" s="87" t="str">
        <f>IF(ISERROR(STDEV('Data pre-processing'!C304:V304)),"N/A",STDEV('Data pre-processing'!C304:V304))</f>
        <v>N/A</v>
      </c>
    </row>
    <row r="305" spans="1:24" ht="14.1" customHeight="1" x14ac:dyDescent="0.15">
      <c r="A305" s="85" t="str">
        <f>'Transcript table'!C305</f>
        <v>MEG3-1</v>
      </c>
      <c r="B305" s="35" t="s">
        <v>351</v>
      </c>
      <c r="C305" s="13"/>
      <c r="D305" s="13"/>
      <c r="E305" s="13"/>
      <c r="F305" s="86"/>
      <c r="G305" s="86"/>
      <c r="H305" s="86"/>
      <c r="I305" s="86"/>
      <c r="J305" s="86"/>
      <c r="K305" s="86"/>
      <c r="L305" s="86"/>
      <c r="M305" s="86"/>
      <c r="N305" s="86"/>
      <c r="O305" s="13"/>
      <c r="P305" s="13"/>
      <c r="Q305" s="13"/>
      <c r="R305" s="13"/>
      <c r="S305" s="13"/>
      <c r="T305" s="13"/>
      <c r="U305" s="86"/>
      <c r="V305" s="86"/>
      <c r="W305" s="87">
        <f>IF(ISERROR(AVERAGE('Data pre-processing'!C305:V305)),35,IF(COUNT('Data pre-processing'!C305:V305)&lt;2,"N/A",AVERAGE('Data pre-processing'!C305:V305)))</f>
        <v>35</v>
      </c>
      <c r="X305" s="87" t="str">
        <f>IF(ISERROR(STDEV('Data pre-processing'!C305:V305)),"N/A",STDEV('Data pre-processing'!C305:V305))</f>
        <v>N/A</v>
      </c>
    </row>
    <row r="306" spans="1:24" ht="14.1" customHeight="1" x14ac:dyDescent="0.15">
      <c r="A306" s="85" t="str">
        <f>'Transcript table'!C306</f>
        <v>MEG3-2</v>
      </c>
      <c r="B306" s="35" t="s">
        <v>352</v>
      </c>
      <c r="C306" s="13"/>
      <c r="D306" s="13"/>
      <c r="E306" s="13"/>
      <c r="F306" s="86"/>
      <c r="G306" s="86"/>
      <c r="H306" s="86"/>
      <c r="I306" s="86"/>
      <c r="J306" s="86"/>
      <c r="K306" s="86"/>
      <c r="L306" s="86"/>
      <c r="M306" s="86"/>
      <c r="N306" s="86"/>
      <c r="O306" s="13"/>
      <c r="P306" s="13"/>
      <c r="Q306" s="13"/>
      <c r="R306" s="13"/>
      <c r="S306" s="13"/>
      <c r="T306" s="13"/>
      <c r="U306" s="86"/>
      <c r="V306" s="86"/>
      <c r="W306" s="87">
        <f>IF(ISERROR(AVERAGE('Data pre-processing'!C306:V306)),35,IF(COUNT('Data pre-processing'!C306:V306)&lt;2,"N/A",AVERAGE('Data pre-processing'!C306:V306)))</f>
        <v>35</v>
      </c>
      <c r="X306" s="87" t="str">
        <f>IF(ISERROR(STDEV('Data pre-processing'!C306:V306)),"N/A",STDEV('Data pre-processing'!C306:V306))</f>
        <v>N/A</v>
      </c>
    </row>
    <row r="307" spans="1:24" ht="14.1" customHeight="1" x14ac:dyDescent="0.15">
      <c r="A307" s="85" t="str">
        <f>'Transcript table'!C307</f>
        <v>MIAT</v>
      </c>
      <c r="B307" s="35" t="s">
        <v>353</v>
      </c>
      <c r="C307" s="13"/>
      <c r="D307" s="13"/>
      <c r="E307" s="13"/>
      <c r="F307" s="86"/>
      <c r="G307" s="86"/>
      <c r="H307" s="86"/>
      <c r="I307" s="86"/>
      <c r="J307" s="86"/>
      <c r="K307" s="86"/>
      <c r="L307" s="86"/>
      <c r="M307" s="86"/>
      <c r="N307" s="86"/>
      <c r="O307" s="13"/>
      <c r="P307" s="13"/>
      <c r="Q307" s="13"/>
      <c r="R307" s="13"/>
      <c r="S307" s="13"/>
      <c r="T307" s="13"/>
      <c r="U307" s="86"/>
      <c r="V307" s="86"/>
      <c r="W307" s="87">
        <f>IF(ISERROR(AVERAGE('Data pre-processing'!C307:V307)),35,IF(COUNT('Data pre-processing'!C307:V307)&lt;2,"N/A",AVERAGE('Data pre-processing'!C307:V307)))</f>
        <v>35</v>
      </c>
      <c r="X307" s="87" t="str">
        <f>IF(ISERROR(STDEV('Data pre-processing'!C307:V307)),"N/A",STDEV('Data pre-processing'!C307:V307))</f>
        <v>N/A</v>
      </c>
    </row>
    <row r="308" spans="1:24" ht="14.1" customHeight="1" x14ac:dyDescent="0.15">
      <c r="A308" s="85" t="str">
        <f>'Transcript table'!C308</f>
        <v>MIR17HG</v>
      </c>
      <c r="B308" s="35" t="s">
        <v>354</v>
      </c>
      <c r="C308" s="13"/>
      <c r="D308" s="13"/>
      <c r="E308" s="13"/>
      <c r="F308" s="86"/>
      <c r="G308" s="86"/>
      <c r="H308" s="86"/>
      <c r="I308" s="86"/>
      <c r="J308" s="86"/>
      <c r="K308" s="86"/>
      <c r="L308" s="86"/>
      <c r="M308" s="86"/>
      <c r="N308" s="86"/>
      <c r="O308" s="13"/>
      <c r="P308" s="13"/>
      <c r="Q308" s="13"/>
      <c r="R308" s="13"/>
      <c r="S308" s="13"/>
      <c r="T308" s="13"/>
      <c r="U308" s="86"/>
      <c r="V308" s="86"/>
      <c r="W308" s="87">
        <f>IF(ISERROR(AVERAGE('Data pre-processing'!C308:V308)),35,IF(COUNT('Data pre-processing'!C308:V308)&lt;2,"N/A",AVERAGE('Data pre-processing'!C308:V308)))</f>
        <v>35</v>
      </c>
      <c r="X308" s="87" t="str">
        <f>IF(ISERROR(STDEV('Data pre-processing'!C308:V308)),"N/A",STDEV('Data pre-processing'!C308:V308))</f>
        <v>N/A</v>
      </c>
    </row>
    <row r="309" spans="1:24" ht="14.1" customHeight="1" x14ac:dyDescent="0.15">
      <c r="A309" s="85" t="str">
        <f>'Transcript table'!C309</f>
        <v>MYCNOS-1</v>
      </c>
      <c r="B309" s="35" t="s">
        <v>355</v>
      </c>
      <c r="C309" s="13"/>
      <c r="D309" s="13"/>
      <c r="E309" s="13"/>
      <c r="F309" s="86"/>
      <c r="G309" s="86"/>
      <c r="H309" s="86"/>
      <c r="I309" s="86"/>
      <c r="J309" s="86"/>
      <c r="K309" s="86"/>
      <c r="L309" s="86"/>
      <c r="M309" s="86"/>
      <c r="N309" s="86"/>
      <c r="O309" s="13"/>
      <c r="P309" s="13"/>
      <c r="Q309" s="13"/>
      <c r="R309" s="13"/>
      <c r="S309" s="13"/>
      <c r="T309" s="13"/>
      <c r="U309" s="86"/>
      <c r="V309" s="86"/>
      <c r="W309" s="87">
        <f>IF(ISERROR(AVERAGE('Data pre-processing'!C309:V309)),35,IF(COUNT('Data pre-processing'!C309:V309)&lt;2,"N/A",AVERAGE('Data pre-processing'!C309:V309)))</f>
        <v>35</v>
      </c>
      <c r="X309" s="87" t="str">
        <f>IF(ISERROR(STDEV('Data pre-processing'!C309:V309)),"N/A",STDEV('Data pre-processing'!C309:V309))</f>
        <v>N/A</v>
      </c>
    </row>
    <row r="310" spans="1:24" ht="14.1" customHeight="1" x14ac:dyDescent="0.15">
      <c r="A310" s="85" t="str">
        <f>'Transcript table'!C310</f>
        <v>MYCNOS-2</v>
      </c>
      <c r="B310" s="35" t="s">
        <v>356</v>
      </c>
      <c r="C310" s="13"/>
      <c r="D310" s="13"/>
      <c r="E310" s="13"/>
      <c r="F310" s="86"/>
      <c r="G310" s="86"/>
      <c r="H310" s="86"/>
      <c r="I310" s="86"/>
      <c r="J310" s="86"/>
      <c r="K310" s="86"/>
      <c r="L310" s="86"/>
      <c r="M310" s="86"/>
      <c r="N310" s="86"/>
      <c r="O310" s="13"/>
      <c r="P310" s="13"/>
      <c r="Q310" s="13"/>
      <c r="R310" s="13"/>
      <c r="S310" s="13"/>
      <c r="T310" s="13"/>
      <c r="U310" s="86"/>
      <c r="V310" s="86"/>
      <c r="W310" s="87">
        <f>IF(ISERROR(AVERAGE('Data pre-processing'!C310:V310)),35,IF(COUNT('Data pre-processing'!C310:V310)&lt;2,"N/A",AVERAGE('Data pre-processing'!C310:V310)))</f>
        <v>35</v>
      </c>
      <c r="X310" s="87" t="str">
        <f>IF(ISERROR(STDEV('Data pre-processing'!C310:V310)),"N/A",STDEV('Data pre-processing'!C310:V310))</f>
        <v>N/A</v>
      </c>
    </row>
    <row r="311" spans="1:24" ht="14.1" customHeight="1" x14ac:dyDescent="0.15">
      <c r="A311" s="85" t="str">
        <f>'Transcript table'!C311</f>
        <v>NEAT1-1</v>
      </c>
      <c r="B311" s="35" t="s">
        <v>357</v>
      </c>
      <c r="C311" s="13"/>
      <c r="D311" s="13"/>
      <c r="E311" s="13"/>
      <c r="F311" s="86"/>
      <c r="G311" s="86"/>
      <c r="H311" s="86"/>
      <c r="I311" s="86"/>
      <c r="J311" s="86"/>
      <c r="K311" s="86"/>
      <c r="L311" s="86"/>
      <c r="M311" s="86"/>
      <c r="N311" s="86"/>
      <c r="O311" s="13"/>
      <c r="P311" s="13"/>
      <c r="Q311" s="13"/>
      <c r="R311" s="13"/>
      <c r="S311" s="13"/>
      <c r="T311" s="13"/>
      <c r="U311" s="86"/>
      <c r="V311" s="86"/>
      <c r="W311" s="87">
        <f>IF(ISERROR(AVERAGE('Data pre-processing'!C311:V311)),35,IF(COUNT('Data pre-processing'!C311:V311)&lt;2,"N/A",AVERAGE('Data pre-processing'!C311:V311)))</f>
        <v>35</v>
      </c>
      <c r="X311" s="87" t="str">
        <f>IF(ISERROR(STDEV('Data pre-processing'!C311:V311)),"N/A",STDEV('Data pre-processing'!C311:V311))</f>
        <v>N/A</v>
      </c>
    </row>
    <row r="312" spans="1:24" ht="14.1" customHeight="1" x14ac:dyDescent="0.15">
      <c r="A312" s="85" t="str">
        <f>'Transcript table'!C312</f>
        <v>NEAT1-2</v>
      </c>
      <c r="B312" s="35" t="s">
        <v>358</v>
      </c>
      <c r="C312" s="13"/>
      <c r="D312" s="13"/>
      <c r="E312" s="13"/>
      <c r="F312" s="86"/>
      <c r="G312" s="86"/>
      <c r="H312" s="86"/>
      <c r="I312" s="86"/>
      <c r="J312" s="86"/>
      <c r="K312" s="86"/>
      <c r="L312" s="86"/>
      <c r="M312" s="86"/>
      <c r="N312" s="86"/>
      <c r="O312" s="13"/>
      <c r="P312" s="13"/>
      <c r="Q312" s="13"/>
      <c r="R312" s="13"/>
      <c r="S312" s="13"/>
      <c r="T312" s="13"/>
      <c r="U312" s="86"/>
      <c r="V312" s="86"/>
      <c r="W312" s="87">
        <f>IF(ISERROR(AVERAGE('Data pre-processing'!C312:V312)),35,IF(COUNT('Data pre-processing'!C312:V312)&lt;2,"N/A",AVERAGE('Data pre-processing'!C312:V312)))</f>
        <v>35</v>
      </c>
      <c r="X312" s="87" t="str">
        <f>IF(ISERROR(STDEV('Data pre-processing'!C312:V312)),"N/A",STDEV('Data pre-processing'!C312:V312))</f>
        <v>N/A</v>
      </c>
    </row>
    <row r="313" spans="1:24" ht="14.1" customHeight="1" x14ac:dyDescent="0.15">
      <c r="A313" s="85" t="str">
        <f>'Transcript table'!C313</f>
        <v>PAX8-AS1-1</v>
      </c>
      <c r="B313" s="35" t="s">
        <v>359</v>
      </c>
      <c r="C313" s="13"/>
      <c r="D313" s="13"/>
      <c r="E313" s="13"/>
      <c r="F313" s="86"/>
      <c r="G313" s="86"/>
      <c r="H313" s="86"/>
      <c r="I313" s="86"/>
      <c r="J313" s="86"/>
      <c r="K313" s="86"/>
      <c r="L313" s="86"/>
      <c r="M313" s="86"/>
      <c r="N313" s="86"/>
      <c r="O313" s="13"/>
      <c r="P313" s="13"/>
      <c r="Q313" s="13"/>
      <c r="R313" s="13"/>
      <c r="S313" s="13"/>
      <c r="T313" s="13"/>
      <c r="U313" s="86"/>
      <c r="V313" s="86"/>
      <c r="W313" s="87">
        <f>IF(ISERROR(AVERAGE('Data pre-processing'!C313:V313)),35,IF(COUNT('Data pre-processing'!C313:V313)&lt;2,"N/A",AVERAGE('Data pre-processing'!C313:V313)))</f>
        <v>35</v>
      </c>
      <c r="X313" s="87" t="str">
        <f>IF(ISERROR(STDEV('Data pre-processing'!C313:V313)),"N/A",STDEV('Data pre-processing'!C313:V313))</f>
        <v>N/A</v>
      </c>
    </row>
    <row r="314" spans="1:24" ht="14.1" customHeight="1" x14ac:dyDescent="0.15">
      <c r="A314" s="85" t="str">
        <f>'Transcript table'!C314</f>
        <v>PAX8-AS1-2</v>
      </c>
      <c r="B314" s="35" t="s">
        <v>360</v>
      </c>
      <c r="C314" s="13"/>
      <c r="D314" s="13"/>
      <c r="E314" s="13"/>
      <c r="F314" s="86"/>
      <c r="G314" s="86"/>
      <c r="H314" s="86"/>
      <c r="I314" s="86"/>
      <c r="J314" s="86"/>
      <c r="K314" s="86"/>
      <c r="L314" s="86"/>
      <c r="M314" s="86"/>
      <c r="N314" s="86"/>
      <c r="O314" s="13"/>
      <c r="P314" s="13"/>
      <c r="Q314" s="13"/>
      <c r="R314" s="13"/>
      <c r="S314" s="13"/>
      <c r="T314" s="13"/>
      <c r="U314" s="86"/>
      <c r="V314" s="86"/>
      <c r="W314" s="87">
        <f>IF(ISERROR(AVERAGE('Data pre-processing'!C314:V314)),35,IF(COUNT('Data pre-processing'!C314:V314)&lt;2,"N/A",AVERAGE('Data pre-processing'!C314:V314)))</f>
        <v>35</v>
      </c>
      <c r="X314" s="87" t="str">
        <f>IF(ISERROR(STDEV('Data pre-processing'!C314:V314)),"N/A",STDEV('Data pre-processing'!C314:V314))</f>
        <v>N/A</v>
      </c>
    </row>
    <row r="315" spans="1:24" ht="14.1" customHeight="1" x14ac:dyDescent="0.15">
      <c r="A315" s="85" t="str">
        <f>'Transcript table'!C315</f>
        <v>PCA3-1</v>
      </c>
      <c r="B315" s="35" t="s">
        <v>361</v>
      </c>
      <c r="C315" s="13"/>
      <c r="D315" s="13"/>
      <c r="E315" s="13"/>
      <c r="F315" s="86"/>
      <c r="G315" s="86"/>
      <c r="H315" s="86"/>
      <c r="I315" s="86"/>
      <c r="J315" s="86"/>
      <c r="K315" s="86"/>
      <c r="L315" s="86"/>
      <c r="M315" s="86"/>
      <c r="N315" s="86"/>
      <c r="O315" s="13"/>
      <c r="P315" s="13"/>
      <c r="Q315" s="13"/>
      <c r="R315" s="13"/>
      <c r="S315" s="13"/>
      <c r="T315" s="13"/>
      <c r="U315" s="86"/>
      <c r="V315" s="86"/>
      <c r="W315" s="87">
        <f>IF(ISERROR(AVERAGE('Data pre-processing'!C315:V315)),35,IF(COUNT('Data pre-processing'!C315:V315)&lt;2,"N/A",AVERAGE('Data pre-processing'!C315:V315)))</f>
        <v>35</v>
      </c>
      <c r="X315" s="87" t="str">
        <f>IF(ISERROR(STDEV('Data pre-processing'!C315:V315)),"N/A",STDEV('Data pre-processing'!C315:V315))</f>
        <v>N/A</v>
      </c>
    </row>
    <row r="316" spans="1:24" ht="14.1" customHeight="1" x14ac:dyDescent="0.15">
      <c r="A316" s="85" t="str">
        <f>'Transcript table'!C316</f>
        <v>PCA3-2</v>
      </c>
      <c r="B316" s="35" t="s">
        <v>362</v>
      </c>
      <c r="C316" s="13"/>
      <c r="D316" s="13"/>
      <c r="E316" s="13"/>
      <c r="F316" s="86"/>
      <c r="G316" s="86"/>
      <c r="H316" s="86"/>
      <c r="I316" s="86"/>
      <c r="J316" s="86"/>
      <c r="K316" s="86"/>
      <c r="L316" s="86"/>
      <c r="M316" s="86"/>
      <c r="N316" s="86"/>
      <c r="O316" s="13"/>
      <c r="P316" s="13"/>
      <c r="Q316" s="13"/>
      <c r="R316" s="13"/>
      <c r="S316" s="13"/>
      <c r="T316" s="13"/>
      <c r="U316" s="86"/>
      <c r="V316" s="86"/>
      <c r="W316" s="87">
        <f>IF(ISERROR(AVERAGE('Data pre-processing'!C316:V316)),35,IF(COUNT('Data pre-processing'!C316:V316)&lt;2,"N/A",AVERAGE('Data pre-processing'!C316:V316)))</f>
        <v>35</v>
      </c>
      <c r="X316" s="87" t="str">
        <f>IF(ISERROR(STDEV('Data pre-processing'!C316:V316)),"N/A",STDEV('Data pre-processing'!C316:V316))</f>
        <v>N/A</v>
      </c>
    </row>
    <row r="317" spans="1:24" ht="14.1" customHeight="1" x14ac:dyDescent="0.15">
      <c r="A317" s="85" t="str">
        <f>'Transcript table'!C317</f>
        <v>PCAT29-1</v>
      </c>
      <c r="B317" s="35" t="s">
        <v>363</v>
      </c>
      <c r="C317" s="13"/>
      <c r="D317" s="13"/>
      <c r="E317" s="13"/>
      <c r="F317" s="86"/>
      <c r="G317" s="86"/>
      <c r="H317" s="86"/>
      <c r="I317" s="86"/>
      <c r="J317" s="86"/>
      <c r="K317" s="86"/>
      <c r="L317" s="86"/>
      <c r="M317" s="86"/>
      <c r="N317" s="86"/>
      <c r="O317" s="13"/>
      <c r="P317" s="13"/>
      <c r="Q317" s="13"/>
      <c r="R317" s="13"/>
      <c r="S317" s="13"/>
      <c r="T317" s="13"/>
      <c r="U317" s="86"/>
      <c r="V317" s="86"/>
      <c r="W317" s="87">
        <f>IF(ISERROR(AVERAGE('Data pre-processing'!C317:V317)),35,IF(COUNT('Data pre-processing'!C317:V317)&lt;2,"N/A",AVERAGE('Data pre-processing'!C317:V317)))</f>
        <v>35</v>
      </c>
      <c r="X317" s="87" t="str">
        <f>IF(ISERROR(STDEV('Data pre-processing'!C317:V317)),"N/A",STDEV('Data pre-processing'!C317:V317))</f>
        <v>N/A</v>
      </c>
    </row>
    <row r="318" spans="1:24" ht="14.1" customHeight="1" x14ac:dyDescent="0.15">
      <c r="A318" s="85" t="str">
        <f>'Transcript table'!C318</f>
        <v>PCAT29-2</v>
      </c>
      <c r="B318" s="35" t="s">
        <v>364</v>
      </c>
      <c r="C318" s="13"/>
      <c r="D318" s="13"/>
      <c r="E318" s="13"/>
      <c r="F318" s="86"/>
      <c r="G318" s="86"/>
      <c r="H318" s="86"/>
      <c r="I318" s="86"/>
      <c r="J318" s="86"/>
      <c r="K318" s="86"/>
      <c r="L318" s="86"/>
      <c r="M318" s="86"/>
      <c r="N318" s="86"/>
      <c r="O318" s="13"/>
      <c r="P318" s="13"/>
      <c r="Q318" s="13"/>
      <c r="R318" s="13"/>
      <c r="S318" s="13"/>
      <c r="T318" s="13"/>
      <c r="U318" s="86"/>
      <c r="V318" s="86"/>
      <c r="W318" s="87">
        <f>IF(ISERROR(AVERAGE('Data pre-processing'!C318:V318)),35,IF(COUNT('Data pre-processing'!C318:V318)&lt;2,"N/A",AVERAGE('Data pre-processing'!C318:V318)))</f>
        <v>35</v>
      </c>
      <c r="X318" s="87" t="str">
        <f>IF(ISERROR(STDEV('Data pre-processing'!C318:V318)),"N/A",STDEV('Data pre-processing'!C318:V318))</f>
        <v>N/A</v>
      </c>
    </row>
    <row r="319" spans="1:24" ht="14.1" customHeight="1" x14ac:dyDescent="0.15">
      <c r="A319" s="85" t="str">
        <f>'Transcript table'!C319</f>
        <v>PCAT6-1</v>
      </c>
      <c r="B319" s="35" t="s">
        <v>365</v>
      </c>
      <c r="C319" s="13"/>
      <c r="D319" s="13"/>
      <c r="E319" s="13"/>
      <c r="F319" s="86"/>
      <c r="G319" s="86"/>
      <c r="H319" s="86"/>
      <c r="I319" s="86"/>
      <c r="J319" s="86"/>
      <c r="K319" s="86"/>
      <c r="L319" s="86"/>
      <c r="M319" s="86"/>
      <c r="N319" s="86"/>
      <c r="O319" s="13"/>
      <c r="P319" s="13"/>
      <c r="Q319" s="13"/>
      <c r="R319" s="13"/>
      <c r="S319" s="13"/>
      <c r="T319" s="13"/>
      <c r="U319" s="86"/>
      <c r="V319" s="86"/>
      <c r="W319" s="87">
        <f>IF(ISERROR(AVERAGE('Data pre-processing'!C319:V319)),35,IF(COUNT('Data pre-processing'!C319:V319)&lt;2,"N/A",AVERAGE('Data pre-processing'!C319:V319)))</f>
        <v>35</v>
      </c>
      <c r="X319" s="87" t="str">
        <f>IF(ISERROR(STDEV('Data pre-processing'!C319:V319)),"N/A",STDEV('Data pre-processing'!C319:V319))</f>
        <v>N/A</v>
      </c>
    </row>
    <row r="320" spans="1:24" ht="14.1" customHeight="1" x14ac:dyDescent="0.15">
      <c r="A320" s="85" t="str">
        <f>'Transcript table'!C320</f>
        <v>PCAT6-2</v>
      </c>
      <c r="B320" s="35" t="s">
        <v>366</v>
      </c>
      <c r="C320" s="13"/>
      <c r="D320" s="13"/>
      <c r="E320" s="13"/>
      <c r="F320" s="86"/>
      <c r="G320" s="86"/>
      <c r="H320" s="86"/>
      <c r="I320" s="86"/>
      <c r="J320" s="86"/>
      <c r="K320" s="86"/>
      <c r="L320" s="86"/>
      <c r="M320" s="86"/>
      <c r="N320" s="86"/>
      <c r="O320" s="13"/>
      <c r="P320" s="13"/>
      <c r="Q320" s="13"/>
      <c r="R320" s="13"/>
      <c r="S320" s="13"/>
      <c r="T320" s="13"/>
      <c r="U320" s="86"/>
      <c r="V320" s="86"/>
      <c r="W320" s="87">
        <f>IF(ISERROR(AVERAGE('Data pre-processing'!C320:V320)),35,IF(COUNT('Data pre-processing'!C320:V320)&lt;2,"N/A",AVERAGE('Data pre-processing'!C320:V320)))</f>
        <v>35</v>
      </c>
      <c r="X320" s="87" t="str">
        <f>IF(ISERROR(STDEV('Data pre-processing'!C320:V320)),"N/A",STDEV('Data pre-processing'!C320:V320))</f>
        <v>N/A</v>
      </c>
    </row>
    <row r="321" spans="1:24" ht="14.1" customHeight="1" x14ac:dyDescent="0.15">
      <c r="A321" s="85" t="str">
        <f>'Transcript table'!C321</f>
        <v>PGM5-AS1</v>
      </c>
      <c r="B321" s="35" t="s">
        <v>367</v>
      </c>
      <c r="C321" s="13"/>
      <c r="D321" s="13"/>
      <c r="E321" s="13"/>
      <c r="F321" s="86"/>
      <c r="G321" s="86"/>
      <c r="H321" s="86"/>
      <c r="I321" s="86"/>
      <c r="J321" s="86"/>
      <c r="K321" s="86"/>
      <c r="L321" s="86"/>
      <c r="M321" s="86"/>
      <c r="N321" s="86"/>
      <c r="O321" s="13"/>
      <c r="P321" s="13"/>
      <c r="Q321" s="13"/>
      <c r="R321" s="13"/>
      <c r="S321" s="13"/>
      <c r="T321" s="13"/>
      <c r="U321" s="86"/>
      <c r="V321" s="86"/>
      <c r="W321" s="87">
        <f>IF(ISERROR(AVERAGE('Data pre-processing'!C321:V321)),35,IF(COUNT('Data pre-processing'!C321:V321)&lt;2,"N/A",AVERAGE('Data pre-processing'!C321:V321)))</f>
        <v>35</v>
      </c>
      <c r="X321" s="87" t="str">
        <f>IF(ISERROR(STDEV('Data pre-processing'!C321:V321)),"N/A",STDEV('Data pre-processing'!C321:V321))</f>
        <v>N/A</v>
      </c>
    </row>
    <row r="322" spans="1:24" ht="14.1" customHeight="1" x14ac:dyDescent="0.15">
      <c r="A322" s="85" t="str">
        <f>'Transcript table'!C322</f>
        <v>SCHLAP1</v>
      </c>
      <c r="B322" s="35" t="s">
        <v>368</v>
      </c>
      <c r="C322" s="13"/>
      <c r="D322" s="13"/>
      <c r="E322" s="13"/>
      <c r="F322" s="86"/>
      <c r="G322" s="86"/>
      <c r="H322" s="86"/>
      <c r="I322" s="86"/>
      <c r="J322" s="86"/>
      <c r="K322" s="86"/>
      <c r="L322" s="86"/>
      <c r="M322" s="86"/>
      <c r="N322" s="86"/>
      <c r="O322" s="13"/>
      <c r="P322" s="13"/>
      <c r="Q322" s="13"/>
      <c r="R322" s="13"/>
      <c r="S322" s="13"/>
      <c r="T322" s="13"/>
      <c r="U322" s="86"/>
      <c r="V322" s="86"/>
      <c r="W322" s="87">
        <f>IF(ISERROR(AVERAGE('Data pre-processing'!C322:V322)),35,IF(COUNT('Data pre-processing'!C322:V322)&lt;2,"N/A",AVERAGE('Data pre-processing'!C322:V322)))</f>
        <v>35</v>
      </c>
      <c r="X322" s="87" t="str">
        <f>IF(ISERROR(STDEV('Data pre-processing'!C322:V322)),"N/A",STDEV('Data pre-processing'!C322:V322))</f>
        <v>N/A</v>
      </c>
    </row>
    <row r="323" spans="1:24" ht="14.1" customHeight="1" x14ac:dyDescent="0.15">
      <c r="A323" s="85" t="str">
        <f>'Transcript table'!C323</f>
        <v>SNHG16</v>
      </c>
      <c r="B323" s="35" t="s">
        <v>369</v>
      </c>
      <c r="C323" s="13"/>
      <c r="D323" s="13"/>
      <c r="E323" s="13"/>
      <c r="F323" s="86"/>
      <c r="G323" s="86"/>
      <c r="H323" s="86"/>
      <c r="I323" s="86"/>
      <c r="J323" s="86"/>
      <c r="K323" s="86"/>
      <c r="L323" s="86"/>
      <c r="M323" s="86"/>
      <c r="N323" s="86"/>
      <c r="O323" s="13"/>
      <c r="P323" s="13"/>
      <c r="Q323" s="13"/>
      <c r="R323" s="13"/>
      <c r="S323" s="13"/>
      <c r="T323" s="13"/>
      <c r="U323" s="86"/>
      <c r="V323" s="86"/>
      <c r="W323" s="87">
        <f>IF(ISERROR(AVERAGE('Data pre-processing'!C323:V323)),35,IF(COUNT('Data pre-processing'!C323:V323)&lt;2,"N/A",AVERAGE('Data pre-processing'!C323:V323)))</f>
        <v>35</v>
      </c>
      <c r="X323" s="87" t="str">
        <f>IF(ISERROR(STDEV('Data pre-processing'!C323:V323)),"N/A",STDEV('Data pre-processing'!C323:V323))</f>
        <v>N/A</v>
      </c>
    </row>
    <row r="324" spans="1:24" ht="14.1" customHeight="1" x14ac:dyDescent="0.15">
      <c r="A324" s="85" t="str">
        <f>'Transcript table'!C324</f>
        <v>SNHG3</v>
      </c>
      <c r="B324" s="35" t="s">
        <v>370</v>
      </c>
      <c r="C324" s="13"/>
      <c r="D324" s="13"/>
      <c r="E324" s="13"/>
      <c r="F324" s="86"/>
      <c r="G324" s="86"/>
      <c r="H324" s="86"/>
      <c r="I324" s="86"/>
      <c r="J324" s="86"/>
      <c r="K324" s="86"/>
      <c r="L324" s="86"/>
      <c r="M324" s="86"/>
      <c r="N324" s="86"/>
      <c r="O324" s="13"/>
      <c r="P324" s="13"/>
      <c r="Q324" s="13"/>
      <c r="R324" s="13"/>
      <c r="S324" s="13"/>
      <c r="T324" s="13"/>
      <c r="U324" s="86"/>
      <c r="V324" s="86"/>
      <c r="W324" s="87">
        <f>IF(ISERROR(AVERAGE('Data pre-processing'!C324:V324)),35,IF(COUNT('Data pre-processing'!C324:V324)&lt;2,"N/A",AVERAGE('Data pre-processing'!C324:V324)))</f>
        <v>35</v>
      </c>
      <c r="X324" s="87" t="str">
        <f>IF(ISERROR(STDEV('Data pre-processing'!C324:V324)),"N/A",STDEV('Data pre-processing'!C324:V324))</f>
        <v>N/A</v>
      </c>
    </row>
    <row r="325" spans="1:24" ht="14.1" customHeight="1" x14ac:dyDescent="0.15">
      <c r="A325" s="85" t="str">
        <f>'Transcript table'!C325</f>
        <v>SOX2OT</v>
      </c>
      <c r="B325" s="35" t="s">
        <v>371</v>
      </c>
      <c r="C325" s="13"/>
      <c r="D325" s="13"/>
      <c r="E325" s="13"/>
      <c r="F325" s="86"/>
      <c r="G325" s="86"/>
      <c r="H325" s="86"/>
      <c r="I325" s="86"/>
      <c r="J325" s="86"/>
      <c r="K325" s="86"/>
      <c r="L325" s="86"/>
      <c r="M325" s="86"/>
      <c r="N325" s="86"/>
      <c r="O325" s="13"/>
      <c r="P325" s="13"/>
      <c r="Q325" s="13"/>
      <c r="R325" s="13"/>
      <c r="S325" s="13"/>
      <c r="T325" s="13"/>
      <c r="U325" s="86"/>
      <c r="V325" s="86"/>
      <c r="W325" s="87">
        <f>IF(ISERROR(AVERAGE('Data pre-processing'!C325:V325)),35,IF(COUNT('Data pre-processing'!C325:V325)&lt;2,"N/A",AVERAGE('Data pre-processing'!C325:V325)))</f>
        <v>35</v>
      </c>
      <c r="X325" s="87" t="str">
        <f>IF(ISERROR(STDEV('Data pre-processing'!C325:V325)),"N/A",STDEV('Data pre-processing'!C325:V325))</f>
        <v>N/A</v>
      </c>
    </row>
    <row r="326" spans="1:24" ht="14.1" customHeight="1" x14ac:dyDescent="0.15">
      <c r="A326" s="85" t="str">
        <f>'Transcript table'!C326</f>
        <v>ST7-AS2-1</v>
      </c>
      <c r="B326" s="35" t="s">
        <v>372</v>
      </c>
      <c r="C326" s="13"/>
      <c r="D326" s="13"/>
      <c r="E326" s="13"/>
      <c r="F326" s="86"/>
      <c r="G326" s="86"/>
      <c r="H326" s="86"/>
      <c r="I326" s="86"/>
      <c r="J326" s="86"/>
      <c r="K326" s="86"/>
      <c r="L326" s="86"/>
      <c r="M326" s="86"/>
      <c r="N326" s="86"/>
      <c r="O326" s="13"/>
      <c r="P326" s="13"/>
      <c r="Q326" s="13"/>
      <c r="R326" s="13"/>
      <c r="S326" s="13"/>
      <c r="T326" s="13"/>
      <c r="U326" s="86"/>
      <c r="V326" s="86"/>
      <c r="W326" s="87">
        <f>IF(ISERROR(AVERAGE('Data pre-processing'!C326:V326)),35,IF(COUNT('Data pre-processing'!C326:V326)&lt;2,"N/A",AVERAGE('Data pre-processing'!C326:V326)))</f>
        <v>35</v>
      </c>
      <c r="X326" s="87" t="str">
        <f>IF(ISERROR(STDEV('Data pre-processing'!C326:V326)),"N/A",STDEV('Data pre-processing'!C326:V326))</f>
        <v>N/A</v>
      </c>
    </row>
    <row r="327" spans="1:24" ht="14.1" customHeight="1" x14ac:dyDescent="0.15">
      <c r="A327" s="85" t="str">
        <f>'Transcript table'!C327</f>
        <v>ST7-AS2-2</v>
      </c>
      <c r="B327" s="35" t="s">
        <v>373</v>
      </c>
      <c r="C327" s="13"/>
      <c r="D327" s="13"/>
      <c r="E327" s="13"/>
      <c r="F327" s="86"/>
      <c r="G327" s="86"/>
      <c r="H327" s="86"/>
      <c r="I327" s="86"/>
      <c r="J327" s="86"/>
      <c r="K327" s="86"/>
      <c r="L327" s="86"/>
      <c r="M327" s="86"/>
      <c r="N327" s="86"/>
      <c r="O327" s="13"/>
      <c r="P327" s="13"/>
      <c r="Q327" s="13"/>
      <c r="R327" s="13"/>
      <c r="S327" s="13"/>
      <c r="T327" s="13"/>
      <c r="U327" s="86"/>
      <c r="V327" s="86"/>
      <c r="W327" s="87">
        <f>IF(ISERROR(AVERAGE('Data pre-processing'!C327:V327)),35,IF(COUNT('Data pre-processing'!C327:V327)&lt;2,"N/A",AVERAGE('Data pre-processing'!C327:V327)))</f>
        <v>35</v>
      </c>
      <c r="X327" s="87" t="str">
        <f>IF(ISERROR(STDEV('Data pre-processing'!C327:V327)),"N/A",STDEV('Data pre-processing'!C327:V327))</f>
        <v>N/A</v>
      </c>
    </row>
    <row r="328" spans="1:24" ht="14.1" customHeight="1" x14ac:dyDescent="0.15">
      <c r="A328" s="85" t="str">
        <f>'Transcript table'!C328</f>
        <v>TMEM161B-AS1-1</v>
      </c>
      <c r="B328" s="35" t="s">
        <v>374</v>
      </c>
      <c r="C328" s="13"/>
      <c r="D328" s="13"/>
      <c r="E328" s="13"/>
      <c r="F328" s="86"/>
      <c r="G328" s="86"/>
      <c r="H328" s="86"/>
      <c r="I328" s="86"/>
      <c r="J328" s="86"/>
      <c r="K328" s="86"/>
      <c r="L328" s="86"/>
      <c r="M328" s="86"/>
      <c r="N328" s="86"/>
      <c r="O328" s="13"/>
      <c r="P328" s="13"/>
      <c r="Q328" s="13"/>
      <c r="R328" s="13"/>
      <c r="S328" s="13"/>
      <c r="T328" s="13"/>
      <c r="U328" s="86"/>
      <c r="V328" s="86"/>
      <c r="W328" s="87">
        <f>IF(ISERROR(AVERAGE('Data pre-processing'!C328:V328)),35,IF(COUNT('Data pre-processing'!C328:V328)&lt;2,"N/A",AVERAGE('Data pre-processing'!C328:V328)))</f>
        <v>35</v>
      </c>
      <c r="X328" s="87" t="str">
        <f>IF(ISERROR(STDEV('Data pre-processing'!C328:V328)),"N/A",STDEV('Data pre-processing'!C328:V328))</f>
        <v>N/A</v>
      </c>
    </row>
    <row r="329" spans="1:24" ht="14.1" customHeight="1" x14ac:dyDescent="0.15">
      <c r="A329" s="85" t="str">
        <f>'Transcript table'!C329</f>
        <v>TMEM161B-AS1-2</v>
      </c>
      <c r="B329" s="35" t="s">
        <v>375</v>
      </c>
      <c r="C329" s="13"/>
      <c r="D329" s="13"/>
      <c r="E329" s="13"/>
      <c r="F329" s="86"/>
      <c r="G329" s="86"/>
      <c r="H329" s="86"/>
      <c r="I329" s="86"/>
      <c r="J329" s="86"/>
      <c r="K329" s="86"/>
      <c r="L329" s="86"/>
      <c r="M329" s="86"/>
      <c r="N329" s="86"/>
      <c r="O329" s="13"/>
      <c r="P329" s="13"/>
      <c r="Q329" s="13"/>
      <c r="R329" s="13"/>
      <c r="S329" s="13"/>
      <c r="T329" s="13"/>
      <c r="U329" s="86"/>
      <c r="V329" s="86"/>
      <c r="W329" s="87">
        <f>IF(ISERROR(AVERAGE('Data pre-processing'!C329:V329)),35,IF(COUNT('Data pre-processing'!C329:V329)&lt;2,"N/A",AVERAGE('Data pre-processing'!C329:V329)))</f>
        <v>35</v>
      </c>
      <c r="X329" s="87" t="str">
        <f>IF(ISERROR(STDEV('Data pre-processing'!C329:V329)),"N/A",STDEV('Data pre-processing'!C329:V329))</f>
        <v>N/A</v>
      </c>
    </row>
    <row r="330" spans="1:24" ht="14.1" customHeight="1" x14ac:dyDescent="0.15">
      <c r="A330" s="85" t="str">
        <f>'Transcript table'!C330</f>
        <v>TRAF3IP2-AS1</v>
      </c>
      <c r="B330" s="35" t="s">
        <v>376</v>
      </c>
      <c r="C330" s="13"/>
      <c r="D330" s="13"/>
      <c r="E330" s="13"/>
      <c r="F330" s="86"/>
      <c r="G330" s="86"/>
      <c r="H330" s="86"/>
      <c r="I330" s="86"/>
      <c r="J330" s="86"/>
      <c r="K330" s="86"/>
      <c r="L330" s="86"/>
      <c r="M330" s="86"/>
      <c r="N330" s="86"/>
      <c r="O330" s="13"/>
      <c r="P330" s="13"/>
      <c r="Q330" s="13"/>
      <c r="R330" s="13"/>
      <c r="S330" s="13"/>
      <c r="T330" s="13"/>
      <c r="U330" s="86"/>
      <c r="V330" s="86"/>
      <c r="W330" s="87">
        <f>IF(ISERROR(AVERAGE('Data pre-processing'!C330:V330)),35,IF(COUNT('Data pre-processing'!C330:V330)&lt;2,"N/A",AVERAGE('Data pre-processing'!C330:V330)))</f>
        <v>35</v>
      </c>
      <c r="X330" s="87" t="str">
        <f>IF(ISERROR(STDEV('Data pre-processing'!C330:V330)),"N/A",STDEV('Data pre-processing'!C330:V330))</f>
        <v>N/A</v>
      </c>
    </row>
    <row r="331" spans="1:24" ht="14.1" customHeight="1" x14ac:dyDescent="0.15">
      <c r="A331" s="85" t="str">
        <f>'Transcript table'!C331</f>
        <v>TRIM52-AS1-1</v>
      </c>
      <c r="B331" s="35" t="s">
        <v>377</v>
      </c>
      <c r="C331" s="13"/>
      <c r="D331" s="13"/>
      <c r="E331" s="13"/>
      <c r="F331" s="86"/>
      <c r="G331" s="86"/>
      <c r="H331" s="86"/>
      <c r="I331" s="86"/>
      <c r="J331" s="86"/>
      <c r="K331" s="86"/>
      <c r="L331" s="86"/>
      <c r="M331" s="86"/>
      <c r="N331" s="86"/>
      <c r="O331" s="13"/>
      <c r="P331" s="13"/>
      <c r="Q331" s="13"/>
      <c r="R331" s="13"/>
      <c r="S331" s="13"/>
      <c r="T331" s="13"/>
      <c r="U331" s="86"/>
      <c r="V331" s="86"/>
      <c r="W331" s="87">
        <f>IF(ISERROR(AVERAGE('Data pre-processing'!C331:V331)),35,IF(COUNT('Data pre-processing'!C331:V331)&lt;2,"N/A",AVERAGE('Data pre-processing'!C331:V331)))</f>
        <v>35</v>
      </c>
      <c r="X331" s="87" t="str">
        <f>IF(ISERROR(STDEV('Data pre-processing'!C331:V331)),"N/A",STDEV('Data pre-processing'!C331:V331))</f>
        <v>N/A</v>
      </c>
    </row>
    <row r="332" spans="1:24" ht="14.1" customHeight="1" x14ac:dyDescent="0.15">
      <c r="A332" s="85" t="str">
        <f>'Transcript table'!C332</f>
        <v>TRIM52-AS1-2</v>
      </c>
      <c r="B332" s="35" t="s">
        <v>378</v>
      </c>
      <c r="C332" s="13"/>
      <c r="D332" s="13"/>
      <c r="E332" s="13"/>
      <c r="F332" s="86"/>
      <c r="G332" s="86"/>
      <c r="H332" s="86"/>
      <c r="I332" s="86"/>
      <c r="J332" s="86"/>
      <c r="K332" s="86"/>
      <c r="L332" s="86"/>
      <c r="M332" s="86"/>
      <c r="N332" s="86"/>
      <c r="O332" s="13"/>
      <c r="P332" s="13"/>
      <c r="Q332" s="13"/>
      <c r="R332" s="13"/>
      <c r="S332" s="13"/>
      <c r="T332" s="13"/>
      <c r="U332" s="86"/>
      <c r="V332" s="86"/>
      <c r="W332" s="87">
        <f>IF(ISERROR(AVERAGE('Data pre-processing'!C332:V332)),35,IF(COUNT('Data pre-processing'!C332:V332)&lt;2,"N/A",AVERAGE('Data pre-processing'!C332:V332)))</f>
        <v>35</v>
      </c>
      <c r="X332" s="87" t="str">
        <f>IF(ISERROR(STDEV('Data pre-processing'!C332:V332)),"N/A",STDEV('Data pre-processing'!C332:V332))</f>
        <v>N/A</v>
      </c>
    </row>
    <row r="333" spans="1:24" ht="14.1" customHeight="1" x14ac:dyDescent="0.15">
      <c r="A333" s="85" t="str">
        <f>'Transcript table'!C333</f>
        <v>TUG1-1</v>
      </c>
      <c r="B333" s="35" t="s">
        <v>379</v>
      </c>
      <c r="C333" s="13"/>
      <c r="D333" s="13"/>
      <c r="E333" s="13"/>
      <c r="F333" s="86"/>
      <c r="G333" s="86"/>
      <c r="H333" s="86"/>
      <c r="I333" s="86"/>
      <c r="J333" s="86"/>
      <c r="K333" s="86"/>
      <c r="L333" s="86"/>
      <c r="M333" s="86"/>
      <c r="N333" s="86"/>
      <c r="O333" s="13"/>
      <c r="P333" s="13"/>
      <c r="Q333" s="13"/>
      <c r="R333" s="13"/>
      <c r="S333" s="13"/>
      <c r="T333" s="13"/>
      <c r="U333" s="86"/>
      <c r="V333" s="86"/>
      <c r="W333" s="87">
        <f>IF(ISERROR(AVERAGE('Data pre-processing'!C333:V333)),35,IF(COUNT('Data pre-processing'!C333:V333)&lt;2,"N/A",AVERAGE('Data pre-processing'!C333:V333)))</f>
        <v>35</v>
      </c>
      <c r="X333" s="87" t="str">
        <f>IF(ISERROR(STDEV('Data pre-processing'!C333:V333)),"N/A",STDEV('Data pre-processing'!C333:V333))</f>
        <v>N/A</v>
      </c>
    </row>
    <row r="334" spans="1:24" ht="14.1" customHeight="1" x14ac:dyDescent="0.15">
      <c r="A334" s="85" t="str">
        <f>'Transcript table'!C334</f>
        <v>TUG1-2</v>
      </c>
      <c r="B334" s="35" t="s">
        <v>380</v>
      </c>
      <c r="C334" s="13"/>
      <c r="D334" s="13"/>
      <c r="E334" s="13"/>
      <c r="F334" s="86"/>
      <c r="G334" s="86"/>
      <c r="H334" s="86"/>
      <c r="I334" s="86"/>
      <c r="J334" s="86"/>
      <c r="K334" s="86"/>
      <c r="L334" s="86"/>
      <c r="M334" s="86"/>
      <c r="N334" s="86"/>
      <c r="O334" s="13"/>
      <c r="P334" s="13"/>
      <c r="Q334" s="13"/>
      <c r="R334" s="13"/>
      <c r="S334" s="13"/>
      <c r="T334" s="13"/>
      <c r="U334" s="86"/>
      <c r="V334" s="86"/>
      <c r="W334" s="87">
        <f>IF(ISERROR(AVERAGE('Data pre-processing'!C334:V334)),35,IF(COUNT('Data pre-processing'!C334:V334)&lt;2,"N/A",AVERAGE('Data pre-processing'!C334:V334)))</f>
        <v>35</v>
      </c>
      <c r="X334" s="87" t="str">
        <f>IF(ISERROR(STDEV('Data pre-processing'!C334:V334)),"N/A",STDEV('Data pre-processing'!C334:V334))</f>
        <v>N/A</v>
      </c>
    </row>
    <row r="335" spans="1:24" ht="14.1" customHeight="1" x14ac:dyDescent="0.15">
      <c r="A335" s="85" t="str">
        <f>'Transcript table'!C335</f>
        <v>TUNA-1</v>
      </c>
      <c r="B335" s="35" t="s">
        <v>381</v>
      </c>
      <c r="C335" s="13"/>
      <c r="D335" s="13"/>
      <c r="E335" s="13"/>
      <c r="F335" s="86"/>
      <c r="G335" s="86"/>
      <c r="H335" s="86"/>
      <c r="I335" s="86"/>
      <c r="J335" s="86"/>
      <c r="K335" s="86"/>
      <c r="L335" s="86"/>
      <c r="M335" s="86"/>
      <c r="N335" s="86"/>
      <c r="O335" s="13"/>
      <c r="P335" s="13"/>
      <c r="Q335" s="13"/>
      <c r="R335" s="13"/>
      <c r="S335" s="13"/>
      <c r="T335" s="13"/>
      <c r="U335" s="86"/>
      <c r="V335" s="86"/>
      <c r="W335" s="87">
        <f>IF(ISERROR(AVERAGE('Data pre-processing'!C335:V335)),35,IF(COUNT('Data pre-processing'!C335:V335)&lt;2,"N/A",AVERAGE('Data pre-processing'!C335:V335)))</f>
        <v>35</v>
      </c>
      <c r="X335" s="87" t="str">
        <f>IF(ISERROR(STDEV('Data pre-processing'!C335:V335)),"N/A",STDEV('Data pre-processing'!C335:V335))</f>
        <v>N/A</v>
      </c>
    </row>
    <row r="336" spans="1:24" ht="14.1" customHeight="1" x14ac:dyDescent="0.15">
      <c r="A336" s="85" t="str">
        <f>'Transcript table'!C336</f>
        <v>TUNA-2</v>
      </c>
      <c r="B336" s="35" t="s">
        <v>382</v>
      </c>
      <c r="C336" s="13"/>
      <c r="D336" s="13"/>
      <c r="E336" s="13"/>
      <c r="F336" s="86"/>
      <c r="G336" s="86"/>
      <c r="H336" s="86"/>
      <c r="I336" s="86"/>
      <c r="J336" s="86"/>
      <c r="K336" s="86"/>
      <c r="L336" s="86"/>
      <c r="M336" s="86"/>
      <c r="N336" s="86"/>
      <c r="O336" s="13"/>
      <c r="P336" s="13"/>
      <c r="Q336" s="13"/>
      <c r="R336" s="13"/>
      <c r="S336" s="13"/>
      <c r="T336" s="13"/>
      <c r="U336" s="86"/>
      <c r="V336" s="86"/>
      <c r="W336" s="87">
        <f>IF(ISERROR(AVERAGE('Data pre-processing'!C336:V336)),35,IF(COUNT('Data pre-processing'!C336:V336)&lt;2,"N/A",AVERAGE('Data pre-processing'!C336:V336)))</f>
        <v>35</v>
      </c>
      <c r="X336" s="87" t="str">
        <f>IF(ISERROR(STDEV('Data pre-processing'!C336:V336)),"N/A",STDEV('Data pre-processing'!C336:V336))</f>
        <v>N/A</v>
      </c>
    </row>
    <row r="337" spans="1:24" ht="14.1" customHeight="1" x14ac:dyDescent="0.15">
      <c r="A337" s="85" t="str">
        <f>'Transcript table'!C337</f>
        <v>WT1-AS-1</v>
      </c>
      <c r="B337" s="35" t="s">
        <v>383</v>
      </c>
      <c r="C337" s="13"/>
      <c r="D337" s="13"/>
      <c r="E337" s="13"/>
      <c r="F337" s="86"/>
      <c r="G337" s="86"/>
      <c r="H337" s="86"/>
      <c r="I337" s="86"/>
      <c r="J337" s="86"/>
      <c r="K337" s="86"/>
      <c r="L337" s="86"/>
      <c r="M337" s="86"/>
      <c r="N337" s="86"/>
      <c r="O337" s="13"/>
      <c r="P337" s="13"/>
      <c r="Q337" s="13"/>
      <c r="R337" s="13"/>
      <c r="S337" s="13"/>
      <c r="T337" s="13"/>
      <c r="U337" s="86"/>
      <c r="V337" s="86"/>
      <c r="W337" s="87">
        <f>IF(ISERROR(AVERAGE('Data pre-processing'!C337:V337)),35,IF(COUNT('Data pre-processing'!C337:V337)&lt;2,"N/A",AVERAGE('Data pre-processing'!C337:V337)))</f>
        <v>35</v>
      </c>
      <c r="X337" s="87" t="str">
        <f>IF(ISERROR(STDEV('Data pre-processing'!C337:V337)),"N/A",STDEV('Data pre-processing'!C337:V337))</f>
        <v>N/A</v>
      </c>
    </row>
    <row r="338" spans="1:24" ht="14.1" customHeight="1" x14ac:dyDescent="0.15">
      <c r="A338" s="85" t="str">
        <f>'Transcript table'!C338</f>
        <v>WT1-AS-2</v>
      </c>
      <c r="B338" s="35" t="s">
        <v>384</v>
      </c>
      <c r="C338" s="13"/>
      <c r="D338" s="13"/>
      <c r="E338" s="13"/>
      <c r="F338" s="86"/>
      <c r="G338" s="86"/>
      <c r="H338" s="86"/>
      <c r="I338" s="86"/>
      <c r="J338" s="86"/>
      <c r="K338" s="86"/>
      <c r="L338" s="86"/>
      <c r="M338" s="86"/>
      <c r="N338" s="86"/>
      <c r="O338" s="13"/>
      <c r="P338" s="13"/>
      <c r="Q338" s="13"/>
      <c r="R338" s="13"/>
      <c r="S338" s="13"/>
      <c r="T338" s="13"/>
      <c r="U338" s="86"/>
      <c r="V338" s="86"/>
      <c r="W338" s="87">
        <f>IF(ISERROR(AVERAGE('Data pre-processing'!C338:V338)),35,IF(COUNT('Data pre-processing'!C338:V338)&lt;2,"N/A",AVERAGE('Data pre-processing'!C338:V338)))</f>
        <v>35</v>
      </c>
      <c r="X338" s="87" t="str">
        <f>IF(ISERROR(STDEV('Data pre-processing'!C338:V338)),"N/A",STDEV('Data pre-processing'!C338:V338))</f>
        <v>N/A</v>
      </c>
    </row>
    <row r="339" spans="1:24" ht="14.1" customHeight="1" x14ac:dyDescent="0.15">
      <c r="A339" s="85" t="str">
        <f>'Transcript table'!C339</f>
        <v>WT1-AS-3</v>
      </c>
      <c r="B339" s="35" t="s">
        <v>385</v>
      </c>
      <c r="C339" s="13"/>
      <c r="D339" s="13"/>
      <c r="E339" s="13"/>
      <c r="F339" s="86"/>
      <c r="G339" s="86"/>
      <c r="H339" s="86"/>
      <c r="I339" s="86"/>
      <c r="J339" s="86"/>
      <c r="K339" s="86"/>
      <c r="L339" s="86"/>
      <c r="M339" s="86"/>
      <c r="N339" s="86"/>
      <c r="O339" s="13"/>
      <c r="P339" s="13"/>
      <c r="Q339" s="13"/>
      <c r="R339" s="13"/>
      <c r="S339" s="13"/>
      <c r="T339" s="13"/>
      <c r="U339" s="86"/>
      <c r="V339" s="86"/>
      <c r="W339" s="87">
        <f>IF(ISERROR(AVERAGE('Data pre-processing'!C339:V339)),35,IF(COUNT('Data pre-processing'!C339:V339)&lt;2,"N/A",AVERAGE('Data pre-processing'!C339:V339)))</f>
        <v>35</v>
      </c>
      <c r="X339" s="87" t="str">
        <f>IF(ISERROR(STDEV('Data pre-processing'!C339:V339)),"N/A",STDEV('Data pre-processing'!C339:V339))</f>
        <v>N/A</v>
      </c>
    </row>
    <row r="340" spans="1:24" ht="14.1" customHeight="1" x14ac:dyDescent="0.15">
      <c r="A340" s="85" t="str">
        <f>'Transcript table'!C340</f>
        <v>ZFAS1</v>
      </c>
      <c r="B340" s="35" t="s">
        <v>386</v>
      </c>
      <c r="C340" s="13"/>
      <c r="D340" s="13"/>
      <c r="E340" s="13"/>
      <c r="F340" s="86"/>
      <c r="G340" s="86"/>
      <c r="H340" s="86"/>
      <c r="I340" s="86"/>
      <c r="J340" s="86"/>
      <c r="K340" s="86"/>
      <c r="L340" s="86"/>
      <c r="M340" s="86"/>
      <c r="N340" s="86"/>
      <c r="O340" s="13"/>
      <c r="P340" s="13"/>
      <c r="Q340" s="13"/>
      <c r="R340" s="13"/>
      <c r="S340" s="13"/>
      <c r="T340" s="13"/>
      <c r="U340" s="86"/>
      <c r="V340" s="86"/>
      <c r="W340" s="87">
        <f>IF(ISERROR(AVERAGE('Data pre-processing'!C340:V340)),35,IF(COUNT('Data pre-processing'!C340:V340)&lt;2,"N/A",AVERAGE('Data pre-processing'!C340:V340)))</f>
        <v>35</v>
      </c>
      <c r="X340" s="87" t="str">
        <f>IF(ISERROR(STDEV('Data pre-processing'!C340:V340)),"N/A",STDEV('Data pre-processing'!C340:V340))</f>
        <v>N/A</v>
      </c>
    </row>
    <row r="341" spans="1:24" ht="14.1" customHeight="1" x14ac:dyDescent="0.15">
      <c r="A341" s="85" t="str">
        <f>'Transcript table'!C341</f>
        <v>ZNF582-AS1-1</v>
      </c>
      <c r="B341" s="35" t="s">
        <v>387</v>
      </c>
      <c r="C341" s="13"/>
      <c r="D341" s="13"/>
      <c r="E341" s="13"/>
      <c r="F341" s="86"/>
      <c r="G341" s="86"/>
      <c r="H341" s="86"/>
      <c r="I341" s="86"/>
      <c r="J341" s="86"/>
      <c r="K341" s="86"/>
      <c r="L341" s="86"/>
      <c r="M341" s="86"/>
      <c r="N341" s="86"/>
      <c r="O341" s="13"/>
      <c r="P341" s="13"/>
      <c r="Q341" s="13"/>
      <c r="R341" s="13"/>
      <c r="S341" s="13"/>
      <c r="T341" s="13"/>
      <c r="U341" s="86"/>
      <c r="V341" s="86"/>
      <c r="W341" s="87">
        <f>IF(ISERROR(AVERAGE('Data pre-processing'!C341:V341)),35,IF(COUNT('Data pre-processing'!C341:V341)&lt;2,"N/A",AVERAGE('Data pre-processing'!C341:V341)))</f>
        <v>35</v>
      </c>
      <c r="X341" s="87" t="str">
        <f>IF(ISERROR(STDEV('Data pre-processing'!C341:V341)),"N/A",STDEV('Data pre-processing'!C341:V341))</f>
        <v>N/A</v>
      </c>
    </row>
    <row r="342" spans="1:24" ht="14.1" customHeight="1" x14ac:dyDescent="0.15">
      <c r="A342" s="85" t="str">
        <f>'Transcript table'!C342</f>
        <v>ZNF582-AS1-2</v>
      </c>
      <c r="B342" s="35" t="s">
        <v>388</v>
      </c>
      <c r="C342" s="13"/>
      <c r="D342" s="13"/>
      <c r="E342" s="13"/>
      <c r="F342" s="86"/>
      <c r="G342" s="86"/>
      <c r="H342" s="86"/>
      <c r="I342" s="86"/>
      <c r="J342" s="86"/>
      <c r="K342" s="86"/>
      <c r="L342" s="86"/>
      <c r="M342" s="86"/>
      <c r="N342" s="86"/>
      <c r="O342" s="13"/>
      <c r="P342" s="13"/>
      <c r="Q342" s="13"/>
      <c r="R342" s="13"/>
      <c r="S342" s="13"/>
      <c r="T342" s="13"/>
      <c r="U342" s="86"/>
      <c r="V342" s="86"/>
      <c r="W342" s="87">
        <f>IF(ISERROR(AVERAGE('Data pre-processing'!C342:V342)),35,IF(COUNT('Data pre-processing'!C342:V342)&lt;2,"N/A",AVERAGE('Data pre-processing'!C342:V342)))</f>
        <v>35</v>
      </c>
      <c r="X342" s="87" t="str">
        <f>IF(ISERROR(STDEV('Data pre-processing'!C342:V342)),"N/A",STDEV('Data pre-processing'!C342:V342))</f>
        <v>N/A</v>
      </c>
    </row>
    <row r="343" spans="1:24" ht="14.1" customHeight="1" x14ac:dyDescent="0.15">
      <c r="A343" s="85" t="str">
        <f>'Transcript table'!C343</f>
        <v>ZNF582-AS1-3</v>
      </c>
      <c r="B343" s="35" t="s">
        <v>389</v>
      </c>
      <c r="C343" s="13"/>
      <c r="D343" s="13"/>
      <c r="E343" s="13"/>
      <c r="F343" s="86"/>
      <c r="G343" s="86"/>
      <c r="H343" s="86"/>
      <c r="I343" s="86"/>
      <c r="J343" s="86"/>
      <c r="K343" s="86"/>
      <c r="L343" s="86"/>
      <c r="M343" s="86"/>
      <c r="N343" s="86"/>
      <c r="O343" s="13"/>
      <c r="P343" s="13"/>
      <c r="Q343" s="13"/>
      <c r="R343" s="13"/>
      <c r="S343" s="13"/>
      <c r="T343" s="13"/>
      <c r="U343" s="86"/>
      <c r="V343" s="86"/>
      <c r="W343" s="87">
        <f>IF(ISERROR(AVERAGE('Data pre-processing'!C343:V343)),35,IF(COUNT('Data pre-processing'!C343:V343)&lt;2,"N/A",AVERAGE('Data pre-processing'!C343:V343)))</f>
        <v>35</v>
      </c>
      <c r="X343" s="87" t="str">
        <f>IF(ISERROR(STDEV('Data pre-processing'!C343:V343)),"N/A",STDEV('Data pre-processing'!C343:V343))</f>
        <v>N/A</v>
      </c>
    </row>
    <row r="344" spans="1:24" ht="14.1" customHeight="1" x14ac:dyDescent="0.15">
      <c r="A344" s="85" t="str">
        <f>'Transcript table'!C344</f>
        <v>PTCSC1</v>
      </c>
      <c r="B344" s="35" t="s">
        <v>390</v>
      </c>
      <c r="C344" s="13"/>
      <c r="D344" s="13"/>
      <c r="E344" s="13"/>
      <c r="F344" s="86"/>
      <c r="G344" s="86"/>
      <c r="H344" s="86"/>
      <c r="I344" s="86"/>
      <c r="J344" s="86"/>
      <c r="K344" s="86"/>
      <c r="L344" s="86"/>
      <c r="M344" s="86"/>
      <c r="N344" s="86"/>
      <c r="O344" s="13"/>
      <c r="P344" s="13"/>
      <c r="Q344" s="13"/>
      <c r="R344" s="13"/>
      <c r="S344" s="13"/>
      <c r="T344" s="13"/>
      <c r="U344" s="86"/>
      <c r="V344" s="86"/>
      <c r="W344" s="87">
        <f>IF(ISERROR(AVERAGE('Data pre-processing'!C344:V344)),35,IF(COUNT('Data pre-processing'!C344:V344)&lt;2,"N/A",AVERAGE('Data pre-processing'!C344:V344)))</f>
        <v>35</v>
      </c>
      <c r="X344" s="87" t="str">
        <f>IF(ISERROR(STDEV('Data pre-processing'!C344:V344)),"N/A",STDEV('Data pre-processing'!C344:V344))</f>
        <v>N/A</v>
      </c>
    </row>
    <row r="345" spans="1:24" ht="14.1" customHeight="1" x14ac:dyDescent="0.15">
      <c r="A345" s="85" t="str">
        <f>'Transcript table'!C345</f>
        <v>AK095147</v>
      </c>
      <c r="B345" s="35" t="s">
        <v>391</v>
      </c>
      <c r="C345" s="13"/>
      <c r="D345" s="13"/>
      <c r="E345" s="13"/>
      <c r="F345" s="86"/>
      <c r="G345" s="86"/>
      <c r="H345" s="86"/>
      <c r="I345" s="86"/>
      <c r="J345" s="86"/>
      <c r="K345" s="86"/>
      <c r="L345" s="86"/>
      <c r="M345" s="86"/>
      <c r="N345" s="86"/>
      <c r="O345" s="13"/>
      <c r="P345" s="13"/>
      <c r="Q345" s="13"/>
      <c r="R345" s="13"/>
      <c r="S345" s="13"/>
      <c r="T345" s="13"/>
      <c r="U345" s="86"/>
      <c r="V345" s="86"/>
      <c r="W345" s="87">
        <f>IF(ISERROR(AVERAGE('Data pre-processing'!C345:V345)),35,IF(COUNT('Data pre-processing'!C345:V345)&lt;2,"N/A",AVERAGE('Data pre-processing'!C345:V345)))</f>
        <v>35</v>
      </c>
      <c r="X345" s="87" t="str">
        <f>IF(ISERROR(STDEV('Data pre-processing'!C345:V345)),"N/A",STDEV('Data pre-processing'!C345:V345))</f>
        <v>N/A</v>
      </c>
    </row>
    <row r="346" spans="1:24" ht="14.1" customHeight="1" x14ac:dyDescent="0.15">
      <c r="A346" s="85" t="str">
        <f>'Transcript table'!C346</f>
        <v>CCND1 associated ncRNAs</v>
      </c>
      <c r="B346" s="35" t="s">
        <v>392</v>
      </c>
      <c r="C346" s="13"/>
      <c r="D346" s="13"/>
      <c r="E346" s="13"/>
      <c r="F346" s="86"/>
      <c r="G346" s="86"/>
      <c r="H346" s="86"/>
      <c r="I346" s="86"/>
      <c r="J346" s="86"/>
      <c r="K346" s="86"/>
      <c r="L346" s="86"/>
      <c r="M346" s="86"/>
      <c r="N346" s="86"/>
      <c r="O346" s="13"/>
      <c r="P346" s="13"/>
      <c r="Q346" s="13"/>
      <c r="R346" s="13"/>
      <c r="S346" s="13"/>
      <c r="T346" s="13"/>
      <c r="U346" s="86"/>
      <c r="V346" s="86"/>
      <c r="W346" s="87">
        <f>IF(ISERROR(AVERAGE('Data pre-processing'!C346:V346)),35,IF(COUNT('Data pre-processing'!C346:V346)&lt;2,"N/A",AVERAGE('Data pre-processing'!C346:V346)))</f>
        <v>35</v>
      </c>
      <c r="X346" s="87" t="str">
        <f>IF(ISERROR(STDEV('Data pre-processing'!C346:V346)),"N/A",STDEV('Data pre-processing'!C346:V346))</f>
        <v>N/A</v>
      </c>
    </row>
    <row r="347" spans="1:24" ht="14.1" customHeight="1" x14ac:dyDescent="0.15">
      <c r="A347" s="85" t="str">
        <f>'Transcript table'!C347</f>
        <v>CYP4A22-AS1</v>
      </c>
      <c r="B347" s="35" t="s">
        <v>393</v>
      </c>
      <c r="C347" s="13"/>
      <c r="D347" s="13"/>
      <c r="E347" s="13"/>
      <c r="F347" s="86"/>
      <c r="G347" s="86"/>
      <c r="H347" s="86"/>
      <c r="I347" s="86"/>
      <c r="J347" s="86"/>
      <c r="K347" s="86"/>
      <c r="L347" s="86"/>
      <c r="M347" s="86"/>
      <c r="N347" s="86"/>
      <c r="O347" s="13"/>
      <c r="P347" s="13"/>
      <c r="Q347" s="13"/>
      <c r="R347" s="13"/>
      <c r="S347" s="13"/>
      <c r="T347" s="13"/>
      <c r="U347" s="86"/>
      <c r="V347" s="86"/>
      <c r="W347" s="87">
        <f>IF(ISERROR(AVERAGE('Data pre-processing'!C347:V347)),35,IF(COUNT('Data pre-processing'!C347:V347)&lt;2,"N/A",AVERAGE('Data pre-processing'!C347:V347)))</f>
        <v>35</v>
      </c>
      <c r="X347" s="87" t="str">
        <f>IF(ISERROR(STDEV('Data pre-processing'!C347:V347)),"N/A",STDEV('Data pre-processing'!C347:V347))</f>
        <v>N/A</v>
      </c>
    </row>
    <row r="348" spans="1:24" ht="14.1" customHeight="1" x14ac:dyDescent="0.15">
      <c r="A348" s="85" t="str">
        <f>'Transcript table'!C348</f>
        <v>RMEL3</v>
      </c>
      <c r="B348" s="35" t="s">
        <v>394</v>
      </c>
      <c r="C348" s="13"/>
      <c r="D348" s="13"/>
      <c r="E348" s="13"/>
      <c r="F348" s="86"/>
      <c r="G348" s="86"/>
      <c r="H348" s="86"/>
      <c r="I348" s="86"/>
      <c r="J348" s="86"/>
      <c r="K348" s="86"/>
      <c r="L348" s="86"/>
      <c r="M348" s="86"/>
      <c r="N348" s="86"/>
      <c r="O348" s="13"/>
      <c r="P348" s="13"/>
      <c r="Q348" s="13"/>
      <c r="R348" s="13"/>
      <c r="S348" s="13"/>
      <c r="T348" s="13"/>
      <c r="U348" s="86"/>
      <c r="V348" s="86"/>
      <c r="W348" s="87">
        <f>IF(ISERROR(AVERAGE('Data pre-processing'!C348:V348)),35,IF(COUNT('Data pre-processing'!C348:V348)&lt;2,"N/A",AVERAGE('Data pre-processing'!C348:V348)))</f>
        <v>35</v>
      </c>
      <c r="X348" s="87" t="str">
        <f>IF(ISERROR(STDEV('Data pre-processing'!C348:V348)),"N/A",STDEV('Data pre-processing'!C348:V348))</f>
        <v>N/A</v>
      </c>
    </row>
    <row r="349" spans="1:24" ht="14.1" customHeight="1" x14ac:dyDescent="0.15">
      <c r="A349" s="85" t="str">
        <f>'Transcript table'!C349</f>
        <v>Novlnc44</v>
      </c>
      <c r="B349" s="35" t="s">
        <v>395</v>
      </c>
      <c r="C349" s="13"/>
      <c r="D349" s="13"/>
      <c r="E349" s="13"/>
      <c r="F349" s="86"/>
      <c r="G349" s="86"/>
      <c r="H349" s="86"/>
      <c r="I349" s="86"/>
      <c r="J349" s="86"/>
      <c r="K349" s="86"/>
      <c r="L349" s="86"/>
      <c r="M349" s="86"/>
      <c r="N349" s="86"/>
      <c r="O349" s="13"/>
      <c r="P349" s="13"/>
      <c r="Q349" s="13"/>
      <c r="R349" s="13"/>
      <c r="S349" s="13"/>
      <c r="T349" s="13"/>
      <c r="U349" s="86"/>
      <c r="V349" s="86"/>
      <c r="W349" s="87">
        <f>IF(ISERROR(AVERAGE('Data pre-processing'!C349:V349)),35,IF(COUNT('Data pre-processing'!C349:V349)&lt;2,"N/A",AVERAGE('Data pre-processing'!C349:V349)))</f>
        <v>35</v>
      </c>
      <c r="X349" s="87" t="str">
        <f>IF(ISERROR(STDEV('Data pre-processing'!C349:V349)),"N/A",STDEV('Data pre-processing'!C349:V349))</f>
        <v>N/A</v>
      </c>
    </row>
    <row r="350" spans="1:24" ht="14.1" customHeight="1" x14ac:dyDescent="0.15">
      <c r="A350" s="85" t="str">
        <f>'Transcript table'!C350</f>
        <v>LncMyoD</v>
      </c>
      <c r="B350" s="35" t="s">
        <v>396</v>
      </c>
      <c r="C350" s="13"/>
      <c r="D350" s="13"/>
      <c r="E350" s="13"/>
      <c r="F350" s="86"/>
      <c r="G350" s="86"/>
      <c r="H350" s="86"/>
      <c r="I350" s="86"/>
      <c r="J350" s="86"/>
      <c r="K350" s="86"/>
      <c r="L350" s="86"/>
      <c r="M350" s="86"/>
      <c r="N350" s="86"/>
      <c r="O350" s="13"/>
      <c r="P350" s="13"/>
      <c r="Q350" s="13"/>
      <c r="R350" s="13"/>
      <c r="S350" s="13"/>
      <c r="T350" s="13"/>
      <c r="U350" s="86"/>
      <c r="V350" s="86"/>
      <c r="W350" s="87">
        <f>IF(ISERROR(AVERAGE('Data pre-processing'!C350:V350)),35,IF(COUNT('Data pre-processing'!C350:V350)&lt;2,"N/A",AVERAGE('Data pre-processing'!C350:V350)))</f>
        <v>35</v>
      </c>
      <c r="X350" s="87" t="str">
        <f>IF(ISERROR(STDEV('Data pre-processing'!C350:V350)),"N/A",STDEV('Data pre-processing'!C350:V350))</f>
        <v>N/A</v>
      </c>
    </row>
    <row r="351" spans="1:24" ht="14.1" customHeight="1" x14ac:dyDescent="0.15">
      <c r="A351" s="85" t="str">
        <f>'Transcript table'!C351</f>
        <v>L1PA16</v>
      </c>
      <c r="B351" s="35" t="s">
        <v>397</v>
      </c>
      <c r="C351" s="13"/>
      <c r="D351" s="13"/>
      <c r="E351" s="13"/>
      <c r="F351" s="86"/>
      <c r="G351" s="86"/>
      <c r="H351" s="86"/>
      <c r="I351" s="86"/>
      <c r="J351" s="86"/>
      <c r="K351" s="86"/>
      <c r="L351" s="86"/>
      <c r="M351" s="86"/>
      <c r="N351" s="86"/>
      <c r="O351" s="13"/>
      <c r="P351" s="13"/>
      <c r="Q351" s="13"/>
      <c r="R351" s="13"/>
      <c r="S351" s="13"/>
      <c r="T351" s="13"/>
      <c r="U351" s="86"/>
      <c r="V351" s="86"/>
      <c r="W351" s="87">
        <f>IF(ISERROR(AVERAGE('Data pre-processing'!C351:V351)),35,IF(COUNT('Data pre-processing'!C351:V351)&lt;2,"N/A",AVERAGE('Data pre-processing'!C351:V351)))</f>
        <v>35</v>
      </c>
      <c r="X351" s="87" t="str">
        <f>IF(ISERROR(STDEV('Data pre-processing'!C351:V351)),"N/A",STDEV('Data pre-processing'!C351:V351))</f>
        <v>N/A</v>
      </c>
    </row>
    <row r="352" spans="1:24" ht="14.1" customHeight="1" x14ac:dyDescent="0.15">
      <c r="A352" s="85" t="str">
        <f>'Transcript table'!C352</f>
        <v>MER11C</v>
      </c>
      <c r="B352" s="35" t="s">
        <v>398</v>
      </c>
      <c r="C352" s="13"/>
      <c r="D352" s="13"/>
      <c r="E352" s="13"/>
      <c r="F352" s="86"/>
      <c r="G352" s="86"/>
      <c r="H352" s="86"/>
      <c r="I352" s="86"/>
      <c r="J352" s="86"/>
      <c r="K352" s="86"/>
      <c r="L352" s="86"/>
      <c r="M352" s="86"/>
      <c r="N352" s="86"/>
      <c r="O352" s="13"/>
      <c r="P352" s="13"/>
      <c r="Q352" s="13"/>
      <c r="R352" s="13"/>
      <c r="S352" s="13"/>
      <c r="T352" s="13"/>
      <c r="U352" s="86"/>
      <c r="V352" s="86"/>
      <c r="W352" s="87">
        <f>IF(ISERROR(AVERAGE('Data pre-processing'!C352:V352)),35,IF(COUNT('Data pre-processing'!C352:V352)&lt;2,"N/A",AVERAGE('Data pre-processing'!C352:V352)))</f>
        <v>35</v>
      </c>
      <c r="X352" s="87" t="str">
        <f>IF(ISERROR(STDEV('Data pre-processing'!C352:V352)),"N/A",STDEV('Data pre-processing'!C352:V352))</f>
        <v>N/A</v>
      </c>
    </row>
    <row r="353" spans="1:24" ht="14.1" customHeight="1" x14ac:dyDescent="0.15">
      <c r="A353" s="85" t="str">
        <f>'Transcript table'!C353</f>
        <v>TERC</v>
      </c>
      <c r="B353" s="35" t="s">
        <v>399</v>
      </c>
      <c r="C353" s="13"/>
      <c r="D353" s="13"/>
      <c r="E353" s="13"/>
      <c r="F353" s="86"/>
      <c r="G353" s="86"/>
      <c r="H353" s="86"/>
      <c r="I353" s="86"/>
      <c r="J353" s="86"/>
      <c r="K353" s="86"/>
      <c r="L353" s="86"/>
      <c r="M353" s="86"/>
      <c r="N353" s="86"/>
      <c r="O353" s="13"/>
      <c r="P353" s="13"/>
      <c r="Q353" s="13"/>
      <c r="R353" s="13"/>
      <c r="S353" s="13"/>
      <c r="T353" s="13"/>
      <c r="U353" s="86"/>
      <c r="V353" s="86"/>
      <c r="W353" s="87">
        <f>IF(ISERROR(AVERAGE('Data pre-processing'!C353:V353)),35,IF(COUNT('Data pre-processing'!C353:V353)&lt;2,"N/A",AVERAGE('Data pre-processing'!C353:V353)))</f>
        <v>35</v>
      </c>
      <c r="X353" s="87" t="str">
        <f>IF(ISERROR(STDEV('Data pre-processing'!C353:V353)),"N/A",STDEV('Data pre-processing'!C353:V353))</f>
        <v>N/A</v>
      </c>
    </row>
    <row r="354" spans="1:24" ht="14.1" customHeight="1" x14ac:dyDescent="0.15">
      <c r="A354" s="85" t="str">
        <f>'Transcript table'!C354</f>
        <v>TSIX</v>
      </c>
      <c r="B354" s="35" t="s">
        <v>400</v>
      </c>
      <c r="C354" s="13"/>
      <c r="D354" s="13"/>
      <c r="E354" s="13"/>
      <c r="F354" s="86"/>
      <c r="G354" s="86"/>
      <c r="H354" s="86"/>
      <c r="I354" s="86"/>
      <c r="J354" s="86"/>
      <c r="K354" s="86"/>
      <c r="L354" s="86"/>
      <c r="M354" s="86"/>
      <c r="N354" s="86"/>
      <c r="O354" s="13"/>
      <c r="P354" s="13"/>
      <c r="Q354" s="13"/>
      <c r="R354" s="13"/>
      <c r="S354" s="13"/>
      <c r="T354" s="13"/>
      <c r="U354" s="86"/>
      <c r="V354" s="86"/>
      <c r="W354" s="87">
        <f>IF(ISERROR(AVERAGE('Data pre-processing'!C354:V354)),35,IF(COUNT('Data pre-processing'!C354:V354)&lt;2,"N/A",AVERAGE('Data pre-processing'!C354:V354)))</f>
        <v>35</v>
      </c>
      <c r="X354" s="87" t="str">
        <f>IF(ISERROR(STDEV('Data pre-processing'!C354:V354)),"N/A",STDEV('Data pre-processing'!C354:V354))</f>
        <v>N/A</v>
      </c>
    </row>
    <row r="355" spans="1:24" ht="14.1" customHeight="1" x14ac:dyDescent="0.15">
      <c r="A355" s="85" t="str">
        <f>'Transcript table'!C355</f>
        <v xml:space="preserve">TUSC7 </v>
      </c>
      <c r="B355" s="35" t="s">
        <v>401</v>
      </c>
      <c r="C355" s="13"/>
      <c r="D355" s="13"/>
      <c r="E355" s="13"/>
      <c r="F355" s="86"/>
      <c r="G355" s="86"/>
      <c r="H355" s="86"/>
      <c r="I355" s="86"/>
      <c r="J355" s="86"/>
      <c r="K355" s="86"/>
      <c r="L355" s="86"/>
      <c r="M355" s="86"/>
      <c r="N355" s="86"/>
      <c r="O355" s="13"/>
      <c r="P355" s="13"/>
      <c r="Q355" s="13"/>
      <c r="R355" s="13"/>
      <c r="S355" s="13"/>
      <c r="T355" s="13"/>
      <c r="U355" s="86"/>
      <c r="V355" s="86"/>
      <c r="W355" s="87">
        <f>IF(ISERROR(AVERAGE('Data pre-processing'!C355:V355)),35,IF(COUNT('Data pre-processing'!C355:V355)&lt;2,"N/A",AVERAGE('Data pre-processing'!C355:V355)))</f>
        <v>35</v>
      </c>
      <c r="X355" s="87" t="str">
        <f>IF(ISERROR(STDEV('Data pre-processing'!C355:V355)),"N/A",STDEV('Data pre-processing'!C355:V355))</f>
        <v>N/A</v>
      </c>
    </row>
    <row r="356" spans="1:24" ht="14.1" customHeight="1" x14ac:dyDescent="0.15">
      <c r="A356" s="85" t="str">
        <f>'Transcript table'!C356</f>
        <v>LINC00599</v>
      </c>
      <c r="B356" s="35" t="s">
        <v>402</v>
      </c>
      <c r="C356" s="13"/>
      <c r="D356" s="13"/>
      <c r="E356" s="13"/>
      <c r="F356" s="86"/>
      <c r="G356" s="86"/>
      <c r="H356" s="86"/>
      <c r="I356" s="86"/>
      <c r="J356" s="86"/>
      <c r="K356" s="86"/>
      <c r="L356" s="86"/>
      <c r="M356" s="86"/>
      <c r="N356" s="86"/>
      <c r="O356" s="13"/>
      <c r="P356" s="13"/>
      <c r="Q356" s="13"/>
      <c r="R356" s="13"/>
      <c r="S356" s="13"/>
      <c r="T356" s="13"/>
      <c r="U356" s="86"/>
      <c r="V356" s="86"/>
      <c r="W356" s="87">
        <f>IF(ISERROR(AVERAGE('Data pre-processing'!C356:V356)),35,IF(COUNT('Data pre-processing'!C356:V356)&lt;2,"N/A",AVERAGE('Data pre-processing'!C356:V356)))</f>
        <v>35</v>
      </c>
      <c r="X356" s="87" t="str">
        <f>IF(ISERROR(STDEV('Data pre-processing'!C356:V356)),"N/A",STDEV('Data pre-processing'!C356:V356))</f>
        <v>N/A</v>
      </c>
    </row>
    <row r="357" spans="1:24" ht="14.1" customHeight="1" x14ac:dyDescent="0.15">
      <c r="A357" s="85" t="str">
        <f>'Transcript table'!C357</f>
        <v>PSORS1C3</v>
      </c>
      <c r="B357" s="35" t="s">
        <v>403</v>
      </c>
      <c r="C357" s="13"/>
      <c r="D357" s="13"/>
      <c r="E357" s="13"/>
      <c r="F357" s="86"/>
      <c r="G357" s="86"/>
      <c r="H357" s="86"/>
      <c r="I357" s="86"/>
      <c r="J357" s="86"/>
      <c r="K357" s="86"/>
      <c r="L357" s="86"/>
      <c r="M357" s="86"/>
      <c r="N357" s="86"/>
      <c r="O357" s="13"/>
      <c r="P357" s="13"/>
      <c r="Q357" s="13"/>
      <c r="R357" s="13"/>
      <c r="S357" s="13"/>
      <c r="T357" s="13"/>
      <c r="U357" s="86"/>
      <c r="V357" s="86"/>
      <c r="W357" s="87">
        <f>IF(ISERROR(AVERAGE('Data pre-processing'!C357:V357)),35,IF(COUNT('Data pre-processing'!C357:V357)&lt;2,"N/A",AVERAGE('Data pre-processing'!C357:V357)))</f>
        <v>35</v>
      </c>
      <c r="X357" s="87" t="str">
        <f>IF(ISERROR(STDEV('Data pre-processing'!C357:V357)),"N/A",STDEV('Data pre-processing'!C357:V357))</f>
        <v>N/A</v>
      </c>
    </row>
    <row r="358" spans="1:24" ht="14.1" customHeight="1" x14ac:dyDescent="0.15">
      <c r="A358" s="85" t="str">
        <f>'Transcript table'!C358</f>
        <v>AP5M1</v>
      </c>
      <c r="B358" s="35" t="s">
        <v>404</v>
      </c>
      <c r="C358" s="13"/>
      <c r="D358" s="13"/>
      <c r="E358" s="13"/>
      <c r="F358" s="86"/>
      <c r="G358" s="86"/>
      <c r="H358" s="86"/>
      <c r="I358" s="86"/>
      <c r="J358" s="86"/>
      <c r="K358" s="86"/>
      <c r="L358" s="86"/>
      <c r="M358" s="86"/>
      <c r="N358" s="86"/>
      <c r="O358" s="13"/>
      <c r="P358" s="13"/>
      <c r="Q358" s="13"/>
      <c r="R358" s="13"/>
      <c r="S358" s="13"/>
      <c r="T358" s="13"/>
      <c r="U358" s="86"/>
      <c r="V358" s="86"/>
      <c r="W358" s="87">
        <f>IF(ISERROR(AVERAGE('Data pre-processing'!C358:V358)),35,IF(COUNT('Data pre-processing'!C358:V358)&lt;2,"N/A",AVERAGE('Data pre-processing'!C358:V358)))</f>
        <v>35</v>
      </c>
      <c r="X358" s="87" t="str">
        <f>IF(ISERROR(STDEV('Data pre-processing'!C358:V358)),"N/A",STDEV('Data pre-processing'!C358:V358))</f>
        <v>N/A</v>
      </c>
    </row>
    <row r="359" spans="1:24" ht="14.1" customHeight="1" x14ac:dyDescent="0.15">
      <c r="A359" s="85" t="str">
        <f>'Transcript table'!C359</f>
        <v>ESRG</v>
      </c>
      <c r="B359" s="35" t="s">
        <v>405</v>
      </c>
      <c r="C359" s="13"/>
      <c r="D359" s="13"/>
      <c r="E359" s="13"/>
      <c r="F359" s="86"/>
      <c r="G359" s="86"/>
      <c r="H359" s="86"/>
      <c r="I359" s="86"/>
      <c r="J359" s="86"/>
      <c r="K359" s="86"/>
      <c r="L359" s="86"/>
      <c r="M359" s="86"/>
      <c r="N359" s="86"/>
      <c r="O359" s="13"/>
      <c r="P359" s="13"/>
      <c r="Q359" s="13"/>
      <c r="R359" s="13"/>
      <c r="S359" s="13"/>
      <c r="T359" s="13"/>
      <c r="U359" s="86"/>
      <c r="V359" s="86"/>
      <c r="W359" s="87">
        <f>IF(ISERROR(AVERAGE('Data pre-processing'!C359:V359)),35,IF(COUNT('Data pre-processing'!C359:V359)&lt;2,"N/A",AVERAGE('Data pre-processing'!C359:V359)))</f>
        <v>35</v>
      </c>
      <c r="X359" s="87" t="str">
        <f>IF(ISERROR(STDEV('Data pre-processing'!C359:V359)),"N/A",STDEV('Data pre-processing'!C359:V359))</f>
        <v>N/A</v>
      </c>
    </row>
    <row r="360" spans="1:24" ht="14.1" customHeight="1" x14ac:dyDescent="0.15">
      <c r="A360" s="85" t="str">
        <f>'Transcript table'!C360</f>
        <v xml:space="preserve">Linc-DC </v>
      </c>
      <c r="B360" s="35" t="s">
        <v>406</v>
      </c>
      <c r="C360" s="13"/>
      <c r="D360" s="13"/>
      <c r="E360" s="13"/>
      <c r="F360" s="86"/>
      <c r="G360" s="86"/>
      <c r="H360" s="86"/>
      <c r="I360" s="86"/>
      <c r="J360" s="86"/>
      <c r="K360" s="86"/>
      <c r="L360" s="86"/>
      <c r="M360" s="86"/>
      <c r="N360" s="86"/>
      <c r="O360" s="13"/>
      <c r="P360" s="13"/>
      <c r="Q360" s="13"/>
      <c r="R360" s="13"/>
      <c r="S360" s="13"/>
      <c r="T360" s="13"/>
      <c r="U360" s="86"/>
      <c r="V360" s="86"/>
      <c r="W360" s="87">
        <f>IF(ISERROR(AVERAGE('Data pre-processing'!C360:V360)),35,IF(COUNT('Data pre-processing'!C360:V360)&lt;2,"N/A",AVERAGE('Data pre-processing'!C360:V360)))</f>
        <v>35</v>
      </c>
      <c r="X360" s="87" t="str">
        <f>IF(ISERROR(STDEV('Data pre-processing'!C360:V360)),"N/A",STDEV('Data pre-processing'!C360:V360))</f>
        <v>N/A</v>
      </c>
    </row>
    <row r="361" spans="1:24" ht="14.1" customHeight="1" x14ac:dyDescent="0.15">
      <c r="A361" s="85" t="str">
        <f>'Transcript table'!C361</f>
        <v>Linc00963</v>
      </c>
      <c r="B361" s="35" t="s">
        <v>407</v>
      </c>
      <c r="C361" s="13"/>
      <c r="D361" s="13"/>
      <c r="E361" s="13"/>
      <c r="F361" s="86"/>
      <c r="G361" s="86"/>
      <c r="H361" s="86"/>
      <c r="I361" s="86"/>
      <c r="J361" s="86"/>
      <c r="K361" s="86"/>
      <c r="L361" s="86"/>
      <c r="M361" s="86"/>
      <c r="N361" s="86"/>
      <c r="O361" s="13"/>
      <c r="P361" s="13"/>
      <c r="Q361" s="13"/>
      <c r="R361" s="13"/>
      <c r="S361" s="13"/>
      <c r="T361" s="13"/>
      <c r="U361" s="86"/>
      <c r="V361" s="86"/>
      <c r="W361" s="87">
        <f>IF(ISERROR(AVERAGE('Data pre-processing'!C361:V361)),35,IF(COUNT('Data pre-processing'!C361:V361)&lt;2,"N/A",AVERAGE('Data pre-processing'!C361:V361)))</f>
        <v>35</v>
      </c>
      <c r="X361" s="87" t="str">
        <f>IF(ISERROR(STDEV('Data pre-processing'!C361:V361)),"N/A",STDEV('Data pre-processing'!C361:V361))</f>
        <v>N/A</v>
      </c>
    </row>
    <row r="362" spans="1:24" ht="14.1" customHeight="1" x14ac:dyDescent="0.15">
      <c r="A362" s="85" t="str">
        <f>'Transcript table'!C362</f>
        <v>NRON</v>
      </c>
      <c r="B362" s="35" t="s">
        <v>408</v>
      </c>
      <c r="C362" s="13"/>
      <c r="D362" s="13"/>
      <c r="E362" s="13"/>
      <c r="F362" s="86"/>
      <c r="G362" s="86"/>
      <c r="H362" s="86"/>
      <c r="I362" s="86"/>
      <c r="J362" s="86"/>
      <c r="K362" s="86"/>
      <c r="L362" s="86"/>
      <c r="M362" s="86"/>
      <c r="N362" s="86"/>
      <c r="O362" s="13"/>
      <c r="P362" s="13"/>
      <c r="Q362" s="13"/>
      <c r="R362" s="13"/>
      <c r="S362" s="13"/>
      <c r="T362" s="13"/>
      <c r="U362" s="86"/>
      <c r="V362" s="86"/>
      <c r="W362" s="87">
        <f>IF(ISERROR(AVERAGE('Data pre-processing'!C362:V362)),35,IF(COUNT('Data pre-processing'!C362:V362)&lt;2,"N/A",AVERAGE('Data pre-processing'!C362:V362)))</f>
        <v>35</v>
      </c>
      <c r="X362" s="87" t="str">
        <f>IF(ISERROR(STDEV('Data pre-processing'!C362:V362)),"N/A",STDEV('Data pre-processing'!C362:V362))</f>
        <v>N/A</v>
      </c>
    </row>
    <row r="363" spans="1:24" ht="14.1" customHeight="1" x14ac:dyDescent="0.15">
      <c r="A363" s="85" t="str">
        <f>'Transcript table'!C363</f>
        <v>LUST</v>
      </c>
      <c r="B363" s="35" t="s">
        <v>409</v>
      </c>
      <c r="C363" s="13"/>
      <c r="D363" s="13"/>
      <c r="E363" s="13"/>
      <c r="F363" s="86"/>
      <c r="G363" s="86"/>
      <c r="H363" s="86"/>
      <c r="I363" s="86"/>
      <c r="J363" s="86"/>
      <c r="K363" s="86"/>
      <c r="L363" s="86"/>
      <c r="M363" s="86"/>
      <c r="N363" s="86"/>
      <c r="O363" s="13"/>
      <c r="P363" s="13"/>
      <c r="Q363" s="13"/>
      <c r="R363" s="13"/>
      <c r="S363" s="13"/>
      <c r="T363" s="13"/>
      <c r="U363" s="86"/>
      <c r="V363" s="86"/>
      <c r="W363" s="87">
        <f>IF(ISERROR(AVERAGE('Data pre-processing'!C363:V363)),35,IF(COUNT('Data pre-processing'!C363:V363)&lt;2,"N/A",AVERAGE('Data pre-processing'!C363:V363)))</f>
        <v>35</v>
      </c>
      <c r="X363" s="87" t="str">
        <f>IF(ISERROR(STDEV('Data pre-processing'!C363:V363)),"N/A",STDEV('Data pre-processing'!C363:V363))</f>
        <v>N/A</v>
      </c>
    </row>
    <row r="364" spans="1:24" ht="14.1" customHeight="1" x14ac:dyDescent="0.15">
      <c r="A364" s="85" t="str">
        <f>'Transcript table'!C364</f>
        <v>PINK1-AS</v>
      </c>
      <c r="B364" s="35" t="s">
        <v>410</v>
      </c>
      <c r="C364" s="13"/>
      <c r="D364" s="13"/>
      <c r="E364" s="13"/>
      <c r="F364" s="86"/>
      <c r="G364" s="86"/>
      <c r="H364" s="86"/>
      <c r="I364" s="86"/>
      <c r="J364" s="86"/>
      <c r="K364" s="86"/>
      <c r="L364" s="86"/>
      <c r="M364" s="86"/>
      <c r="N364" s="86"/>
      <c r="O364" s="13"/>
      <c r="P364" s="13"/>
      <c r="Q364" s="13"/>
      <c r="R364" s="13"/>
      <c r="S364" s="13"/>
      <c r="T364" s="13"/>
      <c r="U364" s="86"/>
      <c r="V364" s="86"/>
      <c r="W364" s="87">
        <f>IF(ISERROR(AVERAGE('Data pre-processing'!C364:V364)),35,IF(COUNT('Data pre-processing'!C364:V364)&lt;2,"N/A",AVERAGE('Data pre-processing'!C364:V364)))</f>
        <v>35</v>
      </c>
      <c r="X364" s="87" t="str">
        <f>IF(ISERROR(STDEV('Data pre-processing'!C364:V364)),"N/A",STDEV('Data pre-processing'!C364:V364))</f>
        <v>N/A</v>
      </c>
    </row>
    <row r="365" spans="1:24" ht="14.1" customHeight="1" x14ac:dyDescent="0.15">
      <c r="A365" s="85" t="str">
        <f>'Transcript table'!C365</f>
        <v xml:space="preserve">LINC00853 </v>
      </c>
      <c r="B365" s="35" t="s">
        <v>411</v>
      </c>
      <c r="C365" s="13"/>
      <c r="D365" s="13"/>
      <c r="E365" s="13"/>
      <c r="F365" s="86"/>
      <c r="G365" s="86"/>
      <c r="H365" s="86"/>
      <c r="I365" s="86"/>
      <c r="J365" s="86"/>
      <c r="K365" s="86"/>
      <c r="L365" s="86"/>
      <c r="M365" s="86"/>
      <c r="N365" s="86"/>
      <c r="O365" s="13"/>
      <c r="P365" s="13"/>
      <c r="Q365" s="13"/>
      <c r="R365" s="13"/>
      <c r="S365" s="13"/>
      <c r="T365" s="13"/>
      <c r="U365" s="86"/>
      <c r="V365" s="86"/>
      <c r="W365" s="87">
        <f>IF(ISERROR(AVERAGE('Data pre-processing'!C365:V365)),35,IF(COUNT('Data pre-processing'!C365:V365)&lt;2,"N/A",AVERAGE('Data pre-processing'!C365:V365)))</f>
        <v>35</v>
      </c>
      <c r="X365" s="87" t="str">
        <f>IF(ISERROR(STDEV('Data pre-processing'!C365:V365)),"N/A",STDEV('Data pre-processing'!C365:V365))</f>
        <v>N/A</v>
      </c>
    </row>
    <row r="366" spans="1:24" ht="14.1" customHeight="1" x14ac:dyDescent="0.15">
      <c r="A366" s="85" t="str">
        <f>'Transcript table'!C366</f>
        <v>TRERNA1</v>
      </c>
      <c r="B366" s="35" t="s">
        <v>412</v>
      </c>
      <c r="C366" s="13"/>
      <c r="D366" s="13"/>
      <c r="E366" s="13"/>
      <c r="F366" s="86"/>
      <c r="G366" s="86"/>
      <c r="H366" s="86"/>
      <c r="I366" s="86"/>
      <c r="J366" s="86"/>
      <c r="K366" s="86"/>
      <c r="L366" s="86"/>
      <c r="M366" s="86"/>
      <c r="N366" s="86"/>
      <c r="O366" s="13"/>
      <c r="P366" s="13"/>
      <c r="Q366" s="13"/>
      <c r="R366" s="13"/>
      <c r="S366" s="13"/>
      <c r="T366" s="13"/>
      <c r="U366" s="86"/>
      <c r="V366" s="86"/>
      <c r="W366" s="87">
        <f>IF(ISERROR(AVERAGE('Data pre-processing'!C366:V366)),35,IF(COUNT('Data pre-processing'!C366:V366)&lt;2,"N/A",AVERAGE('Data pre-processing'!C366:V366)))</f>
        <v>35</v>
      </c>
      <c r="X366" s="87" t="str">
        <f>IF(ISERROR(STDEV('Data pre-processing'!C366:V366)),"N/A",STDEV('Data pre-processing'!C366:V366))</f>
        <v>N/A</v>
      </c>
    </row>
    <row r="367" spans="1:24" ht="14.1" customHeight="1" x14ac:dyDescent="0.15">
      <c r="A367" s="85" t="str">
        <f>'Transcript table'!C367</f>
        <v>LOC100129973</v>
      </c>
      <c r="B367" s="35" t="s">
        <v>413</v>
      </c>
      <c r="C367" s="13"/>
      <c r="D367" s="13"/>
      <c r="E367" s="13"/>
      <c r="F367" s="86"/>
      <c r="G367" s="86"/>
      <c r="H367" s="86"/>
      <c r="I367" s="86"/>
      <c r="J367" s="86"/>
      <c r="K367" s="86"/>
      <c r="L367" s="86"/>
      <c r="M367" s="86"/>
      <c r="N367" s="86"/>
      <c r="O367" s="13"/>
      <c r="P367" s="13"/>
      <c r="Q367" s="13"/>
      <c r="R367" s="13"/>
      <c r="S367" s="13"/>
      <c r="T367" s="13"/>
      <c r="U367" s="86"/>
      <c r="V367" s="86"/>
      <c r="W367" s="87">
        <f>IF(ISERROR(AVERAGE('Data pre-processing'!C367:V367)),35,IF(COUNT('Data pre-processing'!C367:V367)&lt;2,"N/A",AVERAGE('Data pre-processing'!C367:V367)))</f>
        <v>35</v>
      </c>
      <c r="X367" s="87" t="str">
        <f>IF(ISERROR(STDEV('Data pre-processing'!C367:V367)),"N/A",STDEV('Data pre-processing'!C367:V367))</f>
        <v>N/A</v>
      </c>
    </row>
    <row r="368" spans="1:24" ht="14.1" customHeight="1" x14ac:dyDescent="0.15">
      <c r="A368" s="85" t="str">
        <f>'Transcript table'!C368</f>
        <v>DBET</v>
      </c>
      <c r="B368" s="35" t="s">
        <v>414</v>
      </c>
      <c r="C368" s="13"/>
      <c r="D368" s="13"/>
      <c r="E368" s="13"/>
      <c r="F368" s="86"/>
      <c r="G368" s="86"/>
      <c r="H368" s="86"/>
      <c r="I368" s="86"/>
      <c r="J368" s="86"/>
      <c r="K368" s="86"/>
      <c r="L368" s="86"/>
      <c r="M368" s="86"/>
      <c r="N368" s="86"/>
      <c r="O368" s="13"/>
      <c r="P368" s="13"/>
      <c r="Q368" s="13"/>
      <c r="R368" s="13"/>
      <c r="S368" s="13"/>
      <c r="T368" s="13"/>
      <c r="U368" s="86"/>
      <c r="V368" s="86"/>
      <c r="W368" s="87">
        <f>IF(ISERROR(AVERAGE('Data pre-processing'!C368:V368)),35,IF(COUNT('Data pre-processing'!C368:V368)&lt;2,"N/A",AVERAGE('Data pre-processing'!C368:V368)))</f>
        <v>35</v>
      </c>
      <c r="X368" s="87" t="str">
        <f>IF(ISERROR(STDEV('Data pre-processing'!C368:V368)),"N/A",STDEV('Data pre-processing'!C368:V368))</f>
        <v>N/A</v>
      </c>
    </row>
    <row r="369" spans="1:24" ht="14.1" customHeight="1" x14ac:dyDescent="0.15">
      <c r="A369" s="85" t="str">
        <f>'Transcript table'!C369</f>
        <v>BIRC6-AS2</v>
      </c>
      <c r="B369" s="35" t="s">
        <v>415</v>
      </c>
      <c r="C369" s="13"/>
      <c r="D369" s="13"/>
      <c r="E369" s="13"/>
      <c r="F369" s="86"/>
      <c r="G369" s="86"/>
      <c r="H369" s="86"/>
      <c r="I369" s="86"/>
      <c r="J369" s="86"/>
      <c r="K369" s="86"/>
      <c r="L369" s="86"/>
      <c r="M369" s="86"/>
      <c r="N369" s="86"/>
      <c r="O369" s="13"/>
      <c r="P369" s="13"/>
      <c r="Q369" s="13"/>
      <c r="R369" s="13"/>
      <c r="S369" s="13"/>
      <c r="T369" s="13"/>
      <c r="U369" s="86"/>
      <c r="V369" s="86"/>
      <c r="W369" s="87">
        <f>IF(ISERROR(AVERAGE('Data pre-processing'!C369:V369)),35,IF(COUNT('Data pre-processing'!C369:V369)&lt;2,"N/A",AVERAGE('Data pre-processing'!C369:V369)))</f>
        <v>35</v>
      </c>
      <c r="X369" s="87" t="str">
        <f>IF(ISERROR(STDEV('Data pre-processing'!C369:V369)),"N/A",STDEV('Data pre-processing'!C369:V369))</f>
        <v>N/A</v>
      </c>
    </row>
    <row r="370" spans="1:24" ht="14.1" customHeight="1" x14ac:dyDescent="0.15">
      <c r="A370" s="85" t="str">
        <f>'Transcript table'!C370</f>
        <v>CCDC26</v>
      </c>
      <c r="B370" s="35" t="s">
        <v>416</v>
      </c>
      <c r="C370" s="13"/>
      <c r="D370" s="13"/>
      <c r="E370" s="13"/>
      <c r="F370" s="86"/>
      <c r="G370" s="86"/>
      <c r="H370" s="86"/>
      <c r="I370" s="86"/>
      <c r="J370" s="86"/>
      <c r="K370" s="86"/>
      <c r="L370" s="86"/>
      <c r="M370" s="86"/>
      <c r="N370" s="86"/>
      <c r="O370" s="13"/>
      <c r="P370" s="13"/>
      <c r="Q370" s="13"/>
      <c r="R370" s="13"/>
      <c r="S370" s="13"/>
      <c r="T370" s="13"/>
      <c r="U370" s="86"/>
      <c r="V370" s="86"/>
      <c r="W370" s="87">
        <f>IF(ISERROR(AVERAGE('Data pre-processing'!C370:V370)),35,IF(COUNT('Data pre-processing'!C370:V370)&lt;2,"N/A",AVERAGE('Data pre-processing'!C370:V370)))</f>
        <v>35</v>
      </c>
      <c r="X370" s="87" t="str">
        <f>IF(ISERROR(STDEV('Data pre-processing'!C370:V370)),"N/A",STDEV('Data pre-processing'!C370:V370))</f>
        <v>N/A</v>
      </c>
    </row>
    <row r="371" spans="1:24" ht="14.1" customHeight="1" x14ac:dyDescent="0.15">
      <c r="A371" s="85" t="str">
        <f>'Transcript table'!C371</f>
        <v>HCG22</v>
      </c>
      <c r="B371" s="35" t="s">
        <v>417</v>
      </c>
      <c r="C371" s="13"/>
      <c r="D371" s="13"/>
      <c r="E371" s="13"/>
      <c r="F371" s="86"/>
      <c r="G371" s="86"/>
      <c r="H371" s="86"/>
      <c r="I371" s="86"/>
      <c r="J371" s="86"/>
      <c r="K371" s="86"/>
      <c r="L371" s="86"/>
      <c r="M371" s="86"/>
      <c r="N371" s="86"/>
      <c r="O371" s="13"/>
      <c r="P371" s="13"/>
      <c r="Q371" s="13"/>
      <c r="R371" s="13"/>
      <c r="S371" s="13"/>
      <c r="T371" s="13"/>
      <c r="U371" s="86"/>
      <c r="V371" s="86"/>
      <c r="W371" s="87">
        <f>IF(ISERROR(AVERAGE('Data pre-processing'!C371:V371)),35,IF(COUNT('Data pre-processing'!C371:V371)&lt;2,"N/A",AVERAGE('Data pre-processing'!C371:V371)))</f>
        <v>35</v>
      </c>
      <c r="X371" s="87" t="str">
        <f>IF(ISERROR(STDEV('Data pre-processing'!C371:V371)),"N/A",STDEV('Data pre-processing'!C371:V371))</f>
        <v>N/A</v>
      </c>
    </row>
    <row r="372" spans="1:24" ht="14.1" customHeight="1" x14ac:dyDescent="0.15">
      <c r="A372" s="85" t="str">
        <f>'Transcript table'!C372</f>
        <v>LOC389332</v>
      </c>
      <c r="B372" s="35" t="s">
        <v>418</v>
      </c>
      <c r="C372" s="13"/>
      <c r="D372" s="13"/>
      <c r="E372" s="13"/>
      <c r="F372" s="86"/>
      <c r="G372" s="86"/>
      <c r="H372" s="86"/>
      <c r="I372" s="86"/>
      <c r="J372" s="86"/>
      <c r="K372" s="86"/>
      <c r="L372" s="86"/>
      <c r="M372" s="86"/>
      <c r="N372" s="86"/>
      <c r="O372" s="13"/>
      <c r="P372" s="13"/>
      <c r="Q372" s="13"/>
      <c r="R372" s="13"/>
      <c r="S372" s="13"/>
      <c r="T372" s="13"/>
      <c r="U372" s="86"/>
      <c r="V372" s="86"/>
      <c r="W372" s="87">
        <f>IF(ISERROR(AVERAGE('Data pre-processing'!C372:V372)),35,IF(COUNT('Data pre-processing'!C372:V372)&lt;2,"N/A",AVERAGE('Data pre-processing'!C372:V372)))</f>
        <v>35</v>
      </c>
      <c r="X372" s="87" t="str">
        <f>IF(ISERROR(STDEV('Data pre-processing'!C372:V372)),"N/A",STDEV('Data pre-processing'!C372:V372))</f>
        <v>N/A</v>
      </c>
    </row>
    <row r="373" spans="1:24" ht="14.1" customHeight="1" x14ac:dyDescent="0.15">
      <c r="A373" s="85" t="str">
        <f>'Transcript table'!C373</f>
        <v>JPX</v>
      </c>
      <c r="B373" s="35" t="s">
        <v>419</v>
      </c>
      <c r="C373" s="13"/>
      <c r="D373" s="13"/>
      <c r="E373" s="13"/>
      <c r="F373" s="86"/>
      <c r="G373" s="86"/>
      <c r="H373" s="86"/>
      <c r="I373" s="86"/>
      <c r="J373" s="86"/>
      <c r="K373" s="86"/>
      <c r="L373" s="86"/>
      <c r="M373" s="86"/>
      <c r="N373" s="86"/>
      <c r="O373" s="13"/>
      <c r="P373" s="13"/>
      <c r="Q373" s="13"/>
      <c r="R373" s="13"/>
      <c r="S373" s="13"/>
      <c r="T373" s="13"/>
      <c r="U373" s="86"/>
      <c r="V373" s="86"/>
      <c r="W373" s="87">
        <f>IF(ISERROR(AVERAGE('Data pre-processing'!C373:V373)),35,IF(COUNT('Data pre-processing'!C373:V373)&lt;2,"N/A",AVERAGE('Data pre-processing'!C373:V373)))</f>
        <v>35</v>
      </c>
      <c r="X373" s="87" t="str">
        <f>IF(ISERROR(STDEV('Data pre-processing'!C373:V373)),"N/A",STDEV('Data pre-processing'!C373:V373))</f>
        <v>N/A</v>
      </c>
    </row>
    <row r="374" spans="1:24" ht="14.1" customHeight="1" x14ac:dyDescent="0.15">
      <c r="A374" s="85" t="str">
        <f>'Transcript table'!C374</f>
        <v>HTT-AS</v>
      </c>
      <c r="B374" s="35" t="s">
        <v>420</v>
      </c>
      <c r="C374" s="13"/>
      <c r="D374" s="13"/>
      <c r="E374" s="13"/>
      <c r="F374" s="86"/>
      <c r="G374" s="86"/>
      <c r="H374" s="86"/>
      <c r="I374" s="86"/>
      <c r="J374" s="86"/>
      <c r="K374" s="86"/>
      <c r="L374" s="86"/>
      <c r="M374" s="86"/>
      <c r="N374" s="86"/>
      <c r="O374" s="13"/>
      <c r="P374" s="13"/>
      <c r="Q374" s="13"/>
      <c r="R374" s="13"/>
      <c r="S374" s="13"/>
      <c r="T374" s="13"/>
      <c r="U374" s="86"/>
      <c r="V374" s="86"/>
      <c r="W374" s="87">
        <f>IF(ISERROR(AVERAGE('Data pre-processing'!C374:V374)),35,IF(COUNT('Data pre-processing'!C374:V374)&lt;2,"N/A",AVERAGE('Data pre-processing'!C374:V374)))</f>
        <v>35</v>
      </c>
      <c r="X374" s="87" t="str">
        <f>IF(ISERROR(STDEV('Data pre-processing'!C374:V374)),"N/A",STDEV('Data pre-processing'!C374:V374))</f>
        <v>N/A</v>
      </c>
    </row>
    <row r="375" spans="1:24" ht="14.1" customHeight="1" x14ac:dyDescent="0.15">
      <c r="A375" s="85" t="str">
        <f>'Transcript table'!C375</f>
        <v>ACTB</v>
      </c>
      <c r="B375" s="35" t="s">
        <v>421</v>
      </c>
      <c r="C375" s="13"/>
      <c r="D375" s="13"/>
      <c r="E375" s="13"/>
      <c r="F375" s="86"/>
      <c r="G375" s="86"/>
      <c r="H375" s="86"/>
      <c r="I375" s="86"/>
      <c r="J375" s="86"/>
      <c r="K375" s="86"/>
      <c r="L375" s="86"/>
      <c r="M375" s="86"/>
      <c r="N375" s="86"/>
      <c r="O375" s="13"/>
      <c r="P375" s="13"/>
      <c r="Q375" s="13"/>
      <c r="R375" s="13"/>
      <c r="S375" s="13"/>
      <c r="T375" s="13"/>
      <c r="U375" s="86"/>
      <c r="V375" s="86"/>
      <c r="W375" s="87">
        <f>IF(ISERROR(AVERAGE('Data pre-processing'!C375:V375)),35,IF(COUNT('Data pre-processing'!C375:V375)&lt;2,"N/A",AVERAGE('Data pre-processing'!C375:V375)))</f>
        <v>35</v>
      </c>
      <c r="X375" s="87" t="str">
        <f>IF(ISERROR(STDEV('Data pre-processing'!C375:V375)),"N/A",STDEV('Data pre-processing'!C375:V375))</f>
        <v>N/A</v>
      </c>
    </row>
    <row r="376" spans="1:24" ht="14.1" customHeight="1" x14ac:dyDescent="0.15">
      <c r="A376" s="85" t="str">
        <f>'Transcript table'!C376</f>
        <v>B2M</v>
      </c>
      <c r="B376" s="35" t="s">
        <v>422</v>
      </c>
      <c r="C376" s="13"/>
      <c r="D376" s="13"/>
      <c r="E376" s="13"/>
      <c r="F376" s="86"/>
      <c r="G376" s="86"/>
      <c r="H376" s="86"/>
      <c r="I376" s="86"/>
      <c r="J376" s="86"/>
      <c r="K376" s="86"/>
      <c r="L376" s="86"/>
      <c r="M376" s="86"/>
      <c r="N376" s="86"/>
      <c r="O376" s="13"/>
      <c r="P376" s="13"/>
      <c r="Q376" s="13"/>
      <c r="R376" s="13"/>
      <c r="S376" s="13"/>
      <c r="T376" s="13"/>
      <c r="U376" s="86"/>
      <c r="V376" s="86"/>
      <c r="W376" s="87">
        <f>IF(ISERROR(AVERAGE('Data pre-processing'!C376:V376)),35,IF(COUNT('Data pre-processing'!C376:V376)&lt;2,"N/A",AVERAGE('Data pre-processing'!C376:V376)))</f>
        <v>35</v>
      </c>
      <c r="X376" s="87" t="str">
        <f>IF(ISERROR(STDEV('Data pre-processing'!C376:V376)),"N/A",STDEV('Data pre-processing'!C376:V376))</f>
        <v>N/A</v>
      </c>
    </row>
    <row r="377" spans="1:24" ht="14.1" customHeight="1" x14ac:dyDescent="0.15">
      <c r="A377" s="85" t="str">
        <f>'Transcript table'!C377</f>
        <v>Gusb</v>
      </c>
      <c r="B377" s="35" t="s">
        <v>423</v>
      </c>
      <c r="C377" s="13"/>
      <c r="D377" s="13"/>
      <c r="E377" s="13"/>
      <c r="F377" s="86"/>
      <c r="G377" s="86"/>
      <c r="H377" s="86"/>
      <c r="I377" s="86"/>
      <c r="J377" s="86"/>
      <c r="K377" s="86"/>
      <c r="L377" s="86"/>
      <c r="M377" s="86"/>
      <c r="N377" s="86"/>
      <c r="O377" s="13"/>
      <c r="P377" s="13"/>
      <c r="Q377" s="13"/>
      <c r="R377" s="13"/>
      <c r="S377" s="13"/>
      <c r="T377" s="13"/>
      <c r="U377" s="86"/>
      <c r="V377" s="86"/>
      <c r="W377" s="87">
        <f>IF(ISERROR(AVERAGE('Data pre-processing'!C377:V377)),35,IF(COUNT('Data pre-processing'!C377:V377)&lt;2,"N/A",AVERAGE('Data pre-processing'!C377:V377)))</f>
        <v>35</v>
      </c>
      <c r="X377" s="87" t="str">
        <f>IF(ISERROR(STDEV('Data pre-processing'!C377:V377)),"N/A",STDEV('Data pre-processing'!C377:V377))</f>
        <v>N/A</v>
      </c>
    </row>
    <row r="378" spans="1:24" ht="14.1" customHeight="1" x14ac:dyDescent="0.15">
      <c r="A378" s="85" t="str">
        <f>'Transcript table'!C378</f>
        <v>Hsp90ab1</v>
      </c>
      <c r="B378" s="35" t="s">
        <v>424</v>
      </c>
      <c r="C378" s="13"/>
      <c r="D378" s="13"/>
      <c r="E378" s="13"/>
      <c r="F378" s="86"/>
      <c r="G378" s="86"/>
      <c r="H378" s="86"/>
      <c r="I378" s="86"/>
      <c r="J378" s="86"/>
      <c r="K378" s="86"/>
      <c r="L378" s="86"/>
      <c r="M378" s="86"/>
      <c r="N378" s="86"/>
      <c r="O378" s="13"/>
      <c r="P378" s="13"/>
      <c r="Q378" s="13"/>
      <c r="R378" s="13"/>
      <c r="S378" s="13"/>
      <c r="T378" s="13"/>
      <c r="U378" s="86"/>
      <c r="V378" s="86"/>
      <c r="W378" s="87">
        <f>IF(ISERROR(AVERAGE('Data pre-processing'!C378:V378)),35,IF(COUNT('Data pre-processing'!C378:V378)&lt;2,"N/A",AVERAGE('Data pre-processing'!C378:V378)))</f>
        <v>35</v>
      </c>
      <c r="X378" s="87" t="str">
        <f>IF(ISERROR(STDEV('Data pre-processing'!C378:V378)),"N/A",STDEV('Data pre-processing'!C378:V378))</f>
        <v>N/A</v>
      </c>
    </row>
    <row r="379" spans="1:24" ht="14.1" customHeight="1" x14ac:dyDescent="0.15">
      <c r="A379" s="85" t="str">
        <f>'Transcript table'!C379</f>
        <v>GAPDH</v>
      </c>
      <c r="B379" s="35" t="s">
        <v>425</v>
      </c>
      <c r="C379" s="13"/>
      <c r="D379" s="13"/>
      <c r="E379" s="13"/>
      <c r="F379" s="86"/>
      <c r="G379" s="86"/>
      <c r="H379" s="86"/>
      <c r="I379" s="86"/>
      <c r="J379" s="86"/>
      <c r="K379" s="86"/>
      <c r="L379" s="86"/>
      <c r="M379" s="86"/>
      <c r="N379" s="86"/>
      <c r="O379" s="13"/>
      <c r="P379" s="13"/>
      <c r="Q379" s="13"/>
      <c r="R379" s="13"/>
      <c r="S379" s="13"/>
      <c r="T379" s="13"/>
      <c r="U379" s="86"/>
      <c r="V379" s="86"/>
      <c r="W379" s="87">
        <f>IF(ISERROR(AVERAGE('Data pre-processing'!C379:V379)),35,IF(COUNT('Data pre-processing'!C379:V379)&lt;2,"N/A",AVERAGE('Data pre-processing'!C379:V379)))</f>
        <v>35</v>
      </c>
      <c r="X379" s="87" t="str">
        <f>IF(ISERROR(STDEV('Data pre-processing'!C379:V379)),"N/A",STDEV('Data pre-processing'!C379:V379))</f>
        <v>N/A</v>
      </c>
    </row>
    <row r="380" spans="1:24" ht="14.1" customHeight="1" x14ac:dyDescent="0.15">
      <c r="A380" s="85" t="str">
        <f>'Transcript table'!C380</f>
        <v>18S RNA</v>
      </c>
      <c r="B380" s="35" t="s">
        <v>426</v>
      </c>
      <c r="C380" s="13"/>
      <c r="D380" s="13"/>
      <c r="E380" s="13"/>
      <c r="F380" s="86"/>
      <c r="G380" s="86"/>
      <c r="H380" s="86"/>
      <c r="I380" s="86"/>
      <c r="J380" s="86"/>
      <c r="K380" s="86"/>
      <c r="L380" s="86"/>
      <c r="M380" s="86"/>
      <c r="N380" s="86"/>
      <c r="O380" s="13"/>
      <c r="P380" s="13"/>
      <c r="Q380" s="13"/>
      <c r="R380" s="13"/>
      <c r="S380" s="13"/>
      <c r="T380" s="13"/>
      <c r="U380" s="86"/>
      <c r="V380" s="86"/>
      <c r="W380" s="87">
        <f>IF(ISERROR(AVERAGE('Data pre-processing'!C380:V380)),35,IF(COUNT('Data pre-processing'!C380:V380)&lt;2,"N/A",AVERAGE('Data pre-processing'!C380:V380)))</f>
        <v>35</v>
      </c>
      <c r="X380" s="87" t="str">
        <f>IF(ISERROR(STDEV('Data pre-processing'!C380:V380)),"N/A",STDEV('Data pre-processing'!C380:V380))</f>
        <v>N/A</v>
      </c>
    </row>
    <row r="381" spans="1:24" ht="14.1" customHeight="1" x14ac:dyDescent="0.15">
      <c r="A381" s="85" t="str">
        <f>'Transcript table'!C381</f>
        <v>RNA Spike-in</v>
      </c>
      <c r="B381" s="35" t="s">
        <v>427</v>
      </c>
      <c r="C381" s="13"/>
      <c r="D381" s="13"/>
      <c r="E381" s="13"/>
      <c r="F381" s="86"/>
      <c r="G381" s="86"/>
      <c r="H381" s="86"/>
      <c r="I381" s="86"/>
      <c r="J381" s="86"/>
      <c r="K381" s="86"/>
      <c r="L381" s="86"/>
      <c r="M381" s="86"/>
      <c r="N381" s="86"/>
      <c r="O381" s="13"/>
      <c r="P381" s="13"/>
      <c r="Q381" s="13"/>
      <c r="R381" s="13"/>
      <c r="S381" s="13"/>
      <c r="T381" s="13"/>
      <c r="U381" s="86"/>
      <c r="V381" s="86"/>
      <c r="W381" s="87">
        <f>IF(ISERROR(AVERAGE('Data pre-processing'!C381:V381)),35,IF(COUNT('Data pre-processing'!C381:V381)&lt;2,"N/A",AVERAGE('Data pre-processing'!C381:V381)))</f>
        <v>35</v>
      </c>
      <c r="X381" s="87" t="str">
        <f>IF(ISERROR(STDEV('Data pre-processing'!C381:V381)),"N/A",STDEV('Data pre-processing'!C381:V381))</f>
        <v>N/A</v>
      </c>
    </row>
    <row r="382" spans="1:24" ht="14.1" customHeight="1" x14ac:dyDescent="0.15">
      <c r="A382" s="85" t="str">
        <f>'Transcript table'!C382</f>
        <v>PPC-1</v>
      </c>
      <c r="B382" s="35" t="s">
        <v>428</v>
      </c>
      <c r="C382" s="13"/>
      <c r="D382" s="13"/>
      <c r="E382" s="13"/>
      <c r="F382" s="86"/>
      <c r="G382" s="86"/>
      <c r="H382" s="86"/>
      <c r="I382" s="86"/>
      <c r="J382" s="86"/>
      <c r="K382" s="86"/>
      <c r="L382" s="86"/>
      <c r="M382" s="86"/>
      <c r="N382" s="86"/>
      <c r="O382" s="13"/>
      <c r="P382" s="13"/>
      <c r="Q382" s="13"/>
      <c r="R382" s="13"/>
      <c r="S382" s="13"/>
      <c r="T382" s="13"/>
      <c r="U382" s="86"/>
      <c r="V382" s="86"/>
      <c r="W382" s="87">
        <f>IF(ISERROR(AVERAGE('Data pre-processing'!C382:V382)),35,IF(COUNT('Data pre-processing'!C382:V382)&lt;2,"N/A",AVERAGE('Data pre-processing'!C382:V382)))</f>
        <v>35</v>
      </c>
      <c r="X382" s="87" t="str">
        <f>IF(ISERROR(STDEV('Data pre-processing'!C382:V382)),"N/A",STDEV('Data pre-processing'!C382:V382))</f>
        <v>N/A</v>
      </c>
    </row>
    <row r="383" spans="1:24" ht="14.1" customHeight="1" x14ac:dyDescent="0.15">
      <c r="A383" s="85" t="str">
        <f>'Transcript table'!C383</f>
        <v>PPC-2</v>
      </c>
      <c r="B383" s="35" t="s">
        <v>429</v>
      </c>
      <c r="C383" s="13"/>
      <c r="D383" s="13"/>
      <c r="E383" s="13"/>
      <c r="F383" s="86"/>
      <c r="G383" s="86"/>
      <c r="H383" s="86"/>
      <c r="I383" s="86"/>
      <c r="J383" s="86"/>
      <c r="K383" s="86"/>
      <c r="L383" s="86"/>
      <c r="M383" s="86"/>
      <c r="N383" s="86"/>
      <c r="O383" s="13"/>
      <c r="P383" s="13"/>
      <c r="Q383" s="13"/>
      <c r="R383" s="13"/>
      <c r="S383" s="13"/>
      <c r="T383" s="13"/>
      <c r="U383" s="86"/>
      <c r="V383" s="86"/>
      <c r="W383" s="87">
        <f>IF(ISERROR(AVERAGE('Data pre-processing'!C383:V383)),35,IF(COUNT('Data pre-processing'!C383:V383)&lt;2,"N/A",AVERAGE('Data pre-processing'!C383:V383)))</f>
        <v>35</v>
      </c>
      <c r="X383" s="87" t="str">
        <f>IF(ISERROR(STDEV('Data pre-processing'!C383:V383)),"N/A",STDEV('Data pre-processing'!C383:V383))</f>
        <v>N/A</v>
      </c>
    </row>
    <row r="384" spans="1:24" ht="14.1" customHeight="1" x14ac:dyDescent="0.15">
      <c r="A384" s="85" t="str">
        <f>'Transcript table'!C384</f>
        <v>PPC-3</v>
      </c>
      <c r="B384" s="35" t="s">
        <v>430</v>
      </c>
      <c r="C384" s="13"/>
      <c r="D384" s="13"/>
      <c r="E384" s="13"/>
      <c r="F384" s="86"/>
      <c r="G384" s="86"/>
      <c r="H384" s="86"/>
      <c r="I384" s="86"/>
      <c r="J384" s="86"/>
      <c r="K384" s="86"/>
      <c r="L384" s="86"/>
      <c r="M384" s="86"/>
      <c r="N384" s="86"/>
      <c r="O384" s="13"/>
      <c r="P384" s="13"/>
      <c r="Q384" s="13"/>
      <c r="R384" s="13"/>
      <c r="S384" s="13"/>
      <c r="T384" s="13"/>
      <c r="U384" s="86"/>
      <c r="V384" s="86"/>
      <c r="W384" s="87">
        <f>IF(ISERROR(AVERAGE('Data pre-processing'!C384:V384)),35,IF(COUNT('Data pre-processing'!C384:V384)&lt;2,"N/A",AVERAGE('Data pre-processing'!C384:V384)))</f>
        <v>35</v>
      </c>
      <c r="X384" s="87" t="str">
        <f>IF(ISERROR(STDEV('Data pre-processing'!C384:V384)),"N/A",STDEV('Data pre-processing'!C384:V384))</f>
        <v>N/A</v>
      </c>
    </row>
    <row r="385" spans="1:24" ht="14.1" customHeight="1" x14ac:dyDescent="0.15">
      <c r="A385" s="85" t="str">
        <f>'Transcript table'!C385</f>
        <v>GDC</v>
      </c>
      <c r="B385" s="35" t="s">
        <v>431</v>
      </c>
      <c r="C385" s="13"/>
      <c r="D385" s="13"/>
      <c r="E385" s="13"/>
      <c r="F385" s="86"/>
      <c r="G385" s="86"/>
      <c r="H385" s="86"/>
      <c r="I385" s="86"/>
      <c r="J385" s="86"/>
      <c r="K385" s="86"/>
      <c r="L385" s="86"/>
      <c r="M385" s="86"/>
      <c r="N385" s="86"/>
      <c r="O385" s="13"/>
      <c r="P385" s="13"/>
      <c r="Q385" s="13"/>
      <c r="R385" s="13"/>
      <c r="S385" s="13"/>
      <c r="T385" s="13"/>
      <c r="U385" s="86"/>
      <c r="V385" s="86"/>
      <c r="W385" s="87">
        <f>IF(ISERROR(AVERAGE('Data pre-processing'!C385:V385)),35,IF(COUNT('Data pre-processing'!C385:V385)&lt;2,"N/A",AVERAGE('Data pre-processing'!C385:V385)))</f>
        <v>35</v>
      </c>
      <c r="X385" s="87" t="str">
        <f>IF(ISERROR(STDEV('Data pre-processing'!C385:V385)),"N/A",STDEV('Data pre-processing'!C385:V385))</f>
        <v>N/A</v>
      </c>
    </row>
    <row r="386" spans="1:24" ht="14.1" customHeight="1" x14ac:dyDescent="0.15">
      <c r="A386" s="85" t="str">
        <f>'Transcript table'!C386</f>
        <v>Blank</v>
      </c>
      <c r="B386" s="35" t="s">
        <v>432</v>
      </c>
      <c r="C386" s="13"/>
      <c r="D386" s="13"/>
      <c r="E386" s="13"/>
      <c r="F386" s="86"/>
      <c r="G386" s="86"/>
      <c r="H386" s="86"/>
      <c r="I386" s="86"/>
      <c r="J386" s="86"/>
      <c r="K386" s="86"/>
      <c r="L386" s="86"/>
      <c r="M386" s="86"/>
      <c r="N386" s="86"/>
      <c r="O386" s="13"/>
      <c r="P386" s="13"/>
      <c r="Q386" s="13"/>
      <c r="R386" s="13"/>
      <c r="S386" s="13"/>
      <c r="T386" s="13"/>
      <c r="U386" s="86"/>
      <c r="V386" s="86"/>
      <c r="W386" s="87">
        <f>IF(ISERROR(AVERAGE('Data pre-processing'!C386:V386)),35,IF(COUNT('Data pre-processing'!C386:V386)&lt;2,"N/A",AVERAGE('Data pre-processing'!C386:V386)))</f>
        <v>35</v>
      </c>
      <c r="X386" s="87" t="str">
        <f>IF(ISERROR(STDEV('Data pre-processing'!C386:V386)),"N/A",STDEV('Data pre-processing'!C386:V386))</f>
        <v>N/A</v>
      </c>
    </row>
    <row r="387" spans="1:24" ht="14.1" customHeight="1" x14ac:dyDescent="0.15">
      <c r="A387" s="174" t="s">
        <v>728</v>
      </c>
      <c r="B387" s="175"/>
      <c r="C387" s="175"/>
      <c r="D387" s="175"/>
      <c r="E387" s="175"/>
      <c r="F387" s="175"/>
      <c r="G387" s="175"/>
      <c r="H387" s="175"/>
      <c r="I387" s="175"/>
      <c r="J387" s="175"/>
      <c r="K387" s="175"/>
      <c r="L387" s="175"/>
      <c r="M387" s="175"/>
      <c r="N387" s="175"/>
      <c r="O387" s="175"/>
      <c r="P387" s="175"/>
      <c r="Q387" s="175"/>
      <c r="R387" s="175"/>
      <c r="S387" s="175"/>
      <c r="T387" s="175"/>
      <c r="U387" s="175"/>
      <c r="V387" s="175"/>
      <c r="W387" s="175"/>
      <c r="X387" s="176"/>
    </row>
    <row r="388" spans="1:24" ht="14.1" customHeight="1" x14ac:dyDescent="0.15"/>
    <row r="389" spans="1:24" ht="14.1" customHeight="1" x14ac:dyDescent="0.15"/>
    <row r="390" spans="1:24" ht="14.1" customHeight="1" x14ac:dyDescent="0.15"/>
    <row r="391" spans="1:24" ht="14.1" customHeight="1" x14ac:dyDescent="0.15"/>
    <row r="392" spans="1:24" ht="14.1" customHeight="1" x14ac:dyDescent="0.15"/>
    <row r="393" spans="1:24" ht="14.1" customHeight="1" x14ac:dyDescent="0.15"/>
    <row r="394" spans="1:24" ht="14.1" customHeight="1" x14ac:dyDescent="0.15"/>
    <row r="395" spans="1:24" ht="14.1" customHeight="1" x14ac:dyDescent="0.15"/>
    <row r="396" spans="1:24" ht="14.1" customHeight="1" x14ac:dyDescent="0.15"/>
    <row r="397" spans="1:24" ht="14.1" customHeight="1" x14ac:dyDescent="0.15"/>
    <row r="398" spans="1:24" ht="14.1" customHeight="1" x14ac:dyDescent="0.15"/>
    <row r="399" spans="1:24" ht="14.1" customHeight="1" x14ac:dyDescent="0.15"/>
    <row r="400" spans="1:24" ht="14.1" customHeight="1" x14ac:dyDescent="0.15"/>
  </sheetData>
  <mergeCells count="8">
    <mergeCell ref="A387:X387"/>
    <mergeCell ref="A1:A2"/>
    <mergeCell ref="B1:B2"/>
    <mergeCell ref="C1:X1"/>
    <mergeCell ref="AA3:AT3"/>
    <mergeCell ref="Z9:AV9"/>
    <mergeCell ref="AU3:AU4"/>
    <mergeCell ref="AV3:AV4"/>
  </mergeCells>
  <phoneticPr fontId="0" type="noConversion"/>
  <conditionalFormatting sqref="W3:W386">
    <cfRule type="cellIs" dxfId="14" priority="3" stopIfTrue="1" operator="greaterThanOrEqual">
      <formula>35</formula>
    </cfRule>
  </conditionalFormatting>
  <conditionalFormatting sqref="O3:T386">
    <cfRule type="cellIs" dxfId="13" priority="1" stopIfTrue="1" operator="greaterThanOrEqual">
      <formula>35</formula>
    </cfRule>
    <cfRule type="cellIs" dxfId="12" priority="2" stopIfTrue="1" operator="equal">
      <formula>0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XFD399"/>
  <sheetViews>
    <sheetView zoomScale="80" zoomScaleNormal="80" workbookViewId="0">
      <pane ySplit="2" topLeftCell="A3" activePane="bottomLeft" state="frozen"/>
      <selection pane="bottomLeft" activeCell="C3" sqref="C3"/>
    </sheetView>
  </sheetViews>
  <sheetFormatPr defaultColWidth="0" defaultRowHeight="15" zeroHeight="1" x14ac:dyDescent="0.15"/>
  <cols>
    <col min="1" max="1" width="18.5" style="32" customWidth="1"/>
    <col min="2" max="2" width="5.25" style="32" bestFit="1" customWidth="1"/>
    <col min="3" max="5" width="11.25" style="32" bestFit="1" customWidth="1"/>
    <col min="6" max="11" width="5.25" style="32" bestFit="1" customWidth="1"/>
    <col min="12" max="22" width="6.125" style="32" bestFit="1" customWidth="1"/>
    <col min="23" max="23" width="5.375" style="32" bestFit="1" customWidth="1"/>
    <col min="24" max="24" width="4.5" style="32" bestFit="1" customWidth="1"/>
    <col min="25" max="25" width="5" style="32" customWidth="1"/>
    <col min="26" max="26" width="9.75" style="32" customWidth="1"/>
    <col min="27" max="35" width="4.875" style="32" customWidth="1"/>
    <col min="36" max="46" width="5.75" style="32" customWidth="1"/>
    <col min="47" max="47" width="4.5" style="32" customWidth="1"/>
    <col min="48" max="48" width="4" style="32" customWidth="1"/>
    <col min="49" max="52" width="8" style="32" customWidth="1"/>
    <col min="53" max="16383" width="0" style="32" hidden="1"/>
    <col min="16384" max="16384" width="0" style="13" hidden="1"/>
  </cols>
  <sheetData>
    <row r="1" spans="1:48 16384:16384" ht="14.25" customHeight="1" x14ac:dyDescent="0.15">
      <c r="A1" s="192" t="s">
        <v>142</v>
      </c>
      <c r="B1" s="192" t="s">
        <v>100</v>
      </c>
      <c r="C1" s="192" t="str">
        <f>'All expressed genes'!D2</f>
        <v>Control</v>
      </c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48 16384:16384" x14ac:dyDescent="0.15">
      <c r="A2" s="193"/>
      <c r="B2" s="193"/>
      <c r="C2" s="59" t="s">
        <v>112</v>
      </c>
      <c r="D2" s="59" t="s">
        <v>113</v>
      </c>
      <c r="E2" s="59" t="s">
        <v>114</v>
      </c>
      <c r="F2" s="59" t="s">
        <v>104</v>
      </c>
      <c r="G2" s="59" t="s">
        <v>105</v>
      </c>
      <c r="H2" s="59" t="s">
        <v>106</v>
      </c>
      <c r="I2" s="59" t="s">
        <v>107</v>
      </c>
      <c r="J2" s="59" t="s">
        <v>108</v>
      </c>
      <c r="K2" s="59" t="s">
        <v>109</v>
      </c>
      <c r="L2" s="59" t="s">
        <v>110</v>
      </c>
      <c r="M2" s="59" t="s">
        <v>150</v>
      </c>
      <c r="N2" s="59" t="s">
        <v>151</v>
      </c>
      <c r="O2" s="59" t="s">
        <v>152</v>
      </c>
      <c r="P2" s="59" t="s">
        <v>153</v>
      </c>
      <c r="Q2" s="59" t="s">
        <v>154</v>
      </c>
      <c r="R2" s="59" t="s">
        <v>155</v>
      </c>
      <c r="S2" s="59" t="s">
        <v>156</v>
      </c>
      <c r="T2" s="59" t="s">
        <v>157</v>
      </c>
      <c r="U2" s="59" t="s">
        <v>158</v>
      </c>
      <c r="V2" s="59" t="s">
        <v>159</v>
      </c>
      <c r="W2" s="60" t="s">
        <v>102</v>
      </c>
      <c r="X2" s="60" t="s">
        <v>111</v>
      </c>
      <c r="XFD2" s="32"/>
    </row>
    <row r="3" spans="1:48 16384:16384" ht="12.75" customHeight="1" x14ac:dyDescent="0.15">
      <c r="A3" s="94" t="str">
        <f>'Transcript table'!C3</f>
        <v>AB073614</v>
      </c>
      <c r="B3" s="95" t="s">
        <v>2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96">
        <f>IF(ISERROR(AVERAGE('Data pre-processing'!Y3:AR3)),35,IF(COUNT('Data pre-processing'!Y3:AR3)&lt;2,"N/A",AVERAGE('Data pre-processing'!Y3:AR3)))</f>
        <v>35</v>
      </c>
      <c r="X3" s="96" t="str">
        <f>IF(ISERROR(STDEV('Data pre-processing'!Y3:AR3)),"N/A",STDEV('Data pre-processing'!Y3:AR3))</f>
        <v>N/A</v>
      </c>
      <c r="Z3" s="194" t="s">
        <v>143</v>
      </c>
      <c r="AA3" s="190" t="s">
        <v>145</v>
      </c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6"/>
      <c r="AU3" s="194" t="s">
        <v>102</v>
      </c>
      <c r="AV3" s="194" t="s">
        <v>103</v>
      </c>
      <c r="XFD3" s="32"/>
    </row>
    <row r="4" spans="1:48 16384:16384" ht="12.75" customHeight="1" x14ac:dyDescent="0.15">
      <c r="A4" s="94" t="str">
        <f>'Transcript table'!C4</f>
        <v>AF339813</v>
      </c>
      <c r="B4" s="97" t="s">
        <v>3</v>
      </c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96">
        <f>IF(ISERROR(AVERAGE('Data pre-processing'!Y4:AR4)),35,IF(COUNT('Data pre-processing'!Y4:AR4)&lt;2,"N/A",AVERAGE('Data pre-processing'!Y4:AR4)))</f>
        <v>35</v>
      </c>
      <c r="X4" s="96" t="str">
        <f>IF(ISERROR(STDEV('Data pre-processing'!Y4:AR4)),"N/A",STDEV('Data pre-processing'!Y4:AR4))</f>
        <v>N/A</v>
      </c>
      <c r="Z4" s="195"/>
      <c r="AA4" s="98" t="s">
        <v>112</v>
      </c>
      <c r="AB4" s="98" t="s">
        <v>113</v>
      </c>
      <c r="AC4" s="98" t="s">
        <v>114</v>
      </c>
      <c r="AD4" s="98" t="s">
        <v>104</v>
      </c>
      <c r="AE4" s="98" t="s">
        <v>105</v>
      </c>
      <c r="AF4" s="98" t="s">
        <v>106</v>
      </c>
      <c r="AG4" s="98" t="s">
        <v>107</v>
      </c>
      <c r="AH4" s="98" t="s">
        <v>108</v>
      </c>
      <c r="AI4" s="98" t="s">
        <v>109</v>
      </c>
      <c r="AJ4" s="98" t="s">
        <v>110</v>
      </c>
      <c r="AK4" s="98" t="s">
        <v>150</v>
      </c>
      <c r="AL4" s="98" t="s">
        <v>151</v>
      </c>
      <c r="AM4" s="98" t="s">
        <v>152</v>
      </c>
      <c r="AN4" s="98" t="s">
        <v>153</v>
      </c>
      <c r="AO4" s="98" t="s">
        <v>154</v>
      </c>
      <c r="AP4" s="98" t="s">
        <v>155</v>
      </c>
      <c r="AQ4" s="98" t="s">
        <v>156</v>
      </c>
      <c r="AR4" s="98" t="s">
        <v>157</v>
      </c>
      <c r="AS4" s="98" t="s">
        <v>158</v>
      </c>
      <c r="AT4" s="98" t="s">
        <v>159</v>
      </c>
      <c r="AU4" s="195"/>
      <c r="AV4" s="195"/>
      <c r="XFD4" s="32"/>
    </row>
    <row r="5" spans="1:48 16384:16384" ht="12.75" customHeight="1" x14ac:dyDescent="0.15">
      <c r="A5" s="94" t="str">
        <f>'Transcript table'!C5</f>
        <v>CILinc01</v>
      </c>
      <c r="B5" s="97" t="s">
        <v>4</v>
      </c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96">
        <f>IF(ISERROR(AVERAGE('Data pre-processing'!Y5:AR5)),35,IF(COUNT('Data pre-processing'!Y5:AR5)&lt;2,"N/A",AVERAGE('Data pre-processing'!Y5:AR5)))</f>
        <v>35</v>
      </c>
      <c r="X5" s="96" t="str">
        <f>IF(ISERROR(STDEV('Data pre-processing'!Y5:AR5)),"N/A",STDEV('Data pre-processing'!Y5:AR5))</f>
        <v>N/A</v>
      </c>
      <c r="Z5" s="99" t="s">
        <v>115</v>
      </c>
      <c r="AA5" s="100" t="str">
        <f>IF(COUNTIF(C$3:C$386,"&lt;35")=0,"",COUNTIF(C$3:C$386,"&lt;25"))</f>
        <v/>
      </c>
      <c r="AB5" s="100" t="str">
        <f t="shared" ref="AB5:AT5" si="0">IF(COUNTIF(D$3:D$386,"&lt;35")=0,"",COUNTIF(D$3:D$386,"&lt;25"))</f>
        <v/>
      </c>
      <c r="AC5" s="100" t="str">
        <f t="shared" si="0"/>
        <v/>
      </c>
      <c r="AD5" s="100" t="str">
        <f t="shared" si="0"/>
        <v/>
      </c>
      <c r="AE5" s="100" t="str">
        <f t="shared" si="0"/>
        <v/>
      </c>
      <c r="AF5" s="100" t="str">
        <f t="shared" si="0"/>
        <v/>
      </c>
      <c r="AG5" s="100" t="str">
        <f t="shared" si="0"/>
        <v/>
      </c>
      <c r="AH5" s="100" t="str">
        <f t="shared" si="0"/>
        <v/>
      </c>
      <c r="AI5" s="100" t="str">
        <f t="shared" si="0"/>
        <v/>
      </c>
      <c r="AJ5" s="100" t="str">
        <f t="shared" si="0"/>
        <v/>
      </c>
      <c r="AK5" s="100" t="str">
        <f t="shared" si="0"/>
        <v/>
      </c>
      <c r="AL5" s="100" t="str">
        <f t="shared" si="0"/>
        <v/>
      </c>
      <c r="AM5" s="100" t="str">
        <f t="shared" si="0"/>
        <v/>
      </c>
      <c r="AN5" s="100" t="str">
        <f t="shared" si="0"/>
        <v/>
      </c>
      <c r="AO5" s="100" t="str">
        <f t="shared" si="0"/>
        <v/>
      </c>
      <c r="AP5" s="100" t="str">
        <f t="shared" si="0"/>
        <v/>
      </c>
      <c r="AQ5" s="100" t="str">
        <f t="shared" si="0"/>
        <v/>
      </c>
      <c r="AR5" s="100" t="str">
        <f t="shared" si="0"/>
        <v/>
      </c>
      <c r="AS5" s="100" t="str">
        <f t="shared" si="0"/>
        <v/>
      </c>
      <c r="AT5" s="100" t="str">
        <f t="shared" si="0"/>
        <v/>
      </c>
      <c r="AU5" s="101" t="e">
        <f>AVERAGE(AA5:AT5)</f>
        <v>#DIV/0!</v>
      </c>
      <c r="AV5" s="102" t="e">
        <f>STDEV(AA5:AT5)</f>
        <v>#DIV/0!</v>
      </c>
      <c r="XFD5" s="32"/>
    </row>
    <row r="6" spans="1:48 16384:16384" ht="12.75" customHeight="1" x14ac:dyDescent="0.15">
      <c r="A6" s="94" t="str">
        <f>'Transcript table'!C6</f>
        <v>CILinc02</v>
      </c>
      <c r="B6" s="97" t="s">
        <v>5</v>
      </c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96">
        <f>IF(ISERROR(AVERAGE('Data pre-processing'!Y6:AR6)),35,IF(COUNT('Data pre-processing'!Y6:AR6)&lt;2,"N/A",AVERAGE('Data pre-processing'!Y6:AR6)))</f>
        <v>35</v>
      </c>
      <c r="X6" s="96" t="str">
        <f>IF(ISERROR(STDEV('Data pre-processing'!Y6:AR6)),"N/A",STDEV('Data pre-processing'!Y6:AR6))</f>
        <v>N/A</v>
      </c>
      <c r="Z6" s="99" t="s">
        <v>116</v>
      </c>
      <c r="AA6" s="100" t="str">
        <f>IF(COUNTIF(C$3:C$386,"&lt;35")=0,"",COUNTIF(C$3:C$386,"&lt;30")-AA5)</f>
        <v/>
      </c>
      <c r="AB6" s="100" t="str">
        <f t="shared" ref="AB6:AT6" si="1">IF(COUNTIF(D$3:D$386,"&lt;35")=0,"",COUNTIF(D$3:D$386,"&lt;30")-AB5)</f>
        <v/>
      </c>
      <c r="AC6" s="100" t="str">
        <f t="shared" si="1"/>
        <v/>
      </c>
      <c r="AD6" s="100" t="str">
        <f t="shared" si="1"/>
        <v/>
      </c>
      <c r="AE6" s="100" t="str">
        <f t="shared" si="1"/>
        <v/>
      </c>
      <c r="AF6" s="100" t="str">
        <f t="shared" si="1"/>
        <v/>
      </c>
      <c r="AG6" s="100" t="str">
        <f t="shared" si="1"/>
        <v/>
      </c>
      <c r="AH6" s="100" t="str">
        <f t="shared" si="1"/>
        <v/>
      </c>
      <c r="AI6" s="100" t="str">
        <f t="shared" si="1"/>
        <v/>
      </c>
      <c r="AJ6" s="100" t="str">
        <f t="shared" si="1"/>
        <v/>
      </c>
      <c r="AK6" s="100" t="str">
        <f t="shared" si="1"/>
        <v/>
      </c>
      <c r="AL6" s="100" t="str">
        <f t="shared" si="1"/>
        <v/>
      </c>
      <c r="AM6" s="100" t="str">
        <f t="shared" si="1"/>
        <v/>
      </c>
      <c r="AN6" s="100" t="str">
        <f t="shared" si="1"/>
        <v/>
      </c>
      <c r="AO6" s="100" t="str">
        <f t="shared" si="1"/>
        <v/>
      </c>
      <c r="AP6" s="100" t="str">
        <f t="shared" si="1"/>
        <v/>
      </c>
      <c r="AQ6" s="100" t="str">
        <f t="shared" si="1"/>
        <v/>
      </c>
      <c r="AR6" s="100" t="str">
        <f t="shared" si="1"/>
        <v/>
      </c>
      <c r="AS6" s="100" t="str">
        <f t="shared" si="1"/>
        <v/>
      </c>
      <c r="AT6" s="100" t="str">
        <f t="shared" si="1"/>
        <v/>
      </c>
      <c r="AU6" s="101" t="e">
        <f t="shared" ref="AU6:AU8" si="2">AVERAGE(AA6:AT6)</f>
        <v>#DIV/0!</v>
      </c>
      <c r="AV6" s="102" t="e">
        <f t="shared" ref="AV6:AV8" si="3">STDEV(AA6:AT6)</f>
        <v>#DIV/0!</v>
      </c>
      <c r="XFD6" s="32"/>
    </row>
    <row r="7" spans="1:48 16384:16384" ht="14.25" customHeight="1" x14ac:dyDescent="0.15">
      <c r="A7" s="94" t="str">
        <f>'Transcript table'!C7</f>
        <v>ENST00000456816</v>
      </c>
      <c r="B7" s="97" t="s">
        <v>6</v>
      </c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96">
        <f>IF(ISERROR(AVERAGE('Data pre-processing'!Y7:AR7)),35,IF(COUNT('Data pre-processing'!Y7:AR7)&lt;2,"N/A",AVERAGE('Data pre-processing'!Y7:AR7)))</f>
        <v>35</v>
      </c>
      <c r="X7" s="96" t="str">
        <f>IF(ISERROR(STDEV('Data pre-processing'!Y7:AR7)),"N/A",STDEV('Data pre-processing'!Y7:AR7))</f>
        <v>N/A</v>
      </c>
      <c r="Z7" s="99" t="s">
        <v>117</v>
      </c>
      <c r="AA7" s="100" t="str">
        <f>IF(COUNTIF(C$3:C$386,"&lt;35")=0,"",COUNTIF(C$3:C$386,"&lt;35")-SUM(AA5:AA6))</f>
        <v/>
      </c>
      <c r="AB7" s="100" t="str">
        <f t="shared" ref="AB7:AT7" si="4">IF(COUNTIF(D$3:D$386,"&lt;35")=0,"",COUNTIF(D$3:D$386,"&lt;35")-SUM(AB5:AB6))</f>
        <v/>
      </c>
      <c r="AC7" s="100" t="str">
        <f t="shared" si="4"/>
        <v/>
      </c>
      <c r="AD7" s="100" t="str">
        <f t="shared" si="4"/>
        <v/>
      </c>
      <c r="AE7" s="100" t="str">
        <f t="shared" si="4"/>
        <v/>
      </c>
      <c r="AF7" s="100" t="str">
        <f t="shared" si="4"/>
        <v/>
      </c>
      <c r="AG7" s="100" t="str">
        <f t="shared" si="4"/>
        <v/>
      </c>
      <c r="AH7" s="100" t="str">
        <f t="shared" si="4"/>
        <v/>
      </c>
      <c r="AI7" s="100" t="str">
        <f t="shared" si="4"/>
        <v/>
      </c>
      <c r="AJ7" s="100" t="str">
        <f t="shared" si="4"/>
        <v/>
      </c>
      <c r="AK7" s="100" t="str">
        <f t="shared" si="4"/>
        <v/>
      </c>
      <c r="AL7" s="100" t="str">
        <f t="shared" si="4"/>
        <v/>
      </c>
      <c r="AM7" s="100" t="str">
        <f t="shared" si="4"/>
        <v/>
      </c>
      <c r="AN7" s="100" t="str">
        <f t="shared" si="4"/>
        <v/>
      </c>
      <c r="AO7" s="100" t="str">
        <f t="shared" si="4"/>
        <v/>
      </c>
      <c r="AP7" s="100" t="str">
        <f t="shared" si="4"/>
        <v/>
      </c>
      <c r="AQ7" s="100" t="str">
        <f t="shared" si="4"/>
        <v/>
      </c>
      <c r="AR7" s="100" t="str">
        <f t="shared" si="4"/>
        <v/>
      </c>
      <c r="AS7" s="100" t="str">
        <f t="shared" si="4"/>
        <v/>
      </c>
      <c r="AT7" s="100" t="str">
        <f t="shared" si="4"/>
        <v/>
      </c>
      <c r="AU7" s="101" t="e">
        <f t="shared" si="2"/>
        <v>#DIV/0!</v>
      </c>
      <c r="AV7" s="102" t="e">
        <f t="shared" si="3"/>
        <v>#DIV/0!</v>
      </c>
      <c r="XFD7" s="32"/>
    </row>
    <row r="8" spans="1:48 16384:16384" ht="12.75" customHeight="1" x14ac:dyDescent="0.15">
      <c r="A8" s="94" t="str">
        <f>'Transcript table'!C8</f>
        <v>ENST00000434223</v>
      </c>
      <c r="B8" s="97" t="s">
        <v>7</v>
      </c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96">
        <f>IF(ISERROR(AVERAGE('Data pre-processing'!Y8:AR8)),35,IF(COUNT('Data pre-processing'!Y8:AR8)&lt;2,"N/A",AVERAGE('Data pre-processing'!Y8:AR8)))</f>
        <v>35</v>
      </c>
      <c r="X8" s="96" t="str">
        <f>IF(ISERROR(STDEV('Data pre-processing'!Y8:AR8)),"N/A",STDEV('Data pre-processing'!Y8:AR8))</f>
        <v>N/A</v>
      </c>
      <c r="Z8" s="99" t="s">
        <v>118</v>
      </c>
      <c r="AA8" s="100" t="str">
        <f>IF(COUNTIF(C$3:C$386,"&lt;40")=0,"",COUNTIF(C$3:C$386,"N/A")+COUNTIF(C$3:C$386,"Undetermined")+COUNTBLANK(C$3:C$386)+COUNTIF(C$3:C$386,"&gt;=35"))</f>
        <v/>
      </c>
      <c r="AB8" s="100" t="str">
        <f t="shared" ref="AB8:AT8" si="5">IF(COUNTIF(D$3:D$386,"&lt;40")=0,"",COUNTIF(D$3:D$386,"N/A")+COUNTIF(D$3:D$386,"Undetermined")+COUNTBLANK(D$3:D$386)+COUNTIF(D$3:D$386,"&gt;=35"))</f>
        <v/>
      </c>
      <c r="AC8" s="100" t="str">
        <f t="shared" si="5"/>
        <v/>
      </c>
      <c r="AD8" s="100" t="str">
        <f t="shared" si="5"/>
        <v/>
      </c>
      <c r="AE8" s="100" t="str">
        <f t="shared" si="5"/>
        <v/>
      </c>
      <c r="AF8" s="100" t="str">
        <f t="shared" si="5"/>
        <v/>
      </c>
      <c r="AG8" s="100" t="str">
        <f t="shared" si="5"/>
        <v/>
      </c>
      <c r="AH8" s="100" t="str">
        <f t="shared" si="5"/>
        <v/>
      </c>
      <c r="AI8" s="100" t="str">
        <f t="shared" si="5"/>
        <v/>
      </c>
      <c r="AJ8" s="100" t="str">
        <f t="shared" si="5"/>
        <v/>
      </c>
      <c r="AK8" s="100" t="str">
        <f t="shared" si="5"/>
        <v/>
      </c>
      <c r="AL8" s="100" t="str">
        <f t="shared" si="5"/>
        <v/>
      </c>
      <c r="AM8" s="100" t="str">
        <f t="shared" si="5"/>
        <v/>
      </c>
      <c r="AN8" s="100" t="str">
        <f t="shared" si="5"/>
        <v/>
      </c>
      <c r="AO8" s="100" t="str">
        <f t="shared" si="5"/>
        <v/>
      </c>
      <c r="AP8" s="100" t="str">
        <f t="shared" si="5"/>
        <v/>
      </c>
      <c r="AQ8" s="100" t="str">
        <f t="shared" si="5"/>
        <v/>
      </c>
      <c r="AR8" s="100" t="str">
        <f t="shared" si="5"/>
        <v/>
      </c>
      <c r="AS8" s="100" t="str">
        <f t="shared" si="5"/>
        <v/>
      </c>
      <c r="AT8" s="100" t="str">
        <f t="shared" si="5"/>
        <v/>
      </c>
      <c r="AU8" s="101" t="e">
        <f t="shared" si="2"/>
        <v>#DIV/0!</v>
      </c>
      <c r="AV8" s="102" t="e">
        <f t="shared" si="3"/>
        <v>#DIV/0!</v>
      </c>
      <c r="XFD8" s="32"/>
    </row>
    <row r="9" spans="1:48 16384:16384" ht="12.75" customHeight="1" x14ac:dyDescent="0.15">
      <c r="A9" s="94" t="str">
        <f>'Transcript table'!C9</f>
        <v>CTB-89H12.4</v>
      </c>
      <c r="B9" s="97" t="s">
        <v>8</v>
      </c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96">
        <f>IF(ISERROR(AVERAGE('Data pre-processing'!Y9:AR9)),35,IF(COUNT('Data pre-processing'!Y9:AR9)&lt;2,"N/A",AVERAGE('Data pre-processing'!Y9:AR9)))</f>
        <v>35</v>
      </c>
      <c r="X9" s="96" t="str">
        <f>IF(ISERROR(STDEV('Data pre-processing'!Y9:AR9)),"N/A",STDEV('Data pre-processing'!Y9:AR9))</f>
        <v>N/A</v>
      </c>
      <c r="Z9" s="190" t="s">
        <v>144</v>
      </c>
      <c r="AA9" s="191"/>
      <c r="AB9" s="191"/>
      <c r="AC9" s="191"/>
      <c r="AD9" s="191"/>
      <c r="AE9" s="191"/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191"/>
      <c r="AT9" s="191"/>
      <c r="AU9" s="191"/>
      <c r="AV9" s="191"/>
      <c r="XFD9" s="32"/>
    </row>
    <row r="10" spans="1:48 16384:16384" ht="12.75" customHeight="1" x14ac:dyDescent="0.15">
      <c r="A10" s="94" t="str">
        <f>'Transcript table'!C10</f>
        <v>CHL1-AS2</v>
      </c>
      <c r="B10" s="97" t="s">
        <v>9</v>
      </c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96">
        <f>IF(ISERROR(AVERAGE('Data pre-processing'!Y10:AR10)),35,IF(COUNT('Data pre-processing'!Y10:AR10)&lt;2,"N/A",AVERAGE('Data pre-processing'!Y10:AR10)))</f>
        <v>35</v>
      </c>
      <c r="X10" s="96" t="str">
        <f>IF(ISERROR(STDEV('Data pre-processing'!Y10:AR10)),"N/A",STDEV('Data pre-processing'!Y10:AR10))</f>
        <v>N/A</v>
      </c>
      <c r="Z10" s="99" t="s">
        <v>115</v>
      </c>
      <c r="AA10" s="103" t="str">
        <f t="shared" ref="AA10:AT10" si="6">IF(AA5="","",AA5/SUM(AA$5:AA$8))</f>
        <v/>
      </c>
      <c r="AB10" s="103" t="str">
        <f t="shared" si="6"/>
        <v/>
      </c>
      <c r="AC10" s="103" t="str">
        <f t="shared" si="6"/>
        <v/>
      </c>
      <c r="AD10" s="103" t="str">
        <f t="shared" si="6"/>
        <v/>
      </c>
      <c r="AE10" s="103" t="str">
        <f t="shared" si="6"/>
        <v/>
      </c>
      <c r="AF10" s="103" t="str">
        <f t="shared" si="6"/>
        <v/>
      </c>
      <c r="AG10" s="103" t="str">
        <f t="shared" si="6"/>
        <v/>
      </c>
      <c r="AH10" s="103" t="str">
        <f t="shared" si="6"/>
        <v/>
      </c>
      <c r="AI10" s="103" t="str">
        <f t="shared" si="6"/>
        <v/>
      </c>
      <c r="AJ10" s="103" t="str">
        <f t="shared" si="6"/>
        <v/>
      </c>
      <c r="AK10" s="103" t="str">
        <f t="shared" si="6"/>
        <v/>
      </c>
      <c r="AL10" s="103" t="str">
        <f t="shared" si="6"/>
        <v/>
      </c>
      <c r="AM10" s="103" t="str">
        <f t="shared" si="6"/>
        <v/>
      </c>
      <c r="AN10" s="103" t="str">
        <f t="shared" si="6"/>
        <v/>
      </c>
      <c r="AO10" s="103" t="str">
        <f t="shared" si="6"/>
        <v/>
      </c>
      <c r="AP10" s="103" t="str">
        <f t="shared" si="6"/>
        <v/>
      </c>
      <c r="AQ10" s="103" t="str">
        <f t="shared" si="6"/>
        <v/>
      </c>
      <c r="AR10" s="103" t="str">
        <f t="shared" si="6"/>
        <v/>
      </c>
      <c r="AS10" s="103" t="str">
        <f t="shared" si="6"/>
        <v/>
      </c>
      <c r="AT10" s="103" t="str">
        <f t="shared" si="6"/>
        <v/>
      </c>
      <c r="AU10" s="104" t="e">
        <f>IF(AU5="","",AU5/SUM(AU$5:AU$8))</f>
        <v>#DIV/0!</v>
      </c>
      <c r="AV10" s="104" t="e">
        <f>STDEV(AA10:AJ10)</f>
        <v>#DIV/0!</v>
      </c>
      <c r="XFD10" s="32"/>
    </row>
    <row r="11" spans="1:48 16384:16384" ht="12.75" customHeight="1" x14ac:dyDescent="0.15">
      <c r="A11" s="94" t="str">
        <f>'Transcript table'!C11</f>
        <v>KRT7-AS</v>
      </c>
      <c r="B11" s="97" t="s">
        <v>10</v>
      </c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96">
        <f>IF(ISERROR(AVERAGE('Data pre-processing'!Y11:AR11)),35,IF(COUNT('Data pre-processing'!Y11:AR11)&lt;2,"N/A",AVERAGE('Data pre-processing'!Y11:AR11)))</f>
        <v>35</v>
      </c>
      <c r="X11" s="96" t="str">
        <f>IF(ISERROR(STDEV('Data pre-processing'!Y11:AR11)),"N/A",STDEV('Data pre-processing'!Y11:AR11))</f>
        <v>N/A</v>
      </c>
      <c r="Z11" s="99" t="s">
        <v>116</v>
      </c>
      <c r="AA11" s="103" t="str">
        <f t="shared" ref="AA11:AT11" si="7">IF(AA6="","",AA6/SUM(AA$5:AA$8))</f>
        <v/>
      </c>
      <c r="AB11" s="103" t="str">
        <f t="shared" si="7"/>
        <v/>
      </c>
      <c r="AC11" s="103" t="str">
        <f t="shared" si="7"/>
        <v/>
      </c>
      <c r="AD11" s="103" t="str">
        <f t="shared" si="7"/>
        <v/>
      </c>
      <c r="AE11" s="103" t="str">
        <f t="shared" si="7"/>
        <v/>
      </c>
      <c r="AF11" s="103" t="str">
        <f t="shared" si="7"/>
        <v/>
      </c>
      <c r="AG11" s="103" t="str">
        <f t="shared" si="7"/>
        <v/>
      </c>
      <c r="AH11" s="103" t="str">
        <f t="shared" si="7"/>
        <v/>
      </c>
      <c r="AI11" s="103" t="str">
        <f t="shared" si="7"/>
        <v/>
      </c>
      <c r="AJ11" s="103" t="str">
        <f t="shared" si="7"/>
        <v/>
      </c>
      <c r="AK11" s="103" t="str">
        <f t="shared" si="7"/>
        <v/>
      </c>
      <c r="AL11" s="103" t="str">
        <f t="shared" si="7"/>
        <v/>
      </c>
      <c r="AM11" s="103" t="str">
        <f t="shared" si="7"/>
        <v/>
      </c>
      <c r="AN11" s="103" t="str">
        <f t="shared" si="7"/>
        <v/>
      </c>
      <c r="AO11" s="103" t="str">
        <f t="shared" si="7"/>
        <v/>
      </c>
      <c r="AP11" s="103" t="str">
        <f t="shared" si="7"/>
        <v/>
      </c>
      <c r="AQ11" s="103" t="str">
        <f t="shared" si="7"/>
        <v/>
      </c>
      <c r="AR11" s="103" t="str">
        <f t="shared" si="7"/>
        <v/>
      </c>
      <c r="AS11" s="103" t="str">
        <f t="shared" si="7"/>
        <v/>
      </c>
      <c r="AT11" s="103" t="str">
        <f t="shared" si="7"/>
        <v/>
      </c>
      <c r="AU11" s="104" t="e">
        <f>IF(AU6="","",AU6/SUM(AU$5:AU$8))</f>
        <v>#DIV/0!</v>
      </c>
      <c r="AV11" s="104" t="e">
        <f>STDEV(AA11:AJ11)</f>
        <v>#DIV/0!</v>
      </c>
      <c r="XFD11" s="32"/>
    </row>
    <row r="12" spans="1:48 16384:16384" ht="12.75" customHeight="1" x14ac:dyDescent="0.15">
      <c r="A12" s="94" t="str">
        <f>'Transcript table'!C12</f>
        <v>LINC00237</v>
      </c>
      <c r="B12" s="97" t="s">
        <v>11</v>
      </c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96">
        <f>IF(ISERROR(AVERAGE('Data pre-processing'!Y12:AR12)),35,IF(COUNT('Data pre-processing'!Y12:AR12)&lt;2,"N/A",AVERAGE('Data pre-processing'!Y12:AR12)))</f>
        <v>35</v>
      </c>
      <c r="X12" s="96" t="str">
        <f>IF(ISERROR(STDEV('Data pre-processing'!Y12:AR12)),"N/A",STDEV('Data pre-processing'!Y12:AR12))</f>
        <v>N/A</v>
      </c>
      <c r="Z12" s="99" t="s">
        <v>117</v>
      </c>
      <c r="AA12" s="103" t="str">
        <f t="shared" ref="AA12:AT12" si="8">IF(AA7="","",AA7/SUM(AA$5:AA$8))</f>
        <v/>
      </c>
      <c r="AB12" s="103" t="str">
        <f t="shared" si="8"/>
        <v/>
      </c>
      <c r="AC12" s="103" t="str">
        <f t="shared" si="8"/>
        <v/>
      </c>
      <c r="AD12" s="103" t="str">
        <f t="shared" si="8"/>
        <v/>
      </c>
      <c r="AE12" s="103" t="str">
        <f t="shared" si="8"/>
        <v/>
      </c>
      <c r="AF12" s="103" t="str">
        <f t="shared" si="8"/>
        <v/>
      </c>
      <c r="AG12" s="103" t="str">
        <f t="shared" si="8"/>
        <v/>
      </c>
      <c r="AH12" s="103" t="str">
        <f t="shared" si="8"/>
        <v/>
      </c>
      <c r="AI12" s="103" t="str">
        <f t="shared" si="8"/>
        <v/>
      </c>
      <c r="AJ12" s="103" t="str">
        <f t="shared" si="8"/>
        <v/>
      </c>
      <c r="AK12" s="103" t="str">
        <f t="shared" si="8"/>
        <v/>
      </c>
      <c r="AL12" s="103" t="str">
        <f t="shared" si="8"/>
        <v/>
      </c>
      <c r="AM12" s="103" t="str">
        <f t="shared" si="8"/>
        <v/>
      </c>
      <c r="AN12" s="103" t="str">
        <f t="shared" si="8"/>
        <v/>
      </c>
      <c r="AO12" s="103" t="str">
        <f t="shared" si="8"/>
        <v/>
      </c>
      <c r="AP12" s="103" t="str">
        <f t="shared" si="8"/>
        <v/>
      </c>
      <c r="AQ12" s="103" t="str">
        <f t="shared" si="8"/>
        <v/>
      </c>
      <c r="AR12" s="103" t="str">
        <f t="shared" si="8"/>
        <v/>
      </c>
      <c r="AS12" s="103" t="str">
        <f t="shared" si="8"/>
        <v/>
      </c>
      <c r="AT12" s="103" t="str">
        <f t="shared" si="8"/>
        <v/>
      </c>
      <c r="AU12" s="104" t="e">
        <f>IF(AU7="","",AU7/SUM(AU$5:AU$8))</f>
        <v>#DIV/0!</v>
      </c>
      <c r="AV12" s="104" t="e">
        <f>STDEV(AA12:AJ12)</f>
        <v>#DIV/0!</v>
      </c>
      <c r="XFD12" s="32"/>
    </row>
    <row r="13" spans="1:48 16384:16384" ht="12.75" customHeight="1" x14ac:dyDescent="0.15">
      <c r="A13" s="94" t="str">
        <f>'Transcript table'!C13</f>
        <v>KRASP1</v>
      </c>
      <c r="B13" s="97" t="s">
        <v>12</v>
      </c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96">
        <f>IF(ISERROR(AVERAGE('Data pre-processing'!Y13:AR13)),35,IF(COUNT('Data pre-processing'!Y13:AR13)&lt;2,"N/A",AVERAGE('Data pre-processing'!Y13:AR13)))</f>
        <v>35</v>
      </c>
      <c r="X13" s="96" t="str">
        <f>IF(ISERROR(STDEV('Data pre-processing'!Y13:AR13)),"N/A",STDEV('Data pre-processing'!Y13:AR13))</f>
        <v>N/A</v>
      </c>
      <c r="Z13" s="99" t="s">
        <v>118</v>
      </c>
      <c r="AA13" s="103" t="str">
        <f t="shared" ref="AA13:AT13" si="9">IF(AA8="","",AA8/SUM(AA$5:AA$8))</f>
        <v/>
      </c>
      <c r="AB13" s="103" t="str">
        <f t="shared" si="9"/>
        <v/>
      </c>
      <c r="AC13" s="103" t="str">
        <f t="shared" si="9"/>
        <v/>
      </c>
      <c r="AD13" s="103" t="str">
        <f t="shared" si="9"/>
        <v/>
      </c>
      <c r="AE13" s="103" t="str">
        <f t="shared" si="9"/>
        <v/>
      </c>
      <c r="AF13" s="103" t="str">
        <f t="shared" si="9"/>
        <v/>
      </c>
      <c r="AG13" s="103" t="str">
        <f t="shared" si="9"/>
        <v/>
      </c>
      <c r="AH13" s="103" t="str">
        <f t="shared" si="9"/>
        <v/>
      </c>
      <c r="AI13" s="103" t="str">
        <f t="shared" si="9"/>
        <v/>
      </c>
      <c r="AJ13" s="103" t="str">
        <f t="shared" si="9"/>
        <v/>
      </c>
      <c r="AK13" s="103" t="str">
        <f t="shared" si="9"/>
        <v/>
      </c>
      <c r="AL13" s="103" t="str">
        <f t="shared" si="9"/>
        <v/>
      </c>
      <c r="AM13" s="103" t="str">
        <f t="shared" si="9"/>
        <v/>
      </c>
      <c r="AN13" s="103" t="str">
        <f t="shared" si="9"/>
        <v/>
      </c>
      <c r="AO13" s="103" t="str">
        <f t="shared" si="9"/>
        <v/>
      </c>
      <c r="AP13" s="103" t="str">
        <f t="shared" si="9"/>
        <v/>
      </c>
      <c r="AQ13" s="103" t="str">
        <f t="shared" si="9"/>
        <v/>
      </c>
      <c r="AR13" s="103" t="str">
        <f t="shared" si="9"/>
        <v/>
      </c>
      <c r="AS13" s="103" t="str">
        <f t="shared" si="9"/>
        <v/>
      </c>
      <c r="AT13" s="103" t="str">
        <f t="shared" si="9"/>
        <v/>
      </c>
      <c r="AU13" s="104" t="e">
        <f>IF(AU8="","",AU8/SUM(AU$5:AU$8))</f>
        <v>#DIV/0!</v>
      </c>
      <c r="AV13" s="104" t="e">
        <f>STDEV(AA13:AJ13)</f>
        <v>#DIV/0!</v>
      </c>
      <c r="XFD13" s="32"/>
    </row>
    <row r="14" spans="1:48 16384:16384" ht="12.75" customHeight="1" x14ac:dyDescent="0.15">
      <c r="A14" s="94" t="str">
        <f>'Transcript table'!C14</f>
        <v>anti-NOS2A</v>
      </c>
      <c r="B14" s="97" t="s">
        <v>13</v>
      </c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96">
        <f>IF(ISERROR(AVERAGE('Data pre-processing'!Y14:AR14)),35,IF(COUNT('Data pre-processing'!Y14:AR14)&lt;2,"N/A",AVERAGE('Data pre-processing'!Y14:AR14)))</f>
        <v>35</v>
      </c>
      <c r="X14" s="96" t="str">
        <f>IF(ISERROR(STDEV('Data pre-processing'!Y14:AR14)),"N/A",STDEV('Data pre-processing'!Y14:AR14))</f>
        <v>N/A</v>
      </c>
      <c r="XFD14" s="32"/>
    </row>
    <row r="15" spans="1:48 16384:16384" ht="12.75" customHeight="1" x14ac:dyDescent="0.15">
      <c r="A15" s="94" t="str">
        <f>'Transcript table'!C15</f>
        <v>BPESC1</v>
      </c>
      <c r="B15" s="97" t="s">
        <v>433</v>
      </c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96">
        <f>IF(ISERROR(AVERAGE('Data pre-processing'!Y15:AR15)),35,IF(COUNT('Data pre-processing'!Y15:AR15)&lt;2,"N/A",AVERAGE('Data pre-processing'!Y15:AR15)))</f>
        <v>35</v>
      </c>
      <c r="X15" s="96" t="str">
        <f>IF(ISERROR(STDEV('Data pre-processing'!Y15:AR15)),"N/A",STDEV('Data pre-processing'!Y15:AR15))</f>
        <v>N/A</v>
      </c>
      <c r="XFD15" s="32"/>
    </row>
    <row r="16" spans="1:48 16384:16384" ht="12.75" customHeight="1" x14ac:dyDescent="0.15">
      <c r="A16" s="94" t="str">
        <f>'Transcript table'!C16</f>
        <v>ABHD11-AS1</v>
      </c>
      <c r="B16" s="97" t="s">
        <v>434</v>
      </c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96">
        <f>IF(ISERROR(AVERAGE('Data pre-processing'!Y16:AR16)),35,IF(COUNT('Data pre-processing'!Y16:AR16)&lt;2,"N/A",AVERAGE('Data pre-processing'!Y16:AR16)))</f>
        <v>35</v>
      </c>
      <c r="X16" s="96" t="str">
        <f>IF(ISERROR(STDEV('Data pre-processing'!Y16:AR16)),"N/A",STDEV('Data pre-processing'!Y16:AR16))</f>
        <v>N/A</v>
      </c>
      <c r="XFD16" s="32"/>
    </row>
    <row r="17" spans="1:24 16384:16384" ht="12.75" customHeight="1" x14ac:dyDescent="0.15">
      <c r="A17" s="94" t="str">
        <f>'Transcript table'!C17</f>
        <v>EMX2OS</v>
      </c>
      <c r="B17" s="97" t="s">
        <v>435</v>
      </c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96">
        <f>IF(ISERROR(AVERAGE('Data pre-processing'!Y17:AR17)),35,IF(COUNT('Data pre-processing'!Y17:AR17)&lt;2,"N/A",AVERAGE('Data pre-processing'!Y17:AR17)))</f>
        <v>35</v>
      </c>
      <c r="X17" s="96" t="str">
        <f>IF(ISERROR(STDEV('Data pre-processing'!Y17:AR17)),"N/A",STDEV('Data pre-processing'!Y17:AR17))</f>
        <v>N/A</v>
      </c>
      <c r="XFD17" s="32"/>
    </row>
    <row r="18" spans="1:24 16384:16384" ht="12.75" customHeight="1" x14ac:dyDescent="0.15">
      <c r="A18" s="94" t="str">
        <f>'Transcript table'!C18</f>
        <v>FER1L4</v>
      </c>
      <c r="B18" s="97" t="s">
        <v>436</v>
      </c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96">
        <f>IF(ISERROR(AVERAGE('Data pre-processing'!Y18:AR18)),35,IF(COUNT('Data pre-processing'!Y18:AR18)&lt;2,"N/A",AVERAGE('Data pre-processing'!Y18:AR18)))</f>
        <v>35</v>
      </c>
      <c r="X18" s="96" t="str">
        <f>IF(ISERROR(STDEV('Data pre-processing'!Y18:AR18)),"N/A",STDEV('Data pre-processing'!Y18:AR18))</f>
        <v>N/A</v>
      </c>
      <c r="XFD18" s="32"/>
    </row>
    <row r="19" spans="1:24 16384:16384" ht="12.75" customHeight="1" x14ac:dyDescent="0.15">
      <c r="A19" s="94" t="str">
        <f>'Transcript table'!C19</f>
        <v xml:space="preserve">ATXN8OS </v>
      </c>
      <c r="B19" s="97" t="s">
        <v>437</v>
      </c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96">
        <f>IF(ISERROR(AVERAGE('Data pre-processing'!Y19:AR19)),35,IF(COUNT('Data pre-processing'!Y19:AR19)&lt;2,"N/A",AVERAGE('Data pre-processing'!Y19:AR19)))</f>
        <v>35</v>
      </c>
      <c r="X19" s="96" t="str">
        <f>IF(ISERROR(STDEV('Data pre-processing'!Y19:AR19)),"N/A",STDEV('Data pre-processing'!Y19:AR19))</f>
        <v>N/A</v>
      </c>
      <c r="XFD19" s="32"/>
    </row>
    <row r="20" spans="1:24 16384:16384" ht="12.75" customHeight="1" x14ac:dyDescent="0.15">
      <c r="A20" s="94" t="str">
        <f>'Transcript table'!C20</f>
        <v>HIF1A-AS1</v>
      </c>
      <c r="B20" s="97" t="s">
        <v>438</v>
      </c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96">
        <f>IF(ISERROR(AVERAGE('Data pre-processing'!Y20:AR20)),35,IF(COUNT('Data pre-processing'!Y20:AR20)&lt;2,"N/A",AVERAGE('Data pre-processing'!Y20:AR20)))</f>
        <v>35</v>
      </c>
      <c r="X20" s="96" t="str">
        <f>IF(ISERROR(STDEV('Data pre-processing'!Y20:AR20)),"N/A",STDEV('Data pre-processing'!Y20:AR20))</f>
        <v>N/A</v>
      </c>
      <c r="XFD20" s="32"/>
    </row>
    <row r="21" spans="1:24 16384:16384" ht="12.75" customHeight="1" x14ac:dyDescent="0.15">
      <c r="A21" s="94" t="str">
        <f>'Transcript table'!C21</f>
        <v>CECR3</v>
      </c>
      <c r="B21" s="97" t="s">
        <v>439</v>
      </c>
      <c r="C21" s="86"/>
      <c r="D21" s="86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96">
        <f>IF(ISERROR(AVERAGE('Data pre-processing'!Y21:AR21)),35,IF(COUNT('Data pre-processing'!Y21:AR21)&lt;2,"N/A",AVERAGE('Data pre-processing'!Y21:AR21)))</f>
        <v>35</v>
      </c>
      <c r="X21" s="96" t="str">
        <f>IF(ISERROR(STDEV('Data pre-processing'!Y21:AR21)),"N/A",STDEV('Data pre-processing'!Y21:AR21))</f>
        <v>N/A</v>
      </c>
      <c r="XFD21" s="32"/>
    </row>
    <row r="22" spans="1:24 16384:16384" ht="12.75" customHeight="1" x14ac:dyDescent="0.15">
      <c r="A22" s="94" t="str">
        <f>'Transcript table'!C22</f>
        <v xml:space="preserve">LINC00707 </v>
      </c>
      <c r="B22" s="97" t="s">
        <v>440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96">
        <f>IF(ISERROR(AVERAGE('Data pre-processing'!Y22:AR22)),35,IF(COUNT('Data pre-processing'!Y22:AR22)&lt;2,"N/A",AVERAGE('Data pre-processing'!Y22:AR22)))</f>
        <v>35</v>
      </c>
      <c r="X22" s="96" t="str">
        <f>IF(ISERROR(STDEV('Data pre-processing'!Y22:AR22)),"N/A",STDEV('Data pre-processing'!Y22:AR22))</f>
        <v>N/A</v>
      </c>
      <c r="XFD22" s="32"/>
    </row>
    <row r="23" spans="1:24 16384:16384" ht="12.75" customHeight="1" x14ac:dyDescent="0.15">
      <c r="A23" s="94" t="str">
        <f>'Transcript table'!C23</f>
        <v>FAS-AS1 (SAF)</v>
      </c>
      <c r="B23" s="97" t="s">
        <v>441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96">
        <f>IF(ISERROR(AVERAGE('Data pre-processing'!Y23:AR23)),35,IF(COUNT('Data pre-processing'!Y23:AR23)&lt;2,"N/A",AVERAGE('Data pre-processing'!Y23:AR23)))</f>
        <v>35</v>
      </c>
      <c r="X23" s="96" t="str">
        <f>IF(ISERROR(STDEV('Data pre-processing'!Y23:AR23)),"N/A",STDEV('Data pre-processing'!Y23:AR23))</f>
        <v>N/A</v>
      </c>
      <c r="XFD23" s="32"/>
    </row>
    <row r="24" spans="1:24 16384:16384" ht="12.75" customHeight="1" x14ac:dyDescent="0.15">
      <c r="A24" s="94" t="str">
        <f>'Transcript table'!C24</f>
        <v>BOK-AS1</v>
      </c>
      <c r="B24" s="97" t="s">
        <v>442</v>
      </c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96">
        <f>IF(ISERROR(AVERAGE('Data pre-processing'!Y24:AR24)),35,IF(COUNT('Data pre-processing'!Y24:AR24)&lt;2,"N/A",AVERAGE('Data pre-processing'!Y24:AR24)))</f>
        <v>35</v>
      </c>
      <c r="X24" s="96" t="str">
        <f>IF(ISERROR(STDEV('Data pre-processing'!Y24:AR24)),"N/A",STDEV('Data pre-processing'!Y24:AR24))</f>
        <v>N/A</v>
      </c>
      <c r="XFD24" s="32"/>
    </row>
    <row r="25" spans="1:24 16384:16384" ht="12.75" customHeight="1" x14ac:dyDescent="0.15">
      <c r="A25" s="94" t="str">
        <f>'Transcript table'!C25</f>
        <v>LINC00032</v>
      </c>
      <c r="B25" s="97" t="s">
        <v>443</v>
      </c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96">
        <f>IF(ISERROR(AVERAGE('Data pre-processing'!Y25:AR25)),35,IF(COUNT('Data pre-processing'!Y25:AR25)&lt;2,"N/A",AVERAGE('Data pre-processing'!Y25:AR25)))</f>
        <v>35</v>
      </c>
      <c r="X25" s="96" t="str">
        <f>IF(ISERROR(STDEV('Data pre-processing'!Y25:AR25)),"N/A",STDEV('Data pre-processing'!Y25:AR25))</f>
        <v>N/A</v>
      </c>
      <c r="XFD25" s="32"/>
    </row>
    <row r="26" spans="1:24 16384:16384" ht="12.75" customHeight="1" x14ac:dyDescent="0.15">
      <c r="A26" s="94" t="str">
        <f>'Transcript table'!C26</f>
        <v>DISC2</v>
      </c>
      <c r="B26" s="97" t="s">
        <v>444</v>
      </c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96">
        <f>IF(ISERROR(AVERAGE('Data pre-processing'!Y26:AR26)),35,IF(COUNT('Data pre-processing'!Y26:AR26)&lt;2,"N/A",AVERAGE('Data pre-processing'!Y26:AR26)))</f>
        <v>35</v>
      </c>
      <c r="X26" s="96" t="str">
        <f>IF(ISERROR(STDEV('Data pre-processing'!Y26:AR26)),"N/A",STDEV('Data pre-processing'!Y26:AR26))</f>
        <v>N/A</v>
      </c>
      <c r="XFD26" s="32"/>
    </row>
    <row r="27" spans="1:24 16384:16384" ht="12.75" customHeight="1" x14ac:dyDescent="0.15">
      <c r="A27" s="94" t="str">
        <f>'Transcript table'!C27</f>
        <v>DANCR</v>
      </c>
      <c r="B27" s="97" t="s">
        <v>14</v>
      </c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96">
        <f>IF(ISERROR(AVERAGE('Data pre-processing'!Y27:AR27)),35,IF(COUNT('Data pre-processing'!Y27:AR27)&lt;2,"N/A",AVERAGE('Data pre-processing'!Y27:AR27)))</f>
        <v>35</v>
      </c>
      <c r="X27" s="96" t="str">
        <f>IF(ISERROR(STDEV('Data pre-processing'!Y27:AR27)),"N/A",STDEV('Data pre-processing'!Y27:AR27))</f>
        <v>N/A</v>
      </c>
      <c r="XFD27" s="32"/>
    </row>
    <row r="28" spans="1:24 16384:16384" ht="12.75" customHeight="1" x14ac:dyDescent="0.15">
      <c r="A28" s="94" t="str">
        <f>'Transcript table'!C28</f>
        <v>HULC</v>
      </c>
      <c r="B28" s="97" t="s">
        <v>15</v>
      </c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96">
        <f>IF(ISERROR(AVERAGE('Data pre-processing'!Y28:AR28)),35,IF(COUNT('Data pre-processing'!Y28:AR28)&lt;2,"N/A",AVERAGE('Data pre-processing'!Y28:AR28)))</f>
        <v>35</v>
      </c>
      <c r="X28" s="96" t="str">
        <f>IF(ISERROR(STDEV('Data pre-processing'!Y28:AR28)),"N/A",STDEV('Data pre-processing'!Y28:AR28))</f>
        <v>N/A</v>
      </c>
      <c r="XFD28" s="32"/>
    </row>
    <row r="29" spans="1:24 16384:16384" ht="12.75" customHeight="1" x14ac:dyDescent="0.15">
      <c r="A29" s="94" t="str">
        <f>'Transcript table'!C29</f>
        <v>KCNIP4-IT1</v>
      </c>
      <c r="B29" s="97" t="s">
        <v>16</v>
      </c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96">
        <f>IF(ISERROR(AVERAGE('Data pre-processing'!Y29:AR29)),35,IF(COUNT('Data pre-processing'!Y29:AR29)&lt;2,"N/A",AVERAGE('Data pre-processing'!Y29:AR29)))</f>
        <v>35</v>
      </c>
      <c r="X29" s="96" t="str">
        <f>IF(ISERROR(STDEV('Data pre-processing'!Y29:AR29)),"N/A",STDEV('Data pre-processing'!Y29:AR29))</f>
        <v>N/A</v>
      </c>
      <c r="XFD29" s="32"/>
    </row>
    <row r="30" spans="1:24 16384:16384" ht="12.75" customHeight="1" x14ac:dyDescent="0.15">
      <c r="A30" s="94" t="str">
        <f>'Transcript table'!C30</f>
        <v>DIO3OS</v>
      </c>
      <c r="B30" s="97" t="s">
        <v>17</v>
      </c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96">
        <f>IF(ISERROR(AVERAGE('Data pre-processing'!Y30:AR30)),35,IF(COUNT('Data pre-processing'!Y30:AR30)&lt;2,"N/A",AVERAGE('Data pre-processing'!Y30:AR30)))</f>
        <v>35</v>
      </c>
      <c r="X30" s="96" t="str">
        <f>IF(ISERROR(STDEV('Data pre-processing'!Y30:AR30)),"N/A",STDEV('Data pre-processing'!Y30:AR30))</f>
        <v>N/A</v>
      </c>
      <c r="XFD30" s="32"/>
    </row>
    <row r="31" spans="1:24 16384:16384" ht="12.75" customHeight="1" x14ac:dyDescent="0.15">
      <c r="A31" s="94" t="str">
        <f>'Transcript table'!C31</f>
        <v>HOTTIP</v>
      </c>
      <c r="B31" s="97" t="s">
        <v>18</v>
      </c>
      <c r="C31" s="86"/>
      <c r="D31" s="86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96">
        <f>IF(ISERROR(AVERAGE('Data pre-processing'!Y31:AR31)),35,IF(COUNT('Data pre-processing'!Y31:AR31)&lt;2,"N/A",AVERAGE('Data pre-processing'!Y31:AR31)))</f>
        <v>35</v>
      </c>
      <c r="X31" s="96" t="str">
        <f>IF(ISERROR(STDEV('Data pre-processing'!Y31:AR31)),"N/A",STDEV('Data pre-processing'!Y31:AR31))</f>
        <v>N/A</v>
      </c>
      <c r="XFD31" s="32"/>
    </row>
    <row r="32" spans="1:24 16384:16384" ht="12.75" customHeight="1" x14ac:dyDescent="0.15">
      <c r="A32" s="94" t="str">
        <f>'Transcript table'!C32</f>
        <v>LINC00312</v>
      </c>
      <c r="B32" s="97" t="s">
        <v>19</v>
      </c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96">
        <f>IF(ISERROR(AVERAGE('Data pre-processing'!Y32:AR32)),35,IF(COUNT('Data pre-processing'!Y32:AR32)&lt;2,"N/A",AVERAGE('Data pre-processing'!Y32:AR32)))</f>
        <v>35</v>
      </c>
      <c r="X32" s="96" t="str">
        <f>IF(ISERROR(STDEV('Data pre-processing'!Y32:AR32)),"N/A",STDEV('Data pre-processing'!Y32:AR32))</f>
        <v>N/A</v>
      </c>
      <c r="XFD32" s="32"/>
    </row>
    <row r="33" spans="1:24 16384:16384" ht="12.75" customHeight="1" x14ac:dyDescent="0.15">
      <c r="A33" s="94" t="str">
        <f>'Transcript table'!C33</f>
        <v>HCP5</v>
      </c>
      <c r="B33" s="97" t="s">
        <v>20</v>
      </c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96">
        <f>IF(ISERROR(AVERAGE('Data pre-processing'!Y33:AR33)),35,IF(COUNT('Data pre-processing'!Y33:AR33)&lt;2,"N/A",AVERAGE('Data pre-processing'!Y33:AR33)))</f>
        <v>35</v>
      </c>
      <c r="X33" s="96" t="str">
        <f>IF(ISERROR(STDEV('Data pre-processing'!Y33:AR33)),"N/A",STDEV('Data pre-processing'!Y33:AR33))</f>
        <v>N/A</v>
      </c>
      <c r="XFD33" s="32"/>
    </row>
    <row r="34" spans="1:24 16384:16384" ht="12.75" customHeight="1" x14ac:dyDescent="0.15">
      <c r="A34" s="94" t="str">
        <f>'Transcript table'!C34</f>
        <v>GNAS-AS1</v>
      </c>
      <c r="B34" s="97" t="s">
        <v>21</v>
      </c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96">
        <f>IF(ISERROR(AVERAGE('Data pre-processing'!Y34:AR34)),35,IF(COUNT('Data pre-processing'!Y34:AR34)&lt;2,"N/A",AVERAGE('Data pre-processing'!Y34:AR34)))</f>
        <v>35</v>
      </c>
      <c r="X34" s="96" t="str">
        <f>IF(ISERROR(STDEV('Data pre-processing'!Y34:AR34)),"N/A",STDEV('Data pre-processing'!Y34:AR34))</f>
        <v>N/A</v>
      </c>
      <c r="XFD34" s="32"/>
    </row>
    <row r="35" spans="1:24 16384:16384" ht="12.75" customHeight="1" x14ac:dyDescent="0.15">
      <c r="A35" s="94" t="str">
        <f>'Transcript table'!C35</f>
        <v>IPW</v>
      </c>
      <c r="B35" s="97" t="s">
        <v>22</v>
      </c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96">
        <f>IF(ISERROR(AVERAGE('Data pre-processing'!Y35:AR35)),35,IF(COUNT('Data pre-processing'!Y35:AR35)&lt;2,"N/A",AVERAGE('Data pre-processing'!Y35:AR35)))</f>
        <v>35</v>
      </c>
      <c r="X35" s="96" t="str">
        <f>IF(ISERROR(STDEV('Data pre-processing'!Y35:AR35)),"N/A",STDEV('Data pre-processing'!Y35:AR35))</f>
        <v>N/A</v>
      </c>
      <c r="XFD35" s="32"/>
    </row>
    <row r="36" spans="1:24 16384:16384" ht="12.75" customHeight="1" x14ac:dyDescent="0.15">
      <c r="A36" s="94" t="str">
        <f>'Transcript table'!C36</f>
        <v>HYMAI</v>
      </c>
      <c r="B36" s="97" t="s">
        <v>23</v>
      </c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96">
        <f>IF(ISERROR(AVERAGE('Data pre-processing'!Y36:AR36)),35,IF(COUNT('Data pre-processing'!Y36:AR36)&lt;2,"N/A",AVERAGE('Data pre-processing'!Y36:AR36)))</f>
        <v>35</v>
      </c>
      <c r="X36" s="96" t="str">
        <f>IF(ISERROR(STDEV('Data pre-processing'!Y36:AR36)),"N/A",STDEV('Data pre-processing'!Y36:AR36))</f>
        <v>N/A</v>
      </c>
      <c r="XFD36" s="32"/>
    </row>
    <row r="37" spans="1:24 16384:16384" ht="12.75" customHeight="1" x14ac:dyDescent="0.15">
      <c r="A37" s="94" t="str">
        <f>'Transcript table'!C37</f>
        <v>BANCR</v>
      </c>
      <c r="B37" s="97" t="s">
        <v>24</v>
      </c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96">
        <f>IF(ISERROR(AVERAGE('Data pre-processing'!Y37:AR37)),35,IF(COUNT('Data pre-processing'!Y37:AR37)&lt;2,"N/A",AVERAGE('Data pre-processing'!Y37:AR37)))</f>
        <v>35</v>
      </c>
      <c r="X37" s="96" t="str">
        <f>IF(ISERROR(STDEV('Data pre-processing'!Y37:AR37)),"N/A",STDEV('Data pre-processing'!Y37:AR37))</f>
        <v>N/A</v>
      </c>
      <c r="XFD37" s="32"/>
    </row>
    <row r="38" spans="1:24 16384:16384" ht="12.75" customHeight="1" x14ac:dyDescent="0.15">
      <c r="A38" s="94" t="str">
        <f>'Transcript table'!C38</f>
        <v xml:space="preserve">LINC00570 </v>
      </c>
      <c r="B38" s="97" t="s">
        <v>25</v>
      </c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96">
        <f>IF(ISERROR(AVERAGE('Data pre-processing'!Y38:AR38)),35,IF(COUNT('Data pre-processing'!Y38:AR38)&lt;2,"N/A",AVERAGE('Data pre-processing'!Y38:AR38)))</f>
        <v>35</v>
      </c>
      <c r="X38" s="96" t="str">
        <f>IF(ISERROR(STDEV('Data pre-processing'!Y38:AR38)),"N/A",STDEV('Data pre-processing'!Y38:AR38))</f>
        <v>N/A</v>
      </c>
      <c r="XFD38" s="32"/>
    </row>
    <row r="39" spans="1:24 16384:16384" ht="12.75" customHeight="1" x14ac:dyDescent="0.15">
      <c r="A39" s="94" t="str">
        <f>'Transcript table'!C39</f>
        <v>HAS2-AS1</v>
      </c>
      <c r="B39" s="97" t="s">
        <v>170</v>
      </c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96">
        <f>IF(ISERROR(AVERAGE('Data pre-processing'!Y39:AR39)),35,IF(COUNT('Data pre-processing'!Y39:AR39)&lt;2,"N/A",AVERAGE('Data pre-processing'!Y39:AR39)))</f>
        <v>35</v>
      </c>
      <c r="X39" s="96" t="str">
        <f>IF(ISERROR(STDEV('Data pre-processing'!Y39:AR39)),"N/A",STDEV('Data pre-processing'!Y39:AR39))</f>
        <v>N/A</v>
      </c>
      <c r="XFD39" s="32"/>
    </row>
    <row r="40" spans="1:24 16384:16384" ht="12.75" customHeight="1" x14ac:dyDescent="0.15">
      <c r="A40" s="94" t="str">
        <f>'Transcript table'!C40</f>
        <v>AFAP1-AS1</v>
      </c>
      <c r="B40" s="97" t="s">
        <v>171</v>
      </c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96">
        <f>IF(ISERROR(AVERAGE('Data pre-processing'!Y40:AR40)),35,IF(COUNT('Data pre-processing'!Y40:AR40)&lt;2,"N/A",AVERAGE('Data pre-processing'!Y40:AR40)))</f>
        <v>35</v>
      </c>
      <c r="X40" s="96" t="str">
        <f>IF(ISERROR(STDEV('Data pre-processing'!Y40:AR40)),"N/A",STDEV('Data pre-processing'!Y40:AR40))</f>
        <v>N/A</v>
      </c>
      <c r="XFD40" s="32"/>
    </row>
    <row r="41" spans="1:24 16384:16384" ht="12.75" customHeight="1" x14ac:dyDescent="0.15">
      <c r="A41" s="94" t="str">
        <f>'Transcript table'!C41</f>
        <v>LINC00271</v>
      </c>
      <c r="B41" s="97" t="s">
        <v>172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96">
        <f>IF(ISERROR(AVERAGE('Data pre-processing'!Y41:AR41)),35,IF(COUNT('Data pre-processing'!Y41:AR41)&lt;2,"N/A",AVERAGE('Data pre-processing'!Y41:AR41)))</f>
        <v>35</v>
      </c>
      <c r="X41" s="96" t="str">
        <f>IF(ISERROR(STDEV('Data pre-processing'!Y41:AR41)),"N/A",STDEV('Data pre-processing'!Y41:AR41))</f>
        <v>N/A</v>
      </c>
      <c r="XFD41" s="32"/>
    </row>
    <row r="42" spans="1:24 16384:16384" ht="12.75" customHeight="1" x14ac:dyDescent="0.15">
      <c r="A42" s="94" t="str">
        <f>'Transcript table'!C42</f>
        <v>EGOT</v>
      </c>
      <c r="B42" s="97" t="s">
        <v>173</v>
      </c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96">
        <f>IF(ISERROR(AVERAGE('Data pre-processing'!Y42:AR42)),35,IF(COUNT('Data pre-processing'!Y42:AR42)&lt;2,"N/A",AVERAGE('Data pre-processing'!Y42:AR42)))</f>
        <v>35</v>
      </c>
      <c r="X42" s="96" t="str">
        <f>IF(ISERROR(STDEV('Data pre-processing'!Y42:AR42)),"N/A",STDEV('Data pre-processing'!Y42:AR42))</f>
        <v>N/A</v>
      </c>
      <c r="XFD42" s="32"/>
    </row>
    <row r="43" spans="1:24 16384:16384" ht="12.75" customHeight="1" x14ac:dyDescent="0.15">
      <c r="A43" s="94" t="str">
        <f>'Transcript table'!C43</f>
        <v>HIF1A-AS2</v>
      </c>
      <c r="B43" s="97" t="s">
        <v>174</v>
      </c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96">
        <f>IF(ISERROR(AVERAGE('Data pre-processing'!Y43:AR43)),35,IF(COUNT('Data pre-processing'!Y43:AR43)&lt;2,"N/A",AVERAGE('Data pre-processing'!Y43:AR43)))</f>
        <v>35</v>
      </c>
      <c r="X43" s="96" t="str">
        <f>IF(ISERROR(STDEV('Data pre-processing'!Y43:AR43)),"N/A",STDEV('Data pre-processing'!Y43:AR43))</f>
        <v>N/A</v>
      </c>
      <c r="XFD43" s="32"/>
    </row>
    <row r="44" spans="1:24 16384:16384" ht="12.75" customHeight="1" x14ac:dyDescent="0.15">
      <c r="A44" s="94" t="str">
        <f>'Transcript table'!C44</f>
        <v>GATA6-AS1</v>
      </c>
      <c r="B44" s="97" t="s">
        <v>175</v>
      </c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96">
        <f>IF(ISERROR(AVERAGE('Data pre-processing'!Y44:AR44)),35,IF(COUNT('Data pre-processing'!Y44:AR44)&lt;2,"N/A",AVERAGE('Data pre-processing'!Y44:AR44)))</f>
        <v>35</v>
      </c>
      <c r="X44" s="96" t="str">
        <f>IF(ISERROR(STDEV('Data pre-processing'!Y44:AR44)),"N/A",STDEV('Data pre-processing'!Y44:AR44))</f>
        <v>N/A</v>
      </c>
      <c r="XFD44" s="32"/>
    </row>
    <row r="45" spans="1:24 16384:16384" ht="12.75" customHeight="1" x14ac:dyDescent="0.15">
      <c r="A45" s="94" t="str">
        <f>'Transcript table'!C45</f>
        <v>KCNQ1DN</v>
      </c>
      <c r="B45" s="97" t="s">
        <v>176</v>
      </c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96">
        <f>IF(ISERROR(AVERAGE('Data pre-processing'!Y45:AR45)),35,IF(COUNT('Data pre-processing'!Y45:AR45)&lt;2,"N/A",AVERAGE('Data pre-processing'!Y45:AR45)))</f>
        <v>35</v>
      </c>
      <c r="X45" s="96" t="str">
        <f>IF(ISERROR(STDEV('Data pre-processing'!Y45:AR45)),"N/A",STDEV('Data pre-processing'!Y45:AR45))</f>
        <v>N/A</v>
      </c>
      <c r="XFD45" s="32"/>
    </row>
    <row r="46" spans="1:24 16384:16384" ht="12.75" customHeight="1" x14ac:dyDescent="0.15">
      <c r="A46" s="94" t="str">
        <f>'Transcript table'!C46</f>
        <v>DLX6-AS1</v>
      </c>
      <c r="B46" s="97" t="s">
        <v>177</v>
      </c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96">
        <f>IF(ISERROR(AVERAGE('Data pre-processing'!Y46:AR46)),35,IF(COUNT('Data pre-processing'!Y46:AR46)&lt;2,"N/A",AVERAGE('Data pre-processing'!Y46:AR46)))</f>
        <v>35</v>
      </c>
      <c r="X46" s="96" t="str">
        <f>IF(ISERROR(STDEV('Data pre-processing'!Y46:AR46)),"N/A",STDEV('Data pre-processing'!Y46:AR46))</f>
        <v>N/A</v>
      </c>
      <c r="XFD46" s="32"/>
    </row>
    <row r="47" spans="1:24 16384:16384" ht="12.75" customHeight="1" x14ac:dyDescent="0.15">
      <c r="A47" s="94" t="str">
        <f>'Transcript table'!C47</f>
        <v>HOXA11-AS</v>
      </c>
      <c r="B47" s="97" t="s">
        <v>178</v>
      </c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96">
        <f>IF(ISERROR(AVERAGE('Data pre-processing'!Y47:AR47)),35,IF(COUNT('Data pre-processing'!Y47:AR47)&lt;2,"N/A",AVERAGE('Data pre-processing'!Y47:AR47)))</f>
        <v>35</v>
      </c>
      <c r="X47" s="96" t="str">
        <f>IF(ISERROR(STDEV('Data pre-processing'!Y47:AR47)),"N/A",STDEV('Data pre-processing'!Y47:AR47))</f>
        <v>N/A</v>
      </c>
      <c r="XFD47" s="32"/>
    </row>
    <row r="48" spans="1:24 16384:16384" ht="12.75" customHeight="1" x14ac:dyDescent="0.15">
      <c r="A48" s="94" t="str">
        <f>'Transcript table'!C48</f>
        <v>HAR1B (HAR1R)</v>
      </c>
      <c r="B48" s="97" t="s">
        <v>179</v>
      </c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96">
        <f>IF(ISERROR(AVERAGE('Data pre-processing'!Y48:AR48)),35,IF(COUNT('Data pre-processing'!Y48:AR48)&lt;2,"N/A",AVERAGE('Data pre-processing'!Y48:AR48)))</f>
        <v>35</v>
      </c>
      <c r="X48" s="96" t="str">
        <f>IF(ISERROR(STDEV('Data pre-processing'!Y48:AR48)),"N/A",STDEV('Data pre-processing'!Y48:AR48))</f>
        <v>N/A</v>
      </c>
      <c r="XFD48" s="32"/>
    </row>
    <row r="49" spans="1:24 16384:16384" ht="12.75" customHeight="1" x14ac:dyDescent="0.15">
      <c r="A49" s="94" t="str">
        <f>'Transcript table'!C49</f>
        <v>LINC01133</v>
      </c>
      <c r="B49" s="97" t="s">
        <v>180</v>
      </c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96">
        <f>IF(ISERROR(AVERAGE('Data pre-processing'!Y49:AR49)),35,IF(COUNT('Data pre-processing'!Y49:AR49)&lt;2,"N/A",AVERAGE('Data pre-processing'!Y49:AR49)))</f>
        <v>35</v>
      </c>
      <c r="X49" s="96" t="str">
        <f>IF(ISERROR(STDEV('Data pre-processing'!Y49:AR49)),"N/A",STDEV('Data pre-processing'!Y49:AR49))</f>
        <v>N/A</v>
      </c>
      <c r="XFD49" s="32"/>
    </row>
    <row r="50" spans="1:24 16384:16384" ht="12.75" customHeight="1" x14ac:dyDescent="0.15">
      <c r="A50" s="94" t="str">
        <f>'Transcript table'!C50</f>
        <v>EPB41L4A-AS1</v>
      </c>
      <c r="B50" s="97" t="s">
        <v>181</v>
      </c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96">
        <f>IF(ISERROR(AVERAGE('Data pre-processing'!Y50:AR50)),35,IF(COUNT('Data pre-processing'!Y50:AR50)&lt;2,"N/A",AVERAGE('Data pre-processing'!Y50:AR50)))</f>
        <v>35</v>
      </c>
      <c r="X50" s="96" t="str">
        <f>IF(ISERROR(STDEV('Data pre-processing'!Y50:AR50)),"N/A",STDEV('Data pre-processing'!Y50:AR50))</f>
        <v>N/A</v>
      </c>
      <c r="XFD50" s="32"/>
    </row>
    <row r="51" spans="1:24 16384:16384" ht="12.75" customHeight="1" x14ac:dyDescent="0.15">
      <c r="A51" s="94" t="str">
        <f>'Transcript table'!C51</f>
        <v>DAOA-AS1</v>
      </c>
      <c r="B51" s="97" t="s">
        <v>26</v>
      </c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96">
        <f>IF(ISERROR(AVERAGE('Data pre-processing'!Y51:AR51)),35,IF(COUNT('Data pre-processing'!Y51:AR51)&lt;2,"N/A",AVERAGE('Data pre-processing'!Y51:AR51)))</f>
        <v>35</v>
      </c>
      <c r="X51" s="96" t="str">
        <f>IF(ISERROR(STDEV('Data pre-processing'!Y51:AR51)),"N/A",STDEV('Data pre-processing'!Y51:AR51))</f>
        <v>N/A</v>
      </c>
      <c r="XFD51" s="32"/>
    </row>
    <row r="52" spans="1:24 16384:16384" ht="12.75" customHeight="1" x14ac:dyDescent="0.15">
      <c r="A52" s="94" t="str">
        <f>'Transcript table'!C52</f>
        <v>FALEC</v>
      </c>
      <c r="B52" s="97" t="s">
        <v>27</v>
      </c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96">
        <f>IF(ISERROR(AVERAGE('Data pre-processing'!Y52:AR52)),35,IF(COUNT('Data pre-processing'!Y52:AR52)&lt;2,"N/A",AVERAGE('Data pre-processing'!Y52:AR52)))</f>
        <v>35</v>
      </c>
      <c r="X52" s="96" t="str">
        <f>IF(ISERROR(STDEV('Data pre-processing'!Y52:AR52)),"N/A",STDEV('Data pre-processing'!Y52:AR52))</f>
        <v>N/A</v>
      </c>
      <c r="XFD52" s="32"/>
    </row>
    <row r="53" spans="1:24 16384:16384" ht="12.75" customHeight="1" x14ac:dyDescent="0.15">
      <c r="A53" s="94" t="str">
        <f>'Transcript table'!C53</f>
        <v>EWSAT1</v>
      </c>
      <c r="B53" s="97" t="s">
        <v>28</v>
      </c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96">
        <f>IF(ISERROR(AVERAGE('Data pre-processing'!Y53:AR53)),35,IF(COUNT('Data pre-processing'!Y53:AR53)&lt;2,"N/A",AVERAGE('Data pre-processing'!Y53:AR53)))</f>
        <v>35</v>
      </c>
      <c r="X53" s="96" t="str">
        <f>IF(ISERROR(STDEV('Data pre-processing'!Y53:AR53)),"N/A",STDEV('Data pre-processing'!Y53:AR53))</f>
        <v>N/A</v>
      </c>
      <c r="XFD53" s="32"/>
    </row>
    <row r="54" spans="1:24 16384:16384" ht="12.75" customHeight="1" x14ac:dyDescent="0.15">
      <c r="A54" s="94" t="str">
        <f>'Transcript table'!C54</f>
        <v>FENDRR</v>
      </c>
      <c r="B54" s="97" t="s">
        <v>29</v>
      </c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96">
        <f>IF(ISERROR(AVERAGE('Data pre-processing'!Y54:AR54)),35,IF(COUNT('Data pre-processing'!Y54:AR54)&lt;2,"N/A",AVERAGE('Data pre-processing'!Y54:AR54)))</f>
        <v>35</v>
      </c>
      <c r="X54" s="96" t="str">
        <f>IF(ISERROR(STDEV('Data pre-processing'!Y54:AR54)),"N/A",STDEV('Data pre-processing'!Y54:AR54))</f>
        <v>N/A</v>
      </c>
      <c r="XFD54" s="32"/>
    </row>
    <row r="55" spans="1:24 16384:16384" ht="12.75" customHeight="1" x14ac:dyDescent="0.15">
      <c r="A55" s="94" t="str">
        <f>'Transcript table'!C55</f>
        <v>GHET1</v>
      </c>
      <c r="B55" s="97" t="s">
        <v>30</v>
      </c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96">
        <f>IF(ISERROR(AVERAGE('Data pre-processing'!Y55:AR55)),35,IF(COUNT('Data pre-processing'!Y55:AR55)&lt;2,"N/A",AVERAGE('Data pre-processing'!Y55:AR55)))</f>
        <v>35</v>
      </c>
      <c r="X55" s="96" t="str">
        <f>IF(ISERROR(STDEV('Data pre-processing'!Y55:AR55)),"N/A",STDEV('Data pre-processing'!Y55:AR55))</f>
        <v>N/A</v>
      </c>
      <c r="XFD55" s="32"/>
    </row>
    <row r="56" spans="1:24 16384:16384" ht="12.75" customHeight="1" x14ac:dyDescent="0.15">
      <c r="A56" s="94" t="str">
        <f>'Transcript table'!C56</f>
        <v>GACAT2</v>
      </c>
      <c r="B56" s="97" t="s">
        <v>31</v>
      </c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96">
        <f>IF(ISERROR(AVERAGE('Data pre-processing'!Y56:AR56)),35,IF(COUNT('Data pre-processing'!Y56:AR56)&lt;2,"N/A",AVERAGE('Data pre-processing'!Y56:AR56)))</f>
        <v>35</v>
      </c>
      <c r="X56" s="96" t="str">
        <f>IF(ISERROR(STDEV('Data pre-processing'!Y56:AR56)),"N/A",STDEV('Data pre-processing'!Y56:AR56))</f>
        <v>N/A</v>
      </c>
      <c r="XFD56" s="32"/>
    </row>
    <row r="57" spans="1:24 16384:16384" ht="12.75" customHeight="1" x14ac:dyDescent="0.15">
      <c r="A57" s="94" t="str">
        <f>'Transcript table'!C57</f>
        <v>GACAT3</v>
      </c>
      <c r="B57" s="97" t="s">
        <v>32</v>
      </c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96">
        <f>IF(ISERROR(AVERAGE('Data pre-processing'!Y57:AR57)),35,IF(COUNT('Data pre-processing'!Y57:AR57)&lt;2,"N/A",AVERAGE('Data pre-processing'!Y57:AR57)))</f>
        <v>35</v>
      </c>
      <c r="X57" s="96" t="str">
        <f>IF(ISERROR(STDEV('Data pre-processing'!Y57:AR57)),"N/A",STDEV('Data pre-processing'!Y57:AR57))</f>
        <v>N/A</v>
      </c>
      <c r="XFD57" s="32"/>
    </row>
    <row r="58" spans="1:24 16384:16384" ht="12.75" customHeight="1" x14ac:dyDescent="0.15">
      <c r="A58" s="94" t="str">
        <f>'Transcript table'!C58</f>
        <v>BACE1‑AS</v>
      </c>
      <c r="B58" s="97" t="s">
        <v>33</v>
      </c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96">
        <f>IF(ISERROR(AVERAGE('Data pre-processing'!Y58:AR58)),35,IF(COUNT('Data pre-processing'!Y58:AR58)&lt;2,"N/A",AVERAGE('Data pre-processing'!Y58:AR58)))</f>
        <v>35</v>
      </c>
      <c r="X58" s="96" t="str">
        <f>IF(ISERROR(STDEV('Data pre-processing'!Y58:AR58)),"N/A",STDEV('Data pre-processing'!Y58:AR58))</f>
        <v>N/A</v>
      </c>
      <c r="XFD58" s="32"/>
    </row>
    <row r="59" spans="1:24 16384:16384" ht="12.75" customHeight="1" x14ac:dyDescent="0.15">
      <c r="A59" s="94" t="str">
        <f>'Transcript table'!C59</f>
        <v>lincRNA-p21</v>
      </c>
      <c r="B59" s="97" t="s">
        <v>34</v>
      </c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96">
        <f>IF(ISERROR(AVERAGE('Data pre-processing'!Y59:AR59)),35,IF(COUNT('Data pre-processing'!Y59:AR59)&lt;2,"N/A",AVERAGE('Data pre-processing'!Y59:AR59)))</f>
        <v>35</v>
      </c>
      <c r="X59" s="96" t="str">
        <f>IF(ISERROR(STDEV('Data pre-processing'!Y59:AR59)),"N/A",STDEV('Data pre-processing'!Y59:AR59))</f>
        <v>N/A</v>
      </c>
      <c r="XFD59" s="32"/>
    </row>
    <row r="60" spans="1:24 16384:16384" ht="12.75" customHeight="1" x14ac:dyDescent="0.15">
      <c r="A60" s="94" t="str">
        <f>'Transcript table'!C60</f>
        <v>Centromeric alpha-satellite RNA</v>
      </c>
      <c r="B60" s="97" t="s">
        <v>35</v>
      </c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96">
        <f>IF(ISERROR(AVERAGE('Data pre-processing'!Y60:AR60)),35,IF(COUNT('Data pre-processing'!Y60:AR60)&lt;2,"N/A",AVERAGE('Data pre-processing'!Y60:AR60)))</f>
        <v>35</v>
      </c>
      <c r="X60" s="96" t="str">
        <f>IF(ISERROR(STDEV('Data pre-processing'!Y60:AR60)),"N/A",STDEV('Data pre-processing'!Y60:AR60))</f>
        <v>N/A</v>
      </c>
      <c r="XFD60" s="32"/>
    </row>
    <row r="61" spans="1:24 16384:16384" ht="12.75" customHeight="1" x14ac:dyDescent="0.15">
      <c r="A61" s="94" t="str">
        <f>'Transcript table'!C61</f>
        <v>AA174084</v>
      </c>
      <c r="B61" s="97" t="s">
        <v>36</v>
      </c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96">
        <f>IF(ISERROR(AVERAGE('Data pre-processing'!Y61:AR61)),35,IF(COUNT('Data pre-processing'!Y61:AR61)&lt;2,"N/A",AVERAGE('Data pre-processing'!Y61:AR61)))</f>
        <v>35</v>
      </c>
      <c r="X61" s="96" t="str">
        <f>IF(ISERROR(STDEV('Data pre-processing'!Y61:AR61)),"N/A",STDEV('Data pre-processing'!Y61:AR61))</f>
        <v>N/A</v>
      </c>
      <c r="XFD61" s="32"/>
    </row>
    <row r="62" spans="1:24 16384:16384" ht="12.75" customHeight="1" x14ac:dyDescent="0.15">
      <c r="A62" s="94" t="str">
        <f>'Transcript table'!C62</f>
        <v>DRAIC (LOC145837)</v>
      </c>
      <c r="B62" s="97" t="s">
        <v>37</v>
      </c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96">
        <f>IF(ISERROR(AVERAGE('Data pre-processing'!Y62:AR62)),35,IF(COUNT('Data pre-processing'!Y62:AR62)&lt;2,"N/A",AVERAGE('Data pre-processing'!Y62:AR62)))</f>
        <v>35</v>
      </c>
      <c r="X62" s="96" t="str">
        <f>IF(ISERROR(STDEV('Data pre-processing'!Y62:AR62)),"N/A",STDEV('Data pre-processing'!Y62:AR62))</f>
        <v>N/A</v>
      </c>
      <c r="XFD62" s="32"/>
    </row>
    <row r="63" spans="1:24 16384:16384" ht="12.75" customHeight="1" x14ac:dyDescent="0.15">
      <c r="A63" s="94" t="str">
        <f>'Transcript table'!C63</f>
        <v>FOXCUT</v>
      </c>
      <c r="B63" s="97" t="s">
        <v>524</v>
      </c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96">
        <f>IF(ISERROR(AVERAGE('Data pre-processing'!Y63:AR63)),35,IF(COUNT('Data pre-processing'!Y63:AR63)&lt;2,"N/A",AVERAGE('Data pre-processing'!Y63:AR63)))</f>
        <v>35</v>
      </c>
      <c r="X63" s="96" t="str">
        <f>IF(ISERROR(STDEV('Data pre-processing'!Y63:AR63)),"N/A",STDEV('Data pre-processing'!Y63:AR63))</f>
        <v>N/A</v>
      </c>
      <c r="XFD63" s="32"/>
    </row>
    <row r="64" spans="1:24 16384:16384" ht="12.75" customHeight="1" x14ac:dyDescent="0.15">
      <c r="A64" s="94" t="str">
        <f>'Transcript table'!C64</f>
        <v>ACTA2-AS1</v>
      </c>
      <c r="B64" s="97" t="s">
        <v>526</v>
      </c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96">
        <f>IF(ISERROR(AVERAGE('Data pre-processing'!Y64:AR64)),35,IF(COUNT('Data pre-processing'!Y64:AR64)&lt;2,"N/A",AVERAGE('Data pre-processing'!Y64:AR64)))</f>
        <v>35</v>
      </c>
      <c r="X64" s="96" t="str">
        <f>IF(ISERROR(STDEV('Data pre-processing'!Y64:AR64)),"N/A",STDEV('Data pre-processing'!Y64:AR64))</f>
        <v>N/A</v>
      </c>
      <c r="XFD64" s="32"/>
    </row>
    <row r="65" spans="1:24 16384:16384" ht="12.75" customHeight="1" x14ac:dyDescent="0.15">
      <c r="A65" s="94" t="str">
        <f>'Transcript table'!C65</f>
        <v>lincRNA-RoR</v>
      </c>
      <c r="B65" s="97" t="s">
        <v>528</v>
      </c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96">
        <f>IF(ISERROR(AVERAGE('Data pre-processing'!Y65:AR65)),35,IF(COUNT('Data pre-processing'!Y65:AR65)&lt;2,"N/A",AVERAGE('Data pre-processing'!Y65:AR65)))</f>
        <v>35</v>
      </c>
      <c r="X65" s="96" t="str">
        <f>IF(ISERROR(STDEV('Data pre-processing'!Y65:AR65)),"N/A",STDEV('Data pre-processing'!Y65:AR65))</f>
        <v>N/A</v>
      </c>
      <c r="XFD65" s="32"/>
    </row>
    <row r="66" spans="1:24 16384:16384" ht="12.75" customHeight="1" x14ac:dyDescent="0.15">
      <c r="A66" s="94" t="str">
        <f>'Transcript table'!C66</f>
        <v>HLX-AS1</v>
      </c>
      <c r="B66" s="97" t="s">
        <v>530</v>
      </c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96">
        <f>IF(ISERROR(AVERAGE('Data pre-processing'!Y66:AR66)),35,IF(COUNT('Data pre-processing'!Y66:AR66)&lt;2,"N/A",AVERAGE('Data pre-processing'!Y66:AR66)))</f>
        <v>35</v>
      </c>
      <c r="X66" s="96" t="str">
        <f>IF(ISERROR(STDEV('Data pre-processing'!Y66:AR66)),"N/A",STDEV('Data pre-processing'!Y66:AR66))</f>
        <v>N/A</v>
      </c>
      <c r="XFD66" s="32"/>
    </row>
    <row r="67" spans="1:24 16384:16384" ht="12.75" customHeight="1" x14ac:dyDescent="0.15">
      <c r="A67" s="94" t="str">
        <f>'Transcript table'!C67</f>
        <v>lincRNA-EPS</v>
      </c>
      <c r="B67" s="97" t="s">
        <v>532</v>
      </c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96">
        <f>IF(ISERROR(AVERAGE('Data pre-processing'!Y67:AR67)),35,IF(COUNT('Data pre-processing'!Y67:AR67)&lt;2,"N/A",AVERAGE('Data pre-processing'!Y67:AR67)))</f>
        <v>35</v>
      </c>
      <c r="X67" s="96" t="str">
        <f>IF(ISERROR(STDEV('Data pre-processing'!Y67:AR67)),"N/A",STDEV('Data pre-processing'!Y67:AR67))</f>
        <v>N/A</v>
      </c>
      <c r="XFD67" s="32"/>
    </row>
    <row r="68" spans="1:24 16384:16384" ht="12.75" customHeight="1" x14ac:dyDescent="0.15">
      <c r="A68" s="94" t="str">
        <f>'Transcript table'!C68</f>
        <v>LINC01262</v>
      </c>
      <c r="B68" s="97" t="s">
        <v>533</v>
      </c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96">
        <f>IF(ISERROR(AVERAGE('Data pre-processing'!Y68:AR68)),35,IF(COUNT('Data pre-processing'!Y68:AR68)&lt;2,"N/A",AVERAGE('Data pre-processing'!Y68:AR68)))</f>
        <v>35</v>
      </c>
      <c r="X68" s="96" t="str">
        <f>IF(ISERROR(STDEV('Data pre-processing'!Y68:AR68)),"N/A",STDEV('Data pre-processing'!Y68:AR68))</f>
        <v>N/A</v>
      </c>
      <c r="XFD68" s="32"/>
    </row>
    <row r="69" spans="1:24 16384:16384" ht="12.75" customHeight="1" x14ac:dyDescent="0.15">
      <c r="A69" s="94" t="str">
        <f>'Transcript table'!C69</f>
        <v>BGLT3</v>
      </c>
      <c r="B69" s="97" t="s">
        <v>535</v>
      </c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96">
        <f>IF(ISERROR(AVERAGE('Data pre-processing'!Y69:AR69)),35,IF(COUNT('Data pre-processing'!Y69:AR69)&lt;2,"N/A",AVERAGE('Data pre-processing'!Y69:AR69)))</f>
        <v>35</v>
      </c>
      <c r="X69" s="96" t="str">
        <f>IF(ISERROR(STDEV('Data pre-processing'!Y69:AR69)),"N/A",STDEV('Data pre-processing'!Y69:AR69))</f>
        <v>N/A</v>
      </c>
      <c r="XFD69" s="32"/>
    </row>
    <row r="70" spans="1:24 16384:16384" ht="12.75" customHeight="1" x14ac:dyDescent="0.15">
      <c r="A70" s="94" t="str">
        <f>'Transcript table'!C70</f>
        <v xml:space="preserve">LINC00901 </v>
      </c>
      <c r="B70" s="97" t="s">
        <v>537</v>
      </c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96">
        <f>IF(ISERROR(AVERAGE('Data pre-processing'!Y70:AR70)),35,IF(COUNT('Data pre-processing'!Y70:AR70)&lt;2,"N/A",AVERAGE('Data pre-processing'!Y70:AR70)))</f>
        <v>35</v>
      </c>
      <c r="X70" s="96" t="str">
        <f>IF(ISERROR(STDEV('Data pre-processing'!Y70:AR70)),"N/A",STDEV('Data pre-processing'!Y70:AR70))</f>
        <v>N/A</v>
      </c>
      <c r="XFD70" s="32"/>
    </row>
    <row r="71" spans="1:24 16384:16384" ht="12.75" customHeight="1" x14ac:dyDescent="0.15">
      <c r="A71" s="94" t="str">
        <f>'Transcript table'!C71</f>
        <v>CTBP1-AS</v>
      </c>
      <c r="B71" s="97" t="s">
        <v>538</v>
      </c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96">
        <f>IF(ISERROR(AVERAGE('Data pre-processing'!Y71:AR71)),35,IF(COUNT('Data pre-processing'!Y71:AR71)&lt;2,"N/A",AVERAGE('Data pre-processing'!Y71:AR71)))</f>
        <v>35</v>
      </c>
      <c r="X71" s="96" t="str">
        <f>IF(ISERROR(STDEV('Data pre-processing'!Y71:AR71)),"N/A",STDEV('Data pre-processing'!Y71:AR71))</f>
        <v>N/A</v>
      </c>
      <c r="XFD71" s="32"/>
    </row>
    <row r="72" spans="1:24 16384:16384" ht="12.75" customHeight="1" x14ac:dyDescent="0.15">
      <c r="A72" s="94" t="str">
        <f>'Transcript table'!C72</f>
        <v>LINC00970</v>
      </c>
      <c r="B72" s="97" t="s">
        <v>540</v>
      </c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96">
        <f>IF(ISERROR(AVERAGE('Data pre-processing'!Y72:AR72)),35,IF(COUNT('Data pre-processing'!Y72:AR72)&lt;2,"N/A",AVERAGE('Data pre-processing'!Y72:AR72)))</f>
        <v>35</v>
      </c>
      <c r="X72" s="96" t="str">
        <f>IF(ISERROR(STDEV('Data pre-processing'!Y72:AR72)),"N/A",STDEV('Data pre-processing'!Y72:AR72))</f>
        <v>N/A</v>
      </c>
      <c r="XFD72" s="32"/>
    </row>
    <row r="73" spans="1:24 16384:16384" ht="12.75" customHeight="1" x14ac:dyDescent="0.15">
      <c r="A73" s="94" t="str">
        <f>'Transcript table'!C73</f>
        <v>BLACAT1</v>
      </c>
      <c r="B73" s="97" t="s">
        <v>542</v>
      </c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96">
        <f>IF(ISERROR(AVERAGE('Data pre-processing'!Y73:AR73)),35,IF(COUNT('Data pre-processing'!Y73:AR73)&lt;2,"N/A",AVERAGE('Data pre-processing'!Y73:AR73)))</f>
        <v>35</v>
      </c>
      <c r="X73" s="96" t="str">
        <f>IF(ISERROR(STDEV('Data pre-processing'!Y73:AR73)),"N/A",STDEV('Data pre-processing'!Y73:AR73))</f>
        <v>N/A</v>
      </c>
      <c r="XFD73" s="32"/>
    </row>
    <row r="74" spans="1:24 16384:16384" ht="12.75" customHeight="1" x14ac:dyDescent="0.15">
      <c r="A74" s="94" t="str">
        <f>'Transcript table'!C74</f>
        <v>FEZF1-AS1</v>
      </c>
      <c r="B74" s="97" t="s">
        <v>544</v>
      </c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96">
        <f>IF(ISERROR(AVERAGE('Data pre-processing'!Y74:AR74)),35,IF(COUNT('Data pre-processing'!Y74:AR74)&lt;2,"N/A",AVERAGE('Data pre-processing'!Y74:AR74)))</f>
        <v>35</v>
      </c>
      <c r="X74" s="96" t="str">
        <f>IF(ISERROR(STDEV('Data pre-processing'!Y74:AR74)),"N/A",STDEV('Data pre-processing'!Y74:AR74))</f>
        <v>N/A</v>
      </c>
      <c r="XFD74" s="32"/>
    </row>
    <row r="75" spans="1:24 16384:16384" ht="12.75" customHeight="1" x14ac:dyDescent="0.15">
      <c r="A75" s="94" t="str">
        <f>'Transcript table'!C75</f>
        <v>FIRRE</v>
      </c>
      <c r="B75" s="97" t="s">
        <v>38</v>
      </c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96">
        <f>IF(ISERROR(AVERAGE('Data pre-processing'!Y75:AR75)),35,IF(COUNT('Data pre-processing'!Y75:AR75)&lt;2,"N/A",AVERAGE('Data pre-processing'!Y75:AR75)))</f>
        <v>35</v>
      </c>
      <c r="X75" s="96" t="str">
        <f>IF(ISERROR(STDEV('Data pre-processing'!Y75:AR75)),"N/A",STDEV('Data pre-processing'!Y75:AR75))</f>
        <v>N/A</v>
      </c>
      <c r="XFD75" s="32"/>
    </row>
    <row r="76" spans="1:24 16384:16384" ht="12.75" customHeight="1" x14ac:dyDescent="0.15">
      <c r="A76" s="94" t="str">
        <f>'Transcript table'!C76</f>
        <v>CCAT2</v>
      </c>
      <c r="B76" s="97" t="s">
        <v>39</v>
      </c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96">
        <f>IF(ISERROR(AVERAGE('Data pre-processing'!Y76:AR76)),35,IF(COUNT('Data pre-processing'!Y76:AR76)&lt;2,"N/A",AVERAGE('Data pre-processing'!Y76:AR76)))</f>
        <v>35</v>
      </c>
      <c r="X76" s="96" t="str">
        <f>IF(ISERROR(STDEV('Data pre-processing'!Y76:AR76)),"N/A",STDEV('Data pre-processing'!Y76:AR76))</f>
        <v>N/A</v>
      </c>
      <c r="XFD76" s="32"/>
    </row>
    <row r="77" spans="1:24 16384:16384" ht="12.75" customHeight="1" x14ac:dyDescent="0.15">
      <c r="A77" s="94" t="str">
        <f>'Transcript table'!C77</f>
        <v>LINC00467</v>
      </c>
      <c r="B77" s="97" t="s">
        <v>40</v>
      </c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96">
        <f>IF(ISERROR(AVERAGE('Data pre-processing'!Y77:AR77)),35,IF(COUNT('Data pre-processing'!Y77:AR77)&lt;2,"N/A",AVERAGE('Data pre-processing'!Y77:AR77)))</f>
        <v>35</v>
      </c>
      <c r="X77" s="96" t="str">
        <f>IF(ISERROR(STDEV('Data pre-processing'!Y77:AR77)),"N/A",STDEV('Data pre-processing'!Y77:AR77))</f>
        <v>N/A</v>
      </c>
      <c r="XFD77" s="32"/>
    </row>
    <row r="78" spans="1:24 16384:16384" ht="12.75" customHeight="1" x14ac:dyDescent="0.15">
      <c r="A78" s="94" t="str">
        <f>'Transcript table'!C78</f>
        <v>FGF10-AS1</v>
      </c>
      <c r="B78" s="97" t="s">
        <v>41</v>
      </c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96">
        <f>IF(ISERROR(AVERAGE('Data pre-processing'!Y78:AR78)),35,IF(COUNT('Data pre-processing'!Y78:AR78)&lt;2,"N/A",AVERAGE('Data pre-processing'!Y78:AR78)))</f>
        <v>35</v>
      </c>
      <c r="X78" s="96" t="str">
        <f>IF(ISERROR(STDEV('Data pre-processing'!Y78:AR78)),"N/A",STDEV('Data pre-processing'!Y78:AR78))</f>
        <v>N/A</v>
      </c>
      <c r="XFD78" s="32"/>
    </row>
    <row r="79" spans="1:24 16384:16384" ht="12.75" customHeight="1" x14ac:dyDescent="0.15">
      <c r="A79" s="94" t="str">
        <f>'Transcript table'!C79</f>
        <v>LINC00581</v>
      </c>
      <c r="B79" s="97" t="s">
        <v>42</v>
      </c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96">
        <f>IF(ISERROR(AVERAGE('Data pre-processing'!Y79:AR79)),35,IF(COUNT('Data pre-processing'!Y79:AR79)&lt;2,"N/A",AVERAGE('Data pre-processing'!Y79:AR79)))</f>
        <v>35</v>
      </c>
      <c r="X79" s="96" t="str">
        <f>IF(ISERROR(STDEV('Data pre-processing'!Y79:AR79)),"N/A",STDEV('Data pre-processing'!Y79:AR79))</f>
        <v>N/A</v>
      </c>
      <c r="XFD79" s="32"/>
    </row>
    <row r="80" spans="1:24 16384:16384" ht="12.75" customHeight="1" x14ac:dyDescent="0.15">
      <c r="A80" s="94" t="str">
        <f>'Transcript table'!C80</f>
        <v>EGFR-AS1</v>
      </c>
      <c r="B80" s="97" t="s">
        <v>43</v>
      </c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96">
        <f>IF(ISERROR(AVERAGE('Data pre-processing'!Y80:AR80)),35,IF(COUNT('Data pre-processing'!Y80:AR80)&lt;2,"N/A",AVERAGE('Data pre-processing'!Y80:AR80)))</f>
        <v>35</v>
      </c>
      <c r="X80" s="96" t="str">
        <f>IF(ISERROR(STDEV('Data pre-processing'!Y80:AR80)),"N/A",STDEV('Data pre-processing'!Y80:AR80))</f>
        <v>N/A</v>
      </c>
      <c r="XFD80" s="32"/>
    </row>
    <row r="81" spans="1:24 16384:16384" ht="12.75" customHeight="1" x14ac:dyDescent="0.15">
      <c r="A81" s="94" t="str">
        <f>'Transcript table'!C81</f>
        <v>LINC00507</v>
      </c>
      <c r="B81" s="97" t="s">
        <v>44</v>
      </c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96">
        <f>IF(ISERROR(AVERAGE('Data pre-processing'!Y81:AR81)),35,IF(COUNT('Data pre-processing'!Y81:AR81)&lt;2,"N/A",AVERAGE('Data pre-processing'!Y81:AR81)))</f>
        <v>35</v>
      </c>
      <c r="X81" s="96" t="str">
        <f>IF(ISERROR(STDEV('Data pre-processing'!Y81:AR81)),"N/A",STDEV('Data pre-processing'!Y81:AR81))</f>
        <v>N/A</v>
      </c>
      <c r="XFD81" s="32"/>
    </row>
    <row r="82" spans="1:24 16384:16384" ht="12.75" customHeight="1" x14ac:dyDescent="0.15">
      <c r="A82" s="94" t="str">
        <f>'Transcript table'!C82</f>
        <v>LINC00951</v>
      </c>
      <c r="B82" s="97" t="s">
        <v>45</v>
      </c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96">
        <f>IF(ISERROR(AVERAGE('Data pre-processing'!Y82:AR82)),35,IF(COUNT('Data pre-processing'!Y82:AR82)&lt;2,"N/A",AVERAGE('Data pre-processing'!Y82:AR82)))</f>
        <v>35</v>
      </c>
      <c r="X82" s="96" t="str">
        <f>IF(ISERROR(STDEV('Data pre-processing'!Y82:AR82)),"N/A",STDEV('Data pre-processing'!Y82:AR82))</f>
        <v>N/A</v>
      </c>
      <c r="XFD82" s="32"/>
    </row>
    <row r="83" spans="1:24 16384:16384" ht="12.75" customHeight="1" x14ac:dyDescent="0.15">
      <c r="A83" s="94" t="str">
        <f>'Transcript table'!C83</f>
        <v>ADAMTS9-AS2</v>
      </c>
      <c r="B83" s="97" t="s">
        <v>46</v>
      </c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96">
        <f>IF(ISERROR(AVERAGE('Data pre-processing'!Y83:AR83)),35,IF(COUNT('Data pre-processing'!Y83:AR83)&lt;2,"N/A",AVERAGE('Data pre-processing'!Y83:AR83)))</f>
        <v>35</v>
      </c>
      <c r="X83" s="96" t="str">
        <f>IF(ISERROR(STDEV('Data pre-processing'!Y83:AR83)),"N/A",STDEV('Data pre-processing'!Y83:AR83))</f>
        <v>N/A</v>
      </c>
      <c r="XFD83" s="32"/>
    </row>
    <row r="84" spans="1:24 16384:16384" ht="12.75" customHeight="1" x14ac:dyDescent="0.15">
      <c r="A84" s="94" t="str">
        <f>'Transcript table'!C84</f>
        <v>DPP10-AS1</v>
      </c>
      <c r="B84" s="97" t="s">
        <v>47</v>
      </c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96">
        <f>IF(ISERROR(AVERAGE('Data pre-processing'!Y84:AR84)),35,IF(COUNT('Data pre-processing'!Y84:AR84)&lt;2,"N/A",AVERAGE('Data pre-processing'!Y84:AR84)))</f>
        <v>35</v>
      </c>
      <c r="X84" s="96" t="str">
        <f>IF(ISERROR(STDEV('Data pre-processing'!Y84:AR84)),"N/A",STDEV('Data pre-processing'!Y84:AR84))</f>
        <v>N/A</v>
      </c>
      <c r="XFD84" s="32"/>
    </row>
    <row r="85" spans="1:24 16384:16384" ht="12.75" customHeight="1" x14ac:dyDescent="0.15">
      <c r="A85" s="94" t="str">
        <f>'Transcript table'!C85</f>
        <v>LINC00473</v>
      </c>
      <c r="B85" s="97" t="s">
        <v>48</v>
      </c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96">
        <f>IF(ISERROR(AVERAGE('Data pre-processing'!Y85:AR85)),35,IF(COUNT('Data pre-processing'!Y85:AR85)&lt;2,"N/A",AVERAGE('Data pre-processing'!Y85:AR85)))</f>
        <v>35</v>
      </c>
      <c r="X85" s="96" t="str">
        <f>IF(ISERROR(STDEV('Data pre-processing'!Y85:AR85)),"N/A",STDEV('Data pre-processing'!Y85:AR85))</f>
        <v>N/A</v>
      </c>
      <c r="XFD85" s="32"/>
    </row>
    <row r="86" spans="1:24 16384:16384" ht="12.75" customHeight="1" x14ac:dyDescent="0.15">
      <c r="A86" s="94" t="str">
        <f>'Transcript table'!C86</f>
        <v>LINC00323</v>
      </c>
      <c r="B86" s="97" t="s">
        <v>49</v>
      </c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96">
        <f>IF(ISERROR(AVERAGE('Data pre-processing'!Y86:AR86)),35,IF(COUNT('Data pre-processing'!Y86:AR86)&lt;2,"N/A",AVERAGE('Data pre-processing'!Y86:AR86)))</f>
        <v>35</v>
      </c>
      <c r="X86" s="96" t="str">
        <f>IF(ISERROR(STDEV('Data pre-processing'!Y86:AR86)),"N/A",STDEV('Data pre-processing'!Y86:AR86))</f>
        <v>N/A</v>
      </c>
      <c r="XFD86" s="32"/>
    </row>
    <row r="87" spans="1:24 16384:16384" ht="12.75" customHeight="1" x14ac:dyDescent="0.15">
      <c r="A87" s="94" t="str">
        <f>'Transcript table'!C87</f>
        <v>LINC00299</v>
      </c>
      <c r="B87" s="97" t="s">
        <v>182</v>
      </c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96">
        <f>IF(ISERROR(AVERAGE('Data pre-processing'!Y87:AR87)),35,IF(COUNT('Data pre-processing'!Y87:AR87)&lt;2,"N/A",AVERAGE('Data pre-processing'!Y87:AR87)))</f>
        <v>35</v>
      </c>
      <c r="X87" s="96" t="str">
        <f>IF(ISERROR(STDEV('Data pre-processing'!Y87:AR87)),"N/A",STDEV('Data pre-processing'!Y87:AR87))</f>
        <v>N/A</v>
      </c>
      <c r="XFD87" s="32"/>
    </row>
    <row r="88" spans="1:24 16384:16384" ht="12.75" customHeight="1" x14ac:dyDescent="0.15">
      <c r="A88" s="94" t="str">
        <f>'Transcript table'!C88</f>
        <v>LINC00850</v>
      </c>
      <c r="B88" s="97" t="s">
        <v>183</v>
      </c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96">
        <f>IF(ISERROR(AVERAGE('Data pre-processing'!Y88:AR88)),35,IF(COUNT('Data pre-processing'!Y88:AR88)&lt;2,"N/A",AVERAGE('Data pre-processing'!Y88:AR88)))</f>
        <v>35</v>
      </c>
      <c r="X88" s="96" t="str">
        <f>IF(ISERROR(STDEV('Data pre-processing'!Y88:AR88)),"N/A",STDEV('Data pre-processing'!Y88:AR88))</f>
        <v>N/A</v>
      </c>
      <c r="XFD88" s="32"/>
    </row>
    <row r="89" spans="1:24 16384:16384" ht="12.75" customHeight="1" x14ac:dyDescent="0.15">
      <c r="A89" s="94" t="str">
        <f>'Transcript table'!C89</f>
        <v>LINC00857</v>
      </c>
      <c r="B89" s="97" t="s">
        <v>184</v>
      </c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96">
        <f>IF(ISERROR(AVERAGE('Data pre-processing'!Y89:AR89)),35,IF(COUNT('Data pre-processing'!Y89:AR89)&lt;2,"N/A",AVERAGE('Data pre-processing'!Y89:AR89)))</f>
        <v>35</v>
      </c>
      <c r="X89" s="96" t="str">
        <f>IF(ISERROR(STDEV('Data pre-processing'!Y89:AR89)),"N/A",STDEV('Data pre-processing'!Y89:AR89))</f>
        <v>N/A</v>
      </c>
      <c r="XFD89" s="32"/>
    </row>
    <row r="90" spans="1:24 16384:16384" ht="12.75" customHeight="1" x14ac:dyDescent="0.15">
      <c r="A90" s="94" t="str">
        <f>'Transcript table'!C90</f>
        <v>FGF14-AS2</v>
      </c>
      <c r="B90" s="97" t="s">
        <v>185</v>
      </c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96">
        <f>IF(ISERROR(AVERAGE('Data pre-processing'!Y90:AR90)),35,IF(COUNT('Data pre-processing'!Y90:AR90)&lt;2,"N/A",AVERAGE('Data pre-processing'!Y90:AR90)))</f>
        <v>35</v>
      </c>
      <c r="X90" s="96" t="str">
        <f>IF(ISERROR(STDEV('Data pre-processing'!Y90:AR90)),"N/A",STDEV('Data pre-processing'!Y90:AR90))</f>
        <v>N/A</v>
      </c>
      <c r="XFD90" s="32"/>
    </row>
    <row r="91" spans="1:24 16384:16384" ht="12.75" customHeight="1" x14ac:dyDescent="0.15">
      <c r="A91" s="94" t="str">
        <f>'Transcript table'!C91</f>
        <v>EPB41L4A-AS2</v>
      </c>
      <c r="B91" s="97" t="s">
        <v>186</v>
      </c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96">
        <f>IF(ISERROR(AVERAGE('Data pre-processing'!Y91:AR91)),35,IF(COUNT('Data pre-processing'!Y91:AR91)&lt;2,"N/A",AVERAGE('Data pre-processing'!Y91:AR91)))</f>
        <v>35</v>
      </c>
      <c r="X91" s="96" t="str">
        <f>IF(ISERROR(STDEV('Data pre-processing'!Y91:AR91)),"N/A",STDEV('Data pre-processing'!Y91:AR91))</f>
        <v>N/A</v>
      </c>
      <c r="XFD91" s="32"/>
    </row>
    <row r="92" spans="1:24 16384:16384" ht="12.75" customHeight="1" x14ac:dyDescent="0.15">
      <c r="A92" s="94" t="str">
        <f>'Transcript table'!C92</f>
        <v>HNF1A-AS1</v>
      </c>
      <c r="B92" s="97" t="s">
        <v>187</v>
      </c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96">
        <f>IF(ISERROR(AVERAGE('Data pre-processing'!Y92:AR92)),35,IF(COUNT('Data pre-processing'!Y92:AR92)&lt;2,"N/A",AVERAGE('Data pre-processing'!Y92:AR92)))</f>
        <v>35</v>
      </c>
      <c r="X92" s="96" t="str">
        <f>IF(ISERROR(STDEV('Data pre-processing'!Y92:AR92)),"N/A",STDEV('Data pre-processing'!Y92:AR92))</f>
        <v>N/A</v>
      </c>
      <c r="XFD92" s="32"/>
    </row>
    <row r="93" spans="1:24 16384:16384" ht="12.75" customHeight="1" x14ac:dyDescent="0.15">
      <c r="A93" s="94" t="str">
        <f>'Transcript table'!C93</f>
        <v>GAS8-AS1</v>
      </c>
      <c r="B93" s="97" t="s">
        <v>188</v>
      </c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96">
        <f>IF(ISERROR(AVERAGE('Data pre-processing'!Y93:AR93)),35,IF(COUNT('Data pre-processing'!Y93:AR93)&lt;2,"N/A",AVERAGE('Data pre-processing'!Y93:AR93)))</f>
        <v>35</v>
      </c>
      <c r="X93" s="96" t="str">
        <f>IF(ISERROR(STDEV('Data pre-processing'!Y93:AR93)),"N/A",STDEV('Data pre-processing'!Y93:AR93))</f>
        <v>N/A</v>
      </c>
      <c r="XFD93" s="32"/>
    </row>
    <row r="94" spans="1:24 16384:16384" ht="12.75" customHeight="1" x14ac:dyDescent="0.15">
      <c r="A94" s="94" t="str">
        <f>'Transcript table'!C94</f>
        <v>APOA1-AS</v>
      </c>
      <c r="B94" s="97" t="s">
        <v>189</v>
      </c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96">
        <f>IF(ISERROR(AVERAGE('Data pre-processing'!Y94:AR94)),35,IF(COUNT('Data pre-processing'!Y94:AR94)&lt;2,"N/A",AVERAGE('Data pre-processing'!Y94:AR94)))</f>
        <v>35</v>
      </c>
      <c r="X94" s="96" t="str">
        <f>IF(ISERROR(STDEV('Data pre-processing'!Y94:AR94)),"N/A",STDEV('Data pre-processing'!Y94:AR94))</f>
        <v>N/A</v>
      </c>
      <c r="XFD94" s="32"/>
    </row>
    <row r="95" spans="1:24 16384:16384" ht="12.75" customHeight="1" x14ac:dyDescent="0.15">
      <c r="A95" s="94" t="str">
        <f>'Transcript table'!C95</f>
        <v xml:space="preserve">HOXA-AS2 </v>
      </c>
      <c r="B95" s="97" t="s">
        <v>190</v>
      </c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96">
        <f>IF(ISERROR(AVERAGE('Data pre-processing'!Y95:AR95)),35,IF(COUNT('Data pre-processing'!Y95:AR95)&lt;2,"N/A",AVERAGE('Data pre-processing'!Y95:AR95)))</f>
        <v>35</v>
      </c>
      <c r="X95" s="96" t="str">
        <f>IF(ISERROR(STDEV('Data pre-processing'!Y95:AR95)),"N/A",STDEV('Data pre-processing'!Y95:AR95))</f>
        <v>N/A</v>
      </c>
      <c r="XFD95" s="32"/>
    </row>
    <row r="96" spans="1:24 16384:16384" ht="12.75" customHeight="1" x14ac:dyDescent="0.15">
      <c r="A96" s="94" t="str">
        <f>'Transcript table'!C96</f>
        <v>FTX</v>
      </c>
      <c r="B96" s="97" t="s">
        <v>191</v>
      </c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96">
        <f>IF(ISERROR(AVERAGE('Data pre-processing'!Y96:AR96)),35,IF(COUNT('Data pre-processing'!Y96:AR96)&lt;2,"N/A",AVERAGE('Data pre-processing'!Y96:AR96)))</f>
        <v>35</v>
      </c>
      <c r="X96" s="96" t="str">
        <f>IF(ISERROR(STDEV('Data pre-processing'!Y96:AR96)),"N/A",STDEV('Data pre-processing'!Y96:AR96))</f>
        <v>N/A</v>
      </c>
      <c r="XFD96" s="32"/>
    </row>
    <row r="97" spans="1:39 16384:16384" ht="12.75" customHeight="1" x14ac:dyDescent="0.15">
      <c r="A97" s="94" t="str">
        <f>'Transcript table'!C97</f>
        <v>LINC00673</v>
      </c>
      <c r="B97" s="97" t="s">
        <v>192</v>
      </c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96">
        <f>IF(ISERROR(AVERAGE('Data pre-processing'!Y97:AR97)),35,IF(COUNT('Data pre-processing'!Y97:AR97)&lt;2,"N/A",AVERAGE('Data pre-processing'!Y97:AR97)))</f>
        <v>35</v>
      </c>
      <c r="X97" s="96" t="str">
        <f>IF(ISERROR(STDEV('Data pre-processing'!Y97:AR97)),"N/A",STDEV('Data pre-processing'!Y97:AR97))</f>
        <v>N/A</v>
      </c>
      <c r="XFD97" s="32"/>
    </row>
    <row r="98" spans="1:39 16384:16384" ht="12.75" customHeight="1" x14ac:dyDescent="0.15">
      <c r="A98" s="94" t="str">
        <f>'Transcript table'!C98</f>
        <v>17A</v>
      </c>
      <c r="B98" s="97" t="s">
        <v>193</v>
      </c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96">
        <f>IF(ISERROR(AVERAGE('Data pre-processing'!Y98:AR98)),35,IF(COUNT('Data pre-processing'!Y98:AR98)&lt;2,"N/A",AVERAGE('Data pre-processing'!Y98:AR98)))</f>
        <v>35</v>
      </c>
      <c r="X98" s="96" t="str">
        <f>IF(ISERROR(STDEV('Data pre-processing'!Y98:AR98)),"N/A",STDEV('Data pre-processing'!Y98:AR98))</f>
        <v>N/A</v>
      </c>
      <c r="XFD98" s="32"/>
    </row>
    <row r="99" spans="1:39 16384:16384" ht="12.75" customHeight="1" x14ac:dyDescent="0.15">
      <c r="A99" s="94" t="str">
        <f>'Transcript table'!C99</f>
        <v>51A</v>
      </c>
      <c r="B99" s="97" t="s">
        <v>50</v>
      </c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96">
        <f>IF(ISERROR(AVERAGE('Data pre-processing'!Y99:AR99)),35,IF(COUNT('Data pre-processing'!Y99:AR99)&lt;2,"N/A",AVERAGE('Data pre-processing'!Y99:AR99)))</f>
        <v>35</v>
      </c>
      <c r="X99" s="96" t="str">
        <f>IF(ISERROR(STDEV('Data pre-processing'!Y99:AR99)),"N/A",STDEV('Data pre-processing'!Y99:AR99))</f>
        <v>N/A</v>
      </c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</row>
    <row r="100" spans="1:39 16384:16384" x14ac:dyDescent="0.15">
      <c r="A100" s="94" t="str">
        <f>'Transcript table'!C100</f>
        <v>7SK</v>
      </c>
      <c r="B100" s="97" t="s">
        <v>51</v>
      </c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96">
        <f>IF(ISERROR(AVERAGE('Data pre-processing'!Y100:AR100)),35,IF(COUNT('Data pre-processing'!Y100:AR100)&lt;2,"N/A",AVERAGE('Data pre-processing'!Y100:AR100)))</f>
        <v>35</v>
      </c>
      <c r="X100" s="96" t="str">
        <f>IF(ISERROR(STDEV('Data pre-processing'!Y100:AR100)),"N/A",STDEV('Data pre-processing'!Y100:AR100))</f>
        <v>N/A</v>
      </c>
    </row>
    <row r="101" spans="1:39 16384:16384" x14ac:dyDescent="0.15">
      <c r="A101" s="94" t="str">
        <f>'Transcript table'!C101</f>
        <v>CCEPR</v>
      </c>
      <c r="B101" s="97" t="s">
        <v>52</v>
      </c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96">
        <f>IF(ISERROR(AVERAGE('Data pre-processing'!Y101:AR101)),35,IF(COUNT('Data pre-processing'!Y101:AR101)&lt;2,"N/A",AVERAGE('Data pre-processing'!Y101:AR101)))</f>
        <v>35</v>
      </c>
      <c r="X101" s="96" t="str">
        <f>IF(ISERROR(STDEV('Data pre-processing'!Y101:AR101)),"N/A",STDEV('Data pre-processing'!Y101:AR101))</f>
        <v>N/A</v>
      </c>
    </row>
    <row r="102" spans="1:39 16384:16384" x14ac:dyDescent="0.15">
      <c r="A102" s="94" t="str">
        <f>'Transcript table'!C102</f>
        <v>ENST00000480739</v>
      </c>
      <c r="B102" s="97" t="s">
        <v>53</v>
      </c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96">
        <f>IF(ISERROR(AVERAGE('Data pre-processing'!Y102:AR102)),35,IF(COUNT('Data pre-processing'!Y102:AR102)&lt;2,"N/A",AVERAGE('Data pre-processing'!Y102:AR102)))</f>
        <v>35</v>
      </c>
      <c r="X102" s="96" t="str">
        <f>IF(ISERROR(STDEV('Data pre-processing'!Y102:AR102)),"N/A",STDEV('Data pre-processing'!Y102:AR102))</f>
        <v>N/A</v>
      </c>
    </row>
    <row r="103" spans="1:39 16384:16384" x14ac:dyDescent="0.15">
      <c r="A103" s="94" t="str">
        <f>'Transcript table'!C103</f>
        <v>GAS5</v>
      </c>
      <c r="B103" s="97" t="s">
        <v>54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96">
        <f>IF(ISERROR(AVERAGE('Data pre-processing'!Y103:AR103)),35,IF(COUNT('Data pre-processing'!Y103:AR103)&lt;2,"N/A",AVERAGE('Data pre-processing'!Y103:AR103)))</f>
        <v>35</v>
      </c>
      <c r="X103" s="96" t="str">
        <f>IF(ISERROR(STDEV('Data pre-processing'!Y103:AR103)),"N/A",STDEV('Data pre-processing'!Y103:AR103))</f>
        <v>N/A</v>
      </c>
    </row>
    <row r="104" spans="1:39 16384:16384" x14ac:dyDescent="0.15">
      <c r="A104" s="94" t="str">
        <f>'Transcript table'!C104</f>
        <v>KCNQ1OT1</v>
      </c>
      <c r="B104" s="97" t="s">
        <v>55</v>
      </c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96">
        <f>IF(ISERROR(AVERAGE('Data pre-processing'!Y104:AR104)),35,IF(COUNT('Data pre-processing'!Y104:AR104)&lt;2,"N/A",AVERAGE('Data pre-processing'!Y104:AR104)))</f>
        <v>35</v>
      </c>
      <c r="X104" s="96" t="str">
        <f>IF(ISERROR(STDEV('Data pre-processing'!Y104:AR104)),"N/A",STDEV('Data pre-processing'!Y104:AR104))</f>
        <v>N/A</v>
      </c>
    </row>
    <row r="105" spans="1:39 16384:16384" x14ac:dyDescent="0.15">
      <c r="A105" s="94" t="str">
        <f>'Transcript table'!C105</f>
        <v>CCAT1</v>
      </c>
      <c r="B105" s="97" t="s">
        <v>56</v>
      </c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96">
        <f>IF(ISERROR(AVERAGE('Data pre-processing'!Y105:AR105)),35,IF(COUNT('Data pre-processing'!Y105:AR105)&lt;2,"N/A",AVERAGE('Data pre-processing'!Y105:AR105)))</f>
        <v>35</v>
      </c>
      <c r="X105" s="96" t="str">
        <f>IF(ISERROR(STDEV('Data pre-processing'!Y105:AR105)),"N/A",STDEV('Data pre-processing'!Y105:AR105))</f>
        <v>N/A</v>
      </c>
    </row>
    <row r="106" spans="1:39 16384:16384" x14ac:dyDescent="0.15">
      <c r="A106" s="94" t="str">
        <f>'Transcript table'!C106</f>
        <v>ALIEN</v>
      </c>
      <c r="B106" s="97" t="s">
        <v>57</v>
      </c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96">
        <f>IF(ISERROR(AVERAGE('Data pre-processing'!Y106:AR106)),35,IF(COUNT('Data pre-processing'!Y106:AR106)&lt;2,"N/A",AVERAGE('Data pre-processing'!Y106:AR106)))</f>
        <v>35</v>
      </c>
      <c r="X106" s="96" t="str">
        <f>IF(ISERROR(STDEV('Data pre-processing'!Y106:AR106)),"N/A",STDEV('Data pre-processing'!Y106:AR106))</f>
        <v>N/A</v>
      </c>
    </row>
    <row r="107" spans="1:39 16384:16384" x14ac:dyDescent="0.15">
      <c r="A107" s="94" t="str">
        <f>'Transcript table'!C107</f>
        <v>HAR1A</v>
      </c>
      <c r="B107" s="97" t="s">
        <v>58</v>
      </c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96">
        <f>IF(ISERROR(AVERAGE('Data pre-processing'!Y107:AR107)),35,IF(COUNT('Data pre-processing'!Y107:AR107)&lt;2,"N/A",AVERAGE('Data pre-processing'!Y107:AR107)))</f>
        <v>35</v>
      </c>
      <c r="X107" s="96" t="str">
        <f>IF(ISERROR(STDEV('Data pre-processing'!Y107:AR107)),"N/A",STDEV('Data pre-processing'!Y107:AR107))</f>
        <v>N/A</v>
      </c>
    </row>
    <row r="108" spans="1:39 16384:16384" x14ac:dyDescent="0.15">
      <c r="A108" s="94" t="str">
        <f>'Transcript table'!C108</f>
        <v>KRT18P55</v>
      </c>
      <c r="B108" s="97" t="s">
        <v>59</v>
      </c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96">
        <f>IF(ISERROR(AVERAGE('Data pre-processing'!Y108:AR108)),35,IF(COUNT('Data pre-processing'!Y108:AR108)&lt;2,"N/A",AVERAGE('Data pre-processing'!Y108:AR108)))</f>
        <v>35</v>
      </c>
      <c r="X108" s="96" t="str">
        <f>IF(ISERROR(STDEV('Data pre-processing'!Y108:AR108)),"N/A",STDEV('Data pre-processing'!Y108:AR108))</f>
        <v>N/A</v>
      </c>
    </row>
    <row r="109" spans="1:39 16384:16384" x14ac:dyDescent="0.15">
      <c r="A109" s="94" t="str">
        <f>'Transcript table'!C109</f>
        <v>LINC00668</v>
      </c>
      <c r="B109" s="97" t="s">
        <v>60</v>
      </c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96">
        <f>IF(ISERROR(AVERAGE('Data pre-processing'!Y109:AR109)),35,IF(COUNT('Data pre-processing'!Y109:AR109)&lt;2,"N/A",AVERAGE('Data pre-processing'!Y109:AR109)))</f>
        <v>35</v>
      </c>
      <c r="X109" s="96" t="str">
        <f>IF(ISERROR(STDEV('Data pre-processing'!Y109:AR109)),"N/A",STDEV('Data pre-processing'!Y109:AR109))</f>
        <v>N/A</v>
      </c>
    </row>
    <row r="110" spans="1:39 16384:16384" x14ac:dyDescent="0.15">
      <c r="A110" s="94" t="str">
        <f>'Transcript table'!C110</f>
        <v>GUSBP2</v>
      </c>
      <c r="B110" s="97" t="s">
        <v>61</v>
      </c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96">
        <f>IF(ISERROR(AVERAGE('Data pre-processing'!Y110:AR110)),35,IF(COUNT('Data pre-processing'!Y110:AR110)&lt;2,"N/A",AVERAGE('Data pre-processing'!Y110:AR110)))</f>
        <v>35</v>
      </c>
      <c r="X110" s="96" t="str">
        <f>IF(ISERROR(STDEV('Data pre-processing'!Y110:AR110)),"N/A",STDEV('Data pre-processing'!Y110:AR110))</f>
        <v>N/A</v>
      </c>
    </row>
    <row r="111" spans="1:39 16384:16384" x14ac:dyDescent="0.15">
      <c r="A111" s="94" t="str">
        <f>'Transcript table'!C111</f>
        <v>ecCEBPA</v>
      </c>
      <c r="B111" s="97" t="s">
        <v>194</v>
      </c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96">
        <f>IF(ISERROR(AVERAGE('Data pre-processing'!Y111:AR111)),35,IF(COUNT('Data pre-processing'!Y111:AR111)&lt;2,"N/A",AVERAGE('Data pre-processing'!Y111:AR111)))</f>
        <v>35</v>
      </c>
      <c r="X111" s="96" t="str">
        <f>IF(ISERROR(STDEV('Data pre-processing'!Y111:AR111)),"N/A",STDEV('Data pre-processing'!Y111:AR111))</f>
        <v>N/A</v>
      </c>
    </row>
    <row r="112" spans="1:39 16384:16384" x14ac:dyDescent="0.15">
      <c r="A112" s="94" t="str">
        <f>'Transcript table'!C112</f>
        <v>lncRNA-CTD903</v>
      </c>
      <c r="B112" s="97" t="s">
        <v>195</v>
      </c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96">
        <f>IF(ISERROR(AVERAGE('Data pre-processing'!Y112:AR112)),35,IF(COUNT('Data pre-processing'!Y112:AR112)&lt;2,"N/A",AVERAGE('Data pre-processing'!Y112:AR112)))</f>
        <v>35</v>
      </c>
      <c r="X112" s="96" t="str">
        <f>IF(ISERROR(STDEV('Data pre-processing'!Y112:AR112)),"N/A",STDEV('Data pre-processing'!Y112:AR112))</f>
        <v>N/A</v>
      </c>
    </row>
    <row r="113" spans="1:24" x14ac:dyDescent="0.15">
      <c r="A113" s="94" t="str">
        <f>'Transcript table'!C113</f>
        <v>lncRNA-HEIH</v>
      </c>
      <c r="B113" s="97" t="s">
        <v>196</v>
      </c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96">
        <f>IF(ISERROR(AVERAGE('Data pre-processing'!Y113:AR113)),35,IF(COUNT('Data pre-processing'!Y113:AR113)&lt;2,"N/A",AVERAGE('Data pre-processing'!Y113:AR113)))</f>
        <v>35</v>
      </c>
      <c r="X113" s="96" t="str">
        <f>IF(ISERROR(STDEV('Data pre-processing'!Y113:AR113)),"N/A",STDEV('Data pre-processing'!Y113:AR113))</f>
        <v>N/A</v>
      </c>
    </row>
    <row r="114" spans="1:24" x14ac:dyDescent="0.15">
      <c r="A114" s="94" t="str">
        <f>'Transcript table'!C114</f>
        <v>LOC100130476</v>
      </c>
      <c r="B114" s="97" t="s">
        <v>197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96">
        <f>IF(ISERROR(AVERAGE('Data pre-processing'!Y114:AR114)),35,IF(COUNT('Data pre-processing'!Y114:AR114)&lt;2,"N/A",AVERAGE('Data pre-processing'!Y114:AR114)))</f>
        <v>35</v>
      </c>
      <c r="X114" s="96" t="str">
        <f>IF(ISERROR(STDEV('Data pre-processing'!Y114:AR114)),"N/A",STDEV('Data pre-processing'!Y114:AR114))</f>
        <v>N/A</v>
      </c>
    </row>
    <row r="115" spans="1:24" x14ac:dyDescent="0.15">
      <c r="A115" s="94" t="str">
        <f>'Transcript table'!C115</f>
        <v>LOC100507537</v>
      </c>
      <c r="B115" s="97" t="s">
        <v>198</v>
      </c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96">
        <f>IF(ISERROR(AVERAGE('Data pre-processing'!Y115:AR115)),35,IF(COUNT('Data pre-processing'!Y115:AR115)&lt;2,"N/A",AVERAGE('Data pre-processing'!Y115:AR115)))</f>
        <v>35</v>
      </c>
      <c r="X115" s="96" t="str">
        <f>IF(ISERROR(STDEV('Data pre-processing'!Y115:AR115)),"N/A",STDEV('Data pre-processing'!Y115:AR115))</f>
        <v>N/A</v>
      </c>
    </row>
    <row r="116" spans="1:24" x14ac:dyDescent="0.15">
      <c r="A116" s="94" t="str">
        <f>'Transcript table'!C116</f>
        <v>LOC100507661 </v>
      </c>
      <c r="B116" s="97" t="s">
        <v>199</v>
      </c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96">
        <f>IF(ISERROR(AVERAGE('Data pre-processing'!Y116:AR116)),35,IF(COUNT('Data pre-processing'!Y116:AR116)&lt;2,"N/A",AVERAGE('Data pre-processing'!Y116:AR116)))</f>
        <v>35</v>
      </c>
      <c r="X116" s="96" t="str">
        <f>IF(ISERROR(STDEV('Data pre-processing'!Y116:AR116)),"N/A",STDEV('Data pre-processing'!Y116:AR116))</f>
        <v>N/A</v>
      </c>
    </row>
    <row r="117" spans="1:24" x14ac:dyDescent="0.15">
      <c r="A117" s="94" t="str">
        <f>'Transcript table'!C117</f>
        <v xml:space="preserve">LOC101054525 </v>
      </c>
      <c r="B117" s="97" t="s">
        <v>200</v>
      </c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96">
        <f>IF(ISERROR(AVERAGE('Data pre-processing'!Y117:AR117)),35,IF(COUNT('Data pre-processing'!Y117:AR117)&lt;2,"N/A",AVERAGE('Data pre-processing'!Y117:AR117)))</f>
        <v>35</v>
      </c>
      <c r="X117" s="96" t="str">
        <f>IF(ISERROR(STDEV('Data pre-processing'!Y117:AR117)),"N/A",STDEV('Data pre-processing'!Y117:AR117))</f>
        <v>N/A</v>
      </c>
    </row>
    <row r="118" spans="1:24" x14ac:dyDescent="0.15">
      <c r="A118" s="94" t="str">
        <f>'Transcript table'!C118</f>
        <v>LOC101926975</v>
      </c>
      <c r="B118" s="97" t="s">
        <v>201</v>
      </c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96">
        <f>IF(ISERROR(AVERAGE('Data pre-processing'!Y118:AR118)),35,IF(COUNT('Data pre-processing'!Y118:AR118)&lt;2,"N/A",AVERAGE('Data pre-processing'!Y118:AR118)))</f>
        <v>35</v>
      </c>
      <c r="X118" s="96" t="str">
        <f>IF(ISERROR(STDEV('Data pre-processing'!Y118:AR118)),"N/A",STDEV('Data pre-processing'!Y118:AR118))</f>
        <v>N/A</v>
      </c>
    </row>
    <row r="119" spans="1:24" x14ac:dyDescent="0.15">
      <c r="A119" s="94" t="str">
        <f>'Transcript table'!C119</f>
        <v>LOC102546298</v>
      </c>
      <c r="B119" s="97" t="s">
        <v>202</v>
      </c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96">
        <f>IF(ISERROR(AVERAGE('Data pre-processing'!Y119:AR119)),35,IF(COUNT('Data pre-processing'!Y119:AR119)&lt;2,"N/A",AVERAGE('Data pre-processing'!Y119:AR119)))</f>
        <v>35</v>
      </c>
      <c r="X119" s="96" t="str">
        <f>IF(ISERROR(STDEV('Data pre-processing'!Y119:AR119)),"N/A",STDEV('Data pre-processing'!Y119:AR119))</f>
        <v>N/A</v>
      </c>
    </row>
    <row r="120" spans="1:24" x14ac:dyDescent="0.15">
      <c r="A120" s="94" t="str">
        <f>'Transcript table'!C120</f>
        <v>LSINCT5</v>
      </c>
      <c r="B120" s="97" t="s">
        <v>203</v>
      </c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96">
        <f>IF(ISERROR(AVERAGE('Data pre-processing'!Y120:AR120)),35,IF(COUNT('Data pre-processing'!Y120:AR120)&lt;2,"N/A",AVERAGE('Data pre-processing'!Y120:AR120)))</f>
        <v>35</v>
      </c>
      <c r="X120" s="96" t="str">
        <f>IF(ISERROR(STDEV('Data pre-processing'!Y120:AR120)),"N/A",STDEV('Data pre-processing'!Y120:AR120))</f>
        <v>N/A</v>
      </c>
    </row>
    <row r="121" spans="1:24" x14ac:dyDescent="0.15">
      <c r="A121" s="94" t="str">
        <f>'Transcript table'!C121</f>
        <v>LUNAR1</v>
      </c>
      <c r="B121" s="97" t="s">
        <v>204</v>
      </c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96">
        <f>IF(ISERROR(AVERAGE('Data pre-processing'!Y121:AR121)),35,IF(COUNT('Data pre-processing'!Y121:AR121)&lt;2,"N/A",AVERAGE('Data pre-processing'!Y121:AR121)))</f>
        <v>35</v>
      </c>
      <c r="X121" s="96" t="str">
        <f>IF(ISERROR(STDEV('Data pre-processing'!Y121:AR121)),"N/A",STDEV('Data pre-processing'!Y121:AR121))</f>
        <v>N/A</v>
      </c>
    </row>
    <row r="122" spans="1:24" x14ac:dyDescent="0.15">
      <c r="A122" s="94" t="str">
        <f>'Transcript table'!C122</f>
        <v>M18204</v>
      </c>
      <c r="B122" s="97" t="s">
        <v>205</v>
      </c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96">
        <f>IF(ISERROR(AVERAGE('Data pre-processing'!Y122:AR122)),35,IF(COUNT('Data pre-processing'!Y122:AR122)&lt;2,"N/A",AVERAGE('Data pre-processing'!Y122:AR122)))</f>
        <v>35</v>
      </c>
      <c r="X122" s="96" t="str">
        <f>IF(ISERROR(STDEV('Data pre-processing'!Y122:AR122)),"N/A",STDEV('Data pre-processing'!Y122:AR122))</f>
        <v>N/A</v>
      </c>
    </row>
    <row r="123" spans="1:24" x14ac:dyDescent="0.15">
      <c r="A123" s="94" t="str">
        <f>'Transcript table'!C123</f>
        <v>MAFTRR</v>
      </c>
      <c r="B123" s="97" t="s">
        <v>62</v>
      </c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96">
        <f>IF(ISERROR(AVERAGE('Data pre-processing'!Y123:AR123)),35,IF(COUNT('Data pre-processing'!Y123:AR123)&lt;2,"N/A",AVERAGE('Data pre-processing'!Y123:AR123)))</f>
        <v>35</v>
      </c>
      <c r="X123" s="96" t="str">
        <f>IF(ISERROR(STDEV('Data pre-processing'!Y123:AR123)),"N/A",STDEV('Data pre-processing'!Y123:AR123))</f>
        <v>N/A</v>
      </c>
    </row>
    <row r="124" spans="1:24" x14ac:dyDescent="0.15">
      <c r="A124" s="94" t="str">
        <f>'Transcript table'!C124</f>
        <v>MALAT1</v>
      </c>
      <c r="B124" s="97" t="s">
        <v>63</v>
      </c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96">
        <f>IF(ISERROR(AVERAGE('Data pre-processing'!Y124:AR124)),35,IF(COUNT('Data pre-processing'!Y124:AR124)&lt;2,"N/A",AVERAGE('Data pre-processing'!Y124:AR124)))</f>
        <v>35</v>
      </c>
      <c r="X124" s="96" t="str">
        <f>IF(ISERROR(STDEV('Data pre-processing'!Y124:AR124)),"N/A",STDEV('Data pre-processing'!Y124:AR124))</f>
        <v>N/A</v>
      </c>
    </row>
    <row r="125" spans="1:24" x14ac:dyDescent="0.15">
      <c r="A125" s="94" t="str">
        <f>'Transcript table'!C125</f>
        <v>MEG8</v>
      </c>
      <c r="B125" s="97" t="s">
        <v>64</v>
      </c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96">
        <f>IF(ISERROR(AVERAGE('Data pre-processing'!Y125:AR125)),35,IF(COUNT('Data pre-processing'!Y125:AR125)&lt;2,"N/A",AVERAGE('Data pre-processing'!Y125:AR125)))</f>
        <v>35</v>
      </c>
      <c r="X125" s="96" t="str">
        <f>IF(ISERROR(STDEV('Data pre-processing'!Y125:AR125)),"N/A",STDEV('Data pre-processing'!Y125:AR125))</f>
        <v>N/A</v>
      </c>
    </row>
    <row r="126" spans="1:24" x14ac:dyDescent="0.15">
      <c r="A126" s="94" t="str">
        <f>'Transcript table'!C126</f>
        <v>MEG9</v>
      </c>
      <c r="B126" s="97" t="s">
        <v>65</v>
      </c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96">
        <f>IF(ISERROR(AVERAGE('Data pre-processing'!Y126:AR126)),35,IF(COUNT('Data pre-processing'!Y126:AR126)&lt;2,"N/A",AVERAGE('Data pre-processing'!Y126:AR126)))</f>
        <v>35</v>
      </c>
      <c r="X126" s="96" t="str">
        <f>IF(ISERROR(STDEV('Data pre-processing'!Y126:AR126)),"N/A",STDEV('Data pre-processing'!Y126:AR126))</f>
        <v>N/A</v>
      </c>
    </row>
    <row r="127" spans="1:24" x14ac:dyDescent="0.15">
      <c r="A127" s="94" t="str">
        <f>'Transcript table'!C127</f>
        <v>MESTIT1</v>
      </c>
      <c r="B127" s="97" t="s">
        <v>66</v>
      </c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96">
        <f>IF(ISERROR(AVERAGE('Data pre-processing'!Y127:AR127)),35,IF(COUNT('Data pre-processing'!Y127:AR127)&lt;2,"N/A",AVERAGE('Data pre-processing'!Y127:AR127)))</f>
        <v>35</v>
      </c>
      <c r="X127" s="96" t="str">
        <f>IF(ISERROR(STDEV('Data pre-processing'!Y127:AR127)),"N/A",STDEV('Data pre-processing'!Y127:AR127))</f>
        <v>N/A</v>
      </c>
    </row>
    <row r="128" spans="1:24" x14ac:dyDescent="0.15">
      <c r="A128" s="94" t="str">
        <f>'Transcript table'!C128</f>
        <v>MHRT</v>
      </c>
      <c r="B128" s="97" t="s">
        <v>67</v>
      </c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96">
        <f>IF(ISERROR(AVERAGE('Data pre-processing'!Y128:AR128)),35,IF(COUNT('Data pre-processing'!Y128:AR128)&lt;2,"N/A",AVERAGE('Data pre-processing'!Y128:AR128)))</f>
        <v>35</v>
      </c>
      <c r="X128" s="96" t="str">
        <f>IF(ISERROR(STDEV('Data pre-processing'!Y128:AR128)),"N/A",STDEV('Data pre-processing'!Y128:AR128))</f>
        <v>N/A</v>
      </c>
    </row>
    <row r="129" spans="1:24" x14ac:dyDescent="0.15">
      <c r="A129" s="94" t="str">
        <f>'Transcript table'!C129</f>
        <v>MINA</v>
      </c>
      <c r="B129" s="97" t="s">
        <v>68</v>
      </c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96">
        <f>IF(ISERROR(AVERAGE('Data pre-processing'!Y129:AR129)),35,IF(COUNT('Data pre-processing'!Y129:AR129)&lt;2,"N/A",AVERAGE('Data pre-processing'!Y129:AR129)))</f>
        <v>35</v>
      </c>
      <c r="X129" s="96" t="str">
        <f>IF(ISERROR(STDEV('Data pre-processing'!Y129:AR129)),"N/A",STDEV('Data pre-processing'!Y129:AR129))</f>
        <v>N/A</v>
      </c>
    </row>
    <row r="130" spans="1:24" x14ac:dyDescent="0.15">
      <c r="A130" s="94" t="str">
        <f>'Transcript table'!C130</f>
        <v>MIR100HG</v>
      </c>
      <c r="B130" s="97" t="s">
        <v>69</v>
      </c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96">
        <f>IF(ISERROR(AVERAGE('Data pre-processing'!Y130:AR130)),35,IF(COUNT('Data pre-processing'!Y130:AR130)&lt;2,"N/A",AVERAGE('Data pre-processing'!Y130:AR130)))</f>
        <v>35</v>
      </c>
      <c r="X130" s="96" t="str">
        <f>IF(ISERROR(STDEV('Data pre-processing'!Y130:AR130)),"N/A",STDEV('Data pre-processing'!Y130:AR130))</f>
        <v>N/A</v>
      </c>
    </row>
    <row r="131" spans="1:24" x14ac:dyDescent="0.15">
      <c r="A131" s="94" t="str">
        <f>'Transcript table'!C131</f>
        <v>MIR155HG</v>
      </c>
      <c r="B131" s="97" t="s">
        <v>70</v>
      </c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96">
        <f>IF(ISERROR(AVERAGE('Data pre-processing'!Y131:AR131)),35,IF(COUNT('Data pre-processing'!Y131:AR131)&lt;2,"N/A",AVERAGE('Data pre-processing'!Y131:AR131)))</f>
        <v>35</v>
      </c>
      <c r="X131" s="96" t="str">
        <f>IF(ISERROR(STDEV('Data pre-processing'!Y131:AR131)),"N/A",STDEV('Data pre-processing'!Y131:AR131))</f>
        <v>N/A</v>
      </c>
    </row>
    <row r="132" spans="1:24" x14ac:dyDescent="0.15">
      <c r="A132" s="94" t="str">
        <f>'Transcript table'!C132</f>
        <v>MIR222HG</v>
      </c>
      <c r="B132" s="97" t="s">
        <v>71</v>
      </c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96">
        <f>IF(ISERROR(AVERAGE('Data pre-processing'!Y132:AR132)),35,IF(COUNT('Data pre-processing'!Y132:AR132)&lt;2,"N/A",AVERAGE('Data pre-processing'!Y132:AR132)))</f>
        <v>35</v>
      </c>
      <c r="X132" s="96" t="str">
        <f>IF(ISERROR(STDEV('Data pre-processing'!Y132:AR132)),"N/A",STDEV('Data pre-processing'!Y132:AR132))</f>
        <v>N/A</v>
      </c>
    </row>
    <row r="133" spans="1:24" x14ac:dyDescent="0.15">
      <c r="A133" s="94" t="str">
        <f>'Transcript table'!C133</f>
        <v>MIR31HG</v>
      </c>
      <c r="B133" s="97" t="s">
        <v>72</v>
      </c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96">
        <f>IF(ISERROR(AVERAGE('Data pre-processing'!Y133:AR133)),35,IF(COUNT('Data pre-processing'!Y133:AR133)&lt;2,"N/A",AVERAGE('Data pre-processing'!Y133:AR133)))</f>
        <v>35</v>
      </c>
      <c r="X133" s="96" t="str">
        <f>IF(ISERROR(STDEV('Data pre-processing'!Y133:AR133)),"N/A",STDEV('Data pre-processing'!Y133:AR133))</f>
        <v>N/A</v>
      </c>
    </row>
    <row r="134" spans="1:24" x14ac:dyDescent="0.15">
      <c r="A134" s="94" t="str">
        <f>'Transcript table'!C134</f>
        <v>MIR7-3HG</v>
      </c>
      <c r="B134" s="97" t="s">
        <v>73</v>
      </c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96">
        <f>IF(ISERROR(AVERAGE('Data pre-processing'!Y134:AR134)),35,IF(COUNT('Data pre-processing'!Y134:AR134)&lt;2,"N/A",AVERAGE('Data pre-processing'!Y134:AR134)))</f>
        <v>35</v>
      </c>
      <c r="X134" s="96" t="str">
        <f>IF(ISERROR(STDEV('Data pre-processing'!Y134:AR134)),"N/A",STDEV('Data pre-processing'!Y134:AR134))</f>
        <v>N/A</v>
      </c>
    </row>
    <row r="135" spans="1:24" x14ac:dyDescent="0.15">
      <c r="A135" s="94" t="str">
        <f>'Transcript table'!C135</f>
        <v>MKRN3-AS1</v>
      </c>
      <c r="B135" s="97" t="s">
        <v>206</v>
      </c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96">
        <f>IF(ISERROR(AVERAGE('Data pre-processing'!Y135:AR135)),35,IF(COUNT('Data pre-processing'!Y135:AR135)&lt;2,"N/A",AVERAGE('Data pre-processing'!Y135:AR135)))</f>
        <v>35</v>
      </c>
      <c r="X135" s="96" t="str">
        <f>IF(ISERROR(STDEV('Data pre-processing'!Y135:AR135)),"N/A",STDEV('Data pre-processing'!Y135:AR135))</f>
        <v>N/A</v>
      </c>
    </row>
    <row r="136" spans="1:24" x14ac:dyDescent="0.15">
      <c r="A136" s="94" t="str">
        <f>'Transcript table'!C136</f>
        <v>MT1JP</v>
      </c>
      <c r="B136" s="97" t="s">
        <v>207</v>
      </c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96">
        <f>IF(ISERROR(AVERAGE('Data pre-processing'!Y136:AR136)),35,IF(COUNT('Data pre-processing'!Y136:AR136)&lt;2,"N/A",AVERAGE('Data pre-processing'!Y136:AR136)))</f>
        <v>35</v>
      </c>
      <c r="X136" s="96" t="str">
        <f>IF(ISERROR(STDEV('Data pre-processing'!Y136:AR136)),"N/A",STDEV('Data pre-processing'!Y136:AR136))</f>
        <v>N/A</v>
      </c>
    </row>
    <row r="137" spans="1:24" x14ac:dyDescent="0.15">
      <c r="A137" s="94" t="str">
        <f>'Transcript table'!C137</f>
        <v>MYCNUT</v>
      </c>
      <c r="B137" s="97" t="s">
        <v>208</v>
      </c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96">
        <f>IF(ISERROR(AVERAGE('Data pre-processing'!Y137:AR137)),35,IF(COUNT('Data pre-processing'!Y137:AR137)&lt;2,"N/A",AVERAGE('Data pre-processing'!Y137:AR137)))</f>
        <v>35</v>
      </c>
      <c r="X137" s="96" t="str">
        <f>IF(ISERROR(STDEV('Data pre-processing'!Y137:AR137)),"N/A",STDEV('Data pre-processing'!Y137:AR137))</f>
        <v>N/A</v>
      </c>
    </row>
    <row r="138" spans="1:24" x14ac:dyDescent="0.15">
      <c r="A138" s="94" t="str">
        <f>'Transcript table'!C138</f>
        <v>NAT-RAD18</v>
      </c>
      <c r="B138" s="97" t="s">
        <v>209</v>
      </c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96">
        <f>IF(ISERROR(AVERAGE('Data pre-processing'!Y138:AR138)),35,IF(COUNT('Data pre-processing'!Y138:AR138)&lt;2,"N/A",AVERAGE('Data pre-processing'!Y138:AR138)))</f>
        <v>35</v>
      </c>
      <c r="X138" s="96" t="str">
        <f>IF(ISERROR(STDEV('Data pre-processing'!Y138:AR138)),"N/A",STDEV('Data pre-processing'!Y138:AR138))</f>
        <v>N/A</v>
      </c>
    </row>
    <row r="139" spans="1:24" x14ac:dyDescent="0.15">
      <c r="A139" s="94" t="str">
        <f>'Transcript table'!C139</f>
        <v>NBAT1</v>
      </c>
      <c r="B139" s="97" t="s">
        <v>210</v>
      </c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96">
        <f>IF(ISERROR(AVERAGE('Data pre-processing'!Y139:AR139)),35,IF(COUNT('Data pre-processing'!Y139:AR139)&lt;2,"N/A",AVERAGE('Data pre-processing'!Y139:AR139)))</f>
        <v>35</v>
      </c>
      <c r="X139" s="96" t="str">
        <f>IF(ISERROR(STDEV('Data pre-processing'!Y139:AR139)),"N/A",STDEV('Data pre-processing'!Y139:AR139))</f>
        <v>N/A</v>
      </c>
    </row>
    <row r="140" spans="1:24" x14ac:dyDescent="0.15">
      <c r="A140" s="94" t="str">
        <f>'Transcript table'!C140</f>
        <v>NDM29</v>
      </c>
      <c r="B140" s="97" t="s">
        <v>211</v>
      </c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96">
        <f>IF(ISERROR(AVERAGE('Data pre-processing'!Y140:AR140)),35,IF(COUNT('Data pre-processing'!Y140:AR140)&lt;2,"N/A",AVERAGE('Data pre-processing'!Y140:AR140)))</f>
        <v>35</v>
      </c>
      <c r="X140" s="96" t="str">
        <f>IF(ISERROR(STDEV('Data pre-processing'!Y140:AR140)),"N/A",STDEV('Data pre-processing'!Y140:AR140))</f>
        <v>N/A</v>
      </c>
    </row>
    <row r="141" spans="1:24" x14ac:dyDescent="0.15">
      <c r="A141" s="94" t="str">
        <f>'Transcript table'!C141</f>
        <v>NKILA</v>
      </c>
      <c r="B141" s="97" t="s">
        <v>212</v>
      </c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96">
        <f>IF(ISERROR(AVERAGE('Data pre-processing'!Y141:AR141)),35,IF(COUNT('Data pre-processing'!Y141:AR141)&lt;2,"N/A",AVERAGE('Data pre-processing'!Y141:AR141)))</f>
        <v>35</v>
      </c>
      <c r="X141" s="96" t="str">
        <f>IF(ISERROR(STDEV('Data pre-processing'!Y141:AR141)),"N/A",STDEV('Data pre-processing'!Y141:AR141))</f>
        <v>N/A</v>
      </c>
    </row>
    <row r="142" spans="1:24" x14ac:dyDescent="0.15">
      <c r="A142" s="94" t="str">
        <f>'Transcript table'!C142</f>
        <v>NONHSAT073641</v>
      </c>
      <c r="B142" s="97" t="s">
        <v>213</v>
      </c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96">
        <f>IF(ISERROR(AVERAGE('Data pre-processing'!Y142:AR142)),35,IF(COUNT('Data pre-processing'!Y142:AR142)&lt;2,"N/A",AVERAGE('Data pre-processing'!Y142:AR142)))</f>
        <v>35</v>
      </c>
      <c r="X142" s="96" t="str">
        <f>IF(ISERROR(STDEV('Data pre-processing'!Y142:AR142)),"N/A",STDEV('Data pre-processing'!Y142:AR142))</f>
        <v>N/A</v>
      </c>
    </row>
    <row r="143" spans="1:24" x14ac:dyDescent="0.15">
      <c r="A143" s="94" t="str">
        <f>'Transcript table'!C143</f>
        <v>NONHSAT112178</v>
      </c>
      <c r="B143" s="97" t="s">
        <v>214</v>
      </c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96">
        <f>IF(ISERROR(AVERAGE('Data pre-processing'!Y143:AR143)),35,IF(COUNT('Data pre-processing'!Y143:AR143)&lt;2,"N/A",AVERAGE('Data pre-processing'!Y143:AR143)))</f>
        <v>35</v>
      </c>
      <c r="X143" s="96" t="str">
        <f>IF(ISERROR(STDEV('Data pre-processing'!Y143:AR143)),"N/A",STDEV('Data pre-processing'!Y143:AR143))</f>
        <v>N/A</v>
      </c>
    </row>
    <row r="144" spans="1:24" x14ac:dyDescent="0.15">
      <c r="A144" s="94" t="str">
        <f>'Transcript table'!C144</f>
        <v>NONRATT021972</v>
      </c>
      <c r="B144" s="97" t="s">
        <v>215</v>
      </c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96">
        <f>IF(ISERROR(AVERAGE('Data pre-processing'!Y144:AR144)),35,IF(COUNT('Data pre-processing'!Y144:AR144)&lt;2,"N/A",AVERAGE('Data pre-processing'!Y144:AR144)))</f>
        <v>35</v>
      </c>
      <c r="X144" s="96" t="str">
        <f>IF(ISERROR(STDEV('Data pre-processing'!Y144:AR144)),"N/A",STDEV('Data pre-processing'!Y144:AR144))</f>
        <v>N/A</v>
      </c>
    </row>
    <row r="145" spans="1:24" x14ac:dyDescent="0.15">
      <c r="A145" s="94" t="str">
        <f>'Transcript table'!C145</f>
        <v>NORAD</v>
      </c>
      <c r="B145" s="97" t="s">
        <v>216</v>
      </c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96">
        <f>IF(ISERROR(AVERAGE('Data pre-processing'!Y145:AR145)),35,IF(COUNT('Data pre-processing'!Y145:AR145)&lt;2,"N/A",AVERAGE('Data pre-processing'!Y145:AR145)))</f>
        <v>35</v>
      </c>
      <c r="X145" s="96" t="str">
        <f>IF(ISERROR(STDEV('Data pre-processing'!Y145:AR145)),"N/A",STDEV('Data pre-processing'!Y145:AR145))</f>
        <v>N/A</v>
      </c>
    </row>
    <row r="146" spans="1:24" x14ac:dyDescent="0.15">
      <c r="A146" s="94" t="str">
        <f>'Transcript table'!C146</f>
        <v>Novlnc35</v>
      </c>
      <c r="B146" s="97" t="s">
        <v>217</v>
      </c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96">
        <f>IF(ISERROR(AVERAGE('Data pre-processing'!Y146:AR146)),35,IF(COUNT('Data pre-processing'!Y146:AR146)&lt;2,"N/A",AVERAGE('Data pre-processing'!Y146:AR146)))</f>
        <v>35</v>
      </c>
      <c r="X146" s="96" t="str">
        <f>IF(ISERROR(STDEV('Data pre-processing'!Y146:AR146)),"N/A",STDEV('Data pre-processing'!Y146:AR146))</f>
        <v>N/A</v>
      </c>
    </row>
    <row r="147" spans="1:24" x14ac:dyDescent="0.15">
      <c r="A147" s="94" t="str">
        <f>'Transcript table'!C147</f>
        <v>Novlnc76</v>
      </c>
      <c r="B147" s="97" t="s">
        <v>74</v>
      </c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96">
        <f>IF(ISERROR(AVERAGE('Data pre-processing'!Y147:AR147)),35,IF(COUNT('Data pre-processing'!Y147:AR147)&lt;2,"N/A",AVERAGE('Data pre-processing'!Y147:AR147)))</f>
        <v>35</v>
      </c>
      <c r="X147" s="96" t="str">
        <f>IF(ISERROR(STDEV('Data pre-processing'!Y147:AR147)),"N/A",STDEV('Data pre-processing'!Y147:AR147))</f>
        <v>N/A</v>
      </c>
    </row>
    <row r="148" spans="1:24" x14ac:dyDescent="0.15">
      <c r="A148" s="94" t="str">
        <f>'Transcript table'!C148</f>
        <v>NPPA-AS1</v>
      </c>
      <c r="B148" s="97" t="s">
        <v>75</v>
      </c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96">
        <f>IF(ISERROR(AVERAGE('Data pre-processing'!Y148:AR148)),35,IF(COUNT('Data pre-processing'!Y148:AR148)&lt;2,"N/A",AVERAGE('Data pre-processing'!Y148:AR148)))</f>
        <v>35</v>
      </c>
      <c r="X148" s="96" t="str">
        <f>IF(ISERROR(STDEV('Data pre-processing'!Y148:AR148)),"N/A",STDEV('Data pre-processing'!Y148:AR148))</f>
        <v>N/A</v>
      </c>
    </row>
    <row r="149" spans="1:24" x14ac:dyDescent="0.15">
      <c r="A149" s="94" t="str">
        <f>'Transcript table'!C149</f>
        <v>NPTN-IT1</v>
      </c>
      <c r="B149" s="97" t="s">
        <v>76</v>
      </c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96">
        <f>IF(ISERROR(AVERAGE('Data pre-processing'!Y149:AR149)),35,IF(COUNT('Data pre-processing'!Y149:AR149)&lt;2,"N/A",AVERAGE('Data pre-processing'!Y149:AR149)))</f>
        <v>35</v>
      </c>
      <c r="X149" s="96" t="str">
        <f>IF(ISERROR(STDEV('Data pre-processing'!Y149:AR149)),"N/A",STDEV('Data pre-processing'!Y149:AR149))</f>
        <v>N/A</v>
      </c>
    </row>
    <row r="150" spans="1:24" x14ac:dyDescent="0.15">
      <c r="A150" s="94" t="str">
        <f>'Transcript table'!C150</f>
        <v>NRAV</v>
      </c>
      <c r="B150" s="97" t="s">
        <v>77</v>
      </c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96">
        <f>IF(ISERROR(AVERAGE('Data pre-processing'!Y150:AR150)),35,IF(COUNT('Data pre-processing'!Y150:AR150)&lt;2,"N/A",AVERAGE('Data pre-processing'!Y150:AR150)))</f>
        <v>35</v>
      </c>
      <c r="X150" s="96" t="str">
        <f>IF(ISERROR(STDEV('Data pre-processing'!Y150:AR150)),"N/A",STDEV('Data pre-processing'!Y150:AR150))</f>
        <v>N/A</v>
      </c>
    </row>
    <row r="151" spans="1:24" x14ac:dyDescent="0.15">
      <c r="A151" s="94" t="str">
        <f>'Transcript table'!C151</f>
        <v>NRIR</v>
      </c>
      <c r="B151" s="97" t="s">
        <v>78</v>
      </c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96">
        <f>IF(ISERROR(AVERAGE('Data pre-processing'!Y151:AR151)),35,IF(COUNT('Data pre-processing'!Y151:AR151)&lt;2,"N/A",AVERAGE('Data pre-processing'!Y151:AR151)))</f>
        <v>35</v>
      </c>
      <c r="X151" s="96" t="str">
        <f>IF(ISERROR(STDEV('Data pre-processing'!Y151:AR151)),"N/A",STDEV('Data pre-processing'!Y151:AR151))</f>
        <v>N/A</v>
      </c>
    </row>
    <row r="152" spans="1:24" x14ac:dyDescent="0.15">
      <c r="A152" s="94" t="str">
        <f>'Transcript table'!C152</f>
        <v>NTT</v>
      </c>
      <c r="B152" s="97" t="s">
        <v>79</v>
      </c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96">
        <f>IF(ISERROR(AVERAGE('Data pre-processing'!Y152:AR152)),35,IF(COUNT('Data pre-processing'!Y152:AR152)&lt;2,"N/A",AVERAGE('Data pre-processing'!Y152:AR152)))</f>
        <v>35</v>
      </c>
      <c r="X152" s="96" t="str">
        <f>IF(ISERROR(STDEV('Data pre-processing'!Y152:AR152)),"N/A",STDEV('Data pre-processing'!Y152:AR152))</f>
        <v>N/A</v>
      </c>
    </row>
    <row r="153" spans="1:24" x14ac:dyDescent="0.15">
      <c r="A153" s="94" t="str">
        <f>'Transcript table'!C153</f>
        <v>OIP5-AS1</v>
      </c>
      <c r="B153" s="97" t="s">
        <v>80</v>
      </c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96">
        <f>IF(ISERROR(AVERAGE('Data pre-processing'!Y153:AR153)),35,IF(COUNT('Data pre-processing'!Y153:AR153)&lt;2,"N/A",AVERAGE('Data pre-processing'!Y153:AR153)))</f>
        <v>35</v>
      </c>
      <c r="X153" s="96" t="str">
        <f>IF(ISERROR(STDEV('Data pre-processing'!Y153:AR153)),"N/A",STDEV('Data pre-processing'!Y153:AR153))</f>
        <v>N/A</v>
      </c>
    </row>
    <row r="154" spans="1:24" x14ac:dyDescent="0.15">
      <c r="A154" s="94" t="str">
        <f>'Transcript table'!C154</f>
        <v>OR3A4P</v>
      </c>
      <c r="B154" s="97" t="s">
        <v>81</v>
      </c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96">
        <f>IF(ISERROR(AVERAGE('Data pre-processing'!Y154:AR154)),35,IF(COUNT('Data pre-processing'!Y154:AR154)&lt;2,"N/A",AVERAGE('Data pre-processing'!Y154:AR154)))</f>
        <v>35</v>
      </c>
      <c r="X154" s="96" t="str">
        <f>IF(ISERROR(STDEV('Data pre-processing'!Y154:AR154)),"N/A",STDEV('Data pre-processing'!Y154:AR154))</f>
        <v>N/A</v>
      </c>
    </row>
    <row r="155" spans="1:24" x14ac:dyDescent="0.15">
      <c r="A155" s="94" t="str">
        <f>'Transcript table'!C155</f>
        <v>ORAOV1</v>
      </c>
      <c r="B155" s="97" t="s">
        <v>82</v>
      </c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96">
        <f>IF(ISERROR(AVERAGE('Data pre-processing'!Y155:AR155)),35,IF(COUNT('Data pre-processing'!Y155:AR155)&lt;2,"N/A",AVERAGE('Data pre-processing'!Y155:AR155)))</f>
        <v>35</v>
      </c>
      <c r="X155" s="96" t="str">
        <f>IF(ISERROR(STDEV('Data pre-processing'!Y155:AR155)),"N/A",STDEV('Data pre-processing'!Y155:AR155))</f>
        <v>N/A</v>
      </c>
    </row>
    <row r="156" spans="1:24" x14ac:dyDescent="0.15">
      <c r="A156" s="94" t="str">
        <f>'Transcript table'!C156</f>
        <v>PACERR</v>
      </c>
      <c r="B156" s="97" t="s">
        <v>83</v>
      </c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96">
        <f>IF(ISERROR(AVERAGE('Data pre-processing'!Y156:AR156)),35,IF(COUNT('Data pre-processing'!Y156:AR156)&lt;2,"N/A",AVERAGE('Data pre-processing'!Y156:AR156)))</f>
        <v>35</v>
      </c>
      <c r="X156" s="96" t="str">
        <f>IF(ISERROR(STDEV('Data pre-processing'!Y156:AR156)),"N/A",STDEV('Data pre-processing'!Y156:AR156))</f>
        <v>N/A</v>
      </c>
    </row>
    <row r="157" spans="1:24" x14ac:dyDescent="0.15">
      <c r="A157" s="94" t="str">
        <f>'Transcript table'!C157</f>
        <v>PANCR</v>
      </c>
      <c r="B157" s="97" t="s">
        <v>84</v>
      </c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96">
        <f>IF(ISERROR(AVERAGE('Data pre-processing'!Y157:AR157)),35,IF(COUNT('Data pre-processing'!Y157:AR157)&lt;2,"N/A",AVERAGE('Data pre-processing'!Y157:AR157)))</f>
        <v>35</v>
      </c>
      <c r="X157" s="96" t="str">
        <f>IF(ISERROR(STDEV('Data pre-processing'!Y157:AR157)),"N/A",STDEV('Data pre-processing'!Y157:AR157))</f>
        <v>N/A</v>
      </c>
    </row>
    <row r="158" spans="1:24" x14ac:dyDescent="0.15">
      <c r="A158" s="94" t="str">
        <f>'Transcript table'!C158</f>
        <v>PANDAR</v>
      </c>
      <c r="B158" s="97" t="s">
        <v>85</v>
      </c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96">
        <f>IF(ISERROR(AVERAGE('Data pre-processing'!Y158:AR158)),35,IF(COUNT('Data pre-processing'!Y158:AR158)&lt;2,"N/A",AVERAGE('Data pre-processing'!Y158:AR158)))</f>
        <v>35</v>
      </c>
      <c r="X158" s="96" t="str">
        <f>IF(ISERROR(STDEV('Data pre-processing'!Y158:AR158)),"N/A",STDEV('Data pre-processing'!Y158:AR158))</f>
        <v>N/A</v>
      </c>
    </row>
    <row r="159" spans="1:24" x14ac:dyDescent="0.15">
      <c r="A159" s="94" t="str">
        <f>'Transcript table'!C159</f>
        <v>PARROT</v>
      </c>
      <c r="B159" s="97" t="s">
        <v>218</v>
      </c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96">
        <f>IF(ISERROR(AVERAGE('Data pre-processing'!Y159:AR159)),35,IF(COUNT('Data pre-processing'!Y159:AR159)&lt;2,"N/A",AVERAGE('Data pre-processing'!Y159:AR159)))</f>
        <v>35</v>
      </c>
      <c r="X159" s="96" t="str">
        <f>IF(ISERROR(STDEV('Data pre-processing'!Y159:AR159)),"N/A",STDEV('Data pre-processing'!Y159:AR159))</f>
        <v>N/A</v>
      </c>
    </row>
    <row r="160" spans="1:24" x14ac:dyDescent="0.15">
      <c r="A160" s="94" t="str">
        <f>'Transcript table'!C160</f>
        <v>PARTICL</v>
      </c>
      <c r="B160" s="97" t="s">
        <v>219</v>
      </c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96">
        <f>IF(ISERROR(AVERAGE('Data pre-processing'!Y160:AR160)),35,IF(COUNT('Data pre-processing'!Y160:AR160)&lt;2,"N/A",AVERAGE('Data pre-processing'!Y160:AR160)))</f>
        <v>35</v>
      </c>
      <c r="X160" s="96" t="str">
        <f>IF(ISERROR(STDEV('Data pre-processing'!Y160:AR160)),"N/A",STDEV('Data pre-processing'!Y160:AR160))</f>
        <v>N/A</v>
      </c>
    </row>
    <row r="161" spans="1:24" x14ac:dyDescent="0.15">
      <c r="A161" s="94" t="str">
        <f>'Transcript table'!C161</f>
        <v>PCAT1</v>
      </c>
      <c r="B161" s="97" t="s">
        <v>220</v>
      </c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96">
        <f>IF(ISERROR(AVERAGE('Data pre-processing'!Y161:AR161)),35,IF(COUNT('Data pre-processing'!Y161:AR161)&lt;2,"N/A",AVERAGE('Data pre-processing'!Y161:AR161)))</f>
        <v>35</v>
      </c>
      <c r="X161" s="96" t="str">
        <f>IF(ISERROR(STDEV('Data pre-processing'!Y161:AR161)),"N/A",STDEV('Data pre-processing'!Y161:AR161))</f>
        <v>N/A</v>
      </c>
    </row>
    <row r="162" spans="1:24" x14ac:dyDescent="0.15">
      <c r="A162" s="94" t="str">
        <f>'Transcript table'!C162</f>
        <v>PCAT18</v>
      </c>
      <c r="B162" s="97" t="s">
        <v>221</v>
      </c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96">
        <f>IF(ISERROR(AVERAGE('Data pre-processing'!Y162:AR162)),35,IF(COUNT('Data pre-processing'!Y162:AR162)&lt;2,"N/A",AVERAGE('Data pre-processing'!Y162:AR162)))</f>
        <v>35</v>
      </c>
      <c r="X162" s="96" t="str">
        <f>IF(ISERROR(STDEV('Data pre-processing'!Y162:AR162)),"N/A",STDEV('Data pre-processing'!Y162:AR162))</f>
        <v>N/A</v>
      </c>
    </row>
    <row r="163" spans="1:24" x14ac:dyDescent="0.15">
      <c r="A163" s="94" t="str">
        <f>'Transcript table'!C163</f>
        <v>PCBP2-OT1</v>
      </c>
      <c r="B163" s="97" t="s">
        <v>222</v>
      </c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96">
        <f>IF(ISERROR(AVERAGE('Data pre-processing'!Y163:AR163)),35,IF(COUNT('Data pre-processing'!Y163:AR163)&lt;2,"N/A",AVERAGE('Data pre-processing'!Y163:AR163)))</f>
        <v>35</v>
      </c>
      <c r="X163" s="96" t="str">
        <f>IF(ISERROR(STDEV('Data pre-processing'!Y163:AR163)),"N/A",STDEV('Data pre-processing'!Y163:AR163))</f>
        <v>N/A</v>
      </c>
    </row>
    <row r="164" spans="1:24" x14ac:dyDescent="0.15">
      <c r="A164" s="94" t="str">
        <f>'Transcript table'!C164</f>
        <v>PCGEM1</v>
      </c>
      <c r="B164" s="97" t="s">
        <v>223</v>
      </c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96">
        <f>IF(ISERROR(AVERAGE('Data pre-processing'!Y164:AR164)),35,IF(COUNT('Data pre-processing'!Y164:AR164)&lt;2,"N/A",AVERAGE('Data pre-processing'!Y164:AR164)))</f>
        <v>35</v>
      </c>
      <c r="X164" s="96" t="str">
        <f>IF(ISERROR(STDEV('Data pre-processing'!Y164:AR164)),"N/A",STDEV('Data pre-processing'!Y164:AR164))</f>
        <v>N/A</v>
      </c>
    </row>
    <row r="165" spans="1:24" x14ac:dyDescent="0.15">
      <c r="A165" s="94" t="str">
        <f>'Transcript table'!C165</f>
        <v>PDZRN3-AS1</v>
      </c>
      <c r="B165" s="97" t="s">
        <v>224</v>
      </c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96">
        <f>IF(ISERROR(AVERAGE('Data pre-processing'!Y165:AR165)),35,IF(COUNT('Data pre-processing'!Y165:AR165)&lt;2,"N/A",AVERAGE('Data pre-processing'!Y165:AR165)))</f>
        <v>35</v>
      </c>
      <c r="X165" s="96" t="str">
        <f>IF(ISERROR(STDEV('Data pre-processing'!Y165:AR165)),"N/A",STDEV('Data pre-processing'!Y165:AR165))</f>
        <v>N/A</v>
      </c>
    </row>
    <row r="166" spans="1:24" x14ac:dyDescent="0.15">
      <c r="A166" s="94" t="str">
        <f>'Transcript table'!C166</f>
        <v>PICSAR</v>
      </c>
      <c r="B166" s="97" t="s">
        <v>225</v>
      </c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96">
        <f>IF(ISERROR(AVERAGE('Data pre-processing'!Y166:AR166)),35,IF(COUNT('Data pre-processing'!Y166:AR166)&lt;2,"N/A",AVERAGE('Data pre-processing'!Y166:AR166)))</f>
        <v>35</v>
      </c>
      <c r="X166" s="96" t="str">
        <f>IF(ISERROR(STDEV('Data pre-processing'!Y166:AR166)),"N/A",STDEV('Data pre-processing'!Y166:AR166))</f>
        <v>N/A</v>
      </c>
    </row>
    <row r="167" spans="1:24" x14ac:dyDescent="0.15">
      <c r="A167" s="94" t="str">
        <f>'Transcript table'!C167</f>
        <v>PINC</v>
      </c>
      <c r="B167" s="97" t="s">
        <v>226</v>
      </c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96">
        <f>IF(ISERROR(AVERAGE('Data pre-processing'!Y167:AR167)),35,IF(COUNT('Data pre-processing'!Y167:AR167)&lt;2,"N/A",AVERAGE('Data pre-processing'!Y167:AR167)))</f>
        <v>35</v>
      </c>
      <c r="X167" s="96" t="str">
        <f>IF(ISERROR(STDEV('Data pre-processing'!Y167:AR167)),"N/A",STDEV('Data pre-processing'!Y167:AR167))</f>
        <v>N/A</v>
      </c>
    </row>
    <row r="168" spans="1:24" x14ac:dyDescent="0.15">
      <c r="A168" s="94" t="str">
        <f>'Transcript table'!C168</f>
        <v>PISRT1</v>
      </c>
      <c r="B168" s="97" t="s">
        <v>227</v>
      </c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96">
        <f>IF(ISERROR(AVERAGE('Data pre-processing'!Y168:AR168)),35,IF(COUNT('Data pre-processing'!Y168:AR168)&lt;2,"N/A",AVERAGE('Data pre-processing'!Y168:AR168)))</f>
        <v>35</v>
      </c>
      <c r="X168" s="96" t="str">
        <f>IF(ISERROR(STDEV('Data pre-processing'!Y168:AR168)),"N/A",STDEV('Data pre-processing'!Y168:AR168))</f>
        <v>N/A</v>
      </c>
    </row>
    <row r="169" spans="1:24" x14ac:dyDescent="0.15">
      <c r="A169" s="94" t="str">
        <f>'Transcript table'!C169</f>
        <v>PNKY</v>
      </c>
      <c r="B169" s="97" t="s">
        <v>228</v>
      </c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96">
        <f>IF(ISERROR(AVERAGE('Data pre-processing'!Y169:AR169)),35,IF(COUNT('Data pre-processing'!Y169:AR169)&lt;2,"N/A",AVERAGE('Data pre-processing'!Y169:AR169)))</f>
        <v>35</v>
      </c>
      <c r="X169" s="96" t="str">
        <f>IF(ISERROR(STDEV('Data pre-processing'!Y169:AR169)),"N/A",STDEV('Data pre-processing'!Y169:AR169))</f>
        <v>N/A</v>
      </c>
    </row>
    <row r="170" spans="1:24" x14ac:dyDescent="0.15">
      <c r="A170" s="94" t="str">
        <f>'Transcript table'!C170</f>
        <v>POU6F2-AS2</v>
      </c>
      <c r="B170" s="97" t="s">
        <v>229</v>
      </c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96">
        <f>IF(ISERROR(AVERAGE('Data pre-processing'!Y170:AR170)),35,IF(COUNT('Data pre-processing'!Y170:AR170)&lt;2,"N/A",AVERAGE('Data pre-processing'!Y170:AR170)))</f>
        <v>35</v>
      </c>
      <c r="X170" s="96" t="str">
        <f>IF(ISERROR(STDEV('Data pre-processing'!Y170:AR170)),"N/A",STDEV('Data pre-processing'!Y170:AR170))</f>
        <v>N/A</v>
      </c>
    </row>
    <row r="171" spans="1:24" x14ac:dyDescent="0.15">
      <c r="A171" s="94" t="str">
        <f>'Transcript table'!C171</f>
        <v>PRINS</v>
      </c>
      <c r="B171" s="97" t="s">
        <v>86</v>
      </c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96">
        <f>IF(ISERROR(AVERAGE('Data pre-processing'!Y171:AR171)),35,IF(COUNT('Data pre-processing'!Y171:AR171)&lt;2,"N/A",AVERAGE('Data pre-processing'!Y171:AR171)))</f>
        <v>35</v>
      </c>
      <c r="X171" s="96" t="str">
        <f>IF(ISERROR(STDEV('Data pre-processing'!Y171:AR171)),"N/A",STDEV('Data pre-processing'!Y171:AR171))</f>
        <v>N/A</v>
      </c>
    </row>
    <row r="172" spans="1:24" x14ac:dyDescent="0.15">
      <c r="A172" s="94" t="str">
        <f>'Transcript table'!C172</f>
        <v>PRNCR1</v>
      </c>
      <c r="B172" s="97" t="s">
        <v>87</v>
      </c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96">
        <f>IF(ISERROR(AVERAGE('Data pre-processing'!Y172:AR172)),35,IF(COUNT('Data pre-processing'!Y172:AR172)&lt;2,"N/A",AVERAGE('Data pre-processing'!Y172:AR172)))</f>
        <v>35</v>
      </c>
      <c r="X172" s="96" t="str">
        <f>IF(ISERROR(STDEV('Data pre-processing'!Y172:AR172)),"N/A",STDEV('Data pre-processing'!Y172:AR172))</f>
        <v>N/A</v>
      </c>
    </row>
    <row r="173" spans="1:24" x14ac:dyDescent="0.15">
      <c r="A173" s="94" t="str">
        <f>'Transcript table'!C173</f>
        <v>PSF inhibiting RNA</v>
      </c>
      <c r="B173" s="97" t="s">
        <v>88</v>
      </c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96">
        <f>IF(ISERROR(AVERAGE('Data pre-processing'!Y173:AR173)),35,IF(COUNT('Data pre-processing'!Y173:AR173)&lt;2,"N/A",AVERAGE('Data pre-processing'!Y173:AR173)))</f>
        <v>35</v>
      </c>
      <c r="X173" s="96" t="str">
        <f>IF(ISERROR(STDEV('Data pre-processing'!Y173:AR173)),"N/A",STDEV('Data pre-processing'!Y173:AR173))</f>
        <v>N/A</v>
      </c>
    </row>
    <row r="174" spans="1:24" x14ac:dyDescent="0.15">
      <c r="A174" s="94" t="str">
        <f>'Transcript table'!C174</f>
        <v>PTCSC3</v>
      </c>
      <c r="B174" s="97" t="s">
        <v>89</v>
      </c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96">
        <f>IF(ISERROR(AVERAGE('Data pre-processing'!Y174:AR174)),35,IF(COUNT('Data pre-processing'!Y174:AR174)&lt;2,"N/A",AVERAGE('Data pre-processing'!Y174:AR174)))</f>
        <v>35</v>
      </c>
      <c r="X174" s="96" t="str">
        <f>IF(ISERROR(STDEV('Data pre-processing'!Y174:AR174)),"N/A",STDEV('Data pre-processing'!Y174:AR174))</f>
        <v>N/A</v>
      </c>
    </row>
    <row r="175" spans="1:24" x14ac:dyDescent="0.15">
      <c r="A175" s="94" t="str">
        <f>'Transcript table'!C175</f>
        <v>PTENP1</v>
      </c>
      <c r="B175" s="97" t="s">
        <v>90</v>
      </c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96">
        <f>IF(ISERROR(AVERAGE('Data pre-processing'!Y175:AR175)),35,IF(COUNT('Data pre-processing'!Y175:AR175)&lt;2,"N/A",AVERAGE('Data pre-processing'!Y175:AR175)))</f>
        <v>35</v>
      </c>
      <c r="X175" s="96" t="str">
        <f>IF(ISERROR(STDEV('Data pre-processing'!Y175:AR175)),"N/A",STDEV('Data pre-processing'!Y175:AR175))</f>
        <v>N/A</v>
      </c>
    </row>
    <row r="176" spans="1:24" x14ac:dyDescent="0.15">
      <c r="A176" s="94" t="str">
        <f>'Transcript table'!C176</f>
        <v>PUNISHER</v>
      </c>
      <c r="B176" s="97" t="s">
        <v>91</v>
      </c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96">
        <f>IF(ISERROR(AVERAGE('Data pre-processing'!Y176:AR176)),35,IF(COUNT('Data pre-processing'!Y176:AR176)&lt;2,"N/A",AVERAGE('Data pre-processing'!Y176:AR176)))</f>
        <v>35</v>
      </c>
      <c r="X176" s="96" t="str">
        <f>IF(ISERROR(STDEV('Data pre-processing'!Y176:AR176)),"N/A",STDEV('Data pre-processing'!Y176:AR176))</f>
        <v>N/A</v>
      </c>
    </row>
    <row r="177" spans="1:24" x14ac:dyDescent="0.15">
      <c r="A177" s="94" t="str">
        <f>'Transcript table'!C177</f>
        <v>PVT1</v>
      </c>
      <c r="B177" s="97" t="s">
        <v>92</v>
      </c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96">
        <f>IF(ISERROR(AVERAGE('Data pre-processing'!Y177:AR177)),35,IF(COUNT('Data pre-processing'!Y177:AR177)&lt;2,"N/A",AVERAGE('Data pre-processing'!Y177:AR177)))</f>
        <v>35</v>
      </c>
      <c r="X177" s="96" t="str">
        <f>IF(ISERROR(STDEV('Data pre-processing'!Y177:AR177)),"N/A",STDEV('Data pre-processing'!Y177:AR177))</f>
        <v>N/A</v>
      </c>
    </row>
    <row r="178" spans="1:24" x14ac:dyDescent="0.15">
      <c r="A178" s="94" t="str">
        <f>'Transcript table'!C178</f>
        <v>RGMB-AS1</v>
      </c>
      <c r="B178" s="97" t="s">
        <v>93</v>
      </c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96">
        <f>IF(ISERROR(AVERAGE('Data pre-processing'!Y178:AR178)),35,IF(COUNT('Data pre-processing'!Y178:AR178)&lt;2,"N/A",AVERAGE('Data pre-processing'!Y178:AR178)))</f>
        <v>35</v>
      </c>
      <c r="X178" s="96" t="str">
        <f>IF(ISERROR(STDEV('Data pre-processing'!Y178:AR178)),"N/A",STDEV('Data pre-processing'!Y178:AR178))</f>
        <v>N/A</v>
      </c>
    </row>
    <row r="179" spans="1:24" x14ac:dyDescent="0.15">
      <c r="A179" s="94" t="str">
        <f>'Transcript table'!C179</f>
        <v>RHOXF1P1</v>
      </c>
      <c r="B179" s="97" t="s">
        <v>94</v>
      </c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96">
        <f>IF(ISERROR(AVERAGE('Data pre-processing'!Y179:AR179)),35,IF(COUNT('Data pre-processing'!Y179:AR179)&lt;2,"N/A",AVERAGE('Data pre-processing'!Y179:AR179)))</f>
        <v>35</v>
      </c>
      <c r="X179" s="96" t="str">
        <f>IF(ISERROR(STDEV('Data pre-processing'!Y179:AR179)),"N/A",STDEV('Data pre-processing'!Y179:AR179))</f>
        <v>N/A</v>
      </c>
    </row>
    <row r="180" spans="1:24" x14ac:dyDescent="0.15">
      <c r="A180" s="94" t="str">
        <f>'Transcript table'!C180</f>
        <v>RMRP</v>
      </c>
      <c r="B180" s="97" t="s">
        <v>95</v>
      </c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96">
        <f>IF(ISERROR(AVERAGE('Data pre-processing'!Y180:AR180)),35,IF(COUNT('Data pre-processing'!Y180:AR180)&lt;2,"N/A",AVERAGE('Data pre-processing'!Y180:AR180)))</f>
        <v>35</v>
      </c>
      <c r="X180" s="96" t="str">
        <f>IF(ISERROR(STDEV('Data pre-processing'!Y180:AR180)),"N/A",STDEV('Data pre-processing'!Y180:AR180))</f>
        <v>N/A</v>
      </c>
    </row>
    <row r="181" spans="1:24" x14ac:dyDescent="0.15">
      <c r="A181" s="94" t="str">
        <f>'Transcript table'!C181</f>
        <v>RMST</v>
      </c>
      <c r="B181" s="97" t="s">
        <v>96</v>
      </c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96">
        <f>IF(ISERROR(AVERAGE('Data pre-processing'!Y181:AR181)),35,IF(COUNT('Data pre-processing'!Y181:AR181)&lt;2,"N/A",AVERAGE('Data pre-processing'!Y181:AR181)))</f>
        <v>35</v>
      </c>
      <c r="X181" s="96" t="str">
        <f>IF(ISERROR(STDEV('Data pre-processing'!Y181:AR181)),"N/A",STDEV('Data pre-processing'!Y181:AR181))</f>
        <v>N/A</v>
      </c>
    </row>
    <row r="182" spans="1:24" x14ac:dyDescent="0.15">
      <c r="A182" s="94" t="str">
        <f>'Transcript table'!C182</f>
        <v>RNY1</v>
      </c>
      <c r="B182" s="97" t="s">
        <v>97</v>
      </c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96">
        <f>IF(ISERROR(AVERAGE('Data pre-processing'!Y182:AR182)),35,IF(COUNT('Data pre-processing'!Y182:AR182)&lt;2,"N/A",AVERAGE('Data pre-processing'!Y182:AR182)))</f>
        <v>35</v>
      </c>
      <c r="X182" s="96" t="str">
        <f>IF(ISERROR(STDEV('Data pre-processing'!Y182:AR182)),"N/A",STDEV('Data pre-processing'!Y182:AR182))</f>
        <v>N/A</v>
      </c>
    </row>
    <row r="183" spans="1:24" x14ac:dyDescent="0.15">
      <c r="A183" s="94" t="str">
        <f>'Transcript table'!C183</f>
        <v>RP11‑354P17.15‑001</v>
      </c>
      <c r="B183" s="97" t="s">
        <v>230</v>
      </c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96">
        <f>IF(ISERROR(AVERAGE('Data pre-processing'!Y183:AR183)),35,IF(COUNT('Data pre-processing'!Y183:AR183)&lt;2,"N/A",AVERAGE('Data pre-processing'!Y183:AR183)))</f>
        <v>35</v>
      </c>
      <c r="X183" s="96" t="str">
        <f>IF(ISERROR(STDEV('Data pre-processing'!Y183:AR183)),"N/A",STDEV('Data pre-processing'!Y183:AR183))</f>
        <v>N/A</v>
      </c>
    </row>
    <row r="184" spans="1:24" x14ac:dyDescent="0.15">
      <c r="A184" s="94" t="str">
        <f>'Transcript table'!C184</f>
        <v>RP1-13D10.2</v>
      </c>
      <c r="B184" s="97" t="s">
        <v>231</v>
      </c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96">
        <f>IF(ISERROR(AVERAGE('Data pre-processing'!Y184:AR184)),35,IF(COUNT('Data pre-processing'!Y184:AR184)&lt;2,"N/A",AVERAGE('Data pre-processing'!Y184:AR184)))</f>
        <v>35</v>
      </c>
      <c r="X184" s="96" t="str">
        <f>IF(ISERROR(STDEV('Data pre-processing'!Y184:AR184)),"N/A",STDEV('Data pre-processing'!Y184:AR184))</f>
        <v>N/A</v>
      </c>
    </row>
    <row r="185" spans="1:24" x14ac:dyDescent="0.15">
      <c r="A185" s="94" t="str">
        <f>'Transcript table'!C185</f>
        <v>RUNX1-IT1</v>
      </c>
      <c r="B185" s="97" t="s">
        <v>232</v>
      </c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96">
        <f>IF(ISERROR(AVERAGE('Data pre-processing'!Y185:AR185)),35,IF(COUNT('Data pre-processing'!Y185:AR185)&lt;2,"N/A",AVERAGE('Data pre-processing'!Y185:AR185)))</f>
        <v>35</v>
      </c>
      <c r="X185" s="96" t="str">
        <f>IF(ISERROR(STDEV('Data pre-processing'!Y185:AR185)),"N/A",STDEV('Data pre-processing'!Y185:AR185))</f>
        <v>N/A</v>
      </c>
    </row>
    <row r="186" spans="1:24" x14ac:dyDescent="0.15">
      <c r="A186" s="94" t="str">
        <f>'Transcript table'!C186</f>
        <v>SALRNA1</v>
      </c>
      <c r="B186" s="97" t="s">
        <v>233</v>
      </c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96">
        <f>IF(ISERROR(AVERAGE('Data pre-processing'!Y186:AR186)),35,IF(COUNT('Data pre-processing'!Y186:AR186)&lt;2,"N/A",AVERAGE('Data pre-processing'!Y186:AR186)))</f>
        <v>35</v>
      </c>
      <c r="X186" s="96" t="str">
        <f>IF(ISERROR(STDEV('Data pre-processing'!Y186:AR186)),"N/A",STDEV('Data pre-processing'!Y186:AR186))</f>
        <v>N/A</v>
      </c>
    </row>
    <row r="187" spans="1:24" x14ac:dyDescent="0.15">
      <c r="A187" s="94" t="str">
        <f>'Transcript table'!C187</f>
        <v xml:space="preserve">SAMMSON </v>
      </c>
      <c r="B187" s="97" t="s">
        <v>234</v>
      </c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96">
        <f>IF(ISERROR(AVERAGE('Data pre-processing'!Y187:AR187)),35,IF(COUNT('Data pre-processing'!Y187:AR187)&lt;2,"N/A",AVERAGE('Data pre-processing'!Y187:AR187)))</f>
        <v>35</v>
      </c>
      <c r="X187" s="96" t="str">
        <f>IF(ISERROR(STDEV('Data pre-processing'!Y187:AR187)),"N/A",STDEV('Data pre-processing'!Y187:AR187))</f>
        <v>N/A</v>
      </c>
    </row>
    <row r="188" spans="1:24" x14ac:dyDescent="0.15">
      <c r="A188" s="94" t="str">
        <f>'Transcript table'!C188</f>
        <v>SBF2-AS1</v>
      </c>
      <c r="B188" s="97" t="s">
        <v>235</v>
      </c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96">
        <f>IF(ISERROR(AVERAGE('Data pre-processing'!Y188:AR188)),35,IF(COUNT('Data pre-processing'!Y188:AR188)&lt;2,"N/A",AVERAGE('Data pre-processing'!Y188:AR188)))</f>
        <v>35</v>
      </c>
      <c r="X188" s="96" t="str">
        <f>IF(ISERROR(STDEV('Data pre-processing'!Y188:AR188)),"N/A",STDEV('Data pre-processing'!Y188:AR188))</f>
        <v>N/A</v>
      </c>
    </row>
    <row r="189" spans="1:24" x14ac:dyDescent="0.15">
      <c r="A189" s="94" t="str">
        <f>'Transcript table'!C189</f>
        <v>SCAANT1</v>
      </c>
      <c r="B189" s="97" t="s">
        <v>236</v>
      </c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96">
        <f>IF(ISERROR(AVERAGE('Data pre-processing'!Y189:AR189)),35,IF(COUNT('Data pre-processing'!Y189:AR189)&lt;2,"N/A",AVERAGE('Data pre-processing'!Y189:AR189)))</f>
        <v>35</v>
      </c>
      <c r="X189" s="96" t="str">
        <f>IF(ISERROR(STDEV('Data pre-processing'!Y189:AR189)),"N/A",STDEV('Data pre-processing'!Y189:AR189))</f>
        <v>N/A</v>
      </c>
    </row>
    <row r="190" spans="1:24" x14ac:dyDescent="0.15">
      <c r="A190" s="94" t="str">
        <f>'Transcript table'!C190</f>
        <v>SENCR</v>
      </c>
      <c r="B190" s="97" t="s">
        <v>237</v>
      </c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96">
        <f>IF(ISERROR(AVERAGE('Data pre-processing'!Y190:AR190)),35,IF(COUNT('Data pre-processing'!Y190:AR190)&lt;2,"N/A",AVERAGE('Data pre-processing'!Y190:AR190)))</f>
        <v>35</v>
      </c>
      <c r="X190" s="96" t="str">
        <f>IF(ISERROR(STDEV('Data pre-processing'!Y190:AR190)),"N/A",STDEV('Data pre-processing'!Y190:AR190))</f>
        <v>N/A</v>
      </c>
    </row>
    <row r="191" spans="1:24" x14ac:dyDescent="0.15">
      <c r="A191" s="94" t="str">
        <f>'Transcript table'!C191</f>
        <v>Six3os</v>
      </c>
      <c r="B191" s="97" t="s">
        <v>238</v>
      </c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96">
        <f>IF(ISERROR(AVERAGE('Data pre-processing'!Y191:AR191)),35,IF(COUNT('Data pre-processing'!Y191:AR191)&lt;2,"N/A",AVERAGE('Data pre-processing'!Y191:AR191)))</f>
        <v>35</v>
      </c>
      <c r="X191" s="96" t="str">
        <f>IF(ISERROR(STDEV('Data pre-processing'!Y191:AR191)),"N/A",STDEV('Data pre-processing'!Y191:AR191))</f>
        <v>N/A</v>
      </c>
    </row>
    <row r="192" spans="1:24" x14ac:dyDescent="0.15">
      <c r="A192" s="94" t="str">
        <f>'Transcript table'!C192</f>
        <v>SMILR</v>
      </c>
      <c r="B192" s="97" t="s">
        <v>239</v>
      </c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96">
        <f>IF(ISERROR(AVERAGE('Data pre-processing'!Y192:AR192)),35,IF(COUNT('Data pre-processing'!Y192:AR192)&lt;2,"N/A",AVERAGE('Data pre-processing'!Y192:AR192)))</f>
        <v>35</v>
      </c>
      <c r="X192" s="96" t="str">
        <f>IF(ISERROR(STDEV('Data pre-processing'!Y192:AR192)),"N/A",STDEV('Data pre-processing'!Y192:AR192))</f>
        <v>N/A</v>
      </c>
    </row>
    <row r="193" spans="1:24" x14ac:dyDescent="0.15">
      <c r="A193" s="94" t="str">
        <f>'Transcript table'!C193</f>
        <v>SNAR-A1</v>
      </c>
      <c r="B193" s="97" t="s">
        <v>240</v>
      </c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96">
        <f>IF(ISERROR(AVERAGE('Data pre-processing'!Y193:AR193)),35,IF(COUNT('Data pre-processing'!Y193:AR193)&lt;2,"N/A",AVERAGE('Data pre-processing'!Y193:AR193)))</f>
        <v>35</v>
      </c>
      <c r="X193" s="96" t="str">
        <f>IF(ISERROR(STDEV('Data pre-processing'!Y193:AR193)),"N/A",STDEV('Data pre-processing'!Y193:AR193))</f>
        <v>N/A</v>
      </c>
    </row>
    <row r="194" spans="1:24" x14ac:dyDescent="0.15">
      <c r="A194" s="94" t="str">
        <f>'Transcript table'!C194</f>
        <v>SNHG1</v>
      </c>
      <c r="B194" s="97" t="s">
        <v>241</v>
      </c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96">
        <f>IF(ISERROR(AVERAGE('Data pre-processing'!Y194:AR194)),35,IF(COUNT('Data pre-processing'!Y194:AR194)&lt;2,"N/A",AVERAGE('Data pre-processing'!Y194:AR194)))</f>
        <v>35</v>
      </c>
      <c r="X194" s="96" t="str">
        <f>IF(ISERROR(STDEV('Data pre-processing'!Y194:AR194)),"N/A",STDEV('Data pre-processing'!Y194:AR194))</f>
        <v>N/A</v>
      </c>
    </row>
    <row r="195" spans="1:24" x14ac:dyDescent="0.15">
      <c r="A195" s="94" t="str">
        <f>'Transcript table'!C195</f>
        <v>SNHG11</v>
      </c>
      <c r="B195" s="97" t="s">
        <v>242</v>
      </c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96">
        <f>IF(ISERROR(AVERAGE('Data pre-processing'!Y195:AR195)),35,IF(COUNT('Data pre-processing'!Y195:AR195)&lt;2,"N/A",AVERAGE('Data pre-processing'!Y195:AR195)))</f>
        <v>35</v>
      </c>
      <c r="X195" s="96" t="str">
        <f>IF(ISERROR(STDEV('Data pre-processing'!Y195:AR195)),"N/A",STDEV('Data pre-processing'!Y195:AR195))</f>
        <v>N/A</v>
      </c>
    </row>
    <row r="196" spans="1:24" x14ac:dyDescent="0.15">
      <c r="A196" s="94" t="str">
        <f>'Transcript table'!C196</f>
        <v>SNHG14</v>
      </c>
      <c r="B196" s="97" t="s">
        <v>243</v>
      </c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96">
        <f>IF(ISERROR(AVERAGE('Data pre-processing'!Y196:AR196)),35,IF(COUNT('Data pre-processing'!Y196:AR196)&lt;2,"N/A",AVERAGE('Data pre-processing'!Y196:AR196)))</f>
        <v>35</v>
      </c>
      <c r="X196" s="96" t="str">
        <f>IF(ISERROR(STDEV('Data pre-processing'!Y196:AR196)),"N/A",STDEV('Data pre-processing'!Y196:AR196))</f>
        <v>N/A</v>
      </c>
    </row>
    <row r="197" spans="1:24" x14ac:dyDescent="0.15">
      <c r="A197" s="94" t="str">
        <f>'Transcript table'!C197</f>
        <v>SNHG15</v>
      </c>
      <c r="B197" s="97" t="s">
        <v>244</v>
      </c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96">
        <f>IF(ISERROR(AVERAGE('Data pre-processing'!Y197:AR197)),35,IF(COUNT('Data pre-processing'!Y197:AR197)&lt;2,"N/A",AVERAGE('Data pre-processing'!Y197:AR197)))</f>
        <v>35</v>
      </c>
      <c r="X197" s="96" t="str">
        <f>IF(ISERROR(STDEV('Data pre-processing'!Y197:AR197)),"N/A",STDEV('Data pre-processing'!Y197:AR197))</f>
        <v>N/A</v>
      </c>
    </row>
    <row r="198" spans="1:24" x14ac:dyDescent="0.15">
      <c r="A198" s="94" t="str">
        <f>'Transcript table'!C198</f>
        <v>SNHG20</v>
      </c>
      <c r="B198" s="97" t="s">
        <v>245</v>
      </c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96">
        <f>IF(ISERROR(AVERAGE('Data pre-processing'!Y198:AR198)),35,IF(COUNT('Data pre-processing'!Y198:AR198)&lt;2,"N/A",AVERAGE('Data pre-processing'!Y198:AR198)))</f>
        <v>35</v>
      </c>
      <c r="X198" s="96" t="str">
        <f>IF(ISERROR(STDEV('Data pre-processing'!Y198:AR198)),"N/A",STDEV('Data pre-processing'!Y198:AR198))</f>
        <v>N/A</v>
      </c>
    </row>
    <row r="199" spans="1:24" x14ac:dyDescent="0.15">
      <c r="A199" s="94" t="str">
        <f>'Transcript table'!C199</f>
        <v>SNHG5</v>
      </c>
      <c r="B199" s="97" t="s">
        <v>246</v>
      </c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96">
        <f>IF(ISERROR(AVERAGE('Data pre-processing'!Y199:AR199)),35,IF(COUNT('Data pre-processing'!Y199:AR199)&lt;2,"N/A",AVERAGE('Data pre-processing'!Y199:AR199)))</f>
        <v>35</v>
      </c>
      <c r="X199" s="96" t="str">
        <f>IF(ISERROR(STDEV('Data pre-processing'!Y199:AR199)),"N/A",STDEV('Data pre-processing'!Y199:AR199))</f>
        <v>N/A</v>
      </c>
    </row>
    <row r="200" spans="1:24" x14ac:dyDescent="0.15">
      <c r="A200" s="94" t="str">
        <f>'Transcript table'!C200</f>
        <v>SNHG6</v>
      </c>
      <c r="B200" s="97" t="s">
        <v>247</v>
      </c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96">
        <f>IF(ISERROR(AVERAGE('Data pre-processing'!Y200:AR200)),35,IF(COUNT('Data pre-processing'!Y200:AR200)&lt;2,"N/A",AVERAGE('Data pre-processing'!Y200:AR200)))</f>
        <v>35</v>
      </c>
      <c r="X200" s="96" t="str">
        <f>IF(ISERROR(STDEV('Data pre-processing'!Y200:AR200)),"N/A",STDEV('Data pre-processing'!Y200:AR200))</f>
        <v>N/A</v>
      </c>
    </row>
    <row r="201" spans="1:24" x14ac:dyDescent="0.15">
      <c r="A201" s="94" t="str">
        <f>'Transcript table'!C201</f>
        <v>ST7-AS1</v>
      </c>
      <c r="B201" s="97" t="s">
        <v>248</v>
      </c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96">
        <f>IF(ISERROR(AVERAGE('Data pre-processing'!Y201:AR201)),35,IF(COUNT('Data pre-processing'!Y201:AR201)&lt;2,"N/A",AVERAGE('Data pre-processing'!Y201:AR201)))</f>
        <v>35</v>
      </c>
      <c r="X201" s="96" t="str">
        <f>IF(ISERROR(STDEV('Data pre-processing'!Y201:AR201)),"N/A",STDEV('Data pre-processing'!Y201:AR201))</f>
        <v>N/A</v>
      </c>
    </row>
    <row r="202" spans="1:24" x14ac:dyDescent="0.15">
      <c r="A202" s="94" t="str">
        <f>'Transcript table'!C202</f>
        <v>ST7-OT3</v>
      </c>
      <c r="B202" s="97" t="s">
        <v>249</v>
      </c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96">
        <f>IF(ISERROR(AVERAGE('Data pre-processing'!Y202:AR202)),35,IF(COUNT('Data pre-processing'!Y202:AR202)&lt;2,"N/A",AVERAGE('Data pre-processing'!Y202:AR202)))</f>
        <v>35</v>
      </c>
      <c r="X202" s="96" t="str">
        <f>IF(ISERROR(STDEV('Data pre-processing'!Y202:AR202)),"N/A",STDEV('Data pre-processing'!Y202:AR202))</f>
        <v>N/A</v>
      </c>
    </row>
    <row r="203" spans="1:24" x14ac:dyDescent="0.15">
      <c r="A203" s="94" t="str">
        <f>'Transcript table'!C203</f>
        <v>ST7-OT4</v>
      </c>
      <c r="B203" s="97" t="s">
        <v>250</v>
      </c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96">
        <f>IF(ISERROR(AVERAGE('Data pre-processing'!Y203:AR203)),35,IF(COUNT('Data pre-processing'!Y203:AR203)&lt;2,"N/A",AVERAGE('Data pre-processing'!Y203:AR203)))</f>
        <v>35</v>
      </c>
      <c r="X203" s="96" t="str">
        <f>IF(ISERROR(STDEV('Data pre-processing'!Y203:AR203)),"N/A",STDEV('Data pre-processing'!Y203:AR203))</f>
        <v>N/A</v>
      </c>
    </row>
    <row r="204" spans="1:24" x14ac:dyDescent="0.15">
      <c r="A204" s="94" t="str">
        <f>'Transcript table'!C204</f>
        <v>SUMO1P3</v>
      </c>
      <c r="B204" s="97" t="s">
        <v>251</v>
      </c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96">
        <f>IF(ISERROR(AVERAGE('Data pre-processing'!Y204:AR204)),35,IF(COUNT('Data pre-processing'!Y204:AR204)&lt;2,"N/A",AVERAGE('Data pre-processing'!Y204:AR204)))</f>
        <v>35</v>
      </c>
      <c r="X204" s="96" t="str">
        <f>IF(ISERROR(STDEV('Data pre-processing'!Y204:AR204)),"N/A",STDEV('Data pre-processing'!Y204:AR204))</f>
        <v>N/A</v>
      </c>
    </row>
    <row r="205" spans="1:24" x14ac:dyDescent="0.15">
      <c r="A205" s="94" t="str">
        <f>'Transcript table'!C205</f>
        <v>TapSAKI</v>
      </c>
      <c r="B205" s="97" t="s">
        <v>252</v>
      </c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96">
        <f>IF(ISERROR(AVERAGE('Data pre-processing'!Y205:AR205)),35,IF(COUNT('Data pre-processing'!Y205:AR205)&lt;2,"N/A",AVERAGE('Data pre-processing'!Y205:AR205)))</f>
        <v>35</v>
      </c>
      <c r="X205" s="96" t="str">
        <f>IF(ISERROR(STDEV('Data pre-processing'!Y205:AR205)),"N/A",STDEV('Data pre-processing'!Y205:AR205))</f>
        <v>N/A</v>
      </c>
    </row>
    <row r="206" spans="1:24" x14ac:dyDescent="0.15">
      <c r="A206" s="94" t="str">
        <f>'Transcript table'!C206</f>
        <v>TARID</v>
      </c>
      <c r="B206" s="97" t="s">
        <v>253</v>
      </c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96">
        <f>IF(ISERROR(AVERAGE('Data pre-processing'!Y206:AR206)),35,IF(COUNT('Data pre-processing'!Y206:AR206)&lt;2,"N/A",AVERAGE('Data pre-processing'!Y206:AR206)))</f>
        <v>35</v>
      </c>
      <c r="X206" s="96" t="str">
        <f>IF(ISERROR(STDEV('Data pre-processing'!Y206:AR206)),"N/A",STDEV('Data pre-processing'!Y206:AR206))</f>
        <v>N/A</v>
      </c>
    </row>
    <row r="207" spans="1:24" x14ac:dyDescent="0.15">
      <c r="A207" s="94" t="str">
        <f>'Transcript table'!C207</f>
        <v>TCL6</v>
      </c>
      <c r="B207" s="97" t="s">
        <v>254</v>
      </c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96">
        <f>IF(ISERROR(AVERAGE('Data pre-processing'!Y207:AR207)),35,IF(COUNT('Data pre-processing'!Y207:AR207)&lt;2,"N/A",AVERAGE('Data pre-processing'!Y207:AR207)))</f>
        <v>35</v>
      </c>
      <c r="X207" s="96" t="str">
        <f>IF(ISERROR(STDEV('Data pre-processing'!Y207:AR207)),"N/A",STDEV('Data pre-processing'!Y207:AR207))</f>
        <v>N/A</v>
      </c>
    </row>
    <row r="208" spans="1:24" x14ac:dyDescent="0.15">
      <c r="A208" s="94" t="str">
        <f>'Transcript table'!C208</f>
        <v>TDRG1</v>
      </c>
      <c r="B208" s="97" t="s">
        <v>255</v>
      </c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96">
        <f>IF(ISERROR(AVERAGE('Data pre-processing'!Y208:AR208)),35,IF(COUNT('Data pre-processing'!Y208:AR208)&lt;2,"N/A",AVERAGE('Data pre-processing'!Y208:AR208)))</f>
        <v>35</v>
      </c>
      <c r="X208" s="96" t="str">
        <f>IF(ISERROR(STDEV('Data pre-processing'!Y208:AR208)),"N/A",STDEV('Data pre-processing'!Y208:AR208))</f>
        <v>N/A</v>
      </c>
    </row>
    <row r="209" spans="1:24" x14ac:dyDescent="0.15">
      <c r="A209" s="94" t="str">
        <f>'Transcript table'!C209</f>
        <v>TERMINATOR</v>
      </c>
      <c r="B209" s="97" t="s">
        <v>256</v>
      </c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96">
        <f>IF(ISERROR(AVERAGE('Data pre-processing'!Y209:AR209)),35,IF(COUNT('Data pre-processing'!Y209:AR209)&lt;2,"N/A",AVERAGE('Data pre-processing'!Y209:AR209)))</f>
        <v>35</v>
      </c>
      <c r="X209" s="96" t="str">
        <f>IF(ISERROR(STDEV('Data pre-processing'!Y209:AR209)),"N/A",STDEV('Data pre-processing'!Y209:AR209))</f>
        <v>N/A</v>
      </c>
    </row>
    <row r="210" spans="1:24" x14ac:dyDescent="0.15">
      <c r="A210" s="94" t="str">
        <f>'Transcript table'!C210</f>
        <v>THRIL</v>
      </c>
      <c r="B210" s="97" t="s">
        <v>257</v>
      </c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96">
        <f>IF(ISERROR(AVERAGE('Data pre-processing'!Y210:AR210)),35,IF(COUNT('Data pre-processing'!Y210:AR210)&lt;2,"N/A",AVERAGE('Data pre-processing'!Y210:AR210)))</f>
        <v>35</v>
      </c>
      <c r="X210" s="96" t="str">
        <f>IF(ISERROR(STDEV('Data pre-processing'!Y210:AR210)),"N/A",STDEV('Data pre-processing'!Y210:AR210))</f>
        <v>N/A</v>
      </c>
    </row>
    <row r="211" spans="1:24" x14ac:dyDescent="0.15">
      <c r="A211" s="94" t="str">
        <f>'Transcript table'!C211</f>
        <v>TIE1-AS</v>
      </c>
      <c r="B211" s="97" t="s">
        <v>258</v>
      </c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96">
        <f>IF(ISERROR(AVERAGE('Data pre-processing'!Y211:AR211)),35,IF(COUNT('Data pre-processing'!Y211:AR211)&lt;2,"N/A",AVERAGE('Data pre-processing'!Y211:AR211)))</f>
        <v>35</v>
      </c>
      <c r="X211" s="96" t="str">
        <f>IF(ISERROR(STDEV('Data pre-processing'!Y211:AR211)),"N/A",STDEV('Data pre-processing'!Y211:AR211))</f>
        <v>N/A</v>
      </c>
    </row>
    <row r="212" spans="1:24" x14ac:dyDescent="0.15">
      <c r="A212" s="94" t="str">
        <f>'Transcript table'!C212</f>
        <v>TINCR</v>
      </c>
      <c r="B212" s="97" t="s">
        <v>259</v>
      </c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96">
        <f>IF(ISERROR(AVERAGE('Data pre-processing'!Y212:AR212)),35,IF(COUNT('Data pre-processing'!Y212:AR212)&lt;2,"N/A",AVERAGE('Data pre-processing'!Y212:AR212)))</f>
        <v>35</v>
      </c>
      <c r="X212" s="96" t="str">
        <f>IF(ISERROR(STDEV('Data pre-processing'!Y212:AR212)),"N/A",STDEV('Data pre-processing'!Y212:AR212))</f>
        <v>N/A</v>
      </c>
    </row>
    <row r="213" spans="1:24" x14ac:dyDescent="0.15">
      <c r="A213" s="94" t="str">
        <f>'Transcript table'!C213</f>
        <v>TUSC8</v>
      </c>
      <c r="B213" s="97" t="s">
        <v>260</v>
      </c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96">
        <f>IF(ISERROR(AVERAGE('Data pre-processing'!Y213:AR213)),35,IF(COUNT('Data pre-processing'!Y213:AR213)&lt;2,"N/A",AVERAGE('Data pre-processing'!Y213:AR213)))</f>
        <v>35</v>
      </c>
      <c r="X213" s="96" t="str">
        <f>IF(ISERROR(STDEV('Data pre-processing'!Y213:AR213)),"N/A",STDEV('Data pre-processing'!Y213:AR213))</f>
        <v>N/A</v>
      </c>
    </row>
    <row r="214" spans="1:24" x14ac:dyDescent="0.15">
      <c r="A214" s="94" t="str">
        <f>'Transcript table'!C214</f>
        <v>U1 spliceosomal lncRNA</v>
      </c>
      <c r="B214" s="97" t="s">
        <v>261</v>
      </c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96">
        <f>IF(ISERROR(AVERAGE('Data pre-processing'!Y214:AR214)),35,IF(COUNT('Data pre-processing'!Y214:AR214)&lt;2,"N/A",AVERAGE('Data pre-processing'!Y214:AR214)))</f>
        <v>35</v>
      </c>
      <c r="X214" s="96" t="str">
        <f>IF(ISERROR(STDEV('Data pre-processing'!Y214:AR214)),"N/A",STDEV('Data pre-processing'!Y214:AR214))</f>
        <v>N/A</v>
      </c>
    </row>
    <row r="215" spans="1:24" x14ac:dyDescent="0.15">
      <c r="A215" s="94" t="str">
        <f>'Transcript table'!C215</f>
        <v>U79277</v>
      </c>
      <c r="B215" s="97" t="s">
        <v>262</v>
      </c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96">
        <f>IF(ISERROR(AVERAGE('Data pre-processing'!Y215:AR215)),35,IF(COUNT('Data pre-processing'!Y215:AR215)&lt;2,"N/A",AVERAGE('Data pre-processing'!Y215:AR215)))</f>
        <v>35</v>
      </c>
      <c r="X215" s="96" t="str">
        <f>IF(ISERROR(STDEV('Data pre-processing'!Y215:AR215)),"N/A",STDEV('Data pre-processing'!Y215:AR215))</f>
        <v>N/A</v>
      </c>
    </row>
    <row r="216" spans="1:24" x14ac:dyDescent="0.15">
      <c r="A216" s="94" t="str">
        <f>'Transcript table'!C216</f>
        <v>uc.338</v>
      </c>
      <c r="B216" s="97" t="s">
        <v>263</v>
      </c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96">
        <f>IF(ISERROR(AVERAGE('Data pre-processing'!Y216:AR216)),35,IF(COUNT('Data pre-processing'!Y216:AR216)&lt;2,"N/A",AVERAGE('Data pre-processing'!Y216:AR216)))</f>
        <v>35</v>
      </c>
      <c r="X216" s="96" t="str">
        <f>IF(ISERROR(STDEV('Data pre-processing'!Y216:AR216)),"N/A",STDEV('Data pre-processing'!Y216:AR216))</f>
        <v>N/A</v>
      </c>
    </row>
    <row r="217" spans="1:24" x14ac:dyDescent="0.15">
      <c r="A217" s="94" t="str">
        <f>'Transcript table'!C217</f>
        <v>uc.73A(P)</v>
      </c>
      <c r="B217" s="97" t="s">
        <v>264</v>
      </c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96">
        <f>IF(ISERROR(AVERAGE('Data pre-processing'!Y217:AR217)),35,IF(COUNT('Data pre-processing'!Y217:AR217)&lt;2,"N/A",AVERAGE('Data pre-processing'!Y217:AR217)))</f>
        <v>35</v>
      </c>
      <c r="X217" s="96" t="str">
        <f>IF(ISERROR(STDEV('Data pre-processing'!Y217:AR217)),"N/A",STDEV('Data pre-processing'!Y217:AR217))</f>
        <v>N/A</v>
      </c>
    </row>
    <row r="218" spans="1:24" x14ac:dyDescent="0.15">
      <c r="A218" s="94" t="str">
        <f>'Transcript table'!C218</f>
        <v>UCA1</v>
      </c>
      <c r="B218" s="97" t="s">
        <v>265</v>
      </c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96">
        <f>IF(ISERROR(AVERAGE('Data pre-processing'!Y218:AR218)),35,IF(COUNT('Data pre-processing'!Y218:AR218)&lt;2,"N/A",AVERAGE('Data pre-processing'!Y218:AR218)))</f>
        <v>35</v>
      </c>
      <c r="X218" s="96" t="str">
        <f>IF(ISERROR(STDEV('Data pre-processing'!Y218:AR218)),"N/A",STDEV('Data pre-processing'!Y218:AR218))</f>
        <v>N/A</v>
      </c>
    </row>
    <row r="219" spans="1:24" x14ac:dyDescent="0.15">
      <c r="A219" s="94" t="str">
        <f>'Transcript table'!C219</f>
        <v>UCH1LAS</v>
      </c>
      <c r="B219" s="97" t="s">
        <v>266</v>
      </c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96">
        <f>IF(ISERROR(AVERAGE('Data pre-processing'!Y219:AR219)),35,IF(COUNT('Data pre-processing'!Y219:AR219)&lt;2,"N/A",AVERAGE('Data pre-processing'!Y219:AR219)))</f>
        <v>35</v>
      </c>
      <c r="X219" s="96" t="str">
        <f>IF(ISERROR(STDEV('Data pre-processing'!Y219:AR219)),"N/A",STDEV('Data pre-processing'!Y219:AR219))</f>
        <v>N/A</v>
      </c>
    </row>
    <row r="220" spans="1:24" x14ac:dyDescent="0.15">
      <c r="A220" s="94" t="str">
        <f>'Transcript table'!C220</f>
        <v xml:space="preserve">UFC1 lincRNA </v>
      </c>
      <c r="B220" s="97" t="s">
        <v>267</v>
      </c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96">
        <f>IF(ISERROR(AVERAGE('Data pre-processing'!Y220:AR220)),35,IF(COUNT('Data pre-processing'!Y220:AR220)&lt;2,"N/A",AVERAGE('Data pre-processing'!Y220:AR220)))</f>
        <v>35</v>
      </c>
      <c r="X220" s="96" t="str">
        <f>IF(ISERROR(STDEV('Data pre-processing'!Y220:AR220)),"N/A",STDEV('Data pre-processing'!Y220:AR220))</f>
        <v>N/A</v>
      </c>
    </row>
    <row r="221" spans="1:24" x14ac:dyDescent="0.15">
      <c r="A221" s="94" t="str">
        <f>'Transcript table'!C221</f>
        <v>VIM2P</v>
      </c>
      <c r="B221" s="97" t="s">
        <v>268</v>
      </c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96">
        <f>IF(ISERROR(AVERAGE('Data pre-processing'!Y221:AR221)),35,IF(COUNT('Data pre-processing'!Y221:AR221)&lt;2,"N/A",AVERAGE('Data pre-processing'!Y221:AR221)))</f>
        <v>35</v>
      </c>
      <c r="X221" s="96" t="str">
        <f>IF(ISERROR(STDEV('Data pre-processing'!Y221:AR221)),"N/A",STDEV('Data pre-processing'!Y221:AR221))</f>
        <v>N/A</v>
      </c>
    </row>
    <row r="222" spans="1:24" x14ac:dyDescent="0.15">
      <c r="A222" s="94" t="str">
        <f>'Transcript table'!C222</f>
        <v>VLDLR-AS1</v>
      </c>
      <c r="B222" s="97" t="s">
        <v>269</v>
      </c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96">
        <f>IF(ISERROR(AVERAGE('Data pre-processing'!Y222:AR222)),35,IF(COUNT('Data pre-processing'!Y222:AR222)&lt;2,"N/A",AVERAGE('Data pre-processing'!Y222:AR222)))</f>
        <v>35</v>
      </c>
      <c r="X222" s="96" t="str">
        <f>IF(ISERROR(STDEV('Data pre-processing'!Y222:AR222)),"N/A",STDEV('Data pre-processing'!Y222:AR222))</f>
        <v>N/A</v>
      </c>
    </row>
    <row r="223" spans="1:24" x14ac:dyDescent="0.15">
      <c r="A223" s="94" t="str">
        <f>'Transcript table'!C223</f>
        <v>WSPAR</v>
      </c>
      <c r="B223" s="97" t="s">
        <v>270</v>
      </c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96">
        <f>IF(ISERROR(AVERAGE('Data pre-processing'!Y223:AR223)),35,IF(COUNT('Data pre-processing'!Y223:AR223)&lt;2,"N/A",AVERAGE('Data pre-processing'!Y223:AR223)))</f>
        <v>35</v>
      </c>
      <c r="X223" s="96" t="str">
        <f>IF(ISERROR(STDEV('Data pre-processing'!Y223:AR223)),"N/A",STDEV('Data pre-processing'!Y223:AR223))</f>
        <v>N/A</v>
      </c>
    </row>
    <row r="224" spans="1:24" x14ac:dyDescent="0.15">
      <c r="A224" s="94" t="str">
        <f>'Transcript table'!C224</f>
        <v>X91348</v>
      </c>
      <c r="B224" s="97" t="s">
        <v>271</v>
      </c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96">
        <f>IF(ISERROR(AVERAGE('Data pre-processing'!Y224:AR224)),35,IF(COUNT('Data pre-processing'!Y224:AR224)&lt;2,"N/A",AVERAGE('Data pre-processing'!Y224:AR224)))</f>
        <v>35</v>
      </c>
      <c r="X224" s="96" t="str">
        <f>IF(ISERROR(STDEV('Data pre-processing'!Y224:AR224)),"N/A",STDEV('Data pre-processing'!Y224:AR224))</f>
        <v>N/A</v>
      </c>
    </row>
    <row r="225" spans="1:24" x14ac:dyDescent="0.15">
      <c r="A225" s="94" t="str">
        <f>'Transcript table'!C225</f>
        <v>XACT</v>
      </c>
      <c r="B225" s="97" t="s">
        <v>272</v>
      </c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96">
        <f>IF(ISERROR(AVERAGE('Data pre-processing'!Y225:AR225)),35,IF(COUNT('Data pre-processing'!Y225:AR225)&lt;2,"N/A",AVERAGE('Data pre-processing'!Y225:AR225)))</f>
        <v>35</v>
      </c>
      <c r="X225" s="96" t="str">
        <f>IF(ISERROR(STDEV('Data pre-processing'!Y225:AR225)),"N/A",STDEV('Data pre-processing'!Y225:AR225))</f>
        <v>N/A</v>
      </c>
    </row>
    <row r="226" spans="1:24" x14ac:dyDescent="0.15">
      <c r="A226" s="94" t="str">
        <f>'Transcript table'!C226</f>
        <v>XIST</v>
      </c>
      <c r="B226" s="97" t="s">
        <v>273</v>
      </c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96">
        <f>IF(ISERROR(AVERAGE('Data pre-processing'!Y226:AR226)),35,IF(COUNT('Data pre-processing'!Y226:AR226)&lt;2,"N/A",AVERAGE('Data pre-processing'!Y226:AR226)))</f>
        <v>35</v>
      </c>
      <c r="X226" s="96" t="str">
        <f>IF(ISERROR(STDEV('Data pre-processing'!Y226:AR226)),"N/A",STDEV('Data pre-processing'!Y226:AR226))</f>
        <v>N/A</v>
      </c>
    </row>
    <row r="227" spans="1:24" x14ac:dyDescent="0.15">
      <c r="A227" s="94" t="str">
        <f>'Transcript table'!C227</f>
        <v>Yiya</v>
      </c>
      <c r="B227" s="97" t="s">
        <v>274</v>
      </c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96">
        <f>IF(ISERROR(AVERAGE('Data pre-processing'!Y227:AR227)),35,IF(COUNT('Data pre-processing'!Y227:AR227)&lt;2,"N/A",AVERAGE('Data pre-processing'!Y227:AR227)))</f>
        <v>35</v>
      </c>
      <c r="X227" s="96" t="str">
        <f>IF(ISERROR(STDEV('Data pre-processing'!Y227:AR227)),"N/A",STDEV('Data pre-processing'!Y227:AR227))</f>
        <v>N/A</v>
      </c>
    </row>
    <row r="228" spans="1:24" x14ac:dyDescent="0.15">
      <c r="A228" s="94" t="str">
        <f>'Transcript table'!C228</f>
        <v>ZEB2-AS1</v>
      </c>
      <c r="B228" s="97" t="s">
        <v>275</v>
      </c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96">
        <f>IF(ISERROR(AVERAGE('Data pre-processing'!Y228:AR228)),35,IF(COUNT('Data pre-processing'!Y228:AR228)&lt;2,"N/A",AVERAGE('Data pre-processing'!Y228:AR228)))</f>
        <v>35</v>
      </c>
      <c r="X228" s="96" t="str">
        <f>IF(ISERROR(STDEV('Data pre-processing'!Y228:AR228)),"N/A",STDEV('Data pre-processing'!Y228:AR228))</f>
        <v>N/A</v>
      </c>
    </row>
    <row r="229" spans="1:24" x14ac:dyDescent="0.15">
      <c r="A229" s="94" t="str">
        <f>'Transcript table'!C229</f>
        <v>AIRN-1</v>
      </c>
      <c r="B229" s="97" t="s">
        <v>276</v>
      </c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96">
        <f>IF(ISERROR(AVERAGE('Data pre-processing'!Y229:AR229)),35,IF(COUNT('Data pre-processing'!Y229:AR229)&lt;2,"N/A",AVERAGE('Data pre-processing'!Y229:AR229)))</f>
        <v>35</v>
      </c>
      <c r="X229" s="96" t="str">
        <f>IF(ISERROR(STDEV('Data pre-processing'!Y229:AR229)),"N/A",STDEV('Data pre-processing'!Y229:AR229))</f>
        <v>N/A</v>
      </c>
    </row>
    <row r="230" spans="1:24" x14ac:dyDescent="0.15">
      <c r="A230" s="94" t="str">
        <f>'Transcript table'!C230</f>
        <v>AIRN-2</v>
      </c>
      <c r="B230" s="97" t="s">
        <v>277</v>
      </c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96">
        <f>IF(ISERROR(AVERAGE('Data pre-processing'!Y230:AR230)),35,IF(COUNT('Data pre-processing'!Y230:AR230)&lt;2,"N/A",AVERAGE('Data pre-processing'!Y230:AR230)))</f>
        <v>35</v>
      </c>
      <c r="X230" s="96" t="str">
        <f>IF(ISERROR(STDEV('Data pre-processing'!Y230:AR230)),"N/A",STDEV('Data pre-processing'!Y230:AR230))</f>
        <v>N/A</v>
      </c>
    </row>
    <row r="231" spans="1:24" x14ac:dyDescent="0.15">
      <c r="A231" s="94" t="str">
        <f>'Transcript table'!C231</f>
        <v>APOC1P1</v>
      </c>
      <c r="B231" s="97" t="s">
        <v>278</v>
      </c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96">
        <f>IF(ISERROR(AVERAGE('Data pre-processing'!Y231:AR231)),35,IF(COUNT('Data pre-processing'!Y231:AR231)&lt;2,"N/A",AVERAGE('Data pre-processing'!Y231:AR231)))</f>
        <v>35</v>
      </c>
      <c r="X231" s="96" t="str">
        <f>IF(ISERROR(STDEV('Data pre-processing'!Y231:AR231)),"N/A",STDEV('Data pre-processing'!Y231:AR231))</f>
        <v>N/A</v>
      </c>
    </row>
    <row r="232" spans="1:24" x14ac:dyDescent="0.15">
      <c r="A232" s="94" t="str">
        <f>'Transcript table'!C232</f>
        <v>ARA</v>
      </c>
      <c r="B232" s="97" t="s">
        <v>279</v>
      </c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96">
        <f>IF(ISERROR(AVERAGE('Data pre-processing'!Y232:AR232)),35,IF(COUNT('Data pre-processing'!Y232:AR232)&lt;2,"N/A",AVERAGE('Data pre-processing'!Y232:AR232)))</f>
        <v>35</v>
      </c>
      <c r="X232" s="96" t="str">
        <f>IF(ISERROR(STDEV('Data pre-processing'!Y232:AR232)),"N/A",STDEV('Data pre-processing'!Y232:AR232))</f>
        <v>N/A</v>
      </c>
    </row>
    <row r="233" spans="1:24" x14ac:dyDescent="0.15">
      <c r="A233" s="94" t="str">
        <f>'Transcript table'!C233</f>
        <v>ATG9B-1</v>
      </c>
      <c r="B233" s="97" t="s">
        <v>280</v>
      </c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96">
        <f>IF(ISERROR(AVERAGE('Data pre-processing'!Y233:AR233)),35,IF(COUNT('Data pre-processing'!Y233:AR233)&lt;2,"N/A",AVERAGE('Data pre-processing'!Y233:AR233)))</f>
        <v>35</v>
      </c>
      <c r="X233" s="96" t="str">
        <f>IF(ISERROR(STDEV('Data pre-processing'!Y233:AR233)),"N/A",STDEV('Data pre-processing'!Y233:AR233))</f>
        <v>N/A</v>
      </c>
    </row>
    <row r="234" spans="1:24" x14ac:dyDescent="0.15">
      <c r="A234" s="94" t="str">
        <f>'Transcript table'!C234</f>
        <v>ATG9B-2</v>
      </c>
      <c r="B234" s="97" t="s">
        <v>281</v>
      </c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96">
        <f>IF(ISERROR(AVERAGE('Data pre-processing'!Y234:AR234)),35,IF(COUNT('Data pre-processing'!Y234:AR234)&lt;2,"N/A",AVERAGE('Data pre-processing'!Y234:AR234)))</f>
        <v>35</v>
      </c>
      <c r="X234" s="96" t="str">
        <f>IF(ISERROR(STDEV('Data pre-processing'!Y234:AR234)),"N/A",STDEV('Data pre-processing'!Y234:AR234))</f>
        <v>N/A</v>
      </c>
    </row>
    <row r="235" spans="1:24" x14ac:dyDescent="0.15">
      <c r="A235" s="94" t="str">
        <f>'Transcript table'!C235</f>
        <v>BDNF-AS-1</v>
      </c>
      <c r="B235" s="97" t="s">
        <v>282</v>
      </c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96">
        <f>IF(ISERROR(AVERAGE('Data pre-processing'!Y235:AR235)),35,IF(COUNT('Data pre-processing'!Y235:AR235)&lt;2,"N/A",AVERAGE('Data pre-processing'!Y235:AR235)))</f>
        <v>35</v>
      </c>
      <c r="X235" s="96" t="str">
        <f>IF(ISERROR(STDEV('Data pre-processing'!Y235:AR235)),"N/A",STDEV('Data pre-processing'!Y235:AR235))</f>
        <v>N/A</v>
      </c>
    </row>
    <row r="236" spans="1:24" x14ac:dyDescent="0.15">
      <c r="A236" s="94" t="str">
        <f>'Transcript table'!C236</f>
        <v>BDNF-AS-2</v>
      </c>
      <c r="B236" s="97" t="s">
        <v>283</v>
      </c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96">
        <f>IF(ISERROR(AVERAGE('Data pre-processing'!Y236:AR236)),35,IF(COUNT('Data pre-processing'!Y236:AR236)&lt;2,"N/A",AVERAGE('Data pre-processing'!Y236:AR236)))</f>
        <v>35</v>
      </c>
      <c r="X236" s="96" t="str">
        <f>IF(ISERROR(STDEV('Data pre-processing'!Y236:AR236)),"N/A",STDEV('Data pre-processing'!Y236:AR236))</f>
        <v>N/A</v>
      </c>
    </row>
    <row r="237" spans="1:24" x14ac:dyDescent="0.15">
      <c r="A237" s="94" t="str">
        <f>'Transcript table'!C237</f>
        <v>Beta-globin-transcript-1</v>
      </c>
      <c r="B237" s="97" t="s">
        <v>284</v>
      </c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96">
        <f>IF(ISERROR(AVERAGE('Data pre-processing'!Y237:AR237)),35,IF(COUNT('Data pre-processing'!Y237:AR237)&lt;2,"N/A",AVERAGE('Data pre-processing'!Y237:AR237)))</f>
        <v>35</v>
      </c>
      <c r="X237" s="96" t="str">
        <f>IF(ISERROR(STDEV('Data pre-processing'!Y237:AR237)),"N/A",STDEV('Data pre-processing'!Y237:AR237))</f>
        <v>N/A</v>
      </c>
    </row>
    <row r="238" spans="1:24" x14ac:dyDescent="0.15">
      <c r="A238" s="94" t="str">
        <f>'Transcript table'!C238</f>
        <v>BCAR4-1</v>
      </c>
      <c r="B238" s="97" t="s">
        <v>285</v>
      </c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96">
        <f>IF(ISERROR(AVERAGE('Data pre-processing'!Y238:AR238)),35,IF(COUNT('Data pre-processing'!Y238:AR238)&lt;2,"N/A",AVERAGE('Data pre-processing'!Y238:AR238)))</f>
        <v>35</v>
      </c>
      <c r="X238" s="96" t="str">
        <f>IF(ISERROR(STDEV('Data pre-processing'!Y238:AR238)),"N/A",STDEV('Data pre-processing'!Y238:AR238))</f>
        <v>N/A</v>
      </c>
    </row>
    <row r="239" spans="1:24" x14ac:dyDescent="0.15">
      <c r="A239" s="94" t="str">
        <f>'Transcript table'!C239</f>
        <v>BCAR4-2</v>
      </c>
      <c r="B239" s="97" t="s">
        <v>286</v>
      </c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96">
        <f>IF(ISERROR(AVERAGE('Data pre-processing'!Y239:AR239)),35,IF(COUNT('Data pre-processing'!Y239:AR239)&lt;2,"N/A",AVERAGE('Data pre-processing'!Y239:AR239)))</f>
        <v>35</v>
      </c>
      <c r="X239" s="96" t="str">
        <f>IF(ISERROR(STDEV('Data pre-processing'!Y239:AR239)),"N/A",STDEV('Data pre-processing'!Y239:AR239))</f>
        <v>N/A</v>
      </c>
    </row>
    <row r="240" spans="1:24" x14ac:dyDescent="0.15">
      <c r="A240" s="94" t="str">
        <f>'Transcript table'!C240</f>
        <v>C5orf66-AS1</v>
      </c>
      <c r="B240" s="97" t="s">
        <v>287</v>
      </c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96">
        <f>IF(ISERROR(AVERAGE('Data pre-processing'!Y240:AR240)),35,IF(COUNT('Data pre-processing'!Y240:AR240)&lt;2,"N/A",AVERAGE('Data pre-processing'!Y240:AR240)))</f>
        <v>35</v>
      </c>
      <c r="X240" s="96" t="str">
        <f>IF(ISERROR(STDEV('Data pre-processing'!Y240:AR240)),"N/A",STDEV('Data pre-processing'!Y240:AR240))</f>
        <v>N/A</v>
      </c>
    </row>
    <row r="241" spans="1:24" x14ac:dyDescent="0.15">
      <c r="A241" s="94" t="str">
        <f>'Transcript table'!C241</f>
        <v>CARMEN</v>
      </c>
      <c r="B241" s="97" t="s">
        <v>288</v>
      </c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96">
        <f>IF(ISERROR(AVERAGE('Data pre-processing'!Y241:AR241)),35,IF(COUNT('Data pre-processing'!Y241:AR241)&lt;2,"N/A",AVERAGE('Data pre-processing'!Y241:AR241)))</f>
        <v>35</v>
      </c>
      <c r="X241" s="96" t="str">
        <f>IF(ISERROR(STDEV('Data pre-processing'!Y241:AR241)),"N/A",STDEV('Data pre-processing'!Y241:AR241))</f>
        <v>N/A</v>
      </c>
    </row>
    <row r="242" spans="1:24" x14ac:dyDescent="0.15">
      <c r="A242" s="94" t="str">
        <f>'Transcript table'!C242</f>
        <v>CASC11-1</v>
      </c>
      <c r="B242" s="97" t="s">
        <v>289</v>
      </c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96">
        <f>IF(ISERROR(AVERAGE('Data pre-processing'!Y242:AR242)),35,IF(COUNT('Data pre-processing'!Y242:AR242)&lt;2,"N/A",AVERAGE('Data pre-processing'!Y242:AR242)))</f>
        <v>35</v>
      </c>
      <c r="X242" s="96" t="str">
        <f>IF(ISERROR(STDEV('Data pre-processing'!Y242:AR242)),"N/A",STDEV('Data pre-processing'!Y242:AR242))</f>
        <v>N/A</v>
      </c>
    </row>
    <row r="243" spans="1:24" x14ac:dyDescent="0.15">
      <c r="A243" s="94" t="str">
        <f>'Transcript table'!C243</f>
        <v>CASC11-2</v>
      </c>
      <c r="B243" s="97" t="s">
        <v>290</v>
      </c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96">
        <f>IF(ISERROR(AVERAGE('Data pre-processing'!Y243:AR243)),35,IF(COUNT('Data pre-processing'!Y243:AR243)&lt;2,"N/A",AVERAGE('Data pre-processing'!Y243:AR243)))</f>
        <v>35</v>
      </c>
      <c r="X243" s="96" t="str">
        <f>IF(ISERROR(STDEV('Data pre-processing'!Y243:AR243)),"N/A",STDEV('Data pre-processing'!Y243:AR243))</f>
        <v>N/A</v>
      </c>
    </row>
    <row r="244" spans="1:24" x14ac:dyDescent="0.15">
      <c r="A244" s="94" t="str">
        <f>'Transcript table'!C244</f>
        <v>CASC2-1</v>
      </c>
      <c r="B244" s="97" t="s">
        <v>291</v>
      </c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96">
        <f>IF(ISERROR(AVERAGE('Data pre-processing'!Y244:AR244)),35,IF(COUNT('Data pre-processing'!Y244:AR244)&lt;2,"N/A",AVERAGE('Data pre-processing'!Y244:AR244)))</f>
        <v>35</v>
      </c>
      <c r="X244" s="96" t="str">
        <f>IF(ISERROR(STDEV('Data pre-processing'!Y244:AR244)),"N/A",STDEV('Data pre-processing'!Y244:AR244))</f>
        <v>N/A</v>
      </c>
    </row>
    <row r="245" spans="1:24" x14ac:dyDescent="0.15">
      <c r="A245" s="94" t="str">
        <f>'Transcript table'!C245</f>
        <v>CASC2-2</v>
      </c>
      <c r="B245" s="97" t="s">
        <v>685</v>
      </c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96">
        <f>IF(ISERROR(AVERAGE('Data pre-processing'!Y245:AR245)),35,IF(COUNT('Data pre-processing'!Y245:AR245)&lt;2,"N/A",AVERAGE('Data pre-processing'!Y245:AR245)))</f>
        <v>35</v>
      </c>
      <c r="X245" s="96" t="str">
        <f>IF(ISERROR(STDEV('Data pre-processing'!Y245:AR245)),"N/A",STDEV('Data pre-processing'!Y245:AR245))</f>
        <v>N/A</v>
      </c>
    </row>
    <row r="246" spans="1:24" x14ac:dyDescent="0.15">
      <c r="A246" s="94" t="str">
        <f>'Transcript table'!C246</f>
        <v>CASC9</v>
      </c>
      <c r="B246" s="97" t="s">
        <v>292</v>
      </c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96">
        <f>IF(ISERROR(AVERAGE('Data pre-processing'!Y246:AR246)),35,IF(COUNT('Data pre-processing'!Y246:AR246)&lt;2,"N/A",AVERAGE('Data pre-processing'!Y246:AR246)))</f>
        <v>35</v>
      </c>
      <c r="X246" s="96" t="str">
        <f>IF(ISERROR(STDEV('Data pre-processing'!Y246:AR246)),"N/A",STDEV('Data pre-processing'!Y246:AR246))</f>
        <v>N/A</v>
      </c>
    </row>
    <row r="247" spans="1:24" x14ac:dyDescent="0.15">
      <c r="A247" s="94" t="str">
        <f>'Transcript table'!C247</f>
        <v>CBR3-AS1-1</v>
      </c>
      <c r="B247" s="97" t="s">
        <v>293</v>
      </c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96">
        <f>IF(ISERROR(AVERAGE('Data pre-processing'!Y247:AR247)),35,IF(COUNT('Data pre-processing'!Y247:AR247)&lt;2,"N/A",AVERAGE('Data pre-processing'!Y247:AR247)))</f>
        <v>35</v>
      </c>
      <c r="X247" s="96" t="str">
        <f>IF(ISERROR(STDEV('Data pre-processing'!Y247:AR247)),"N/A",STDEV('Data pre-processing'!Y247:AR247))</f>
        <v>N/A</v>
      </c>
    </row>
    <row r="248" spans="1:24" x14ac:dyDescent="0.15">
      <c r="A248" s="94" t="str">
        <f>'Transcript table'!C248</f>
        <v>CBR3-AS1-2</v>
      </c>
      <c r="B248" s="97" t="s">
        <v>294</v>
      </c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96">
        <f>IF(ISERROR(AVERAGE('Data pre-processing'!Y248:AR248)),35,IF(COUNT('Data pre-processing'!Y248:AR248)&lt;2,"N/A",AVERAGE('Data pre-processing'!Y248:AR248)))</f>
        <v>35</v>
      </c>
      <c r="X248" s="96" t="str">
        <f>IF(ISERROR(STDEV('Data pre-processing'!Y248:AR248)),"N/A",STDEV('Data pre-processing'!Y248:AR248))</f>
        <v>N/A</v>
      </c>
    </row>
    <row r="249" spans="1:24" x14ac:dyDescent="0.15">
      <c r="A249" s="94" t="str">
        <f>'Transcript table'!C249</f>
        <v>CDKN2B-AS1</v>
      </c>
      <c r="B249" s="97" t="s">
        <v>295</v>
      </c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96">
        <f>IF(ISERROR(AVERAGE('Data pre-processing'!Y249:AR249)),35,IF(COUNT('Data pre-processing'!Y249:AR249)&lt;2,"N/A",AVERAGE('Data pre-processing'!Y249:AR249)))</f>
        <v>35</v>
      </c>
      <c r="X249" s="96" t="str">
        <f>IF(ISERROR(STDEV('Data pre-processing'!Y249:AR249)),"N/A",STDEV('Data pre-processing'!Y249:AR249))</f>
        <v>N/A</v>
      </c>
    </row>
    <row r="250" spans="1:24" x14ac:dyDescent="0.15">
      <c r="A250" s="94" t="str">
        <f>'Transcript table'!C250</f>
        <v>CRNDE</v>
      </c>
      <c r="B250" s="97" t="s">
        <v>296</v>
      </c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96">
        <f>IF(ISERROR(AVERAGE('Data pre-processing'!Y250:AR250)),35,IF(COUNT('Data pre-processing'!Y250:AR250)&lt;2,"N/A",AVERAGE('Data pre-processing'!Y250:AR250)))</f>
        <v>35</v>
      </c>
      <c r="X250" s="96" t="str">
        <f>IF(ISERROR(STDEV('Data pre-processing'!Y250:AR250)),"N/A",STDEV('Data pre-processing'!Y250:AR250))</f>
        <v>N/A</v>
      </c>
    </row>
    <row r="251" spans="1:24" x14ac:dyDescent="0.15">
      <c r="A251" s="94" t="str">
        <f>'Transcript table'!C251</f>
        <v>DGCR5</v>
      </c>
      <c r="B251" s="97" t="s">
        <v>297</v>
      </c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96">
        <f>IF(ISERROR(AVERAGE('Data pre-processing'!Y251:AR251)),35,IF(COUNT('Data pre-processing'!Y251:AR251)&lt;2,"N/A",AVERAGE('Data pre-processing'!Y251:AR251)))</f>
        <v>35</v>
      </c>
      <c r="X251" s="96" t="str">
        <f>IF(ISERROR(STDEV('Data pre-processing'!Y251:AR251)),"N/A",STDEV('Data pre-processing'!Y251:AR251))</f>
        <v>N/A</v>
      </c>
    </row>
    <row r="252" spans="1:24" x14ac:dyDescent="0.15">
      <c r="A252" s="94" t="str">
        <f>'Transcript table'!C252</f>
        <v>DHRS4-AS1-1</v>
      </c>
      <c r="B252" s="97" t="s">
        <v>298</v>
      </c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96">
        <f>IF(ISERROR(AVERAGE('Data pre-processing'!Y252:AR252)),35,IF(COUNT('Data pre-processing'!Y252:AR252)&lt;2,"N/A",AVERAGE('Data pre-processing'!Y252:AR252)))</f>
        <v>35</v>
      </c>
      <c r="X252" s="96" t="str">
        <f>IF(ISERROR(STDEV('Data pre-processing'!Y252:AR252)),"N/A",STDEV('Data pre-processing'!Y252:AR252))</f>
        <v>N/A</v>
      </c>
    </row>
    <row r="253" spans="1:24" x14ac:dyDescent="0.15">
      <c r="A253" s="94" t="str">
        <f>'Transcript table'!C253</f>
        <v>DHRS4-AS1-2</v>
      </c>
      <c r="B253" s="97" t="s">
        <v>299</v>
      </c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96">
        <f>IF(ISERROR(AVERAGE('Data pre-processing'!Y253:AR253)),35,IF(COUNT('Data pre-processing'!Y253:AR253)&lt;2,"N/A",AVERAGE('Data pre-processing'!Y253:AR253)))</f>
        <v>35</v>
      </c>
      <c r="X253" s="96" t="str">
        <f>IF(ISERROR(STDEV('Data pre-processing'!Y253:AR253)),"N/A",STDEV('Data pre-processing'!Y253:AR253))</f>
        <v>N/A</v>
      </c>
    </row>
    <row r="254" spans="1:24" x14ac:dyDescent="0.15">
      <c r="A254" s="94" t="str">
        <f>'Transcript table'!C254</f>
        <v>DLEU1-1</v>
      </c>
      <c r="B254" s="97" t="s">
        <v>300</v>
      </c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96">
        <f>IF(ISERROR(AVERAGE('Data pre-processing'!Y254:AR254)),35,IF(COUNT('Data pre-processing'!Y254:AR254)&lt;2,"N/A",AVERAGE('Data pre-processing'!Y254:AR254)))</f>
        <v>35</v>
      </c>
      <c r="X254" s="96" t="str">
        <f>IF(ISERROR(STDEV('Data pre-processing'!Y254:AR254)),"N/A",STDEV('Data pre-processing'!Y254:AR254))</f>
        <v>N/A</v>
      </c>
    </row>
    <row r="255" spans="1:24" x14ac:dyDescent="0.15">
      <c r="A255" s="94" t="str">
        <f>'Transcript table'!C255</f>
        <v>DLEU1-2</v>
      </c>
      <c r="B255" s="97" t="s">
        <v>301</v>
      </c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96">
        <f>IF(ISERROR(AVERAGE('Data pre-processing'!Y255:AR255)),35,IF(COUNT('Data pre-processing'!Y255:AR255)&lt;2,"N/A",AVERAGE('Data pre-processing'!Y255:AR255)))</f>
        <v>35</v>
      </c>
      <c r="X255" s="96" t="str">
        <f>IF(ISERROR(STDEV('Data pre-processing'!Y255:AR255)),"N/A",STDEV('Data pre-processing'!Y255:AR255))</f>
        <v>N/A</v>
      </c>
    </row>
    <row r="256" spans="1:24" x14ac:dyDescent="0.15">
      <c r="A256" s="94" t="str">
        <f>'Transcript table'!C256</f>
        <v>DNM3OS-1</v>
      </c>
      <c r="B256" s="97" t="s">
        <v>302</v>
      </c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96">
        <f>IF(ISERROR(AVERAGE('Data pre-processing'!Y256:AR256)),35,IF(COUNT('Data pre-processing'!Y256:AR256)&lt;2,"N/A",AVERAGE('Data pre-processing'!Y256:AR256)))</f>
        <v>35</v>
      </c>
      <c r="X256" s="96" t="str">
        <f>IF(ISERROR(STDEV('Data pre-processing'!Y256:AR256)),"N/A",STDEV('Data pre-processing'!Y256:AR256))</f>
        <v>N/A</v>
      </c>
    </row>
    <row r="257" spans="1:24" x14ac:dyDescent="0.15">
      <c r="A257" s="94" t="str">
        <f>'Transcript table'!C257</f>
        <v>DNM3OS-2</v>
      </c>
      <c r="B257" s="97" t="s">
        <v>303</v>
      </c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96">
        <f>IF(ISERROR(AVERAGE('Data pre-processing'!Y257:AR257)),35,IF(COUNT('Data pre-processing'!Y257:AR257)&lt;2,"N/A",AVERAGE('Data pre-processing'!Y257:AR257)))</f>
        <v>35</v>
      </c>
      <c r="X257" s="96" t="str">
        <f>IF(ISERROR(STDEV('Data pre-processing'!Y257:AR257)),"N/A",STDEV('Data pre-processing'!Y257:AR257))</f>
        <v>N/A</v>
      </c>
    </row>
    <row r="258" spans="1:24" x14ac:dyDescent="0.15">
      <c r="A258" s="94" t="str">
        <f>'Transcript table'!C258</f>
        <v>DPY19L2P2-1</v>
      </c>
      <c r="B258" s="97" t="s">
        <v>304</v>
      </c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96">
        <f>IF(ISERROR(AVERAGE('Data pre-processing'!Y258:AR258)),35,IF(COUNT('Data pre-processing'!Y258:AR258)&lt;2,"N/A",AVERAGE('Data pre-processing'!Y258:AR258)))</f>
        <v>35</v>
      </c>
      <c r="X258" s="96" t="str">
        <f>IF(ISERROR(STDEV('Data pre-processing'!Y258:AR258)),"N/A",STDEV('Data pre-processing'!Y258:AR258))</f>
        <v>N/A</v>
      </c>
    </row>
    <row r="259" spans="1:24" x14ac:dyDescent="0.15">
      <c r="A259" s="94" t="str">
        <f>'Transcript table'!C259</f>
        <v>DPY19L2P2-2</v>
      </c>
      <c r="B259" s="97" t="s">
        <v>305</v>
      </c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96">
        <f>IF(ISERROR(AVERAGE('Data pre-processing'!Y259:AR259)),35,IF(COUNT('Data pre-processing'!Y259:AR259)&lt;2,"N/A",AVERAGE('Data pre-processing'!Y259:AR259)))</f>
        <v>35</v>
      </c>
      <c r="X259" s="96" t="str">
        <f>IF(ISERROR(STDEV('Data pre-processing'!Y259:AR259)),"N/A",STDEV('Data pre-processing'!Y259:AR259))</f>
        <v>N/A</v>
      </c>
    </row>
    <row r="260" spans="1:24" x14ac:dyDescent="0.15">
      <c r="A260" s="94" t="str">
        <f>'Transcript table'!C260</f>
        <v>DSCAM-AS1-1</v>
      </c>
      <c r="B260" s="97" t="s">
        <v>306</v>
      </c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96">
        <f>IF(ISERROR(AVERAGE('Data pre-processing'!Y260:AR260)),35,IF(COUNT('Data pre-processing'!Y260:AR260)&lt;2,"N/A",AVERAGE('Data pre-processing'!Y260:AR260)))</f>
        <v>35</v>
      </c>
      <c r="X260" s="96" t="str">
        <f>IF(ISERROR(STDEV('Data pre-processing'!Y260:AR260)),"N/A",STDEV('Data pre-processing'!Y260:AR260))</f>
        <v>N/A</v>
      </c>
    </row>
    <row r="261" spans="1:24" x14ac:dyDescent="0.15">
      <c r="A261" s="94" t="str">
        <f>'Transcript table'!C261</f>
        <v>DSCAM-AS1-2</v>
      </c>
      <c r="B261" s="97" t="s">
        <v>307</v>
      </c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96">
        <f>IF(ISERROR(AVERAGE('Data pre-processing'!Y261:AR261)),35,IF(COUNT('Data pre-processing'!Y261:AR261)&lt;2,"N/A",AVERAGE('Data pre-processing'!Y261:AR261)))</f>
        <v>35</v>
      </c>
      <c r="X261" s="96" t="str">
        <f>IF(ISERROR(STDEV('Data pre-processing'!Y261:AR261)),"N/A",STDEV('Data pre-processing'!Y261:AR261))</f>
        <v>N/A</v>
      </c>
    </row>
    <row r="262" spans="1:24" x14ac:dyDescent="0.15">
      <c r="A262" s="94" t="str">
        <f>'Transcript table'!C262</f>
        <v>FLG-AS1-1</v>
      </c>
      <c r="B262" s="97" t="s">
        <v>308</v>
      </c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96">
        <f>IF(ISERROR(AVERAGE('Data pre-processing'!Y262:AR262)),35,IF(COUNT('Data pre-processing'!Y262:AR262)&lt;2,"N/A",AVERAGE('Data pre-processing'!Y262:AR262)))</f>
        <v>35</v>
      </c>
      <c r="X262" s="96" t="str">
        <f>IF(ISERROR(STDEV('Data pre-processing'!Y262:AR262)),"N/A",STDEV('Data pre-processing'!Y262:AR262))</f>
        <v>N/A</v>
      </c>
    </row>
    <row r="263" spans="1:24" x14ac:dyDescent="0.15">
      <c r="A263" s="94" t="str">
        <f>'Transcript table'!C263</f>
        <v>FLG-AS1-2</v>
      </c>
      <c r="B263" s="97" t="s">
        <v>309</v>
      </c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96">
        <f>IF(ISERROR(AVERAGE('Data pre-processing'!Y263:AR263)),35,IF(COUNT('Data pre-processing'!Y263:AR263)&lt;2,"N/A",AVERAGE('Data pre-processing'!Y263:AR263)))</f>
        <v>35</v>
      </c>
      <c r="X263" s="96" t="str">
        <f>IF(ISERROR(STDEV('Data pre-processing'!Y263:AR263)),"N/A",STDEV('Data pre-processing'!Y263:AR263))</f>
        <v>N/A</v>
      </c>
    </row>
    <row r="264" spans="1:24" x14ac:dyDescent="0.15">
      <c r="A264" s="94" t="str">
        <f>'Transcript table'!C264</f>
        <v>FMR4</v>
      </c>
      <c r="B264" s="97" t="s">
        <v>310</v>
      </c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96">
        <f>IF(ISERROR(AVERAGE('Data pre-processing'!Y264:AR264)),35,IF(COUNT('Data pre-processing'!Y264:AR264)&lt;2,"N/A",AVERAGE('Data pre-processing'!Y264:AR264)))</f>
        <v>35</v>
      </c>
      <c r="X264" s="96" t="str">
        <f>IF(ISERROR(STDEV('Data pre-processing'!Y264:AR264)),"N/A",STDEV('Data pre-processing'!Y264:AR264))</f>
        <v>N/A</v>
      </c>
    </row>
    <row r="265" spans="1:24" x14ac:dyDescent="0.15">
      <c r="A265" s="94" t="str">
        <f>'Transcript table'!C265</f>
        <v>GACAT1-1</v>
      </c>
      <c r="B265" s="97" t="s">
        <v>311</v>
      </c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96">
        <f>IF(ISERROR(AVERAGE('Data pre-processing'!Y265:AR265)),35,IF(COUNT('Data pre-processing'!Y265:AR265)&lt;2,"N/A",AVERAGE('Data pre-processing'!Y265:AR265)))</f>
        <v>35</v>
      </c>
      <c r="X265" s="96" t="str">
        <f>IF(ISERROR(STDEV('Data pre-processing'!Y265:AR265)),"N/A",STDEV('Data pre-processing'!Y265:AR265))</f>
        <v>N/A</v>
      </c>
    </row>
    <row r="266" spans="1:24" x14ac:dyDescent="0.15">
      <c r="A266" s="94" t="str">
        <f>'Transcript table'!C266</f>
        <v>GACAT1-2</v>
      </c>
      <c r="B266" s="97" t="s">
        <v>312</v>
      </c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96">
        <f>IF(ISERROR(AVERAGE('Data pre-processing'!Y266:AR266)),35,IF(COUNT('Data pre-processing'!Y266:AR266)&lt;2,"N/A",AVERAGE('Data pre-processing'!Y266:AR266)))</f>
        <v>35</v>
      </c>
      <c r="X266" s="96" t="str">
        <f>IF(ISERROR(STDEV('Data pre-processing'!Y266:AR266)),"N/A",STDEV('Data pre-processing'!Y266:AR266))</f>
        <v>N/A</v>
      </c>
    </row>
    <row r="267" spans="1:24" x14ac:dyDescent="0.15">
      <c r="A267" s="94" t="str">
        <f>'Transcript table'!C267</f>
        <v>GAPLINC-1</v>
      </c>
      <c r="B267" s="97" t="s">
        <v>313</v>
      </c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96">
        <f>IF(ISERROR(AVERAGE('Data pre-processing'!Y267:AR267)),35,IF(COUNT('Data pre-processing'!Y267:AR267)&lt;2,"N/A",AVERAGE('Data pre-processing'!Y267:AR267)))</f>
        <v>35</v>
      </c>
      <c r="X267" s="96" t="str">
        <f>IF(ISERROR(STDEV('Data pre-processing'!Y267:AR267)),"N/A",STDEV('Data pre-processing'!Y267:AR267))</f>
        <v>N/A</v>
      </c>
    </row>
    <row r="268" spans="1:24" x14ac:dyDescent="0.15">
      <c r="A268" s="94" t="str">
        <f>'Transcript table'!C268</f>
        <v>GAPLINC-2</v>
      </c>
      <c r="B268" s="97" t="s">
        <v>314</v>
      </c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96">
        <f>IF(ISERROR(AVERAGE('Data pre-processing'!Y268:AR268)),35,IF(COUNT('Data pre-processing'!Y268:AR268)&lt;2,"N/A",AVERAGE('Data pre-processing'!Y268:AR268)))</f>
        <v>35</v>
      </c>
      <c r="X268" s="96" t="str">
        <f>IF(ISERROR(STDEV('Data pre-processing'!Y268:AR268)),"N/A",STDEV('Data pre-processing'!Y268:AR268))</f>
        <v>N/A</v>
      </c>
    </row>
    <row r="269" spans="1:24" x14ac:dyDescent="0.15">
      <c r="A269" s="94" t="str">
        <f>'Transcript table'!C269</f>
        <v>GATA3-AS1-1</v>
      </c>
      <c r="B269" s="97" t="s">
        <v>315</v>
      </c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96">
        <f>IF(ISERROR(AVERAGE('Data pre-processing'!Y269:AR269)),35,IF(COUNT('Data pre-processing'!Y269:AR269)&lt;2,"N/A",AVERAGE('Data pre-processing'!Y269:AR269)))</f>
        <v>35</v>
      </c>
      <c r="X269" s="96" t="str">
        <f>IF(ISERROR(STDEV('Data pre-processing'!Y269:AR269)),"N/A",STDEV('Data pre-processing'!Y269:AR269))</f>
        <v>N/A</v>
      </c>
    </row>
    <row r="270" spans="1:24" x14ac:dyDescent="0.15">
      <c r="A270" s="94" t="str">
        <f>'Transcript table'!C270</f>
        <v>GATA3-AS1-2</v>
      </c>
      <c r="B270" s="97" t="s">
        <v>316</v>
      </c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96">
        <f>IF(ISERROR(AVERAGE('Data pre-processing'!Y270:AR270)),35,IF(COUNT('Data pre-processing'!Y270:AR270)&lt;2,"N/A",AVERAGE('Data pre-processing'!Y270:AR270)))</f>
        <v>35</v>
      </c>
      <c r="X270" s="96" t="str">
        <f>IF(ISERROR(STDEV('Data pre-processing'!Y270:AR270)),"N/A",STDEV('Data pre-processing'!Y270:AR270))</f>
        <v>N/A</v>
      </c>
    </row>
    <row r="271" spans="1:24" x14ac:dyDescent="0.15">
      <c r="A271" s="94" t="str">
        <f>'Transcript table'!C271</f>
        <v>GATA3-AS1-3</v>
      </c>
      <c r="B271" s="97" t="s">
        <v>317</v>
      </c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96">
        <f>IF(ISERROR(AVERAGE('Data pre-processing'!Y271:AR271)),35,IF(COUNT('Data pre-processing'!Y271:AR271)&lt;2,"N/A",AVERAGE('Data pre-processing'!Y271:AR271)))</f>
        <v>35</v>
      </c>
      <c r="X271" s="96" t="str">
        <f>IF(ISERROR(STDEV('Data pre-processing'!Y271:AR271)),"N/A",STDEV('Data pre-processing'!Y271:AR271))</f>
        <v>N/A</v>
      </c>
    </row>
    <row r="272" spans="1:24" x14ac:dyDescent="0.15">
      <c r="A272" s="94" t="str">
        <f>'Transcript table'!C272</f>
        <v>GDNF-AS1</v>
      </c>
      <c r="B272" s="97" t="s">
        <v>318</v>
      </c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96">
        <f>IF(ISERROR(AVERAGE('Data pre-processing'!Y272:AR272)),35,IF(COUNT('Data pre-processing'!Y272:AR272)&lt;2,"N/A",AVERAGE('Data pre-processing'!Y272:AR272)))</f>
        <v>35</v>
      </c>
      <c r="X272" s="96" t="str">
        <f>IF(ISERROR(STDEV('Data pre-processing'!Y272:AR272)),"N/A",STDEV('Data pre-processing'!Y272:AR272))</f>
        <v>N/A</v>
      </c>
    </row>
    <row r="273" spans="1:24" x14ac:dyDescent="0.15">
      <c r="A273" s="94" t="str">
        <f>'Transcript table'!C273</f>
        <v>H19-1</v>
      </c>
      <c r="B273" s="97" t="s">
        <v>319</v>
      </c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96">
        <f>IF(ISERROR(AVERAGE('Data pre-processing'!Y273:AR273)),35,IF(COUNT('Data pre-processing'!Y273:AR273)&lt;2,"N/A",AVERAGE('Data pre-processing'!Y273:AR273)))</f>
        <v>35</v>
      </c>
      <c r="X273" s="96" t="str">
        <f>IF(ISERROR(STDEV('Data pre-processing'!Y273:AR273)),"N/A",STDEV('Data pre-processing'!Y273:AR273))</f>
        <v>N/A</v>
      </c>
    </row>
    <row r="274" spans="1:24" x14ac:dyDescent="0.15">
      <c r="A274" s="94" t="str">
        <f>'Transcript table'!C274</f>
        <v>H19-2</v>
      </c>
      <c r="B274" s="97" t="s">
        <v>320</v>
      </c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96">
        <f>IF(ISERROR(AVERAGE('Data pre-processing'!Y274:AR274)),35,IF(COUNT('Data pre-processing'!Y274:AR274)&lt;2,"N/A",AVERAGE('Data pre-processing'!Y274:AR274)))</f>
        <v>35</v>
      </c>
      <c r="X274" s="96" t="str">
        <f>IF(ISERROR(STDEV('Data pre-processing'!Y274:AR274)),"N/A",STDEV('Data pre-processing'!Y274:AR274))</f>
        <v>N/A</v>
      </c>
    </row>
    <row r="275" spans="1:24" x14ac:dyDescent="0.15">
      <c r="A275" s="94" t="str">
        <f>'Transcript table'!C275</f>
        <v>HAGLR</v>
      </c>
      <c r="B275" s="97" t="s">
        <v>321</v>
      </c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96">
        <f>IF(ISERROR(AVERAGE('Data pre-processing'!Y275:AR275)),35,IF(COUNT('Data pre-processing'!Y275:AR275)&lt;2,"N/A",AVERAGE('Data pre-processing'!Y275:AR275)))</f>
        <v>35</v>
      </c>
      <c r="X275" s="96" t="str">
        <f>IF(ISERROR(STDEV('Data pre-processing'!Y275:AR275)),"N/A",STDEV('Data pre-processing'!Y275:AR275))</f>
        <v>N/A</v>
      </c>
    </row>
    <row r="276" spans="1:24" x14ac:dyDescent="0.15">
      <c r="A276" s="94" t="str">
        <f>'Transcript table'!C276</f>
        <v>HAND2-AS1</v>
      </c>
      <c r="B276" s="97" t="s">
        <v>322</v>
      </c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96">
        <f>IF(ISERROR(AVERAGE('Data pre-processing'!Y276:AR276)),35,IF(COUNT('Data pre-processing'!Y276:AR276)&lt;2,"N/A",AVERAGE('Data pre-processing'!Y276:AR276)))</f>
        <v>35</v>
      </c>
      <c r="X276" s="96" t="str">
        <f>IF(ISERROR(STDEV('Data pre-processing'!Y276:AR276)),"N/A",STDEV('Data pre-processing'!Y276:AR276))</f>
        <v>N/A</v>
      </c>
    </row>
    <row r="277" spans="1:24" x14ac:dyDescent="0.15">
      <c r="A277" s="94" t="str">
        <f>'Transcript table'!C277</f>
        <v>HLA-F-AS1-1</v>
      </c>
      <c r="B277" s="97" t="s">
        <v>323</v>
      </c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96">
        <f>IF(ISERROR(AVERAGE('Data pre-processing'!Y277:AR277)),35,IF(COUNT('Data pre-processing'!Y277:AR277)&lt;2,"N/A",AVERAGE('Data pre-processing'!Y277:AR277)))</f>
        <v>35</v>
      </c>
      <c r="X277" s="96" t="str">
        <f>IF(ISERROR(STDEV('Data pre-processing'!Y277:AR277)),"N/A",STDEV('Data pre-processing'!Y277:AR277))</f>
        <v>N/A</v>
      </c>
    </row>
    <row r="278" spans="1:24" x14ac:dyDescent="0.15">
      <c r="A278" s="94" t="str">
        <f>'Transcript table'!C278</f>
        <v>HLA-F-AS1-2</v>
      </c>
      <c r="B278" s="97" t="s">
        <v>324</v>
      </c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96">
        <f>IF(ISERROR(AVERAGE('Data pre-processing'!Y278:AR278)),35,IF(COUNT('Data pre-processing'!Y278:AR278)&lt;2,"N/A",AVERAGE('Data pre-processing'!Y278:AR278)))</f>
        <v>35</v>
      </c>
      <c r="X278" s="96" t="str">
        <f>IF(ISERROR(STDEV('Data pre-processing'!Y278:AR278)),"N/A",STDEV('Data pre-processing'!Y278:AR278))</f>
        <v>N/A</v>
      </c>
    </row>
    <row r="279" spans="1:24" x14ac:dyDescent="0.15">
      <c r="A279" s="94" t="str">
        <f>'Transcript table'!C279</f>
        <v>HOTAIR-1</v>
      </c>
      <c r="B279" s="97" t="s">
        <v>325</v>
      </c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96">
        <f>IF(ISERROR(AVERAGE('Data pre-processing'!Y279:AR279)),35,IF(COUNT('Data pre-processing'!Y279:AR279)&lt;2,"N/A",AVERAGE('Data pre-processing'!Y279:AR279)))</f>
        <v>35</v>
      </c>
      <c r="X279" s="96" t="str">
        <f>IF(ISERROR(STDEV('Data pre-processing'!Y279:AR279)),"N/A",STDEV('Data pre-processing'!Y279:AR279))</f>
        <v>N/A</v>
      </c>
    </row>
    <row r="280" spans="1:24" x14ac:dyDescent="0.15">
      <c r="A280" s="94" t="str">
        <f>'Transcript table'!C280</f>
        <v>HOTAIR-2</v>
      </c>
      <c r="B280" s="97" t="s">
        <v>326</v>
      </c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96">
        <f>IF(ISERROR(AVERAGE('Data pre-processing'!Y280:AR280)),35,IF(COUNT('Data pre-processing'!Y280:AR280)&lt;2,"N/A",AVERAGE('Data pre-processing'!Y280:AR280)))</f>
        <v>35</v>
      </c>
      <c r="X280" s="96" t="str">
        <f>IF(ISERROR(STDEV('Data pre-processing'!Y280:AR280)),"N/A",STDEV('Data pre-processing'!Y280:AR280))</f>
        <v>N/A</v>
      </c>
    </row>
    <row r="281" spans="1:24" x14ac:dyDescent="0.15">
      <c r="A281" s="94" t="str">
        <f>'Transcript table'!C281</f>
        <v>HOTAIR-3</v>
      </c>
      <c r="B281" s="97" t="s">
        <v>327</v>
      </c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96">
        <f>IF(ISERROR(AVERAGE('Data pre-processing'!Y281:AR281)),35,IF(COUNT('Data pre-processing'!Y281:AR281)&lt;2,"N/A",AVERAGE('Data pre-processing'!Y281:AR281)))</f>
        <v>35</v>
      </c>
      <c r="X281" s="96" t="str">
        <f>IF(ISERROR(STDEV('Data pre-processing'!Y281:AR281)),"N/A",STDEV('Data pre-processing'!Y281:AR281))</f>
        <v>N/A</v>
      </c>
    </row>
    <row r="282" spans="1:24" x14ac:dyDescent="0.15">
      <c r="A282" s="94" t="str">
        <f>'Transcript table'!C282</f>
        <v>HOTAIRM1-1</v>
      </c>
      <c r="B282" s="97" t="s">
        <v>328</v>
      </c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96">
        <f>IF(ISERROR(AVERAGE('Data pre-processing'!Y282:AR282)),35,IF(COUNT('Data pre-processing'!Y282:AR282)&lt;2,"N/A",AVERAGE('Data pre-processing'!Y282:AR282)))</f>
        <v>35</v>
      </c>
      <c r="X282" s="96" t="str">
        <f>IF(ISERROR(STDEV('Data pre-processing'!Y282:AR282)),"N/A",STDEV('Data pre-processing'!Y282:AR282))</f>
        <v>N/A</v>
      </c>
    </row>
    <row r="283" spans="1:24" x14ac:dyDescent="0.15">
      <c r="A283" s="94" t="str">
        <f>'Transcript table'!C283</f>
        <v>HOTAIRM1-2</v>
      </c>
      <c r="B283" s="97" t="s">
        <v>329</v>
      </c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96">
        <f>IF(ISERROR(AVERAGE('Data pre-processing'!Y283:AR283)),35,IF(COUNT('Data pre-processing'!Y283:AR283)&lt;2,"N/A",AVERAGE('Data pre-processing'!Y283:AR283)))</f>
        <v>35</v>
      </c>
      <c r="X283" s="96" t="str">
        <f>IF(ISERROR(STDEV('Data pre-processing'!Y283:AR283)),"N/A",STDEV('Data pre-processing'!Y283:AR283))</f>
        <v>N/A</v>
      </c>
    </row>
    <row r="284" spans="1:24" x14ac:dyDescent="0.15">
      <c r="A284" s="94" t="str">
        <f>'Transcript table'!C284</f>
        <v>HOXA-AS3-1</v>
      </c>
      <c r="B284" s="97" t="s">
        <v>330</v>
      </c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96">
        <f>IF(ISERROR(AVERAGE('Data pre-processing'!Y284:AR284)),35,IF(COUNT('Data pre-processing'!Y284:AR284)&lt;2,"N/A",AVERAGE('Data pre-processing'!Y284:AR284)))</f>
        <v>35</v>
      </c>
      <c r="X284" s="96" t="str">
        <f>IF(ISERROR(STDEV('Data pre-processing'!Y284:AR284)),"N/A",STDEV('Data pre-processing'!Y284:AR284))</f>
        <v>N/A</v>
      </c>
    </row>
    <row r="285" spans="1:24" x14ac:dyDescent="0.15">
      <c r="A285" s="94" t="str">
        <f>'Transcript table'!C285</f>
        <v>HOXA-AS3-2</v>
      </c>
      <c r="B285" s="97" t="s">
        <v>331</v>
      </c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96">
        <f>IF(ISERROR(AVERAGE('Data pre-processing'!Y285:AR285)),35,IF(COUNT('Data pre-processing'!Y285:AR285)&lt;2,"N/A",AVERAGE('Data pre-processing'!Y285:AR285)))</f>
        <v>35</v>
      </c>
      <c r="X285" s="96" t="str">
        <f>IF(ISERROR(STDEV('Data pre-processing'!Y285:AR285)),"N/A",STDEV('Data pre-processing'!Y285:AR285))</f>
        <v>N/A</v>
      </c>
    </row>
    <row r="286" spans="1:24" x14ac:dyDescent="0.15">
      <c r="A286" s="94" t="str">
        <f>'Transcript table'!C286</f>
        <v>IFNG-AS1-1</v>
      </c>
      <c r="B286" s="97" t="s">
        <v>332</v>
      </c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96">
        <f>IF(ISERROR(AVERAGE('Data pre-processing'!Y286:AR286)),35,IF(COUNT('Data pre-processing'!Y286:AR286)&lt;2,"N/A",AVERAGE('Data pre-processing'!Y286:AR286)))</f>
        <v>35</v>
      </c>
      <c r="X286" s="96" t="str">
        <f>IF(ISERROR(STDEV('Data pre-processing'!Y286:AR286)),"N/A",STDEV('Data pre-processing'!Y286:AR286))</f>
        <v>N/A</v>
      </c>
    </row>
    <row r="287" spans="1:24" x14ac:dyDescent="0.15">
      <c r="A287" s="94" t="str">
        <f>'Transcript table'!C287</f>
        <v>IFNG-AS1-2</v>
      </c>
      <c r="B287" s="97" t="s">
        <v>333</v>
      </c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96">
        <f>IF(ISERROR(AVERAGE('Data pre-processing'!Y287:AR287)),35,IF(COUNT('Data pre-processing'!Y287:AR287)&lt;2,"N/A",AVERAGE('Data pre-processing'!Y287:AR287)))</f>
        <v>35</v>
      </c>
      <c r="X287" s="96" t="str">
        <f>IF(ISERROR(STDEV('Data pre-processing'!Y287:AR287)),"N/A",STDEV('Data pre-processing'!Y287:AR287))</f>
        <v>N/A</v>
      </c>
    </row>
    <row r="288" spans="1:24" x14ac:dyDescent="0.15">
      <c r="A288" s="94" t="str">
        <f>'Transcript table'!C288</f>
        <v>IGF2-AS</v>
      </c>
      <c r="B288" s="97" t="s">
        <v>334</v>
      </c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96">
        <f>IF(ISERROR(AVERAGE('Data pre-processing'!Y288:AR288)),35,IF(COUNT('Data pre-processing'!Y288:AR288)&lt;2,"N/A",AVERAGE('Data pre-processing'!Y288:AR288)))</f>
        <v>35</v>
      </c>
      <c r="X288" s="96" t="str">
        <f>IF(ISERROR(STDEV('Data pre-processing'!Y288:AR288)),"N/A",STDEV('Data pre-processing'!Y288:AR288))</f>
        <v>N/A</v>
      </c>
    </row>
    <row r="289" spans="1:24" x14ac:dyDescent="0.15">
      <c r="A289" s="94" t="str">
        <f>'Transcript table'!C289</f>
        <v>LINC00152-1</v>
      </c>
      <c r="B289" s="97" t="s">
        <v>335</v>
      </c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96">
        <f>IF(ISERROR(AVERAGE('Data pre-processing'!Y289:AR289)),35,IF(COUNT('Data pre-processing'!Y289:AR289)&lt;2,"N/A",AVERAGE('Data pre-processing'!Y289:AR289)))</f>
        <v>35</v>
      </c>
      <c r="X289" s="96" t="str">
        <f>IF(ISERROR(STDEV('Data pre-processing'!Y289:AR289)),"N/A",STDEV('Data pre-processing'!Y289:AR289))</f>
        <v>N/A</v>
      </c>
    </row>
    <row r="290" spans="1:24" x14ac:dyDescent="0.15">
      <c r="A290" s="94" t="str">
        <f>'Transcript table'!C290</f>
        <v>LINC00152-2</v>
      </c>
      <c r="B290" s="97" t="s">
        <v>336</v>
      </c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96">
        <f>IF(ISERROR(AVERAGE('Data pre-processing'!Y290:AR290)),35,IF(COUNT('Data pre-processing'!Y290:AR290)&lt;2,"N/A",AVERAGE('Data pre-processing'!Y290:AR290)))</f>
        <v>35</v>
      </c>
      <c r="X290" s="96" t="str">
        <f>IF(ISERROR(STDEV('Data pre-processing'!Y290:AR290)),"N/A",STDEV('Data pre-processing'!Y290:AR290))</f>
        <v>N/A</v>
      </c>
    </row>
    <row r="291" spans="1:24" x14ac:dyDescent="0.15">
      <c r="A291" s="94" t="str">
        <f>'Transcript table'!C291</f>
        <v>LINC01315-1</v>
      </c>
      <c r="B291" s="97" t="s">
        <v>337</v>
      </c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96">
        <f>IF(ISERROR(AVERAGE('Data pre-processing'!Y291:AR291)),35,IF(COUNT('Data pre-processing'!Y291:AR291)&lt;2,"N/A",AVERAGE('Data pre-processing'!Y291:AR291)))</f>
        <v>35</v>
      </c>
      <c r="X291" s="96" t="str">
        <f>IF(ISERROR(STDEV('Data pre-processing'!Y291:AR291)),"N/A",STDEV('Data pre-processing'!Y291:AR291))</f>
        <v>N/A</v>
      </c>
    </row>
    <row r="292" spans="1:24" x14ac:dyDescent="0.15">
      <c r="A292" s="94" t="str">
        <f>'Transcript table'!C292</f>
        <v>LINC01315-2</v>
      </c>
      <c r="B292" s="97" t="s">
        <v>338</v>
      </c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96">
        <f>IF(ISERROR(AVERAGE('Data pre-processing'!Y292:AR292)),35,IF(COUNT('Data pre-processing'!Y292:AR292)&lt;2,"N/A",AVERAGE('Data pre-processing'!Y292:AR292)))</f>
        <v>35</v>
      </c>
      <c r="X292" s="96" t="str">
        <f>IF(ISERROR(STDEV('Data pre-processing'!Y292:AR292)),"N/A",STDEV('Data pre-processing'!Y292:AR292))</f>
        <v>N/A</v>
      </c>
    </row>
    <row r="293" spans="1:24" x14ac:dyDescent="0.15">
      <c r="A293" s="94" t="str">
        <f>'Transcript table'!C293</f>
        <v>LINC01370</v>
      </c>
      <c r="B293" s="97" t="s">
        <v>339</v>
      </c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96">
        <f>IF(ISERROR(AVERAGE('Data pre-processing'!Y293:AR293)),35,IF(COUNT('Data pre-processing'!Y293:AR293)&lt;2,"N/A",AVERAGE('Data pre-processing'!Y293:AR293)))</f>
        <v>35</v>
      </c>
      <c r="X293" s="96" t="str">
        <f>IF(ISERROR(STDEV('Data pre-processing'!Y293:AR293)),"N/A",STDEV('Data pre-processing'!Y293:AR293))</f>
        <v>N/A</v>
      </c>
    </row>
    <row r="294" spans="1:24" x14ac:dyDescent="0.15">
      <c r="A294" s="94" t="str">
        <f>'Transcript table'!C294</f>
        <v>LINC01630-1</v>
      </c>
      <c r="B294" s="97" t="s">
        <v>340</v>
      </c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96">
        <f>IF(ISERROR(AVERAGE('Data pre-processing'!Y294:AR294)),35,IF(COUNT('Data pre-processing'!Y294:AR294)&lt;2,"N/A",AVERAGE('Data pre-processing'!Y294:AR294)))</f>
        <v>35</v>
      </c>
      <c r="X294" s="96" t="str">
        <f>IF(ISERROR(STDEV('Data pre-processing'!Y294:AR294)),"N/A",STDEV('Data pre-processing'!Y294:AR294))</f>
        <v>N/A</v>
      </c>
    </row>
    <row r="295" spans="1:24" x14ac:dyDescent="0.15">
      <c r="A295" s="94" t="str">
        <f>'Transcript table'!C295</f>
        <v>LINC01630-2</v>
      </c>
      <c r="B295" s="97" t="s">
        <v>341</v>
      </c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96">
        <f>IF(ISERROR(AVERAGE('Data pre-processing'!Y295:AR295)),35,IF(COUNT('Data pre-processing'!Y295:AR295)&lt;2,"N/A",AVERAGE('Data pre-processing'!Y295:AR295)))</f>
        <v>35</v>
      </c>
      <c r="X295" s="96" t="str">
        <f>IF(ISERROR(STDEV('Data pre-processing'!Y295:AR295)),"N/A",STDEV('Data pre-processing'!Y295:AR295))</f>
        <v>N/A</v>
      </c>
    </row>
    <row r="296" spans="1:24" x14ac:dyDescent="0.15">
      <c r="A296" s="94" t="str">
        <f>'Transcript table'!C296</f>
        <v>LINC-PINT</v>
      </c>
      <c r="B296" s="97" t="s">
        <v>342</v>
      </c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96">
        <f>IF(ISERROR(AVERAGE('Data pre-processing'!Y296:AR296)),35,IF(COUNT('Data pre-processing'!Y296:AR296)&lt;2,"N/A",AVERAGE('Data pre-processing'!Y296:AR296)))</f>
        <v>35</v>
      </c>
      <c r="X296" s="96" t="str">
        <f>IF(ISERROR(STDEV('Data pre-processing'!Y296:AR296)),"N/A",STDEV('Data pre-processing'!Y296:AR296))</f>
        <v>N/A</v>
      </c>
    </row>
    <row r="297" spans="1:24" x14ac:dyDescent="0.15">
      <c r="A297" s="94" t="str">
        <f>'Transcript table'!C297</f>
        <v>Linc-POU3F3-1</v>
      </c>
      <c r="B297" s="97" t="s">
        <v>343</v>
      </c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96">
        <f>IF(ISERROR(AVERAGE('Data pre-processing'!Y297:AR297)),35,IF(COUNT('Data pre-processing'!Y297:AR297)&lt;2,"N/A",AVERAGE('Data pre-processing'!Y297:AR297)))</f>
        <v>35</v>
      </c>
      <c r="X297" s="96" t="str">
        <f>IF(ISERROR(STDEV('Data pre-processing'!Y297:AR297)),"N/A",STDEV('Data pre-processing'!Y297:AR297))</f>
        <v>N/A</v>
      </c>
    </row>
    <row r="298" spans="1:24" x14ac:dyDescent="0.15">
      <c r="A298" s="94" t="str">
        <f>'Transcript table'!C298</f>
        <v>Linc-POU3F3-2</v>
      </c>
      <c r="B298" s="97" t="s">
        <v>344</v>
      </c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96">
        <f>IF(ISERROR(AVERAGE('Data pre-processing'!Y298:AR298)),35,IF(COUNT('Data pre-processing'!Y298:AR298)&lt;2,"N/A",AVERAGE('Data pre-processing'!Y298:AR298)))</f>
        <v>35</v>
      </c>
      <c r="X298" s="96" t="str">
        <f>IF(ISERROR(STDEV('Data pre-processing'!Y298:AR298)),"N/A",STDEV('Data pre-processing'!Y298:AR298))</f>
        <v>N/A</v>
      </c>
    </row>
    <row r="299" spans="1:24" x14ac:dyDescent="0.15">
      <c r="A299" s="94" t="str">
        <f>'Transcript table'!C299</f>
        <v>LUCAT1</v>
      </c>
      <c r="B299" s="97" t="s">
        <v>345</v>
      </c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96">
        <f>IF(ISERROR(AVERAGE('Data pre-processing'!Y299:AR299)),35,IF(COUNT('Data pre-processing'!Y299:AR299)&lt;2,"N/A",AVERAGE('Data pre-processing'!Y299:AR299)))</f>
        <v>35</v>
      </c>
      <c r="X299" s="96" t="str">
        <f>IF(ISERROR(STDEV('Data pre-processing'!Y299:AR299)),"N/A",STDEV('Data pre-processing'!Y299:AR299))</f>
        <v>N/A</v>
      </c>
    </row>
    <row r="300" spans="1:24" x14ac:dyDescent="0.15">
      <c r="A300" s="94" t="str">
        <f>'Transcript table'!C300</f>
        <v>MACROD2-AS1-1</v>
      </c>
      <c r="B300" s="97" t="s">
        <v>346</v>
      </c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96">
        <f>IF(ISERROR(AVERAGE('Data pre-processing'!Y300:AR300)),35,IF(COUNT('Data pre-processing'!Y300:AR300)&lt;2,"N/A",AVERAGE('Data pre-processing'!Y300:AR300)))</f>
        <v>35</v>
      </c>
      <c r="X300" s="96" t="str">
        <f>IF(ISERROR(STDEV('Data pre-processing'!Y300:AR300)),"N/A",STDEV('Data pre-processing'!Y300:AR300))</f>
        <v>N/A</v>
      </c>
    </row>
    <row r="301" spans="1:24" x14ac:dyDescent="0.15">
      <c r="A301" s="94" t="str">
        <f>'Transcript table'!C301</f>
        <v>MACROD2-AS1-2</v>
      </c>
      <c r="B301" s="97" t="s">
        <v>347</v>
      </c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96">
        <f>IF(ISERROR(AVERAGE('Data pre-processing'!Y301:AR301)),35,IF(COUNT('Data pre-processing'!Y301:AR301)&lt;2,"N/A",AVERAGE('Data pre-processing'!Y301:AR301)))</f>
        <v>35</v>
      </c>
      <c r="X301" s="96" t="str">
        <f>IF(ISERROR(STDEV('Data pre-processing'!Y301:AR301)),"N/A",STDEV('Data pre-processing'!Y301:AR301))</f>
        <v>N/A</v>
      </c>
    </row>
    <row r="302" spans="1:24" x14ac:dyDescent="0.15">
      <c r="A302" s="94" t="str">
        <f>'Transcript table'!C302</f>
        <v>MACROD2-AS1-3</v>
      </c>
      <c r="B302" s="97" t="s">
        <v>348</v>
      </c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96">
        <f>IF(ISERROR(AVERAGE('Data pre-processing'!Y302:AR302)),35,IF(COUNT('Data pre-processing'!Y302:AR302)&lt;2,"N/A",AVERAGE('Data pre-processing'!Y302:AR302)))</f>
        <v>35</v>
      </c>
      <c r="X302" s="96" t="str">
        <f>IF(ISERROR(STDEV('Data pre-processing'!Y302:AR302)),"N/A",STDEV('Data pre-processing'!Y302:AR302))</f>
        <v>N/A</v>
      </c>
    </row>
    <row r="303" spans="1:24" x14ac:dyDescent="0.15">
      <c r="A303" s="94" t="str">
        <f>'Transcript table'!C303</f>
        <v>NAMA-1</v>
      </c>
      <c r="B303" s="97" t="s">
        <v>349</v>
      </c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96">
        <f>IF(ISERROR(AVERAGE('Data pre-processing'!Y303:AR303)),35,IF(COUNT('Data pre-processing'!Y303:AR303)&lt;2,"N/A",AVERAGE('Data pre-processing'!Y303:AR303)))</f>
        <v>35</v>
      </c>
      <c r="X303" s="96" t="str">
        <f>IF(ISERROR(STDEV('Data pre-processing'!Y303:AR303)),"N/A",STDEV('Data pre-processing'!Y303:AR303))</f>
        <v>N/A</v>
      </c>
    </row>
    <row r="304" spans="1:24" x14ac:dyDescent="0.15">
      <c r="A304" s="94" t="str">
        <f>'Transcript table'!C304</f>
        <v>NAMA-2</v>
      </c>
      <c r="B304" s="97" t="s">
        <v>350</v>
      </c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96">
        <f>IF(ISERROR(AVERAGE('Data pre-processing'!Y304:AR304)),35,IF(COUNT('Data pre-processing'!Y304:AR304)&lt;2,"N/A",AVERAGE('Data pre-processing'!Y304:AR304)))</f>
        <v>35</v>
      </c>
      <c r="X304" s="96" t="str">
        <f>IF(ISERROR(STDEV('Data pre-processing'!Y304:AR304)),"N/A",STDEV('Data pre-processing'!Y304:AR304))</f>
        <v>N/A</v>
      </c>
    </row>
    <row r="305" spans="1:24" x14ac:dyDescent="0.15">
      <c r="A305" s="94" t="str">
        <f>'Transcript table'!C305</f>
        <v>MEG3-1</v>
      </c>
      <c r="B305" s="97" t="s">
        <v>351</v>
      </c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96">
        <f>IF(ISERROR(AVERAGE('Data pre-processing'!Y305:AR305)),35,IF(COUNT('Data pre-processing'!Y305:AR305)&lt;2,"N/A",AVERAGE('Data pre-processing'!Y305:AR305)))</f>
        <v>35</v>
      </c>
      <c r="X305" s="96" t="str">
        <f>IF(ISERROR(STDEV('Data pre-processing'!Y305:AR305)),"N/A",STDEV('Data pre-processing'!Y305:AR305))</f>
        <v>N/A</v>
      </c>
    </row>
    <row r="306" spans="1:24" x14ac:dyDescent="0.15">
      <c r="A306" s="94" t="str">
        <f>'Transcript table'!C306</f>
        <v>MEG3-2</v>
      </c>
      <c r="B306" s="97" t="s">
        <v>352</v>
      </c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96">
        <f>IF(ISERROR(AVERAGE('Data pre-processing'!Y306:AR306)),35,IF(COUNT('Data pre-processing'!Y306:AR306)&lt;2,"N/A",AVERAGE('Data pre-processing'!Y306:AR306)))</f>
        <v>35</v>
      </c>
      <c r="X306" s="96" t="str">
        <f>IF(ISERROR(STDEV('Data pre-processing'!Y306:AR306)),"N/A",STDEV('Data pre-processing'!Y306:AR306))</f>
        <v>N/A</v>
      </c>
    </row>
    <row r="307" spans="1:24" x14ac:dyDescent="0.15">
      <c r="A307" s="94" t="str">
        <f>'Transcript table'!C307</f>
        <v>MIAT</v>
      </c>
      <c r="B307" s="97" t="s">
        <v>353</v>
      </c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96">
        <f>IF(ISERROR(AVERAGE('Data pre-processing'!Y307:AR307)),35,IF(COUNT('Data pre-processing'!Y307:AR307)&lt;2,"N/A",AVERAGE('Data pre-processing'!Y307:AR307)))</f>
        <v>35</v>
      </c>
      <c r="X307" s="96" t="str">
        <f>IF(ISERROR(STDEV('Data pre-processing'!Y307:AR307)),"N/A",STDEV('Data pre-processing'!Y307:AR307))</f>
        <v>N/A</v>
      </c>
    </row>
    <row r="308" spans="1:24" x14ac:dyDescent="0.15">
      <c r="A308" s="94" t="str">
        <f>'Transcript table'!C308</f>
        <v>MIR17HG</v>
      </c>
      <c r="B308" s="97" t="s">
        <v>354</v>
      </c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96">
        <f>IF(ISERROR(AVERAGE('Data pre-processing'!Y308:AR308)),35,IF(COUNT('Data pre-processing'!Y308:AR308)&lt;2,"N/A",AVERAGE('Data pre-processing'!Y308:AR308)))</f>
        <v>35</v>
      </c>
      <c r="X308" s="96" t="str">
        <f>IF(ISERROR(STDEV('Data pre-processing'!Y308:AR308)),"N/A",STDEV('Data pre-processing'!Y308:AR308))</f>
        <v>N/A</v>
      </c>
    </row>
    <row r="309" spans="1:24" x14ac:dyDescent="0.15">
      <c r="A309" s="94" t="str">
        <f>'Transcript table'!C309</f>
        <v>MYCNOS-1</v>
      </c>
      <c r="B309" s="97" t="s">
        <v>355</v>
      </c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96">
        <f>IF(ISERROR(AVERAGE('Data pre-processing'!Y309:AR309)),35,IF(COUNT('Data pre-processing'!Y309:AR309)&lt;2,"N/A",AVERAGE('Data pre-processing'!Y309:AR309)))</f>
        <v>35</v>
      </c>
      <c r="X309" s="96" t="str">
        <f>IF(ISERROR(STDEV('Data pre-processing'!Y309:AR309)),"N/A",STDEV('Data pre-processing'!Y309:AR309))</f>
        <v>N/A</v>
      </c>
    </row>
    <row r="310" spans="1:24" x14ac:dyDescent="0.15">
      <c r="A310" s="94" t="str">
        <f>'Transcript table'!C310</f>
        <v>MYCNOS-2</v>
      </c>
      <c r="B310" s="97" t="s">
        <v>356</v>
      </c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96">
        <f>IF(ISERROR(AVERAGE('Data pre-processing'!Y310:AR310)),35,IF(COUNT('Data pre-processing'!Y310:AR310)&lt;2,"N/A",AVERAGE('Data pre-processing'!Y310:AR310)))</f>
        <v>35</v>
      </c>
      <c r="X310" s="96" t="str">
        <f>IF(ISERROR(STDEV('Data pre-processing'!Y310:AR310)),"N/A",STDEV('Data pre-processing'!Y310:AR310))</f>
        <v>N/A</v>
      </c>
    </row>
    <row r="311" spans="1:24" x14ac:dyDescent="0.15">
      <c r="A311" s="94" t="str">
        <f>'Transcript table'!C311</f>
        <v>NEAT1-1</v>
      </c>
      <c r="B311" s="97" t="s">
        <v>357</v>
      </c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96">
        <f>IF(ISERROR(AVERAGE('Data pre-processing'!Y311:AR311)),35,IF(COUNT('Data pre-processing'!Y311:AR311)&lt;2,"N/A",AVERAGE('Data pre-processing'!Y311:AR311)))</f>
        <v>35</v>
      </c>
      <c r="X311" s="96" t="str">
        <f>IF(ISERROR(STDEV('Data pre-processing'!Y311:AR311)),"N/A",STDEV('Data pre-processing'!Y311:AR311))</f>
        <v>N/A</v>
      </c>
    </row>
    <row r="312" spans="1:24" x14ac:dyDescent="0.15">
      <c r="A312" s="94" t="str">
        <f>'Transcript table'!C312</f>
        <v>NEAT1-2</v>
      </c>
      <c r="B312" s="97" t="s">
        <v>358</v>
      </c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96">
        <f>IF(ISERROR(AVERAGE('Data pre-processing'!Y312:AR312)),35,IF(COUNT('Data pre-processing'!Y312:AR312)&lt;2,"N/A",AVERAGE('Data pre-processing'!Y312:AR312)))</f>
        <v>35</v>
      </c>
      <c r="X312" s="96" t="str">
        <f>IF(ISERROR(STDEV('Data pre-processing'!Y312:AR312)),"N/A",STDEV('Data pre-processing'!Y312:AR312))</f>
        <v>N/A</v>
      </c>
    </row>
    <row r="313" spans="1:24" x14ac:dyDescent="0.15">
      <c r="A313" s="94" t="str">
        <f>'Transcript table'!C313</f>
        <v>PAX8-AS1-1</v>
      </c>
      <c r="B313" s="97" t="s">
        <v>359</v>
      </c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96">
        <f>IF(ISERROR(AVERAGE('Data pre-processing'!Y313:AR313)),35,IF(COUNT('Data pre-processing'!Y313:AR313)&lt;2,"N/A",AVERAGE('Data pre-processing'!Y313:AR313)))</f>
        <v>35</v>
      </c>
      <c r="X313" s="96" t="str">
        <f>IF(ISERROR(STDEV('Data pre-processing'!Y313:AR313)),"N/A",STDEV('Data pre-processing'!Y313:AR313))</f>
        <v>N/A</v>
      </c>
    </row>
    <row r="314" spans="1:24" x14ac:dyDescent="0.15">
      <c r="A314" s="94" t="str">
        <f>'Transcript table'!C314</f>
        <v>PAX8-AS1-2</v>
      </c>
      <c r="B314" s="97" t="s">
        <v>360</v>
      </c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96">
        <f>IF(ISERROR(AVERAGE('Data pre-processing'!Y314:AR314)),35,IF(COUNT('Data pre-processing'!Y314:AR314)&lt;2,"N/A",AVERAGE('Data pre-processing'!Y314:AR314)))</f>
        <v>35</v>
      </c>
      <c r="X314" s="96" t="str">
        <f>IF(ISERROR(STDEV('Data pre-processing'!Y314:AR314)),"N/A",STDEV('Data pre-processing'!Y314:AR314))</f>
        <v>N/A</v>
      </c>
    </row>
    <row r="315" spans="1:24" x14ac:dyDescent="0.15">
      <c r="A315" s="94" t="str">
        <f>'Transcript table'!C315</f>
        <v>PCA3-1</v>
      </c>
      <c r="B315" s="97" t="s">
        <v>361</v>
      </c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96">
        <f>IF(ISERROR(AVERAGE('Data pre-processing'!Y315:AR315)),35,IF(COUNT('Data pre-processing'!Y315:AR315)&lt;2,"N/A",AVERAGE('Data pre-processing'!Y315:AR315)))</f>
        <v>35</v>
      </c>
      <c r="X315" s="96" t="str">
        <f>IF(ISERROR(STDEV('Data pre-processing'!Y315:AR315)),"N/A",STDEV('Data pre-processing'!Y315:AR315))</f>
        <v>N/A</v>
      </c>
    </row>
    <row r="316" spans="1:24" x14ac:dyDescent="0.15">
      <c r="A316" s="94" t="str">
        <f>'Transcript table'!C316</f>
        <v>PCA3-2</v>
      </c>
      <c r="B316" s="97" t="s">
        <v>362</v>
      </c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96">
        <f>IF(ISERROR(AVERAGE('Data pre-processing'!Y316:AR316)),35,IF(COUNT('Data pre-processing'!Y316:AR316)&lt;2,"N/A",AVERAGE('Data pre-processing'!Y316:AR316)))</f>
        <v>35</v>
      </c>
      <c r="X316" s="96" t="str">
        <f>IF(ISERROR(STDEV('Data pre-processing'!Y316:AR316)),"N/A",STDEV('Data pre-processing'!Y316:AR316))</f>
        <v>N/A</v>
      </c>
    </row>
    <row r="317" spans="1:24" x14ac:dyDescent="0.15">
      <c r="A317" s="94" t="str">
        <f>'Transcript table'!C317</f>
        <v>PCAT29-1</v>
      </c>
      <c r="B317" s="97" t="s">
        <v>363</v>
      </c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96">
        <f>IF(ISERROR(AVERAGE('Data pre-processing'!Y317:AR317)),35,IF(COUNT('Data pre-processing'!Y317:AR317)&lt;2,"N/A",AVERAGE('Data pre-processing'!Y317:AR317)))</f>
        <v>35</v>
      </c>
      <c r="X317" s="96" t="str">
        <f>IF(ISERROR(STDEV('Data pre-processing'!Y317:AR317)),"N/A",STDEV('Data pre-processing'!Y317:AR317))</f>
        <v>N/A</v>
      </c>
    </row>
    <row r="318" spans="1:24" x14ac:dyDescent="0.15">
      <c r="A318" s="94" t="str">
        <f>'Transcript table'!C318</f>
        <v>PCAT29-2</v>
      </c>
      <c r="B318" s="97" t="s">
        <v>364</v>
      </c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96">
        <f>IF(ISERROR(AVERAGE('Data pre-processing'!Y318:AR318)),35,IF(COUNT('Data pre-processing'!Y318:AR318)&lt;2,"N/A",AVERAGE('Data pre-processing'!Y318:AR318)))</f>
        <v>35</v>
      </c>
      <c r="X318" s="96" t="str">
        <f>IF(ISERROR(STDEV('Data pre-processing'!Y318:AR318)),"N/A",STDEV('Data pre-processing'!Y318:AR318))</f>
        <v>N/A</v>
      </c>
    </row>
    <row r="319" spans="1:24" x14ac:dyDescent="0.15">
      <c r="A319" s="94" t="str">
        <f>'Transcript table'!C319</f>
        <v>PCAT6-1</v>
      </c>
      <c r="B319" s="97" t="s">
        <v>365</v>
      </c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96">
        <f>IF(ISERROR(AVERAGE('Data pre-processing'!Y319:AR319)),35,IF(COUNT('Data pre-processing'!Y319:AR319)&lt;2,"N/A",AVERAGE('Data pre-processing'!Y319:AR319)))</f>
        <v>35</v>
      </c>
      <c r="X319" s="96" t="str">
        <f>IF(ISERROR(STDEV('Data pre-processing'!Y319:AR319)),"N/A",STDEV('Data pre-processing'!Y319:AR319))</f>
        <v>N/A</v>
      </c>
    </row>
    <row r="320" spans="1:24" x14ac:dyDescent="0.15">
      <c r="A320" s="94" t="str">
        <f>'Transcript table'!C320</f>
        <v>PCAT6-2</v>
      </c>
      <c r="B320" s="97" t="s">
        <v>366</v>
      </c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96">
        <f>IF(ISERROR(AVERAGE('Data pre-processing'!Y320:AR320)),35,IF(COUNT('Data pre-processing'!Y320:AR320)&lt;2,"N/A",AVERAGE('Data pre-processing'!Y320:AR320)))</f>
        <v>35</v>
      </c>
      <c r="X320" s="96" t="str">
        <f>IF(ISERROR(STDEV('Data pre-processing'!Y320:AR320)),"N/A",STDEV('Data pre-processing'!Y320:AR320))</f>
        <v>N/A</v>
      </c>
    </row>
    <row r="321" spans="1:24" x14ac:dyDescent="0.15">
      <c r="A321" s="94" t="str">
        <f>'Transcript table'!C321</f>
        <v>PGM5-AS1</v>
      </c>
      <c r="B321" s="97" t="s">
        <v>367</v>
      </c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96">
        <f>IF(ISERROR(AVERAGE('Data pre-processing'!Y321:AR321)),35,IF(COUNT('Data pre-processing'!Y321:AR321)&lt;2,"N/A",AVERAGE('Data pre-processing'!Y321:AR321)))</f>
        <v>35</v>
      </c>
      <c r="X321" s="96" t="str">
        <f>IF(ISERROR(STDEV('Data pre-processing'!Y321:AR321)),"N/A",STDEV('Data pre-processing'!Y321:AR321))</f>
        <v>N/A</v>
      </c>
    </row>
    <row r="322" spans="1:24" x14ac:dyDescent="0.15">
      <c r="A322" s="94" t="str">
        <f>'Transcript table'!C322</f>
        <v>SCHLAP1</v>
      </c>
      <c r="B322" s="97" t="s">
        <v>368</v>
      </c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96">
        <f>IF(ISERROR(AVERAGE('Data pre-processing'!Y322:AR322)),35,IF(COUNT('Data pre-processing'!Y322:AR322)&lt;2,"N/A",AVERAGE('Data pre-processing'!Y322:AR322)))</f>
        <v>35</v>
      </c>
      <c r="X322" s="96" t="str">
        <f>IF(ISERROR(STDEV('Data pre-processing'!Y322:AR322)),"N/A",STDEV('Data pre-processing'!Y322:AR322))</f>
        <v>N/A</v>
      </c>
    </row>
    <row r="323" spans="1:24" x14ac:dyDescent="0.15">
      <c r="A323" s="94" t="str">
        <f>'Transcript table'!C323</f>
        <v>SNHG16</v>
      </c>
      <c r="B323" s="97" t="s">
        <v>369</v>
      </c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96">
        <f>IF(ISERROR(AVERAGE('Data pre-processing'!Y323:AR323)),35,IF(COUNT('Data pre-processing'!Y323:AR323)&lt;2,"N/A",AVERAGE('Data pre-processing'!Y323:AR323)))</f>
        <v>35</v>
      </c>
      <c r="X323" s="96" t="str">
        <f>IF(ISERROR(STDEV('Data pre-processing'!Y323:AR323)),"N/A",STDEV('Data pre-processing'!Y323:AR323))</f>
        <v>N/A</v>
      </c>
    </row>
    <row r="324" spans="1:24" x14ac:dyDescent="0.15">
      <c r="A324" s="94" t="str">
        <f>'Transcript table'!C324</f>
        <v>SNHG3</v>
      </c>
      <c r="B324" s="97" t="s">
        <v>370</v>
      </c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96">
        <f>IF(ISERROR(AVERAGE('Data pre-processing'!Y324:AR324)),35,IF(COUNT('Data pre-processing'!Y324:AR324)&lt;2,"N/A",AVERAGE('Data pre-processing'!Y324:AR324)))</f>
        <v>35</v>
      </c>
      <c r="X324" s="96" t="str">
        <f>IF(ISERROR(STDEV('Data pre-processing'!Y324:AR324)),"N/A",STDEV('Data pre-processing'!Y324:AR324))</f>
        <v>N/A</v>
      </c>
    </row>
    <row r="325" spans="1:24" x14ac:dyDescent="0.15">
      <c r="A325" s="94" t="str">
        <f>'Transcript table'!C325</f>
        <v>SOX2OT</v>
      </c>
      <c r="B325" s="97" t="s">
        <v>371</v>
      </c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96">
        <f>IF(ISERROR(AVERAGE('Data pre-processing'!Y325:AR325)),35,IF(COUNT('Data pre-processing'!Y325:AR325)&lt;2,"N/A",AVERAGE('Data pre-processing'!Y325:AR325)))</f>
        <v>35</v>
      </c>
      <c r="X325" s="96" t="str">
        <f>IF(ISERROR(STDEV('Data pre-processing'!Y325:AR325)),"N/A",STDEV('Data pre-processing'!Y325:AR325))</f>
        <v>N/A</v>
      </c>
    </row>
    <row r="326" spans="1:24" x14ac:dyDescent="0.15">
      <c r="A326" s="94" t="str">
        <f>'Transcript table'!C326</f>
        <v>ST7-AS2-1</v>
      </c>
      <c r="B326" s="97" t="s">
        <v>372</v>
      </c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96">
        <f>IF(ISERROR(AVERAGE('Data pre-processing'!Y326:AR326)),35,IF(COUNT('Data pre-processing'!Y326:AR326)&lt;2,"N/A",AVERAGE('Data pre-processing'!Y326:AR326)))</f>
        <v>35</v>
      </c>
      <c r="X326" s="96" t="str">
        <f>IF(ISERROR(STDEV('Data pre-processing'!Y326:AR326)),"N/A",STDEV('Data pre-processing'!Y326:AR326))</f>
        <v>N/A</v>
      </c>
    </row>
    <row r="327" spans="1:24" x14ac:dyDescent="0.15">
      <c r="A327" s="94" t="str">
        <f>'Transcript table'!C327</f>
        <v>ST7-AS2-2</v>
      </c>
      <c r="B327" s="97" t="s">
        <v>373</v>
      </c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96">
        <f>IF(ISERROR(AVERAGE('Data pre-processing'!Y327:AR327)),35,IF(COUNT('Data pre-processing'!Y327:AR327)&lt;2,"N/A",AVERAGE('Data pre-processing'!Y327:AR327)))</f>
        <v>35</v>
      </c>
      <c r="X327" s="96" t="str">
        <f>IF(ISERROR(STDEV('Data pre-processing'!Y327:AR327)),"N/A",STDEV('Data pre-processing'!Y327:AR327))</f>
        <v>N/A</v>
      </c>
    </row>
    <row r="328" spans="1:24" x14ac:dyDescent="0.15">
      <c r="A328" s="94" t="str">
        <f>'Transcript table'!C328</f>
        <v>TMEM161B-AS1-1</v>
      </c>
      <c r="B328" s="97" t="s">
        <v>374</v>
      </c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96">
        <f>IF(ISERROR(AVERAGE('Data pre-processing'!Y328:AR328)),35,IF(COUNT('Data pre-processing'!Y328:AR328)&lt;2,"N/A",AVERAGE('Data pre-processing'!Y328:AR328)))</f>
        <v>35</v>
      </c>
      <c r="X328" s="96" t="str">
        <f>IF(ISERROR(STDEV('Data pre-processing'!Y328:AR328)),"N/A",STDEV('Data pre-processing'!Y328:AR328))</f>
        <v>N/A</v>
      </c>
    </row>
    <row r="329" spans="1:24" x14ac:dyDescent="0.15">
      <c r="A329" s="94" t="str">
        <f>'Transcript table'!C329</f>
        <v>TMEM161B-AS1-2</v>
      </c>
      <c r="B329" s="97" t="s">
        <v>375</v>
      </c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96">
        <f>IF(ISERROR(AVERAGE('Data pre-processing'!Y329:AR329)),35,IF(COUNT('Data pre-processing'!Y329:AR329)&lt;2,"N/A",AVERAGE('Data pre-processing'!Y329:AR329)))</f>
        <v>35</v>
      </c>
      <c r="X329" s="96" t="str">
        <f>IF(ISERROR(STDEV('Data pre-processing'!Y329:AR329)),"N/A",STDEV('Data pre-processing'!Y329:AR329))</f>
        <v>N/A</v>
      </c>
    </row>
    <row r="330" spans="1:24" x14ac:dyDescent="0.15">
      <c r="A330" s="94" t="str">
        <f>'Transcript table'!C330</f>
        <v>TRAF3IP2-AS1</v>
      </c>
      <c r="B330" s="97" t="s">
        <v>376</v>
      </c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96">
        <f>IF(ISERROR(AVERAGE('Data pre-processing'!Y330:AR330)),35,IF(COUNT('Data pre-processing'!Y330:AR330)&lt;2,"N/A",AVERAGE('Data pre-processing'!Y330:AR330)))</f>
        <v>35</v>
      </c>
      <c r="X330" s="96" t="str">
        <f>IF(ISERROR(STDEV('Data pre-processing'!Y330:AR330)),"N/A",STDEV('Data pre-processing'!Y330:AR330))</f>
        <v>N/A</v>
      </c>
    </row>
    <row r="331" spans="1:24" x14ac:dyDescent="0.15">
      <c r="A331" s="94" t="str">
        <f>'Transcript table'!C331</f>
        <v>TRIM52-AS1-1</v>
      </c>
      <c r="B331" s="97" t="s">
        <v>377</v>
      </c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96">
        <f>IF(ISERROR(AVERAGE('Data pre-processing'!Y331:AR331)),35,IF(COUNT('Data pre-processing'!Y331:AR331)&lt;2,"N/A",AVERAGE('Data pre-processing'!Y331:AR331)))</f>
        <v>35</v>
      </c>
      <c r="X331" s="96" t="str">
        <f>IF(ISERROR(STDEV('Data pre-processing'!Y331:AR331)),"N/A",STDEV('Data pre-processing'!Y331:AR331))</f>
        <v>N/A</v>
      </c>
    </row>
    <row r="332" spans="1:24" x14ac:dyDescent="0.15">
      <c r="A332" s="94" t="str">
        <f>'Transcript table'!C332</f>
        <v>TRIM52-AS1-2</v>
      </c>
      <c r="B332" s="97" t="s">
        <v>378</v>
      </c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96">
        <f>IF(ISERROR(AVERAGE('Data pre-processing'!Y332:AR332)),35,IF(COUNT('Data pre-processing'!Y332:AR332)&lt;2,"N/A",AVERAGE('Data pre-processing'!Y332:AR332)))</f>
        <v>35</v>
      </c>
      <c r="X332" s="96" t="str">
        <f>IF(ISERROR(STDEV('Data pre-processing'!Y332:AR332)),"N/A",STDEV('Data pre-processing'!Y332:AR332))</f>
        <v>N/A</v>
      </c>
    </row>
    <row r="333" spans="1:24" x14ac:dyDescent="0.15">
      <c r="A333" s="94" t="str">
        <f>'Transcript table'!C333</f>
        <v>TUG1-1</v>
      </c>
      <c r="B333" s="97" t="s">
        <v>379</v>
      </c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96">
        <f>IF(ISERROR(AVERAGE('Data pre-processing'!Y333:AR333)),35,IF(COUNT('Data pre-processing'!Y333:AR333)&lt;2,"N/A",AVERAGE('Data pre-processing'!Y333:AR333)))</f>
        <v>35</v>
      </c>
      <c r="X333" s="96" t="str">
        <f>IF(ISERROR(STDEV('Data pre-processing'!Y333:AR333)),"N/A",STDEV('Data pre-processing'!Y333:AR333))</f>
        <v>N/A</v>
      </c>
    </row>
    <row r="334" spans="1:24" x14ac:dyDescent="0.15">
      <c r="A334" s="94" t="str">
        <f>'Transcript table'!C334</f>
        <v>TUG1-2</v>
      </c>
      <c r="B334" s="97" t="s">
        <v>380</v>
      </c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96">
        <f>IF(ISERROR(AVERAGE('Data pre-processing'!Y334:AR334)),35,IF(COUNT('Data pre-processing'!Y334:AR334)&lt;2,"N/A",AVERAGE('Data pre-processing'!Y334:AR334)))</f>
        <v>35</v>
      </c>
      <c r="X334" s="96" t="str">
        <f>IF(ISERROR(STDEV('Data pre-processing'!Y334:AR334)),"N/A",STDEV('Data pre-processing'!Y334:AR334))</f>
        <v>N/A</v>
      </c>
    </row>
    <row r="335" spans="1:24" x14ac:dyDescent="0.15">
      <c r="A335" s="94" t="str">
        <f>'Transcript table'!C335</f>
        <v>TUNA-1</v>
      </c>
      <c r="B335" s="97" t="s">
        <v>381</v>
      </c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96">
        <f>IF(ISERROR(AVERAGE('Data pre-processing'!Y335:AR335)),35,IF(COUNT('Data pre-processing'!Y335:AR335)&lt;2,"N/A",AVERAGE('Data pre-processing'!Y335:AR335)))</f>
        <v>35</v>
      </c>
      <c r="X335" s="96" t="str">
        <f>IF(ISERROR(STDEV('Data pre-processing'!Y335:AR335)),"N/A",STDEV('Data pre-processing'!Y335:AR335))</f>
        <v>N/A</v>
      </c>
    </row>
    <row r="336" spans="1:24" x14ac:dyDescent="0.15">
      <c r="A336" s="94" t="str">
        <f>'Transcript table'!C336</f>
        <v>TUNA-2</v>
      </c>
      <c r="B336" s="97" t="s">
        <v>382</v>
      </c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96">
        <f>IF(ISERROR(AVERAGE('Data pre-processing'!Y336:AR336)),35,IF(COUNT('Data pre-processing'!Y336:AR336)&lt;2,"N/A",AVERAGE('Data pre-processing'!Y336:AR336)))</f>
        <v>35</v>
      </c>
      <c r="X336" s="96" t="str">
        <f>IF(ISERROR(STDEV('Data pre-processing'!Y336:AR336)),"N/A",STDEV('Data pre-processing'!Y336:AR336))</f>
        <v>N/A</v>
      </c>
    </row>
    <row r="337" spans="1:24" x14ac:dyDescent="0.15">
      <c r="A337" s="94" t="str">
        <f>'Transcript table'!C337</f>
        <v>WT1-AS-1</v>
      </c>
      <c r="B337" s="97" t="s">
        <v>383</v>
      </c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96">
        <f>IF(ISERROR(AVERAGE('Data pre-processing'!Y337:AR337)),35,IF(COUNT('Data pre-processing'!Y337:AR337)&lt;2,"N/A",AVERAGE('Data pre-processing'!Y337:AR337)))</f>
        <v>35</v>
      </c>
      <c r="X337" s="96" t="str">
        <f>IF(ISERROR(STDEV('Data pre-processing'!Y337:AR337)),"N/A",STDEV('Data pre-processing'!Y337:AR337))</f>
        <v>N/A</v>
      </c>
    </row>
    <row r="338" spans="1:24" x14ac:dyDescent="0.15">
      <c r="A338" s="94" t="str">
        <f>'Transcript table'!C338</f>
        <v>WT1-AS-2</v>
      </c>
      <c r="B338" s="97" t="s">
        <v>384</v>
      </c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96">
        <f>IF(ISERROR(AVERAGE('Data pre-processing'!Y338:AR338)),35,IF(COUNT('Data pre-processing'!Y338:AR338)&lt;2,"N/A",AVERAGE('Data pre-processing'!Y338:AR338)))</f>
        <v>35</v>
      </c>
      <c r="X338" s="96" t="str">
        <f>IF(ISERROR(STDEV('Data pre-processing'!Y338:AR338)),"N/A",STDEV('Data pre-processing'!Y338:AR338))</f>
        <v>N/A</v>
      </c>
    </row>
    <row r="339" spans="1:24" x14ac:dyDescent="0.15">
      <c r="A339" s="94" t="str">
        <f>'Transcript table'!C339</f>
        <v>WT1-AS-3</v>
      </c>
      <c r="B339" s="97" t="s">
        <v>385</v>
      </c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96">
        <f>IF(ISERROR(AVERAGE('Data pre-processing'!Y339:AR339)),35,IF(COUNT('Data pre-processing'!Y339:AR339)&lt;2,"N/A",AVERAGE('Data pre-processing'!Y339:AR339)))</f>
        <v>35</v>
      </c>
      <c r="X339" s="96" t="str">
        <f>IF(ISERROR(STDEV('Data pre-processing'!Y339:AR339)),"N/A",STDEV('Data pre-processing'!Y339:AR339))</f>
        <v>N/A</v>
      </c>
    </row>
    <row r="340" spans="1:24" x14ac:dyDescent="0.15">
      <c r="A340" s="94" t="str">
        <f>'Transcript table'!C340</f>
        <v>ZFAS1</v>
      </c>
      <c r="B340" s="97" t="s">
        <v>386</v>
      </c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96">
        <f>IF(ISERROR(AVERAGE('Data pre-processing'!Y340:AR340)),35,IF(COUNT('Data pre-processing'!Y340:AR340)&lt;2,"N/A",AVERAGE('Data pre-processing'!Y340:AR340)))</f>
        <v>35</v>
      </c>
      <c r="X340" s="96" t="str">
        <f>IF(ISERROR(STDEV('Data pre-processing'!Y340:AR340)),"N/A",STDEV('Data pre-processing'!Y340:AR340))</f>
        <v>N/A</v>
      </c>
    </row>
    <row r="341" spans="1:24" x14ac:dyDescent="0.15">
      <c r="A341" s="94" t="str">
        <f>'Transcript table'!C341</f>
        <v>ZNF582-AS1-1</v>
      </c>
      <c r="B341" s="97" t="s">
        <v>387</v>
      </c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96">
        <f>IF(ISERROR(AVERAGE('Data pre-processing'!Y341:AR341)),35,IF(COUNT('Data pre-processing'!Y341:AR341)&lt;2,"N/A",AVERAGE('Data pre-processing'!Y341:AR341)))</f>
        <v>35</v>
      </c>
      <c r="X341" s="96" t="str">
        <f>IF(ISERROR(STDEV('Data pre-processing'!Y341:AR341)),"N/A",STDEV('Data pre-processing'!Y341:AR341))</f>
        <v>N/A</v>
      </c>
    </row>
    <row r="342" spans="1:24" x14ac:dyDescent="0.15">
      <c r="A342" s="94" t="str">
        <f>'Transcript table'!C342</f>
        <v>ZNF582-AS1-2</v>
      </c>
      <c r="B342" s="97" t="s">
        <v>388</v>
      </c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96">
        <f>IF(ISERROR(AVERAGE('Data pre-processing'!Y342:AR342)),35,IF(COUNT('Data pre-processing'!Y342:AR342)&lt;2,"N/A",AVERAGE('Data pre-processing'!Y342:AR342)))</f>
        <v>35</v>
      </c>
      <c r="X342" s="96" t="str">
        <f>IF(ISERROR(STDEV('Data pre-processing'!Y342:AR342)),"N/A",STDEV('Data pre-processing'!Y342:AR342))</f>
        <v>N/A</v>
      </c>
    </row>
    <row r="343" spans="1:24" x14ac:dyDescent="0.15">
      <c r="A343" s="94" t="str">
        <f>'Transcript table'!C343</f>
        <v>ZNF582-AS1-3</v>
      </c>
      <c r="B343" s="97" t="s">
        <v>389</v>
      </c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96">
        <f>IF(ISERROR(AVERAGE('Data pre-processing'!Y343:AR343)),35,IF(COUNT('Data pre-processing'!Y343:AR343)&lt;2,"N/A",AVERAGE('Data pre-processing'!Y343:AR343)))</f>
        <v>35</v>
      </c>
      <c r="X343" s="96" t="str">
        <f>IF(ISERROR(STDEV('Data pre-processing'!Y343:AR343)),"N/A",STDEV('Data pre-processing'!Y343:AR343))</f>
        <v>N/A</v>
      </c>
    </row>
    <row r="344" spans="1:24" x14ac:dyDescent="0.15">
      <c r="A344" s="94" t="str">
        <f>'Transcript table'!C344</f>
        <v>PTCSC1</v>
      </c>
      <c r="B344" s="97" t="s">
        <v>390</v>
      </c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96">
        <f>IF(ISERROR(AVERAGE('Data pre-processing'!Y344:AR344)),35,IF(COUNT('Data pre-processing'!Y344:AR344)&lt;2,"N/A",AVERAGE('Data pre-processing'!Y344:AR344)))</f>
        <v>35</v>
      </c>
      <c r="X344" s="96" t="str">
        <f>IF(ISERROR(STDEV('Data pre-processing'!Y344:AR344)),"N/A",STDEV('Data pre-processing'!Y344:AR344))</f>
        <v>N/A</v>
      </c>
    </row>
    <row r="345" spans="1:24" x14ac:dyDescent="0.15">
      <c r="A345" s="94" t="str">
        <f>'Transcript table'!C345</f>
        <v>AK095147</v>
      </c>
      <c r="B345" s="97" t="s">
        <v>391</v>
      </c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96">
        <f>IF(ISERROR(AVERAGE('Data pre-processing'!Y345:AR345)),35,IF(COUNT('Data pre-processing'!Y345:AR345)&lt;2,"N/A",AVERAGE('Data pre-processing'!Y345:AR345)))</f>
        <v>35</v>
      </c>
      <c r="X345" s="96" t="str">
        <f>IF(ISERROR(STDEV('Data pre-processing'!Y345:AR345)),"N/A",STDEV('Data pre-processing'!Y345:AR345))</f>
        <v>N/A</v>
      </c>
    </row>
    <row r="346" spans="1:24" x14ac:dyDescent="0.15">
      <c r="A346" s="94" t="str">
        <f>'Transcript table'!C346</f>
        <v>CCND1 associated ncRNAs</v>
      </c>
      <c r="B346" s="97" t="s">
        <v>392</v>
      </c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96">
        <f>IF(ISERROR(AVERAGE('Data pre-processing'!Y346:AR346)),35,IF(COUNT('Data pre-processing'!Y346:AR346)&lt;2,"N/A",AVERAGE('Data pre-processing'!Y346:AR346)))</f>
        <v>35</v>
      </c>
      <c r="X346" s="96" t="str">
        <f>IF(ISERROR(STDEV('Data pre-processing'!Y346:AR346)),"N/A",STDEV('Data pre-processing'!Y346:AR346))</f>
        <v>N/A</v>
      </c>
    </row>
    <row r="347" spans="1:24" x14ac:dyDescent="0.15">
      <c r="A347" s="94" t="str">
        <f>'Transcript table'!C347</f>
        <v>CYP4A22-AS1</v>
      </c>
      <c r="B347" s="97" t="s">
        <v>393</v>
      </c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96">
        <f>IF(ISERROR(AVERAGE('Data pre-processing'!Y347:AR347)),35,IF(COUNT('Data pre-processing'!Y347:AR347)&lt;2,"N/A",AVERAGE('Data pre-processing'!Y347:AR347)))</f>
        <v>35</v>
      </c>
      <c r="X347" s="96" t="str">
        <f>IF(ISERROR(STDEV('Data pre-processing'!Y347:AR347)),"N/A",STDEV('Data pre-processing'!Y347:AR347))</f>
        <v>N/A</v>
      </c>
    </row>
    <row r="348" spans="1:24" x14ac:dyDescent="0.15">
      <c r="A348" s="94" t="str">
        <f>'Transcript table'!C348</f>
        <v>RMEL3</v>
      </c>
      <c r="B348" s="97" t="s">
        <v>394</v>
      </c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96">
        <f>IF(ISERROR(AVERAGE('Data pre-processing'!Y348:AR348)),35,IF(COUNT('Data pre-processing'!Y348:AR348)&lt;2,"N/A",AVERAGE('Data pre-processing'!Y348:AR348)))</f>
        <v>35</v>
      </c>
      <c r="X348" s="96" t="str">
        <f>IF(ISERROR(STDEV('Data pre-processing'!Y348:AR348)),"N/A",STDEV('Data pre-processing'!Y348:AR348))</f>
        <v>N/A</v>
      </c>
    </row>
    <row r="349" spans="1:24" x14ac:dyDescent="0.15">
      <c r="A349" s="94" t="str">
        <f>'Transcript table'!C349</f>
        <v>Novlnc44</v>
      </c>
      <c r="B349" s="97" t="s">
        <v>395</v>
      </c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96">
        <f>IF(ISERROR(AVERAGE('Data pre-processing'!Y349:AR349)),35,IF(COUNT('Data pre-processing'!Y349:AR349)&lt;2,"N/A",AVERAGE('Data pre-processing'!Y349:AR349)))</f>
        <v>35</v>
      </c>
      <c r="X349" s="96" t="str">
        <f>IF(ISERROR(STDEV('Data pre-processing'!Y349:AR349)),"N/A",STDEV('Data pre-processing'!Y349:AR349))</f>
        <v>N/A</v>
      </c>
    </row>
    <row r="350" spans="1:24" x14ac:dyDescent="0.15">
      <c r="A350" s="94" t="str">
        <f>'Transcript table'!C350</f>
        <v>LncMyoD</v>
      </c>
      <c r="B350" s="97" t="s">
        <v>396</v>
      </c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96">
        <f>IF(ISERROR(AVERAGE('Data pre-processing'!Y350:AR350)),35,IF(COUNT('Data pre-processing'!Y350:AR350)&lt;2,"N/A",AVERAGE('Data pre-processing'!Y350:AR350)))</f>
        <v>35</v>
      </c>
      <c r="X350" s="96" t="str">
        <f>IF(ISERROR(STDEV('Data pre-processing'!Y350:AR350)),"N/A",STDEV('Data pre-processing'!Y350:AR350))</f>
        <v>N/A</v>
      </c>
    </row>
    <row r="351" spans="1:24" x14ac:dyDescent="0.15">
      <c r="A351" s="94" t="str">
        <f>'Transcript table'!C351</f>
        <v>L1PA16</v>
      </c>
      <c r="B351" s="97" t="s">
        <v>397</v>
      </c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96">
        <f>IF(ISERROR(AVERAGE('Data pre-processing'!Y351:AR351)),35,IF(COUNT('Data pre-processing'!Y351:AR351)&lt;2,"N/A",AVERAGE('Data pre-processing'!Y351:AR351)))</f>
        <v>35</v>
      </c>
      <c r="X351" s="96" t="str">
        <f>IF(ISERROR(STDEV('Data pre-processing'!Y351:AR351)),"N/A",STDEV('Data pre-processing'!Y351:AR351))</f>
        <v>N/A</v>
      </c>
    </row>
    <row r="352" spans="1:24" x14ac:dyDescent="0.15">
      <c r="A352" s="94" t="str">
        <f>'Transcript table'!C352</f>
        <v>MER11C</v>
      </c>
      <c r="B352" s="97" t="s">
        <v>398</v>
      </c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96">
        <f>IF(ISERROR(AVERAGE('Data pre-processing'!Y352:AR352)),35,IF(COUNT('Data pre-processing'!Y352:AR352)&lt;2,"N/A",AVERAGE('Data pre-processing'!Y352:AR352)))</f>
        <v>35</v>
      </c>
      <c r="X352" s="96" t="str">
        <f>IF(ISERROR(STDEV('Data pre-processing'!Y352:AR352)),"N/A",STDEV('Data pre-processing'!Y352:AR352))</f>
        <v>N/A</v>
      </c>
    </row>
    <row r="353" spans="1:24" x14ac:dyDescent="0.15">
      <c r="A353" s="94" t="str">
        <f>'Transcript table'!C353</f>
        <v>TERC</v>
      </c>
      <c r="B353" s="97" t="s">
        <v>399</v>
      </c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96">
        <f>IF(ISERROR(AVERAGE('Data pre-processing'!Y353:AR353)),35,IF(COUNT('Data pre-processing'!Y353:AR353)&lt;2,"N/A",AVERAGE('Data pre-processing'!Y353:AR353)))</f>
        <v>35</v>
      </c>
      <c r="X353" s="96" t="str">
        <f>IF(ISERROR(STDEV('Data pre-processing'!Y353:AR353)),"N/A",STDEV('Data pre-processing'!Y353:AR353))</f>
        <v>N/A</v>
      </c>
    </row>
    <row r="354" spans="1:24" x14ac:dyDescent="0.15">
      <c r="A354" s="94" t="str">
        <f>'Transcript table'!C354</f>
        <v>TSIX</v>
      </c>
      <c r="B354" s="97" t="s">
        <v>400</v>
      </c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96">
        <f>IF(ISERROR(AVERAGE('Data pre-processing'!Y354:AR354)),35,IF(COUNT('Data pre-processing'!Y354:AR354)&lt;2,"N/A",AVERAGE('Data pre-processing'!Y354:AR354)))</f>
        <v>35</v>
      </c>
      <c r="X354" s="96" t="str">
        <f>IF(ISERROR(STDEV('Data pre-processing'!Y354:AR354)),"N/A",STDEV('Data pre-processing'!Y354:AR354))</f>
        <v>N/A</v>
      </c>
    </row>
    <row r="355" spans="1:24" x14ac:dyDescent="0.15">
      <c r="A355" s="94" t="str">
        <f>'Transcript table'!C355</f>
        <v xml:space="preserve">TUSC7 </v>
      </c>
      <c r="B355" s="97" t="s">
        <v>401</v>
      </c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96">
        <f>IF(ISERROR(AVERAGE('Data pre-processing'!Y355:AR355)),35,IF(COUNT('Data pre-processing'!Y355:AR355)&lt;2,"N/A",AVERAGE('Data pre-processing'!Y355:AR355)))</f>
        <v>35</v>
      </c>
      <c r="X355" s="96" t="str">
        <f>IF(ISERROR(STDEV('Data pre-processing'!Y355:AR355)),"N/A",STDEV('Data pre-processing'!Y355:AR355))</f>
        <v>N/A</v>
      </c>
    </row>
    <row r="356" spans="1:24" x14ac:dyDescent="0.15">
      <c r="A356" s="94" t="str">
        <f>'Transcript table'!C356</f>
        <v>LINC00599</v>
      </c>
      <c r="B356" s="97" t="s">
        <v>402</v>
      </c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96">
        <f>IF(ISERROR(AVERAGE('Data pre-processing'!Y356:AR356)),35,IF(COUNT('Data pre-processing'!Y356:AR356)&lt;2,"N/A",AVERAGE('Data pre-processing'!Y356:AR356)))</f>
        <v>35</v>
      </c>
      <c r="X356" s="96" t="str">
        <f>IF(ISERROR(STDEV('Data pre-processing'!Y356:AR356)),"N/A",STDEV('Data pre-processing'!Y356:AR356))</f>
        <v>N/A</v>
      </c>
    </row>
    <row r="357" spans="1:24" x14ac:dyDescent="0.15">
      <c r="A357" s="94" t="str">
        <f>'Transcript table'!C357</f>
        <v>PSORS1C3</v>
      </c>
      <c r="B357" s="97" t="s">
        <v>403</v>
      </c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96">
        <f>IF(ISERROR(AVERAGE('Data pre-processing'!Y357:AR357)),35,IF(COUNT('Data pre-processing'!Y357:AR357)&lt;2,"N/A",AVERAGE('Data pre-processing'!Y357:AR357)))</f>
        <v>35</v>
      </c>
      <c r="X357" s="96" t="str">
        <f>IF(ISERROR(STDEV('Data pre-processing'!Y357:AR357)),"N/A",STDEV('Data pre-processing'!Y357:AR357))</f>
        <v>N/A</v>
      </c>
    </row>
    <row r="358" spans="1:24" x14ac:dyDescent="0.15">
      <c r="A358" s="94" t="str">
        <f>'Transcript table'!C358</f>
        <v>AP5M1</v>
      </c>
      <c r="B358" s="97" t="s">
        <v>404</v>
      </c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96">
        <f>IF(ISERROR(AVERAGE('Data pre-processing'!Y358:AR358)),35,IF(COUNT('Data pre-processing'!Y358:AR358)&lt;2,"N/A",AVERAGE('Data pre-processing'!Y358:AR358)))</f>
        <v>35</v>
      </c>
      <c r="X358" s="96" t="str">
        <f>IF(ISERROR(STDEV('Data pre-processing'!Y358:AR358)),"N/A",STDEV('Data pre-processing'!Y358:AR358))</f>
        <v>N/A</v>
      </c>
    </row>
    <row r="359" spans="1:24" x14ac:dyDescent="0.15">
      <c r="A359" s="94" t="str">
        <f>'Transcript table'!C359</f>
        <v>ESRG</v>
      </c>
      <c r="B359" s="97" t="s">
        <v>405</v>
      </c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96">
        <f>IF(ISERROR(AVERAGE('Data pre-processing'!Y359:AR359)),35,IF(COUNT('Data pre-processing'!Y359:AR359)&lt;2,"N/A",AVERAGE('Data pre-processing'!Y359:AR359)))</f>
        <v>35</v>
      </c>
      <c r="X359" s="96" t="str">
        <f>IF(ISERROR(STDEV('Data pre-processing'!Y359:AR359)),"N/A",STDEV('Data pre-processing'!Y359:AR359))</f>
        <v>N/A</v>
      </c>
    </row>
    <row r="360" spans="1:24" x14ac:dyDescent="0.15">
      <c r="A360" s="94" t="str">
        <f>'Transcript table'!C360</f>
        <v xml:space="preserve">Linc-DC </v>
      </c>
      <c r="B360" s="97" t="s">
        <v>406</v>
      </c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96">
        <f>IF(ISERROR(AVERAGE('Data pre-processing'!Y360:AR360)),35,IF(COUNT('Data pre-processing'!Y360:AR360)&lt;2,"N/A",AVERAGE('Data pre-processing'!Y360:AR360)))</f>
        <v>35</v>
      </c>
      <c r="X360" s="96" t="str">
        <f>IF(ISERROR(STDEV('Data pre-processing'!Y360:AR360)),"N/A",STDEV('Data pre-processing'!Y360:AR360))</f>
        <v>N/A</v>
      </c>
    </row>
    <row r="361" spans="1:24" x14ac:dyDescent="0.15">
      <c r="A361" s="94" t="str">
        <f>'Transcript table'!C361</f>
        <v>Linc00963</v>
      </c>
      <c r="B361" s="97" t="s">
        <v>407</v>
      </c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96">
        <f>IF(ISERROR(AVERAGE('Data pre-processing'!Y361:AR361)),35,IF(COUNT('Data pre-processing'!Y361:AR361)&lt;2,"N/A",AVERAGE('Data pre-processing'!Y361:AR361)))</f>
        <v>35</v>
      </c>
      <c r="X361" s="96" t="str">
        <f>IF(ISERROR(STDEV('Data pre-processing'!Y361:AR361)),"N/A",STDEV('Data pre-processing'!Y361:AR361))</f>
        <v>N/A</v>
      </c>
    </row>
    <row r="362" spans="1:24" x14ac:dyDescent="0.15">
      <c r="A362" s="94" t="str">
        <f>'Transcript table'!C362</f>
        <v>NRON</v>
      </c>
      <c r="B362" s="97" t="s">
        <v>408</v>
      </c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96">
        <f>IF(ISERROR(AVERAGE('Data pre-processing'!Y362:AR362)),35,IF(COUNT('Data pre-processing'!Y362:AR362)&lt;2,"N/A",AVERAGE('Data pre-processing'!Y362:AR362)))</f>
        <v>35</v>
      </c>
      <c r="X362" s="96" t="str">
        <f>IF(ISERROR(STDEV('Data pre-processing'!Y362:AR362)),"N/A",STDEV('Data pre-processing'!Y362:AR362))</f>
        <v>N/A</v>
      </c>
    </row>
    <row r="363" spans="1:24" x14ac:dyDescent="0.15">
      <c r="A363" s="94" t="str">
        <f>'Transcript table'!C363</f>
        <v>LUST</v>
      </c>
      <c r="B363" s="97" t="s">
        <v>409</v>
      </c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96">
        <f>IF(ISERROR(AVERAGE('Data pre-processing'!Y363:AR363)),35,IF(COUNT('Data pre-processing'!Y363:AR363)&lt;2,"N/A",AVERAGE('Data pre-processing'!Y363:AR363)))</f>
        <v>35</v>
      </c>
      <c r="X363" s="96" t="str">
        <f>IF(ISERROR(STDEV('Data pre-processing'!Y363:AR363)),"N/A",STDEV('Data pre-processing'!Y363:AR363))</f>
        <v>N/A</v>
      </c>
    </row>
    <row r="364" spans="1:24" x14ac:dyDescent="0.15">
      <c r="A364" s="94" t="str">
        <f>'Transcript table'!C364</f>
        <v>PINK1-AS</v>
      </c>
      <c r="B364" s="97" t="s">
        <v>410</v>
      </c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96">
        <f>IF(ISERROR(AVERAGE('Data pre-processing'!Y364:AR364)),35,IF(COUNT('Data pre-processing'!Y364:AR364)&lt;2,"N/A",AVERAGE('Data pre-processing'!Y364:AR364)))</f>
        <v>35</v>
      </c>
      <c r="X364" s="96" t="str">
        <f>IF(ISERROR(STDEV('Data pre-processing'!Y364:AR364)),"N/A",STDEV('Data pre-processing'!Y364:AR364))</f>
        <v>N/A</v>
      </c>
    </row>
    <row r="365" spans="1:24" x14ac:dyDescent="0.15">
      <c r="A365" s="94" t="str">
        <f>'Transcript table'!C365</f>
        <v xml:space="preserve">LINC00853 </v>
      </c>
      <c r="B365" s="97" t="s">
        <v>411</v>
      </c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96">
        <f>IF(ISERROR(AVERAGE('Data pre-processing'!Y365:AR365)),35,IF(COUNT('Data pre-processing'!Y365:AR365)&lt;2,"N/A",AVERAGE('Data pre-processing'!Y365:AR365)))</f>
        <v>35</v>
      </c>
      <c r="X365" s="96" t="str">
        <f>IF(ISERROR(STDEV('Data pre-processing'!Y365:AR365)),"N/A",STDEV('Data pre-processing'!Y365:AR365))</f>
        <v>N/A</v>
      </c>
    </row>
    <row r="366" spans="1:24" x14ac:dyDescent="0.15">
      <c r="A366" s="94" t="str">
        <f>'Transcript table'!C366</f>
        <v>TRERNA1</v>
      </c>
      <c r="B366" s="97" t="s">
        <v>412</v>
      </c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96">
        <f>IF(ISERROR(AVERAGE('Data pre-processing'!Y366:AR366)),35,IF(COUNT('Data pre-processing'!Y366:AR366)&lt;2,"N/A",AVERAGE('Data pre-processing'!Y366:AR366)))</f>
        <v>35</v>
      </c>
      <c r="X366" s="96" t="str">
        <f>IF(ISERROR(STDEV('Data pre-processing'!Y366:AR366)),"N/A",STDEV('Data pre-processing'!Y366:AR366))</f>
        <v>N/A</v>
      </c>
    </row>
    <row r="367" spans="1:24" x14ac:dyDescent="0.15">
      <c r="A367" s="94" t="str">
        <f>'Transcript table'!C367</f>
        <v>LOC100129973</v>
      </c>
      <c r="B367" s="97" t="s">
        <v>413</v>
      </c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96">
        <f>IF(ISERROR(AVERAGE('Data pre-processing'!Y367:AR367)),35,IF(COUNT('Data pre-processing'!Y367:AR367)&lt;2,"N/A",AVERAGE('Data pre-processing'!Y367:AR367)))</f>
        <v>35</v>
      </c>
      <c r="X367" s="96" t="str">
        <f>IF(ISERROR(STDEV('Data pre-processing'!Y367:AR367)),"N/A",STDEV('Data pre-processing'!Y367:AR367))</f>
        <v>N/A</v>
      </c>
    </row>
    <row r="368" spans="1:24" x14ac:dyDescent="0.15">
      <c r="A368" s="94" t="str">
        <f>'Transcript table'!C368</f>
        <v>DBET</v>
      </c>
      <c r="B368" s="97" t="s">
        <v>414</v>
      </c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96">
        <f>IF(ISERROR(AVERAGE('Data pre-processing'!Y368:AR368)),35,IF(COUNT('Data pre-processing'!Y368:AR368)&lt;2,"N/A",AVERAGE('Data pre-processing'!Y368:AR368)))</f>
        <v>35</v>
      </c>
      <c r="X368" s="96" t="str">
        <f>IF(ISERROR(STDEV('Data pre-processing'!Y368:AR368)),"N/A",STDEV('Data pre-processing'!Y368:AR368))</f>
        <v>N/A</v>
      </c>
    </row>
    <row r="369" spans="1:24" x14ac:dyDescent="0.15">
      <c r="A369" s="94" t="str">
        <f>'Transcript table'!C369</f>
        <v>BIRC6-AS2</v>
      </c>
      <c r="B369" s="97" t="s">
        <v>415</v>
      </c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96">
        <f>IF(ISERROR(AVERAGE('Data pre-processing'!Y369:AR369)),35,IF(COUNT('Data pre-processing'!Y369:AR369)&lt;2,"N/A",AVERAGE('Data pre-processing'!Y369:AR369)))</f>
        <v>35</v>
      </c>
      <c r="X369" s="96" t="str">
        <f>IF(ISERROR(STDEV('Data pre-processing'!Y369:AR369)),"N/A",STDEV('Data pre-processing'!Y369:AR369))</f>
        <v>N/A</v>
      </c>
    </row>
    <row r="370" spans="1:24" x14ac:dyDescent="0.15">
      <c r="A370" s="94" t="str">
        <f>'Transcript table'!C370</f>
        <v>CCDC26</v>
      </c>
      <c r="B370" s="97" t="s">
        <v>416</v>
      </c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96">
        <f>IF(ISERROR(AVERAGE('Data pre-processing'!Y370:AR370)),35,IF(COUNT('Data pre-processing'!Y370:AR370)&lt;2,"N/A",AVERAGE('Data pre-processing'!Y370:AR370)))</f>
        <v>35</v>
      </c>
      <c r="X370" s="96" t="str">
        <f>IF(ISERROR(STDEV('Data pre-processing'!Y370:AR370)),"N/A",STDEV('Data pre-processing'!Y370:AR370))</f>
        <v>N/A</v>
      </c>
    </row>
    <row r="371" spans="1:24" x14ac:dyDescent="0.15">
      <c r="A371" s="94" t="str">
        <f>'Transcript table'!C371</f>
        <v>HCG22</v>
      </c>
      <c r="B371" s="97" t="s">
        <v>417</v>
      </c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96">
        <f>IF(ISERROR(AVERAGE('Data pre-processing'!Y371:AR371)),35,IF(COUNT('Data pre-processing'!Y371:AR371)&lt;2,"N/A",AVERAGE('Data pre-processing'!Y371:AR371)))</f>
        <v>35</v>
      </c>
      <c r="X371" s="96" t="str">
        <f>IF(ISERROR(STDEV('Data pre-processing'!Y371:AR371)),"N/A",STDEV('Data pre-processing'!Y371:AR371))</f>
        <v>N/A</v>
      </c>
    </row>
    <row r="372" spans="1:24" x14ac:dyDescent="0.15">
      <c r="A372" s="94" t="str">
        <f>'Transcript table'!C372</f>
        <v>LOC389332</v>
      </c>
      <c r="B372" s="97" t="s">
        <v>418</v>
      </c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96">
        <f>IF(ISERROR(AVERAGE('Data pre-processing'!Y372:AR372)),35,IF(COUNT('Data pre-processing'!Y372:AR372)&lt;2,"N/A",AVERAGE('Data pre-processing'!Y372:AR372)))</f>
        <v>35</v>
      </c>
      <c r="X372" s="96" t="str">
        <f>IF(ISERROR(STDEV('Data pre-processing'!Y372:AR372)),"N/A",STDEV('Data pre-processing'!Y372:AR372))</f>
        <v>N/A</v>
      </c>
    </row>
    <row r="373" spans="1:24" x14ac:dyDescent="0.15">
      <c r="A373" s="94" t="str">
        <f>'Transcript table'!C373</f>
        <v>JPX</v>
      </c>
      <c r="B373" s="97" t="s">
        <v>419</v>
      </c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96">
        <f>IF(ISERROR(AVERAGE('Data pre-processing'!Y373:AR373)),35,IF(COUNT('Data pre-processing'!Y373:AR373)&lt;2,"N/A",AVERAGE('Data pre-processing'!Y373:AR373)))</f>
        <v>35</v>
      </c>
      <c r="X373" s="96" t="str">
        <f>IF(ISERROR(STDEV('Data pre-processing'!Y373:AR373)),"N/A",STDEV('Data pre-processing'!Y373:AR373))</f>
        <v>N/A</v>
      </c>
    </row>
    <row r="374" spans="1:24" x14ac:dyDescent="0.15">
      <c r="A374" s="94" t="str">
        <f>'Transcript table'!C374</f>
        <v>HTT-AS</v>
      </c>
      <c r="B374" s="97" t="s">
        <v>420</v>
      </c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96">
        <f>IF(ISERROR(AVERAGE('Data pre-processing'!Y374:AR374)),35,IF(COUNT('Data pre-processing'!Y374:AR374)&lt;2,"N/A",AVERAGE('Data pre-processing'!Y374:AR374)))</f>
        <v>35</v>
      </c>
      <c r="X374" s="96" t="str">
        <f>IF(ISERROR(STDEV('Data pre-processing'!Y374:AR374)),"N/A",STDEV('Data pre-processing'!Y374:AR374))</f>
        <v>N/A</v>
      </c>
    </row>
    <row r="375" spans="1:24" x14ac:dyDescent="0.15">
      <c r="A375" s="94" t="str">
        <f>'Transcript table'!C375</f>
        <v>ACTB</v>
      </c>
      <c r="B375" s="97" t="s">
        <v>421</v>
      </c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96">
        <f>IF(ISERROR(AVERAGE('Data pre-processing'!Y375:AR375)),35,IF(COUNT('Data pre-processing'!Y375:AR375)&lt;2,"N/A",AVERAGE('Data pre-processing'!Y375:AR375)))</f>
        <v>35</v>
      </c>
      <c r="X375" s="96" t="str">
        <f>IF(ISERROR(STDEV('Data pre-processing'!Y375:AR375)),"N/A",STDEV('Data pre-processing'!Y375:AR375))</f>
        <v>N/A</v>
      </c>
    </row>
    <row r="376" spans="1:24" x14ac:dyDescent="0.15">
      <c r="A376" s="94" t="str">
        <f>'Transcript table'!C376</f>
        <v>B2M</v>
      </c>
      <c r="B376" s="97" t="s">
        <v>422</v>
      </c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96">
        <f>IF(ISERROR(AVERAGE('Data pre-processing'!Y376:AR376)),35,IF(COUNT('Data pre-processing'!Y376:AR376)&lt;2,"N/A",AVERAGE('Data pre-processing'!Y376:AR376)))</f>
        <v>35</v>
      </c>
      <c r="X376" s="96" t="str">
        <f>IF(ISERROR(STDEV('Data pre-processing'!Y376:AR376)),"N/A",STDEV('Data pre-processing'!Y376:AR376))</f>
        <v>N/A</v>
      </c>
    </row>
    <row r="377" spans="1:24" x14ac:dyDescent="0.15">
      <c r="A377" s="94" t="str">
        <f>'Transcript table'!C377</f>
        <v>Gusb</v>
      </c>
      <c r="B377" s="97" t="s">
        <v>423</v>
      </c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96">
        <f>IF(ISERROR(AVERAGE('Data pre-processing'!Y377:AR377)),35,IF(COUNT('Data pre-processing'!Y377:AR377)&lt;2,"N/A",AVERAGE('Data pre-processing'!Y377:AR377)))</f>
        <v>35</v>
      </c>
      <c r="X377" s="96" t="str">
        <f>IF(ISERROR(STDEV('Data pre-processing'!Y377:AR377)),"N/A",STDEV('Data pre-processing'!Y377:AR377))</f>
        <v>N/A</v>
      </c>
    </row>
    <row r="378" spans="1:24" x14ac:dyDescent="0.15">
      <c r="A378" s="94" t="str">
        <f>'Transcript table'!C378</f>
        <v>Hsp90ab1</v>
      </c>
      <c r="B378" s="97" t="s">
        <v>424</v>
      </c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96">
        <f>IF(ISERROR(AVERAGE('Data pre-processing'!Y378:AR378)),35,IF(COUNT('Data pre-processing'!Y378:AR378)&lt;2,"N/A",AVERAGE('Data pre-processing'!Y378:AR378)))</f>
        <v>35</v>
      </c>
      <c r="X378" s="96" t="str">
        <f>IF(ISERROR(STDEV('Data pre-processing'!Y378:AR378)),"N/A",STDEV('Data pre-processing'!Y378:AR378))</f>
        <v>N/A</v>
      </c>
    </row>
    <row r="379" spans="1:24" x14ac:dyDescent="0.15">
      <c r="A379" s="94" t="str">
        <f>'Transcript table'!C379</f>
        <v>GAPDH</v>
      </c>
      <c r="B379" s="97" t="s">
        <v>425</v>
      </c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96">
        <f>IF(ISERROR(AVERAGE('Data pre-processing'!Y379:AR379)),35,IF(COUNT('Data pre-processing'!Y379:AR379)&lt;2,"N/A",AVERAGE('Data pre-processing'!Y379:AR379)))</f>
        <v>35</v>
      </c>
      <c r="X379" s="96" t="str">
        <f>IF(ISERROR(STDEV('Data pre-processing'!Y379:AR379)),"N/A",STDEV('Data pre-processing'!Y379:AR379))</f>
        <v>N/A</v>
      </c>
    </row>
    <row r="380" spans="1:24" x14ac:dyDescent="0.15">
      <c r="A380" s="94" t="str">
        <f>'Transcript table'!C380</f>
        <v>18S RNA</v>
      </c>
      <c r="B380" s="97" t="s">
        <v>426</v>
      </c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96">
        <f>IF(ISERROR(AVERAGE('Data pre-processing'!Y380:AR380)),35,IF(COUNT('Data pre-processing'!Y380:AR380)&lt;2,"N/A",AVERAGE('Data pre-processing'!Y380:AR380)))</f>
        <v>35</v>
      </c>
      <c r="X380" s="96" t="str">
        <f>IF(ISERROR(STDEV('Data pre-processing'!Y380:AR380)),"N/A",STDEV('Data pre-processing'!Y380:AR380))</f>
        <v>N/A</v>
      </c>
    </row>
    <row r="381" spans="1:24" x14ac:dyDescent="0.15">
      <c r="A381" s="94" t="str">
        <f>'Transcript table'!C381</f>
        <v>RNA Spike-in</v>
      </c>
      <c r="B381" s="97" t="s">
        <v>427</v>
      </c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96">
        <f>IF(ISERROR(AVERAGE('Data pre-processing'!Y381:AR381)),35,IF(COUNT('Data pre-processing'!Y381:AR381)&lt;2,"N/A",AVERAGE('Data pre-processing'!Y381:AR381)))</f>
        <v>35</v>
      </c>
      <c r="X381" s="96" t="str">
        <f>IF(ISERROR(STDEV('Data pre-processing'!Y381:AR381)),"N/A",STDEV('Data pre-processing'!Y381:AR381))</f>
        <v>N/A</v>
      </c>
    </row>
    <row r="382" spans="1:24" x14ac:dyDescent="0.15">
      <c r="A382" s="94" t="str">
        <f>'Transcript table'!C382</f>
        <v>PPC-1</v>
      </c>
      <c r="B382" s="97" t="s">
        <v>428</v>
      </c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96">
        <f>IF(ISERROR(AVERAGE('Data pre-processing'!Y382:AR382)),35,IF(COUNT('Data pre-processing'!Y382:AR382)&lt;2,"N/A",AVERAGE('Data pre-processing'!Y382:AR382)))</f>
        <v>35</v>
      </c>
      <c r="X382" s="96" t="str">
        <f>IF(ISERROR(STDEV('Data pre-processing'!Y382:AR382)),"N/A",STDEV('Data pre-processing'!Y382:AR382))</f>
        <v>N/A</v>
      </c>
    </row>
    <row r="383" spans="1:24" x14ac:dyDescent="0.15">
      <c r="A383" s="94" t="str">
        <f>'Transcript table'!C383</f>
        <v>PPC-2</v>
      </c>
      <c r="B383" s="97" t="s">
        <v>429</v>
      </c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96">
        <f>IF(ISERROR(AVERAGE('Data pre-processing'!Y383:AR383)),35,IF(COUNT('Data pre-processing'!Y383:AR383)&lt;2,"N/A",AVERAGE('Data pre-processing'!Y383:AR383)))</f>
        <v>35</v>
      </c>
      <c r="X383" s="96" t="str">
        <f>IF(ISERROR(STDEV('Data pre-processing'!Y383:AR383)),"N/A",STDEV('Data pre-processing'!Y383:AR383))</f>
        <v>N/A</v>
      </c>
    </row>
    <row r="384" spans="1:24" x14ac:dyDescent="0.15">
      <c r="A384" s="94" t="str">
        <f>'Transcript table'!C384</f>
        <v>PPC-3</v>
      </c>
      <c r="B384" s="97" t="s">
        <v>430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96">
        <f>IF(ISERROR(AVERAGE('Data pre-processing'!Y384:AR384)),35,IF(COUNT('Data pre-processing'!Y384:AR384)&lt;2,"N/A",AVERAGE('Data pre-processing'!Y384:AR384)))</f>
        <v>35</v>
      </c>
      <c r="X384" s="96" t="str">
        <f>IF(ISERROR(STDEV('Data pre-processing'!Y384:AR384)),"N/A",STDEV('Data pre-processing'!Y384:AR384))</f>
        <v>N/A</v>
      </c>
    </row>
    <row r="385" spans="1:24" x14ac:dyDescent="0.15">
      <c r="A385" s="94" t="str">
        <f>'Transcript table'!C385</f>
        <v>GDC</v>
      </c>
      <c r="B385" s="97" t="s">
        <v>431</v>
      </c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96">
        <f>IF(ISERROR(AVERAGE('Data pre-processing'!Y385:AR385)),35,IF(COUNT('Data pre-processing'!Y385:AR385)&lt;2,"N/A",AVERAGE('Data pre-processing'!Y385:AR385)))</f>
        <v>35</v>
      </c>
      <c r="X385" s="96" t="str">
        <f>IF(ISERROR(STDEV('Data pre-processing'!Y385:AR385)),"N/A",STDEV('Data pre-processing'!Y385:AR385))</f>
        <v>N/A</v>
      </c>
    </row>
    <row r="386" spans="1:24" x14ac:dyDescent="0.15">
      <c r="A386" s="94" t="str">
        <f>'Transcript table'!C386</f>
        <v>Blank</v>
      </c>
      <c r="B386" s="97" t="s">
        <v>432</v>
      </c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96">
        <f>IF(ISERROR(AVERAGE('Data pre-processing'!Y386:AR386)),35,IF(COUNT('Data pre-processing'!Y386:AR386)&lt;2,"N/A",AVERAGE('Data pre-processing'!Y386:AR386)))</f>
        <v>35</v>
      </c>
      <c r="X386" s="96" t="str">
        <f>IF(ISERROR(STDEV('Data pre-processing'!Y386:AR386)),"N/A",STDEV('Data pre-processing'!Y386:AR386))</f>
        <v>N/A</v>
      </c>
    </row>
    <row r="387" spans="1:24" ht="12.75" customHeight="1" x14ac:dyDescent="0.15">
      <c r="A387" s="187" t="s">
        <v>167</v>
      </c>
      <c r="B387" s="188"/>
      <c r="C387" s="188"/>
      <c r="D387" s="188"/>
      <c r="E387" s="188"/>
      <c r="F387" s="188"/>
      <c r="G387" s="188"/>
      <c r="H387" s="188"/>
      <c r="I387" s="188"/>
      <c r="J387" s="188"/>
      <c r="K387" s="188"/>
      <c r="L387" s="188"/>
      <c r="M387" s="188"/>
      <c r="N387" s="189"/>
    </row>
    <row r="388" spans="1:24" x14ac:dyDescent="0.15"/>
    <row r="389" spans="1:24" x14ac:dyDescent="0.15"/>
    <row r="390" spans="1:24" x14ac:dyDescent="0.15"/>
    <row r="391" spans="1:24" x14ac:dyDescent="0.15"/>
    <row r="392" spans="1:24" x14ac:dyDescent="0.15"/>
    <row r="393" spans="1:24" x14ac:dyDescent="0.15"/>
    <row r="394" spans="1:24" x14ac:dyDescent="0.15"/>
    <row r="395" spans="1:24" x14ac:dyDescent="0.15"/>
    <row r="396" spans="1:24" x14ac:dyDescent="0.15"/>
    <row r="397" spans="1:24" x14ac:dyDescent="0.15"/>
    <row r="398" spans="1:24" x14ac:dyDescent="0.15"/>
    <row r="399" spans="1:24" x14ac:dyDescent="0.15"/>
  </sheetData>
  <mergeCells count="9">
    <mergeCell ref="A387:N387"/>
    <mergeCell ref="Z9:AV9"/>
    <mergeCell ref="A1:A2"/>
    <mergeCell ref="B1:B2"/>
    <mergeCell ref="AU3:AU4"/>
    <mergeCell ref="AV3:AV4"/>
    <mergeCell ref="Z3:Z4"/>
    <mergeCell ref="C1:X1"/>
    <mergeCell ref="AA3:AT3"/>
  </mergeCells>
  <phoneticPr fontId="0" type="noConversion"/>
  <conditionalFormatting sqref="W3:W386">
    <cfRule type="cellIs" dxfId="11" priority="1" stopIfTrue="1" operator="greaterThanOrEqual">
      <formula>35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0"/>
  <sheetViews>
    <sheetView tabSelected="1" zoomScale="80" zoomScaleNormal="80" workbookViewId="0">
      <selection activeCell="F30" sqref="F30"/>
    </sheetView>
  </sheetViews>
  <sheetFormatPr defaultColWidth="8" defaultRowHeight="12.75" x14ac:dyDescent="0.15"/>
  <cols>
    <col min="1" max="1" width="17.25" style="36" customWidth="1"/>
    <col min="2" max="2" width="13.875" style="36" hidden="1" customWidth="1"/>
    <col min="3" max="3" width="5.25" style="36" bestFit="1" customWidth="1"/>
    <col min="4" max="4" width="15.25" style="36" customWidth="1"/>
    <col min="5" max="6" width="13.125" style="36" bestFit="1" customWidth="1"/>
    <col min="7" max="12" width="6.5" style="36" bestFit="1" customWidth="1"/>
    <col min="13" max="23" width="7.5" style="36" bestFit="1" customWidth="1"/>
    <col min="24" max="24" width="6.75" style="36" customWidth="1"/>
    <col min="25" max="25" width="15.75" style="36" customWidth="1"/>
    <col min="26" max="26" width="5.25" style="36" bestFit="1" customWidth="1"/>
    <col min="27" max="27" width="17.625" style="36" customWidth="1"/>
    <col min="28" max="28" width="13.125" style="36" bestFit="1" customWidth="1"/>
    <col min="29" max="29" width="12.5" style="36" bestFit="1" customWidth="1"/>
    <col min="30" max="35" width="6.5" style="36" bestFit="1" customWidth="1"/>
    <col min="36" max="46" width="7.5" style="36" bestFit="1" customWidth="1"/>
    <col min="47" max="48" width="8" style="36"/>
    <col min="49" max="49" width="23.75" style="36" bestFit="1" customWidth="1"/>
    <col min="50" max="50" width="12.5" style="36" bestFit="1" customWidth="1"/>
    <col min="51" max="51" width="13.125" style="36" bestFit="1" customWidth="1"/>
    <col min="52" max="54" width="12.5" style="36" bestFit="1" customWidth="1"/>
    <col min="55" max="16384" width="8" style="36"/>
  </cols>
  <sheetData>
    <row r="1" spans="1:54" s="19" customFormat="1" x14ac:dyDescent="0.15">
      <c r="A1" s="212" t="s">
        <v>161</v>
      </c>
      <c r="B1" s="105"/>
      <c r="C1" s="200" t="s">
        <v>100</v>
      </c>
      <c r="D1" s="200" t="s">
        <v>101</v>
      </c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1"/>
      <c r="Y1" s="216" t="s">
        <v>120</v>
      </c>
      <c r="Z1" s="210" t="s">
        <v>100</v>
      </c>
      <c r="AA1" s="210" t="s">
        <v>119</v>
      </c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1"/>
      <c r="AW1" s="204" t="s">
        <v>120</v>
      </c>
      <c r="AX1" s="202" t="s">
        <v>121</v>
      </c>
      <c r="AY1" s="202" t="s">
        <v>122</v>
      </c>
      <c r="AZ1" s="202" t="s">
        <v>123</v>
      </c>
      <c r="BA1" s="61"/>
      <c r="BB1" s="61"/>
    </row>
    <row r="2" spans="1:54" s="19" customFormat="1" x14ac:dyDescent="0.15">
      <c r="A2" s="213"/>
      <c r="B2" s="106"/>
      <c r="C2" s="214"/>
      <c r="D2" s="63">
        <v>1</v>
      </c>
      <c r="E2" s="63">
        <v>2</v>
      </c>
      <c r="F2" s="63">
        <v>3</v>
      </c>
      <c r="G2" s="63">
        <v>4</v>
      </c>
      <c r="H2" s="63">
        <v>5</v>
      </c>
      <c r="I2" s="63">
        <v>6</v>
      </c>
      <c r="J2" s="63">
        <v>7</v>
      </c>
      <c r="K2" s="63">
        <v>8</v>
      </c>
      <c r="L2" s="63">
        <v>9</v>
      </c>
      <c r="M2" s="63">
        <v>10</v>
      </c>
      <c r="N2" s="63">
        <v>11</v>
      </c>
      <c r="O2" s="63">
        <v>12</v>
      </c>
      <c r="P2" s="63">
        <v>13</v>
      </c>
      <c r="Q2" s="63">
        <v>14</v>
      </c>
      <c r="R2" s="63">
        <v>15</v>
      </c>
      <c r="S2" s="63">
        <v>16</v>
      </c>
      <c r="T2" s="63">
        <v>17</v>
      </c>
      <c r="U2" s="63">
        <v>18</v>
      </c>
      <c r="V2" s="63">
        <v>19</v>
      </c>
      <c r="W2" s="33">
        <v>20</v>
      </c>
      <c r="Y2" s="217"/>
      <c r="Z2" s="215"/>
      <c r="AA2" s="64">
        <v>1</v>
      </c>
      <c r="AB2" s="64">
        <v>2</v>
      </c>
      <c r="AC2" s="64">
        <v>3</v>
      </c>
      <c r="AD2" s="64">
        <v>4</v>
      </c>
      <c r="AE2" s="64">
        <v>5</v>
      </c>
      <c r="AF2" s="64">
        <v>6</v>
      </c>
      <c r="AG2" s="64">
        <v>7</v>
      </c>
      <c r="AH2" s="64">
        <v>8</v>
      </c>
      <c r="AI2" s="64">
        <v>9</v>
      </c>
      <c r="AJ2" s="64">
        <v>10</v>
      </c>
      <c r="AK2" s="64">
        <v>11</v>
      </c>
      <c r="AL2" s="64">
        <v>12</v>
      </c>
      <c r="AM2" s="64">
        <v>13</v>
      </c>
      <c r="AN2" s="64">
        <v>14</v>
      </c>
      <c r="AO2" s="64">
        <v>15</v>
      </c>
      <c r="AP2" s="64">
        <v>16</v>
      </c>
      <c r="AQ2" s="64">
        <v>17</v>
      </c>
      <c r="AR2" s="64">
        <v>18</v>
      </c>
      <c r="AS2" s="64">
        <v>19</v>
      </c>
      <c r="AT2" s="39">
        <v>20</v>
      </c>
      <c r="AW2" s="205"/>
      <c r="AX2" s="203"/>
      <c r="AY2" s="203"/>
      <c r="AZ2" s="203"/>
      <c r="BA2" s="62"/>
      <c r="BB2" s="62"/>
    </row>
    <row r="3" spans="1:54" x14ac:dyDescent="0.15">
      <c r="A3" s="34" t="s">
        <v>719</v>
      </c>
      <c r="B3" s="107"/>
      <c r="C3" s="108" t="str">
        <f>IF($A3="","",IF(VLOOKUP($A3,'Test Sample Data'!$A$3:$L$386,2,FALSE)=0,"",VLOOKUP($A3,'Test Sample Data'!$A$3:$L$386,2,FALSE)))</f>
        <v>P13</v>
      </c>
      <c r="D3" s="109" t="str">
        <f>IF($A3="","",IF(VLOOKUP($A3,'Data pre-processing'!$A$3:$V$386,D$2+2,FALSE)=0,"",IF(AND(ISNUMBER(VLOOKUP($A3,'Test Sample Data'!$A$3:$V$386,D$2+2,FALSE)),ISNUMBER(VLOOKUP($A3,'Data pre-processing'!$A$3:$V$386,D$2+2,FALSE))),VLOOKUP($A3,'Data pre-processing'!$A$3:$V$386,D$2+2,FALSE),"")))</f>
        <v/>
      </c>
      <c r="E3" s="109" t="str">
        <f>IF($A3="","",IF(VLOOKUP($A3,'Data pre-processing'!$A$3:$V$386,E$2+2,FALSE)=0,"",IF(AND(ISNUMBER(VLOOKUP($A3,'Test Sample Data'!$A$3:$V$386,E$2+2,FALSE)),ISNUMBER(VLOOKUP($A3,'Data pre-processing'!$A$3:$V$386,E$2+2,FALSE))),VLOOKUP($A3,'Data pre-processing'!$A$3:$V$386,E$2+2,FALSE),"")))</f>
        <v/>
      </c>
      <c r="F3" s="109" t="str">
        <f>IF($A3="","",IF(VLOOKUP($A3,'Data pre-processing'!$A$3:$V$386,F$2+2,FALSE)=0,"",IF(AND(ISNUMBER(VLOOKUP($A3,'Test Sample Data'!$A$3:$V$386,F$2+2,FALSE)),ISNUMBER(VLOOKUP($A3,'Data pre-processing'!$A$3:$V$386,F$2+2,FALSE))),VLOOKUP($A3,'Data pre-processing'!$A$3:$V$386,F$2+2,FALSE),"")))</f>
        <v/>
      </c>
      <c r="G3" s="109" t="str">
        <f>IF($A3="","",IF(VLOOKUP($A3,'Data pre-processing'!$A$3:$V$386,G$2+2,FALSE)=0,"",IF(AND(ISNUMBER(VLOOKUP($A3,'Test Sample Data'!$A$3:$V$386,G$2+2,FALSE)),ISNUMBER(VLOOKUP($A3,'Data pre-processing'!$A$3:$V$386,G$2+2,FALSE))),VLOOKUP($A3,'Data pre-processing'!$A$3:$V$386,G$2+2,FALSE),"")))</f>
        <v/>
      </c>
      <c r="H3" s="109" t="str">
        <f>IF($A3="","",IF(VLOOKUP($A3,'Data pre-processing'!$A$3:$V$386,H$2+2,FALSE)=0,"",IF(AND(ISNUMBER(VLOOKUP($A3,'Test Sample Data'!$A$3:$V$386,H$2+2,FALSE)),ISNUMBER(VLOOKUP($A3,'Data pre-processing'!$A$3:$V$386,H$2+2,FALSE))),VLOOKUP($A3,'Data pre-processing'!$A$3:$V$386,H$2+2,FALSE),"")))</f>
        <v/>
      </c>
      <c r="I3" s="109" t="str">
        <f>IF($A3="","",IF(VLOOKUP($A3,'Data pre-processing'!$A$3:$V$386,I$2+2,FALSE)=0,"",IF(AND(ISNUMBER(VLOOKUP($A3,'Test Sample Data'!$A$3:$V$386,I$2+2,FALSE)),ISNUMBER(VLOOKUP($A3,'Data pre-processing'!$A$3:$V$386,I$2+2,FALSE))),VLOOKUP($A3,'Data pre-processing'!$A$3:$V$386,I$2+2,FALSE),"")))</f>
        <v/>
      </c>
      <c r="J3" s="109" t="str">
        <f>IF($A3="","",IF(VLOOKUP($A3,'Data pre-processing'!$A$3:$V$386,J$2+2,FALSE)=0,"",IF(AND(ISNUMBER(VLOOKUP($A3,'Test Sample Data'!$A$3:$V$386,J$2+2,FALSE)),ISNUMBER(VLOOKUP($A3,'Data pre-processing'!$A$3:$V$386,J$2+2,FALSE))),VLOOKUP($A3,'Data pre-processing'!$A$3:$V$386,J$2+2,FALSE),"")))</f>
        <v/>
      </c>
      <c r="K3" s="109" t="str">
        <f>IF($A3="","",IF(VLOOKUP($A3,'Data pre-processing'!$A$3:$V$386,K$2+2,FALSE)=0,"",IF(AND(ISNUMBER(VLOOKUP($A3,'Test Sample Data'!$A$3:$V$386,K$2+2,FALSE)),ISNUMBER(VLOOKUP($A3,'Data pre-processing'!$A$3:$V$386,K$2+2,FALSE))),VLOOKUP($A3,'Data pre-processing'!$A$3:$V$386,K$2+2,FALSE),"")))</f>
        <v/>
      </c>
      <c r="L3" s="109" t="str">
        <f>IF($A3="","",IF(VLOOKUP($A3,'Data pre-processing'!$A$3:$V$386,L$2+2,FALSE)=0,"",IF(AND(ISNUMBER(VLOOKUP($A3,'Test Sample Data'!$A$3:$V$386,L$2+2,FALSE)),ISNUMBER(VLOOKUP($A3,'Data pre-processing'!$A$3:$V$386,L$2+2,FALSE))),VLOOKUP($A3,'Data pre-processing'!$A$3:$V$386,L$2+2,FALSE),"")))</f>
        <v/>
      </c>
      <c r="M3" s="109" t="str">
        <f>IF($A3="","",IF(VLOOKUP($A3,'Data pre-processing'!$A$3:$V$386,M$2+2,FALSE)=0,"",IF(AND(ISNUMBER(VLOOKUP($A3,'Test Sample Data'!$A$3:$V$386,M$2+2,FALSE)),ISNUMBER(VLOOKUP($A3,'Data pre-processing'!$A$3:$V$386,M$2+2,FALSE))),VLOOKUP($A3,'Data pre-processing'!$A$3:$V$386,M$2+2,FALSE),"")))</f>
        <v/>
      </c>
      <c r="N3" s="109" t="str">
        <f>IF($A3="","",IF(VLOOKUP($A3,'Data pre-processing'!$A$3:$V$386,N$2+2,FALSE)=0,"",IF(AND(ISNUMBER(VLOOKUP($A3,'Test Sample Data'!$A$3:$V$386,N$2+2,FALSE)),ISNUMBER(VLOOKUP($A3,'Data pre-processing'!$A$3:$V$386,N$2+2,FALSE))),VLOOKUP($A3,'Data pre-processing'!$A$3:$V$386,N$2+2,FALSE),"")))</f>
        <v/>
      </c>
      <c r="O3" s="109" t="str">
        <f>IF($A3="","",IF(VLOOKUP($A3,'Data pre-processing'!$A$3:$V$386,O$2+2,FALSE)=0,"",IF(AND(ISNUMBER(VLOOKUP($A3,'Test Sample Data'!$A$3:$V$386,O$2+2,FALSE)),ISNUMBER(VLOOKUP($A3,'Data pre-processing'!$A$3:$V$386,O$2+2,FALSE))),VLOOKUP($A3,'Data pre-processing'!$A$3:$V$386,O$2+2,FALSE),"")))</f>
        <v/>
      </c>
      <c r="P3" s="109" t="str">
        <f>IF($A3="","",IF(VLOOKUP($A3,'Data pre-processing'!$A$3:$V$386,P$2+2,FALSE)=0,"",IF(AND(ISNUMBER(VLOOKUP($A3,'Test Sample Data'!$A$3:$V$386,P$2+2,FALSE)),ISNUMBER(VLOOKUP($A3,'Data pre-processing'!$A$3:$V$386,P$2+2,FALSE))),VLOOKUP($A3,'Data pre-processing'!$A$3:$V$386,P$2+2,FALSE),"")))</f>
        <v/>
      </c>
      <c r="Q3" s="109" t="str">
        <f>IF($A3="","",IF(VLOOKUP($A3,'Data pre-processing'!$A$3:$V$386,Q$2+2,FALSE)=0,"",IF(AND(ISNUMBER(VLOOKUP($A3,'Test Sample Data'!$A$3:$V$386,Q$2+2,FALSE)),ISNUMBER(VLOOKUP($A3,'Data pre-processing'!$A$3:$V$386,Q$2+2,FALSE))),VLOOKUP($A3,'Data pre-processing'!$A$3:$V$386,Q$2+2,FALSE),"")))</f>
        <v/>
      </c>
      <c r="R3" s="109" t="str">
        <f>IF($A3="","",IF(VLOOKUP($A3,'Data pre-processing'!$A$3:$V$386,R$2+2,FALSE)=0,"",IF(AND(ISNUMBER(VLOOKUP($A3,'Test Sample Data'!$A$3:$V$386,R$2+2,FALSE)),ISNUMBER(VLOOKUP($A3,'Data pre-processing'!$A$3:$V$386,R$2+2,FALSE))),VLOOKUP($A3,'Data pre-processing'!$A$3:$V$386,R$2+2,FALSE),"")))</f>
        <v/>
      </c>
      <c r="S3" s="109" t="str">
        <f>IF($A3="","",IF(VLOOKUP($A3,'Data pre-processing'!$A$3:$V$386,S$2+2,FALSE)=0,"",IF(AND(ISNUMBER(VLOOKUP($A3,'Test Sample Data'!$A$3:$V$386,S$2+2,FALSE)),ISNUMBER(VLOOKUP($A3,'Data pre-processing'!$A$3:$V$386,S$2+2,FALSE))),VLOOKUP($A3,'Data pre-processing'!$A$3:$V$386,S$2+2,FALSE),"")))</f>
        <v/>
      </c>
      <c r="T3" s="109" t="str">
        <f>IF($A3="","",IF(VLOOKUP($A3,'Data pre-processing'!$A$3:$V$386,T$2+2,FALSE)=0,"",IF(AND(ISNUMBER(VLOOKUP($A3,'Test Sample Data'!$A$3:$V$386,T$2+2,FALSE)),ISNUMBER(VLOOKUP($A3,'Data pre-processing'!$A$3:$V$386,T$2+2,FALSE))),VLOOKUP($A3,'Data pre-processing'!$A$3:$V$386,T$2+2,FALSE),"")))</f>
        <v/>
      </c>
      <c r="U3" s="109" t="str">
        <f>IF($A3="","",IF(VLOOKUP($A3,'Data pre-processing'!$A$3:$V$386,U$2+2,FALSE)=0,"",IF(AND(ISNUMBER(VLOOKUP($A3,'Test Sample Data'!$A$3:$V$386,U$2+2,FALSE)),ISNUMBER(VLOOKUP($A3,'Data pre-processing'!$A$3:$V$386,U$2+2,FALSE))),VLOOKUP($A3,'Data pre-processing'!$A$3:$V$386,U$2+2,FALSE),"")))</f>
        <v/>
      </c>
      <c r="V3" s="109" t="str">
        <f>IF($A3="","",IF(VLOOKUP($A3,'Data pre-processing'!$A$3:$V$386,V$2+2,FALSE)=0,"",IF(AND(ISNUMBER(VLOOKUP($A3,'Test Sample Data'!$A$3:$V$386,V$2+2,FALSE)),ISNUMBER(VLOOKUP($A3,'Data pre-processing'!$A$3:$V$386,V$2+2,FALSE))),VLOOKUP($A3,'Data pre-processing'!$A$3:$V$386,V$2+2,FALSE),"")))</f>
        <v/>
      </c>
      <c r="W3" s="109" t="str">
        <f>IF($A3="","",IF(VLOOKUP($A3,'Data pre-processing'!$A$3:$V$386,W$2+2,FALSE)=0,"",IF(AND(ISNUMBER(VLOOKUP($A3,'Test Sample Data'!$A$3:$V$386,W$2+2,FALSE)),ISNUMBER(VLOOKUP($A3,'Data pre-processing'!$A$3:$V$386,W$2+2,FALSE))),VLOOKUP($A3,'Data pre-processing'!$A$3:$V$386,W$2+2,FALSE),"")))</f>
        <v/>
      </c>
      <c r="Y3" s="40" t="s">
        <v>2136</v>
      </c>
      <c r="Z3" s="110" t="str">
        <f>IF('Choose Housekeeping Genes'!C3=0,"",'Choose Housekeeping Genes'!C3)</f>
        <v>P13</v>
      </c>
      <c r="AA3" s="109" t="str">
        <f>IF($A3="","",IF(VLOOKUP($A3,'Data pre-processing'!$W$3:$AR$386,AA$2+2,FALSE)=0,"",IF(AND(ISNUMBER(VLOOKUP($A3,'Control Sample Data'!$A$3:$V$386,AA$2+2,FALSE)),ISNUMBER(VLOOKUP($A3,'Data pre-processing'!$W$3:$AR$386,AA$2+2,FALSE))),VLOOKUP($A3,'Data pre-processing'!$W$3:$AR$386,AA$2+2,FALSE),"")))</f>
        <v/>
      </c>
      <c r="AB3" s="109" t="str">
        <f>IF($A3="","",IF(VLOOKUP($A3,'Data pre-processing'!$W$3:$AR$386,AB$2+2,FALSE)=0,"",IF(AND(ISNUMBER(VLOOKUP($A3,'Control Sample Data'!$A$3:$V$386,AB$2+2,FALSE)),ISNUMBER(VLOOKUP($A3,'Data pre-processing'!$W$3:$AR$386,AB$2+2,FALSE))),VLOOKUP($A3,'Data pre-processing'!$W$3:$AR$386,AB$2+2,FALSE),"")))</f>
        <v/>
      </c>
      <c r="AC3" s="109" t="str">
        <f>IF($A3="","",IF(VLOOKUP($A3,'Data pre-processing'!$W$3:$AR$386,AC$2+2,FALSE)=0,"",IF(AND(ISNUMBER(VLOOKUP($A3,'Control Sample Data'!$A$3:$V$386,AC$2+2,FALSE)),ISNUMBER(VLOOKUP($A3,'Data pre-processing'!$W$3:$AR$386,AC$2+2,FALSE))),VLOOKUP($A3,'Data pre-processing'!$W$3:$AR$386,AC$2+2,FALSE),"")))</f>
        <v/>
      </c>
      <c r="AD3" s="109" t="str">
        <f>IF($A3="","",IF(VLOOKUP($A3,'Data pre-processing'!$W$3:$AR$386,AD$2+2,FALSE)=0,"",IF(AND(ISNUMBER(VLOOKUP($A3,'Control Sample Data'!$A$3:$V$386,AD$2+2,FALSE)),ISNUMBER(VLOOKUP($A3,'Data pre-processing'!$W$3:$AR$386,AD$2+2,FALSE))),VLOOKUP($A3,'Data pre-processing'!$W$3:$AR$386,AD$2+2,FALSE),"")))</f>
        <v/>
      </c>
      <c r="AE3" s="109" t="str">
        <f>IF($A3="","",IF(VLOOKUP($A3,'Data pre-processing'!$W$3:$AR$386,AE$2+2,FALSE)=0,"",IF(AND(ISNUMBER(VLOOKUP($A3,'Control Sample Data'!$A$3:$V$386,AE$2+2,FALSE)),ISNUMBER(VLOOKUP($A3,'Data pre-processing'!$W$3:$AR$386,AE$2+2,FALSE))),VLOOKUP($A3,'Data pre-processing'!$W$3:$AR$386,AE$2+2,FALSE),"")))</f>
        <v/>
      </c>
      <c r="AF3" s="109" t="str">
        <f>IF($A3="","",IF(VLOOKUP($A3,'Data pre-processing'!$W$3:$AR$386,AF$2+2,FALSE)=0,"",IF(AND(ISNUMBER(VLOOKUP($A3,'Control Sample Data'!$A$3:$V$386,AF$2+2,FALSE)),ISNUMBER(VLOOKUP($A3,'Data pre-processing'!$W$3:$AR$386,AF$2+2,FALSE))),VLOOKUP($A3,'Data pre-processing'!$W$3:$AR$386,AF$2+2,FALSE),"")))</f>
        <v/>
      </c>
      <c r="AG3" s="109" t="str">
        <f>IF($A3="","",IF(VLOOKUP($A3,'Data pre-processing'!$W$3:$AR$386,AG$2+2,FALSE)=0,"",IF(AND(ISNUMBER(VLOOKUP($A3,'Control Sample Data'!$A$3:$V$386,AG$2+2,FALSE)),ISNUMBER(VLOOKUP($A3,'Data pre-processing'!$W$3:$AR$386,AG$2+2,FALSE))),VLOOKUP($A3,'Data pre-processing'!$W$3:$AR$386,AG$2+2,FALSE),"")))</f>
        <v/>
      </c>
      <c r="AH3" s="109" t="str">
        <f>IF($A3="","",IF(VLOOKUP($A3,'Data pre-processing'!$W$3:$AR$386,AH$2+2,FALSE)=0,"",IF(AND(ISNUMBER(VLOOKUP($A3,'Control Sample Data'!$A$3:$V$386,AH$2+2,FALSE)),ISNUMBER(VLOOKUP($A3,'Data pre-processing'!$W$3:$AR$386,AH$2+2,FALSE))),VLOOKUP($A3,'Data pre-processing'!$W$3:$AR$386,AH$2+2,FALSE),"")))</f>
        <v/>
      </c>
      <c r="AI3" s="109" t="str">
        <f>IF($A3="","",IF(VLOOKUP($A3,'Data pre-processing'!$W$3:$AR$386,AI$2+2,FALSE)=0,"",IF(AND(ISNUMBER(VLOOKUP($A3,'Control Sample Data'!$A$3:$V$386,AI$2+2,FALSE)),ISNUMBER(VLOOKUP($A3,'Data pre-processing'!$W$3:$AR$386,AI$2+2,FALSE))),VLOOKUP($A3,'Data pre-processing'!$W$3:$AR$386,AI$2+2,FALSE),"")))</f>
        <v/>
      </c>
      <c r="AJ3" s="109" t="str">
        <f>IF($A3="","",IF(VLOOKUP($A3,'Data pre-processing'!$W$3:$AR$386,AJ$2+2,FALSE)=0,"",IF(AND(ISNUMBER(VLOOKUP($A3,'Control Sample Data'!$A$3:$V$386,AJ$2+2,FALSE)),ISNUMBER(VLOOKUP($A3,'Data pre-processing'!$W$3:$AR$386,AJ$2+2,FALSE))),VLOOKUP($A3,'Data pre-processing'!$W$3:$AR$386,AJ$2+2,FALSE),"")))</f>
        <v/>
      </c>
      <c r="AK3" s="109" t="str">
        <f>IF($A3="","",IF(VLOOKUP($A3,'Data pre-processing'!$W$3:$AR$386,AK$2+2,FALSE)=0,"",IF(AND(ISNUMBER(VLOOKUP($A3,'Control Sample Data'!$A$3:$V$386,AK$2+2,FALSE)),ISNUMBER(VLOOKUP($A3,'Data pre-processing'!$W$3:$AR$386,AK$2+2,FALSE))),VLOOKUP($A3,'Data pre-processing'!$W$3:$AR$386,AK$2+2,FALSE),"")))</f>
        <v/>
      </c>
      <c r="AL3" s="109" t="str">
        <f>IF($A3="","",IF(VLOOKUP($A3,'Data pre-processing'!$W$3:$AR$386,AL$2+2,FALSE)=0,"",IF(AND(ISNUMBER(VLOOKUP($A3,'Control Sample Data'!$A$3:$V$386,AL$2+2,FALSE)),ISNUMBER(VLOOKUP($A3,'Data pre-processing'!$W$3:$AR$386,AL$2+2,FALSE))),VLOOKUP($A3,'Data pre-processing'!$W$3:$AR$386,AL$2+2,FALSE),"")))</f>
        <v/>
      </c>
      <c r="AM3" s="109" t="str">
        <f>IF($A3="","",IF(VLOOKUP($A3,'Data pre-processing'!$W$3:$AR$386,AM$2+2,FALSE)=0,"",IF(AND(ISNUMBER(VLOOKUP($A3,'Control Sample Data'!$A$3:$V$386,AM$2+2,FALSE)),ISNUMBER(VLOOKUP($A3,'Data pre-processing'!$W$3:$AR$386,AM$2+2,FALSE))),VLOOKUP($A3,'Data pre-processing'!$W$3:$AR$386,AM$2+2,FALSE),"")))</f>
        <v/>
      </c>
      <c r="AN3" s="109" t="str">
        <f>IF($A3="","",IF(VLOOKUP($A3,'Data pre-processing'!$W$3:$AR$386,AN$2+2,FALSE)=0,"",IF(AND(ISNUMBER(VLOOKUP($A3,'Control Sample Data'!$A$3:$V$386,AN$2+2,FALSE)),ISNUMBER(VLOOKUP($A3,'Data pre-processing'!$W$3:$AR$386,AN$2+2,FALSE))),VLOOKUP($A3,'Data pre-processing'!$W$3:$AR$386,AN$2+2,FALSE),"")))</f>
        <v/>
      </c>
      <c r="AO3" s="109" t="str">
        <f>IF($A3="","",IF(VLOOKUP($A3,'Data pre-processing'!$W$3:$AR$386,AO$2+2,FALSE)=0,"",IF(AND(ISNUMBER(VLOOKUP($A3,'Control Sample Data'!$A$3:$V$386,AO$2+2,FALSE)),ISNUMBER(VLOOKUP($A3,'Data pre-processing'!$W$3:$AR$386,AO$2+2,FALSE))),VLOOKUP($A3,'Data pre-processing'!$W$3:$AR$386,AO$2+2,FALSE),"")))</f>
        <v/>
      </c>
      <c r="AP3" s="109" t="str">
        <f>IF($A3="","",IF(VLOOKUP($A3,'Data pre-processing'!$W$3:$AR$386,AP$2+2,FALSE)=0,"",IF(AND(ISNUMBER(VLOOKUP($A3,'Control Sample Data'!$A$3:$V$386,AP$2+2,FALSE)),ISNUMBER(VLOOKUP($A3,'Data pre-processing'!$W$3:$AR$386,AP$2+2,FALSE))),VLOOKUP($A3,'Data pre-processing'!$W$3:$AR$386,AP$2+2,FALSE),"")))</f>
        <v/>
      </c>
      <c r="AQ3" s="109" t="str">
        <f>IF($A3="","",IF(VLOOKUP($A3,'Data pre-processing'!$W$3:$AR$386,AQ$2+2,FALSE)=0,"",IF(AND(ISNUMBER(VLOOKUP($A3,'Control Sample Data'!$A$3:$V$386,AQ$2+2,FALSE)),ISNUMBER(VLOOKUP($A3,'Data pre-processing'!$W$3:$AR$386,AQ$2+2,FALSE))),VLOOKUP($A3,'Data pre-processing'!$W$3:$AR$386,AQ$2+2,FALSE),"")))</f>
        <v/>
      </c>
      <c r="AR3" s="109" t="str">
        <f>IF($A3="","",IF(VLOOKUP($A3,'Data pre-processing'!$W$3:$AR$386,AR$2+2,FALSE)=0,"",IF(AND(ISNUMBER(VLOOKUP($A3,'Control Sample Data'!$A$3:$V$386,AR$2+2,FALSE)),ISNUMBER(VLOOKUP($A3,'Data pre-processing'!$W$3:$AR$386,AR$2+2,FALSE))),VLOOKUP($A3,'Data pre-processing'!$W$3:$AR$386,AR$2+2,FALSE),"")))</f>
        <v/>
      </c>
      <c r="AS3" s="109" t="str">
        <f>IF($A3="","",IF(VLOOKUP($A3,'Data pre-processing'!$W$3:$AR$386,AS$2+2,FALSE)=0,"",IF(AND(ISNUMBER(VLOOKUP($A3,'Control Sample Data'!$A$3:$V$386,AS$2+2,FALSE)),ISNUMBER(VLOOKUP($A3,'Data pre-processing'!$W$3:$AR$386,AS$2+2,FALSE))),VLOOKUP($A3,'Data pre-processing'!$W$3:$AR$386,AS$2+2,FALSE),"")))</f>
        <v/>
      </c>
      <c r="AT3" s="109" t="str">
        <f>IF($A3="","",IF(VLOOKUP($A3,'Data pre-processing'!$W$3:$AR$386,AT$2+2,FALSE)=0,"",IF(AND(ISNUMBER(VLOOKUP($A3,'Control Sample Data'!$A$3:$V$386,AT$2+2,FALSE)),ISNUMBER(VLOOKUP($A3,'Data pre-processing'!$W$3:$AR$386,AT$2+2,FALSE))),VLOOKUP($A3,'Data pre-processing'!$W$3:$AR$386,AT$2+2,FALSE),"")))</f>
        <v/>
      </c>
      <c r="AW3" s="111" t="str">
        <f>A3</f>
        <v>ACTB</v>
      </c>
      <c r="AX3" s="112" t="e">
        <f>AVERAGE(D3:M3)-AVERAGE(AA3:AJ3)</f>
        <v>#DIV/0!</v>
      </c>
      <c r="AY3" s="112" t="e">
        <f>STDEV(D3:M3)/AVERAGE(D3:M3)-STDEV(AA3:AJ3)/AVERAGE(AA3:AJ3)</f>
        <v>#DIV/0!</v>
      </c>
      <c r="AZ3" s="112" t="str">
        <f>IF(ISERROR(TTEST('Choose Housekeeping Genes'!D3:M3,'Choose Housekeeping Genes'!AA3:AJ3,2,2)),"N/A",TTEST('Choose Housekeeping Genes'!D3:M3,'Choose Housekeeping Genes'!AA3:AJ3,2,2))</f>
        <v>N/A</v>
      </c>
      <c r="BA3" s="112" t="e">
        <f ca="1">IF($AW3=$A$14,"",AZ3)</f>
        <v>#NUM!</v>
      </c>
      <c r="BB3" s="112" t="e">
        <f ca="1">IF(OR($AW3=$A$15,$AW3=$A$14),"",AZ3)</f>
        <v>#NUM!</v>
      </c>
    </row>
    <row r="4" spans="1:54" x14ac:dyDescent="0.15">
      <c r="A4" s="34" t="s">
        <v>721</v>
      </c>
      <c r="B4" s="107"/>
      <c r="C4" s="108" t="str">
        <f>IF($A4="","",IF(VLOOKUP($A4,'Test Sample Data'!$A$3:$L$386,2,FALSE)=0,"",VLOOKUP($A4,'Test Sample Data'!$A$3:$L$386,2,FALSE)))</f>
        <v>P14</v>
      </c>
      <c r="D4" s="109" t="str">
        <f>IF($A4="","",IF(VLOOKUP($A4,'Data pre-processing'!$A$3:$V$386,D$2+2,FALSE)=0,"",IF(AND(ISNUMBER(VLOOKUP($A4,'Test Sample Data'!$A$3:$V$386,D$2+2,FALSE)),ISNUMBER(VLOOKUP($A4,'Data pre-processing'!$A$3:$V$386,D$2+2,FALSE))),VLOOKUP($A4,'Data pre-processing'!$A$3:$V$386,D$2+2,FALSE),"")))</f>
        <v/>
      </c>
      <c r="E4" s="109" t="str">
        <f>IF($A4="","",IF(VLOOKUP($A4,'Data pre-processing'!$A$3:$V$386,E$2+2,FALSE)=0,"",IF(AND(ISNUMBER(VLOOKUP($A4,'Test Sample Data'!$A$3:$V$386,E$2+2,FALSE)),ISNUMBER(VLOOKUP($A4,'Data pre-processing'!$A$3:$V$386,E$2+2,FALSE))),VLOOKUP($A4,'Data pre-processing'!$A$3:$V$386,E$2+2,FALSE),"")))</f>
        <v/>
      </c>
      <c r="F4" s="109" t="str">
        <f>IF($A4="","",IF(VLOOKUP($A4,'Data pre-processing'!$A$3:$V$386,F$2+2,FALSE)=0,"",IF(AND(ISNUMBER(VLOOKUP($A4,'Test Sample Data'!$A$3:$V$386,F$2+2,FALSE)),ISNUMBER(VLOOKUP($A4,'Data pre-processing'!$A$3:$V$386,F$2+2,FALSE))),VLOOKUP($A4,'Data pre-processing'!$A$3:$V$386,F$2+2,FALSE),"")))</f>
        <v/>
      </c>
      <c r="G4" s="109" t="str">
        <f>IF($A4="","",IF(VLOOKUP($A4,'Data pre-processing'!$A$3:$V$386,G$2+2,FALSE)=0,"",IF(AND(ISNUMBER(VLOOKUP($A4,'Test Sample Data'!$A$3:$V$386,G$2+2,FALSE)),ISNUMBER(VLOOKUP($A4,'Data pre-processing'!$A$3:$V$386,G$2+2,FALSE))),VLOOKUP($A4,'Data pre-processing'!$A$3:$V$386,G$2+2,FALSE),"")))</f>
        <v/>
      </c>
      <c r="H4" s="109" t="str">
        <f>IF($A4="","",IF(VLOOKUP($A4,'Data pre-processing'!$A$3:$V$386,H$2+2,FALSE)=0,"",IF(AND(ISNUMBER(VLOOKUP($A4,'Test Sample Data'!$A$3:$V$386,H$2+2,FALSE)),ISNUMBER(VLOOKUP($A4,'Data pre-processing'!$A$3:$V$386,H$2+2,FALSE))),VLOOKUP($A4,'Data pre-processing'!$A$3:$V$386,H$2+2,FALSE),"")))</f>
        <v/>
      </c>
      <c r="I4" s="109" t="str">
        <f>IF($A4="","",IF(VLOOKUP($A4,'Data pre-processing'!$A$3:$V$386,I$2+2,FALSE)=0,"",IF(AND(ISNUMBER(VLOOKUP($A4,'Test Sample Data'!$A$3:$V$386,I$2+2,FALSE)),ISNUMBER(VLOOKUP($A4,'Data pre-processing'!$A$3:$V$386,I$2+2,FALSE))),VLOOKUP($A4,'Data pre-processing'!$A$3:$V$386,I$2+2,FALSE),"")))</f>
        <v/>
      </c>
      <c r="J4" s="109" t="str">
        <f>IF($A4="","",IF(VLOOKUP($A4,'Data pre-processing'!$A$3:$V$386,J$2+2,FALSE)=0,"",IF(AND(ISNUMBER(VLOOKUP($A4,'Test Sample Data'!$A$3:$V$386,J$2+2,FALSE)),ISNUMBER(VLOOKUP($A4,'Data pre-processing'!$A$3:$V$386,J$2+2,FALSE))),VLOOKUP($A4,'Data pre-processing'!$A$3:$V$386,J$2+2,FALSE),"")))</f>
        <v/>
      </c>
      <c r="K4" s="109" t="str">
        <f>IF($A4="","",IF(VLOOKUP($A4,'Data pre-processing'!$A$3:$V$386,K$2+2,FALSE)=0,"",IF(AND(ISNUMBER(VLOOKUP($A4,'Test Sample Data'!$A$3:$V$386,K$2+2,FALSE)),ISNUMBER(VLOOKUP($A4,'Data pre-processing'!$A$3:$V$386,K$2+2,FALSE))),VLOOKUP($A4,'Data pre-processing'!$A$3:$V$386,K$2+2,FALSE),"")))</f>
        <v/>
      </c>
      <c r="L4" s="109" t="str">
        <f>IF($A4="","",IF(VLOOKUP($A4,'Data pre-processing'!$A$3:$V$386,L$2+2,FALSE)=0,"",IF(AND(ISNUMBER(VLOOKUP($A4,'Test Sample Data'!$A$3:$V$386,L$2+2,FALSE)),ISNUMBER(VLOOKUP($A4,'Data pre-processing'!$A$3:$V$386,L$2+2,FALSE))),VLOOKUP($A4,'Data pre-processing'!$A$3:$V$386,L$2+2,FALSE),"")))</f>
        <v/>
      </c>
      <c r="M4" s="109" t="str">
        <f>IF($A4="","",IF(VLOOKUP($A4,'Data pre-processing'!$A$3:$V$386,M$2+2,FALSE)=0,"",IF(AND(ISNUMBER(VLOOKUP($A4,'Test Sample Data'!$A$3:$V$386,M$2+2,FALSE)),ISNUMBER(VLOOKUP($A4,'Data pre-processing'!$A$3:$V$386,M$2+2,FALSE))),VLOOKUP($A4,'Data pre-processing'!$A$3:$V$386,M$2+2,FALSE),"")))</f>
        <v/>
      </c>
      <c r="N4" s="109" t="str">
        <f>IF($A4="","",IF(VLOOKUP($A4,'Data pre-processing'!$A$3:$V$386,N$2+2,FALSE)=0,"",IF(AND(ISNUMBER(VLOOKUP($A4,'Test Sample Data'!$A$3:$V$386,N$2+2,FALSE)),ISNUMBER(VLOOKUP($A4,'Data pre-processing'!$A$3:$V$386,N$2+2,FALSE))),VLOOKUP($A4,'Data pre-processing'!$A$3:$V$386,N$2+2,FALSE),"")))</f>
        <v/>
      </c>
      <c r="O4" s="109" t="str">
        <f>IF($A4="","",IF(VLOOKUP($A4,'Data pre-processing'!$A$3:$V$386,O$2+2,FALSE)=0,"",IF(AND(ISNUMBER(VLOOKUP($A4,'Test Sample Data'!$A$3:$V$386,O$2+2,FALSE)),ISNUMBER(VLOOKUP($A4,'Data pre-processing'!$A$3:$V$386,O$2+2,FALSE))),VLOOKUP($A4,'Data pre-processing'!$A$3:$V$386,O$2+2,FALSE),"")))</f>
        <v/>
      </c>
      <c r="P4" s="109" t="str">
        <f>IF($A4="","",IF(VLOOKUP($A4,'Data pre-processing'!$A$3:$V$386,P$2+2,FALSE)=0,"",IF(AND(ISNUMBER(VLOOKUP($A4,'Test Sample Data'!$A$3:$V$386,P$2+2,FALSE)),ISNUMBER(VLOOKUP($A4,'Data pre-processing'!$A$3:$V$386,P$2+2,FALSE))),VLOOKUP($A4,'Data pre-processing'!$A$3:$V$386,P$2+2,FALSE),"")))</f>
        <v/>
      </c>
      <c r="Q4" s="109" t="str">
        <f>IF($A4="","",IF(VLOOKUP($A4,'Data pre-processing'!$A$3:$V$386,Q$2+2,FALSE)=0,"",IF(AND(ISNUMBER(VLOOKUP($A4,'Test Sample Data'!$A$3:$V$386,Q$2+2,FALSE)),ISNUMBER(VLOOKUP($A4,'Data pre-processing'!$A$3:$V$386,Q$2+2,FALSE))),VLOOKUP($A4,'Data pre-processing'!$A$3:$V$386,Q$2+2,FALSE),"")))</f>
        <v/>
      </c>
      <c r="R4" s="109" t="str">
        <f>IF($A4="","",IF(VLOOKUP($A4,'Data pre-processing'!$A$3:$V$386,R$2+2,FALSE)=0,"",IF(AND(ISNUMBER(VLOOKUP($A4,'Test Sample Data'!$A$3:$V$386,R$2+2,FALSE)),ISNUMBER(VLOOKUP($A4,'Data pre-processing'!$A$3:$V$386,R$2+2,FALSE))),VLOOKUP($A4,'Data pre-processing'!$A$3:$V$386,R$2+2,FALSE),"")))</f>
        <v/>
      </c>
      <c r="S4" s="109" t="str">
        <f>IF($A4="","",IF(VLOOKUP($A4,'Data pre-processing'!$A$3:$V$386,S$2+2,FALSE)=0,"",IF(AND(ISNUMBER(VLOOKUP($A4,'Test Sample Data'!$A$3:$V$386,S$2+2,FALSE)),ISNUMBER(VLOOKUP($A4,'Data pre-processing'!$A$3:$V$386,S$2+2,FALSE))),VLOOKUP($A4,'Data pre-processing'!$A$3:$V$386,S$2+2,FALSE),"")))</f>
        <v/>
      </c>
      <c r="T4" s="109" t="str">
        <f>IF($A4="","",IF(VLOOKUP($A4,'Data pre-processing'!$A$3:$V$386,T$2+2,FALSE)=0,"",IF(AND(ISNUMBER(VLOOKUP($A4,'Test Sample Data'!$A$3:$V$386,T$2+2,FALSE)),ISNUMBER(VLOOKUP($A4,'Data pre-processing'!$A$3:$V$386,T$2+2,FALSE))),VLOOKUP($A4,'Data pre-processing'!$A$3:$V$386,T$2+2,FALSE),"")))</f>
        <v/>
      </c>
      <c r="U4" s="109" t="str">
        <f>IF($A4="","",IF(VLOOKUP($A4,'Data pre-processing'!$A$3:$V$386,U$2+2,FALSE)=0,"",IF(AND(ISNUMBER(VLOOKUP($A4,'Test Sample Data'!$A$3:$V$386,U$2+2,FALSE)),ISNUMBER(VLOOKUP($A4,'Data pre-processing'!$A$3:$V$386,U$2+2,FALSE))),VLOOKUP($A4,'Data pre-processing'!$A$3:$V$386,U$2+2,FALSE),"")))</f>
        <v/>
      </c>
      <c r="V4" s="109" t="str">
        <f>IF($A4="","",IF(VLOOKUP($A4,'Data pre-processing'!$A$3:$V$386,V$2+2,FALSE)=0,"",IF(AND(ISNUMBER(VLOOKUP($A4,'Test Sample Data'!$A$3:$V$386,V$2+2,FALSE)),ISNUMBER(VLOOKUP($A4,'Data pre-processing'!$A$3:$V$386,V$2+2,FALSE))),VLOOKUP($A4,'Data pre-processing'!$A$3:$V$386,V$2+2,FALSE),"")))</f>
        <v/>
      </c>
      <c r="W4" s="109" t="str">
        <f>IF($A4="","",IF(VLOOKUP($A4,'Data pre-processing'!$A$3:$V$386,W$2+2,FALSE)=0,"",IF(AND(ISNUMBER(VLOOKUP($A4,'Test Sample Data'!$A$3:$V$386,W$2+2,FALSE)),ISNUMBER(VLOOKUP($A4,'Data pre-processing'!$A$3:$V$386,W$2+2,FALSE))),VLOOKUP($A4,'Data pre-processing'!$A$3:$V$386,W$2+2,FALSE),"")))</f>
        <v/>
      </c>
      <c r="Y4" s="40" t="s">
        <v>2137</v>
      </c>
      <c r="Z4" s="110" t="str">
        <f>IF('Choose Housekeeping Genes'!C4=0,"",'Choose Housekeeping Genes'!C4)</f>
        <v>P14</v>
      </c>
      <c r="AA4" s="109" t="str">
        <f>IF($A4="","",IF(VLOOKUP($A4,'Data pre-processing'!$W$3:$AR$386,AA$2+2,FALSE)=0,"",IF(AND(ISNUMBER(VLOOKUP($A4,'Control Sample Data'!$A$3:$V$386,AA$2+2,FALSE)),ISNUMBER(VLOOKUP($A4,'Data pre-processing'!$W$3:$AR$386,AA$2+2,FALSE))),VLOOKUP($A4,'Data pre-processing'!$W$3:$AR$386,AA$2+2,FALSE),"")))</f>
        <v/>
      </c>
      <c r="AB4" s="109" t="str">
        <f>IF($A4="","",IF(VLOOKUP($A4,'Data pre-processing'!$W$3:$AR$386,AB$2+2,FALSE)=0,"",IF(AND(ISNUMBER(VLOOKUP($A4,'Control Sample Data'!$A$3:$V$386,AB$2+2,FALSE)),ISNUMBER(VLOOKUP($A4,'Data pre-processing'!$W$3:$AR$386,AB$2+2,FALSE))),VLOOKUP($A4,'Data pre-processing'!$W$3:$AR$386,AB$2+2,FALSE),"")))</f>
        <v/>
      </c>
      <c r="AC4" s="109" t="str">
        <f>IF($A4="","",IF(VLOOKUP($A4,'Data pre-processing'!$W$3:$AR$386,AC$2+2,FALSE)=0,"",IF(AND(ISNUMBER(VLOOKUP($A4,'Control Sample Data'!$A$3:$V$386,AC$2+2,FALSE)),ISNUMBER(VLOOKUP($A4,'Data pre-processing'!$W$3:$AR$386,AC$2+2,FALSE))),VLOOKUP($A4,'Data pre-processing'!$W$3:$AR$386,AC$2+2,FALSE),"")))</f>
        <v/>
      </c>
      <c r="AD4" s="109" t="str">
        <f>IF($A4="","",IF(VLOOKUP($A4,'Data pre-processing'!$W$3:$AR$386,AD$2+2,FALSE)=0,"",IF(AND(ISNUMBER(VLOOKUP($A4,'Control Sample Data'!$A$3:$V$386,AD$2+2,FALSE)),ISNUMBER(VLOOKUP($A4,'Data pre-processing'!$W$3:$AR$386,AD$2+2,FALSE))),VLOOKUP($A4,'Data pre-processing'!$W$3:$AR$386,AD$2+2,FALSE),"")))</f>
        <v/>
      </c>
      <c r="AE4" s="109" t="str">
        <f>IF($A4="","",IF(VLOOKUP($A4,'Data pre-processing'!$W$3:$AR$386,AE$2+2,FALSE)=0,"",IF(AND(ISNUMBER(VLOOKUP($A4,'Control Sample Data'!$A$3:$V$386,AE$2+2,FALSE)),ISNUMBER(VLOOKUP($A4,'Data pre-processing'!$W$3:$AR$386,AE$2+2,FALSE))),VLOOKUP($A4,'Data pre-processing'!$W$3:$AR$386,AE$2+2,FALSE),"")))</f>
        <v/>
      </c>
      <c r="AF4" s="109" t="str">
        <f>IF($A4="","",IF(VLOOKUP($A4,'Data pre-processing'!$W$3:$AR$386,AF$2+2,FALSE)=0,"",IF(AND(ISNUMBER(VLOOKUP($A4,'Control Sample Data'!$A$3:$V$386,AF$2+2,FALSE)),ISNUMBER(VLOOKUP($A4,'Data pre-processing'!$W$3:$AR$386,AF$2+2,FALSE))),VLOOKUP($A4,'Data pre-processing'!$W$3:$AR$386,AF$2+2,FALSE),"")))</f>
        <v/>
      </c>
      <c r="AG4" s="109" t="str">
        <f>IF($A4="","",IF(VLOOKUP($A4,'Data pre-processing'!$W$3:$AR$386,AG$2+2,FALSE)=0,"",IF(AND(ISNUMBER(VLOOKUP($A4,'Control Sample Data'!$A$3:$V$386,AG$2+2,FALSE)),ISNUMBER(VLOOKUP($A4,'Data pre-processing'!$W$3:$AR$386,AG$2+2,FALSE))),VLOOKUP($A4,'Data pre-processing'!$W$3:$AR$386,AG$2+2,FALSE),"")))</f>
        <v/>
      </c>
      <c r="AH4" s="109" t="str">
        <f>IF($A4="","",IF(VLOOKUP($A4,'Data pre-processing'!$W$3:$AR$386,AH$2+2,FALSE)=0,"",IF(AND(ISNUMBER(VLOOKUP($A4,'Control Sample Data'!$A$3:$V$386,AH$2+2,FALSE)),ISNUMBER(VLOOKUP($A4,'Data pre-processing'!$W$3:$AR$386,AH$2+2,FALSE))),VLOOKUP($A4,'Data pre-processing'!$W$3:$AR$386,AH$2+2,FALSE),"")))</f>
        <v/>
      </c>
      <c r="AI4" s="109" t="str">
        <f>IF($A4="","",IF(VLOOKUP($A4,'Data pre-processing'!$W$3:$AR$386,AI$2+2,FALSE)=0,"",IF(AND(ISNUMBER(VLOOKUP($A4,'Control Sample Data'!$A$3:$V$386,AI$2+2,FALSE)),ISNUMBER(VLOOKUP($A4,'Data pre-processing'!$W$3:$AR$386,AI$2+2,FALSE))),VLOOKUP($A4,'Data pre-processing'!$W$3:$AR$386,AI$2+2,FALSE),"")))</f>
        <v/>
      </c>
      <c r="AJ4" s="109" t="str">
        <f>IF($A4="","",IF(VLOOKUP($A4,'Data pre-processing'!$W$3:$AR$386,AJ$2+2,FALSE)=0,"",IF(AND(ISNUMBER(VLOOKUP($A4,'Control Sample Data'!$A$3:$V$386,AJ$2+2,FALSE)),ISNUMBER(VLOOKUP($A4,'Data pre-processing'!$W$3:$AR$386,AJ$2+2,FALSE))),VLOOKUP($A4,'Data pre-processing'!$W$3:$AR$386,AJ$2+2,FALSE),"")))</f>
        <v/>
      </c>
      <c r="AK4" s="109" t="str">
        <f>IF($A4="","",IF(VLOOKUP($A4,'Data pre-processing'!$W$3:$AR$386,AK$2+2,FALSE)=0,"",IF(AND(ISNUMBER(VLOOKUP($A4,'Control Sample Data'!$A$3:$V$386,AK$2+2,FALSE)),ISNUMBER(VLOOKUP($A4,'Data pre-processing'!$W$3:$AR$386,AK$2+2,FALSE))),VLOOKUP($A4,'Data pre-processing'!$W$3:$AR$386,AK$2+2,FALSE),"")))</f>
        <v/>
      </c>
      <c r="AL4" s="109" t="str">
        <f>IF($A4="","",IF(VLOOKUP($A4,'Data pre-processing'!$W$3:$AR$386,AL$2+2,FALSE)=0,"",IF(AND(ISNUMBER(VLOOKUP($A4,'Control Sample Data'!$A$3:$V$386,AL$2+2,FALSE)),ISNUMBER(VLOOKUP($A4,'Data pre-processing'!$W$3:$AR$386,AL$2+2,FALSE))),VLOOKUP($A4,'Data pre-processing'!$W$3:$AR$386,AL$2+2,FALSE),"")))</f>
        <v/>
      </c>
      <c r="AM4" s="109" t="str">
        <f>IF($A4="","",IF(VLOOKUP($A4,'Data pre-processing'!$W$3:$AR$386,AM$2+2,FALSE)=0,"",IF(AND(ISNUMBER(VLOOKUP($A4,'Control Sample Data'!$A$3:$V$386,AM$2+2,FALSE)),ISNUMBER(VLOOKUP($A4,'Data pre-processing'!$W$3:$AR$386,AM$2+2,FALSE))),VLOOKUP($A4,'Data pre-processing'!$W$3:$AR$386,AM$2+2,FALSE),"")))</f>
        <v/>
      </c>
      <c r="AN4" s="109" t="str">
        <f>IF($A4="","",IF(VLOOKUP($A4,'Data pre-processing'!$W$3:$AR$386,AN$2+2,FALSE)=0,"",IF(AND(ISNUMBER(VLOOKUP($A4,'Control Sample Data'!$A$3:$V$386,AN$2+2,FALSE)),ISNUMBER(VLOOKUP($A4,'Data pre-processing'!$W$3:$AR$386,AN$2+2,FALSE))),VLOOKUP($A4,'Data pre-processing'!$W$3:$AR$386,AN$2+2,FALSE),"")))</f>
        <v/>
      </c>
      <c r="AO4" s="109" t="str">
        <f>IF($A4="","",IF(VLOOKUP($A4,'Data pre-processing'!$W$3:$AR$386,AO$2+2,FALSE)=0,"",IF(AND(ISNUMBER(VLOOKUP($A4,'Control Sample Data'!$A$3:$V$386,AO$2+2,FALSE)),ISNUMBER(VLOOKUP($A4,'Data pre-processing'!$W$3:$AR$386,AO$2+2,FALSE))),VLOOKUP($A4,'Data pre-processing'!$W$3:$AR$386,AO$2+2,FALSE),"")))</f>
        <v/>
      </c>
      <c r="AP4" s="109" t="str">
        <f>IF($A4="","",IF(VLOOKUP($A4,'Data pre-processing'!$W$3:$AR$386,AP$2+2,FALSE)=0,"",IF(AND(ISNUMBER(VLOOKUP($A4,'Control Sample Data'!$A$3:$V$386,AP$2+2,FALSE)),ISNUMBER(VLOOKUP($A4,'Data pre-processing'!$W$3:$AR$386,AP$2+2,FALSE))),VLOOKUP($A4,'Data pre-processing'!$W$3:$AR$386,AP$2+2,FALSE),"")))</f>
        <v/>
      </c>
      <c r="AQ4" s="109" t="str">
        <f>IF($A4="","",IF(VLOOKUP($A4,'Data pre-processing'!$W$3:$AR$386,AQ$2+2,FALSE)=0,"",IF(AND(ISNUMBER(VLOOKUP($A4,'Control Sample Data'!$A$3:$V$386,AQ$2+2,FALSE)),ISNUMBER(VLOOKUP($A4,'Data pre-processing'!$W$3:$AR$386,AQ$2+2,FALSE))),VLOOKUP($A4,'Data pre-processing'!$W$3:$AR$386,AQ$2+2,FALSE),"")))</f>
        <v/>
      </c>
      <c r="AR4" s="109" t="str">
        <f>IF($A4="","",IF(VLOOKUP($A4,'Data pre-processing'!$W$3:$AR$386,AR$2+2,FALSE)=0,"",IF(AND(ISNUMBER(VLOOKUP($A4,'Control Sample Data'!$A$3:$V$386,AR$2+2,FALSE)),ISNUMBER(VLOOKUP($A4,'Data pre-processing'!$W$3:$AR$386,AR$2+2,FALSE))),VLOOKUP($A4,'Data pre-processing'!$W$3:$AR$386,AR$2+2,FALSE),"")))</f>
        <v/>
      </c>
      <c r="AS4" s="109" t="str">
        <f>IF($A4="","",IF(VLOOKUP($A4,'Data pre-processing'!$W$3:$AR$386,AS$2+2,FALSE)=0,"",IF(AND(ISNUMBER(VLOOKUP($A4,'Control Sample Data'!$A$3:$V$386,AS$2+2,FALSE)),ISNUMBER(VLOOKUP($A4,'Data pre-processing'!$W$3:$AR$386,AS$2+2,FALSE))),VLOOKUP($A4,'Data pre-processing'!$W$3:$AR$386,AS$2+2,FALSE),"")))</f>
        <v/>
      </c>
      <c r="AT4" s="109" t="str">
        <f>IF($A4="","",IF(VLOOKUP($A4,'Data pre-processing'!$W$3:$AR$386,AT$2+2,FALSE)=0,"",IF(AND(ISNUMBER(VLOOKUP($A4,'Control Sample Data'!$A$3:$V$386,AT$2+2,FALSE)),ISNUMBER(VLOOKUP($A4,'Data pre-processing'!$W$3:$AR$386,AT$2+2,FALSE))),VLOOKUP($A4,'Data pre-processing'!$W$3:$AR$386,AT$2+2,FALSE),"")))</f>
        <v/>
      </c>
      <c r="AW4" s="111" t="str">
        <f t="shared" ref="AW4:AW8" si="0">A4</f>
        <v>B2M</v>
      </c>
      <c r="AX4" s="112" t="e">
        <f t="shared" ref="AX4:AX8" si="1">AVERAGE(D4:M4)-AVERAGE(AA4:AJ4)</f>
        <v>#DIV/0!</v>
      </c>
      <c r="AY4" s="112" t="e">
        <f t="shared" ref="AY4:AY8" si="2">STDEV(D4:M4)/AVERAGE(D4:M4)-STDEV(AA4:AJ4)/AVERAGE(AA4:AJ4)</f>
        <v>#DIV/0!</v>
      </c>
      <c r="AZ4" s="112" t="str">
        <f>IF(ISERROR(TTEST('Choose Housekeeping Genes'!D4:M4,'Choose Housekeeping Genes'!AA4:AJ4,2,2)),"N/A",TTEST('Choose Housekeeping Genes'!D4:M4,'Choose Housekeeping Genes'!AA4:AJ4,2,2))</f>
        <v>N/A</v>
      </c>
      <c r="BA4" s="112" t="e">
        <f t="shared" ref="BA4:BA8" ca="1" si="3">IF($AW4=$A$14,"",AZ4)</f>
        <v>#NUM!</v>
      </c>
      <c r="BB4" s="112" t="e">
        <f t="shared" ref="BB4:BB8" ca="1" si="4">IF(OR($AW4=$A$15,$AW4=$A$14),"",AZ4)</f>
        <v>#NUM!</v>
      </c>
    </row>
    <row r="5" spans="1:54" x14ac:dyDescent="0.15">
      <c r="A5" s="34" t="s">
        <v>722</v>
      </c>
      <c r="B5" s="107"/>
      <c r="C5" s="108" t="str">
        <f>IF($A5="","",IF(VLOOKUP($A5,'Test Sample Data'!$A$3:$L$386,2,FALSE)=0,"",VLOOKUP($A5,'Test Sample Data'!$A$3:$L$386,2,FALSE)))</f>
        <v>P15</v>
      </c>
      <c r="D5" s="109" t="str">
        <f>IF($A5="","",IF(VLOOKUP($A5,'Data pre-processing'!$A$3:$V$386,D$2+2,FALSE)=0,"",IF(AND(ISNUMBER(VLOOKUP($A5,'Test Sample Data'!$A$3:$V$386,D$2+2,FALSE)),ISNUMBER(VLOOKUP($A5,'Data pre-processing'!$A$3:$V$386,D$2+2,FALSE))),VLOOKUP($A5,'Data pre-processing'!$A$3:$V$386,D$2+2,FALSE),"")))</f>
        <v/>
      </c>
      <c r="E5" s="109" t="str">
        <f>IF($A5="","",IF(VLOOKUP($A5,'Data pre-processing'!$A$3:$V$386,E$2+2,FALSE)=0,"",IF(AND(ISNUMBER(VLOOKUP($A5,'Test Sample Data'!$A$3:$V$386,E$2+2,FALSE)),ISNUMBER(VLOOKUP($A5,'Data pre-processing'!$A$3:$V$386,E$2+2,FALSE))),VLOOKUP($A5,'Data pre-processing'!$A$3:$V$386,E$2+2,FALSE),"")))</f>
        <v/>
      </c>
      <c r="F5" s="109" t="str">
        <f>IF($A5="","",IF(VLOOKUP($A5,'Data pre-processing'!$A$3:$V$386,F$2+2,FALSE)=0,"",IF(AND(ISNUMBER(VLOOKUP($A5,'Test Sample Data'!$A$3:$V$386,F$2+2,FALSE)),ISNUMBER(VLOOKUP($A5,'Data pre-processing'!$A$3:$V$386,F$2+2,FALSE))),VLOOKUP($A5,'Data pre-processing'!$A$3:$V$386,F$2+2,FALSE),"")))</f>
        <v/>
      </c>
      <c r="G5" s="109" t="str">
        <f>IF($A5="","",IF(VLOOKUP($A5,'Data pre-processing'!$A$3:$V$386,G$2+2,FALSE)=0,"",IF(AND(ISNUMBER(VLOOKUP($A5,'Test Sample Data'!$A$3:$V$386,G$2+2,FALSE)),ISNUMBER(VLOOKUP($A5,'Data pre-processing'!$A$3:$V$386,G$2+2,FALSE))),VLOOKUP($A5,'Data pre-processing'!$A$3:$V$386,G$2+2,FALSE),"")))</f>
        <v/>
      </c>
      <c r="H5" s="109" t="str">
        <f>IF($A5="","",IF(VLOOKUP($A5,'Data pre-processing'!$A$3:$V$386,H$2+2,FALSE)=0,"",IF(AND(ISNUMBER(VLOOKUP($A5,'Test Sample Data'!$A$3:$V$386,H$2+2,FALSE)),ISNUMBER(VLOOKUP($A5,'Data pre-processing'!$A$3:$V$386,H$2+2,FALSE))),VLOOKUP($A5,'Data pre-processing'!$A$3:$V$386,H$2+2,FALSE),"")))</f>
        <v/>
      </c>
      <c r="I5" s="109" t="str">
        <f>IF($A5="","",IF(VLOOKUP($A5,'Data pre-processing'!$A$3:$V$386,I$2+2,FALSE)=0,"",IF(AND(ISNUMBER(VLOOKUP($A5,'Test Sample Data'!$A$3:$V$386,I$2+2,FALSE)),ISNUMBER(VLOOKUP($A5,'Data pre-processing'!$A$3:$V$386,I$2+2,FALSE))),VLOOKUP($A5,'Data pre-processing'!$A$3:$V$386,I$2+2,FALSE),"")))</f>
        <v/>
      </c>
      <c r="J5" s="109" t="str">
        <f>IF($A5="","",IF(VLOOKUP($A5,'Data pre-processing'!$A$3:$V$386,J$2+2,FALSE)=0,"",IF(AND(ISNUMBER(VLOOKUP($A5,'Test Sample Data'!$A$3:$V$386,J$2+2,FALSE)),ISNUMBER(VLOOKUP($A5,'Data pre-processing'!$A$3:$V$386,J$2+2,FALSE))),VLOOKUP($A5,'Data pre-processing'!$A$3:$V$386,J$2+2,FALSE),"")))</f>
        <v/>
      </c>
      <c r="K5" s="109" t="str">
        <f>IF($A5="","",IF(VLOOKUP($A5,'Data pre-processing'!$A$3:$V$386,K$2+2,FALSE)=0,"",IF(AND(ISNUMBER(VLOOKUP($A5,'Test Sample Data'!$A$3:$V$386,K$2+2,FALSE)),ISNUMBER(VLOOKUP($A5,'Data pre-processing'!$A$3:$V$386,K$2+2,FALSE))),VLOOKUP($A5,'Data pre-processing'!$A$3:$V$386,K$2+2,FALSE),"")))</f>
        <v/>
      </c>
      <c r="L5" s="109" t="str">
        <f>IF($A5="","",IF(VLOOKUP($A5,'Data pre-processing'!$A$3:$V$386,L$2+2,FALSE)=0,"",IF(AND(ISNUMBER(VLOOKUP($A5,'Test Sample Data'!$A$3:$V$386,L$2+2,FALSE)),ISNUMBER(VLOOKUP($A5,'Data pre-processing'!$A$3:$V$386,L$2+2,FALSE))),VLOOKUP($A5,'Data pre-processing'!$A$3:$V$386,L$2+2,FALSE),"")))</f>
        <v/>
      </c>
      <c r="M5" s="109" t="str">
        <f>IF($A5="","",IF(VLOOKUP($A5,'Data pre-processing'!$A$3:$V$386,M$2+2,FALSE)=0,"",IF(AND(ISNUMBER(VLOOKUP($A5,'Test Sample Data'!$A$3:$V$386,M$2+2,FALSE)),ISNUMBER(VLOOKUP($A5,'Data pre-processing'!$A$3:$V$386,M$2+2,FALSE))),VLOOKUP($A5,'Data pre-processing'!$A$3:$V$386,M$2+2,FALSE),"")))</f>
        <v/>
      </c>
      <c r="N5" s="109" t="str">
        <f>IF($A5="","",IF(VLOOKUP($A5,'Data pre-processing'!$A$3:$V$386,N$2+2,FALSE)=0,"",IF(AND(ISNUMBER(VLOOKUP($A5,'Test Sample Data'!$A$3:$V$386,N$2+2,FALSE)),ISNUMBER(VLOOKUP($A5,'Data pre-processing'!$A$3:$V$386,N$2+2,FALSE))),VLOOKUP($A5,'Data pre-processing'!$A$3:$V$386,N$2+2,FALSE),"")))</f>
        <v/>
      </c>
      <c r="O5" s="109" t="str">
        <f>IF($A5="","",IF(VLOOKUP($A5,'Data pre-processing'!$A$3:$V$386,O$2+2,FALSE)=0,"",IF(AND(ISNUMBER(VLOOKUP($A5,'Test Sample Data'!$A$3:$V$386,O$2+2,FALSE)),ISNUMBER(VLOOKUP($A5,'Data pre-processing'!$A$3:$V$386,O$2+2,FALSE))),VLOOKUP($A5,'Data pre-processing'!$A$3:$V$386,O$2+2,FALSE),"")))</f>
        <v/>
      </c>
      <c r="P5" s="109" t="str">
        <f>IF($A5="","",IF(VLOOKUP($A5,'Data pre-processing'!$A$3:$V$386,P$2+2,FALSE)=0,"",IF(AND(ISNUMBER(VLOOKUP($A5,'Test Sample Data'!$A$3:$V$386,P$2+2,FALSE)),ISNUMBER(VLOOKUP($A5,'Data pre-processing'!$A$3:$V$386,P$2+2,FALSE))),VLOOKUP($A5,'Data pre-processing'!$A$3:$V$386,P$2+2,FALSE),"")))</f>
        <v/>
      </c>
      <c r="Q5" s="109" t="str">
        <f>IF($A5="","",IF(VLOOKUP($A5,'Data pre-processing'!$A$3:$V$386,Q$2+2,FALSE)=0,"",IF(AND(ISNUMBER(VLOOKUP($A5,'Test Sample Data'!$A$3:$V$386,Q$2+2,FALSE)),ISNUMBER(VLOOKUP($A5,'Data pre-processing'!$A$3:$V$386,Q$2+2,FALSE))),VLOOKUP($A5,'Data pre-processing'!$A$3:$V$386,Q$2+2,FALSE),"")))</f>
        <v/>
      </c>
      <c r="R5" s="109" t="str">
        <f>IF($A5="","",IF(VLOOKUP($A5,'Data pre-processing'!$A$3:$V$386,R$2+2,FALSE)=0,"",IF(AND(ISNUMBER(VLOOKUP($A5,'Test Sample Data'!$A$3:$V$386,R$2+2,FALSE)),ISNUMBER(VLOOKUP($A5,'Data pre-processing'!$A$3:$V$386,R$2+2,FALSE))),VLOOKUP($A5,'Data pre-processing'!$A$3:$V$386,R$2+2,FALSE),"")))</f>
        <v/>
      </c>
      <c r="S5" s="109" t="str">
        <f>IF($A5="","",IF(VLOOKUP($A5,'Data pre-processing'!$A$3:$V$386,S$2+2,FALSE)=0,"",IF(AND(ISNUMBER(VLOOKUP($A5,'Test Sample Data'!$A$3:$V$386,S$2+2,FALSE)),ISNUMBER(VLOOKUP($A5,'Data pre-processing'!$A$3:$V$386,S$2+2,FALSE))),VLOOKUP($A5,'Data pre-processing'!$A$3:$V$386,S$2+2,FALSE),"")))</f>
        <v/>
      </c>
      <c r="T5" s="109" t="str">
        <f>IF($A5="","",IF(VLOOKUP($A5,'Data pre-processing'!$A$3:$V$386,T$2+2,FALSE)=0,"",IF(AND(ISNUMBER(VLOOKUP($A5,'Test Sample Data'!$A$3:$V$386,T$2+2,FALSE)),ISNUMBER(VLOOKUP($A5,'Data pre-processing'!$A$3:$V$386,T$2+2,FALSE))),VLOOKUP($A5,'Data pre-processing'!$A$3:$V$386,T$2+2,FALSE),"")))</f>
        <v/>
      </c>
      <c r="U5" s="109" t="str">
        <f>IF($A5="","",IF(VLOOKUP($A5,'Data pre-processing'!$A$3:$V$386,U$2+2,FALSE)=0,"",IF(AND(ISNUMBER(VLOOKUP($A5,'Test Sample Data'!$A$3:$V$386,U$2+2,FALSE)),ISNUMBER(VLOOKUP($A5,'Data pre-processing'!$A$3:$V$386,U$2+2,FALSE))),VLOOKUP($A5,'Data pre-processing'!$A$3:$V$386,U$2+2,FALSE),"")))</f>
        <v/>
      </c>
      <c r="V5" s="109" t="str">
        <f>IF($A5="","",IF(VLOOKUP($A5,'Data pre-processing'!$A$3:$V$386,V$2+2,FALSE)=0,"",IF(AND(ISNUMBER(VLOOKUP($A5,'Test Sample Data'!$A$3:$V$386,V$2+2,FALSE)),ISNUMBER(VLOOKUP($A5,'Data pre-processing'!$A$3:$V$386,V$2+2,FALSE))),VLOOKUP($A5,'Data pre-processing'!$A$3:$V$386,V$2+2,FALSE),"")))</f>
        <v/>
      </c>
      <c r="W5" s="109" t="str">
        <f>IF($A5="","",IF(VLOOKUP($A5,'Data pre-processing'!$A$3:$V$386,W$2+2,FALSE)=0,"",IF(AND(ISNUMBER(VLOOKUP($A5,'Test Sample Data'!$A$3:$V$386,W$2+2,FALSE)),ISNUMBER(VLOOKUP($A5,'Data pre-processing'!$A$3:$V$386,W$2+2,FALSE))),VLOOKUP($A5,'Data pre-processing'!$A$3:$V$386,W$2+2,FALSE),"")))</f>
        <v/>
      </c>
      <c r="Y5" s="40" t="s">
        <v>2138</v>
      </c>
      <c r="Z5" s="110" t="str">
        <f>IF('Choose Housekeeping Genes'!C5=0,"",'Choose Housekeeping Genes'!C5)</f>
        <v>P15</v>
      </c>
      <c r="AA5" s="109" t="str">
        <f>IF($A5="","",IF(VLOOKUP($A5,'Data pre-processing'!$W$3:$AR$386,AA$2+2,FALSE)=0,"",IF(AND(ISNUMBER(VLOOKUP($A5,'Control Sample Data'!$A$3:$V$386,AA$2+2,FALSE)),ISNUMBER(VLOOKUP($A5,'Data pre-processing'!$W$3:$AR$386,AA$2+2,FALSE))),VLOOKUP($A5,'Data pre-processing'!$W$3:$AR$386,AA$2+2,FALSE),"")))</f>
        <v/>
      </c>
      <c r="AB5" s="109" t="str">
        <f>IF($A5="","",IF(VLOOKUP($A5,'Data pre-processing'!$W$3:$AR$386,AB$2+2,FALSE)=0,"",IF(AND(ISNUMBER(VLOOKUP($A5,'Control Sample Data'!$A$3:$V$386,AB$2+2,FALSE)),ISNUMBER(VLOOKUP($A5,'Data pre-processing'!$W$3:$AR$386,AB$2+2,FALSE))),VLOOKUP($A5,'Data pre-processing'!$W$3:$AR$386,AB$2+2,FALSE),"")))</f>
        <v/>
      </c>
      <c r="AC5" s="109" t="str">
        <f>IF($A5="","",IF(VLOOKUP($A5,'Data pre-processing'!$W$3:$AR$386,AC$2+2,FALSE)=0,"",IF(AND(ISNUMBER(VLOOKUP($A5,'Control Sample Data'!$A$3:$V$386,AC$2+2,FALSE)),ISNUMBER(VLOOKUP($A5,'Data pre-processing'!$W$3:$AR$386,AC$2+2,FALSE))),VLOOKUP($A5,'Data pre-processing'!$W$3:$AR$386,AC$2+2,FALSE),"")))</f>
        <v/>
      </c>
      <c r="AD5" s="109" t="str">
        <f>IF($A5="","",IF(VLOOKUP($A5,'Data pre-processing'!$W$3:$AR$386,AD$2+2,FALSE)=0,"",IF(AND(ISNUMBER(VLOOKUP($A5,'Control Sample Data'!$A$3:$V$386,AD$2+2,FALSE)),ISNUMBER(VLOOKUP($A5,'Data pre-processing'!$W$3:$AR$386,AD$2+2,FALSE))),VLOOKUP($A5,'Data pre-processing'!$W$3:$AR$386,AD$2+2,FALSE),"")))</f>
        <v/>
      </c>
      <c r="AE5" s="109" t="str">
        <f>IF($A5="","",IF(VLOOKUP($A5,'Data pre-processing'!$W$3:$AR$386,AE$2+2,FALSE)=0,"",IF(AND(ISNUMBER(VLOOKUP($A5,'Control Sample Data'!$A$3:$V$386,AE$2+2,FALSE)),ISNUMBER(VLOOKUP($A5,'Data pre-processing'!$W$3:$AR$386,AE$2+2,FALSE))),VLOOKUP($A5,'Data pre-processing'!$W$3:$AR$386,AE$2+2,FALSE),"")))</f>
        <v/>
      </c>
      <c r="AF5" s="109" t="str">
        <f>IF($A5="","",IF(VLOOKUP($A5,'Data pre-processing'!$W$3:$AR$386,AF$2+2,FALSE)=0,"",IF(AND(ISNUMBER(VLOOKUP($A5,'Control Sample Data'!$A$3:$V$386,AF$2+2,FALSE)),ISNUMBER(VLOOKUP($A5,'Data pre-processing'!$W$3:$AR$386,AF$2+2,FALSE))),VLOOKUP($A5,'Data pre-processing'!$W$3:$AR$386,AF$2+2,FALSE),"")))</f>
        <v/>
      </c>
      <c r="AG5" s="109" t="str">
        <f>IF($A5="","",IF(VLOOKUP($A5,'Data pre-processing'!$W$3:$AR$386,AG$2+2,FALSE)=0,"",IF(AND(ISNUMBER(VLOOKUP($A5,'Control Sample Data'!$A$3:$V$386,AG$2+2,FALSE)),ISNUMBER(VLOOKUP($A5,'Data pre-processing'!$W$3:$AR$386,AG$2+2,FALSE))),VLOOKUP($A5,'Data pre-processing'!$W$3:$AR$386,AG$2+2,FALSE),"")))</f>
        <v/>
      </c>
      <c r="AH5" s="109" t="str">
        <f>IF($A5="","",IF(VLOOKUP($A5,'Data pre-processing'!$W$3:$AR$386,AH$2+2,FALSE)=0,"",IF(AND(ISNUMBER(VLOOKUP($A5,'Control Sample Data'!$A$3:$V$386,AH$2+2,FALSE)),ISNUMBER(VLOOKUP($A5,'Data pre-processing'!$W$3:$AR$386,AH$2+2,FALSE))),VLOOKUP($A5,'Data pre-processing'!$W$3:$AR$386,AH$2+2,FALSE),"")))</f>
        <v/>
      </c>
      <c r="AI5" s="109" t="str">
        <f>IF($A5="","",IF(VLOOKUP($A5,'Data pre-processing'!$W$3:$AR$386,AI$2+2,FALSE)=0,"",IF(AND(ISNUMBER(VLOOKUP($A5,'Control Sample Data'!$A$3:$V$386,AI$2+2,FALSE)),ISNUMBER(VLOOKUP($A5,'Data pre-processing'!$W$3:$AR$386,AI$2+2,FALSE))),VLOOKUP($A5,'Data pre-processing'!$W$3:$AR$386,AI$2+2,FALSE),"")))</f>
        <v/>
      </c>
      <c r="AJ5" s="109" t="str">
        <f>IF($A5="","",IF(VLOOKUP($A5,'Data pre-processing'!$W$3:$AR$386,AJ$2+2,FALSE)=0,"",IF(AND(ISNUMBER(VLOOKUP($A5,'Control Sample Data'!$A$3:$V$386,AJ$2+2,FALSE)),ISNUMBER(VLOOKUP($A5,'Data pre-processing'!$W$3:$AR$386,AJ$2+2,FALSE))),VLOOKUP($A5,'Data pre-processing'!$W$3:$AR$386,AJ$2+2,FALSE),"")))</f>
        <v/>
      </c>
      <c r="AK5" s="109" t="str">
        <f>IF($A5="","",IF(VLOOKUP($A5,'Data pre-processing'!$W$3:$AR$386,AK$2+2,FALSE)=0,"",IF(AND(ISNUMBER(VLOOKUP($A5,'Control Sample Data'!$A$3:$V$386,AK$2+2,FALSE)),ISNUMBER(VLOOKUP($A5,'Data pre-processing'!$W$3:$AR$386,AK$2+2,FALSE))),VLOOKUP($A5,'Data pre-processing'!$W$3:$AR$386,AK$2+2,FALSE),"")))</f>
        <v/>
      </c>
      <c r="AL5" s="109" t="str">
        <f>IF($A5="","",IF(VLOOKUP($A5,'Data pre-processing'!$W$3:$AR$386,AL$2+2,FALSE)=0,"",IF(AND(ISNUMBER(VLOOKUP($A5,'Control Sample Data'!$A$3:$V$386,AL$2+2,FALSE)),ISNUMBER(VLOOKUP($A5,'Data pre-processing'!$W$3:$AR$386,AL$2+2,FALSE))),VLOOKUP($A5,'Data pre-processing'!$W$3:$AR$386,AL$2+2,FALSE),"")))</f>
        <v/>
      </c>
      <c r="AM5" s="109" t="str">
        <f>IF($A5="","",IF(VLOOKUP($A5,'Data pre-processing'!$W$3:$AR$386,AM$2+2,FALSE)=0,"",IF(AND(ISNUMBER(VLOOKUP($A5,'Control Sample Data'!$A$3:$V$386,AM$2+2,FALSE)),ISNUMBER(VLOOKUP($A5,'Data pre-processing'!$W$3:$AR$386,AM$2+2,FALSE))),VLOOKUP($A5,'Data pre-processing'!$W$3:$AR$386,AM$2+2,FALSE),"")))</f>
        <v/>
      </c>
      <c r="AN5" s="109" t="str">
        <f>IF($A5="","",IF(VLOOKUP($A5,'Data pre-processing'!$W$3:$AR$386,AN$2+2,FALSE)=0,"",IF(AND(ISNUMBER(VLOOKUP($A5,'Control Sample Data'!$A$3:$V$386,AN$2+2,FALSE)),ISNUMBER(VLOOKUP($A5,'Data pre-processing'!$W$3:$AR$386,AN$2+2,FALSE))),VLOOKUP($A5,'Data pre-processing'!$W$3:$AR$386,AN$2+2,FALSE),"")))</f>
        <v/>
      </c>
      <c r="AO5" s="109" t="str">
        <f>IF($A5="","",IF(VLOOKUP($A5,'Data pre-processing'!$W$3:$AR$386,AO$2+2,FALSE)=0,"",IF(AND(ISNUMBER(VLOOKUP($A5,'Control Sample Data'!$A$3:$V$386,AO$2+2,FALSE)),ISNUMBER(VLOOKUP($A5,'Data pre-processing'!$W$3:$AR$386,AO$2+2,FALSE))),VLOOKUP($A5,'Data pre-processing'!$W$3:$AR$386,AO$2+2,FALSE),"")))</f>
        <v/>
      </c>
      <c r="AP5" s="109" t="str">
        <f>IF($A5="","",IF(VLOOKUP($A5,'Data pre-processing'!$W$3:$AR$386,AP$2+2,FALSE)=0,"",IF(AND(ISNUMBER(VLOOKUP($A5,'Control Sample Data'!$A$3:$V$386,AP$2+2,FALSE)),ISNUMBER(VLOOKUP($A5,'Data pre-processing'!$W$3:$AR$386,AP$2+2,FALSE))),VLOOKUP($A5,'Data pre-processing'!$W$3:$AR$386,AP$2+2,FALSE),"")))</f>
        <v/>
      </c>
      <c r="AQ5" s="109" t="str">
        <f>IF($A5="","",IF(VLOOKUP($A5,'Data pre-processing'!$W$3:$AR$386,AQ$2+2,FALSE)=0,"",IF(AND(ISNUMBER(VLOOKUP($A5,'Control Sample Data'!$A$3:$V$386,AQ$2+2,FALSE)),ISNUMBER(VLOOKUP($A5,'Data pre-processing'!$W$3:$AR$386,AQ$2+2,FALSE))),VLOOKUP($A5,'Data pre-processing'!$W$3:$AR$386,AQ$2+2,FALSE),"")))</f>
        <v/>
      </c>
      <c r="AR5" s="109" t="str">
        <f>IF($A5="","",IF(VLOOKUP($A5,'Data pre-processing'!$W$3:$AR$386,AR$2+2,FALSE)=0,"",IF(AND(ISNUMBER(VLOOKUP($A5,'Control Sample Data'!$A$3:$V$386,AR$2+2,FALSE)),ISNUMBER(VLOOKUP($A5,'Data pre-processing'!$W$3:$AR$386,AR$2+2,FALSE))),VLOOKUP($A5,'Data pre-processing'!$W$3:$AR$386,AR$2+2,FALSE),"")))</f>
        <v/>
      </c>
      <c r="AS5" s="109" t="str">
        <f>IF($A5="","",IF(VLOOKUP($A5,'Data pre-processing'!$W$3:$AR$386,AS$2+2,FALSE)=0,"",IF(AND(ISNUMBER(VLOOKUP($A5,'Control Sample Data'!$A$3:$V$386,AS$2+2,FALSE)),ISNUMBER(VLOOKUP($A5,'Data pre-processing'!$W$3:$AR$386,AS$2+2,FALSE))),VLOOKUP($A5,'Data pre-processing'!$W$3:$AR$386,AS$2+2,FALSE),"")))</f>
        <v/>
      </c>
      <c r="AT5" s="109" t="str">
        <f>IF($A5="","",IF(VLOOKUP($A5,'Data pre-processing'!$W$3:$AR$386,AT$2+2,FALSE)=0,"",IF(AND(ISNUMBER(VLOOKUP($A5,'Control Sample Data'!$A$3:$V$386,AT$2+2,FALSE)),ISNUMBER(VLOOKUP($A5,'Data pre-processing'!$W$3:$AR$386,AT$2+2,FALSE))),VLOOKUP($A5,'Data pre-processing'!$W$3:$AR$386,AT$2+2,FALSE),"")))</f>
        <v/>
      </c>
      <c r="AW5" s="111" t="str">
        <f t="shared" si="0"/>
        <v>Gusb</v>
      </c>
      <c r="AX5" s="112" t="e">
        <f t="shared" si="1"/>
        <v>#DIV/0!</v>
      </c>
      <c r="AY5" s="112" t="e">
        <f t="shared" si="2"/>
        <v>#DIV/0!</v>
      </c>
      <c r="AZ5" s="112" t="str">
        <f>IF(ISERROR(TTEST('Choose Housekeeping Genes'!D5:M5,'Choose Housekeeping Genes'!AA5:AJ5,2,2)),"N/A",TTEST('Choose Housekeeping Genes'!D5:M5,'Choose Housekeeping Genes'!AA5:AJ5,2,2))</f>
        <v>N/A</v>
      </c>
      <c r="BA5" s="112" t="e">
        <f t="shared" ca="1" si="3"/>
        <v>#NUM!</v>
      </c>
      <c r="BB5" s="112" t="e">
        <f t="shared" ca="1" si="4"/>
        <v>#NUM!</v>
      </c>
    </row>
    <row r="6" spans="1:54" x14ac:dyDescent="0.15">
      <c r="A6" s="34" t="s">
        <v>723</v>
      </c>
      <c r="B6" s="107"/>
      <c r="C6" s="108" t="str">
        <f>IF($A6="","",IF(VLOOKUP($A6,'Test Sample Data'!$A$3:$L$386,2,FALSE)=0,"",VLOOKUP($A6,'Test Sample Data'!$A$3:$L$386,2,FALSE)))</f>
        <v>P16</v>
      </c>
      <c r="D6" s="109" t="str">
        <f>IF($A6="","",IF(VLOOKUP($A6,'Data pre-processing'!$A$3:$V$386,D$2+2,FALSE)=0,"",IF(AND(ISNUMBER(VLOOKUP($A6,'Test Sample Data'!$A$3:$V$386,D$2+2,FALSE)),ISNUMBER(VLOOKUP($A6,'Data pre-processing'!$A$3:$V$386,D$2+2,FALSE))),VLOOKUP($A6,'Data pre-processing'!$A$3:$V$386,D$2+2,FALSE),"")))</f>
        <v/>
      </c>
      <c r="E6" s="109" t="str">
        <f>IF($A6="","",IF(VLOOKUP($A6,'Data pre-processing'!$A$3:$V$386,E$2+2,FALSE)=0,"",IF(AND(ISNUMBER(VLOOKUP($A6,'Test Sample Data'!$A$3:$V$386,E$2+2,FALSE)),ISNUMBER(VLOOKUP($A6,'Data pre-processing'!$A$3:$V$386,E$2+2,FALSE))),VLOOKUP($A6,'Data pre-processing'!$A$3:$V$386,E$2+2,FALSE),"")))</f>
        <v/>
      </c>
      <c r="F6" s="109" t="str">
        <f>IF($A6="","",IF(VLOOKUP($A6,'Data pre-processing'!$A$3:$V$386,F$2+2,FALSE)=0,"",IF(AND(ISNUMBER(VLOOKUP($A6,'Test Sample Data'!$A$3:$V$386,F$2+2,FALSE)),ISNUMBER(VLOOKUP($A6,'Data pre-processing'!$A$3:$V$386,F$2+2,FALSE))),VLOOKUP($A6,'Data pre-processing'!$A$3:$V$386,F$2+2,FALSE),"")))</f>
        <v/>
      </c>
      <c r="G6" s="109" t="str">
        <f>IF($A6="","",IF(VLOOKUP($A6,'Data pre-processing'!$A$3:$V$386,G$2+2,FALSE)=0,"",IF(AND(ISNUMBER(VLOOKUP($A6,'Test Sample Data'!$A$3:$V$386,G$2+2,FALSE)),ISNUMBER(VLOOKUP($A6,'Data pre-processing'!$A$3:$V$386,G$2+2,FALSE))),VLOOKUP($A6,'Data pre-processing'!$A$3:$V$386,G$2+2,FALSE),"")))</f>
        <v/>
      </c>
      <c r="H6" s="109" t="str">
        <f>IF($A6="","",IF(VLOOKUP($A6,'Data pre-processing'!$A$3:$V$386,H$2+2,FALSE)=0,"",IF(AND(ISNUMBER(VLOOKUP($A6,'Test Sample Data'!$A$3:$V$386,H$2+2,FALSE)),ISNUMBER(VLOOKUP($A6,'Data pre-processing'!$A$3:$V$386,H$2+2,FALSE))),VLOOKUP($A6,'Data pre-processing'!$A$3:$V$386,H$2+2,FALSE),"")))</f>
        <v/>
      </c>
      <c r="I6" s="109" t="str">
        <f>IF($A6="","",IF(VLOOKUP($A6,'Data pre-processing'!$A$3:$V$386,I$2+2,FALSE)=0,"",IF(AND(ISNUMBER(VLOOKUP($A6,'Test Sample Data'!$A$3:$V$386,I$2+2,FALSE)),ISNUMBER(VLOOKUP($A6,'Data pre-processing'!$A$3:$V$386,I$2+2,FALSE))),VLOOKUP($A6,'Data pre-processing'!$A$3:$V$386,I$2+2,FALSE),"")))</f>
        <v/>
      </c>
      <c r="J6" s="109" t="str">
        <f>IF($A6="","",IF(VLOOKUP($A6,'Data pre-processing'!$A$3:$V$386,J$2+2,FALSE)=0,"",IF(AND(ISNUMBER(VLOOKUP($A6,'Test Sample Data'!$A$3:$V$386,J$2+2,FALSE)),ISNUMBER(VLOOKUP($A6,'Data pre-processing'!$A$3:$V$386,J$2+2,FALSE))),VLOOKUP($A6,'Data pre-processing'!$A$3:$V$386,J$2+2,FALSE),"")))</f>
        <v/>
      </c>
      <c r="K6" s="109" t="str">
        <f>IF($A6="","",IF(VLOOKUP($A6,'Data pre-processing'!$A$3:$V$386,K$2+2,FALSE)=0,"",IF(AND(ISNUMBER(VLOOKUP($A6,'Test Sample Data'!$A$3:$V$386,K$2+2,FALSE)),ISNUMBER(VLOOKUP($A6,'Data pre-processing'!$A$3:$V$386,K$2+2,FALSE))),VLOOKUP($A6,'Data pre-processing'!$A$3:$V$386,K$2+2,FALSE),"")))</f>
        <v/>
      </c>
      <c r="L6" s="109" t="str">
        <f>IF($A6="","",IF(VLOOKUP($A6,'Data pre-processing'!$A$3:$V$386,L$2+2,FALSE)=0,"",IF(AND(ISNUMBER(VLOOKUP($A6,'Test Sample Data'!$A$3:$V$386,L$2+2,FALSE)),ISNUMBER(VLOOKUP($A6,'Data pre-processing'!$A$3:$V$386,L$2+2,FALSE))),VLOOKUP($A6,'Data pre-processing'!$A$3:$V$386,L$2+2,FALSE),"")))</f>
        <v/>
      </c>
      <c r="M6" s="109" t="str">
        <f>IF($A6="","",IF(VLOOKUP($A6,'Data pre-processing'!$A$3:$V$386,M$2+2,FALSE)=0,"",IF(AND(ISNUMBER(VLOOKUP($A6,'Test Sample Data'!$A$3:$V$386,M$2+2,FALSE)),ISNUMBER(VLOOKUP($A6,'Data pre-processing'!$A$3:$V$386,M$2+2,FALSE))),VLOOKUP($A6,'Data pre-processing'!$A$3:$V$386,M$2+2,FALSE),"")))</f>
        <v/>
      </c>
      <c r="N6" s="109" t="str">
        <f>IF($A6="","",IF(VLOOKUP($A6,'Data pre-processing'!$A$3:$V$386,N$2+2,FALSE)=0,"",IF(AND(ISNUMBER(VLOOKUP($A6,'Test Sample Data'!$A$3:$V$386,N$2+2,FALSE)),ISNUMBER(VLOOKUP($A6,'Data pre-processing'!$A$3:$V$386,N$2+2,FALSE))),VLOOKUP($A6,'Data pre-processing'!$A$3:$V$386,N$2+2,FALSE),"")))</f>
        <v/>
      </c>
      <c r="O6" s="109" t="str">
        <f>IF($A6="","",IF(VLOOKUP($A6,'Data pre-processing'!$A$3:$V$386,O$2+2,FALSE)=0,"",IF(AND(ISNUMBER(VLOOKUP($A6,'Test Sample Data'!$A$3:$V$386,O$2+2,FALSE)),ISNUMBER(VLOOKUP($A6,'Data pre-processing'!$A$3:$V$386,O$2+2,FALSE))),VLOOKUP($A6,'Data pre-processing'!$A$3:$V$386,O$2+2,FALSE),"")))</f>
        <v/>
      </c>
      <c r="P6" s="109" t="str">
        <f>IF($A6="","",IF(VLOOKUP($A6,'Data pre-processing'!$A$3:$V$386,P$2+2,FALSE)=0,"",IF(AND(ISNUMBER(VLOOKUP($A6,'Test Sample Data'!$A$3:$V$386,P$2+2,FALSE)),ISNUMBER(VLOOKUP($A6,'Data pre-processing'!$A$3:$V$386,P$2+2,FALSE))),VLOOKUP($A6,'Data pre-processing'!$A$3:$V$386,P$2+2,FALSE),"")))</f>
        <v/>
      </c>
      <c r="Q6" s="109" t="str">
        <f>IF($A6="","",IF(VLOOKUP($A6,'Data pre-processing'!$A$3:$V$386,Q$2+2,FALSE)=0,"",IF(AND(ISNUMBER(VLOOKUP($A6,'Test Sample Data'!$A$3:$V$386,Q$2+2,FALSE)),ISNUMBER(VLOOKUP($A6,'Data pre-processing'!$A$3:$V$386,Q$2+2,FALSE))),VLOOKUP($A6,'Data pre-processing'!$A$3:$V$386,Q$2+2,FALSE),"")))</f>
        <v/>
      </c>
      <c r="R6" s="109" t="str">
        <f>IF($A6="","",IF(VLOOKUP($A6,'Data pre-processing'!$A$3:$V$386,R$2+2,FALSE)=0,"",IF(AND(ISNUMBER(VLOOKUP($A6,'Test Sample Data'!$A$3:$V$386,R$2+2,FALSE)),ISNUMBER(VLOOKUP($A6,'Data pre-processing'!$A$3:$V$386,R$2+2,FALSE))),VLOOKUP($A6,'Data pre-processing'!$A$3:$V$386,R$2+2,FALSE),"")))</f>
        <v/>
      </c>
      <c r="S6" s="109" t="str">
        <f>IF($A6="","",IF(VLOOKUP($A6,'Data pre-processing'!$A$3:$V$386,S$2+2,FALSE)=0,"",IF(AND(ISNUMBER(VLOOKUP($A6,'Test Sample Data'!$A$3:$V$386,S$2+2,FALSE)),ISNUMBER(VLOOKUP($A6,'Data pre-processing'!$A$3:$V$386,S$2+2,FALSE))),VLOOKUP($A6,'Data pre-processing'!$A$3:$V$386,S$2+2,FALSE),"")))</f>
        <v/>
      </c>
      <c r="T6" s="109" t="str">
        <f>IF($A6="","",IF(VLOOKUP($A6,'Data pre-processing'!$A$3:$V$386,T$2+2,FALSE)=0,"",IF(AND(ISNUMBER(VLOOKUP($A6,'Test Sample Data'!$A$3:$V$386,T$2+2,FALSE)),ISNUMBER(VLOOKUP($A6,'Data pre-processing'!$A$3:$V$386,T$2+2,FALSE))),VLOOKUP($A6,'Data pre-processing'!$A$3:$V$386,T$2+2,FALSE),"")))</f>
        <v/>
      </c>
      <c r="U6" s="109" t="str">
        <f>IF($A6="","",IF(VLOOKUP($A6,'Data pre-processing'!$A$3:$V$386,U$2+2,FALSE)=0,"",IF(AND(ISNUMBER(VLOOKUP($A6,'Test Sample Data'!$A$3:$V$386,U$2+2,FALSE)),ISNUMBER(VLOOKUP($A6,'Data pre-processing'!$A$3:$V$386,U$2+2,FALSE))),VLOOKUP($A6,'Data pre-processing'!$A$3:$V$386,U$2+2,FALSE),"")))</f>
        <v/>
      </c>
      <c r="V6" s="109" t="str">
        <f>IF($A6="","",IF(VLOOKUP($A6,'Data pre-processing'!$A$3:$V$386,V$2+2,FALSE)=0,"",IF(AND(ISNUMBER(VLOOKUP($A6,'Test Sample Data'!$A$3:$V$386,V$2+2,FALSE)),ISNUMBER(VLOOKUP($A6,'Data pre-processing'!$A$3:$V$386,V$2+2,FALSE))),VLOOKUP($A6,'Data pre-processing'!$A$3:$V$386,V$2+2,FALSE),"")))</f>
        <v/>
      </c>
      <c r="W6" s="109" t="str">
        <f>IF($A6="","",IF(VLOOKUP($A6,'Data pre-processing'!$A$3:$V$386,W$2+2,FALSE)=0,"",IF(AND(ISNUMBER(VLOOKUP($A6,'Test Sample Data'!$A$3:$V$386,W$2+2,FALSE)),ISNUMBER(VLOOKUP($A6,'Data pre-processing'!$A$3:$V$386,W$2+2,FALSE))),VLOOKUP($A6,'Data pre-processing'!$A$3:$V$386,W$2+2,FALSE),"")))</f>
        <v/>
      </c>
      <c r="Y6" s="40" t="s">
        <v>2139</v>
      </c>
      <c r="Z6" s="110" t="str">
        <f>IF('Choose Housekeeping Genes'!C6=0,"",'Choose Housekeeping Genes'!C6)</f>
        <v>P16</v>
      </c>
      <c r="AA6" s="109" t="str">
        <f>IF($A6="","",IF(VLOOKUP($A6,'Data pre-processing'!$W$3:$AR$386,AA$2+2,FALSE)=0,"",IF(AND(ISNUMBER(VLOOKUP($A6,'Control Sample Data'!$A$3:$V$386,AA$2+2,FALSE)),ISNUMBER(VLOOKUP($A6,'Data pre-processing'!$W$3:$AR$386,AA$2+2,FALSE))),VLOOKUP($A6,'Data pre-processing'!$W$3:$AR$386,AA$2+2,FALSE),"")))</f>
        <v/>
      </c>
      <c r="AB6" s="109" t="str">
        <f>IF($A6="","",IF(VLOOKUP($A6,'Data pre-processing'!$W$3:$AR$386,AB$2+2,FALSE)=0,"",IF(AND(ISNUMBER(VLOOKUP($A6,'Control Sample Data'!$A$3:$V$386,AB$2+2,FALSE)),ISNUMBER(VLOOKUP($A6,'Data pre-processing'!$W$3:$AR$386,AB$2+2,FALSE))),VLOOKUP($A6,'Data pre-processing'!$W$3:$AR$386,AB$2+2,FALSE),"")))</f>
        <v/>
      </c>
      <c r="AC6" s="109" t="str">
        <f>IF($A6="","",IF(VLOOKUP($A6,'Data pre-processing'!$W$3:$AR$386,AC$2+2,FALSE)=0,"",IF(AND(ISNUMBER(VLOOKUP($A6,'Control Sample Data'!$A$3:$V$386,AC$2+2,FALSE)),ISNUMBER(VLOOKUP($A6,'Data pre-processing'!$W$3:$AR$386,AC$2+2,FALSE))),VLOOKUP($A6,'Data pre-processing'!$W$3:$AR$386,AC$2+2,FALSE),"")))</f>
        <v/>
      </c>
      <c r="AD6" s="109" t="str">
        <f>IF($A6="","",IF(VLOOKUP($A6,'Data pre-processing'!$W$3:$AR$386,AD$2+2,FALSE)=0,"",IF(AND(ISNUMBER(VLOOKUP($A6,'Control Sample Data'!$A$3:$V$386,AD$2+2,FALSE)),ISNUMBER(VLOOKUP($A6,'Data pre-processing'!$W$3:$AR$386,AD$2+2,FALSE))),VLOOKUP($A6,'Data pre-processing'!$W$3:$AR$386,AD$2+2,FALSE),"")))</f>
        <v/>
      </c>
      <c r="AE6" s="109" t="str">
        <f>IF($A6="","",IF(VLOOKUP($A6,'Data pre-processing'!$W$3:$AR$386,AE$2+2,FALSE)=0,"",IF(AND(ISNUMBER(VLOOKUP($A6,'Control Sample Data'!$A$3:$V$386,AE$2+2,FALSE)),ISNUMBER(VLOOKUP($A6,'Data pre-processing'!$W$3:$AR$386,AE$2+2,FALSE))),VLOOKUP($A6,'Data pre-processing'!$W$3:$AR$386,AE$2+2,FALSE),"")))</f>
        <v/>
      </c>
      <c r="AF6" s="109" t="str">
        <f>IF($A6="","",IF(VLOOKUP($A6,'Data pre-processing'!$W$3:$AR$386,AF$2+2,FALSE)=0,"",IF(AND(ISNUMBER(VLOOKUP($A6,'Control Sample Data'!$A$3:$V$386,AF$2+2,FALSE)),ISNUMBER(VLOOKUP($A6,'Data pre-processing'!$W$3:$AR$386,AF$2+2,FALSE))),VLOOKUP($A6,'Data pre-processing'!$W$3:$AR$386,AF$2+2,FALSE),"")))</f>
        <v/>
      </c>
      <c r="AG6" s="109" t="str">
        <f>IF($A6="","",IF(VLOOKUP($A6,'Data pre-processing'!$W$3:$AR$386,AG$2+2,FALSE)=0,"",IF(AND(ISNUMBER(VLOOKUP($A6,'Control Sample Data'!$A$3:$V$386,AG$2+2,FALSE)),ISNUMBER(VLOOKUP($A6,'Data pre-processing'!$W$3:$AR$386,AG$2+2,FALSE))),VLOOKUP($A6,'Data pre-processing'!$W$3:$AR$386,AG$2+2,FALSE),"")))</f>
        <v/>
      </c>
      <c r="AH6" s="109" t="str">
        <f>IF($A6="","",IF(VLOOKUP($A6,'Data pre-processing'!$W$3:$AR$386,AH$2+2,FALSE)=0,"",IF(AND(ISNUMBER(VLOOKUP($A6,'Control Sample Data'!$A$3:$V$386,AH$2+2,FALSE)),ISNUMBER(VLOOKUP($A6,'Data pre-processing'!$W$3:$AR$386,AH$2+2,FALSE))),VLOOKUP($A6,'Data pre-processing'!$W$3:$AR$386,AH$2+2,FALSE),"")))</f>
        <v/>
      </c>
      <c r="AI6" s="109" t="str">
        <f>IF($A6="","",IF(VLOOKUP($A6,'Data pre-processing'!$W$3:$AR$386,AI$2+2,FALSE)=0,"",IF(AND(ISNUMBER(VLOOKUP($A6,'Control Sample Data'!$A$3:$V$386,AI$2+2,FALSE)),ISNUMBER(VLOOKUP($A6,'Data pre-processing'!$W$3:$AR$386,AI$2+2,FALSE))),VLOOKUP($A6,'Data pre-processing'!$W$3:$AR$386,AI$2+2,FALSE),"")))</f>
        <v/>
      </c>
      <c r="AJ6" s="109" t="str">
        <f>IF($A6="","",IF(VLOOKUP($A6,'Data pre-processing'!$W$3:$AR$386,AJ$2+2,FALSE)=0,"",IF(AND(ISNUMBER(VLOOKUP($A6,'Control Sample Data'!$A$3:$V$386,AJ$2+2,FALSE)),ISNUMBER(VLOOKUP($A6,'Data pre-processing'!$W$3:$AR$386,AJ$2+2,FALSE))),VLOOKUP($A6,'Data pre-processing'!$W$3:$AR$386,AJ$2+2,FALSE),"")))</f>
        <v/>
      </c>
      <c r="AK6" s="109" t="str">
        <f>IF($A6="","",IF(VLOOKUP($A6,'Data pre-processing'!$W$3:$AR$386,AK$2+2,FALSE)=0,"",IF(AND(ISNUMBER(VLOOKUP($A6,'Control Sample Data'!$A$3:$V$386,AK$2+2,FALSE)),ISNUMBER(VLOOKUP($A6,'Data pre-processing'!$W$3:$AR$386,AK$2+2,FALSE))),VLOOKUP($A6,'Data pre-processing'!$W$3:$AR$386,AK$2+2,FALSE),"")))</f>
        <v/>
      </c>
      <c r="AL6" s="109" t="str">
        <f>IF($A6="","",IF(VLOOKUP($A6,'Data pre-processing'!$W$3:$AR$386,AL$2+2,FALSE)=0,"",IF(AND(ISNUMBER(VLOOKUP($A6,'Control Sample Data'!$A$3:$V$386,AL$2+2,FALSE)),ISNUMBER(VLOOKUP($A6,'Data pre-processing'!$W$3:$AR$386,AL$2+2,FALSE))),VLOOKUP($A6,'Data pre-processing'!$W$3:$AR$386,AL$2+2,FALSE),"")))</f>
        <v/>
      </c>
      <c r="AM6" s="109" t="str">
        <f>IF($A6="","",IF(VLOOKUP($A6,'Data pre-processing'!$W$3:$AR$386,AM$2+2,FALSE)=0,"",IF(AND(ISNUMBER(VLOOKUP($A6,'Control Sample Data'!$A$3:$V$386,AM$2+2,FALSE)),ISNUMBER(VLOOKUP($A6,'Data pre-processing'!$W$3:$AR$386,AM$2+2,FALSE))),VLOOKUP($A6,'Data pre-processing'!$W$3:$AR$386,AM$2+2,FALSE),"")))</f>
        <v/>
      </c>
      <c r="AN6" s="109" t="str">
        <f>IF($A6="","",IF(VLOOKUP($A6,'Data pre-processing'!$W$3:$AR$386,AN$2+2,FALSE)=0,"",IF(AND(ISNUMBER(VLOOKUP($A6,'Control Sample Data'!$A$3:$V$386,AN$2+2,FALSE)),ISNUMBER(VLOOKUP($A6,'Data pre-processing'!$W$3:$AR$386,AN$2+2,FALSE))),VLOOKUP($A6,'Data pre-processing'!$W$3:$AR$386,AN$2+2,FALSE),"")))</f>
        <v/>
      </c>
      <c r="AO6" s="109" t="str">
        <f>IF($A6="","",IF(VLOOKUP($A6,'Data pre-processing'!$W$3:$AR$386,AO$2+2,FALSE)=0,"",IF(AND(ISNUMBER(VLOOKUP($A6,'Control Sample Data'!$A$3:$V$386,AO$2+2,FALSE)),ISNUMBER(VLOOKUP($A6,'Data pre-processing'!$W$3:$AR$386,AO$2+2,FALSE))),VLOOKUP($A6,'Data pre-processing'!$W$3:$AR$386,AO$2+2,FALSE),"")))</f>
        <v/>
      </c>
      <c r="AP6" s="109" t="str">
        <f>IF($A6="","",IF(VLOOKUP($A6,'Data pre-processing'!$W$3:$AR$386,AP$2+2,FALSE)=0,"",IF(AND(ISNUMBER(VLOOKUP($A6,'Control Sample Data'!$A$3:$V$386,AP$2+2,FALSE)),ISNUMBER(VLOOKUP($A6,'Data pre-processing'!$W$3:$AR$386,AP$2+2,FALSE))),VLOOKUP($A6,'Data pre-processing'!$W$3:$AR$386,AP$2+2,FALSE),"")))</f>
        <v/>
      </c>
      <c r="AQ6" s="109" t="str">
        <f>IF($A6="","",IF(VLOOKUP($A6,'Data pre-processing'!$W$3:$AR$386,AQ$2+2,FALSE)=0,"",IF(AND(ISNUMBER(VLOOKUP($A6,'Control Sample Data'!$A$3:$V$386,AQ$2+2,FALSE)),ISNUMBER(VLOOKUP($A6,'Data pre-processing'!$W$3:$AR$386,AQ$2+2,FALSE))),VLOOKUP($A6,'Data pre-processing'!$W$3:$AR$386,AQ$2+2,FALSE),"")))</f>
        <v/>
      </c>
      <c r="AR6" s="109" t="str">
        <f>IF($A6="","",IF(VLOOKUP($A6,'Data pre-processing'!$W$3:$AR$386,AR$2+2,FALSE)=0,"",IF(AND(ISNUMBER(VLOOKUP($A6,'Control Sample Data'!$A$3:$V$386,AR$2+2,FALSE)),ISNUMBER(VLOOKUP($A6,'Data pre-processing'!$W$3:$AR$386,AR$2+2,FALSE))),VLOOKUP($A6,'Data pre-processing'!$W$3:$AR$386,AR$2+2,FALSE),"")))</f>
        <v/>
      </c>
      <c r="AS6" s="109" t="str">
        <f>IF($A6="","",IF(VLOOKUP($A6,'Data pre-processing'!$W$3:$AR$386,AS$2+2,FALSE)=0,"",IF(AND(ISNUMBER(VLOOKUP($A6,'Control Sample Data'!$A$3:$V$386,AS$2+2,FALSE)),ISNUMBER(VLOOKUP($A6,'Data pre-processing'!$W$3:$AR$386,AS$2+2,FALSE))),VLOOKUP($A6,'Data pre-processing'!$W$3:$AR$386,AS$2+2,FALSE),"")))</f>
        <v/>
      </c>
      <c r="AT6" s="109" t="str">
        <f>IF($A6="","",IF(VLOOKUP($A6,'Data pre-processing'!$W$3:$AR$386,AT$2+2,FALSE)=0,"",IF(AND(ISNUMBER(VLOOKUP($A6,'Control Sample Data'!$A$3:$V$386,AT$2+2,FALSE)),ISNUMBER(VLOOKUP($A6,'Data pre-processing'!$W$3:$AR$386,AT$2+2,FALSE))),VLOOKUP($A6,'Data pre-processing'!$W$3:$AR$386,AT$2+2,FALSE),"")))</f>
        <v/>
      </c>
      <c r="AW6" s="111" t="str">
        <f t="shared" si="0"/>
        <v>Hsp90ab1</v>
      </c>
      <c r="AX6" s="112" t="e">
        <f t="shared" si="1"/>
        <v>#DIV/0!</v>
      </c>
      <c r="AY6" s="112" t="e">
        <f t="shared" si="2"/>
        <v>#DIV/0!</v>
      </c>
      <c r="AZ6" s="112" t="str">
        <f>IF(ISERROR(TTEST('Choose Housekeeping Genes'!D6:M6,'Choose Housekeeping Genes'!AA6:AJ6,2,2)),"N/A",TTEST('Choose Housekeeping Genes'!D6:M6,'Choose Housekeeping Genes'!AA6:AJ6,2,2))</f>
        <v>N/A</v>
      </c>
      <c r="BA6" s="112" t="e">
        <f t="shared" ca="1" si="3"/>
        <v>#NUM!</v>
      </c>
      <c r="BB6" s="112" t="e">
        <f t="shared" ca="1" si="4"/>
        <v>#NUM!</v>
      </c>
    </row>
    <row r="7" spans="1:54" x14ac:dyDescent="0.15">
      <c r="A7" s="34" t="s">
        <v>1785</v>
      </c>
      <c r="B7" s="107"/>
      <c r="C7" s="108" t="str">
        <f>IF($A7="","",IF(VLOOKUP($A7,'Test Sample Data'!$A$3:$L$386,2,FALSE)=0,"",VLOOKUP($A7,'Test Sample Data'!$A$3:$L$386,2,FALSE)))</f>
        <v>P17</v>
      </c>
      <c r="D7" s="109" t="str">
        <f>IF($A7="","",IF(VLOOKUP($A7,'Data pre-processing'!$A$3:$V$386,D$2+2,FALSE)=0,"",IF(AND(ISNUMBER(VLOOKUP($A7,'Test Sample Data'!$A$3:$V$386,D$2+2,FALSE)),ISNUMBER(VLOOKUP($A7,'Data pre-processing'!$A$3:$V$386,D$2+2,FALSE))),VLOOKUP($A7,'Data pre-processing'!$A$3:$V$386,D$2+2,FALSE),"")))</f>
        <v/>
      </c>
      <c r="E7" s="109" t="str">
        <f>IF($A7="","",IF(VLOOKUP($A7,'Data pre-processing'!$A$3:$V$386,E$2+2,FALSE)=0,"",IF(AND(ISNUMBER(VLOOKUP($A7,'Test Sample Data'!$A$3:$V$386,E$2+2,FALSE)),ISNUMBER(VLOOKUP($A7,'Data pre-processing'!$A$3:$V$386,E$2+2,FALSE))),VLOOKUP($A7,'Data pre-processing'!$A$3:$V$386,E$2+2,FALSE),"")))</f>
        <v/>
      </c>
      <c r="F7" s="109" t="str">
        <f>IF($A7="","",IF(VLOOKUP($A7,'Data pre-processing'!$A$3:$V$386,F$2+2,FALSE)=0,"",IF(AND(ISNUMBER(VLOOKUP($A7,'Test Sample Data'!$A$3:$V$386,F$2+2,FALSE)),ISNUMBER(VLOOKUP($A7,'Data pre-processing'!$A$3:$V$386,F$2+2,FALSE))),VLOOKUP($A7,'Data pre-processing'!$A$3:$V$386,F$2+2,FALSE),"")))</f>
        <v/>
      </c>
      <c r="G7" s="109" t="str">
        <f>IF($A7="","",IF(VLOOKUP($A7,'Data pre-processing'!$A$3:$V$386,G$2+2,FALSE)=0,"",IF(AND(ISNUMBER(VLOOKUP($A7,'Test Sample Data'!$A$3:$V$386,G$2+2,FALSE)),ISNUMBER(VLOOKUP($A7,'Data pre-processing'!$A$3:$V$386,G$2+2,FALSE))),VLOOKUP($A7,'Data pre-processing'!$A$3:$V$386,G$2+2,FALSE),"")))</f>
        <v/>
      </c>
      <c r="H7" s="109" t="str">
        <f>IF($A7="","",IF(VLOOKUP($A7,'Data pre-processing'!$A$3:$V$386,H$2+2,FALSE)=0,"",IF(AND(ISNUMBER(VLOOKUP($A7,'Test Sample Data'!$A$3:$V$386,H$2+2,FALSE)),ISNUMBER(VLOOKUP($A7,'Data pre-processing'!$A$3:$V$386,H$2+2,FALSE))),VLOOKUP($A7,'Data pre-processing'!$A$3:$V$386,H$2+2,FALSE),"")))</f>
        <v/>
      </c>
      <c r="I7" s="109" t="str">
        <f>IF($A7="","",IF(VLOOKUP($A7,'Data pre-processing'!$A$3:$V$386,I$2+2,FALSE)=0,"",IF(AND(ISNUMBER(VLOOKUP($A7,'Test Sample Data'!$A$3:$V$386,I$2+2,FALSE)),ISNUMBER(VLOOKUP($A7,'Data pre-processing'!$A$3:$V$386,I$2+2,FALSE))),VLOOKUP($A7,'Data pre-processing'!$A$3:$V$386,I$2+2,FALSE),"")))</f>
        <v/>
      </c>
      <c r="J7" s="109" t="str">
        <f>IF($A7="","",IF(VLOOKUP($A7,'Data pre-processing'!$A$3:$V$386,J$2+2,FALSE)=0,"",IF(AND(ISNUMBER(VLOOKUP($A7,'Test Sample Data'!$A$3:$V$386,J$2+2,FALSE)),ISNUMBER(VLOOKUP($A7,'Data pre-processing'!$A$3:$V$386,J$2+2,FALSE))),VLOOKUP($A7,'Data pre-processing'!$A$3:$V$386,J$2+2,FALSE),"")))</f>
        <v/>
      </c>
      <c r="K7" s="109" t="str">
        <f>IF($A7="","",IF(VLOOKUP($A7,'Data pre-processing'!$A$3:$V$386,K$2+2,FALSE)=0,"",IF(AND(ISNUMBER(VLOOKUP($A7,'Test Sample Data'!$A$3:$V$386,K$2+2,FALSE)),ISNUMBER(VLOOKUP($A7,'Data pre-processing'!$A$3:$V$386,K$2+2,FALSE))),VLOOKUP($A7,'Data pre-processing'!$A$3:$V$386,K$2+2,FALSE),"")))</f>
        <v/>
      </c>
      <c r="L7" s="109" t="str">
        <f>IF($A7="","",IF(VLOOKUP($A7,'Data pre-processing'!$A$3:$V$386,L$2+2,FALSE)=0,"",IF(AND(ISNUMBER(VLOOKUP($A7,'Test Sample Data'!$A$3:$V$386,L$2+2,FALSE)),ISNUMBER(VLOOKUP($A7,'Data pre-processing'!$A$3:$V$386,L$2+2,FALSE))),VLOOKUP($A7,'Data pre-processing'!$A$3:$V$386,L$2+2,FALSE),"")))</f>
        <v/>
      </c>
      <c r="M7" s="109" t="str">
        <f>IF($A7="","",IF(VLOOKUP($A7,'Data pre-processing'!$A$3:$V$386,M$2+2,FALSE)=0,"",IF(AND(ISNUMBER(VLOOKUP($A7,'Test Sample Data'!$A$3:$V$386,M$2+2,FALSE)),ISNUMBER(VLOOKUP($A7,'Data pre-processing'!$A$3:$V$386,M$2+2,FALSE))),VLOOKUP($A7,'Data pre-processing'!$A$3:$V$386,M$2+2,FALSE),"")))</f>
        <v/>
      </c>
      <c r="N7" s="109" t="str">
        <f>IF($A7="","",IF(VLOOKUP($A7,'Data pre-processing'!$A$3:$V$386,N$2+2,FALSE)=0,"",IF(AND(ISNUMBER(VLOOKUP($A7,'Test Sample Data'!$A$3:$V$386,N$2+2,FALSE)),ISNUMBER(VLOOKUP($A7,'Data pre-processing'!$A$3:$V$386,N$2+2,FALSE))),VLOOKUP($A7,'Data pre-processing'!$A$3:$V$386,N$2+2,FALSE),"")))</f>
        <v/>
      </c>
      <c r="O7" s="109" t="str">
        <f>IF($A7="","",IF(VLOOKUP($A7,'Data pre-processing'!$A$3:$V$386,O$2+2,FALSE)=0,"",IF(AND(ISNUMBER(VLOOKUP($A7,'Test Sample Data'!$A$3:$V$386,O$2+2,FALSE)),ISNUMBER(VLOOKUP($A7,'Data pre-processing'!$A$3:$V$386,O$2+2,FALSE))),VLOOKUP($A7,'Data pre-processing'!$A$3:$V$386,O$2+2,FALSE),"")))</f>
        <v/>
      </c>
      <c r="P7" s="109" t="str">
        <f>IF($A7="","",IF(VLOOKUP($A7,'Data pre-processing'!$A$3:$V$386,P$2+2,FALSE)=0,"",IF(AND(ISNUMBER(VLOOKUP($A7,'Test Sample Data'!$A$3:$V$386,P$2+2,FALSE)),ISNUMBER(VLOOKUP($A7,'Data pre-processing'!$A$3:$V$386,P$2+2,FALSE))),VLOOKUP($A7,'Data pre-processing'!$A$3:$V$386,P$2+2,FALSE),"")))</f>
        <v/>
      </c>
      <c r="Q7" s="109" t="str">
        <f>IF($A7="","",IF(VLOOKUP($A7,'Data pre-processing'!$A$3:$V$386,Q$2+2,FALSE)=0,"",IF(AND(ISNUMBER(VLOOKUP($A7,'Test Sample Data'!$A$3:$V$386,Q$2+2,FALSE)),ISNUMBER(VLOOKUP($A7,'Data pre-processing'!$A$3:$V$386,Q$2+2,FALSE))),VLOOKUP($A7,'Data pre-processing'!$A$3:$V$386,Q$2+2,FALSE),"")))</f>
        <v/>
      </c>
      <c r="R7" s="109" t="str">
        <f>IF($A7="","",IF(VLOOKUP($A7,'Data pre-processing'!$A$3:$V$386,R$2+2,FALSE)=0,"",IF(AND(ISNUMBER(VLOOKUP($A7,'Test Sample Data'!$A$3:$V$386,R$2+2,FALSE)),ISNUMBER(VLOOKUP($A7,'Data pre-processing'!$A$3:$V$386,R$2+2,FALSE))),VLOOKUP($A7,'Data pre-processing'!$A$3:$V$386,R$2+2,FALSE),"")))</f>
        <v/>
      </c>
      <c r="S7" s="109" t="str">
        <f>IF($A7="","",IF(VLOOKUP($A7,'Data pre-processing'!$A$3:$V$386,S$2+2,FALSE)=0,"",IF(AND(ISNUMBER(VLOOKUP($A7,'Test Sample Data'!$A$3:$V$386,S$2+2,FALSE)),ISNUMBER(VLOOKUP($A7,'Data pre-processing'!$A$3:$V$386,S$2+2,FALSE))),VLOOKUP($A7,'Data pre-processing'!$A$3:$V$386,S$2+2,FALSE),"")))</f>
        <v/>
      </c>
      <c r="T7" s="109" t="str">
        <f>IF($A7="","",IF(VLOOKUP($A7,'Data pre-processing'!$A$3:$V$386,T$2+2,FALSE)=0,"",IF(AND(ISNUMBER(VLOOKUP($A7,'Test Sample Data'!$A$3:$V$386,T$2+2,FALSE)),ISNUMBER(VLOOKUP($A7,'Data pre-processing'!$A$3:$V$386,T$2+2,FALSE))),VLOOKUP($A7,'Data pre-processing'!$A$3:$V$386,T$2+2,FALSE),"")))</f>
        <v/>
      </c>
      <c r="U7" s="109" t="str">
        <f>IF($A7="","",IF(VLOOKUP($A7,'Data pre-processing'!$A$3:$V$386,U$2+2,FALSE)=0,"",IF(AND(ISNUMBER(VLOOKUP($A7,'Test Sample Data'!$A$3:$V$386,U$2+2,FALSE)),ISNUMBER(VLOOKUP($A7,'Data pre-processing'!$A$3:$V$386,U$2+2,FALSE))),VLOOKUP($A7,'Data pre-processing'!$A$3:$V$386,U$2+2,FALSE),"")))</f>
        <v/>
      </c>
      <c r="V7" s="109" t="str">
        <f>IF($A7="","",IF(VLOOKUP($A7,'Data pre-processing'!$A$3:$V$386,V$2+2,FALSE)=0,"",IF(AND(ISNUMBER(VLOOKUP($A7,'Test Sample Data'!$A$3:$V$386,V$2+2,FALSE)),ISNUMBER(VLOOKUP($A7,'Data pre-processing'!$A$3:$V$386,V$2+2,FALSE))),VLOOKUP($A7,'Data pre-processing'!$A$3:$V$386,V$2+2,FALSE),"")))</f>
        <v/>
      </c>
      <c r="W7" s="109" t="str">
        <f>IF($A7="","",IF(VLOOKUP($A7,'Data pre-processing'!$A$3:$V$386,W$2+2,FALSE)=0,"",IF(AND(ISNUMBER(VLOOKUP($A7,'Test Sample Data'!$A$3:$V$386,W$2+2,FALSE)),ISNUMBER(VLOOKUP($A7,'Data pre-processing'!$A$3:$V$386,W$2+2,FALSE))),VLOOKUP($A7,'Data pre-processing'!$A$3:$V$386,W$2+2,FALSE),"")))</f>
        <v/>
      </c>
      <c r="Y7" s="40" t="s">
        <v>1785</v>
      </c>
      <c r="Z7" s="110" t="str">
        <f>IF('Choose Housekeeping Genes'!C7=0,"",'Choose Housekeeping Genes'!C7)</f>
        <v>P17</v>
      </c>
      <c r="AA7" s="109" t="str">
        <f>IF($A7="","",IF(VLOOKUP($A7,'Data pre-processing'!$W$3:$AR$386,AA$2+2,FALSE)=0,"",IF(AND(ISNUMBER(VLOOKUP($A7,'Control Sample Data'!$A$3:$V$386,AA$2+2,FALSE)),ISNUMBER(VLOOKUP($A7,'Data pre-processing'!$W$3:$AR$386,AA$2+2,FALSE))),VLOOKUP($A7,'Data pre-processing'!$W$3:$AR$386,AA$2+2,FALSE),"")))</f>
        <v/>
      </c>
      <c r="AB7" s="109" t="str">
        <f>IF($A7="","",IF(VLOOKUP($A7,'Data pre-processing'!$W$3:$AR$386,AB$2+2,FALSE)=0,"",IF(AND(ISNUMBER(VLOOKUP($A7,'Control Sample Data'!$A$3:$V$386,AB$2+2,FALSE)),ISNUMBER(VLOOKUP($A7,'Data pre-processing'!$W$3:$AR$386,AB$2+2,FALSE))),VLOOKUP($A7,'Data pre-processing'!$W$3:$AR$386,AB$2+2,FALSE),"")))</f>
        <v/>
      </c>
      <c r="AC7" s="109" t="str">
        <f>IF($A7="","",IF(VLOOKUP($A7,'Data pre-processing'!$W$3:$AR$386,AC$2+2,FALSE)=0,"",IF(AND(ISNUMBER(VLOOKUP($A7,'Control Sample Data'!$A$3:$V$386,AC$2+2,FALSE)),ISNUMBER(VLOOKUP($A7,'Data pre-processing'!$W$3:$AR$386,AC$2+2,FALSE))),VLOOKUP($A7,'Data pre-processing'!$W$3:$AR$386,AC$2+2,FALSE),"")))</f>
        <v/>
      </c>
      <c r="AD7" s="109" t="str">
        <f>IF($A7="","",IF(VLOOKUP($A7,'Data pre-processing'!$W$3:$AR$386,AD$2+2,FALSE)=0,"",IF(AND(ISNUMBER(VLOOKUP($A7,'Control Sample Data'!$A$3:$V$386,AD$2+2,FALSE)),ISNUMBER(VLOOKUP($A7,'Data pre-processing'!$W$3:$AR$386,AD$2+2,FALSE))),VLOOKUP($A7,'Data pre-processing'!$W$3:$AR$386,AD$2+2,FALSE),"")))</f>
        <v/>
      </c>
      <c r="AE7" s="109" t="str">
        <f>IF($A7="","",IF(VLOOKUP($A7,'Data pre-processing'!$W$3:$AR$386,AE$2+2,FALSE)=0,"",IF(AND(ISNUMBER(VLOOKUP($A7,'Control Sample Data'!$A$3:$V$386,AE$2+2,FALSE)),ISNUMBER(VLOOKUP($A7,'Data pre-processing'!$W$3:$AR$386,AE$2+2,FALSE))),VLOOKUP($A7,'Data pre-processing'!$W$3:$AR$386,AE$2+2,FALSE),"")))</f>
        <v/>
      </c>
      <c r="AF7" s="109" t="str">
        <f>IF($A7="","",IF(VLOOKUP($A7,'Data pre-processing'!$W$3:$AR$386,AF$2+2,FALSE)=0,"",IF(AND(ISNUMBER(VLOOKUP($A7,'Control Sample Data'!$A$3:$V$386,AF$2+2,FALSE)),ISNUMBER(VLOOKUP($A7,'Data pre-processing'!$W$3:$AR$386,AF$2+2,FALSE))),VLOOKUP($A7,'Data pre-processing'!$W$3:$AR$386,AF$2+2,FALSE),"")))</f>
        <v/>
      </c>
      <c r="AG7" s="109" t="str">
        <f>IF($A7="","",IF(VLOOKUP($A7,'Data pre-processing'!$W$3:$AR$386,AG$2+2,FALSE)=0,"",IF(AND(ISNUMBER(VLOOKUP($A7,'Control Sample Data'!$A$3:$V$386,AG$2+2,FALSE)),ISNUMBER(VLOOKUP($A7,'Data pre-processing'!$W$3:$AR$386,AG$2+2,FALSE))),VLOOKUP($A7,'Data pre-processing'!$W$3:$AR$386,AG$2+2,FALSE),"")))</f>
        <v/>
      </c>
      <c r="AH7" s="109" t="str">
        <f>IF($A7="","",IF(VLOOKUP($A7,'Data pre-processing'!$W$3:$AR$386,AH$2+2,FALSE)=0,"",IF(AND(ISNUMBER(VLOOKUP($A7,'Control Sample Data'!$A$3:$V$386,AH$2+2,FALSE)),ISNUMBER(VLOOKUP($A7,'Data pre-processing'!$W$3:$AR$386,AH$2+2,FALSE))),VLOOKUP($A7,'Data pre-processing'!$W$3:$AR$386,AH$2+2,FALSE),"")))</f>
        <v/>
      </c>
      <c r="AI7" s="109" t="str">
        <f>IF($A7="","",IF(VLOOKUP($A7,'Data pre-processing'!$W$3:$AR$386,AI$2+2,FALSE)=0,"",IF(AND(ISNUMBER(VLOOKUP($A7,'Control Sample Data'!$A$3:$V$386,AI$2+2,FALSE)),ISNUMBER(VLOOKUP($A7,'Data pre-processing'!$W$3:$AR$386,AI$2+2,FALSE))),VLOOKUP($A7,'Data pre-processing'!$W$3:$AR$386,AI$2+2,FALSE),"")))</f>
        <v/>
      </c>
      <c r="AJ7" s="109" t="str">
        <f>IF($A7="","",IF(VLOOKUP($A7,'Data pre-processing'!$W$3:$AR$386,AJ$2+2,FALSE)=0,"",IF(AND(ISNUMBER(VLOOKUP($A7,'Control Sample Data'!$A$3:$V$386,AJ$2+2,FALSE)),ISNUMBER(VLOOKUP($A7,'Data pre-processing'!$W$3:$AR$386,AJ$2+2,FALSE))),VLOOKUP($A7,'Data pre-processing'!$W$3:$AR$386,AJ$2+2,FALSE),"")))</f>
        <v/>
      </c>
      <c r="AK7" s="109" t="str">
        <f>IF($A7="","",IF(VLOOKUP($A7,'Data pre-processing'!$W$3:$AR$386,AK$2+2,FALSE)=0,"",IF(AND(ISNUMBER(VLOOKUP($A7,'Control Sample Data'!$A$3:$V$386,AK$2+2,FALSE)),ISNUMBER(VLOOKUP($A7,'Data pre-processing'!$W$3:$AR$386,AK$2+2,FALSE))),VLOOKUP($A7,'Data pre-processing'!$W$3:$AR$386,AK$2+2,FALSE),"")))</f>
        <v/>
      </c>
      <c r="AL7" s="109" t="str">
        <f>IF($A7="","",IF(VLOOKUP($A7,'Data pre-processing'!$W$3:$AR$386,AL$2+2,FALSE)=0,"",IF(AND(ISNUMBER(VLOOKUP($A7,'Control Sample Data'!$A$3:$V$386,AL$2+2,FALSE)),ISNUMBER(VLOOKUP($A7,'Data pre-processing'!$W$3:$AR$386,AL$2+2,FALSE))),VLOOKUP($A7,'Data pre-processing'!$W$3:$AR$386,AL$2+2,FALSE),"")))</f>
        <v/>
      </c>
      <c r="AM7" s="109" t="str">
        <f>IF($A7="","",IF(VLOOKUP($A7,'Data pre-processing'!$W$3:$AR$386,AM$2+2,FALSE)=0,"",IF(AND(ISNUMBER(VLOOKUP($A7,'Control Sample Data'!$A$3:$V$386,AM$2+2,FALSE)),ISNUMBER(VLOOKUP($A7,'Data pre-processing'!$W$3:$AR$386,AM$2+2,FALSE))),VLOOKUP($A7,'Data pre-processing'!$W$3:$AR$386,AM$2+2,FALSE),"")))</f>
        <v/>
      </c>
      <c r="AN7" s="109" t="str">
        <f>IF($A7="","",IF(VLOOKUP($A7,'Data pre-processing'!$W$3:$AR$386,AN$2+2,FALSE)=0,"",IF(AND(ISNUMBER(VLOOKUP($A7,'Control Sample Data'!$A$3:$V$386,AN$2+2,FALSE)),ISNUMBER(VLOOKUP($A7,'Data pre-processing'!$W$3:$AR$386,AN$2+2,FALSE))),VLOOKUP($A7,'Data pre-processing'!$W$3:$AR$386,AN$2+2,FALSE),"")))</f>
        <v/>
      </c>
      <c r="AO7" s="109" t="str">
        <f>IF($A7="","",IF(VLOOKUP($A7,'Data pre-processing'!$W$3:$AR$386,AO$2+2,FALSE)=0,"",IF(AND(ISNUMBER(VLOOKUP($A7,'Control Sample Data'!$A$3:$V$386,AO$2+2,FALSE)),ISNUMBER(VLOOKUP($A7,'Data pre-processing'!$W$3:$AR$386,AO$2+2,FALSE))),VLOOKUP($A7,'Data pre-processing'!$W$3:$AR$386,AO$2+2,FALSE),"")))</f>
        <v/>
      </c>
      <c r="AP7" s="109" t="str">
        <f>IF($A7="","",IF(VLOOKUP($A7,'Data pre-processing'!$W$3:$AR$386,AP$2+2,FALSE)=0,"",IF(AND(ISNUMBER(VLOOKUP($A7,'Control Sample Data'!$A$3:$V$386,AP$2+2,FALSE)),ISNUMBER(VLOOKUP($A7,'Data pre-processing'!$W$3:$AR$386,AP$2+2,FALSE))),VLOOKUP($A7,'Data pre-processing'!$W$3:$AR$386,AP$2+2,FALSE),"")))</f>
        <v/>
      </c>
      <c r="AQ7" s="109" t="str">
        <f>IF($A7="","",IF(VLOOKUP($A7,'Data pre-processing'!$W$3:$AR$386,AQ$2+2,FALSE)=0,"",IF(AND(ISNUMBER(VLOOKUP($A7,'Control Sample Data'!$A$3:$V$386,AQ$2+2,FALSE)),ISNUMBER(VLOOKUP($A7,'Data pre-processing'!$W$3:$AR$386,AQ$2+2,FALSE))),VLOOKUP($A7,'Data pre-processing'!$W$3:$AR$386,AQ$2+2,FALSE),"")))</f>
        <v/>
      </c>
      <c r="AR7" s="109" t="str">
        <f>IF($A7="","",IF(VLOOKUP($A7,'Data pre-processing'!$W$3:$AR$386,AR$2+2,FALSE)=0,"",IF(AND(ISNUMBER(VLOOKUP($A7,'Control Sample Data'!$A$3:$V$386,AR$2+2,FALSE)),ISNUMBER(VLOOKUP($A7,'Data pre-processing'!$W$3:$AR$386,AR$2+2,FALSE))),VLOOKUP($A7,'Data pre-processing'!$W$3:$AR$386,AR$2+2,FALSE),"")))</f>
        <v/>
      </c>
      <c r="AS7" s="109" t="str">
        <f>IF($A7="","",IF(VLOOKUP($A7,'Data pre-processing'!$W$3:$AR$386,AS$2+2,FALSE)=0,"",IF(AND(ISNUMBER(VLOOKUP($A7,'Control Sample Data'!$A$3:$V$386,AS$2+2,FALSE)),ISNUMBER(VLOOKUP($A7,'Data pre-processing'!$W$3:$AR$386,AS$2+2,FALSE))),VLOOKUP($A7,'Data pre-processing'!$W$3:$AR$386,AS$2+2,FALSE),"")))</f>
        <v/>
      </c>
      <c r="AT7" s="109" t="str">
        <f>IF($A7="","",IF(VLOOKUP($A7,'Data pre-processing'!$W$3:$AR$386,AT$2+2,FALSE)=0,"",IF(AND(ISNUMBER(VLOOKUP($A7,'Control Sample Data'!$A$3:$V$386,AT$2+2,FALSE)),ISNUMBER(VLOOKUP($A7,'Data pre-processing'!$W$3:$AR$386,AT$2+2,FALSE))),VLOOKUP($A7,'Data pre-processing'!$W$3:$AR$386,AT$2+2,FALSE),"")))</f>
        <v/>
      </c>
      <c r="AW7" s="111" t="str">
        <f t="shared" si="0"/>
        <v>GAPDH</v>
      </c>
      <c r="AX7" s="112" t="e">
        <f t="shared" si="1"/>
        <v>#DIV/0!</v>
      </c>
      <c r="AY7" s="112" t="e">
        <f t="shared" si="2"/>
        <v>#DIV/0!</v>
      </c>
      <c r="AZ7" s="112" t="str">
        <f>IF(ISERROR(TTEST('Choose Housekeeping Genes'!D7:M7,'Choose Housekeeping Genes'!AA7:AJ7,2,2)),"N/A",TTEST('Choose Housekeeping Genes'!D7:M7,'Choose Housekeeping Genes'!AA7:AJ7,2,2))</f>
        <v>N/A</v>
      </c>
      <c r="BA7" s="112" t="e">
        <f t="shared" ca="1" si="3"/>
        <v>#NUM!</v>
      </c>
      <c r="BB7" s="112" t="e">
        <f t="shared" ca="1" si="4"/>
        <v>#NUM!</v>
      </c>
    </row>
    <row r="8" spans="1:54" x14ac:dyDescent="0.15">
      <c r="A8" s="49" t="s">
        <v>1786</v>
      </c>
      <c r="B8" s="107"/>
      <c r="C8" s="108" t="str">
        <f>IF($A8="","",IF(VLOOKUP($A8,'Test Sample Data'!$A$3:$L$386,2,FALSE)=0,"",VLOOKUP($A8,'Test Sample Data'!$A$3:$L$386,2,FALSE)))</f>
        <v>P18</v>
      </c>
      <c r="D8" s="109" t="str">
        <f>IF($A8="","",IF(VLOOKUP($A8,'Data pre-processing'!$A$3:$V$386,D$2+2,FALSE)=0,"",IF(AND(ISNUMBER(VLOOKUP($A8,'Test Sample Data'!$A$3:$V$386,D$2+2,FALSE)),ISNUMBER(VLOOKUP($A8,'Data pre-processing'!$A$3:$V$386,D$2+2,FALSE))),VLOOKUP($A8,'Data pre-processing'!$A$3:$V$386,D$2+2,FALSE),"")))</f>
        <v/>
      </c>
      <c r="E8" s="109" t="str">
        <f>IF($A8="","",IF(VLOOKUP($A8,'Data pre-processing'!$A$3:$V$386,E$2+2,FALSE)=0,"",IF(AND(ISNUMBER(VLOOKUP($A8,'Test Sample Data'!$A$3:$V$386,E$2+2,FALSE)),ISNUMBER(VLOOKUP($A8,'Data pre-processing'!$A$3:$V$386,E$2+2,FALSE))),VLOOKUP($A8,'Data pre-processing'!$A$3:$V$386,E$2+2,FALSE),"")))</f>
        <v/>
      </c>
      <c r="F8" s="109" t="str">
        <f>IF($A8="","",IF(VLOOKUP($A8,'Data pre-processing'!$A$3:$V$386,F$2+2,FALSE)=0,"",IF(AND(ISNUMBER(VLOOKUP($A8,'Test Sample Data'!$A$3:$V$386,F$2+2,FALSE)),ISNUMBER(VLOOKUP($A8,'Data pre-processing'!$A$3:$V$386,F$2+2,FALSE))),VLOOKUP($A8,'Data pre-processing'!$A$3:$V$386,F$2+2,FALSE),"")))</f>
        <v/>
      </c>
      <c r="G8" s="109" t="str">
        <f>IF($A8="","",IF(VLOOKUP($A8,'Data pre-processing'!$A$3:$V$386,G$2+2,FALSE)=0,"",IF(AND(ISNUMBER(VLOOKUP($A8,'Test Sample Data'!$A$3:$V$386,G$2+2,FALSE)),ISNUMBER(VLOOKUP($A8,'Data pre-processing'!$A$3:$V$386,G$2+2,FALSE))),VLOOKUP($A8,'Data pre-processing'!$A$3:$V$386,G$2+2,FALSE),"")))</f>
        <v/>
      </c>
      <c r="H8" s="109" t="str">
        <f>IF($A8="","",IF(VLOOKUP($A8,'Data pre-processing'!$A$3:$V$386,H$2+2,FALSE)=0,"",IF(AND(ISNUMBER(VLOOKUP($A8,'Test Sample Data'!$A$3:$V$386,H$2+2,FALSE)),ISNUMBER(VLOOKUP($A8,'Data pre-processing'!$A$3:$V$386,H$2+2,FALSE))),VLOOKUP($A8,'Data pre-processing'!$A$3:$V$386,H$2+2,FALSE),"")))</f>
        <v/>
      </c>
      <c r="I8" s="109" t="str">
        <f>IF($A8="","",IF(VLOOKUP($A8,'Data pre-processing'!$A$3:$V$386,I$2+2,FALSE)=0,"",IF(AND(ISNUMBER(VLOOKUP($A8,'Test Sample Data'!$A$3:$V$386,I$2+2,FALSE)),ISNUMBER(VLOOKUP($A8,'Data pre-processing'!$A$3:$V$386,I$2+2,FALSE))),VLOOKUP($A8,'Data pre-processing'!$A$3:$V$386,I$2+2,FALSE),"")))</f>
        <v/>
      </c>
      <c r="J8" s="109" t="str">
        <f>IF($A8="","",IF(VLOOKUP($A8,'Data pre-processing'!$A$3:$V$386,J$2+2,FALSE)=0,"",IF(AND(ISNUMBER(VLOOKUP($A8,'Test Sample Data'!$A$3:$V$386,J$2+2,FALSE)),ISNUMBER(VLOOKUP($A8,'Data pre-processing'!$A$3:$V$386,J$2+2,FALSE))),VLOOKUP($A8,'Data pre-processing'!$A$3:$V$386,J$2+2,FALSE),"")))</f>
        <v/>
      </c>
      <c r="K8" s="109" t="str">
        <f>IF($A8="","",IF(VLOOKUP($A8,'Data pre-processing'!$A$3:$V$386,K$2+2,FALSE)=0,"",IF(AND(ISNUMBER(VLOOKUP($A8,'Test Sample Data'!$A$3:$V$386,K$2+2,FALSE)),ISNUMBER(VLOOKUP($A8,'Data pre-processing'!$A$3:$V$386,K$2+2,FALSE))),VLOOKUP($A8,'Data pre-processing'!$A$3:$V$386,K$2+2,FALSE),"")))</f>
        <v/>
      </c>
      <c r="L8" s="109" t="str">
        <f>IF($A8="","",IF(VLOOKUP($A8,'Data pre-processing'!$A$3:$V$386,L$2+2,FALSE)=0,"",IF(AND(ISNUMBER(VLOOKUP($A8,'Test Sample Data'!$A$3:$V$386,L$2+2,FALSE)),ISNUMBER(VLOOKUP($A8,'Data pre-processing'!$A$3:$V$386,L$2+2,FALSE))),VLOOKUP($A8,'Data pre-processing'!$A$3:$V$386,L$2+2,FALSE),"")))</f>
        <v/>
      </c>
      <c r="M8" s="109" t="str">
        <f>IF($A8="","",IF(VLOOKUP($A8,'Data pre-processing'!$A$3:$V$386,M$2+2,FALSE)=0,"",IF(AND(ISNUMBER(VLOOKUP($A8,'Test Sample Data'!$A$3:$V$386,M$2+2,FALSE)),ISNUMBER(VLOOKUP($A8,'Data pre-processing'!$A$3:$V$386,M$2+2,FALSE))),VLOOKUP($A8,'Data pre-processing'!$A$3:$V$386,M$2+2,FALSE),"")))</f>
        <v/>
      </c>
      <c r="N8" s="109" t="str">
        <f>IF($A8="","",IF(VLOOKUP($A8,'Data pre-processing'!$A$3:$V$386,N$2+2,FALSE)=0,"",IF(AND(ISNUMBER(VLOOKUP($A8,'Test Sample Data'!$A$3:$V$386,N$2+2,FALSE)),ISNUMBER(VLOOKUP($A8,'Data pre-processing'!$A$3:$V$386,N$2+2,FALSE))),VLOOKUP($A8,'Data pre-processing'!$A$3:$V$386,N$2+2,FALSE),"")))</f>
        <v/>
      </c>
      <c r="O8" s="109" t="str">
        <f>IF($A8="","",IF(VLOOKUP($A8,'Data pre-processing'!$A$3:$V$386,O$2+2,FALSE)=0,"",IF(AND(ISNUMBER(VLOOKUP($A8,'Test Sample Data'!$A$3:$V$386,O$2+2,FALSE)),ISNUMBER(VLOOKUP($A8,'Data pre-processing'!$A$3:$V$386,O$2+2,FALSE))),VLOOKUP($A8,'Data pre-processing'!$A$3:$V$386,O$2+2,FALSE),"")))</f>
        <v/>
      </c>
      <c r="P8" s="109" t="str">
        <f>IF($A8="","",IF(VLOOKUP($A8,'Data pre-processing'!$A$3:$V$386,P$2+2,FALSE)=0,"",IF(AND(ISNUMBER(VLOOKUP($A8,'Test Sample Data'!$A$3:$V$386,P$2+2,FALSE)),ISNUMBER(VLOOKUP($A8,'Data pre-processing'!$A$3:$V$386,P$2+2,FALSE))),VLOOKUP($A8,'Data pre-processing'!$A$3:$V$386,P$2+2,FALSE),"")))</f>
        <v/>
      </c>
      <c r="Q8" s="109" t="str">
        <f>IF($A8="","",IF(VLOOKUP($A8,'Data pre-processing'!$A$3:$V$386,Q$2+2,FALSE)=0,"",IF(AND(ISNUMBER(VLOOKUP($A8,'Test Sample Data'!$A$3:$V$386,Q$2+2,FALSE)),ISNUMBER(VLOOKUP($A8,'Data pre-processing'!$A$3:$V$386,Q$2+2,FALSE))),VLOOKUP($A8,'Data pre-processing'!$A$3:$V$386,Q$2+2,FALSE),"")))</f>
        <v/>
      </c>
      <c r="R8" s="109" t="str">
        <f>IF($A8="","",IF(VLOOKUP($A8,'Data pre-processing'!$A$3:$V$386,R$2+2,FALSE)=0,"",IF(AND(ISNUMBER(VLOOKUP($A8,'Test Sample Data'!$A$3:$V$386,R$2+2,FALSE)),ISNUMBER(VLOOKUP($A8,'Data pre-processing'!$A$3:$V$386,R$2+2,FALSE))),VLOOKUP($A8,'Data pre-processing'!$A$3:$V$386,R$2+2,FALSE),"")))</f>
        <v/>
      </c>
      <c r="S8" s="109" t="str">
        <f>IF($A8="","",IF(VLOOKUP($A8,'Data pre-processing'!$A$3:$V$386,S$2+2,FALSE)=0,"",IF(AND(ISNUMBER(VLOOKUP($A8,'Test Sample Data'!$A$3:$V$386,S$2+2,FALSE)),ISNUMBER(VLOOKUP($A8,'Data pre-processing'!$A$3:$V$386,S$2+2,FALSE))),VLOOKUP($A8,'Data pre-processing'!$A$3:$V$386,S$2+2,FALSE),"")))</f>
        <v/>
      </c>
      <c r="T8" s="109" t="str">
        <f>IF($A8="","",IF(VLOOKUP($A8,'Data pre-processing'!$A$3:$V$386,T$2+2,FALSE)=0,"",IF(AND(ISNUMBER(VLOOKUP($A8,'Test Sample Data'!$A$3:$V$386,T$2+2,FALSE)),ISNUMBER(VLOOKUP($A8,'Data pre-processing'!$A$3:$V$386,T$2+2,FALSE))),VLOOKUP($A8,'Data pre-processing'!$A$3:$V$386,T$2+2,FALSE),"")))</f>
        <v/>
      </c>
      <c r="U8" s="109" t="str">
        <f>IF($A8="","",IF(VLOOKUP($A8,'Data pre-processing'!$A$3:$V$386,U$2+2,FALSE)=0,"",IF(AND(ISNUMBER(VLOOKUP($A8,'Test Sample Data'!$A$3:$V$386,U$2+2,FALSE)),ISNUMBER(VLOOKUP($A8,'Data pre-processing'!$A$3:$V$386,U$2+2,FALSE))),VLOOKUP($A8,'Data pre-processing'!$A$3:$V$386,U$2+2,FALSE),"")))</f>
        <v/>
      </c>
      <c r="V8" s="109" t="str">
        <f>IF($A8="","",IF(VLOOKUP($A8,'Data pre-processing'!$A$3:$V$386,V$2+2,FALSE)=0,"",IF(AND(ISNUMBER(VLOOKUP($A8,'Test Sample Data'!$A$3:$V$386,V$2+2,FALSE)),ISNUMBER(VLOOKUP($A8,'Data pre-processing'!$A$3:$V$386,V$2+2,FALSE))),VLOOKUP($A8,'Data pre-processing'!$A$3:$V$386,V$2+2,FALSE),"")))</f>
        <v/>
      </c>
      <c r="W8" s="109" t="str">
        <f>IF($A8="","",IF(VLOOKUP($A8,'Data pre-processing'!$A$3:$V$386,W$2+2,FALSE)=0,"",IF(AND(ISNUMBER(VLOOKUP($A8,'Test Sample Data'!$A$3:$V$386,W$2+2,FALSE)),ISNUMBER(VLOOKUP($A8,'Data pre-processing'!$A$3:$V$386,W$2+2,FALSE))),VLOOKUP($A8,'Data pre-processing'!$A$3:$V$386,W$2+2,FALSE),"")))</f>
        <v/>
      </c>
      <c r="Y8" s="52" t="s">
        <v>1786</v>
      </c>
      <c r="Z8" s="113" t="str">
        <f>IF('Choose Housekeeping Genes'!C8=0,"",'Choose Housekeeping Genes'!C8)</f>
        <v>P18</v>
      </c>
      <c r="AA8" s="109" t="str">
        <f>IF($A8="","",IF(VLOOKUP($A8,'Data pre-processing'!$W$3:$AR$386,AA$2+2,FALSE)=0,"",IF(AND(ISNUMBER(VLOOKUP($A8,'Control Sample Data'!$A$3:$V$386,AA$2+2,FALSE)),ISNUMBER(VLOOKUP($A8,'Data pre-processing'!$W$3:$AR$386,AA$2+2,FALSE))),VLOOKUP($A8,'Data pre-processing'!$W$3:$AR$386,AA$2+2,FALSE),"")))</f>
        <v/>
      </c>
      <c r="AB8" s="109" t="str">
        <f>IF($A8="","",IF(VLOOKUP($A8,'Data pre-processing'!$W$3:$AR$386,AB$2+2,FALSE)=0,"",IF(AND(ISNUMBER(VLOOKUP($A8,'Control Sample Data'!$A$3:$V$386,AB$2+2,FALSE)),ISNUMBER(VLOOKUP($A8,'Data pre-processing'!$W$3:$AR$386,AB$2+2,FALSE))),VLOOKUP($A8,'Data pre-processing'!$W$3:$AR$386,AB$2+2,FALSE),"")))</f>
        <v/>
      </c>
      <c r="AC8" s="109" t="str">
        <f>IF($A8="","",IF(VLOOKUP($A8,'Data pre-processing'!$W$3:$AR$386,AC$2+2,FALSE)=0,"",IF(AND(ISNUMBER(VLOOKUP($A8,'Control Sample Data'!$A$3:$V$386,AC$2+2,FALSE)),ISNUMBER(VLOOKUP($A8,'Data pre-processing'!$W$3:$AR$386,AC$2+2,FALSE))),VLOOKUP($A8,'Data pre-processing'!$W$3:$AR$386,AC$2+2,FALSE),"")))</f>
        <v/>
      </c>
      <c r="AD8" s="109" t="str">
        <f>IF($A8="","",IF(VLOOKUP($A8,'Data pre-processing'!$W$3:$AR$386,AD$2+2,FALSE)=0,"",IF(AND(ISNUMBER(VLOOKUP($A8,'Control Sample Data'!$A$3:$V$386,AD$2+2,FALSE)),ISNUMBER(VLOOKUP($A8,'Data pre-processing'!$W$3:$AR$386,AD$2+2,FALSE))),VLOOKUP($A8,'Data pre-processing'!$W$3:$AR$386,AD$2+2,FALSE),"")))</f>
        <v/>
      </c>
      <c r="AE8" s="109" t="str">
        <f>IF($A8="","",IF(VLOOKUP($A8,'Data pre-processing'!$W$3:$AR$386,AE$2+2,FALSE)=0,"",IF(AND(ISNUMBER(VLOOKUP($A8,'Control Sample Data'!$A$3:$V$386,AE$2+2,FALSE)),ISNUMBER(VLOOKUP($A8,'Data pre-processing'!$W$3:$AR$386,AE$2+2,FALSE))),VLOOKUP($A8,'Data pre-processing'!$W$3:$AR$386,AE$2+2,FALSE),"")))</f>
        <v/>
      </c>
      <c r="AF8" s="109" t="str">
        <f>IF($A8="","",IF(VLOOKUP($A8,'Data pre-processing'!$W$3:$AR$386,AF$2+2,FALSE)=0,"",IF(AND(ISNUMBER(VLOOKUP($A8,'Control Sample Data'!$A$3:$V$386,AF$2+2,FALSE)),ISNUMBER(VLOOKUP($A8,'Data pre-processing'!$W$3:$AR$386,AF$2+2,FALSE))),VLOOKUP($A8,'Data pre-processing'!$W$3:$AR$386,AF$2+2,FALSE),"")))</f>
        <v/>
      </c>
      <c r="AG8" s="109" t="str">
        <f>IF($A8="","",IF(VLOOKUP($A8,'Data pre-processing'!$W$3:$AR$386,AG$2+2,FALSE)=0,"",IF(AND(ISNUMBER(VLOOKUP($A8,'Control Sample Data'!$A$3:$V$386,AG$2+2,FALSE)),ISNUMBER(VLOOKUP($A8,'Data pre-processing'!$W$3:$AR$386,AG$2+2,FALSE))),VLOOKUP($A8,'Data pre-processing'!$W$3:$AR$386,AG$2+2,FALSE),"")))</f>
        <v/>
      </c>
      <c r="AH8" s="109" t="str">
        <f>IF($A8="","",IF(VLOOKUP($A8,'Data pre-processing'!$W$3:$AR$386,AH$2+2,FALSE)=0,"",IF(AND(ISNUMBER(VLOOKUP($A8,'Control Sample Data'!$A$3:$V$386,AH$2+2,FALSE)),ISNUMBER(VLOOKUP($A8,'Data pre-processing'!$W$3:$AR$386,AH$2+2,FALSE))),VLOOKUP($A8,'Data pre-processing'!$W$3:$AR$386,AH$2+2,FALSE),"")))</f>
        <v/>
      </c>
      <c r="AI8" s="109" t="str">
        <f>IF($A8="","",IF(VLOOKUP($A8,'Data pre-processing'!$W$3:$AR$386,AI$2+2,FALSE)=0,"",IF(AND(ISNUMBER(VLOOKUP($A8,'Control Sample Data'!$A$3:$V$386,AI$2+2,FALSE)),ISNUMBER(VLOOKUP($A8,'Data pre-processing'!$W$3:$AR$386,AI$2+2,FALSE))),VLOOKUP($A8,'Data pre-processing'!$W$3:$AR$386,AI$2+2,FALSE),"")))</f>
        <v/>
      </c>
      <c r="AJ8" s="109" t="str">
        <f>IF($A8="","",IF(VLOOKUP($A8,'Data pre-processing'!$W$3:$AR$386,AJ$2+2,FALSE)=0,"",IF(AND(ISNUMBER(VLOOKUP($A8,'Control Sample Data'!$A$3:$V$386,AJ$2+2,FALSE)),ISNUMBER(VLOOKUP($A8,'Data pre-processing'!$W$3:$AR$386,AJ$2+2,FALSE))),VLOOKUP($A8,'Data pre-processing'!$W$3:$AR$386,AJ$2+2,FALSE),"")))</f>
        <v/>
      </c>
      <c r="AK8" s="109" t="str">
        <f>IF($A8="","",IF(VLOOKUP($A8,'Data pre-processing'!$W$3:$AR$386,AK$2+2,FALSE)=0,"",IF(AND(ISNUMBER(VLOOKUP($A8,'Control Sample Data'!$A$3:$V$386,AK$2+2,FALSE)),ISNUMBER(VLOOKUP($A8,'Data pre-processing'!$W$3:$AR$386,AK$2+2,FALSE))),VLOOKUP($A8,'Data pre-processing'!$W$3:$AR$386,AK$2+2,FALSE),"")))</f>
        <v/>
      </c>
      <c r="AL8" s="109" t="str">
        <f>IF($A8="","",IF(VLOOKUP($A8,'Data pre-processing'!$W$3:$AR$386,AL$2+2,FALSE)=0,"",IF(AND(ISNUMBER(VLOOKUP($A8,'Control Sample Data'!$A$3:$V$386,AL$2+2,FALSE)),ISNUMBER(VLOOKUP($A8,'Data pre-processing'!$W$3:$AR$386,AL$2+2,FALSE))),VLOOKUP($A8,'Data pre-processing'!$W$3:$AR$386,AL$2+2,FALSE),"")))</f>
        <v/>
      </c>
      <c r="AM8" s="109" t="str">
        <f>IF($A8="","",IF(VLOOKUP($A8,'Data pre-processing'!$W$3:$AR$386,AM$2+2,FALSE)=0,"",IF(AND(ISNUMBER(VLOOKUP($A8,'Control Sample Data'!$A$3:$V$386,AM$2+2,FALSE)),ISNUMBER(VLOOKUP($A8,'Data pre-processing'!$W$3:$AR$386,AM$2+2,FALSE))),VLOOKUP($A8,'Data pre-processing'!$W$3:$AR$386,AM$2+2,FALSE),"")))</f>
        <v/>
      </c>
      <c r="AN8" s="109" t="str">
        <f>IF($A8="","",IF(VLOOKUP($A8,'Data pre-processing'!$W$3:$AR$386,AN$2+2,FALSE)=0,"",IF(AND(ISNUMBER(VLOOKUP($A8,'Control Sample Data'!$A$3:$V$386,AN$2+2,FALSE)),ISNUMBER(VLOOKUP($A8,'Data pre-processing'!$W$3:$AR$386,AN$2+2,FALSE))),VLOOKUP($A8,'Data pre-processing'!$W$3:$AR$386,AN$2+2,FALSE),"")))</f>
        <v/>
      </c>
      <c r="AO8" s="109" t="str">
        <f>IF($A8="","",IF(VLOOKUP($A8,'Data pre-processing'!$W$3:$AR$386,AO$2+2,FALSE)=0,"",IF(AND(ISNUMBER(VLOOKUP($A8,'Control Sample Data'!$A$3:$V$386,AO$2+2,FALSE)),ISNUMBER(VLOOKUP($A8,'Data pre-processing'!$W$3:$AR$386,AO$2+2,FALSE))),VLOOKUP($A8,'Data pre-processing'!$W$3:$AR$386,AO$2+2,FALSE),"")))</f>
        <v/>
      </c>
      <c r="AP8" s="109" t="str">
        <f>IF($A8="","",IF(VLOOKUP($A8,'Data pre-processing'!$W$3:$AR$386,AP$2+2,FALSE)=0,"",IF(AND(ISNUMBER(VLOOKUP($A8,'Control Sample Data'!$A$3:$V$386,AP$2+2,FALSE)),ISNUMBER(VLOOKUP($A8,'Data pre-processing'!$W$3:$AR$386,AP$2+2,FALSE))),VLOOKUP($A8,'Data pre-processing'!$W$3:$AR$386,AP$2+2,FALSE),"")))</f>
        <v/>
      </c>
      <c r="AQ8" s="109" t="str">
        <f>IF($A8="","",IF(VLOOKUP($A8,'Data pre-processing'!$W$3:$AR$386,AQ$2+2,FALSE)=0,"",IF(AND(ISNUMBER(VLOOKUP($A8,'Control Sample Data'!$A$3:$V$386,AQ$2+2,FALSE)),ISNUMBER(VLOOKUP($A8,'Data pre-processing'!$W$3:$AR$386,AQ$2+2,FALSE))),VLOOKUP($A8,'Data pre-processing'!$W$3:$AR$386,AQ$2+2,FALSE),"")))</f>
        <v/>
      </c>
      <c r="AR8" s="109" t="str">
        <f>IF($A8="","",IF(VLOOKUP($A8,'Data pre-processing'!$W$3:$AR$386,AR$2+2,FALSE)=0,"",IF(AND(ISNUMBER(VLOOKUP($A8,'Control Sample Data'!$A$3:$V$386,AR$2+2,FALSE)),ISNUMBER(VLOOKUP($A8,'Data pre-processing'!$W$3:$AR$386,AR$2+2,FALSE))),VLOOKUP($A8,'Data pre-processing'!$W$3:$AR$386,AR$2+2,FALSE),"")))</f>
        <v/>
      </c>
      <c r="AS8" s="109" t="str">
        <f>IF($A8="","",IF(VLOOKUP($A8,'Data pre-processing'!$W$3:$AR$386,AS$2+2,FALSE)=0,"",IF(AND(ISNUMBER(VLOOKUP($A8,'Control Sample Data'!$A$3:$V$386,AS$2+2,FALSE)),ISNUMBER(VLOOKUP($A8,'Data pre-processing'!$W$3:$AR$386,AS$2+2,FALSE))),VLOOKUP($A8,'Data pre-processing'!$W$3:$AR$386,AS$2+2,FALSE),"")))</f>
        <v/>
      </c>
      <c r="AT8" s="109" t="str">
        <f>IF($A8="","",IF(VLOOKUP($A8,'Data pre-processing'!$W$3:$AR$386,AT$2+2,FALSE)=0,"",IF(AND(ISNUMBER(VLOOKUP($A8,'Control Sample Data'!$A$3:$V$386,AT$2+2,FALSE)),ISNUMBER(VLOOKUP($A8,'Data pre-processing'!$W$3:$AR$386,AT$2+2,FALSE))),VLOOKUP($A8,'Data pre-processing'!$W$3:$AR$386,AT$2+2,FALSE),"")))</f>
        <v/>
      </c>
      <c r="AW8" s="111" t="str">
        <f t="shared" si="0"/>
        <v>18S RNA</v>
      </c>
      <c r="AX8" s="112" t="e">
        <f t="shared" si="1"/>
        <v>#DIV/0!</v>
      </c>
      <c r="AY8" s="112" t="e">
        <f t="shared" si="2"/>
        <v>#DIV/0!</v>
      </c>
      <c r="AZ8" s="112" t="str">
        <f>IF(ISERROR(TTEST('Choose Housekeeping Genes'!D8:M8,'Choose Housekeeping Genes'!AA8:AJ8,2,2)),"N/A",TTEST('Choose Housekeeping Genes'!D8:M8,'Choose Housekeeping Genes'!AA8:AJ8,2,2))</f>
        <v>N/A</v>
      </c>
      <c r="BA8" s="112" t="e">
        <f t="shared" ca="1" si="3"/>
        <v>#NUM!</v>
      </c>
      <c r="BB8" s="112" t="e">
        <f t="shared" ca="1" si="4"/>
        <v>#NUM!</v>
      </c>
    </row>
    <row r="9" spans="1:54" x14ac:dyDescent="0.15">
      <c r="A9" s="5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5"/>
      <c r="Y9" s="50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5"/>
      <c r="AW9" s="111"/>
      <c r="AX9" s="112"/>
      <c r="AY9" s="112"/>
      <c r="AZ9" s="112"/>
      <c r="BA9" s="112"/>
      <c r="BB9" s="112"/>
    </row>
    <row r="10" spans="1:54" x14ac:dyDescent="0.15">
      <c r="A10" s="51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7"/>
      <c r="Y10" s="51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7"/>
      <c r="AW10" s="111"/>
      <c r="AX10" s="112"/>
      <c r="AY10" s="112"/>
      <c r="AZ10" s="112"/>
      <c r="BA10" s="112"/>
      <c r="BB10" s="112"/>
    </row>
    <row r="11" spans="1:54" x14ac:dyDescent="0.15">
      <c r="A11" s="220" t="s">
        <v>162</v>
      </c>
      <c r="B11" s="107"/>
      <c r="C11" s="118"/>
      <c r="D11" s="222" t="s">
        <v>163</v>
      </c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4"/>
      <c r="Y11" s="206" t="s">
        <v>164</v>
      </c>
      <c r="Z11" s="41"/>
      <c r="AA11" s="197" t="s">
        <v>160</v>
      </c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9"/>
    </row>
    <row r="12" spans="1:54" x14ac:dyDescent="0.15">
      <c r="A12" s="220"/>
      <c r="B12" s="107"/>
      <c r="C12" s="118"/>
      <c r="D12" s="225" t="s">
        <v>101</v>
      </c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7"/>
      <c r="Y12" s="206"/>
      <c r="Z12" s="41"/>
      <c r="AA12" s="207" t="s">
        <v>119</v>
      </c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9"/>
    </row>
    <row r="13" spans="1:54" x14ac:dyDescent="0.15">
      <c r="A13" s="221"/>
      <c r="B13" s="107"/>
      <c r="C13" s="45"/>
      <c r="D13" s="119">
        <v>1</v>
      </c>
      <c r="E13" s="119">
        <v>2</v>
      </c>
      <c r="F13" s="119">
        <v>3</v>
      </c>
      <c r="G13" s="119">
        <v>4</v>
      </c>
      <c r="H13" s="119">
        <v>5</v>
      </c>
      <c r="I13" s="119">
        <v>6</v>
      </c>
      <c r="J13" s="119">
        <v>7</v>
      </c>
      <c r="K13" s="119">
        <v>8</v>
      </c>
      <c r="L13" s="119">
        <v>9</v>
      </c>
      <c r="M13" s="119">
        <v>10</v>
      </c>
      <c r="N13" s="119">
        <v>11</v>
      </c>
      <c r="O13" s="119">
        <v>12</v>
      </c>
      <c r="P13" s="119">
        <v>13</v>
      </c>
      <c r="Q13" s="119">
        <v>14</v>
      </c>
      <c r="R13" s="119">
        <v>15</v>
      </c>
      <c r="S13" s="119">
        <v>16</v>
      </c>
      <c r="T13" s="119">
        <v>17</v>
      </c>
      <c r="U13" s="119">
        <v>18</v>
      </c>
      <c r="V13" s="119">
        <v>19</v>
      </c>
      <c r="W13" s="119">
        <v>20</v>
      </c>
      <c r="Y13" s="206"/>
      <c r="Z13" s="41"/>
      <c r="AA13" s="120">
        <v>1</v>
      </c>
      <c r="AB13" s="120">
        <v>2</v>
      </c>
      <c r="AC13" s="120">
        <v>3</v>
      </c>
      <c r="AD13" s="120">
        <v>4</v>
      </c>
      <c r="AE13" s="120">
        <v>5</v>
      </c>
      <c r="AF13" s="120">
        <v>6</v>
      </c>
      <c r="AG13" s="120">
        <v>7</v>
      </c>
      <c r="AH13" s="120">
        <v>8</v>
      </c>
      <c r="AI13" s="120">
        <v>9</v>
      </c>
      <c r="AJ13" s="120">
        <v>10</v>
      </c>
      <c r="AK13" s="120">
        <v>11</v>
      </c>
      <c r="AL13" s="120">
        <v>12</v>
      </c>
      <c r="AM13" s="120">
        <v>13</v>
      </c>
      <c r="AN13" s="120">
        <v>14</v>
      </c>
      <c r="AO13" s="120">
        <v>15</v>
      </c>
      <c r="AP13" s="120">
        <v>16</v>
      </c>
      <c r="AQ13" s="120">
        <v>17</v>
      </c>
      <c r="AR13" s="120">
        <v>18</v>
      </c>
      <c r="AS13" s="120">
        <v>19</v>
      </c>
      <c r="AT13" s="120">
        <v>20</v>
      </c>
    </row>
    <row r="14" spans="1:54" x14ac:dyDescent="0.15">
      <c r="A14" s="121" t="e">
        <f t="array" aca="1" ref="A14" ca="1">INDIRECT("AW"&amp;MIN(IF(AZ$3:AZ$10=LARGE($AZ$3:$AZ$10,1),ROW($AZ$3:$AZ$10),"")))</f>
        <v>#NUM!</v>
      </c>
      <c r="B14" s="107"/>
      <c r="C14" s="118"/>
      <c r="D14" s="122" t="e">
        <f ca="1">IF($A14="","",IF(VLOOKUP($A14,'Choose Housekeeping Genes'!$A$3:$W$10,D$13+3,FALSE)=0,"",IF(ISNUMBER(VLOOKUP($A14,'Choose Housekeeping Genes'!$A$3:$W$10,D$13+3,FALSE)),VLOOKUP($A14,'Choose Housekeeping Genes'!$A$3:$W$10,D$13+3,FALSE),"")))</f>
        <v>#NUM!</v>
      </c>
      <c r="E14" s="122" t="e">
        <f ca="1">IF($A14="","",IF(VLOOKUP($A14,'Choose Housekeeping Genes'!$A$3:$W$10,E$13+3,FALSE)=0,"",IF(ISNUMBER(VLOOKUP($A14,'Choose Housekeeping Genes'!$A$3:$W$10,E$13+3,FALSE)),VLOOKUP($A14,'Choose Housekeeping Genes'!$A$3:$W$10,E$13+3,FALSE),"")))</f>
        <v>#NUM!</v>
      </c>
      <c r="F14" s="122" t="e">
        <f ca="1">IF($A14="","",IF(VLOOKUP($A14,'Choose Housekeeping Genes'!$A$3:$W$10,F$13+3,FALSE)=0,"",IF(ISNUMBER(VLOOKUP($A14,'Choose Housekeeping Genes'!$A$3:$W$10,F$13+3,FALSE)),VLOOKUP($A14,'Choose Housekeeping Genes'!$A$3:$W$10,F$13+3,FALSE),"")))</f>
        <v>#NUM!</v>
      </c>
      <c r="G14" s="122" t="e">
        <f ca="1">IF($A14="","",IF(VLOOKUP($A14,'Choose Housekeeping Genes'!$A$3:$W$10,G$13+3,FALSE)=0,"",IF(ISNUMBER(VLOOKUP($A14,'Choose Housekeeping Genes'!$A$3:$W$10,G$13+3,FALSE)),VLOOKUP($A14,'Choose Housekeeping Genes'!$A$3:$W$10,G$13+3,FALSE),"")))</f>
        <v>#NUM!</v>
      </c>
      <c r="H14" s="122" t="e">
        <f ca="1">IF($A14="","",IF(VLOOKUP($A14,'Choose Housekeeping Genes'!$A$3:$W$10,H$13+3,FALSE)=0,"",IF(ISNUMBER(VLOOKUP($A14,'Choose Housekeeping Genes'!$A$3:$W$10,H$13+3,FALSE)),VLOOKUP($A14,'Choose Housekeeping Genes'!$A$3:$W$10,H$13+3,FALSE),"")))</f>
        <v>#NUM!</v>
      </c>
      <c r="I14" s="122" t="e">
        <f ca="1">IF($A14="","",IF(VLOOKUP($A14,'Choose Housekeeping Genes'!$A$3:$W$10,I$13+3,FALSE)=0,"",IF(ISNUMBER(VLOOKUP($A14,'Choose Housekeeping Genes'!$A$3:$W$10,I$13+3,FALSE)),VLOOKUP($A14,'Choose Housekeeping Genes'!$A$3:$W$10,I$13+3,FALSE),"")))</f>
        <v>#NUM!</v>
      </c>
      <c r="J14" s="122" t="e">
        <f ca="1">IF($A14="","",IF(VLOOKUP($A14,'Choose Housekeeping Genes'!$A$3:$W$10,J$13+3,FALSE)=0,"",IF(ISNUMBER(VLOOKUP($A14,'Choose Housekeeping Genes'!$A$3:$W$10,J$13+3,FALSE)),VLOOKUP($A14,'Choose Housekeeping Genes'!$A$3:$W$10,J$13+3,FALSE),"")))</f>
        <v>#NUM!</v>
      </c>
      <c r="K14" s="122" t="e">
        <f ca="1">IF($A14="","",IF(VLOOKUP($A14,'Choose Housekeeping Genes'!$A$3:$W$10,K$13+3,FALSE)=0,"",IF(ISNUMBER(VLOOKUP($A14,'Choose Housekeeping Genes'!$A$3:$W$10,K$13+3,FALSE)),VLOOKUP($A14,'Choose Housekeeping Genes'!$A$3:$W$10,K$13+3,FALSE),"")))</f>
        <v>#NUM!</v>
      </c>
      <c r="L14" s="122" t="e">
        <f ca="1">IF($A14="","",IF(VLOOKUP($A14,'Choose Housekeeping Genes'!$A$3:$W$10,L$13+3,FALSE)=0,"",IF(ISNUMBER(VLOOKUP($A14,'Choose Housekeeping Genes'!$A$3:$W$10,L$13+3,FALSE)),VLOOKUP($A14,'Choose Housekeeping Genes'!$A$3:$W$10,L$13+3,FALSE),"")))</f>
        <v>#NUM!</v>
      </c>
      <c r="M14" s="122" t="e">
        <f ca="1">IF($A14="","",IF(VLOOKUP($A14,'Choose Housekeeping Genes'!$A$3:$W$10,M$13+3,FALSE)=0,"",IF(ISNUMBER(VLOOKUP($A14,'Choose Housekeeping Genes'!$A$3:$W$10,M$13+3,FALSE)),VLOOKUP($A14,'Choose Housekeeping Genes'!$A$3:$W$10,M$13+3,FALSE),"")))</f>
        <v>#NUM!</v>
      </c>
      <c r="N14" s="122" t="e">
        <f ca="1">IF($A14="","",IF(VLOOKUP($A14,'Choose Housekeeping Genes'!$A$3:$W$10,N$13+3,FALSE)=0,"",IF(ISNUMBER(VLOOKUP($A14,'Choose Housekeeping Genes'!$A$3:$W$10,N$13+3,FALSE)),VLOOKUP($A14,'Choose Housekeeping Genes'!$A$3:$W$10,N$13+3,FALSE),"")))</f>
        <v>#NUM!</v>
      </c>
      <c r="O14" s="122" t="e">
        <f ca="1">IF($A14="","",IF(VLOOKUP($A14,'Choose Housekeeping Genes'!$A$3:$W$10,O$13+3,FALSE)=0,"",IF(ISNUMBER(VLOOKUP($A14,'Choose Housekeeping Genes'!$A$3:$W$10,O$13+3,FALSE)),VLOOKUP($A14,'Choose Housekeeping Genes'!$A$3:$W$10,O$13+3,FALSE),"")))</f>
        <v>#NUM!</v>
      </c>
      <c r="P14" s="122" t="e">
        <f ca="1">IF($A14="","",IF(VLOOKUP($A14,'Choose Housekeeping Genes'!$A$3:$W$10,P$13+3,FALSE)=0,"",IF(ISNUMBER(VLOOKUP($A14,'Choose Housekeeping Genes'!$A$3:$W$10,P$13+3,FALSE)),VLOOKUP($A14,'Choose Housekeeping Genes'!$A$3:$W$10,P$13+3,FALSE),"")))</f>
        <v>#NUM!</v>
      </c>
      <c r="Q14" s="122" t="e">
        <f ca="1">IF($A14="","",IF(VLOOKUP($A14,'Choose Housekeeping Genes'!$A$3:$W$10,Q$13+3,FALSE)=0,"",IF(ISNUMBER(VLOOKUP($A14,'Choose Housekeeping Genes'!$A$3:$W$10,Q$13+3,FALSE)),VLOOKUP($A14,'Choose Housekeeping Genes'!$A$3:$W$10,Q$13+3,FALSE),"")))</f>
        <v>#NUM!</v>
      </c>
      <c r="R14" s="122" t="e">
        <f ca="1">IF($A14="","",IF(VLOOKUP($A14,'Choose Housekeeping Genes'!$A$3:$W$10,R$13+3,FALSE)=0,"",IF(ISNUMBER(VLOOKUP($A14,'Choose Housekeeping Genes'!$A$3:$W$10,R$13+3,FALSE)),VLOOKUP($A14,'Choose Housekeeping Genes'!$A$3:$W$10,R$13+3,FALSE),"")))</f>
        <v>#NUM!</v>
      </c>
      <c r="S14" s="122" t="e">
        <f ca="1">IF($A14="","",IF(VLOOKUP($A14,'Choose Housekeeping Genes'!$A$3:$W$10,S$13+3,FALSE)=0,"",IF(ISNUMBER(VLOOKUP($A14,'Choose Housekeeping Genes'!$A$3:$W$10,S$13+3,FALSE)),VLOOKUP($A14,'Choose Housekeeping Genes'!$A$3:$W$10,S$13+3,FALSE),"")))</f>
        <v>#NUM!</v>
      </c>
      <c r="T14" s="122" t="e">
        <f ca="1">IF($A14="","",IF(VLOOKUP($A14,'Choose Housekeeping Genes'!$A$3:$W$10,T$13+3,FALSE)=0,"",IF(ISNUMBER(VLOOKUP($A14,'Choose Housekeeping Genes'!$A$3:$W$10,T$13+3,FALSE)),VLOOKUP($A14,'Choose Housekeeping Genes'!$A$3:$W$10,T$13+3,FALSE),"")))</f>
        <v>#NUM!</v>
      </c>
      <c r="U14" s="122" t="e">
        <f ca="1">IF($A14="","",IF(VLOOKUP($A14,'Choose Housekeeping Genes'!$A$3:$W$10,U$13+3,FALSE)=0,"",IF(ISNUMBER(VLOOKUP($A14,'Choose Housekeeping Genes'!$A$3:$W$10,U$13+3,FALSE)),VLOOKUP($A14,'Choose Housekeeping Genes'!$A$3:$W$10,U$13+3,FALSE),"")))</f>
        <v>#NUM!</v>
      </c>
      <c r="V14" s="122" t="e">
        <f ca="1">IF($A14="","",IF(VLOOKUP($A14,'Choose Housekeeping Genes'!$A$3:$W$10,V$13+3,FALSE)=0,"",IF(ISNUMBER(VLOOKUP($A14,'Choose Housekeeping Genes'!$A$3:$W$10,V$13+3,FALSE)),VLOOKUP($A14,'Choose Housekeeping Genes'!$A$3:$W$10,V$13+3,FALSE),"")))</f>
        <v>#NUM!</v>
      </c>
      <c r="W14" s="122" t="e">
        <f ca="1">IF($A14="","",IF(VLOOKUP($A14,'Choose Housekeeping Genes'!$A$3:$W$10,W$13+3,FALSE)=0,"",IF(ISNUMBER(VLOOKUP($A14,'Choose Housekeeping Genes'!$A$3:$W$10,W$13+3,FALSE)),VLOOKUP($A14,'Choose Housekeeping Genes'!$A$3:$W$10,W$13+3,FALSE),"")))</f>
        <v>#NUM!</v>
      </c>
      <c r="Y14" s="123" t="e">
        <f ca="1">A14</f>
        <v>#NUM!</v>
      </c>
      <c r="Z14" s="41"/>
      <c r="AA14" s="122" t="e">
        <f ca="1">IF($A14="","",IF(VLOOKUP($A14,'Choose Housekeeping Genes'!$Y$3:$AT$10,AA$13+2,FALSE)=0,"",IF(ISNUMBER(VLOOKUP($A14,'Choose Housekeeping Genes'!$Y$3:$AT$10,AA$13+2,FALSE)),VLOOKUP($A14,'Choose Housekeeping Genes'!$Y$3:$AT$10,AA$13+2,FALSE),"")))</f>
        <v>#NUM!</v>
      </c>
      <c r="AB14" s="122" t="e">
        <f ca="1">IF($A14="","",IF(VLOOKUP($A14,'Choose Housekeeping Genes'!$Y$3:$AT$10,AB$13+2,FALSE)=0,"",IF(ISNUMBER(VLOOKUP($A14,'Choose Housekeeping Genes'!$Y$3:$AT$10,AB$13+2,FALSE)),VLOOKUP($A14,'Choose Housekeeping Genes'!$Y$3:$AT$10,AB$13+2,FALSE),"")))</f>
        <v>#NUM!</v>
      </c>
      <c r="AC14" s="122" t="e">
        <f ca="1">IF($A14="","",IF(VLOOKUP($A14,'Choose Housekeeping Genes'!$Y$3:$AT$10,AC$13+2,FALSE)=0,"",IF(ISNUMBER(VLOOKUP($A14,'Choose Housekeeping Genes'!$Y$3:$AT$10,AC$13+2,FALSE)),VLOOKUP($A14,'Choose Housekeeping Genes'!$Y$3:$AT$10,AC$13+2,FALSE),"")))</f>
        <v>#NUM!</v>
      </c>
      <c r="AD14" s="122" t="e">
        <f ca="1">IF($A14="","",IF(VLOOKUP($A14,'Choose Housekeeping Genes'!$Y$3:$AT$10,AD$13+2,FALSE)=0,"",IF(ISNUMBER(VLOOKUP($A14,'Choose Housekeeping Genes'!$Y$3:$AT$10,AD$13+2,FALSE)),VLOOKUP($A14,'Choose Housekeeping Genes'!$Y$3:$AT$10,AD$13+2,FALSE),"")))</f>
        <v>#NUM!</v>
      </c>
      <c r="AE14" s="122" t="e">
        <f ca="1">IF($A14="","",IF(VLOOKUP($A14,'Choose Housekeeping Genes'!$Y$3:$AT$10,AE$13+2,FALSE)=0,"",IF(ISNUMBER(VLOOKUP($A14,'Choose Housekeeping Genes'!$Y$3:$AT$10,AE$13+2,FALSE)),VLOOKUP($A14,'Choose Housekeeping Genes'!$Y$3:$AT$10,AE$13+2,FALSE),"")))</f>
        <v>#NUM!</v>
      </c>
      <c r="AF14" s="122" t="e">
        <f ca="1">IF($A14="","",IF(VLOOKUP($A14,'Choose Housekeeping Genes'!$Y$3:$AT$10,AF$13+2,FALSE)=0,"",IF(ISNUMBER(VLOOKUP($A14,'Choose Housekeeping Genes'!$Y$3:$AT$10,AF$13+2,FALSE)),VLOOKUP($A14,'Choose Housekeeping Genes'!$Y$3:$AT$10,AF$13+2,FALSE),"")))</f>
        <v>#NUM!</v>
      </c>
      <c r="AG14" s="122" t="e">
        <f ca="1">IF($A14="","",IF(VLOOKUP($A14,'Choose Housekeeping Genes'!$Y$3:$AT$10,AG$13+2,FALSE)=0,"",IF(ISNUMBER(VLOOKUP($A14,'Choose Housekeeping Genes'!$Y$3:$AT$10,AG$13+2,FALSE)),VLOOKUP($A14,'Choose Housekeeping Genes'!$Y$3:$AT$10,AG$13+2,FALSE),"")))</f>
        <v>#NUM!</v>
      </c>
      <c r="AH14" s="122" t="e">
        <f ca="1">IF($A14="","",IF(VLOOKUP($A14,'Choose Housekeeping Genes'!$Y$3:$AT$10,AH$13+2,FALSE)=0,"",IF(ISNUMBER(VLOOKUP($A14,'Choose Housekeeping Genes'!$Y$3:$AT$10,AH$13+2,FALSE)),VLOOKUP($A14,'Choose Housekeeping Genes'!$Y$3:$AT$10,AH$13+2,FALSE),"")))</f>
        <v>#NUM!</v>
      </c>
      <c r="AI14" s="122" t="e">
        <f ca="1">IF($A14="","",IF(VLOOKUP($A14,'Choose Housekeeping Genes'!$Y$3:$AT$10,AI$13+2,FALSE)=0,"",IF(ISNUMBER(VLOOKUP($A14,'Choose Housekeeping Genes'!$Y$3:$AT$10,AI$13+2,FALSE)),VLOOKUP($A14,'Choose Housekeeping Genes'!$Y$3:$AT$10,AI$13+2,FALSE),"")))</f>
        <v>#NUM!</v>
      </c>
      <c r="AJ14" s="122" t="e">
        <f ca="1">IF($A14="","",IF(VLOOKUP($A14,'Choose Housekeeping Genes'!$Y$3:$AT$10,AJ$13+2,FALSE)=0,"",IF(ISNUMBER(VLOOKUP($A14,'Choose Housekeeping Genes'!$Y$3:$AT$10,AJ$13+2,FALSE)),VLOOKUP($A14,'Choose Housekeeping Genes'!$Y$3:$AT$10,AJ$13+2,FALSE),"")))</f>
        <v>#NUM!</v>
      </c>
      <c r="AK14" s="122" t="e">
        <f ca="1">IF($A14="","",IF(VLOOKUP($A14,'Choose Housekeeping Genes'!$Y$3:$AT$10,AK$13+2,FALSE)=0,"",IF(ISNUMBER(VLOOKUP($A14,'Choose Housekeeping Genes'!$Y$3:$AT$10,AK$13+2,FALSE)),VLOOKUP($A14,'Choose Housekeeping Genes'!$Y$3:$AT$10,AK$13+2,FALSE),"")))</f>
        <v>#NUM!</v>
      </c>
      <c r="AL14" s="122" t="e">
        <f ca="1">IF($A14="","",IF(VLOOKUP($A14,'Choose Housekeeping Genes'!$Y$3:$AT$10,AL$13+2,FALSE)=0,"",IF(ISNUMBER(VLOOKUP($A14,'Choose Housekeeping Genes'!$Y$3:$AT$10,AL$13+2,FALSE)),VLOOKUP($A14,'Choose Housekeeping Genes'!$Y$3:$AT$10,AL$13+2,FALSE),"")))</f>
        <v>#NUM!</v>
      </c>
      <c r="AM14" s="122" t="e">
        <f ca="1">IF($A14="","",IF(VLOOKUP($A14,'Choose Housekeeping Genes'!$Y$3:$AT$10,AM$13+2,FALSE)=0,"",IF(ISNUMBER(VLOOKUP($A14,'Choose Housekeeping Genes'!$Y$3:$AT$10,AM$13+2,FALSE)),VLOOKUP($A14,'Choose Housekeeping Genes'!$Y$3:$AT$10,AM$13+2,FALSE),"")))</f>
        <v>#NUM!</v>
      </c>
      <c r="AN14" s="122" t="e">
        <f ca="1">IF($A14="","",IF(VLOOKUP($A14,'Choose Housekeeping Genes'!$Y$3:$AT$10,AN$13+2,FALSE)=0,"",IF(ISNUMBER(VLOOKUP($A14,'Choose Housekeeping Genes'!$Y$3:$AT$10,AN$13+2,FALSE)),VLOOKUP($A14,'Choose Housekeeping Genes'!$Y$3:$AT$10,AN$13+2,FALSE),"")))</f>
        <v>#NUM!</v>
      </c>
      <c r="AO14" s="122" t="e">
        <f ca="1">IF($A14="","",IF(VLOOKUP($A14,'Choose Housekeeping Genes'!$Y$3:$AT$10,AO$13+2,FALSE)=0,"",IF(ISNUMBER(VLOOKUP($A14,'Choose Housekeeping Genes'!$Y$3:$AT$10,AO$13+2,FALSE)),VLOOKUP($A14,'Choose Housekeeping Genes'!$Y$3:$AT$10,AO$13+2,FALSE),"")))</f>
        <v>#NUM!</v>
      </c>
      <c r="AP14" s="122" t="e">
        <f ca="1">IF($A14="","",IF(VLOOKUP($A14,'Choose Housekeeping Genes'!$Y$3:$AT$10,AP$13+2,FALSE)=0,"",IF(ISNUMBER(VLOOKUP($A14,'Choose Housekeeping Genes'!$Y$3:$AT$10,AP$13+2,FALSE)),VLOOKUP($A14,'Choose Housekeeping Genes'!$Y$3:$AT$10,AP$13+2,FALSE),"")))</f>
        <v>#NUM!</v>
      </c>
      <c r="AQ14" s="122" t="e">
        <f ca="1">IF($A14="","",IF(VLOOKUP($A14,'Choose Housekeeping Genes'!$Y$3:$AT$10,AQ$13+2,FALSE)=0,"",IF(ISNUMBER(VLOOKUP($A14,'Choose Housekeeping Genes'!$Y$3:$AT$10,AQ$13+2,FALSE)),VLOOKUP($A14,'Choose Housekeeping Genes'!$Y$3:$AT$10,AQ$13+2,FALSE),"")))</f>
        <v>#NUM!</v>
      </c>
      <c r="AR14" s="122" t="e">
        <f ca="1">IF($A14="","",IF(VLOOKUP($A14,'Choose Housekeeping Genes'!$Y$3:$AT$10,AR$13+2,FALSE)=0,"",IF(ISNUMBER(VLOOKUP($A14,'Choose Housekeeping Genes'!$Y$3:$AT$10,AR$13+2,FALSE)),VLOOKUP($A14,'Choose Housekeeping Genes'!$Y$3:$AT$10,AR$13+2,FALSE),"")))</f>
        <v>#NUM!</v>
      </c>
      <c r="AS14" s="122" t="e">
        <f ca="1">IF($A14="","",IF(VLOOKUP($A14,'Choose Housekeeping Genes'!$Y$3:$AT$10,AS$13+2,FALSE)=0,"",IF(ISNUMBER(VLOOKUP($A14,'Choose Housekeeping Genes'!$Y$3:$AT$10,AS$13+2,FALSE)),VLOOKUP($A14,'Choose Housekeeping Genes'!$Y$3:$AT$10,AS$13+2,FALSE),"")))</f>
        <v>#NUM!</v>
      </c>
      <c r="AT14" s="122" t="e">
        <f ca="1">IF($A14="","",IF(VLOOKUP($A14,'Choose Housekeeping Genes'!$Y$3:$AT$10,AT$13+2,FALSE)=0,"",IF(ISNUMBER(VLOOKUP($A14,'Choose Housekeeping Genes'!$Y$3:$AT$10,AT$13+2,FALSE)),VLOOKUP($A14,'Choose Housekeeping Genes'!$Y$3:$AT$10,AT$13+2,FALSE),"")))</f>
        <v>#NUM!</v>
      </c>
    </row>
    <row r="15" spans="1:54" x14ac:dyDescent="0.15">
      <c r="A15" s="121" t="e">
        <f t="array" aca="1" ref="A15" ca="1">INDIRECT("AW"&amp;MIN(IF(BA$3:BA$10=LARGE($BA$3:$BA$10,1),ROW($BA$3:$BA$10),"")))</f>
        <v>#NUM!</v>
      </c>
      <c r="B15" s="107"/>
      <c r="C15" s="118"/>
      <c r="D15" s="122" t="e">
        <f ca="1">IF($A15="","",IF(VLOOKUP($A15,'Choose Housekeeping Genes'!$A$3:$W$10,D$13+3,FALSE)=0,"",IF(ISNUMBER(VLOOKUP($A15,'Choose Housekeeping Genes'!$A$3:$W$10,D$13+3,FALSE)),VLOOKUP($A15,'Choose Housekeeping Genes'!$A$3:$W$10,D$13+3,FALSE),"")))</f>
        <v>#NUM!</v>
      </c>
      <c r="E15" s="122" t="e">
        <f ca="1">IF($A15="","",IF(VLOOKUP($A15,'Choose Housekeeping Genes'!$A$3:$W$10,E$13+3,FALSE)=0,"",IF(ISNUMBER(VLOOKUP($A15,'Choose Housekeeping Genes'!$A$3:$W$10,E$13+3,FALSE)),VLOOKUP($A15,'Choose Housekeeping Genes'!$A$3:$W$10,E$13+3,FALSE),"")))</f>
        <v>#NUM!</v>
      </c>
      <c r="F15" s="122" t="e">
        <f ca="1">IF($A15="","",IF(VLOOKUP($A15,'Choose Housekeeping Genes'!$A$3:$W$10,F$13+3,FALSE)=0,"",IF(ISNUMBER(VLOOKUP($A15,'Choose Housekeeping Genes'!$A$3:$W$10,F$13+3,FALSE)),VLOOKUP($A15,'Choose Housekeeping Genes'!$A$3:$W$10,F$13+3,FALSE),"")))</f>
        <v>#NUM!</v>
      </c>
      <c r="G15" s="122" t="e">
        <f ca="1">IF($A15="","",IF(VLOOKUP($A15,'Choose Housekeeping Genes'!$A$3:$W$10,G$13+3,FALSE)=0,"",IF(ISNUMBER(VLOOKUP($A15,'Choose Housekeeping Genes'!$A$3:$W$10,G$13+3,FALSE)),VLOOKUP($A15,'Choose Housekeeping Genes'!$A$3:$W$10,G$13+3,FALSE),"")))</f>
        <v>#NUM!</v>
      </c>
      <c r="H15" s="122" t="e">
        <f ca="1">IF($A15="","",IF(VLOOKUP($A15,'Choose Housekeeping Genes'!$A$3:$W$10,H$13+3,FALSE)=0,"",IF(ISNUMBER(VLOOKUP($A15,'Choose Housekeeping Genes'!$A$3:$W$10,H$13+3,FALSE)),VLOOKUP($A15,'Choose Housekeeping Genes'!$A$3:$W$10,H$13+3,FALSE),"")))</f>
        <v>#NUM!</v>
      </c>
      <c r="I15" s="122" t="e">
        <f ca="1">IF($A15="","",IF(VLOOKUP($A15,'Choose Housekeeping Genes'!$A$3:$W$10,I$13+3,FALSE)=0,"",IF(ISNUMBER(VLOOKUP($A15,'Choose Housekeeping Genes'!$A$3:$W$10,I$13+3,FALSE)),VLOOKUP($A15,'Choose Housekeeping Genes'!$A$3:$W$10,I$13+3,FALSE),"")))</f>
        <v>#NUM!</v>
      </c>
      <c r="J15" s="122" t="e">
        <f ca="1">IF($A15="","",IF(VLOOKUP($A15,'Choose Housekeeping Genes'!$A$3:$W$10,J$13+3,FALSE)=0,"",IF(ISNUMBER(VLOOKUP($A15,'Choose Housekeeping Genes'!$A$3:$W$10,J$13+3,FALSE)),VLOOKUP($A15,'Choose Housekeeping Genes'!$A$3:$W$10,J$13+3,FALSE),"")))</f>
        <v>#NUM!</v>
      </c>
      <c r="K15" s="122" t="e">
        <f ca="1">IF($A15="","",IF(VLOOKUP($A15,'Choose Housekeeping Genes'!$A$3:$W$10,K$13+3,FALSE)=0,"",IF(ISNUMBER(VLOOKUP($A15,'Choose Housekeeping Genes'!$A$3:$W$10,K$13+3,FALSE)),VLOOKUP($A15,'Choose Housekeeping Genes'!$A$3:$W$10,K$13+3,FALSE),"")))</f>
        <v>#NUM!</v>
      </c>
      <c r="L15" s="122" t="e">
        <f ca="1">IF($A15="","",IF(VLOOKUP($A15,'Choose Housekeeping Genes'!$A$3:$W$10,L$13+3,FALSE)=0,"",IF(ISNUMBER(VLOOKUP($A15,'Choose Housekeeping Genes'!$A$3:$W$10,L$13+3,FALSE)),VLOOKUP($A15,'Choose Housekeeping Genes'!$A$3:$W$10,L$13+3,FALSE),"")))</f>
        <v>#NUM!</v>
      </c>
      <c r="M15" s="122" t="e">
        <f ca="1">IF($A15="","",IF(VLOOKUP($A15,'Choose Housekeeping Genes'!$A$3:$W$10,M$13+3,FALSE)=0,"",IF(ISNUMBER(VLOOKUP($A15,'Choose Housekeeping Genes'!$A$3:$W$10,M$13+3,FALSE)),VLOOKUP($A15,'Choose Housekeeping Genes'!$A$3:$W$10,M$13+3,FALSE),"")))</f>
        <v>#NUM!</v>
      </c>
      <c r="N15" s="122" t="e">
        <f ca="1">IF($A15="","",IF(VLOOKUP($A15,'Choose Housekeeping Genes'!$A$3:$W$10,N$13+3,FALSE)=0,"",IF(ISNUMBER(VLOOKUP($A15,'Choose Housekeeping Genes'!$A$3:$W$10,N$13+3,FALSE)),VLOOKUP($A15,'Choose Housekeeping Genes'!$A$3:$W$10,N$13+3,FALSE),"")))</f>
        <v>#NUM!</v>
      </c>
      <c r="O15" s="122" t="e">
        <f ca="1">IF($A15="","",IF(VLOOKUP($A15,'Choose Housekeeping Genes'!$A$3:$W$10,O$13+3,FALSE)=0,"",IF(ISNUMBER(VLOOKUP($A15,'Choose Housekeeping Genes'!$A$3:$W$10,O$13+3,FALSE)),VLOOKUP($A15,'Choose Housekeeping Genes'!$A$3:$W$10,O$13+3,FALSE),"")))</f>
        <v>#NUM!</v>
      </c>
      <c r="P15" s="122" t="e">
        <f ca="1">IF($A15="","",IF(VLOOKUP($A15,'Choose Housekeeping Genes'!$A$3:$W$10,P$13+3,FALSE)=0,"",IF(ISNUMBER(VLOOKUP($A15,'Choose Housekeeping Genes'!$A$3:$W$10,P$13+3,FALSE)),VLOOKUP($A15,'Choose Housekeeping Genes'!$A$3:$W$10,P$13+3,FALSE),"")))</f>
        <v>#NUM!</v>
      </c>
      <c r="Q15" s="122" t="e">
        <f ca="1">IF($A15="","",IF(VLOOKUP($A15,'Choose Housekeeping Genes'!$A$3:$W$10,Q$13+3,FALSE)=0,"",IF(ISNUMBER(VLOOKUP($A15,'Choose Housekeeping Genes'!$A$3:$W$10,Q$13+3,FALSE)),VLOOKUP($A15,'Choose Housekeeping Genes'!$A$3:$W$10,Q$13+3,FALSE),"")))</f>
        <v>#NUM!</v>
      </c>
      <c r="R15" s="122" t="e">
        <f ca="1">IF($A15="","",IF(VLOOKUP($A15,'Choose Housekeeping Genes'!$A$3:$W$10,R$13+3,FALSE)=0,"",IF(ISNUMBER(VLOOKUP($A15,'Choose Housekeeping Genes'!$A$3:$W$10,R$13+3,FALSE)),VLOOKUP($A15,'Choose Housekeeping Genes'!$A$3:$W$10,R$13+3,FALSE),"")))</f>
        <v>#NUM!</v>
      </c>
      <c r="S15" s="122" t="e">
        <f ca="1">IF($A15="","",IF(VLOOKUP($A15,'Choose Housekeeping Genes'!$A$3:$W$10,S$13+3,FALSE)=0,"",IF(ISNUMBER(VLOOKUP($A15,'Choose Housekeeping Genes'!$A$3:$W$10,S$13+3,FALSE)),VLOOKUP($A15,'Choose Housekeeping Genes'!$A$3:$W$10,S$13+3,FALSE),"")))</f>
        <v>#NUM!</v>
      </c>
      <c r="T15" s="122" t="e">
        <f ca="1">IF($A15="","",IF(VLOOKUP($A15,'Choose Housekeeping Genes'!$A$3:$W$10,T$13+3,FALSE)=0,"",IF(ISNUMBER(VLOOKUP($A15,'Choose Housekeeping Genes'!$A$3:$W$10,T$13+3,FALSE)),VLOOKUP($A15,'Choose Housekeeping Genes'!$A$3:$W$10,T$13+3,FALSE),"")))</f>
        <v>#NUM!</v>
      </c>
      <c r="U15" s="122" t="e">
        <f ca="1">IF($A15="","",IF(VLOOKUP($A15,'Choose Housekeeping Genes'!$A$3:$W$10,U$13+3,FALSE)=0,"",IF(ISNUMBER(VLOOKUP($A15,'Choose Housekeeping Genes'!$A$3:$W$10,U$13+3,FALSE)),VLOOKUP($A15,'Choose Housekeeping Genes'!$A$3:$W$10,U$13+3,FALSE),"")))</f>
        <v>#NUM!</v>
      </c>
      <c r="V15" s="122" t="e">
        <f ca="1">IF($A15="","",IF(VLOOKUP($A15,'Choose Housekeeping Genes'!$A$3:$W$10,V$13+3,FALSE)=0,"",IF(ISNUMBER(VLOOKUP($A15,'Choose Housekeeping Genes'!$A$3:$W$10,V$13+3,FALSE)),VLOOKUP($A15,'Choose Housekeeping Genes'!$A$3:$W$10,V$13+3,FALSE),"")))</f>
        <v>#NUM!</v>
      </c>
      <c r="W15" s="122" t="e">
        <f ca="1">IF($A15="","",IF(VLOOKUP($A15,'Choose Housekeeping Genes'!$A$3:$W$10,W$13+3,FALSE)=0,"",IF(ISNUMBER(VLOOKUP($A15,'Choose Housekeeping Genes'!$A$3:$W$10,W$13+3,FALSE)),VLOOKUP($A15,'Choose Housekeeping Genes'!$A$3:$W$10,W$13+3,FALSE),"")))</f>
        <v>#NUM!</v>
      </c>
      <c r="Y15" s="123" t="e">
        <f ca="1">A15</f>
        <v>#NUM!</v>
      </c>
      <c r="Z15" s="124"/>
      <c r="AA15" s="122" t="e">
        <f ca="1">IF($A15="","",IF(VLOOKUP($A15,'Choose Housekeeping Genes'!$Y$3:$AT$10,AA$13+2,FALSE)=0,"",IF(ISNUMBER(VLOOKUP($A15,'Choose Housekeeping Genes'!$Y$3:$AT$10,AA$13+2,FALSE)),VLOOKUP($A15,'Choose Housekeeping Genes'!$Y$3:$AT$10,AA$13+2,FALSE),"")))</f>
        <v>#NUM!</v>
      </c>
      <c r="AB15" s="122" t="e">
        <f ca="1">IF($A15="","",IF(VLOOKUP($A15,'Choose Housekeeping Genes'!$Y$3:$AT$10,AB$13+2,FALSE)=0,"",IF(ISNUMBER(VLOOKUP($A15,'Choose Housekeeping Genes'!$Y$3:$AT$10,AB$13+2,FALSE)),VLOOKUP($A15,'Choose Housekeeping Genes'!$Y$3:$AT$10,AB$13+2,FALSE),"")))</f>
        <v>#NUM!</v>
      </c>
      <c r="AC15" s="122" t="e">
        <f ca="1">IF($A15="","",IF(VLOOKUP($A15,'Choose Housekeeping Genes'!$Y$3:$AT$10,AC$13+2,FALSE)=0,"",IF(ISNUMBER(VLOOKUP($A15,'Choose Housekeeping Genes'!$Y$3:$AT$10,AC$13+2,FALSE)),VLOOKUP($A15,'Choose Housekeeping Genes'!$Y$3:$AT$10,AC$13+2,FALSE),"")))</f>
        <v>#NUM!</v>
      </c>
      <c r="AD15" s="122" t="e">
        <f ca="1">IF($A15="","",IF(VLOOKUP($A15,'Choose Housekeeping Genes'!$Y$3:$AT$10,AD$13+2,FALSE)=0,"",IF(ISNUMBER(VLOOKUP($A15,'Choose Housekeeping Genes'!$Y$3:$AT$10,AD$13+2,FALSE)),VLOOKUP($A15,'Choose Housekeeping Genes'!$Y$3:$AT$10,AD$13+2,FALSE),"")))</f>
        <v>#NUM!</v>
      </c>
      <c r="AE15" s="122" t="e">
        <f ca="1">IF($A15="","",IF(VLOOKUP($A15,'Choose Housekeeping Genes'!$Y$3:$AT$10,AE$13+2,FALSE)=0,"",IF(ISNUMBER(VLOOKUP($A15,'Choose Housekeeping Genes'!$Y$3:$AT$10,AE$13+2,FALSE)),VLOOKUP($A15,'Choose Housekeeping Genes'!$Y$3:$AT$10,AE$13+2,FALSE),"")))</f>
        <v>#NUM!</v>
      </c>
      <c r="AF15" s="122" t="e">
        <f ca="1">IF($A15="","",IF(VLOOKUP($A15,'Choose Housekeeping Genes'!$Y$3:$AT$10,AF$13+2,FALSE)=0,"",IF(ISNUMBER(VLOOKUP($A15,'Choose Housekeeping Genes'!$Y$3:$AT$10,AF$13+2,FALSE)),VLOOKUP($A15,'Choose Housekeeping Genes'!$Y$3:$AT$10,AF$13+2,FALSE),"")))</f>
        <v>#NUM!</v>
      </c>
      <c r="AG15" s="122" t="e">
        <f ca="1">IF($A15="","",IF(VLOOKUP($A15,'Choose Housekeeping Genes'!$Y$3:$AT$10,AG$13+2,FALSE)=0,"",IF(ISNUMBER(VLOOKUP($A15,'Choose Housekeeping Genes'!$Y$3:$AT$10,AG$13+2,FALSE)),VLOOKUP($A15,'Choose Housekeeping Genes'!$Y$3:$AT$10,AG$13+2,FALSE),"")))</f>
        <v>#NUM!</v>
      </c>
      <c r="AH15" s="122" t="e">
        <f ca="1">IF($A15="","",IF(VLOOKUP($A15,'Choose Housekeeping Genes'!$Y$3:$AT$10,AH$13+2,FALSE)=0,"",IF(ISNUMBER(VLOOKUP($A15,'Choose Housekeeping Genes'!$Y$3:$AT$10,AH$13+2,FALSE)),VLOOKUP($A15,'Choose Housekeeping Genes'!$Y$3:$AT$10,AH$13+2,FALSE),"")))</f>
        <v>#NUM!</v>
      </c>
      <c r="AI15" s="122" t="e">
        <f ca="1">IF($A15="","",IF(VLOOKUP($A15,'Choose Housekeeping Genes'!$Y$3:$AT$10,AI$13+2,FALSE)=0,"",IF(ISNUMBER(VLOOKUP($A15,'Choose Housekeeping Genes'!$Y$3:$AT$10,AI$13+2,FALSE)),VLOOKUP($A15,'Choose Housekeeping Genes'!$Y$3:$AT$10,AI$13+2,FALSE),"")))</f>
        <v>#NUM!</v>
      </c>
      <c r="AJ15" s="122" t="e">
        <f ca="1">IF($A15="","",IF(VLOOKUP($A15,'Choose Housekeeping Genes'!$Y$3:$AT$10,AJ$13+2,FALSE)=0,"",IF(ISNUMBER(VLOOKUP($A15,'Choose Housekeeping Genes'!$Y$3:$AT$10,AJ$13+2,FALSE)),VLOOKUP($A15,'Choose Housekeeping Genes'!$Y$3:$AT$10,AJ$13+2,FALSE),"")))</f>
        <v>#NUM!</v>
      </c>
      <c r="AK15" s="122" t="e">
        <f ca="1">IF($A15="","",IF(VLOOKUP($A15,'Choose Housekeeping Genes'!$Y$3:$AT$10,AK$13+2,FALSE)=0,"",IF(ISNUMBER(VLOOKUP($A15,'Choose Housekeeping Genes'!$Y$3:$AT$10,AK$13+2,FALSE)),VLOOKUP($A15,'Choose Housekeeping Genes'!$Y$3:$AT$10,AK$13+2,FALSE),"")))</f>
        <v>#NUM!</v>
      </c>
      <c r="AL15" s="122" t="e">
        <f ca="1">IF($A15="","",IF(VLOOKUP($A15,'Choose Housekeeping Genes'!$Y$3:$AT$10,AL$13+2,FALSE)=0,"",IF(ISNUMBER(VLOOKUP($A15,'Choose Housekeeping Genes'!$Y$3:$AT$10,AL$13+2,FALSE)),VLOOKUP($A15,'Choose Housekeeping Genes'!$Y$3:$AT$10,AL$13+2,FALSE),"")))</f>
        <v>#NUM!</v>
      </c>
      <c r="AM15" s="122" t="e">
        <f ca="1">IF($A15="","",IF(VLOOKUP($A15,'Choose Housekeeping Genes'!$Y$3:$AT$10,AM$13+2,FALSE)=0,"",IF(ISNUMBER(VLOOKUP($A15,'Choose Housekeeping Genes'!$Y$3:$AT$10,AM$13+2,FALSE)),VLOOKUP($A15,'Choose Housekeeping Genes'!$Y$3:$AT$10,AM$13+2,FALSE),"")))</f>
        <v>#NUM!</v>
      </c>
      <c r="AN15" s="122" t="e">
        <f ca="1">IF($A15="","",IF(VLOOKUP($A15,'Choose Housekeeping Genes'!$Y$3:$AT$10,AN$13+2,FALSE)=0,"",IF(ISNUMBER(VLOOKUP($A15,'Choose Housekeeping Genes'!$Y$3:$AT$10,AN$13+2,FALSE)),VLOOKUP($A15,'Choose Housekeeping Genes'!$Y$3:$AT$10,AN$13+2,FALSE),"")))</f>
        <v>#NUM!</v>
      </c>
      <c r="AO15" s="122" t="e">
        <f ca="1">IF($A15="","",IF(VLOOKUP($A15,'Choose Housekeeping Genes'!$Y$3:$AT$10,AO$13+2,FALSE)=0,"",IF(ISNUMBER(VLOOKUP($A15,'Choose Housekeeping Genes'!$Y$3:$AT$10,AO$13+2,FALSE)),VLOOKUP($A15,'Choose Housekeeping Genes'!$Y$3:$AT$10,AO$13+2,FALSE),"")))</f>
        <v>#NUM!</v>
      </c>
      <c r="AP15" s="122" t="e">
        <f ca="1">IF($A15="","",IF(VLOOKUP($A15,'Choose Housekeeping Genes'!$Y$3:$AT$10,AP$13+2,FALSE)=0,"",IF(ISNUMBER(VLOOKUP($A15,'Choose Housekeeping Genes'!$Y$3:$AT$10,AP$13+2,FALSE)),VLOOKUP($A15,'Choose Housekeeping Genes'!$Y$3:$AT$10,AP$13+2,FALSE),"")))</f>
        <v>#NUM!</v>
      </c>
      <c r="AQ15" s="122" t="e">
        <f ca="1">IF($A15="","",IF(VLOOKUP($A15,'Choose Housekeeping Genes'!$Y$3:$AT$10,AQ$13+2,FALSE)=0,"",IF(ISNUMBER(VLOOKUP($A15,'Choose Housekeeping Genes'!$Y$3:$AT$10,AQ$13+2,FALSE)),VLOOKUP($A15,'Choose Housekeeping Genes'!$Y$3:$AT$10,AQ$13+2,FALSE),"")))</f>
        <v>#NUM!</v>
      </c>
      <c r="AR15" s="122" t="e">
        <f ca="1">IF($A15="","",IF(VLOOKUP($A15,'Choose Housekeeping Genes'!$Y$3:$AT$10,AR$13+2,FALSE)=0,"",IF(ISNUMBER(VLOOKUP($A15,'Choose Housekeeping Genes'!$Y$3:$AT$10,AR$13+2,FALSE)),VLOOKUP($A15,'Choose Housekeeping Genes'!$Y$3:$AT$10,AR$13+2,FALSE),"")))</f>
        <v>#NUM!</v>
      </c>
      <c r="AS15" s="122" t="e">
        <f ca="1">IF($A15="","",IF(VLOOKUP($A15,'Choose Housekeeping Genes'!$Y$3:$AT$10,AS$13+2,FALSE)=0,"",IF(ISNUMBER(VLOOKUP($A15,'Choose Housekeeping Genes'!$Y$3:$AT$10,AS$13+2,FALSE)),VLOOKUP($A15,'Choose Housekeeping Genes'!$Y$3:$AT$10,AS$13+2,FALSE),"")))</f>
        <v>#NUM!</v>
      </c>
      <c r="AT15" s="122" t="e">
        <f ca="1">IF($A15="","",IF(VLOOKUP($A15,'Choose Housekeeping Genes'!$Y$3:$AT$10,AT$13+2,FALSE)=0,"",IF(ISNUMBER(VLOOKUP($A15,'Choose Housekeeping Genes'!$Y$3:$AT$10,AT$13+2,FALSE)),VLOOKUP($A15,'Choose Housekeeping Genes'!$Y$3:$AT$10,AT$13+2,FALSE),"")))</f>
        <v>#NUM!</v>
      </c>
    </row>
    <row r="16" spans="1:54" x14ac:dyDescent="0.15">
      <c r="A16" s="121" t="e">
        <f t="array" aca="1" ref="A16" ca="1">INDIRECT("AW"&amp;MIN(IF(BB$3:BB$10=LARGE($BB$3:$BB$10,1),ROW($AW$3:$AW$10),"")))</f>
        <v>#NUM!</v>
      </c>
      <c r="B16" s="125"/>
      <c r="C16" s="118"/>
      <c r="D16" s="122" t="e">
        <f ca="1">IF($A16="","",IF(VLOOKUP($A16,'Choose Housekeeping Genes'!$A$3:$W$10,D$13+3,FALSE)=0,"",IF(ISNUMBER(VLOOKUP($A16,'Choose Housekeeping Genes'!$A$3:$W$10,D$13+3,FALSE)),VLOOKUP($A16,'Choose Housekeeping Genes'!$A$3:$W$10,D$13+3,FALSE),"")))</f>
        <v>#NUM!</v>
      </c>
      <c r="E16" s="122" t="e">
        <f ca="1">IF($A16="","",IF(VLOOKUP($A16,'Choose Housekeeping Genes'!$A$3:$W$10,E$13+3,FALSE)=0,"",IF(ISNUMBER(VLOOKUP($A16,'Choose Housekeeping Genes'!$A$3:$W$10,E$13+3,FALSE)),VLOOKUP($A16,'Choose Housekeeping Genes'!$A$3:$W$10,E$13+3,FALSE),"")))</f>
        <v>#NUM!</v>
      </c>
      <c r="F16" s="122" t="e">
        <f ca="1">IF($A16="","",IF(VLOOKUP($A16,'Choose Housekeeping Genes'!$A$3:$W$10,F$13+3,FALSE)=0,"",IF(ISNUMBER(VLOOKUP($A16,'Choose Housekeeping Genes'!$A$3:$W$10,F$13+3,FALSE)),VLOOKUP($A16,'Choose Housekeeping Genes'!$A$3:$W$10,F$13+3,FALSE),"")))</f>
        <v>#NUM!</v>
      </c>
      <c r="G16" s="122" t="e">
        <f ca="1">IF($A16="","",IF(VLOOKUP($A16,'Choose Housekeeping Genes'!$A$3:$W$10,G$13+3,FALSE)=0,"",IF(ISNUMBER(VLOOKUP($A16,'Choose Housekeeping Genes'!$A$3:$W$10,G$13+3,FALSE)),VLOOKUP($A16,'Choose Housekeeping Genes'!$A$3:$W$10,G$13+3,FALSE),"")))</f>
        <v>#NUM!</v>
      </c>
      <c r="H16" s="122" t="e">
        <f ca="1">IF($A16="","",IF(VLOOKUP($A16,'Choose Housekeeping Genes'!$A$3:$W$10,H$13+3,FALSE)=0,"",IF(ISNUMBER(VLOOKUP($A16,'Choose Housekeeping Genes'!$A$3:$W$10,H$13+3,FALSE)),VLOOKUP($A16,'Choose Housekeeping Genes'!$A$3:$W$10,H$13+3,FALSE),"")))</f>
        <v>#NUM!</v>
      </c>
      <c r="I16" s="122" t="e">
        <f ca="1">IF($A16="","",IF(VLOOKUP($A16,'Choose Housekeeping Genes'!$A$3:$W$10,I$13+3,FALSE)=0,"",IF(ISNUMBER(VLOOKUP($A16,'Choose Housekeeping Genes'!$A$3:$W$10,I$13+3,FALSE)),VLOOKUP($A16,'Choose Housekeeping Genes'!$A$3:$W$10,I$13+3,FALSE),"")))</f>
        <v>#NUM!</v>
      </c>
      <c r="J16" s="122" t="e">
        <f ca="1">IF($A16="","",IF(VLOOKUP($A16,'Choose Housekeeping Genes'!$A$3:$W$10,J$13+3,FALSE)=0,"",IF(ISNUMBER(VLOOKUP($A16,'Choose Housekeeping Genes'!$A$3:$W$10,J$13+3,FALSE)),VLOOKUP($A16,'Choose Housekeeping Genes'!$A$3:$W$10,J$13+3,FALSE),"")))</f>
        <v>#NUM!</v>
      </c>
      <c r="K16" s="122" t="e">
        <f ca="1">IF($A16="","",IF(VLOOKUP($A16,'Choose Housekeeping Genes'!$A$3:$W$10,K$13+3,FALSE)=0,"",IF(ISNUMBER(VLOOKUP($A16,'Choose Housekeeping Genes'!$A$3:$W$10,K$13+3,FALSE)),VLOOKUP($A16,'Choose Housekeeping Genes'!$A$3:$W$10,K$13+3,FALSE),"")))</f>
        <v>#NUM!</v>
      </c>
      <c r="L16" s="122" t="e">
        <f ca="1">IF($A16="","",IF(VLOOKUP($A16,'Choose Housekeeping Genes'!$A$3:$W$10,L$13+3,FALSE)=0,"",IF(ISNUMBER(VLOOKUP($A16,'Choose Housekeeping Genes'!$A$3:$W$10,L$13+3,FALSE)),VLOOKUP($A16,'Choose Housekeeping Genes'!$A$3:$W$10,L$13+3,FALSE),"")))</f>
        <v>#NUM!</v>
      </c>
      <c r="M16" s="122" t="e">
        <f ca="1">IF($A16="","",IF(VLOOKUP($A16,'Choose Housekeeping Genes'!$A$3:$W$10,M$13+3,FALSE)=0,"",IF(ISNUMBER(VLOOKUP($A16,'Choose Housekeeping Genes'!$A$3:$W$10,M$13+3,FALSE)),VLOOKUP($A16,'Choose Housekeeping Genes'!$A$3:$W$10,M$13+3,FALSE),"")))</f>
        <v>#NUM!</v>
      </c>
      <c r="N16" s="122" t="e">
        <f ca="1">IF($A16="","",IF(VLOOKUP($A16,'Choose Housekeeping Genes'!$A$3:$W$10,N$13+3,FALSE)=0,"",IF(ISNUMBER(VLOOKUP($A16,'Choose Housekeeping Genes'!$A$3:$W$10,N$13+3,FALSE)),VLOOKUP($A16,'Choose Housekeeping Genes'!$A$3:$W$10,N$13+3,FALSE),"")))</f>
        <v>#NUM!</v>
      </c>
      <c r="O16" s="122" t="e">
        <f ca="1">IF($A16="","",IF(VLOOKUP($A16,'Choose Housekeeping Genes'!$A$3:$W$10,O$13+3,FALSE)=0,"",IF(ISNUMBER(VLOOKUP($A16,'Choose Housekeeping Genes'!$A$3:$W$10,O$13+3,FALSE)),VLOOKUP($A16,'Choose Housekeeping Genes'!$A$3:$W$10,O$13+3,FALSE),"")))</f>
        <v>#NUM!</v>
      </c>
      <c r="P16" s="122" t="e">
        <f ca="1">IF($A16="","",IF(VLOOKUP($A16,'Choose Housekeeping Genes'!$A$3:$W$10,P$13+3,FALSE)=0,"",IF(ISNUMBER(VLOOKUP($A16,'Choose Housekeeping Genes'!$A$3:$W$10,P$13+3,FALSE)),VLOOKUP($A16,'Choose Housekeeping Genes'!$A$3:$W$10,P$13+3,FALSE),"")))</f>
        <v>#NUM!</v>
      </c>
      <c r="Q16" s="122" t="e">
        <f ca="1">IF($A16="","",IF(VLOOKUP($A16,'Choose Housekeeping Genes'!$A$3:$W$10,Q$13+3,FALSE)=0,"",IF(ISNUMBER(VLOOKUP($A16,'Choose Housekeeping Genes'!$A$3:$W$10,Q$13+3,FALSE)),VLOOKUP($A16,'Choose Housekeeping Genes'!$A$3:$W$10,Q$13+3,FALSE),"")))</f>
        <v>#NUM!</v>
      </c>
      <c r="R16" s="122" t="e">
        <f ca="1">IF($A16="","",IF(VLOOKUP($A16,'Choose Housekeeping Genes'!$A$3:$W$10,R$13+3,FALSE)=0,"",IF(ISNUMBER(VLOOKUP($A16,'Choose Housekeeping Genes'!$A$3:$W$10,R$13+3,FALSE)),VLOOKUP($A16,'Choose Housekeeping Genes'!$A$3:$W$10,R$13+3,FALSE),"")))</f>
        <v>#NUM!</v>
      </c>
      <c r="S16" s="122" t="e">
        <f ca="1">IF($A16="","",IF(VLOOKUP($A16,'Choose Housekeeping Genes'!$A$3:$W$10,S$13+3,FALSE)=0,"",IF(ISNUMBER(VLOOKUP($A16,'Choose Housekeeping Genes'!$A$3:$W$10,S$13+3,FALSE)),VLOOKUP($A16,'Choose Housekeeping Genes'!$A$3:$W$10,S$13+3,FALSE),"")))</f>
        <v>#NUM!</v>
      </c>
      <c r="T16" s="122" t="e">
        <f ca="1">IF($A16="","",IF(VLOOKUP($A16,'Choose Housekeeping Genes'!$A$3:$W$10,T$13+3,FALSE)=0,"",IF(ISNUMBER(VLOOKUP($A16,'Choose Housekeeping Genes'!$A$3:$W$10,T$13+3,FALSE)),VLOOKUP($A16,'Choose Housekeeping Genes'!$A$3:$W$10,T$13+3,FALSE),"")))</f>
        <v>#NUM!</v>
      </c>
      <c r="U16" s="122" t="e">
        <f ca="1">IF($A16="","",IF(VLOOKUP($A16,'Choose Housekeeping Genes'!$A$3:$W$10,U$13+3,FALSE)=0,"",IF(ISNUMBER(VLOOKUP($A16,'Choose Housekeeping Genes'!$A$3:$W$10,U$13+3,FALSE)),VLOOKUP($A16,'Choose Housekeeping Genes'!$A$3:$W$10,U$13+3,FALSE),"")))</f>
        <v>#NUM!</v>
      </c>
      <c r="V16" s="122" t="e">
        <f ca="1">IF($A16="","",IF(VLOOKUP($A16,'Choose Housekeeping Genes'!$A$3:$W$10,V$13+3,FALSE)=0,"",IF(ISNUMBER(VLOOKUP($A16,'Choose Housekeeping Genes'!$A$3:$W$10,V$13+3,FALSE)),VLOOKUP($A16,'Choose Housekeeping Genes'!$A$3:$W$10,V$13+3,FALSE),"")))</f>
        <v>#NUM!</v>
      </c>
      <c r="W16" s="122" t="e">
        <f ca="1">IF($A16="","",IF(VLOOKUP($A16,'Choose Housekeeping Genes'!$A$3:$W$10,W$13+3,FALSE)=0,"",IF(ISNUMBER(VLOOKUP($A16,'Choose Housekeeping Genes'!$A$3:$W$10,W$13+3,FALSE)),VLOOKUP($A16,'Choose Housekeeping Genes'!$A$3:$W$10,W$13+3,FALSE),"")))</f>
        <v>#NUM!</v>
      </c>
      <c r="Y16" s="123" t="e">
        <f ca="1">A16</f>
        <v>#NUM!</v>
      </c>
      <c r="Z16" s="124"/>
      <c r="AA16" s="122" t="e">
        <f ca="1">IF($A16="","",IF(VLOOKUP($A16,'Choose Housekeeping Genes'!$Y$3:$AT$10,AA$13+2,FALSE)=0,"",IF(ISNUMBER(VLOOKUP($A16,'Choose Housekeeping Genes'!$Y$3:$AT$10,AA$13+2,FALSE)),VLOOKUP($A16,'Choose Housekeeping Genes'!$Y$3:$AT$10,AA$13+2,FALSE),"")))</f>
        <v>#NUM!</v>
      </c>
      <c r="AB16" s="122" t="e">
        <f ca="1">IF($A16="","",IF(VLOOKUP($A16,'Choose Housekeeping Genes'!$Y$3:$AT$10,AB$13+2,FALSE)=0,"",IF(ISNUMBER(VLOOKUP($A16,'Choose Housekeeping Genes'!$Y$3:$AT$10,AB$13+2,FALSE)),VLOOKUP($A16,'Choose Housekeeping Genes'!$Y$3:$AT$10,AB$13+2,FALSE),"")))</f>
        <v>#NUM!</v>
      </c>
      <c r="AC16" s="122" t="e">
        <f ca="1">IF($A16="","",IF(VLOOKUP($A16,'Choose Housekeeping Genes'!$Y$3:$AT$10,AC$13+2,FALSE)=0,"",IF(ISNUMBER(VLOOKUP($A16,'Choose Housekeeping Genes'!$Y$3:$AT$10,AC$13+2,FALSE)),VLOOKUP($A16,'Choose Housekeeping Genes'!$Y$3:$AT$10,AC$13+2,FALSE),"")))</f>
        <v>#NUM!</v>
      </c>
      <c r="AD16" s="122" t="e">
        <f ca="1">IF($A16="","",IF(VLOOKUP($A16,'Choose Housekeeping Genes'!$Y$3:$AT$10,AD$13+2,FALSE)=0,"",IF(ISNUMBER(VLOOKUP($A16,'Choose Housekeeping Genes'!$Y$3:$AT$10,AD$13+2,FALSE)),VLOOKUP($A16,'Choose Housekeeping Genes'!$Y$3:$AT$10,AD$13+2,FALSE),"")))</f>
        <v>#NUM!</v>
      </c>
      <c r="AE16" s="122" t="e">
        <f ca="1">IF($A16="","",IF(VLOOKUP($A16,'Choose Housekeeping Genes'!$Y$3:$AT$10,AE$13+2,FALSE)=0,"",IF(ISNUMBER(VLOOKUP($A16,'Choose Housekeeping Genes'!$Y$3:$AT$10,AE$13+2,FALSE)),VLOOKUP($A16,'Choose Housekeeping Genes'!$Y$3:$AT$10,AE$13+2,FALSE),"")))</f>
        <v>#NUM!</v>
      </c>
      <c r="AF16" s="122" t="e">
        <f ca="1">IF($A16="","",IF(VLOOKUP($A16,'Choose Housekeeping Genes'!$Y$3:$AT$10,AF$13+2,FALSE)=0,"",IF(ISNUMBER(VLOOKUP($A16,'Choose Housekeeping Genes'!$Y$3:$AT$10,AF$13+2,FALSE)),VLOOKUP($A16,'Choose Housekeeping Genes'!$Y$3:$AT$10,AF$13+2,FALSE),"")))</f>
        <v>#NUM!</v>
      </c>
      <c r="AG16" s="122" t="e">
        <f ca="1">IF($A16="","",IF(VLOOKUP($A16,'Choose Housekeeping Genes'!$Y$3:$AT$10,AG$13+2,FALSE)=0,"",IF(ISNUMBER(VLOOKUP($A16,'Choose Housekeeping Genes'!$Y$3:$AT$10,AG$13+2,FALSE)),VLOOKUP($A16,'Choose Housekeeping Genes'!$Y$3:$AT$10,AG$13+2,FALSE),"")))</f>
        <v>#NUM!</v>
      </c>
      <c r="AH16" s="122" t="e">
        <f ca="1">IF($A16="","",IF(VLOOKUP($A16,'Choose Housekeeping Genes'!$Y$3:$AT$10,AH$13+2,FALSE)=0,"",IF(ISNUMBER(VLOOKUP($A16,'Choose Housekeeping Genes'!$Y$3:$AT$10,AH$13+2,FALSE)),VLOOKUP($A16,'Choose Housekeeping Genes'!$Y$3:$AT$10,AH$13+2,FALSE),"")))</f>
        <v>#NUM!</v>
      </c>
      <c r="AI16" s="122" t="e">
        <f ca="1">IF($A16="","",IF(VLOOKUP($A16,'Choose Housekeeping Genes'!$Y$3:$AT$10,AI$13+2,FALSE)=0,"",IF(ISNUMBER(VLOOKUP($A16,'Choose Housekeeping Genes'!$Y$3:$AT$10,AI$13+2,FALSE)),VLOOKUP($A16,'Choose Housekeeping Genes'!$Y$3:$AT$10,AI$13+2,FALSE),"")))</f>
        <v>#NUM!</v>
      </c>
      <c r="AJ16" s="122" t="e">
        <f ca="1">IF($A16="","",IF(VLOOKUP($A16,'Choose Housekeeping Genes'!$Y$3:$AT$10,AJ$13+2,FALSE)=0,"",IF(ISNUMBER(VLOOKUP($A16,'Choose Housekeeping Genes'!$Y$3:$AT$10,AJ$13+2,FALSE)),VLOOKUP($A16,'Choose Housekeeping Genes'!$Y$3:$AT$10,AJ$13+2,FALSE),"")))</f>
        <v>#NUM!</v>
      </c>
      <c r="AK16" s="122" t="e">
        <f ca="1">IF($A16="","",IF(VLOOKUP($A16,'Choose Housekeeping Genes'!$Y$3:$AT$10,AK$13+2,FALSE)=0,"",IF(ISNUMBER(VLOOKUP($A16,'Choose Housekeeping Genes'!$Y$3:$AT$10,AK$13+2,FALSE)),VLOOKUP($A16,'Choose Housekeeping Genes'!$Y$3:$AT$10,AK$13+2,FALSE),"")))</f>
        <v>#NUM!</v>
      </c>
      <c r="AL16" s="122" t="e">
        <f ca="1">IF($A16="","",IF(VLOOKUP($A16,'Choose Housekeeping Genes'!$Y$3:$AT$10,AL$13+2,FALSE)=0,"",IF(ISNUMBER(VLOOKUP($A16,'Choose Housekeeping Genes'!$Y$3:$AT$10,AL$13+2,FALSE)),VLOOKUP($A16,'Choose Housekeeping Genes'!$Y$3:$AT$10,AL$13+2,FALSE),"")))</f>
        <v>#NUM!</v>
      </c>
      <c r="AM16" s="122" t="e">
        <f ca="1">IF($A16="","",IF(VLOOKUP($A16,'Choose Housekeeping Genes'!$Y$3:$AT$10,AM$13+2,FALSE)=0,"",IF(ISNUMBER(VLOOKUP($A16,'Choose Housekeeping Genes'!$Y$3:$AT$10,AM$13+2,FALSE)),VLOOKUP($A16,'Choose Housekeeping Genes'!$Y$3:$AT$10,AM$13+2,FALSE),"")))</f>
        <v>#NUM!</v>
      </c>
      <c r="AN16" s="122" t="e">
        <f ca="1">IF($A16="","",IF(VLOOKUP($A16,'Choose Housekeeping Genes'!$Y$3:$AT$10,AN$13+2,FALSE)=0,"",IF(ISNUMBER(VLOOKUP($A16,'Choose Housekeeping Genes'!$Y$3:$AT$10,AN$13+2,FALSE)),VLOOKUP($A16,'Choose Housekeeping Genes'!$Y$3:$AT$10,AN$13+2,FALSE),"")))</f>
        <v>#NUM!</v>
      </c>
      <c r="AO16" s="122" t="e">
        <f ca="1">IF($A16="","",IF(VLOOKUP($A16,'Choose Housekeeping Genes'!$Y$3:$AT$10,AO$13+2,FALSE)=0,"",IF(ISNUMBER(VLOOKUP($A16,'Choose Housekeeping Genes'!$Y$3:$AT$10,AO$13+2,FALSE)),VLOOKUP($A16,'Choose Housekeeping Genes'!$Y$3:$AT$10,AO$13+2,FALSE),"")))</f>
        <v>#NUM!</v>
      </c>
      <c r="AP16" s="122" t="e">
        <f ca="1">IF($A16="","",IF(VLOOKUP($A16,'Choose Housekeeping Genes'!$Y$3:$AT$10,AP$13+2,FALSE)=0,"",IF(ISNUMBER(VLOOKUP($A16,'Choose Housekeeping Genes'!$Y$3:$AT$10,AP$13+2,FALSE)),VLOOKUP($A16,'Choose Housekeeping Genes'!$Y$3:$AT$10,AP$13+2,FALSE),"")))</f>
        <v>#NUM!</v>
      </c>
      <c r="AQ16" s="122" t="e">
        <f ca="1">IF($A16="","",IF(VLOOKUP($A16,'Choose Housekeeping Genes'!$Y$3:$AT$10,AQ$13+2,FALSE)=0,"",IF(ISNUMBER(VLOOKUP($A16,'Choose Housekeeping Genes'!$Y$3:$AT$10,AQ$13+2,FALSE)),VLOOKUP($A16,'Choose Housekeeping Genes'!$Y$3:$AT$10,AQ$13+2,FALSE),"")))</f>
        <v>#NUM!</v>
      </c>
      <c r="AR16" s="122" t="e">
        <f ca="1">IF($A16="","",IF(VLOOKUP($A16,'Choose Housekeeping Genes'!$Y$3:$AT$10,AR$13+2,FALSE)=0,"",IF(ISNUMBER(VLOOKUP($A16,'Choose Housekeeping Genes'!$Y$3:$AT$10,AR$13+2,FALSE)),VLOOKUP($A16,'Choose Housekeeping Genes'!$Y$3:$AT$10,AR$13+2,FALSE),"")))</f>
        <v>#NUM!</v>
      </c>
      <c r="AS16" s="122" t="e">
        <f ca="1">IF($A16="","",IF(VLOOKUP($A16,'Choose Housekeeping Genes'!$Y$3:$AT$10,AS$13+2,FALSE)=0,"",IF(ISNUMBER(VLOOKUP($A16,'Choose Housekeeping Genes'!$Y$3:$AT$10,AS$13+2,FALSE)),VLOOKUP($A16,'Choose Housekeeping Genes'!$Y$3:$AT$10,AS$13+2,FALSE),"")))</f>
        <v>#NUM!</v>
      </c>
      <c r="AT16" s="122" t="e">
        <f ca="1">IF($A16="","",IF(VLOOKUP($A16,'Choose Housekeeping Genes'!$Y$3:$AT$10,AT$13+2,FALSE)=0,"",IF(ISNUMBER(VLOOKUP($A16,'Choose Housekeeping Genes'!$Y$3:$AT$10,AT$13+2,FALSE)),VLOOKUP($A16,'Choose Housekeeping Genes'!$Y$3:$AT$10,AT$13+2,FALSE),"")))</f>
        <v>#NUM!</v>
      </c>
    </row>
    <row r="17" spans="1:48" x14ac:dyDescent="0.15">
      <c r="A17" s="126" t="s">
        <v>102</v>
      </c>
      <c r="B17" s="44"/>
      <c r="C17" s="46"/>
      <c r="D17" s="121" t="str">
        <f t="shared" ref="D17:W17" ca="1" si="5">IF(ISERROR(AVERAGE(D14:D16)),"",AVERAGE(D14:D16))</f>
        <v/>
      </c>
      <c r="E17" s="121" t="str">
        <f t="shared" ca="1" si="5"/>
        <v/>
      </c>
      <c r="F17" s="121" t="str">
        <f t="shared" ca="1" si="5"/>
        <v/>
      </c>
      <c r="G17" s="121" t="str">
        <f t="shared" ca="1" si="5"/>
        <v/>
      </c>
      <c r="H17" s="121" t="str">
        <f t="shared" ca="1" si="5"/>
        <v/>
      </c>
      <c r="I17" s="121" t="str">
        <f t="shared" ca="1" si="5"/>
        <v/>
      </c>
      <c r="J17" s="121" t="str">
        <f t="shared" ca="1" si="5"/>
        <v/>
      </c>
      <c r="K17" s="121" t="str">
        <f t="shared" ca="1" si="5"/>
        <v/>
      </c>
      <c r="L17" s="121" t="str">
        <f t="shared" ca="1" si="5"/>
        <v/>
      </c>
      <c r="M17" s="121" t="str">
        <f t="shared" ca="1" si="5"/>
        <v/>
      </c>
      <c r="N17" s="121" t="str">
        <f t="shared" ca="1" si="5"/>
        <v/>
      </c>
      <c r="O17" s="121" t="str">
        <f t="shared" ca="1" si="5"/>
        <v/>
      </c>
      <c r="P17" s="121" t="str">
        <f t="shared" ca="1" si="5"/>
        <v/>
      </c>
      <c r="Q17" s="121" t="str">
        <f t="shared" ca="1" si="5"/>
        <v/>
      </c>
      <c r="R17" s="121" t="str">
        <f t="shared" ca="1" si="5"/>
        <v/>
      </c>
      <c r="S17" s="121" t="str">
        <f t="shared" ca="1" si="5"/>
        <v/>
      </c>
      <c r="T17" s="121" t="str">
        <f t="shared" ca="1" si="5"/>
        <v/>
      </c>
      <c r="U17" s="121" t="str">
        <f t="shared" ca="1" si="5"/>
        <v/>
      </c>
      <c r="V17" s="121" t="str">
        <f t="shared" ca="1" si="5"/>
        <v/>
      </c>
      <c r="W17" s="121" t="str">
        <f t="shared" ca="1" si="5"/>
        <v/>
      </c>
      <c r="Y17" s="127" t="s">
        <v>102</v>
      </c>
      <c r="Z17" s="53"/>
      <c r="AA17" s="123" t="str">
        <f t="shared" ref="AA17:AT17" ca="1" si="6">IF(ISERROR(AVERAGE(AA14:AA16)),"",AVERAGE(AA14:AA16))</f>
        <v/>
      </c>
      <c r="AB17" s="123" t="str">
        <f t="shared" ca="1" si="6"/>
        <v/>
      </c>
      <c r="AC17" s="123" t="str">
        <f t="shared" ca="1" si="6"/>
        <v/>
      </c>
      <c r="AD17" s="123" t="str">
        <f t="shared" ca="1" si="6"/>
        <v/>
      </c>
      <c r="AE17" s="123" t="str">
        <f t="shared" ca="1" si="6"/>
        <v/>
      </c>
      <c r="AF17" s="123" t="str">
        <f t="shared" ca="1" si="6"/>
        <v/>
      </c>
      <c r="AG17" s="123" t="str">
        <f t="shared" ca="1" si="6"/>
        <v/>
      </c>
      <c r="AH17" s="123" t="str">
        <f t="shared" ca="1" si="6"/>
        <v/>
      </c>
      <c r="AI17" s="123" t="str">
        <f t="shared" ca="1" si="6"/>
        <v/>
      </c>
      <c r="AJ17" s="123" t="str">
        <f t="shared" ca="1" si="6"/>
        <v/>
      </c>
      <c r="AK17" s="123" t="str">
        <f t="shared" ca="1" si="6"/>
        <v/>
      </c>
      <c r="AL17" s="123" t="str">
        <f t="shared" ca="1" si="6"/>
        <v/>
      </c>
      <c r="AM17" s="123" t="str">
        <f t="shared" ca="1" si="6"/>
        <v/>
      </c>
      <c r="AN17" s="123" t="str">
        <f t="shared" ca="1" si="6"/>
        <v/>
      </c>
      <c r="AO17" s="123" t="str">
        <f t="shared" ca="1" si="6"/>
        <v/>
      </c>
      <c r="AP17" s="123" t="str">
        <f t="shared" ca="1" si="6"/>
        <v/>
      </c>
      <c r="AQ17" s="123" t="str">
        <f t="shared" ca="1" si="6"/>
        <v/>
      </c>
      <c r="AR17" s="123" t="str">
        <f t="shared" ca="1" si="6"/>
        <v/>
      </c>
      <c r="AS17" s="123" t="str">
        <f t="shared" ca="1" si="6"/>
        <v/>
      </c>
      <c r="AT17" s="123" t="str">
        <f t="shared" ca="1" si="6"/>
        <v/>
      </c>
    </row>
    <row r="18" spans="1:48" x14ac:dyDescent="0.15"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</row>
    <row r="19" spans="1:48" x14ac:dyDescent="0.15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</row>
    <row r="20" spans="1:48" x14ac:dyDescent="0.15">
      <c r="A20" s="228" t="s">
        <v>98</v>
      </c>
      <c r="B20" s="105"/>
      <c r="C20" s="200" t="s">
        <v>100</v>
      </c>
      <c r="D20" s="200" t="s">
        <v>101</v>
      </c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1"/>
      <c r="Y20" s="218" t="s">
        <v>98</v>
      </c>
      <c r="Z20" s="210" t="s">
        <v>100</v>
      </c>
      <c r="AA20" s="210" t="s">
        <v>119</v>
      </c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1"/>
    </row>
    <row r="21" spans="1:48" x14ac:dyDescent="0.15">
      <c r="A21" s="229"/>
      <c r="B21" s="106"/>
      <c r="C21" s="214"/>
      <c r="D21" s="63">
        <v>1</v>
      </c>
      <c r="E21" s="63">
        <v>2</v>
      </c>
      <c r="F21" s="63">
        <v>3</v>
      </c>
      <c r="G21" s="63">
        <v>4</v>
      </c>
      <c r="H21" s="63">
        <v>5</v>
      </c>
      <c r="I21" s="63">
        <v>6</v>
      </c>
      <c r="J21" s="63">
        <v>7</v>
      </c>
      <c r="K21" s="63">
        <v>8</v>
      </c>
      <c r="L21" s="63">
        <v>9</v>
      </c>
      <c r="M21" s="63">
        <v>10</v>
      </c>
      <c r="N21" s="63">
        <v>11</v>
      </c>
      <c r="O21" s="63">
        <v>12</v>
      </c>
      <c r="P21" s="63">
        <v>13</v>
      </c>
      <c r="Q21" s="63">
        <v>14</v>
      </c>
      <c r="R21" s="63">
        <v>15</v>
      </c>
      <c r="S21" s="63">
        <v>16</v>
      </c>
      <c r="T21" s="63">
        <v>17</v>
      </c>
      <c r="U21" s="63">
        <v>18</v>
      </c>
      <c r="V21" s="63">
        <v>19</v>
      </c>
      <c r="W21" s="33">
        <v>20</v>
      </c>
      <c r="Y21" s="219"/>
      <c r="Z21" s="215"/>
      <c r="AA21" s="64">
        <v>1</v>
      </c>
      <c r="AB21" s="64">
        <v>2</v>
      </c>
      <c r="AC21" s="64">
        <v>3</v>
      </c>
      <c r="AD21" s="64">
        <v>4</v>
      </c>
      <c r="AE21" s="64">
        <v>5</v>
      </c>
      <c r="AF21" s="64">
        <v>6</v>
      </c>
      <c r="AG21" s="64">
        <v>7</v>
      </c>
      <c r="AH21" s="64">
        <v>8</v>
      </c>
      <c r="AI21" s="64">
        <v>9</v>
      </c>
      <c r="AJ21" s="64">
        <v>10</v>
      </c>
      <c r="AK21" s="64">
        <v>11</v>
      </c>
      <c r="AL21" s="64">
        <v>12</v>
      </c>
      <c r="AM21" s="64">
        <v>13</v>
      </c>
      <c r="AN21" s="64">
        <v>14</v>
      </c>
      <c r="AO21" s="64">
        <v>15</v>
      </c>
      <c r="AP21" s="64">
        <v>16</v>
      </c>
      <c r="AQ21" s="64">
        <v>17</v>
      </c>
      <c r="AR21" s="64">
        <v>18</v>
      </c>
      <c r="AS21" s="64">
        <v>19</v>
      </c>
      <c r="AT21" s="39">
        <v>20</v>
      </c>
    </row>
    <row r="22" spans="1:48" x14ac:dyDescent="0.15">
      <c r="A22" s="128" t="s">
        <v>169</v>
      </c>
      <c r="B22" s="107"/>
      <c r="C22" s="108" t="str">
        <f>IF($A22="","",IF(VLOOKUP($A22,'Test Sample Data'!$A$3:$L$386,2,FALSE)=0,"",VLOOKUP($A22,'Test Sample Data'!$A$3:$L$386,2,FALSE)))</f>
        <v>P20</v>
      </c>
      <c r="D22" s="109" t="str">
        <f>IF($A22="","",IF(VLOOKUP($A22,'Test Sample Data'!$A$3:$V$386,D$21+2,FALSE)=0,"",VLOOKUP($A22,'Test Sample Data'!$A$3:$V$386,D$21+2,FALSE)))</f>
        <v/>
      </c>
      <c r="E22" s="109" t="str">
        <f>IF($A22="","",IF(VLOOKUP($A22,'Test Sample Data'!$A$3:$V$386,E$21+2,FALSE)=0,"",VLOOKUP($A22,'Test Sample Data'!$A$3:$V$386,E$21+2,FALSE)))</f>
        <v/>
      </c>
      <c r="F22" s="109" t="str">
        <f>IF($A22="","",IF(VLOOKUP($A22,'Test Sample Data'!$A$3:$V$386,F$21+2,FALSE)=0,"",VLOOKUP($A22,'Test Sample Data'!$A$3:$V$386,F$21+2,FALSE)))</f>
        <v/>
      </c>
      <c r="G22" s="109" t="str">
        <f>IF($A22="","",IF(VLOOKUP($A22,'Test Sample Data'!$A$3:$V$386,G$21+2,FALSE)=0,"",VLOOKUP($A22,'Test Sample Data'!$A$3:$V$386,G$21+2,FALSE)))</f>
        <v/>
      </c>
      <c r="H22" s="109" t="str">
        <f>IF($A22="","",IF(VLOOKUP($A22,'Test Sample Data'!$A$3:$V$386,H$21+2,FALSE)=0,"",VLOOKUP($A22,'Test Sample Data'!$A$3:$V$386,H$21+2,FALSE)))</f>
        <v/>
      </c>
      <c r="I22" s="109" t="str">
        <f>IF($A22="","",IF(VLOOKUP($A22,'Test Sample Data'!$A$3:$V$386,I$21+2,FALSE)=0,"",VLOOKUP($A22,'Test Sample Data'!$A$3:$V$386,I$21+2,FALSE)))</f>
        <v/>
      </c>
      <c r="J22" s="109" t="str">
        <f>IF($A22="","",IF(VLOOKUP($A22,'Test Sample Data'!$A$3:$V$386,J$21+2,FALSE)=0,"",VLOOKUP($A22,'Test Sample Data'!$A$3:$V$386,J$21+2,FALSE)))</f>
        <v/>
      </c>
      <c r="K22" s="109" t="str">
        <f>IF($A22="","",IF(VLOOKUP($A22,'Test Sample Data'!$A$3:$V$386,K$21+2,FALSE)=0,"",VLOOKUP($A22,'Test Sample Data'!$A$3:$V$386,K$21+2,FALSE)))</f>
        <v/>
      </c>
      <c r="L22" s="109" t="str">
        <f>IF($A22="","",IF(VLOOKUP($A22,'Test Sample Data'!$A$3:$V$386,L$21+2,FALSE)=0,"",VLOOKUP($A22,'Test Sample Data'!$A$3:$V$386,L$21+2,FALSE)))</f>
        <v/>
      </c>
      <c r="M22" s="109" t="str">
        <f>IF($A22="","",IF(VLOOKUP($A22,'Test Sample Data'!$A$3:$V$386,M$21+2,FALSE)=0,"",VLOOKUP($A22,'Test Sample Data'!$A$3:$V$386,M$21+2,FALSE)))</f>
        <v/>
      </c>
      <c r="N22" s="109" t="str">
        <f>IF($A22="","",IF(VLOOKUP($A22,'Test Sample Data'!$A$3:$V$386,N$21+2,FALSE)=0,"",VLOOKUP($A22,'Test Sample Data'!$A$3:$V$386,N$21+2,FALSE)))</f>
        <v/>
      </c>
      <c r="O22" s="109" t="str">
        <f>IF($A22="","",IF(VLOOKUP($A22,'Test Sample Data'!$A$3:$V$386,O$21+2,FALSE)=0,"",VLOOKUP($A22,'Test Sample Data'!$A$3:$V$386,O$21+2,FALSE)))</f>
        <v/>
      </c>
      <c r="P22" s="109" t="str">
        <f>IF($A22="","",IF(VLOOKUP($A22,'Test Sample Data'!$A$3:$V$386,P$21+2,FALSE)=0,"",VLOOKUP($A22,'Test Sample Data'!$A$3:$V$386,P$21+2,FALSE)))</f>
        <v/>
      </c>
      <c r="Q22" s="109" t="str">
        <f>IF($A22="","",IF(VLOOKUP($A22,'Test Sample Data'!$A$3:$V$386,Q$21+2,FALSE)=0,"",VLOOKUP($A22,'Test Sample Data'!$A$3:$V$386,Q$21+2,FALSE)))</f>
        <v/>
      </c>
      <c r="R22" s="109" t="str">
        <f>IF($A22="","",IF(VLOOKUP($A22,'Test Sample Data'!$A$3:$V$386,R$21+2,FALSE)=0,"",VLOOKUP($A22,'Test Sample Data'!$A$3:$V$386,R$21+2,FALSE)))</f>
        <v/>
      </c>
      <c r="S22" s="109" t="str">
        <f>IF($A22="","",IF(VLOOKUP($A22,'Test Sample Data'!$A$3:$V$386,S$21+2,FALSE)=0,"",VLOOKUP($A22,'Test Sample Data'!$A$3:$V$386,S$21+2,FALSE)))</f>
        <v/>
      </c>
      <c r="T22" s="109" t="str">
        <f>IF($A22="","",IF(VLOOKUP($A22,'Test Sample Data'!$A$3:$V$386,T$21+2,FALSE)=0,"",VLOOKUP($A22,'Test Sample Data'!$A$3:$V$386,T$21+2,FALSE)))</f>
        <v/>
      </c>
      <c r="U22" s="109" t="str">
        <f>IF($A22="","",IF(VLOOKUP($A22,'Test Sample Data'!$A$3:$V$386,U$21+2,FALSE)=0,"",VLOOKUP($A22,'Test Sample Data'!$A$3:$V$386,U$21+2,FALSE)))</f>
        <v/>
      </c>
      <c r="V22" s="109" t="str">
        <f>IF($A22="","",IF(VLOOKUP($A22,'Test Sample Data'!$A$3:$V$386,V$21+2,FALSE)=0,"",VLOOKUP($A22,'Test Sample Data'!$A$3:$V$386,V$21+2,FALSE)))</f>
        <v/>
      </c>
      <c r="W22" s="109" t="str">
        <f>IF($A22="","",IF(VLOOKUP($A22,'Test Sample Data'!$A$3:$V$386,W$21+2,FALSE)=0,"",VLOOKUP($A22,'Test Sample Data'!$A$3:$V$386,W$21+2,FALSE)))</f>
        <v/>
      </c>
      <c r="Y22" s="129" t="s">
        <v>169</v>
      </c>
      <c r="Z22" s="110" t="str">
        <f>IF('Choose Housekeeping Genes'!C22=0,"",'Choose Housekeeping Genes'!C22)</f>
        <v>P20</v>
      </c>
      <c r="AA22" s="109" t="str">
        <f>IF($A22="","",IF(VLOOKUP($A22,'Control Sample Data'!$A$3:$V$386,D$21+2,FALSE)=0,"",VLOOKUP($A22,'Control Sample Data'!$A$3:$V$386,D$21+2,FALSE)))</f>
        <v/>
      </c>
      <c r="AB22" s="109" t="str">
        <f>IF($A22="","",IF(VLOOKUP($A22,'Control Sample Data'!$A$3:$V$386,E$21+2,FALSE)=0,"",VLOOKUP($A22,'Control Sample Data'!$A$3:$V$386,E$21+2,FALSE)))</f>
        <v/>
      </c>
      <c r="AC22" s="109" t="str">
        <f>IF($A22="","",IF(VLOOKUP($A22,'Control Sample Data'!$A$3:$V$386,F$21+2,FALSE)=0,"",VLOOKUP($A22,'Control Sample Data'!$A$3:$V$386,F$21+2,FALSE)))</f>
        <v/>
      </c>
      <c r="AD22" s="109" t="str">
        <f>IF($A22="","",IF(VLOOKUP($A22,'Control Sample Data'!$A$3:$V$386,G$21+2,FALSE)=0,"",VLOOKUP($A22,'Control Sample Data'!$A$3:$V$386,G$21+2,FALSE)))</f>
        <v/>
      </c>
      <c r="AE22" s="109" t="str">
        <f>IF($A22="","",IF(VLOOKUP($A22,'Control Sample Data'!$A$3:$V$386,H$21+2,FALSE)=0,"",VLOOKUP($A22,'Control Sample Data'!$A$3:$V$386,H$21+2,FALSE)))</f>
        <v/>
      </c>
      <c r="AF22" s="109" t="str">
        <f>IF($A22="","",IF(VLOOKUP($A22,'Control Sample Data'!$A$3:$V$386,I$21+2,FALSE)=0,"",VLOOKUP($A22,'Control Sample Data'!$A$3:$V$386,I$21+2,FALSE)))</f>
        <v/>
      </c>
      <c r="AG22" s="109" t="str">
        <f>IF($A22="","",IF(VLOOKUP($A22,'Control Sample Data'!$A$3:$V$386,J$21+2,FALSE)=0,"",VLOOKUP($A22,'Control Sample Data'!$A$3:$V$386,J$21+2,FALSE)))</f>
        <v/>
      </c>
      <c r="AH22" s="109" t="str">
        <f>IF($A22="","",IF(VLOOKUP($A22,'Control Sample Data'!$A$3:$V$386,K$21+2,FALSE)=0,"",VLOOKUP($A22,'Control Sample Data'!$A$3:$V$386,K$21+2,FALSE)))</f>
        <v/>
      </c>
      <c r="AI22" s="109" t="str">
        <f>IF($A22="","",IF(VLOOKUP($A22,'Control Sample Data'!$A$3:$V$386,L$21+2,FALSE)=0,"",VLOOKUP($A22,'Control Sample Data'!$A$3:$V$386,L$21+2,FALSE)))</f>
        <v/>
      </c>
      <c r="AJ22" s="109" t="str">
        <f>IF($A22="","",IF(VLOOKUP($A22,'Control Sample Data'!$A$3:$V$386,M$21+2,FALSE)=0,"",VLOOKUP($A22,'Control Sample Data'!$A$3:$V$386,M$21+2,FALSE)))</f>
        <v/>
      </c>
      <c r="AK22" s="109" t="str">
        <f>IF($A22="","",IF(VLOOKUP($A22,'Control Sample Data'!$A$3:$V$386,N$21+2,FALSE)=0,"",VLOOKUP($A22,'Control Sample Data'!$A$3:$V$386,N$21+2,FALSE)))</f>
        <v/>
      </c>
      <c r="AL22" s="109" t="str">
        <f>IF($A22="","",IF(VLOOKUP($A22,'Control Sample Data'!$A$3:$V$386,O$21+2,FALSE)=0,"",VLOOKUP($A22,'Control Sample Data'!$A$3:$V$386,O$21+2,FALSE)))</f>
        <v/>
      </c>
      <c r="AM22" s="109" t="str">
        <f>IF($A22="","",IF(VLOOKUP($A22,'Control Sample Data'!$A$3:$V$386,P$21+2,FALSE)=0,"",VLOOKUP($A22,'Control Sample Data'!$A$3:$V$386,P$21+2,FALSE)))</f>
        <v/>
      </c>
      <c r="AN22" s="109" t="str">
        <f>IF($A22="","",IF(VLOOKUP($A22,'Control Sample Data'!$A$3:$V$386,Q$21+2,FALSE)=0,"",VLOOKUP($A22,'Control Sample Data'!$A$3:$V$386,Q$21+2,FALSE)))</f>
        <v/>
      </c>
      <c r="AO22" s="109" t="str">
        <f>IF($A22="","",IF(VLOOKUP($A22,'Control Sample Data'!$A$3:$V$386,R$21+2,FALSE)=0,"",VLOOKUP($A22,'Control Sample Data'!$A$3:$V$386,R$21+2,FALSE)))</f>
        <v/>
      </c>
      <c r="AP22" s="109" t="str">
        <f>IF($A22="","",IF(VLOOKUP($A22,'Control Sample Data'!$A$3:$V$386,S$21+2,FALSE)=0,"",VLOOKUP($A22,'Control Sample Data'!$A$3:$V$386,S$21+2,FALSE)))</f>
        <v/>
      </c>
      <c r="AQ22" s="109" t="str">
        <f>IF($A22="","",IF(VLOOKUP($A22,'Control Sample Data'!$A$3:$V$386,T$21+2,FALSE)=0,"",VLOOKUP($A22,'Control Sample Data'!$A$3:$V$386,T$21+2,FALSE)))</f>
        <v/>
      </c>
      <c r="AR22" s="109" t="str">
        <f>IF($A22="","",IF(VLOOKUP($A22,'Control Sample Data'!$A$3:$V$386,U$21+2,FALSE)=0,"",VLOOKUP($A22,'Control Sample Data'!$A$3:$V$386,U$21+2,FALSE)))</f>
        <v/>
      </c>
      <c r="AS22" s="109" t="str">
        <f>IF($A22="","",IF(VLOOKUP($A22,'Control Sample Data'!$A$3:$V$386,V$21+2,FALSE)=0,"",VLOOKUP($A22,'Control Sample Data'!$A$3:$V$386,V$21+2,FALSE)))</f>
        <v/>
      </c>
      <c r="AT22" s="109" t="str">
        <f>IF($A22="","",IF(VLOOKUP($A22,'Control Sample Data'!$A$3:$V$386,W$21+2,FALSE)=0,"",VLOOKUP($A22,'Control Sample Data'!$A$3:$V$386,W$21+2,FALSE)))</f>
        <v/>
      </c>
    </row>
    <row r="23" spans="1:48" x14ac:dyDescent="0.15">
      <c r="A23" s="128" t="s">
        <v>168</v>
      </c>
      <c r="B23" s="107"/>
      <c r="C23" s="108" t="str">
        <f>IF($A23="","",IF(VLOOKUP($A23,'Test Sample Data'!$A$3:$L$386,2,FALSE)=0,"",VLOOKUP($A23,'Test Sample Data'!$A$3:$L$386,2,FALSE)))</f>
        <v>P21</v>
      </c>
      <c r="D23" s="109" t="str">
        <f>IF($A23="","",IF(VLOOKUP($A23,'Test Sample Data'!$A$3:$V$386,D$21+2,FALSE)=0,"",VLOOKUP($A23,'Test Sample Data'!$A$3:$V$386,D$21+2,FALSE)))</f>
        <v/>
      </c>
      <c r="E23" s="109" t="str">
        <f>IF($A23="","",IF(VLOOKUP($A23,'Test Sample Data'!$A$3:$V$386,E$21+2,FALSE)=0,"",VLOOKUP($A23,'Test Sample Data'!$A$3:$V$386,E$21+2,FALSE)))</f>
        <v/>
      </c>
      <c r="F23" s="109" t="str">
        <f>IF($A23="","",IF(VLOOKUP($A23,'Test Sample Data'!$A$3:$V$386,F$21+2,FALSE)=0,"",VLOOKUP($A23,'Test Sample Data'!$A$3:$V$386,F$21+2,FALSE)))</f>
        <v/>
      </c>
      <c r="G23" s="109" t="str">
        <f>IF($A23="","",IF(VLOOKUP($A23,'Test Sample Data'!$A$3:$V$386,G$21+2,FALSE)=0,"",VLOOKUP($A23,'Test Sample Data'!$A$3:$V$386,G$21+2,FALSE)))</f>
        <v/>
      </c>
      <c r="H23" s="109" t="str">
        <f>IF($A23="","",IF(VLOOKUP($A23,'Test Sample Data'!$A$3:$V$386,H$21+2,FALSE)=0,"",VLOOKUP($A23,'Test Sample Data'!$A$3:$V$386,H$21+2,FALSE)))</f>
        <v/>
      </c>
      <c r="I23" s="109" t="str">
        <f>IF($A23="","",IF(VLOOKUP($A23,'Test Sample Data'!$A$3:$V$386,I$21+2,FALSE)=0,"",VLOOKUP($A23,'Test Sample Data'!$A$3:$V$386,I$21+2,FALSE)))</f>
        <v/>
      </c>
      <c r="J23" s="109" t="str">
        <f>IF($A23="","",IF(VLOOKUP($A23,'Test Sample Data'!$A$3:$V$386,J$21+2,FALSE)=0,"",VLOOKUP($A23,'Test Sample Data'!$A$3:$V$386,J$21+2,FALSE)))</f>
        <v/>
      </c>
      <c r="K23" s="109" t="str">
        <f>IF($A23="","",IF(VLOOKUP($A23,'Test Sample Data'!$A$3:$V$386,K$21+2,FALSE)=0,"",VLOOKUP($A23,'Test Sample Data'!$A$3:$V$386,K$21+2,FALSE)))</f>
        <v/>
      </c>
      <c r="L23" s="109" t="str">
        <f>IF($A23="","",IF(VLOOKUP($A23,'Test Sample Data'!$A$3:$V$386,L$21+2,FALSE)=0,"",VLOOKUP($A23,'Test Sample Data'!$A$3:$V$386,L$21+2,FALSE)))</f>
        <v/>
      </c>
      <c r="M23" s="109" t="str">
        <f>IF($A23="","",IF(VLOOKUP($A23,'Test Sample Data'!$A$3:$V$386,M$21+2,FALSE)=0,"",VLOOKUP($A23,'Test Sample Data'!$A$3:$V$386,M$21+2,FALSE)))</f>
        <v/>
      </c>
      <c r="N23" s="109" t="str">
        <f>IF($A23="","",IF(VLOOKUP($A23,'Test Sample Data'!$A$3:$V$386,N$21+2,FALSE)=0,"",VLOOKUP($A23,'Test Sample Data'!$A$3:$V$386,N$21+2,FALSE)))</f>
        <v/>
      </c>
      <c r="O23" s="109" t="str">
        <f>IF($A23="","",IF(VLOOKUP($A23,'Test Sample Data'!$A$3:$V$386,O$21+2,FALSE)=0,"",VLOOKUP($A23,'Test Sample Data'!$A$3:$V$386,O$21+2,FALSE)))</f>
        <v/>
      </c>
      <c r="P23" s="109" t="str">
        <f>IF($A23="","",IF(VLOOKUP($A23,'Test Sample Data'!$A$3:$V$386,P$21+2,FALSE)=0,"",VLOOKUP($A23,'Test Sample Data'!$A$3:$V$386,P$21+2,FALSE)))</f>
        <v/>
      </c>
      <c r="Q23" s="109" t="str">
        <f>IF($A23="","",IF(VLOOKUP($A23,'Test Sample Data'!$A$3:$V$386,Q$21+2,FALSE)=0,"",VLOOKUP($A23,'Test Sample Data'!$A$3:$V$386,Q$21+2,FALSE)))</f>
        <v/>
      </c>
      <c r="R23" s="109" t="str">
        <f>IF($A23="","",IF(VLOOKUP($A23,'Test Sample Data'!$A$3:$V$386,R$21+2,FALSE)=0,"",VLOOKUP($A23,'Test Sample Data'!$A$3:$V$386,R$21+2,FALSE)))</f>
        <v/>
      </c>
      <c r="S23" s="109" t="str">
        <f>IF($A23="","",IF(VLOOKUP($A23,'Test Sample Data'!$A$3:$V$386,S$21+2,FALSE)=0,"",VLOOKUP($A23,'Test Sample Data'!$A$3:$V$386,S$21+2,FALSE)))</f>
        <v/>
      </c>
      <c r="T23" s="109" t="str">
        <f>IF($A23="","",IF(VLOOKUP($A23,'Test Sample Data'!$A$3:$V$386,T$21+2,FALSE)=0,"",VLOOKUP($A23,'Test Sample Data'!$A$3:$V$386,T$21+2,FALSE)))</f>
        <v/>
      </c>
      <c r="U23" s="109" t="str">
        <f>IF($A23="","",IF(VLOOKUP($A23,'Test Sample Data'!$A$3:$V$386,U$21+2,FALSE)=0,"",VLOOKUP($A23,'Test Sample Data'!$A$3:$V$386,U$21+2,FALSE)))</f>
        <v/>
      </c>
      <c r="V23" s="109" t="str">
        <f>IF($A23="","",IF(VLOOKUP($A23,'Test Sample Data'!$A$3:$V$386,V$21+2,FALSE)=0,"",VLOOKUP($A23,'Test Sample Data'!$A$3:$V$386,V$21+2,FALSE)))</f>
        <v/>
      </c>
      <c r="W23" s="109" t="str">
        <f>IF($A23="","",IF(VLOOKUP($A23,'Test Sample Data'!$A$3:$V$386,W$21+2,FALSE)=0,"",VLOOKUP($A23,'Test Sample Data'!$A$3:$V$386,W$21+2,FALSE)))</f>
        <v/>
      </c>
      <c r="Y23" s="129" t="s">
        <v>168</v>
      </c>
      <c r="Z23" s="110" t="str">
        <f>IF('Choose Housekeeping Genes'!C23=0,"",'Choose Housekeeping Genes'!C23)</f>
        <v>P21</v>
      </c>
      <c r="AA23" s="109" t="str">
        <f>IF($A23="","",IF(VLOOKUP($A23,'Control Sample Data'!$A$3:$V$386,D$21+2,FALSE)=0,"",VLOOKUP($A23,'Control Sample Data'!$A$3:$V$386,D$21+2,FALSE)))</f>
        <v/>
      </c>
      <c r="AB23" s="109" t="str">
        <f>IF($A23="","",IF(VLOOKUP($A23,'Control Sample Data'!$A$3:$V$386,E$21+2,FALSE)=0,"",VLOOKUP($A23,'Control Sample Data'!$A$3:$V$386,E$21+2,FALSE)))</f>
        <v/>
      </c>
      <c r="AC23" s="109" t="str">
        <f>IF($A23="","",IF(VLOOKUP($A23,'Control Sample Data'!$A$3:$V$386,F$21+2,FALSE)=0,"",VLOOKUP($A23,'Control Sample Data'!$A$3:$V$386,F$21+2,FALSE)))</f>
        <v/>
      </c>
      <c r="AD23" s="109" t="str">
        <f>IF($A23="","",IF(VLOOKUP($A23,'Control Sample Data'!$A$3:$V$386,G$21+2,FALSE)=0,"",VLOOKUP($A23,'Control Sample Data'!$A$3:$V$386,G$21+2,FALSE)))</f>
        <v/>
      </c>
      <c r="AE23" s="109" t="str">
        <f>IF($A23="","",IF(VLOOKUP($A23,'Control Sample Data'!$A$3:$V$386,H$21+2,FALSE)=0,"",VLOOKUP($A23,'Control Sample Data'!$A$3:$V$386,H$21+2,FALSE)))</f>
        <v/>
      </c>
      <c r="AF23" s="109" t="str">
        <f>IF($A23="","",IF(VLOOKUP($A23,'Control Sample Data'!$A$3:$V$386,I$21+2,FALSE)=0,"",VLOOKUP($A23,'Control Sample Data'!$A$3:$V$386,I$21+2,FALSE)))</f>
        <v/>
      </c>
      <c r="AG23" s="109" t="str">
        <f>IF($A23="","",IF(VLOOKUP($A23,'Control Sample Data'!$A$3:$V$386,J$21+2,FALSE)=0,"",VLOOKUP($A23,'Control Sample Data'!$A$3:$V$386,J$21+2,FALSE)))</f>
        <v/>
      </c>
      <c r="AH23" s="109" t="str">
        <f>IF($A23="","",IF(VLOOKUP($A23,'Control Sample Data'!$A$3:$V$386,K$21+2,FALSE)=0,"",VLOOKUP($A23,'Control Sample Data'!$A$3:$V$386,K$21+2,FALSE)))</f>
        <v/>
      </c>
      <c r="AI23" s="109" t="str">
        <f>IF($A23="","",IF(VLOOKUP($A23,'Control Sample Data'!$A$3:$V$386,L$21+2,FALSE)=0,"",VLOOKUP($A23,'Control Sample Data'!$A$3:$V$386,L$21+2,FALSE)))</f>
        <v/>
      </c>
      <c r="AJ23" s="109" t="str">
        <f>IF($A23="","",IF(VLOOKUP($A23,'Control Sample Data'!$A$3:$V$386,M$21+2,FALSE)=0,"",VLOOKUP($A23,'Control Sample Data'!$A$3:$V$386,M$21+2,FALSE)))</f>
        <v/>
      </c>
      <c r="AK23" s="109" t="str">
        <f>IF($A23="","",IF(VLOOKUP($A23,'Control Sample Data'!$A$3:$V$386,N$21+2,FALSE)=0,"",VLOOKUP($A23,'Control Sample Data'!$A$3:$V$386,N$21+2,FALSE)))</f>
        <v/>
      </c>
      <c r="AL23" s="109" t="str">
        <f>IF($A23="","",IF(VLOOKUP($A23,'Control Sample Data'!$A$3:$V$386,O$21+2,FALSE)=0,"",VLOOKUP($A23,'Control Sample Data'!$A$3:$V$386,O$21+2,FALSE)))</f>
        <v/>
      </c>
      <c r="AM23" s="109" t="str">
        <f>IF($A23="","",IF(VLOOKUP($A23,'Control Sample Data'!$A$3:$V$386,P$21+2,FALSE)=0,"",VLOOKUP($A23,'Control Sample Data'!$A$3:$V$386,P$21+2,FALSE)))</f>
        <v/>
      </c>
      <c r="AN23" s="109" t="str">
        <f>IF($A23="","",IF(VLOOKUP($A23,'Control Sample Data'!$A$3:$V$386,Q$21+2,FALSE)=0,"",VLOOKUP($A23,'Control Sample Data'!$A$3:$V$386,Q$21+2,FALSE)))</f>
        <v/>
      </c>
      <c r="AO23" s="109" t="str">
        <f>IF($A23="","",IF(VLOOKUP($A23,'Control Sample Data'!$A$3:$V$386,R$21+2,FALSE)=0,"",VLOOKUP($A23,'Control Sample Data'!$A$3:$V$386,R$21+2,FALSE)))</f>
        <v/>
      </c>
      <c r="AP23" s="109" t="str">
        <f>IF($A23="","",IF(VLOOKUP($A23,'Control Sample Data'!$A$3:$V$386,S$21+2,FALSE)=0,"",VLOOKUP($A23,'Control Sample Data'!$A$3:$V$386,S$21+2,FALSE)))</f>
        <v/>
      </c>
      <c r="AQ23" s="109" t="str">
        <f>IF($A23="","",IF(VLOOKUP($A23,'Control Sample Data'!$A$3:$V$386,T$21+2,FALSE)=0,"",VLOOKUP($A23,'Control Sample Data'!$A$3:$V$386,T$21+2,FALSE)))</f>
        <v/>
      </c>
      <c r="AR23" s="109" t="str">
        <f>IF($A23="","",IF(VLOOKUP($A23,'Control Sample Data'!$A$3:$V$386,U$21+2,FALSE)=0,"",VLOOKUP($A23,'Control Sample Data'!$A$3:$V$386,U$21+2,FALSE)))</f>
        <v/>
      </c>
      <c r="AS23" s="109" t="str">
        <f>IF($A23="","",IF(VLOOKUP($A23,'Control Sample Data'!$A$3:$V$386,V$21+2,FALSE)=0,"",VLOOKUP($A23,'Control Sample Data'!$A$3:$V$386,V$21+2,FALSE)))</f>
        <v/>
      </c>
      <c r="AT23" s="109" t="str">
        <f>IF($A23="","",IF(VLOOKUP($A23,'Control Sample Data'!$A$3:$V$386,W$21+2,FALSE)=0,"",VLOOKUP($A23,'Control Sample Data'!$A$3:$V$386,W$21+2,FALSE)))</f>
        <v/>
      </c>
    </row>
    <row r="24" spans="1:48" x14ac:dyDescent="0.15">
      <c r="A24" s="128" t="s">
        <v>445</v>
      </c>
      <c r="B24" s="107"/>
      <c r="C24" s="108" t="str">
        <f>IF($A24="","",IF(VLOOKUP($A24,'Test Sample Data'!$A$3:$L$386,2,FALSE)=0,"",VLOOKUP($A24,'Test Sample Data'!$A$3:$L$386,2,FALSE)))</f>
        <v>P22</v>
      </c>
      <c r="D24" s="109" t="str">
        <f>IF($A24="","",IF(VLOOKUP($A24,'Test Sample Data'!$A$3:$V$386,D$21+2,FALSE)=0,"",VLOOKUP($A24,'Test Sample Data'!$A$3:$V$386,D$21+2,FALSE)))</f>
        <v/>
      </c>
      <c r="E24" s="109" t="str">
        <f>IF($A24="","",IF(VLOOKUP($A24,'Test Sample Data'!$A$3:$V$386,E$21+2,FALSE)=0,"",VLOOKUP($A24,'Test Sample Data'!$A$3:$V$386,E$21+2,FALSE)))</f>
        <v/>
      </c>
      <c r="F24" s="109" t="str">
        <f>IF($A24="","",IF(VLOOKUP($A24,'Test Sample Data'!$A$3:$V$386,F$21+2,FALSE)=0,"",VLOOKUP($A24,'Test Sample Data'!$A$3:$V$386,F$21+2,FALSE)))</f>
        <v/>
      </c>
      <c r="G24" s="109" t="str">
        <f>IF($A24="","",IF(VLOOKUP($A24,'Test Sample Data'!$A$3:$V$386,G$21+2,FALSE)=0,"",VLOOKUP($A24,'Test Sample Data'!$A$3:$V$386,G$21+2,FALSE)))</f>
        <v/>
      </c>
      <c r="H24" s="109" t="str">
        <f>IF($A24="","",IF(VLOOKUP($A24,'Test Sample Data'!$A$3:$V$386,H$21+2,FALSE)=0,"",VLOOKUP($A24,'Test Sample Data'!$A$3:$V$386,H$21+2,FALSE)))</f>
        <v/>
      </c>
      <c r="I24" s="109" t="str">
        <f>IF($A24="","",IF(VLOOKUP($A24,'Test Sample Data'!$A$3:$V$386,I$21+2,FALSE)=0,"",VLOOKUP($A24,'Test Sample Data'!$A$3:$V$386,I$21+2,FALSE)))</f>
        <v/>
      </c>
      <c r="J24" s="109" t="str">
        <f>IF($A24="","",IF(VLOOKUP($A24,'Test Sample Data'!$A$3:$V$386,J$21+2,FALSE)=0,"",VLOOKUP($A24,'Test Sample Data'!$A$3:$V$386,J$21+2,FALSE)))</f>
        <v/>
      </c>
      <c r="K24" s="109" t="str">
        <f>IF($A24="","",IF(VLOOKUP($A24,'Test Sample Data'!$A$3:$V$386,K$21+2,FALSE)=0,"",VLOOKUP($A24,'Test Sample Data'!$A$3:$V$386,K$21+2,FALSE)))</f>
        <v/>
      </c>
      <c r="L24" s="109" t="str">
        <f>IF($A24="","",IF(VLOOKUP($A24,'Test Sample Data'!$A$3:$V$386,L$21+2,FALSE)=0,"",VLOOKUP($A24,'Test Sample Data'!$A$3:$V$386,L$21+2,FALSE)))</f>
        <v/>
      </c>
      <c r="M24" s="109" t="str">
        <f>IF($A24="","",IF(VLOOKUP($A24,'Test Sample Data'!$A$3:$V$386,M$21+2,FALSE)=0,"",VLOOKUP($A24,'Test Sample Data'!$A$3:$V$386,M$21+2,FALSE)))</f>
        <v/>
      </c>
      <c r="N24" s="109" t="str">
        <f>IF($A24="","",IF(VLOOKUP($A24,'Test Sample Data'!$A$3:$V$386,N$21+2,FALSE)=0,"",VLOOKUP($A24,'Test Sample Data'!$A$3:$V$386,N$21+2,FALSE)))</f>
        <v/>
      </c>
      <c r="O24" s="109" t="str">
        <f>IF($A24="","",IF(VLOOKUP($A24,'Test Sample Data'!$A$3:$V$386,O$21+2,FALSE)=0,"",VLOOKUP($A24,'Test Sample Data'!$A$3:$V$386,O$21+2,FALSE)))</f>
        <v/>
      </c>
      <c r="P24" s="109" t="str">
        <f>IF($A24="","",IF(VLOOKUP($A24,'Test Sample Data'!$A$3:$V$386,P$21+2,FALSE)=0,"",VLOOKUP($A24,'Test Sample Data'!$A$3:$V$386,P$21+2,FALSE)))</f>
        <v/>
      </c>
      <c r="Q24" s="109" t="str">
        <f>IF($A24="","",IF(VLOOKUP($A24,'Test Sample Data'!$A$3:$V$386,Q$21+2,FALSE)=0,"",VLOOKUP($A24,'Test Sample Data'!$A$3:$V$386,Q$21+2,FALSE)))</f>
        <v/>
      </c>
      <c r="R24" s="109" t="str">
        <f>IF($A24="","",IF(VLOOKUP($A24,'Test Sample Data'!$A$3:$V$386,R$21+2,FALSE)=0,"",VLOOKUP($A24,'Test Sample Data'!$A$3:$V$386,R$21+2,FALSE)))</f>
        <v/>
      </c>
      <c r="S24" s="109" t="str">
        <f>IF($A24="","",IF(VLOOKUP($A24,'Test Sample Data'!$A$3:$V$386,S$21+2,FALSE)=0,"",VLOOKUP($A24,'Test Sample Data'!$A$3:$V$386,S$21+2,FALSE)))</f>
        <v/>
      </c>
      <c r="T24" s="109" t="str">
        <f>IF($A24="","",IF(VLOOKUP($A24,'Test Sample Data'!$A$3:$V$386,T$21+2,FALSE)=0,"",VLOOKUP($A24,'Test Sample Data'!$A$3:$V$386,T$21+2,FALSE)))</f>
        <v/>
      </c>
      <c r="U24" s="109" t="str">
        <f>IF($A24="","",IF(VLOOKUP($A24,'Test Sample Data'!$A$3:$V$386,U$21+2,FALSE)=0,"",VLOOKUP($A24,'Test Sample Data'!$A$3:$V$386,U$21+2,FALSE)))</f>
        <v/>
      </c>
      <c r="V24" s="109" t="str">
        <f>IF($A24="","",IF(VLOOKUP($A24,'Test Sample Data'!$A$3:$V$386,V$21+2,FALSE)=0,"",VLOOKUP($A24,'Test Sample Data'!$A$3:$V$386,V$21+2,FALSE)))</f>
        <v/>
      </c>
      <c r="W24" s="109" t="str">
        <f>IF($A24="","",IF(VLOOKUP($A24,'Test Sample Data'!$A$3:$V$386,W$21+2,FALSE)=0,"",VLOOKUP($A24,'Test Sample Data'!$A$3:$V$386,W$21+2,FALSE)))</f>
        <v/>
      </c>
      <c r="Y24" s="129" t="s">
        <v>445</v>
      </c>
      <c r="Z24" s="110" t="str">
        <f>IF('Choose Housekeeping Genes'!C24=0,"",'Choose Housekeeping Genes'!C24)</f>
        <v>P22</v>
      </c>
      <c r="AA24" s="109" t="str">
        <f>IF($A24="","",IF(VLOOKUP($A24,'Control Sample Data'!$A$3:$V$386,D$21+2,FALSE)=0,"",VLOOKUP($A24,'Control Sample Data'!$A$3:$V$386,D$21+2,FALSE)))</f>
        <v/>
      </c>
      <c r="AB24" s="109" t="str">
        <f>IF($A24="","",IF(VLOOKUP($A24,'Control Sample Data'!$A$3:$V$386,E$21+2,FALSE)=0,"",VLOOKUP($A24,'Control Sample Data'!$A$3:$V$386,E$21+2,FALSE)))</f>
        <v/>
      </c>
      <c r="AC24" s="109" t="str">
        <f>IF($A24="","",IF(VLOOKUP($A24,'Control Sample Data'!$A$3:$V$386,F$21+2,FALSE)=0,"",VLOOKUP($A24,'Control Sample Data'!$A$3:$V$386,F$21+2,FALSE)))</f>
        <v/>
      </c>
      <c r="AD24" s="109" t="str">
        <f>IF($A24="","",IF(VLOOKUP($A24,'Control Sample Data'!$A$3:$V$386,G$21+2,FALSE)=0,"",VLOOKUP($A24,'Control Sample Data'!$A$3:$V$386,G$21+2,FALSE)))</f>
        <v/>
      </c>
      <c r="AE24" s="109" t="str">
        <f>IF($A24="","",IF(VLOOKUP($A24,'Control Sample Data'!$A$3:$V$386,H$21+2,FALSE)=0,"",VLOOKUP($A24,'Control Sample Data'!$A$3:$V$386,H$21+2,FALSE)))</f>
        <v/>
      </c>
      <c r="AF24" s="109" t="str">
        <f>IF($A24="","",IF(VLOOKUP($A24,'Control Sample Data'!$A$3:$V$386,I$21+2,FALSE)=0,"",VLOOKUP($A24,'Control Sample Data'!$A$3:$V$386,I$21+2,FALSE)))</f>
        <v/>
      </c>
      <c r="AG24" s="109" t="str">
        <f>IF($A24="","",IF(VLOOKUP($A24,'Control Sample Data'!$A$3:$V$386,J$21+2,FALSE)=0,"",VLOOKUP($A24,'Control Sample Data'!$A$3:$V$386,J$21+2,FALSE)))</f>
        <v/>
      </c>
      <c r="AH24" s="109" t="str">
        <f>IF($A24="","",IF(VLOOKUP($A24,'Control Sample Data'!$A$3:$V$386,K$21+2,FALSE)=0,"",VLOOKUP($A24,'Control Sample Data'!$A$3:$V$386,K$21+2,FALSE)))</f>
        <v/>
      </c>
      <c r="AI24" s="109" t="str">
        <f>IF($A24="","",IF(VLOOKUP($A24,'Control Sample Data'!$A$3:$V$386,L$21+2,FALSE)=0,"",VLOOKUP($A24,'Control Sample Data'!$A$3:$V$386,L$21+2,FALSE)))</f>
        <v/>
      </c>
      <c r="AJ24" s="109" t="str">
        <f>IF($A24="","",IF(VLOOKUP($A24,'Control Sample Data'!$A$3:$V$386,M$21+2,FALSE)=0,"",VLOOKUP($A24,'Control Sample Data'!$A$3:$V$386,M$21+2,FALSE)))</f>
        <v/>
      </c>
      <c r="AK24" s="109" t="str">
        <f>IF($A24="","",IF(VLOOKUP($A24,'Control Sample Data'!$A$3:$V$386,N$21+2,FALSE)=0,"",VLOOKUP($A24,'Control Sample Data'!$A$3:$V$386,N$21+2,FALSE)))</f>
        <v/>
      </c>
      <c r="AL24" s="109" t="str">
        <f>IF($A24="","",IF(VLOOKUP($A24,'Control Sample Data'!$A$3:$V$386,O$21+2,FALSE)=0,"",VLOOKUP($A24,'Control Sample Data'!$A$3:$V$386,O$21+2,FALSE)))</f>
        <v/>
      </c>
      <c r="AM24" s="109" t="str">
        <f>IF($A24="","",IF(VLOOKUP($A24,'Control Sample Data'!$A$3:$V$386,P$21+2,FALSE)=0,"",VLOOKUP($A24,'Control Sample Data'!$A$3:$V$386,P$21+2,FALSE)))</f>
        <v/>
      </c>
      <c r="AN24" s="109" t="str">
        <f>IF($A24="","",IF(VLOOKUP($A24,'Control Sample Data'!$A$3:$V$386,Q$21+2,FALSE)=0,"",VLOOKUP($A24,'Control Sample Data'!$A$3:$V$386,Q$21+2,FALSE)))</f>
        <v/>
      </c>
      <c r="AO24" s="109" t="str">
        <f>IF($A24="","",IF(VLOOKUP($A24,'Control Sample Data'!$A$3:$V$386,R$21+2,FALSE)=0,"",VLOOKUP($A24,'Control Sample Data'!$A$3:$V$386,R$21+2,FALSE)))</f>
        <v/>
      </c>
      <c r="AP24" s="109" t="str">
        <f>IF($A24="","",IF(VLOOKUP($A24,'Control Sample Data'!$A$3:$V$386,S$21+2,FALSE)=0,"",VLOOKUP($A24,'Control Sample Data'!$A$3:$V$386,S$21+2,FALSE)))</f>
        <v/>
      </c>
      <c r="AQ24" s="109" t="str">
        <f>IF($A24="","",IF(VLOOKUP($A24,'Control Sample Data'!$A$3:$V$386,T$21+2,FALSE)=0,"",VLOOKUP($A24,'Control Sample Data'!$A$3:$V$386,T$21+2,FALSE)))</f>
        <v/>
      </c>
      <c r="AR24" s="109" t="str">
        <f>IF($A24="","",IF(VLOOKUP($A24,'Control Sample Data'!$A$3:$V$386,U$21+2,FALSE)=0,"",VLOOKUP($A24,'Control Sample Data'!$A$3:$V$386,U$21+2,FALSE)))</f>
        <v/>
      </c>
      <c r="AS24" s="109" t="str">
        <f>IF($A24="","",IF(VLOOKUP($A24,'Control Sample Data'!$A$3:$V$386,V$21+2,FALSE)=0,"",VLOOKUP($A24,'Control Sample Data'!$A$3:$V$386,V$21+2,FALSE)))</f>
        <v/>
      </c>
      <c r="AT24" s="109" t="str">
        <f>IF($A24="","",IF(VLOOKUP($A24,'Control Sample Data'!$A$3:$V$386,W$21+2,FALSE)=0,"",VLOOKUP($A24,'Control Sample Data'!$A$3:$V$386,W$21+2,FALSE)))</f>
        <v/>
      </c>
    </row>
    <row r="25" spans="1:48" x14ac:dyDescent="0.15">
      <c r="A25" s="47" t="s">
        <v>124</v>
      </c>
      <c r="B25" s="107"/>
      <c r="C25" s="107"/>
      <c r="D25" s="122" t="str">
        <f>IF(ISERROR(AVERAGE('Choose Housekeeping Genes'!D$22:D$24)),"",AVERAGE('Choose Housekeeping Genes'!D$22:D$24))</f>
        <v/>
      </c>
      <c r="E25" s="122" t="str">
        <f>IF(ISERROR(AVERAGE('Choose Housekeeping Genes'!E$22:E$24)),"",AVERAGE('Choose Housekeeping Genes'!E$22:E$24))</f>
        <v/>
      </c>
      <c r="F25" s="122" t="str">
        <f>IF(ISERROR(AVERAGE('Choose Housekeeping Genes'!F$22:F$24)),"",AVERAGE('Choose Housekeeping Genes'!F$22:F$24))</f>
        <v/>
      </c>
      <c r="G25" s="122" t="str">
        <f>IF(ISERROR(AVERAGE('Choose Housekeeping Genes'!G$22:G$24)),"",AVERAGE('Choose Housekeeping Genes'!G$22:G$24))</f>
        <v/>
      </c>
      <c r="H25" s="122" t="str">
        <f>IF(ISERROR(AVERAGE('Choose Housekeeping Genes'!H$22:H$24)),"",AVERAGE('Choose Housekeeping Genes'!H$22:H$24))</f>
        <v/>
      </c>
      <c r="I25" s="122" t="str">
        <f>IF(ISERROR(AVERAGE('Choose Housekeeping Genes'!I$22:I$24)),"",AVERAGE('Choose Housekeeping Genes'!I$22:I$24))</f>
        <v/>
      </c>
      <c r="J25" s="122" t="str">
        <f>IF(ISERROR(AVERAGE('Choose Housekeeping Genes'!J$22:J$24)),"",AVERAGE('Choose Housekeeping Genes'!J$22:J$24))</f>
        <v/>
      </c>
      <c r="K25" s="122" t="str">
        <f>IF(ISERROR(AVERAGE('Choose Housekeeping Genes'!K$22:K$24)),"",AVERAGE('Choose Housekeeping Genes'!K$22:K$24))</f>
        <v/>
      </c>
      <c r="L25" s="122" t="str">
        <f>IF(ISERROR(AVERAGE('Choose Housekeeping Genes'!L$22:L$24)),"",AVERAGE('Choose Housekeeping Genes'!L$22:L$24))</f>
        <v/>
      </c>
      <c r="M25" s="122" t="str">
        <f>IF(ISERROR(AVERAGE('Choose Housekeeping Genes'!M$22:M$24)),"",AVERAGE('Choose Housekeeping Genes'!M$22:M$24))</f>
        <v/>
      </c>
      <c r="N25" s="122" t="str">
        <f>IF(ISERROR(AVERAGE('Choose Housekeeping Genes'!N$22:N$24)),"",AVERAGE('Choose Housekeeping Genes'!N$22:N$24))</f>
        <v/>
      </c>
      <c r="O25" s="122" t="str">
        <f>IF(ISERROR(AVERAGE('Choose Housekeeping Genes'!O$22:O$24)),"",AVERAGE('Choose Housekeeping Genes'!O$22:O$24))</f>
        <v/>
      </c>
      <c r="P25" s="122" t="str">
        <f>IF(ISERROR(AVERAGE('Choose Housekeeping Genes'!P$22:P$24)),"",AVERAGE('Choose Housekeeping Genes'!P$22:P$24))</f>
        <v/>
      </c>
      <c r="Q25" s="122" t="str">
        <f>IF(ISERROR(AVERAGE('Choose Housekeeping Genes'!Q$22:Q$24)),"",AVERAGE('Choose Housekeeping Genes'!Q$22:Q$24))</f>
        <v/>
      </c>
      <c r="R25" s="122" t="str">
        <f>IF(ISERROR(AVERAGE('Choose Housekeeping Genes'!R$22:R$24)),"",AVERAGE('Choose Housekeeping Genes'!R$22:R$24))</f>
        <v/>
      </c>
      <c r="S25" s="122" t="str">
        <f>IF(ISERROR(AVERAGE('Choose Housekeeping Genes'!S$22:S$24)),"",AVERAGE('Choose Housekeeping Genes'!S$22:S$24))</f>
        <v/>
      </c>
      <c r="T25" s="122" t="str">
        <f>IF(ISERROR(AVERAGE('Choose Housekeeping Genes'!T$22:T$24)),"",AVERAGE('Choose Housekeeping Genes'!T$22:T$24))</f>
        <v/>
      </c>
      <c r="U25" s="122" t="str">
        <f>IF(ISERROR(AVERAGE('Choose Housekeeping Genes'!U$22:U$24)),"",AVERAGE('Choose Housekeeping Genes'!U$22:U$24))</f>
        <v/>
      </c>
      <c r="V25" s="122" t="str">
        <f>IF(ISERROR(AVERAGE('Choose Housekeeping Genes'!V$22:V$24)),"",AVERAGE('Choose Housekeeping Genes'!V$22:V$24))</f>
        <v/>
      </c>
      <c r="W25" s="122" t="str">
        <f>IF(ISERROR(AVERAGE('Choose Housekeeping Genes'!W$22:W$24)),"",AVERAGE('Choose Housekeeping Genes'!W$22:W$24))</f>
        <v/>
      </c>
      <c r="Y25" s="42" t="s">
        <v>124</v>
      </c>
      <c r="Z25" s="124"/>
      <c r="AA25" s="122" t="str">
        <f>IF(ISERROR(AVERAGE('Choose Housekeeping Genes'!AA$22:AA$24)),"",AVERAGE('Choose Housekeeping Genes'!AA$22:AA$24))</f>
        <v/>
      </c>
      <c r="AB25" s="122" t="str">
        <f>IF(ISERROR(AVERAGE('Choose Housekeeping Genes'!AB$22:AB$24)),"",AVERAGE('Choose Housekeeping Genes'!AB$22:AB$24))</f>
        <v/>
      </c>
      <c r="AC25" s="122" t="str">
        <f>IF(ISERROR(AVERAGE('Choose Housekeeping Genes'!AC$22:AC$24)),"",AVERAGE('Choose Housekeeping Genes'!AC$22:AC$24))</f>
        <v/>
      </c>
      <c r="AD25" s="122" t="str">
        <f>IF(ISERROR(AVERAGE('Choose Housekeeping Genes'!AD$22:AD$24)),"",AVERAGE('Choose Housekeeping Genes'!AD$22:AD$24))</f>
        <v/>
      </c>
      <c r="AE25" s="122" t="str">
        <f>IF(ISERROR(AVERAGE('Choose Housekeeping Genes'!AE$22:AE$24)),"",AVERAGE('Choose Housekeeping Genes'!AE$22:AE$24))</f>
        <v/>
      </c>
      <c r="AF25" s="122" t="str">
        <f>IF(ISERROR(AVERAGE('Choose Housekeeping Genes'!AF$22:AF$24)),"",AVERAGE('Choose Housekeeping Genes'!AF$22:AF$24))</f>
        <v/>
      </c>
      <c r="AG25" s="122" t="str">
        <f>IF(ISERROR(AVERAGE('Choose Housekeeping Genes'!AG$22:AG$24)),"",AVERAGE('Choose Housekeeping Genes'!AG$22:AG$24))</f>
        <v/>
      </c>
      <c r="AH25" s="122" t="str">
        <f>IF(ISERROR(AVERAGE('Choose Housekeeping Genes'!AH$22:AH$24)),"",AVERAGE('Choose Housekeeping Genes'!AH$22:AH$24))</f>
        <v/>
      </c>
      <c r="AI25" s="122" t="str">
        <f>IF(ISERROR(AVERAGE('Choose Housekeeping Genes'!AI$22:AI$24)),"",AVERAGE('Choose Housekeeping Genes'!AI$22:AI$24))</f>
        <v/>
      </c>
      <c r="AJ25" s="122" t="str">
        <f>IF(ISERROR(AVERAGE('Choose Housekeeping Genes'!AJ$22:AJ$24)),"",AVERAGE('Choose Housekeeping Genes'!AJ$22:AJ$24))</f>
        <v/>
      </c>
      <c r="AK25" s="122" t="str">
        <f>IF(ISERROR(AVERAGE('Choose Housekeeping Genes'!AK$22:AK$24)),"",AVERAGE('Choose Housekeeping Genes'!AK$22:AK$24))</f>
        <v/>
      </c>
      <c r="AL25" s="122" t="str">
        <f>IF(ISERROR(AVERAGE('Choose Housekeeping Genes'!AL$22:AL$24)),"",AVERAGE('Choose Housekeeping Genes'!AL$22:AL$24))</f>
        <v/>
      </c>
      <c r="AM25" s="122" t="str">
        <f>IF(ISERROR(AVERAGE('Choose Housekeeping Genes'!AM$22:AM$24)),"",AVERAGE('Choose Housekeeping Genes'!AM$22:AM$24))</f>
        <v/>
      </c>
      <c r="AN25" s="122" t="str">
        <f>IF(ISERROR(AVERAGE('Choose Housekeeping Genes'!AN$22:AN$24)),"",AVERAGE('Choose Housekeeping Genes'!AN$22:AN$24))</f>
        <v/>
      </c>
      <c r="AO25" s="122" t="str">
        <f>IF(ISERROR(AVERAGE('Choose Housekeeping Genes'!AO$22:AO$24)),"",AVERAGE('Choose Housekeeping Genes'!AO$22:AO$24))</f>
        <v/>
      </c>
      <c r="AP25" s="122" t="str">
        <f>IF(ISERROR(AVERAGE('Choose Housekeeping Genes'!AP$22:AP$24)),"",AVERAGE('Choose Housekeeping Genes'!AP$22:AP$24))</f>
        <v/>
      </c>
      <c r="AQ25" s="122" t="str">
        <f>IF(ISERROR(AVERAGE('Choose Housekeeping Genes'!AQ$22:AQ$24)),"",AVERAGE('Choose Housekeeping Genes'!AQ$22:AQ$24))</f>
        <v/>
      </c>
      <c r="AR25" s="122" t="str">
        <f>IF(ISERROR(AVERAGE('Choose Housekeeping Genes'!AR$22:AR$24)),"",AVERAGE('Choose Housekeeping Genes'!AR$22:AR$24))</f>
        <v/>
      </c>
      <c r="AS25" s="122" t="str">
        <f>IF(ISERROR(AVERAGE('Choose Housekeeping Genes'!AS$22:AS$24)),"",AVERAGE('Choose Housekeeping Genes'!AS$22:AS$24))</f>
        <v/>
      </c>
      <c r="AT25" s="122" t="str">
        <f>IF(ISERROR(AVERAGE('Choose Housekeeping Genes'!AT$22:AT$24)),"",AVERAGE('Choose Housekeeping Genes'!AT$22:AT$24))</f>
        <v/>
      </c>
    </row>
    <row r="26" spans="1:48" x14ac:dyDescent="0.15">
      <c r="A26" s="47" t="s">
        <v>125</v>
      </c>
      <c r="B26" s="107"/>
      <c r="C26" s="107"/>
      <c r="D26" s="122" t="str">
        <f>IF(ISNUMBER(D25),AVERAGE('Choose Housekeeping Genes'!$D$25:$W$25,'Choose Housekeeping Genes'!$AA$25:$AT$25),"")</f>
        <v/>
      </c>
      <c r="E26" s="122" t="str">
        <f>IF(ISNUMBER(E25),AVERAGE('Choose Housekeeping Genes'!$D$25:$W$25,'Choose Housekeeping Genes'!$AA$25:$AT$25),"")</f>
        <v/>
      </c>
      <c r="F26" s="122" t="str">
        <f>IF(ISNUMBER(F25),AVERAGE('Choose Housekeeping Genes'!$D$25:$W$25,'Choose Housekeeping Genes'!$AA$25:$AT$25),"")</f>
        <v/>
      </c>
      <c r="G26" s="122" t="str">
        <f>IF(ISNUMBER(G25),AVERAGE('Choose Housekeeping Genes'!$D$25:$W$25,'Choose Housekeeping Genes'!$AA$25:$AT$25),"")</f>
        <v/>
      </c>
      <c r="H26" s="122" t="str">
        <f>IF(ISNUMBER(H25),AVERAGE('Choose Housekeeping Genes'!$D$25:$W$25,'Choose Housekeeping Genes'!$AA$25:$AT$25),"")</f>
        <v/>
      </c>
      <c r="I26" s="122" t="str">
        <f>IF(ISNUMBER(I25),AVERAGE('Choose Housekeeping Genes'!$D$25:$W$25,'Choose Housekeeping Genes'!$AA$25:$AT$25),"")</f>
        <v/>
      </c>
      <c r="J26" s="122" t="str">
        <f>IF(ISNUMBER(J25),AVERAGE('Choose Housekeeping Genes'!$D$25:$W$25,'Choose Housekeeping Genes'!$AA$25:$AT$25),"")</f>
        <v/>
      </c>
      <c r="K26" s="122" t="str">
        <f>IF(ISNUMBER(K25),AVERAGE('Choose Housekeeping Genes'!$D$25:$W$25,'Choose Housekeeping Genes'!$AA$25:$AT$25),"")</f>
        <v/>
      </c>
      <c r="L26" s="122" t="str">
        <f>IF(ISNUMBER(L25),AVERAGE('Choose Housekeeping Genes'!$D$25:$W$25,'Choose Housekeeping Genes'!$AA$25:$AT$25),"")</f>
        <v/>
      </c>
      <c r="M26" s="122" t="str">
        <f>IF(ISNUMBER(M25),AVERAGE('Choose Housekeeping Genes'!$D$25:$W$25,'Choose Housekeeping Genes'!$AA$25:$AT$25),"")</f>
        <v/>
      </c>
      <c r="N26" s="122" t="str">
        <f>IF(ISNUMBER(N25),AVERAGE('Choose Housekeeping Genes'!$D$25:$W$25,'Choose Housekeeping Genes'!$AA$25:$AT$25),"")</f>
        <v/>
      </c>
      <c r="O26" s="122" t="str">
        <f>IF(ISNUMBER(O25),AVERAGE('Choose Housekeeping Genes'!$D$25:$W$25,'Choose Housekeeping Genes'!$AA$25:$AT$25),"")</f>
        <v/>
      </c>
      <c r="P26" s="122" t="str">
        <f>IF(ISNUMBER(P25),AVERAGE('Choose Housekeeping Genes'!$D$25:$W$25,'Choose Housekeeping Genes'!$AA$25:$AT$25),"")</f>
        <v/>
      </c>
      <c r="Q26" s="122" t="str">
        <f>IF(ISNUMBER(Q25),AVERAGE('Choose Housekeeping Genes'!$D$25:$W$25,'Choose Housekeeping Genes'!$AA$25:$AT$25),"")</f>
        <v/>
      </c>
      <c r="R26" s="122" t="str">
        <f>IF(ISNUMBER(R25),AVERAGE('Choose Housekeeping Genes'!$D$25:$W$25,'Choose Housekeeping Genes'!$AA$25:$AT$25),"")</f>
        <v/>
      </c>
      <c r="S26" s="122" t="str">
        <f>IF(ISNUMBER(S25),AVERAGE('Choose Housekeeping Genes'!$D$25:$W$25,'Choose Housekeeping Genes'!$AA$25:$AT$25),"")</f>
        <v/>
      </c>
      <c r="T26" s="122" t="str">
        <f>IF(ISNUMBER(T25),AVERAGE('Choose Housekeeping Genes'!$D$25:$W$25,'Choose Housekeeping Genes'!$AA$25:$AT$25),"")</f>
        <v/>
      </c>
      <c r="U26" s="122" t="str">
        <f>IF(ISNUMBER(U25),AVERAGE('Choose Housekeeping Genes'!$D$25:$W$25,'Choose Housekeeping Genes'!$AA$25:$AT$25),"")</f>
        <v/>
      </c>
      <c r="V26" s="122" t="str">
        <f>IF(ISNUMBER(V25),AVERAGE('Choose Housekeeping Genes'!$D$25:$W$25,'Choose Housekeeping Genes'!$AA$25:$AT$25),"")</f>
        <v/>
      </c>
      <c r="W26" s="122" t="str">
        <f>IF(ISNUMBER(W25),AVERAGE('Choose Housekeeping Genes'!$D$25:$W$25,'Choose Housekeeping Genes'!$AA$25:$AT$25),"")</f>
        <v/>
      </c>
      <c r="Y26" s="42" t="s">
        <v>125</v>
      </c>
      <c r="Z26" s="124"/>
      <c r="AA26" s="122" t="str">
        <f>IF(ISNUMBER(AA25),AVERAGE('Choose Housekeeping Genes'!$D$25:$W$25,'Choose Housekeeping Genes'!$AA$25:$AT$25),"")</f>
        <v/>
      </c>
      <c r="AB26" s="122" t="str">
        <f>IF(ISNUMBER(AB25),AVERAGE('Choose Housekeeping Genes'!$D$25:$W$25,'Choose Housekeeping Genes'!$AA$25:$AT$25),"")</f>
        <v/>
      </c>
      <c r="AC26" s="122" t="str">
        <f>IF(ISNUMBER(AC25),AVERAGE('Choose Housekeeping Genes'!$D$25:$W$25,'Choose Housekeeping Genes'!$AA$25:$AT$25),"")</f>
        <v/>
      </c>
      <c r="AD26" s="122" t="str">
        <f>IF(ISNUMBER(AD25),AVERAGE('Choose Housekeeping Genes'!$D$25:$W$25,'Choose Housekeeping Genes'!$AA$25:$AT$25),"")</f>
        <v/>
      </c>
      <c r="AE26" s="122" t="str">
        <f>IF(ISNUMBER(AE25),AVERAGE('Choose Housekeeping Genes'!$D$25:$W$25,'Choose Housekeeping Genes'!$AA$25:$AT$25),"")</f>
        <v/>
      </c>
      <c r="AF26" s="122" t="str">
        <f>IF(ISNUMBER(AF25),AVERAGE('Choose Housekeeping Genes'!$D$25:$W$25,'Choose Housekeeping Genes'!$AA$25:$AT$25),"")</f>
        <v/>
      </c>
      <c r="AG26" s="122" t="str">
        <f>IF(ISNUMBER(AG25),AVERAGE('Choose Housekeeping Genes'!$D$25:$W$25,'Choose Housekeeping Genes'!$AA$25:$AT$25),"")</f>
        <v/>
      </c>
      <c r="AH26" s="122" t="str">
        <f>IF(ISNUMBER(AH25),AVERAGE('Choose Housekeeping Genes'!$D$25:$W$25,'Choose Housekeeping Genes'!$AA$25:$AT$25),"")</f>
        <v/>
      </c>
      <c r="AI26" s="122" t="str">
        <f>IF(ISNUMBER(AI25),AVERAGE('Choose Housekeeping Genes'!$D$25:$W$25,'Choose Housekeeping Genes'!$AA$25:$AT$25),"")</f>
        <v/>
      </c>
      <c r="AJ26" s="122" t="str">
        <f>IF(ISNUMBER(AJ25),AVERAGE('Choose Housekeeping Genes'!$D$25:$W$25,'Choose Housekeeping Genes'!$AA$25:$AT$25),"")</f>
        <v/>
      </c>
      <c r="AK26" s="122" t="str">
        <f>IF(ISNUMBER(AK25),AVERAGE('Choose Housekeeping Genes'!$D$25:$W$25,'Choose Housekeeping Genes'!$AA$25:$AT$25),"")</f>
        <v/>
      </c>
      <c r="AL26" s="122" t="str">
        <f>IF(ISNUMBER(AL25),AVERAGE('Choose Housekeeping Genes'!$D$25:$W$25,'Choose Housekeeping Genes'!$AA$25:$AT$25),"")</f>
        <v/>
      </c>
      <c r="AM26" s="122" t="str">
        <f>IF(ISNUMBER(AM25),AVERAGE('Choose Housekeeping Genes'!$D$25:$W$25,'Choose Housekeeping Genes'!$AA$25:$AT$25),"")</f>
        <v/>
      </c>
      <c r="AN26" s="122" t="str">
        <f>IF(ISNUMBER(AN25),AVERAGE('Choose Housekeeping Genes'!$D$25:$W$25,'Choose Housekeeping Genes'!$AA$25:$AT$25),"")</f>
        <v/>
      </c>
      <c r="AO26" s="122" t="str">
        <f>IF(ISNUMBER(AO25),AVERAGE('Choose Housekeeping Genes'!$D$25:$W$25,'Choose Housekeeping Genes'!$AA$25:$AT$25),"")</f>
        <v/>
      </c>
      <c r="AP26" s="122" t="str">
        <f>IF(ISNUMBER(AP25),AVERAGE('Choose Housekeeping Genes'!$D$25:$W$25,'Choose Housekeeping Genes'!$AA$25:$AT$25),"")</f>
        <v/>
      </c>
      <c r="AQ26" s="122" t="str">
        <f>IF(ISNUMBER(AQ25),AVERAGE('Choose Housekeeping Genes'!$D$25:$W$25,'Choose Housekeeping Genes'!$AA$25:$AT$25),"")</f>
        <v/>
      </c>
      <c r="AR26" s="122" t="str">
        <f>IF(ISNUMBER(AR25),AVERAGE('Choose Housekeeping Genes'!$D$25:$W$25,'Choose Housekeeping Genes'!$AA$25:$AT$25),"")</f>
        <v/>
      </c>
      <c r="AS26" s="122" t="str">
        <f>IF(ISNUMBER(AS25),AVERAGE('Choose Housekeeping Genes'!$D$25:$W$25,'Choose Housekeeping Genes'!$AA$25:$AT$25),"")</f>
        <v/>
      </c>
      <c r="AT26" s="122" t="str">
        <f>IF(ISNUMBER(AT25),AVERAGE('Choose Housekeeping Genes'!$D$25:$W$25,'Choose Housekeeping Genes'!$AA$25:$AT$25),"")</f>
        <v/>
      </c>
    </row>
    <row r="27" spans="1:48" x14ac:dyDescent="0.15">
      <c r="A27" s="48" t="s">
        <v>126</v>
      </c>
      <c r="B27" s="125"/>
      <c r="C27" s="125"/>
      <c r="D27" s="122" t="str">
        <f>IF(ISNUMBER('Choose Housekeeping Genes'!D$25-'Choose Housekeeping Genes'!D$26),'Choose Housekeeping Genes'!D$25-'Choose Housekeeping Genes'!D$26,"")</f>
        <v/>
      </c>
      <c r="E27" s="122" t="str">
        <f>IF(ISNUMBER('Choose Housekeeping Genes'!E$25-'Choose Housekeeping Genes'!E$26),'Choose Housekeeping Genes'!E$25-'Choose Housekeeping Genes'!E$26,"")</f>
        <v/>
      </c>
      <c r="F27" s="122" t="str">
        <f>IF(ISNUMBER('Choose Housekeeping Genes'!F$25-'Choose Housekeeping Genes'!F$26),'Choose Housekeeping Genes'!F$25-'Choose Housekeeping Genes'!F$26,"")</f>
        <v/>
      </c>
      <c r="G27" s="122" t="str">
        <f>IF(ISNUMBER('Choose Housekeeping Genes'!G$25-'Choose Housekeeping Genes'!G$26),'Choose Housekeeping Genes'!G$25-'Choose Housekeeping Genes'!G$26,"")</f>
        <v/>
      </c>
      <c r="H27" s="122" t="str">
        <f>IF(ISNUMBER('Choose Housekeeping Genes'!H$25-'Choose Housekeeping Genes'!H$26),'Choose Housekeeping Genes'!H$25-'Choose Housekeeping Genes'!H$26,"")</f>
        <v/>
      </c>
      <c r="I27" s="122" t="str">
        <f>IF(ISNUMBER('Choose Housekeeping Genes'!I$25-'Choose Housekeeping Genes'!I$26),'Choose Housekeeping Genes'!I$25-'Choose Housekeeping Genes'!I$26,"")</f>
        <v/>
      </c>
      <c r="J27" s="122" t="str">
        <f>IF(ISNUMBER('Choose Housekeeping Genes'!J$25-'Choose Housekeeping Genes'!J$26),'Choose Housekeeping Genes'!J$25-'Choose Housekeeping Genes'!J$26,"")</f>
        <v/>
      </c>
      <c r="K27" s="122" t="str">
        <f>IF(ISNUMBER('Choose Housekeeping Genes'!K$25-'Choose Housekeeping Genes'!K$26),'Choose Housekeeping Genes'!K$25-'Choose Housekeeping Genes'!K$26,"")</f>
        <v/>
      </c>
      <c r="L27" s="122" t="str">
        <f>IF(ISNUMBER('Choose Housekeeping Genes'!L$25-'Choose Housekeeping Genes'!L$26),'Choose Housekeeping Genes'!L$25-'Choose Housekeeping Genes'!L$26,"")</f>
        <v/>
      </c>
      <c r="M27" s="122" t="str">
        <f>IF(ISNUMBER('Choose Housekeeping Genes'!M$25-'Choose Housekeeping Genes'!M$26),'Choose Housekeeping Genes'!M$25-'Choose Housekeeping Genes'!M$26,"")</f>
        <v/>
      </c>
      <c r="N27" s="122" t="str">
        <f>IF(ISNUMBER('Choose Housekeeping Genes'!N$25-'Choose Housekeeping Genes'!N$26),'Choose Housekeeping Genes'!N$25-'Choose Housekeeping Genes'!N$26,"")</f>
        <v/>
      </c>
      <c r="O27" s="122" t="str">
        <f>IF(ISNUMBER('Choose Housekeeping Genes'!O$25-'Choose Housekeeping Genes'!O$26),'Choose Housekeeping Genes'!O$25-'Choose Housekeeping Genes'!O$26,"")</f>
        <v/>
      </c>
      <c r="P27" s="122" t="str">
        <f>IF(ISNUMBER('Choose Housekeeping Genes'!P$25-'Choose Housekeeping Genes'!P$26),'Choose Housekeeping Genes'!P$25-'Choose Housekeeping Genes'!P$26,"")</f>
        <v/>
      </c>
      <c r="Q27" s="122" t="str">
        <f>IF(ISNUMBER('Choose Housekeeping Genes'!Q$25-'Choose Housekeeping Genes'!Q$26),'Choose Housekeeping Genes'!Q$25-'Choose Housekeeping Genes'!Q$26,"")</f>
        <v/>
      </c>
      <c r="R27" s="122" t="str">
        <f>IF(ISNUMBER('Choose Housekeeping Genes'!R$25-'Choose Housekeeping Genes'!R$26),'Choose Housekeeping Genes'!R$25-'Choose Housekeeping Genes'!R$26,"")</f>
        <v/>
      </c>
      <c r="S27" s="122" t="str">
        <f>IF(ISNUMBER('Choose Housekeeping Genes'!S$25-'Choose Housekeeping Genes'!S$26),'Choose Housekeeping Genes'!S$25-'Choose Housekeeping Genes'!S$26,"")</f>
        <v/>
      </c>
      <c r="T27" s="122" t="str">
        <f>IF(ISNUMBER('Choose Housekeeping Genes'!T$25-'Choose Housekeeping Genes'!T$26),'Choose Housekeeping Genes'!T$25-'Choose Housekeeping Genes'!T$26,"")</f>
        <v/>
      </c>
      <c r="U27" s="122" t="str">
        <f>IF(ISNUMBER('Choose Housekeeping Genes'!U$25-'Choose Housekeeping Genes'!U$26),'Choose Housekeeping Genes'!U$25-'Choose Housekeeping Genes'!U$26,"")</f>
        <v/>
      </c>
      <c r="V27" s="122" t="str">
        <f>IF(ISNUMBER('Choose Housekeeping Genes'!V$25-'Choose Housekeeping Genes'!V$26),'Choose Housekeeping Genes'!V$25-'Choose Housekeeping Genes'!V$26,"")</f>
        <v/>
      </c>
      <c r="W27" s="122" t="str">
        <f>IF(ISNUMBER('Choose Housekeeping Genes'!W$25-'Choose Housekeeping Genes'!W$26),'Choose Housekeeping Genes'!W$25-'Choose Housekeeping Genes'!W$26,"")</f>
        <v/>
      </c>
      <c r="Y27" s="43" t="s">
        <v>126</v>
      </c>
      <c r="Z27" s="53"/>
      <c r="AA27" s="122" t="str">
        <f>IF(ISNUMBER('Choose Housekeeping Genes'!AA$25-'Choose Housekeeping Genes'!AA$26),'Choose Housekeeping Genes'!AA$25-'Choose Housekeeping Genes'!AA$26,"")</f>
        <v/>
      </c>
      <c r="AB27" s="122" t="str">
        <f>IF(ISNUMBER('Choose Housekeeping Genes'!AB$25-'Choose Housekeeping Genes'!AB$26),'Choose Housekeeping Genes'!AB$25-'Choose Housekeeping Genes'!AB$26,"")</f>
        <v/>
      </c>
      <c r="AC27" s="122" t="str">
        <f>IF(ISNUMBER('Choose Housekeeping Genes'!AC$25-'Choose Housekeeping Genes'!AC$26),'Choose Housekeeping Genes'!AC$25-'Choose Housekeeping Genes'!AC$26,"")</f>
        <v/>
      </c>
      <c r="AD27" s="122" t="str">
        <f>IF(ISNUMBER('Choose Housekeeping Genes'!AD$25-'Choose Housekeeping Genes'!AD$26),'Choose Housekeeping Genes'!AD$25-'Choose Housekeeping Genes'!AD$26,"")</f>
        <v/>
      </c>
      <c r="AE27" s="122" t="str">
        <f>IF(ISNUMBER('Choose Housekeeping Genes'!AE$25-'Choose Housekeeping Genes'!AE$26),'Choose Housekeeping Genes'!AE$25-'Choose Housekeeping Genes'!AE$26,"")</f>
        <v/>
      </c>
      <c r="AF27" s="122" t="str">
        <f>IF(ISNUMBER('Choose Housekeeping Genes'!AF$25-'Choose Housekeeping Genes'!AF$26),'Choose Housekeeping Genes'!AF$25-'Choose Housekeeping Genes'!AF$26,"")</f>
        <v/>
      </c>
      <c r="AG27" s="122" t="str">
        <f>IF(ISNUMBER('Choose Housekeeping Genes'!AG$25-'Choose Housekeeping Genes'!AG$26),'Choose Housekeeping Genes'!AG$25-'Choose Housekeeping Genes'!AG$26,"")</f>
        <v/>
      </c>
      <c r="AH27" s="122" t="str">
        <f>IF(ISNUMBER('Choose Housekeeping Genes'!AH$25-'Choose Housekeeping Genes'!AH$26),'Choose Housekeeping Genes'!AH$25-'Choose Housekeeping Genes'!AH$26,"")</f>
        <v/>
      </c>
      <c r="AI27" s="122" t="str">
        <f>IF(ISNUMBER('Choose Housekeeping Genes'!AI$25-'Choose Housekeeping Genes'!AI$26),'Choose Housekeeping Genes'!AI$25-'Choose Housekeeping Genes'!AI$26,"")</f>
        <v/>
      </c>
      <c r="AJ27" s="122" t="str">
        <f>IF(ISNUMBER('Choose Housekeeping Genes'!AJ$25-'Choose Housekeeping Genes'!AJ$26),'Choose Housekeeping Genes'!AJ$25-'Choose Housekeeping Genes'!AJ$26,"")</f>
        <v/>
      </c>
      <c r="AK27" s="122" t="str">
        <f>IF(ISNUMBER('Choose Housekeeping Genes'!AK$25-'Choose Housekeeping Genes'!AK$26),'Choose Housekeeping Genes'!AK$25-'Choose Housekeeping Genes'!AK$26,"")</f>
        <v/>
      </c>
      <c r="AL27" s="122" t="str">
        <f>IF(ISNUMBER('Choose Housekeeping Genes'!AL$25-'Choose Housekeeping Genes'!AL$26),'Choose Housekeeping Genes'!AL$25-'Choose Housekeeping Genes'!AL$26,"")</f>
        <v/>
      </c>
      <c r="AM27" s="122" t="str">
        <f>IF(ISNUMBER('Choose Housekeeping Genes'!AM$25-'Choose Housekeeping Genes'!AM$26),'Choose Housekeeping Genes'!AM$25-'Choose Housekeeping Genes'!AM$26,"")</f>
        <v/>
      </c>
      <c r="AN27" s="122" t="str">
        <f>IF(ISNUMBER('Choose Housekeeping Genes'!AN$25-'Choose Housekeeping Genes'!AN$26),'Choose Housekeeping Genes'!AN$25-'Choose Housekeeping Genes'!AN$26,"")</f>
        <v/>
      </c>
      <c r="AO27" s="122" t="str">
        <f>IF(ISNUMBER('Choose Housekeeping Genes'!AO$25-'Choose Housekeeping Genes'!AO$26),'Choose Housekeeping Genes'!AO$25-'Choose Housekeeping Genes'!AO$26,"")</f>
        <v/>
      </c>
      <c r="AP27" s="122" t="str">
        <f>IF(ISNUMBER('Choose Housekeeping Genes'!AP$25-'Choose Housekeeping Genes'!AP$26),'Choose Housekeeping Genes'!AP$25-'Choose Housekeeping Genes'!AP$26,"")</f>
        <v/>
      </c>
      <c r="AQ27" s="122" t="str">
        <f>IF(ISNUMBER('Choose Housekeeping Genes'!AQ$25-'Choose Housekeeping Genes'!AQ$26),'Choose Housekeeping Genes'!AQ$25-'Choose Housekeeping Genes'!AQ$26,"")</f>
        <v/>
      </c>
      <c r="AR27" s="122" t="str">
        <f>IF(ISNUMBER('Choose Housekeeping Genes'!AR$25-'Choose Housekeeping Genes'!AR$26),'Choose Housekeeping Genes'!AR$25-'Choose Housekeeping Genes'!AR$26,"")</f>
        <v/>
      </c>
      <c r="AS27" s="122" t="str">
        <f>IF(ISNUMBER('Choose Housekeeping Genes'!AS$25-'Choose Housekeeping Genes'!AS$26),'Choose Housekeeping Genes'!AS$25-'Choose Housekeeping Genes'!AS$26,"")</f>
        <v/>
      </c>
      <c r="AT27" s="122" t="str">
        <f>IF(ISNUMBER('Choose Housekeeping Genes'!AT$25-'Choose Housekeeping Genes'!AT$26),'Choose Housekeeping Genes'!AT$25-'Choose Housekeeping Genes'!AT$26,"")</f>
        <v/>
      </c>
    </row>
    <row r="28" spans="1:48" x14ac:dyDescent="0.15">
      <c r="D28" s="36" t="s">
        <v>127</v>
      </c>
      <c r="AA28" s="36" t="s">
        <v>127</v>
      </c>
    </row>
    <row r="30" spans="1:48" ht="13.5" x14ac:dyDescent="0.15">
      <c r="AU30" s="38"/>
      <c r="AV30" s="38"/>
    </row>
  </sheetData>
  <mergeCells count="22">
    <mergeCell ref="C20:C21"/>
    <mergeCell ref="Z20:Z21"/>
    <mergeCell ref="Y20:Y21"/>
    <mergeCell ref="A11:A13"/>
    <mergeCell ref="D11:W11"/>
    <mergeCell ref="D12:W12"/>
    <mergeCell ref="A20:A21"/>
    <mergeCell ref="A1:A2"/>
    <mergeCell ref="C1:C2"/>
    <mergeCell ref="Z1:Z2"/>
    <mergeCell ref="Y1:Y2"/>
    <mergeCell ref="D1:W1"/>
    <mergeCell ref="AA11:AT11"/>
    <mergeCell ref="D20:W20"/>
    <mergeCell ref="AZ1:AZ2"/>
    <mergeCell ref="AW1:AW2"/>
    <mergeCell ref="AX1:AX2"/>
    <mergeCell ref="AY1:AY2"/>
    <mergeCell ref="Y11:Y13"/>
    <mergeCell ref="AA12:AT12"/>
    <mergeCell ref="AA20:AT20"/>
    <mergeCell ref="AA1:AT1"/>
  </mergeCells>
  <phoneticPr fontId="0" type="noConversion"/>
  <pageMargins left="0.74990626395218019" right="0.74990626395218019" top="0.99987495602585208" bottom="0.99987495602585208" header="0.49993747801292604" footer="0.49993747801292604"/>
  <pageSetup paperSize="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386"/>
  <sheetViews>
    <sheetView zoomScale="80" zoomScaleNormal="80" workbookViewId="0">
      <selection activeCell="A3" sqref="A3"/>
    </sheetView>
  </sheetViews>
  <sheetFormatPr defaultColWidth="8" defaultRowHeight="13.5" x14ac:dyDescent="0.15"/>
  <cols>
    <col min="1" max="1" width="28" style="130" bestFit="1" customWidth="1"/>
    <col min="2" max="2" width="5.75" style="130" bestFit="1" customWidth="1"/>
    <col min="3" max="5" width="6.125" style="130" bestFit="1" customWidth="1"/>
    <col min="6" max="11" width="5.625" style="130" bestFit="1" customWidth="1"/>
    <col min="12" max="22" width="6.5" style="130" bestFit="1" customWidth="1"/>
    <col min="23" max="23" width="28" style="130" bestFit="1" customWidth="1"/>
    <col min="24" max="24" width="5.75" style="130" bestFit="1" customWidth="1"/>
    <col min="25" max="27" width="6.125" style="130" bestFit="1" customWidth="1"/>
    <col min="28" max="33" width="5.625" style="130" bestFit="1" customWidth="1"/>
    <col min="34" max="44" width="6.5" style="130" bestFit="1" customWidth="1"/>
    <col min="45" max="45" width="20.875" style="130" bestFit="1" customWidth="1"/>
    <col min="46" max="46" width="5.75" style="130" bestFit="1" customWidth="1"/>
    <col min="47" max="49" width="6.125" style="130" bestFit="1" customWidth="1"/>
    <col min="50" max="55" width="5.625" style="130" bestFit="1" customWidth="1"/>
    <col min="56" max="66" width="6.5" style="130" bestFit="1" customWidth="1"/>
    <col min="67" max="67" width="19.5" style="130" bestFit="1" customWidth="1"/>
    <col min="68" max="68" width="5.75" style="130" bestFit="1" customWidth="1"/>
    <col min="69" max="71" width="6.125" style="130" bestFit="1" customWidth="1"/>
    <col min="72" max="77" width="5.625" style="130" bestFit="1" customWidth="1"/>
    <col min="78" max="78" width="6.5" style="130" bestFit="1" customWidth="1"/>
    <col min="79" max="80" width="6.5" bestFit="1" customWidth="1"/>
    <col min="81" max="88" width="6.5" style="130" bestFit="1" customWidth="1"/>
    <col min="89" max="89" width="6.375" style="130" customWidth="1"/>
    <col min="90" max="90" width="7.375" style="130" bestFit="1" customWidth="1"/>
    <col min="91" max="91" width="11" style="130" customWidth="1"/>
    <col min="92" max="93" width="8" style="130"/>
    <col min="94" max="94" width="8.375" style="130" customWidth="1"/>
    <col min="95" max="95" width="11.5" style="130" customWidth="1"/>
    <col min="96" max="96" width="10" style="130" customWidth="1"/>
    <col min="97" max="16384" width="8" style="130"/>
  </cols>
  <sheetData>
    <row r="1" spans="1:102" ht="15" x14ac:dyDescent="0.15">
      <c r="A1" s="177" t="s">
        <v>99</v>
      </c>
      <c r="B1" s="231" t="s">
        <v>100</v>
      </c>
      <c r="C1" s="177" t="s">
        <v>165</v>
      </c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92" t="s">
        <v>99</v>
      </c>
      <c r="X1" s="233" t="s">
        <v>100</v>
      </c>
      <c r="Y1" s="192" t="s">
        <v>166</v>
      </c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77" t="s">
        <v>99</v>
      </c>
      <c r="AT1" s="231" t="s">
        <v>100</v>
      </c>
      <c r="AU1" s="177" t="s">
        <v>128</v>
      </c>
      <c r="AV1" s="177"/>
      <c r="AW1" s="177"/>
      <c r="AX1" s="177"/>
      <c r="AY1" s="177"/>
      <c r="AZ1" s="177"/>
      <c r="BA1" s="177"/>
      <c r="BB1" s="177"/>
      <c r="BC1" s="177"/>
      <c r="BD1" s="177"/>
      <c r="BE1" s="177"/>
      <c r="BF1" s="177"/>
      <c r="BG1" s="177"/>
      <c r="BH1" s="177"/>
      <c r="BI1" s="177"/>
      <c r="BJ1" s="177"/>
      <c r="BK1" s="177"/>
      <c r="BL1" s="177"/>
      <c r="BM1" s="177"/>
      <c r="BN1" s="177"/>
      <c r="BO1" s="192" t="s">
        <v>99</v>
      </c>
      <c r="BP1" s="233" t="s">
        <v>100</v>
      </c>
      <c r="BQ1" s="192" t="s">
        <v>129</v>
      </c>
      <c r="BR1" s="192"/>
      <c r="BS1" s="192"/>
      <c r="BT1" s="192"/>
      <c r="BU1" s="192"/>
      <c r="BV1" s="192"/>
      <c r="BW1" s="192"/>
      <c r="BX1" s="192"/>
      <c r="BY1" s="192"/>
      <c r="BZ1" s="192"/>
      <c r="CA1" s="192"/>
      <c r="CB1" s="192"/>
      <c r="CC1" s="192"/>
      <c r="CD1" s="192"/>
      <c r="CE1" s="192"/>
      <c r="CF1" s="192"/>
      <c r="CG1" s="192"/>
      <c r="CH1" s="192"/>
      <c r="CI1" s="192"/>
      <c r="CJ1" s="192"/>
      <c r="CK1" s="231" t="s">
        <v>101</v>
      </c>
      <c r="CL1" s="233" t="s">
        <v>119</v>
      </c>
    </row>
    <row r="2" spans="1:102" ht="15" x14ac:dyDescent="0.15">
      <c r="A2" s="230"/>
      <c r="B2" s="230"/>
      <c r="C2" s="58" t="s">
        <v>112</v>
      </c>
      <c r="D2" s="58" t="s">
        <v>113</v>
      </c>
      <c r="E2" s="58" t="s">
        <v>114</v>
      </c>
      <c r="F2" s="58" t="s">
        <v>104</v>
      </c>
      <c r="G2" s="58" t="s">
        <v>105</v>
      </c>
      <c r="H2" s="58" t="s">
        <v>106</v>
      </c>
      <c r="I2" s="58" t="s">
        <v>107</v>
      </c>
      <c r="J2" s="58" t="s">
        <v>108</v>
      </c>
      <c r="K2" s="58" t="s">
        <v>109</v>
      </c>
      <c r="L2" s="58" t="s">
        <v>110</v>
      </c>
      <c r="M2" s="58" t="s">
        <v>150</v>
      </c>
      <c r="N2" s="58" t="s">
        <v>151</v>
      </c>
      <c r="O2" s="58" t="s">
        <v>152</v>
      </c>
      <c r="P2" s="58" t="s">
        <v>153</v>
      </c>
      <c r="Q2" s="58" t="s">
        <v>154</v>
      </c>
      <c r="R2" s="58" t="s">
        <v>155</v>
      </c>
      <c r="S2" s="58" t="s">
        <v>156</v>
      </c>
      <c r="T2" s="58" t="s">
        <v>157</v>
      </c>
      <c r="U2" s="58" t="s">
        <v>158</v>
      </c>
      <c r="V2" s="58" t="s">
        <v>159</v>
      </c>
      <c r="W2" s="232"/>
      <c r="X2" s="232"/>
      <c r="Y2" s="59" t="s">
        <v>112</v>
      </c>
      <c r="Z2" s="59" t="s">
        <v>113</v>
      </c>
      <c r="AA2" s="59" t="s">
        <v>114</v>
      </c>
      <c r="AB2" s="59" t="s">
        <v>104</v>
      </c>
      <c r="AC2" s="59" t="s">
        <v>105</v>
      </c>
      <c r="AD2" s="59" t="s">
        <v>106</v>
      </c>
      <c r="AE2" s="59" t="s">
        <v>107</v>
      </c>
      <c r="AF2" s="59" t="s">
        <v>108</v>
      </c>
      <c r="AG2" s="59" t="s">
        <v>109</v>
      </c>
      <c r="AH2" s="59" t="s">
        <v>110</v>
      </c>
      <c r="AI2" s="59" t="s">
        <v>150</v>
      </c>
      <c r="AJ2" s="59" t="s">
        <v>151</v>
      </c>
      <c r="AK2" s="59" t="s">
        <v>152</v>
      </c>
      <c r="AL2" s="59" t="s">
        <v>153</v>
      </c>
      <c r="AM2" s="59" t="s">
        <v>154</v>
      </c>
      <c r="AN2" s="59" t="s">
        <v>155</v>
      </c>
      <c r="AO2" s="59" t="s">
        <v>156</v>
      </c>
      <c r="AP2" s="59" t="s">
        <v>157</v>
      </c>
      <c r="AQ2" s="59" t="s">
        <v>158</v>
      </c>
      <c r="AR2" s="59" t="s">
        <v>159</v>
      </c>
      <c r="AS2" s="230"/>
      <c r="AT2" s="230"/>
      <c r="AU2" s="58" t="s">
        <v>112</v>
      </c>
      <c r="AV2" s="58" t="s">
        <v>113</v>
      </c>
      <c r="AW2" s="58" t="s">
        <v>114</v>
      </c>
      <c r="AX2" s="58" t="s">
        <v>104</v>
      </c>
      <c r="AY2" s="58" t="s">
        <v>105</v>
      </c>
      <c r="AZ2" s="58" t="s">
        <v>106</v>
      </c>
      <c r="BA2" s="58" t="s">
        <v>107</v>
      </c>
      <c r="BB2" s="58" t="s">
        <v>108</v>
      </c>
      <c r="BC2" s="58" t="s">
        <v>109</v>
      </c>
      <c r="BD2" s="58" t="s">
        <v>110</v>
      </c>
      <c r="BE2" s="58" t="s">
        <v>150</v>
      </c>
      <c r="BF2" s="58" t="s">
        <v>151</v>
      </c>
      <c r="BG2" s="58" t="s">
        <v>152</v>
      </c>
      <c r="BH2" s="58" t="s">
        <v>153</v>
      </c>
      <c r="BI2" s="58" t="s">
        <v>154</v>
      </c>
      <c r="BJ2" s="58" t="s">
        <v>155</v>
      </c>
      <c r="BK2" s="58" t="s">
        <v>156</v>
      </c>
      <c r="BL2" s="58" t="s">
        <v>157</v>
      </c>
      <c r="BM2" s="58" t="s">
        <v>158</v>
      </c>
      <c r="BN2" s="58" t="s">
        <v>159</v>
      </c>
      <c r="BO2" s="232"/>
      <c r="BP2" s="233"/>
      <c r="BQ2" s="59" t="s">
        <v>112</v>
      </c>
      <c r="BR2" s="59" t="s">
        <v>113</v>
      </c>
      <c r="BS2" s="59" t="s">
        <v>114</v>
      </c>
      <c r="BT2" s="59" t="s">
        <v>104</v>
      </c>
      <c r="BU2" s="59" t="s">
        <v>105</v>
      </c>
      <c r="BV2" s="59" t="s">
        <v>106</v>
      </c>
      <c r="BW2" s="59" t="s">
        <v>107</v>
      </c>
      <c r="BX2" s="59" t="s">
        <v>108</v>
      </c>
      <c r="BY2" s="59" t="s">
        <v>109</v>
      </c>
      <c r="BZ2" s="59" t="s">
        <v>110</v>
      </c>
      <c r="CA2" s="59" t="s">
        <v>150</v>
      </c>
      <c r="CB2" s="59" t="s">
        <v>151</v>
      </c>
      <c r="CC2" s="59" t="s">
        <v>152</v>
      </c>
      <c r="CD2" s="59" t="s">
        <v>153</v>
      </c>
      <c r="CE2" s="59" t="s">
        <v>154</v>
      </c>
      <c r="CF2" s="59" t="s">
        <v>155</v>
      </c>
      <c r="CG2" s="59" t="s">
        <v>156</v>
      </c>
      <c r="CH2" s="59" t="s">
        <v>157</v>
      </c>
      <c r="CI2" s="59" t="s">
        <v>158</v>
      </c>
      <c r="CJ2" s="59" t="s">
        <v>159</v>
      </c>
      <c r="CK2" s="231"/>
      <c r="CL2" s="233"/>
    </row>
    <row r="3" spans="1:102" ht="12.75" x14ac:dyDescent="0.15">
      <c r="A3" s="131" t="str">
        <f>'Transcript table'!C3</f>
        <v>AB073614</v>
      </c>
      <c r="B3" s="35" t="s">
        <v>2</v>
      </c>
      <c r="C3" s="132" t="str">
        <f>IF(SUM('Test Sample Data'!C$3:C$386)&gt;10,IF(AND(ISNUMBER('Test Sample Data'!C3),'Test Sample Data'!C3&lt;35,'Test Sample Data'!C3&gt;0),'Test Sample Data'!C3-'Choose Housekeeping Genes'!D$27,35-'Choose Housekeeping Genes'!D$27),"")</f>
        <v/>
      </c>
      <c r="D3" s="132" t="str">
        <f>IF(SUM('Test Sample Data'!D$3:D$386)&gt;10,IF(AND(ISNUMBER('Test Sample Data'!D3),'Test Sample Data'!D3&lt;35,'Test Sample Data'!D3&gt;0),'Test Sample Data'!D3-'Choose Housekeeping Genes'!E$27,35-'Choose Housekeeping Genes'!E$27),"")</f>
        <v/>
      </c>
      <c r="E3" s="132" t="str">
        <f>IF(SUM('Test Sample Data'!E$3:E$386)&gt;10,IF(AND(ISNUMBER('Test Sample Data'!E3),'Test Sample Data'!E3&lt;35,'Test Sample Data'!E3&gt;0),'Test Sample Data'!E3-'Choose Housekeeping Genes'!F$27,35-'Choose Housekeeping Genes'!F$27),"")</f>
        <v/>
      </c>
      <c r="F3" s="132" t="str">
        <f>IF(SUM('Test Sample Data'!F$3:F$386)&gt;10,IF(AND(ISNUMBER('Test Sample Data'!F3),'Test Sample Data'!F3&lt;35,'Test Sample Data'!F3&gt;0),'Test Sample Data'!F3-'Choose Housekeeping Genes'!G$27,35-'Choose Housekeeping Genes'!G$27),"")</f>
        <v/>
      </c>
      <c r="G3" s="132" t="str">
        <f>IF(SUM('Test Sample Data'!G$3:G$386)&gt;10,IF(AND(ISNUMBER('Test Sample Data'!G3),'Test Sample Data'!G3&lt;35,'Test Sample Data'!G3&gt;0),'Test Sample Data'!G3-'Choose Housekeeping Genes'!H$27,35-'Choose Housekeeping Genes'!H$27),"")</f>
        <v/>
      </c>
      <c r="H3" s="132" t="str">
        <f>IF(SUM('Test Sample Data'!H$3:H$386)&gt;10,IF(AND(ISNUMBER('Test Sample Data'!H3),'Test Sample Data'!H3&lt;35,'Test Sample Data'!H3&gt;0),'Test Sample Data'!H3-'Choose Housekeeping Genes'!I$27,35-'Choose Housekeeping Genes'!I$27),"")</f>
        <v/>
      </c>
      <c r="I3" s="132" t="str">
        <f>IF(SUM('Test Sample Data'!I$3:I$386)&gt;10,IF(AND(ISNUMBER('Test Sample Data'!I3),'Test Sample Data'!I3&lt;35,'Test Sample Data'!I3&gt;0),'Test Sample Data'!I3-'Choose Housekeeping Genes'!J$27,35-'Choose Housekeeping Genes'!J$27),"")</f>
        <v/>
      </c>
      <c r="J3" s="132" t="str">
        <f>IF(SUM('Test Sample Data'!J$3:J$386)&gt;10,IF(AND(ISNUMBER('Test Sample Data'!J3),'Test Sample Data'!J3&lt;35,'Test Sample Data'!J3&gt;0),'Test Sample Data'!J3-'Choose Housekeeping Genes'!K$27,35-'Choose Housekeeping Genes'!K$27),"")</f>
        <v/>
      </c>
      <c r="K3" s="132" t="str">
        <f>IF(SUM('Test Sample Data'!K$3:K$386)&gt;10,IF(AND(ISNUMBER('Test Sample Data'!K3),'Test Sample Data'!K3&lt;35,'Test Sample Data'!K3&gt;0),'Test Sample Data'!K3-'Choose Housekeeping Genes'!L$27,35-'Choose Housekeeping Genes'!L$27),"")</f>
        <v/>
      </c>
      <c r="L3" s="132" t="str">
        <f>IF(SUM('Test Sample Data'!L$3:L$386)&gt;10,IF(AND(ISNUMBER('Test Sample Data'!L3),'Test Sample Data'!L3&lt;35,'Test Sample Data'!L3&gt;0),'Test Sample Data'!L3-'Choose Housekeeping Genes'!M$27,35-'Choose Housekeeping Genes'!M$27),"")</f>
        <v/>
      </c>
      <c r="M3" s="132" t="str">
        <f>IF(SUM('Test Sample Data'!M$3:M$386)&gt;10,IF(AND(ISNUMBER('Test Sample Data'!M3),'Test Sample Data'!M3&lt;35,'Test Sample Data'!M3&gt;0),'Test Sample Data'!M3-'Choose Housekeeping Genes'!N$27,35-'Choose Housekeeping Genes'!N$27),"")</f>
        <v/>
      </c>
      <c r="N3" s="132" t="str">
        <f>IF(SUM('Test Sample Data'!N$3:N$386)&gt;10,IF(AND(ISNUMBER('Test Sample Data'!N3),'Test Sample Data'!N3&lt;35,'Test Sample Data'!N3&gt;0),'Test Sample Data'!N3-'Choose Housekeeping Genes'!O$27,35-'Choose Housekeeping Genes'!O$27),"")</f>
        <v/>
      </c>
      <c r="O3" s="132" t="str">
        <f>IF(SUM('Test Sample Data'!O$3:O$386)&gt;10,IF(AND(ISNUMBER('Test Sample Data'!O3),'Test Sample Data'!O3&lt;35,'Test Sample Data'!O3&gt;0),'Test Sample Data'!O3-'Choose Housekeeping Genes'!P$27,35-'Choose Housekeeping Genes'!P$27),"")</f>
        <v/>
      </c>
      <c r="P3" s="132" t="str">
        <f>IF(SUM('Test Sample Data'!P$3:P$386)&gt;10,IF(AND(ISNUMBER('Test Sample Data'!P3),'Test Sample Data'!P3&lt;35,'Test Sample Data'!P3&gt;0),'Test Sample Data'!P3-'Choose Housekeeping Genes'!Q$27,35-'Choose Housekeeping Genes'!Q$27),"")</f>
        <v/>
      </c>
      <c r="Q3" s="132" t="str">
        <f>IF(SUM('Test Sample Data'!Q$3:Q$386)&gt;10,IF(AND(ISNUMBER('Test Sample Data'!Q3),'Test Sample Data'!Q3&lt;35,'Test Sample Data'!Q3&gt;0),'Test Sample Data'!Q3-'Choose Housekeeping Genes'!R$27,35-'Choose Housekeeping Genes'!R$27),"")</f>
        <v/>
      </c>
      <c r="R3" s="132" t="str">
        <f>IF(SUM('Test Sample Data'!R$3:R$386)&gt;10,IF(AND(ISNUMBER('Test Sample Data'!R3),'Test Sample Data'!R3&lt;35,'Test Sample Data'!R3&gt;0),'Test Sample Data'!R3-'Choose Housekeeping Genes'!S$27,35-'Choose Housekeeping Genes'!S$27),"")</f>
        <v/>
      </c>
      <c r="S3" s="132" t="str">
        <f>IF(SUM('Test Sample Data'!S$3:S$386)&gt;10,IF(AND(ISNUMBER('Test Sample Data'!S3),'Test Sample Data'!S3&lt;35,'Test Sample Data'!S3&gt;0),'Test Sample Data'!S3-'Choose Housekeeping Genes'!T$27,35-'Choose Housekeeping Genes'!T$27),"")</f>
        <v/>
      </c>
      <c r="T3" s="132" t="str">
        <f>IF(SUM('Test Sample Data'!T$3:T$386)&gt;10,IF(AND(ISNUMBER('Test Sample Data'!T3),'Test Sample Data'!T3&lt;35,'Test Sample Data'!T3&gt;0),'Test Sample Data'!T3-'Choose Housekeeping Genes'!U$27,35-'Choose Housekeeping Genes'!U$27),"")</f>
        <v/>
      </c>
      <c r="U3" s="132" t="str">
        <f>IF(SUM('Test Sample Data'!U$3:U$386)&gt;10,IF(AND(ISNUMBER('Test Sample Data'!U3),'Test Sample Data'!U3&lt;35,'Test Sample Data'!U3&gt;0),'Test Sample Data'!U3-'Choose Housekeeping Genes'!V$27,35-'Choose Housekeeping Genes'!V$27),"")</f>
        <v/>
      </c>
      <c r="V3" s="132" t="str">
        <f>IF(SUM('Test Sample Data'!V$3:V$386)&gt;10,IF(AND(ISNUMBER('Test Sample Data'!V3),'Test Sample Data'!V3&lt;35,'Test Sample Data'!V3&gt;0),'Test Sample Data'!V3-'Choose Housekeeping Genes'!W$27,35-'Choose Housekeeping Genes'!W$27),"")</f>
        <v/>
      </c>
      <c r="W3" s="133" t="str">
        <f>'Control Sample Data'!A3</f>
        <v>AB073614</v>
      </c>
      <c r="X3" s="134" t="s">
        <v>2</v>
      </c>
      <c r="Y3" s="132" t="str">
        <f>IF(SUM('Control Sample Data'!C$3:C$386)&gt;10,IF(AND(ISNUMBER('Control Sample Data'!C3),'Control Sample Data'!C3&lt;35,'Control Sample Data'!C3&gt;0),'Control Sample Data'!C3-'Choose Housekeeping Genes'!AA$27,35-'Choose Housekeeping Genes'!AA$27),"")</f>
        <v/>
      </c>
      <c r="Z3" s="132" t="str">
        <f>IF(SUM('Control Sample Data'!D$3:D$386)&gt;10,IF(AND(ISNUMBER('Control Sample Data'!D3),'Control Sample Data'!D3&lt;35,'Control Sample Data'!D3&gt;0),'Control Sample Data'!D3-'Choose Housekeeping Genes'!AB$27,35-'Choose Housekeeping Genes'!AB$27),"")</f>
        <v/>
      </c>
      <c r="AA3" s="132" t="str">
        <f>IF(SUM('Control Sample Data'!E$3:E$386)&gt;10,IF(AND(ISNUMBER('Control Sample Data'!E3),'Control Sample Data'!E3&lt;35,'Control Sample Data'!E3&gt;0),'Control Sample Data'!E3-'Choose Housekeeping Genes'!AC$27,35-'Choose Housekeeping Genes'!AC$27),"")</f>
        <v/>
      </c>
      <c r="AB3" s="132" t="str">
        <f>IF(SUM('Control Sample Data'!F$3:F$386)&gt;10,IF(AND(ISNUMBER('Control Sample Data'!F3),'Control Sample Data'!F3&lt;35,'Control Sample Data'!F3&gt;0),'Control Sample Data'!F3-'Choose Housekeeping Genes'!AD$27,35-'Choose Housekeeping Genes'!AD$27),"")</f>
        <v/>
      </c>
      <c r="AC3" s="132" t="str">
        <f>IF(SUM('Control Sample Data'!G$3:G$386)&gt;10,IF(AND(ISNUMBER('Control Sample Data'!G3),'Control Sample Data'!G3&lt;35,'Control Sample Data'!G3&gt;0),'Control Sample Data'!G3-'Choose Housekeeping Genes'!AE$27,35-'Choose Housekeeping Genes'!AE$27),"")</f>
        <v/>
      </c>
      <c r="AD3" s="132" t="str">
        <f>IF(SUM('Control Sample Data'!H$3:H$386)&gt;10,IF(AND(ISNUMBER('Control Sample Data'!H3),'Control Sample Data'!H3&lt;35,'Control Sample Data'!H3&gt;0),'Control Sample Data'!H3-'Choose Housekeeping Genes'!AF$27,35-'Choose Housekeeping Genes'!AF$27),"")</f>
        <v/>
      </c>
      <c r="AE3" s="132" t="str">
        <f>IF(SUM('Control Sample Data'!I$3:I$386)&gt;10,IF(AND(ISNUMBER('Control Sample Data'!I3),'Control Sample Data'!I3&lt;35,'Control Sample Data'!I3&gt;0),'Control Sample Data'!I3-'Choose Housekeeping Genes'!AG$27,35-'Choose Housekeeping Genes'!AG$27),"")</f>
        <v/>
      </c>
      <c r="AF3" s="132" t="str">
        <f>IF(SUM('Control Sample Data'!J$3:J$386)&gt;10,IF(AND(ISNUMBER('Control Sample Data'!J3),'Control Sample Data'!J3&lt;35,'Control Sample Data'!J3&gt;0),'Control Sample Data'!J3-'Choose Housekeeping Genes'!AH$27,35-'Choose Housekeeping Genes'!AH$27),"")</f>
        <v/>
      </c>
      <c r="AG3" s="132" t="str">
        <f>IF(SUM('Control Sample Data'!K$3:K$386)&gt;10,IF(AND(ISNUMBER('Control Sample Data'!K3),'Control Sample Data'!K3&lt;35,'Control Sample Data'!K3&gt;0),'Control Sample Data'!K3-'Choose Housekeeping Genes'!AI$27,35-'Choose Housekeeping Genes'!AI$27),"")</f>
        <v/>
      </c>
      <c r="AH3" s="132" t="str">
        <f>IF(SUM('Control Sample Data'!L$3:L$386)&gt;10,IF(AND(ISNUMBER('Control Sample Data'!L3),'Control Sample Data'!L3&lt;35,'Control Sample Data'!L3&gt;0),'Control Sample Data'!L3-'Choose Housekeeping Genes'!AJ$27,35-'Choose Housekeeping Genes'!AJ$27),"")</f>
        <v/>
      </c>
      <c r="AI3" s="132" t="str">
        <f>IF(SUM('Control Sample Data'!M$3:M$386)&gt;10,IF(AND(ISNUMBER('Control Sample Data'!M3),'Control Sample Data'!M3&lt;35,'Control Sample Data'!M3&gt;0),'Control Sample Data'!M3-'Choose Housekeeping Genes'!AK$27,35-'Choose Housekeeping Genes'!AK$27),"")</f>
        <v/>
      </c>
      <c r="AJ3" s="132" t="str">
        <f>IF(SUM('Control Sample Data'!N$3:N$386)&gt;10,IF(AND(ISNUMBER('Control Sample Data'!N3),'Control Sample Data'!N3&lt;35,'Control Sample Data'!N3&gt;0),'Control Sample Data'!N3-'Choose Housekeeping Genes'!AL$27,35-'Choose Housekeeping Genes'!AL$27),"")</f>
        <v/>
      </c>
      <c r="AK3" s="132" t="str">
        <f>IF(SUM('Control Sample Data'!O$3:O$386)&gt;10,IF(AND(ISNUMBER('Control Sample Data'!O3),'Control Sample Data'!O3&lt;35,'Control Sample Data'!O3&gt;0),'Control Sample Data'!O3-'Choose Housekeeping Genes'!AM$27,35-'Choose Housekeeping Genes'!AM$27),"")</f>
        <v/>
      </c>
      <c r="AL3" s="132" t="str">
        <f>IF(SUM('Control Sample Data'!P$3:P$386)&gt;10,IF(AND(ISNUMBER('Control Sample Data'!P3),'Control Sample Data'!P3&lt;35,'Control Sample Data'!P3&gt;0),'Control Sample Data'!P3-'Choose Housekeeping Genes'!AN$27,35-'Choose Housekeeping Genes'!AN$27),"")</f>
        <v/>
      </c>
      <c r="AM3" s="132" t="str">
        <f>IF(SUM('Control Sample Data'!Q$3:Q$386)&gt;10,IF(AND(ISNUMBER('Control Sample Data'!Q3),'Control Sample Data'!Q3&lt;35,'Control Sample Data'!Q3&gt;0),'Control Sample Data'!Q3-'Choose Housekeeping Genes'!AO$27,35-'Choose Housekeeping Genes'!AO$27),"")</f>
        <v/>
      </c>
      <c r="AN3" s="132" t="str">
        <f>IF(SUM('Control Sample Data'!R$3:R$386)&gt;10,IF(AND(ISNUMBER('Control Sample Data'!R3),'Control Sample Data'!R3&lt;35,'Control Sample Data'!R3&gt;0),'Control Sample Data'!R3-'Choose Housekeeping Genes'!AP$27,35-'Choose Housekeeping Genes'!AP$27),"")</f>
        <v/>
      </c>
      <c r="AO3" s="132" t="str">
        <f>IF(SUM('Control Sample Data'!S$3:S$386)&gt;10,IF(AND(ISNUMBER('Control Sample Data'!S3),'Control Sample Data'!S3&lt;35,'Control Sample Data'!S3&gt;0),'Control Sample Data'!S3-'Choose Housekeeping Genes'!AQ$27,35-'Choose Housekeeping Genes'!AQ$27),"")</f>
        <v/>
      </c>
      <c r="AP3" s="132" t="str">
        <f>IF(SUM('Control Sample Data'!T$3:T$386)&gt;10,IF(AND(ISNUMBER('Control Sample Data'!T3),'Control Sample Data'!T3&lt;35,'Control Sample Data'!T3&gt;0),'Control Sample Data'!T3-'Choose Housekeeping Genes'!AR$27,35-'Choose Housekeeping Genes'!AR$27),"")</f>
        <v/>
      </c>
      <c r="AQ3" s="132" t="str">
        <f>IF(SUM('Control Sample Data'!U$3:U$386)&gt;10,IF(AND(ISNUMBER('Control Sample Data'!U3),'Control Sample Data'!U3&lt;35,'Control Sample Data'!U3&gt;0),'Control Sample Data'!U3-'Choose Housekeeping Genes'!AS$27,35-'Choose Housekeeping Genes'!AS$27),"")</f>
        <v/>
      </c>
      <c r="AR3" s="132" t="str">
        <f>IF(SUM('Control Sample Data'!V$3:V$386)&gt;10,IF(AND(ISNUMBER('Control Sample Data'!V3),'Control Sample Data'!V3&lt;35,'Control Sample Data'!V3&gt;0),'Control Sample Data'!V3-'Choose Housekeeping Genes'!AT$27,35-'Choose Housekeeping Genes'!AT$27),"")</f>
        <v/>
      </c>
      <c r="AS3" s="135" t="str">
        <f>'Control Sample Data'!A3</f>
        <v>AB073614</v>
      </c>
      <c r="AT3" s="35" t="s">
        <v>2</v>
      </c>
      <c r="AU3" s="132" t="str">
        <f ca="1">IF(ISNUMBER(C3-'Choose Housekeeping Genes'!D$17),C3-'Choose Housekeeping Genes'!D$17,"")</f>
        <v/>
      </c>
      <c r="AV3" s="132" t="str">
        <f ca="1">IF(ISNUMBER(D3-'Choose Housekeeping Genes'!E$17),D3-'Choose Housekeeping Genes'!E$17,"")</f>
        <v/>
      </c>
      <c r="AW3" s="132" t="str">
        <f ca="1">IF(ISNUMBER(E3-'Choose Housekeeping Genes'!F$17),E3-'Choose Housekeeping Genes'!F$17,"")</f>
        <v/>
      </c>
      <c r="AX3" s="132" t="str">
        <f ca="1">IF(ISNUMBER(F3-'Choose Housekeeping Genes'!G$17),F3-'Choose Housekeeping Genes'!G$17,"")</f>
        <v/>
      </c>
      <c r="AY3" s="132" t="str">
        <f ca="1">IF(ISNUMBER(G3-'Choose Housekeeping Genes'!H$17),G3-'Choose Housekeeping Genes'!H$17,"")</f>
        <v/>
      </c>
      <c r="AZ3" s="132" t="str">
        <f ca="1">IF(ISNUMBER(H3-'Choose Housekeeping Genes'!I$17),H3-'Choose Housekeeping Genes'!I$17,"")</f>
        <v/>
      </c>
      <c r="BA3" s="132" t="str">
        <f ca="1">IF(ISNUMBER(I3-'Choose Housekeeping Genes'!J$17),I3-'Choose Housekeeping Genes'!J$17,"")</f>
        <v/>
      </c>
      <c r="BB3" s="132" t="str">
        <f ca="1">IF(ISNUMBER(J3-'Choose Housekeeping Genes'!K$17),J3-'Choose Housekeeping Genes'!K$17,"")</f>
        <v/>
      </c>
      <c r="BC3" s="132" t="str">
        <f ca="1">IF(ISNUMBER(K3-'Choose Housekeeping Genes'!L$17),K3-'Choose Housekeeping Genes'!L$17,"")</f>
        <v/>
      </c>
      <c r="BD3" s="132" t="str">
        <f ca="1">IF(ISNUMBER(L3-'Choose Housekeeping Genes'!M$17),L3-'Choose Housekeeping Genes'!M$17,"")</f>
        <v/>
      </c>
      <c r="BE3" s="132" t="str">
        <f ca="1">IF(ISNUMBER(M3-'Choose Housekeeping Genes'!N$17),M3-'Choose Housekeeping Genes'!N$17,"")</f>
        <v/>
      </c>
      <c r="BF3" s="132" t="str">
        <f ca="1">IF(ISNUMBER(N3-'Choose Housekeeping Genes'!O$17),N3-'Choose Housekeeping Genes'!O$17,"")</f>
        <v/>
      </c>
      <c r="BG3" s="132" t="str">
        <f ca="1">IF(ISNUMBER(O3-'Choose Housekeeping Genes'!P$17),O3-'Choose Housekeeping Genes'!P$17,"")</f>
        <v/>
      </c>
      <c r="BH3" s="132" t="str">
        <f ca="1">IF(ISNUMBER(P3-'Choose Housekeeping Genes'!Q$17),P3-'Choose Housekeeping Genes'!Q$17,"")</f>
        <v/>
      </c>
      <c r="BI3" s="132" t="str">
        <f ca="1">IF(ISNUMBER(Q3-'Choose Housekeeping Genes'!R$17),Q3-'Choose Housekeeping Genes'!R$17,"")</f>
        <v/>
      </c>
      <c r="BJ3" s="132" t="str">
        <f ca="1">IF(ISNUMBER(R3-'Choose Housekeeping Genes'!S$17),R3-'Choose Housekeeping Genes'!S$17,"")</f>
        <v/>
      </c>
      <c r="BK3" s="132" t="str">
        <f ca="1">IF(ISNUMBER(S3-'Choose Housekeeping Genes'!T$17),S3-'Choose Housekeeping Genes'!T$17,"")</f>
        <v/>
      </c>
      <c r="BL3" s="132" t="str">
        <f ca="1">IF(ISNUMBER(T3-'Choose Housekeeping Genes'!U$17),T3-'Choose Housekeeping Genes'!U$17,"")</f>
        <v/>
      </c>
      <c r="BM3" s="132" t="str">
        <f ca="1">IF(ISNUMBER(U3-'Choose Housekeeping Genes'!V$17),U3-'Choose Housekeeping Genes'!V$17,"")</f>
        <v/>
      </c>
      <c r="BN3" s="132" t="str">
        <f ca="1">IF(ISNUMBER(V3-'Choose Housekeeping Genes'!W$17),V3-'Choose Housekeeping Genes'!W$17,"")</f>
        <v/>
      </c>
      <c r="BO3" s="136" t="str">
        <f t="shared" ref="BO3:BO34" si="0">W3</f>
        <v>AB073614</v>
      </c>
      <c r="BP3" s="134" t="s">
        <v>2</v>
      </c>
      <c r="BQ3" s="132" t="str">
        <f ca="1">IF(ISNUMBER(Y3-'Choose Housekeeping Genes'!AA$17),Y3-'Choose Housekeeping Genes'!AA$17,"")</f>
        <v/>
      </c>
      <c r="BR3" s="132" t="str">
        <f ca="1">IF(ISNUMBER(Z3-'Choose Housekeeping Genes'!AB$17),Z3-'Choose Housekeeping Genes'!AB$17,"")</f>
        <v/>
      </c>
      <c r="BS3" s="132" t="str">
        <f ca="1">IF(ISNUMBER(AA3-'Choose Housekeeping Genes'!AC$17),AA3-'Choose Housekeeping Genes'!AC$17,"")</f>
        <v/>
      </c>
      <c r="BT3" s="132" t="str">
        <f ca="1">IF(ISNUMBER(AB3-'Choose Housekeeping Genes'!AD$17),AB3-'Choose Housekeeping Genes'!AD$17,"")</f>
        <v/>
      </c>
      <c r="BU3" s="132" t="str">
        <f ca="1">IF(ISNUMBER(AC3-'Choose Housekeeping Genes'!AE$17),AC3-'Choose Housekeeping Genes'!AE$17,"")</f>
        <v/>
      </c>
      <c r="BV3" s="132" t="str">
        <f ca="1">IF(ISNUMBER(AD3-'Choose Housekeeping Genes'!AF$17),AD3-'Choose Housekeeping Genes'!AF$17,"")</f>
        <v/>
      </c>
      <c r="BW3" s="132" t="str">
        <f ca="1">IF(ISNUMBER(AE3-'Choose Housekeeping Genes'!AG$17),AE3-'Choose Housekeeping Genes'!AG$17,"")</f>
        <v/>
      </c>
      <c r="BX3" s="132" t="str">
        <f ca="1">IF(ISNUMBER(AF3-'Choose Housekeeping Genes'!AH$17),AF3-'Choose Housekeeping Genes'!AH$17,"")</f>
        <v/>
      </c>
      <c r="BY3" s="132" t="str">
        <f ca="1">IF(ISNUMBER(AG3-'Choose Housekeeping Genes'!AI$17),AG3-'Choose Housekeeping Genes'!AI$17,"")</f>
        <v/>
      </c>
      <c r="BZ3" s="132" t="str">
        <f ca="1">IF(ISNUMBER(AH3-'Choose Housekeeping Genes'!AJ$17),AH3-'Choose Housekeeping Genes'!AJ$17,"")</f>
        <v/>
      </c>
      <c r="CA3" s="132" t="str">
        <f ca="1">IF(ISNUMBER(AI3-'Choose Housekeeping Genes'!AK$17),AI3-'Choose Housekeeping Genes'!AK$17,"")</f>
        <v/>
      </c>
      <c r="CB3" s="132" t="str">
        <f ca="1">IF(ISNUMBER(AJ3-'Choose Housekeeping Genes'!AL$17),AJ3-'Choose Housekeeping Genes'!AL$17,"")</f>
        <v/>
      </c>
      <c r="CC3" s="132" t="str">
        <f ca="1">IF(ISNUMBER(AK3-'Choose Housekeeping Genes'!AM$17),AK3-'Choose Housekeeping Genes'!AM$17,"")</f>
        <v/>
      </c>
      <c r="CD3" s="132" t="str">
        <f ca="1">IF(ISNUMBER(AL3-'Choose Housekeeping Genes'!AN$17),AL3-'Choose Housekeeping Genes'!AN$17,"")</f>
        <v/>
      </c>
      <c r="CE3" s="132" t="str">
        <f ca="1">IF(ISNUMBER(AM3-'Choose Housekeeping Genes'!AO$17),AM3-'Choose Housekeeping Genes'!AO$17,"")</f>
        <v/>
      </c>
      <c r="CF3" s="132" t="str">
        <f ca="1">IF(ISNUMBER(AN3-'Choose Housekeeping Genes'!AP$17),AN3-'Choose Housekeeping Genes'!AP$17,"")</f>
        <v/>
      </c>
      <c r="CG3" s="132" t="str">
        <f ca="1">IF(ISNUMBER(AO3-'Choose Housekeeping Genes'!AQ$17),AO3-'Choose Housekeeping Genes'!AQ$17,"")</f>
        <v/>
      </c>
      <c r="CH3" s="132" t="str">
        <f ca="1">IF(ISNUMBER(AP3-'Choose Housekeeping Genes'!AR$17),AP3-'Choose Housekeeping Genes'!AR$17,"")</f>
        <v/>
      </c>
      <c r="CI3" s="132" t="str">
        <f ca="1">IF(ISNUMBER(AQ3-'Choose Housekeeping Genes'!AS$17),AQ3-'Choose Housekeeping Genes'!AS$17,"")</f>
        <v/>
      </c>
      <c r="CJ3" s="132" t="str">
        <f ca="1">IF(ISNUMBER(AR3-'Choose Housekeeping Genes'!AT$17),AR3-'Choose Housekeeping Genes'!AT$17,"")</f>
        <v/>
      </c>
      <c r="CK3" s="137" t="e">
        <f ca="1">AVERAGE(AU3:BN3)</f>
        <v>#DIV/0!</v>
      </c>
      <c r="CL3" s="138" t="e">
        <f ca="1">AVERAGE(BQ3:CJ3)</f>
        <v>#DIV/0!</v>
      </c>
      <c r="CQ3" s="130">
        <v>1</v>
      </c>
      <c r="CR3" s="139" t="e">
        <f t="array" aca="1" ref="CR3" ca="1">INDIRECT("'All expressed genes'!$A"&amp;MIN(IF('All expressed genes'!$G$3:$G$386=LARGE('All expressed genes'!$G$3:$G$386,CQ3),ROW('All expressed genes'!$A$3:$A$386),"")))</f>
        <v>#DIV/0!</v>
      </c>
      <c r="CS3" s="139" t="e">
        <f t="array" aca="1" ref="CS3" ca="1">INDIRECT("'All expressed genes'!$G"&amp;MIN(IF('All expressed genes'!$G$3:$G$386=LARGE('All expressed genes'!$G$3:$G$386,CQ3),ROW('All expressed genes'!$A$3:$A$386),"")))</f>
        <v>#DIV/0!</v>
      </c>
      <c r="CT3" s="139"/>
      <c r="CU3" s="139">
        <v>384</v>
      </c>
      <c r="CV3" s="139" t="e">
        <f t="array" aca="1" ref="CV3" ca="1">INDIRECT("'All expressed genes'!$A"&amp;MIN(IF('All expressed genes'!$G$3:$G$386=LARGE('All expressed genes'!$G$3:$G$386,CU3),ROW('All expressed genes'!$A$3:$A$386),"")))</f>
        <v>#DIV/0!</v>
      </c>
      <c r="CW3" s="139" t="e">
        <f t="array" aca="1" ref="CW3" ca="1">INDIRECT("'All expressed genes'!$I"&amp;MIN(IF('All expressed genes'!$G$3:$G$386=LARGE('All expressed genes'!$G$3:$G$386,CU3),ROW('All expressed genes'!$A$3:$A$386),"")))</f>
        <v>#DIV/0!</v>
      </c>
      <c r="CX3" s="139" t="e">
        <f t="shared" ref="CX3:CX22" ca="1" si="1">0-CW3</f>
        <v>#DIV/0!</v>
      </c>
    </row>
    <row r="4" spans="1:102" ht="12.75" x14ac:dyDescent="0.15">
      <c r="A4" s="131" t="str">
        <f>'Transcript table'!C4</f>
        <v>AF339813</v>
      </c>
      <c r="B4" s="35" t="s">
        <v>3</v>
      </c>
      <c r="C4" s="132" t="str">
        <f>IF(SUM('Test Sample Data'!C$3:C$386)&gt;10,IF(AND(ISNUMBER('Test Sample Data'!C4),'Test Sample Data'!C4&lt;35,'Test Sample Data'!C4&gt;0),'Test Sample Data'!C4-'Choose Housekeeping Genes'!D$27,35-'Choose Housekeeping Genes'!D$27),"")</f>
        <v/>
      </c>
      <c r="D4" s="132" t="str">
        <f>IF(SUM('Test Sample Data'!D$3:D$386)&gt;10,IF(AND(ISNUMBER('Test Sample Data'!D4),'Test Sample Data'!D4&lt;35,'Test Sample Data'!D4&gt;0),'Test Sample Data'!D4-'Choose Housekeeping Genes'!E$27,35-'Choose Housekeeping Genes'!E$27),"")</f>
        <v/>
      </c>
      <c r="E4" s="132" t="str">
        <f>IF(SUM('Test Sample Data'!E$3:E$386)&gt;10,IF(AND(ISNUMBER('Test Sample Data'!E4),'Test Sample Data'!E4&lt;35,'Test Sample Data'!E4&gt;0),'Test Sample Data'!E4-'Choose Housekeeping Genes'!F$27,35-'Choose Housekeeping Genes'!F$27),"")</f>
        <v/>
      </c>
      <c r="F4" s="132" t="str">
        <f>IF(SUM('Test Sample Data'!F$3:F$386)&gt;10,IF(AND(ISNUMBER('Test Sample Data'!F4),'Test Sample Data'!F4&lt;35,'Test Sample Data'!F4&gt;0),'Test Sample Data'!F4-'Choose Housekeeping Genes'!G$27,35-'Choose Housekeeping Genes'!G$27),"")</f>
        <v/>
      </c>
      <c r="G4" s="132" t="str">
        <f>IF(SUM('Test Sample Data'!G$3:G$386)&gt;10,IF(AND(ISNUMBER('Test Sample Data'!G4),'Test Sample Data'!G4&lt;35,'Test Sample Data'!G4&gt;0),'Test Sample Data'!G4-'Choose Housekeeping Genes'!H$27,35-'Choose Housekeeping Genes'!H$27),"")</f>
        <v/>
      </c>
      <c r="H4" s="132" t="str">
        <f>IF(SUM('Test Sample Data'!H$3:H$386)&gt;10,IF(AND(ISNUMBER('Test Sample Data'!H4),'Test Sample Data'!H4&lt;35,'Test Sample Data'!H4&gt;0),'Test Sample Data'!H4-'Choose Housekeeping Genes'!I$27,35-'Choose Housekeeping Genes'!I$27),"")</f>
        <v/>
      </c>
      <c r="I4" s="132" t="str">
        <f>IF(SUM('Test Sample Data'!I$3:I$386)&gt;10,IF(AND(ISNUMBER('Test Sample Data'!I4),'Test Sample Data'!I4&lt;35,'Test Sample Data'!I4&gt;0),'Test Sample Data'!I4-'Choose Housekeeping Genes'!J$27,35-'Choose Housekeeping Genes'!J$27),"")</f>
        <v/>
      </c>
      <c r="J4" s="132" t="str">
        <f>IF(SUM('Test Sample Data'!J$3:J$386)&gt;10,IF(AND(ISNUMBER('Test Sample Data'!J4),'Test Sample Data'!J4&lt;35,'Test Sample Data'!J4&gt;0),'Test Sample Data'!J4-'Choose Housekeeping Genes'!K$27,35-'Choose Housekeeping Genes'!K$27),"")</f>
        <v/>
      </c>
      <c r="K4" s="132" t="str">
        <f>IF(SUM('Test Sample Data'!K$3:K$386)&gt;10,IF(AND(ISNUMBER('Test Sample Data'!K4),'Test Sample Data'!K4&lt;35,'Test Sample Data'!K4&gt;0),'Test Sample Data'!K4-'Choose Housekeeping Genes'!L$27,35-'Choose Housekeeping Genes'!L$27),"")</f>
        <v/>
      </c>
      <c r="L4" s="132" t="str">
        <f>IF(SUM('Test Sample Data'!L$3:L$386)&gt;10,IF(AND(ISNUMBER('Test Sample Data'!L4),'Test Sample Data'!L4&lt;35,'Test Sample Data'!L4&gt;0),'Test Sample Data'!L4-'Choose Housekeeping Genes'!M$27,35-'Choose Housekeeping Genes'!M$27),"")</f>
        <v/>
      </c>
      <c r="M4" s="132" t="str">
        <f>IF(SUM('Test Sample Data'!M$3:M$386)&gt;10,IF(AND(ISNUMBER('Test Sample Data'!M4),'Test Sample Data'!M4&lt;35,'Test Sample Data'!M4&gt;0),'Test Sample Data'!M4-'Choose Housekeeping Genes'!N$27,35-'Choose Housekeeping Genes'!N$27),"")</f>
        <v/>
      </c>
      <c r="N4" s="132" t="str">
        <f>IF(SUM('Test Sample Data'!N$3:N$386)&gt;10,IF(AND(ISNUMBER('Test Sample Data'!N4),'Test Sample Data'!N4&lt;35,'Test Sample Data'!N4&gt;0),'Test Sample Data'!N4-'Choose Housekeeping Genes'!O$27,35-'Choose Housekeeping Genes'!O$27),"")</f>
        <v/>
      </c>
      <c r="O4" s="132" t="str">
        <f>IF(SUM('Test Sample Data'!O$3:O$386)&gt;10,IF(AND(ISNUMBER('Test Sample Data'!O4),'Test Sample Data'!O4&lt;35,'Test Sample Data'!O4&gt;0),'Test Sample Data'!O4-'Choose Housekeeping Genes'!P$27,35-'Choose Housekeeping Genes'!P$27),"")</f>
        <v/>
      </c>
      <c r="P4" s="132" t="str">
        <f>IF(SUM('Test Sample Data'!P$3:P$386)&gt;10,IF(AND(ISNUMBER('Test Sample Data'!P4),'Test Sample Data'!P4&lt;35,'Test Sample Data'!P4&gt;0),'Test Sample Data'!P4-'Choose Housekeeping Genes'!Q$27,35-'Choose Housekeeping Genes'!Q$27),"")</f>
        <v/>
      </c>
      <c r="Q4" s="132" t="str">
        <f>IF(SUM('Test Sample Data'!Q$3:Q$386)&gt;10,IF(AND(ISNUMBER('Test Sample Data'!Q4),'Test Sample Data'!Q4&lt;35,'Test Sample Data'!Q4&gt;0),'Test Sample Data'!Q4-'Choose Housekeeping Genes'!R$27,35-'Choose Housekeeping Genes'!R$27),"")</f>
        <v/>
      </c>
      <c r="R4" s="132" t="str">
        <f>IF(SUM('Test Sample Data'!R$3:R$386)&gt;10,IF(AND(ISNUMBER('Test Sample Data'!R4),'Test Sample Data'!R4&lt;35,'Test Sample Data'!R4&gt;0),'Test Sample Data'!R4-'Choose Housekeeping Genes'!S$27,35-'Choose Housekeeping Genes'!S$27),"")</f>
        <v/>
      </c>
      <c r="S4" s="132" t="str">
        <f>IF(SUM('Test Sample Data'!S$3:S$386)&gt;10,IF(AND(ISNUMBER('Test Sample Data'!S4),'Test Sample Data'!S4&lt;35,'Test Sample Data'!S4&gt;0),'Test Sample Data'!S4-'Choose Housekeeping Genes'!T$27,35-'Choose Housekeeping Genes'!T$27),"")</f>
        <v/>
      </c>
      <c r="T4" s="132" t="str">
        <f>IF(SUM('Test Sample Data'!T$3:T$386)&gt;10,IF(AND(ISNUMBER('Test Sample Data'!T4),'Test Sample Data'!T4&lt;35,'Test Sample Data'!T4&gt;0),'Test Sample Data'!T4-'Choose Housekeeping Genes'!U$27,35-'Choose Housekeeping Genes'!U$27),"")</f>
        <v/>
      </c>
      <c r="U4" s="132" t="str">
        <f>IF(SUM('Test Sample Data'!U$3:U$386)&gt;10,IF(AND(ISNUMBER('Test Sample Data'!U4),'Test Sample Data'!U4&lt;35,'Test Sample Data'!U4&gt;0),'Test Sample Data'!U4-'Choose Housekeeping Genes'!V$27,35-'Choose Housekeeping Genes'!V$27),"")</f>
        <v/>
      </c>
      <c r="V4" s="132" t="str">
        <f>IF(SUM('Test Sample Data'!V$3:V$386)&gt;10,IF(AND(ISNUMBER('Test Sample Data'!V4),'Test Sample Data'!V4&lt;35,'Test Sample Data'!V4&gt;0),'Test Sample Data'!V4-'Choose Housekeeping Genes'!W$27,35-'Choose Housekeeping Genes'!W$27),"")</f>
        <v/>
      </c>
      <c r="W4" s="140" t="str">
        <f>'Control Sample Data'!A4</f>
        <v>AF339813</v>
      </c>
      <c r="X4" s="141" t="s">
        <v>3</v>
      </c>
      <c r="Y4" s="132" t="str">
        <f>IF(SUM('Control Sample Data'!C$3:C$386)&gt;10,IF(AND(ISNUMBER('Control Sample Data'!C4),'Control Sample Data'!C4&lt;35,'Control Sample Data'!C4&gt;0),'Control Sample Data'!C4-'Choose Housekeeping Genes'!AA$27,35-'Choose Housekeeping Genes'!AA$27),"")</f>
        <v/>
      </c>
      <c r="Z4" s="132" t="str">
        <f>IF(SUM('Control Sample Data'!D$3:D$386)&gt;10,IF(AND(ISNUMBER('Control Sample Data'!D4),'Control Sample Data'!D4&lt;35,'Control Sample Data'!D4&gt;0),'Control Sample Data'!D4-'Choose Housekeeping Genes'!AB$27,35-'Choose Housekeeping Genes'!AB$27),"")</f>
        <v/>
      </c>
      <c r="AA4" s="132" t="str">
        <f>IF(SUM('Control Sample Data'!E$3:E$386)&gt;10,IF(AND(ISNUMBER('Control Sample Data'!E4),'Control Sample Data'!E4&lt;35,'Control Sample Data'!E4&gt;0),'Control Sample Data'!E4-'Choose Housekeeping Genes'!AC$27,35-'Choose Housekeeping Genes'!AC$27),"")</f>
        <v/>
      </c>
      <c r="AB4" s="132" t="str">
        <f>IF(SUM('Control Sample Data'!F$3:F$386)&gt;10,IF(AND(ISNUMBER('Control Sample Data'!F4),'Control Sample Data'!F4&lt;35,'Control Sample Data'!F4&gt;0),'Control Sample Data'!F4-'Choose Housekeeping Genes'!AD$27,35-'Choose Housekeeping Genes'!AD$27),"")</f>
        <v/>
      </c>
      <c r="AC4" s="132" t="str">
        <f>IF(SUM('Control Sample Data'!G$3:G$386)&gt;10,IF(AND(ISNUMBER('Control Sample Data'!G4),'Control Sample Data'!G4&lt;35,'Control Sample Data'!G4&gt;0),'Control Sample Data'!G4-'Choose Housekeeping Genes'!AE$27,35-'Choose Housekeeping Genes'!AE$27),"")</f>
        <v/>
      </c>
      <c r="AD4" s="132" t="str">
        <f>IF(SUM('Control Sample Data'!H$3:H$386)&gt;10,IF(AND(ISNUMBER('Control Sample Data'!H4),'Control Sample Data'!H4&lt;35,'Control Sample Data'!H4&gt;0),'Control Sample Data'!H4-'Choose Housekeeping Genes'!AF$27,35-'Choose Housekeeping Genes'!AF$27),"")</f>
        <v/>
      </c>
      <c r="AE4" s="132" t="str">
        <f>IF(SUM('Control Sample Data'!I$3:I$386)&gt;10,IF(AND(ISNUMBER('Control Sample Data'!I4),'Control Sample Data'!I4&lt;35,'Control Sample Data'!I4&gt;0),'Control Sample Data'!I4-'Choose Housekeeping Genes'!AG$27,35-'Choose Housekeeping Genes'!AG$27),"")</f>
        <v/>
      </c>
      <c r="AF4" s="132" t="str">
        <f>IF(SUM('Control Sample Data'!J$3:J$386)&gt;10,IF(AND(ISNUMBER('Control Sample Data'!J4),'Control Sample Data'!J4&lt;35,'Control Sample Data'!J4&gt;0),'Control Sample Data'!J4-'Choose Housekeeping Genes'!AH$27,35-'Choose Housekeeping Genes'!AH$27),"")</f>
        <v/>
      </c>
      <c r="AG4" s="132" t="str">
        <f>IF(SUM('Control Sample Data'!K$3:K$386)&gt;10,IF(AND(ISNUMBER('Control Sample Data'!K4),'Control Sample Data'!K4&lt;35,'Control Sample Data'!K4&gt;0),'Control Sample Data'!K4-'Choose Housekeeping Genes'!AI$27,35-'Choose Housekeeping Genes'!AI$27),"")</f>
        <v/>
      </c>
      <c r="AH4" s="132" t="str">
        <f>IF(SUM('Control Sample Data'!L$3:L$386)&gt;10,IF(AND(ISNUMBER('Control Sample Data'!L4),'Control Sample Data'!L4&lt;35,'Control Sample Data'!L4&gt;0),'Control Sample Data'!L4-'Choose Housekeeping Genes'!AJ$27,35-'Choose Housekeeping Genes'!AJ$27),"")</f>
        <v/>
      </c>
      <c r="AI4" s="132" t="str">
        <f>IF(SUM('Control Sample Data'!M$3:M$386)&gt;10,IF(AND(ISNUMBER('Control Sample Data'!M4),'Control Sample Data'!M4&lt;35,'Control Sample Data'!M4&gt;0),'Control Sample Data'!M4-'Choose Housekeeping Genes'!AK$27,35-'Choose Housekeeping Genes'!AK$27),"")</f>
        <v/>
      </c>
      <c r="AJ4" s="132" t="str">
        <f>IF(SUM('Control Sample Data'!N$3:N$386)&gt;10,IF(AND(ISNUMBER('Control Sample Data'!N4),'Control Sample Data'!N4&lt;35,'Control Sample Data'!N4&gt;0),'Control Sample Data'!N4-'Choose Housekeeping Genes'!AL$27,35-'Choose Housekeeping Genes'!AL$27),"")</f>
        <v/>
      </c>
      <c r="AK4" s="132" t="str">
        <f>IF(SUM('Control Sample Data'!O$3:O$386)&gt;10,IF(AND(ISNUMBER('Control Sample Data'!O4),'Control Sample Data'!O4&lt;35,'Control Sample Data'!O4&gt;0),'Control Sample Data'!O4-'Choose Housekeeping Genes'!AM$27,35-'Choose Housekeeping Genes'!AM$27),"")</f>
        <v/>
      </c>
      <c r="AL4" s="132" t="str">
        <f>IF(SUM('Control Sample Data'!P$3:P$386)&gt;10,IF(AND(ISNUMBER('Control Sample Data'!P4),'Control Sample Data'!P4&lt;35,'Control Sample Data'!P4&gt;0),'Control Sample Data'!P4-'Choose Housekeeping Genes'!AN$27,35-'Choose Housekeeping Genes'!AN$27),"")</f>
        <v/>
      </c>
      <c r="AM4" s="132" t="str">
        <f>IF(SUM('Control Sample Data'!Q$3:Q$386)&gt;10,IF(AND(ISNUMBER('Control Sample Data'!Q4),'Control Sample Data'!Q4&lt;35,'Control Sample Data'!Q4&gt;0),'Control Sample Data'!Q4-'Choose Housekeeping Genes'!AO$27,35-'Choose Housekeeping Genes'!AO$27),"")</f>
        <v/>
      </c>
      <c r="AN4" s="132" t="str">
        <f>IF(SUM('Control Sample Data'!R$3:R$386)&gt;10,IF(AND(ISNUMBER('Control Sample Data'!R4),'Control Sample Data'!R4&lt;35,'Control Sample Data'!R4&gt;0),'Control Sample Data'!R4-'Choose Housekeeping Genes'!AP$27,35-'Choose Housekeeping Genes'!AP$27),"")</f>
        <v/>
      </c>
      <c r="AO4" s="132" t="str">
        <f>IF(SUM('Control Sample Data'!S$3:S$386)&gt;10,IF(AND(ISNUMBER('Control Sample Data'!S4),'Control Sample Data'!S4&lt;35,'Control Sample Data'!S4&gt;0),'Control Sample Data'!S4-'Choose Housekeeping Genes'!AQ$27,35-'Choose Housekeeping Genes'!AQ$27),"")</f>
        <v/>
      </c>
      <c r="AP4" s="132" t="str">
        <f>IF(SUM('Control Sample Data'!T$3:T$386)&gt;10,IF(AND(ISNUMBER('Control Sample Data'!T4),'Control Sample Data'!T4&lt;35,'Control Sample Data'!T4&gt;0),'Control Sample Data'!T4-'Choose Housekeeping Genes'!AR$27,35-'Choose Housekeeping Genes'!AR$27),"")</f>
        <v/>
      </c>
      <c r="AQ4" s="132" t="str">
        <f>IF(SUM('Control Sample Data'!U$3:U$386)&gt;10,IF(AND(ISNUMBER('Control Sample Data'!U4),'Control Sample Data'!U4&lt;35,'Control Sample Data'!U4&gt;0),'Control Sample Data'!U4-'Choose Housekeeping Genes'!AS$27,35-'Choose Housekeeping Genes'!AS$27),"")</f>
        <v/>
      </c>
      <c r="AR4" s="132" t="str">
        <f>IF(SUM('Control Sample Data'!V$3:V$386)&gt;10,IF(AND(ISNUMBER('Control Sample Data'!V4),'Control Sample Data'!V4&lt;35,'Control Sample Data'!V4&gt;0),'Control Sample Data'!V4-'Choose Housekeeping Genes'!AT$27,35-'Choose Housekeeping Genes'!AT$27),"")</f>
        <v/>
      </c>
      <c r="AS4" s="135" t="str">
        <f>'Control Sample Data'!A4</f>
        <v>AF339813</v>
      </c>
      <c r="AT4" s="35" t="s">
        <v>3</v>
      </c>
      <c r="AU4" s="132" t="str">
        <f ca="1">IF(ISNUMBER(C4-'Choose Housekeeping Genes'!D$17),C4-'Choose Housekeeping Genes'!D$17,"")</f>
        <v/>
      </c>
      <c r="AV4" s="132" t="str">
        <f ca="1">IF(ISNUMBER(D4-'Choose Housekeeping Genes'!E$17),D4-'Choose Housekeeping Genes'!E$17,"")</f>
        <v/>
      </c>
      <c r="AW4" s="132" t="str">
        <f ca="1">IF(ISNUMBER(E4-'Choose Housekeeping Genes'!F$17),E4-'Choose Housekeeping Genes'!F$17,"")</f>
        <v/>
      </c>
      <c r="AX4" s="132" t="str">
        <f ca="1">IF(ISNUMBER(F4-'Choose Housekeeping Genes'!G$17),F4-'Choose Housekeeping Genes'!G$17,"")</f>
        <v/>
      </c>
      <c r="AY4" s="132" t="str">
        <f ca="1">IF(ISNUMBER(G4-'Choose Housekeeping Genes'!H$17),G4-'Choose Housekeeping Genes'!H$17,"")</f>
        <v/>
      </c>
      <c r="AZ4" s="132" t="str">
        <f ca="1">IF(ISNUMBER(H4-'Choose Housekeeping Genes'!I$17),H4-'Choose Housekeeping Genes'!I$17,"")</f>
        <v/>
      </c>
      <c r="BA4" s="132" t="str">
        <f ca="1">IF(ISNUMBER(I4-'Choose Housekeeping Genes'!J$17),I4-'Choose Housekeeping Genes'!J$17,"")</f>
        <v/>
      </c>
      <c r="BB4" s="132" t="str">
        <f ca="1">IF(ISNUMBER(J4-'Choose Housekeeping Genes'!K$17),J4-'Choose Housekeeping Genes'!K$17,"")</f>
        <v/>
      </c>
      <c r="BC4" s="132" t="str">
        <f ca="1">IF(ISNUMBER(K4-'Choose Housekeeping Genes'!L$17),K4-'Choose Housekeeping Genes'!L$17,"")</f>
        <v/>
      </c>
      <c r="BD4" s="132" t="str">
        <f ca="1">IF(ISNUMBER(L4-'Choose Housekeeping Genes'!M$17),L4-'Choose Housekeeping Genes'!M$17,"")</f>
        <v/>
      </c>
      <c r="BE4" s="132" t="str">
        <f ca="1">IF(ISNUMBER(M4-'Choose Housekeeping Genes'!N$17),M4-'Choose Housekeeping Genes'!N$17,"")</f>
        <v/>
      </c>
      <c r="BF4" s="132" t="str">
        <f ca="1">IF(ISNUMBER(N4-'Choose Housekeeping Genes'!O$17),N4-'Choose Housekeeping Genes'!O$17,"")</f>
        <v/>
      </c>
      <c r="BG4" s="132" t="str">
        <f ca="1">IF(ISNUMBER(O4-'Choose Housekeeping Genes'!P$17),O4-'Choose Housekeeping Genes'!P$17,"")</f>
        <v/>
      </c>
      <c r="BH4" s="132" t="str">
        <f ca="1">IF(ISNUMBER(P4-'Choose Housekeeping Genes'!Q$17),P4-'Choose Housekeeping Genes'!Q$17,"")</f>
        <v/>
      </c>
      <c r="BI4" s="132" t="str">
        <f ca="1">IF(ISNUMBER(Q4-'Choose Housekeeping Genes'!R$17),Q4-'Choose Housekeeping Genes'!R$17,"")</f>
        <v/>
      </c>
      <c r="BJ4" s="132" t="str">
        <f ca="1">IF(ISNUMBER(R4-'Choose Housekeeping Genes'!S$17),R4-'Choose Housekeeping Genes'!S$17,"")</f>
        <v/>
      </c>
      <c r="BK4" s="132" t="str">
        <f ca="1">IF(ISNUMBER(S4-'Choose Housekeeping Genes'!T$17),S4-'Choose Housekeeping Genes'!T$17,"")</f>
        <v/>
      </c>
      <c r="BL4" s="132" t="str">
        <f ca="1">IF(ISNUMBER(T4-'Choose Housekeeping Genes'!U$17),T4-'Choose Housekeeping Genes'!U$17,"")</f>
        <v/>
      </c>
      <c r="BM4" s="132" t="str">
        <f ca="1">IF(ISNUMBER(U4-'Choose Housekeeping Genes'!V$17),U4-'Choose Housekeeping Genes'!V$17,"")</f>
        <v/>
      </c>
      <c r="BN4" s="132" t="str">
        <f ca="1">IF(ISNUMBER(V4-'Choose Housekeeping Genes'!W$17),V4-'Choose Housekeeping Genes'!W$17,"")</f>
        <v/>
      </c>
      <c r="BO4" s="136" t="str">
        <f t="shared" si="0"/>
        <v>AF339813</v>
      </c>
      <c r="BP4" s="141" t="s">
        <v>3</v>
      </c>
      <c r="BQ4" s="132" t="str">
        <f ca="1">IF(ISNUMBER(Y4-'Choose Housekeeping Genes'!AA$17),Y4-'Choose Housekeeping Genes'!AA$17,"")</f>
        <v/>
      </c>
      <c r="BR4" s="132" t="str">
        <f ca="1">IF(ISNUMBER(Z4-'Choose Housekeeping Genes'!AB$17),Z4-'Choose Housekeeping Genes'!AB$17,"")</f>
        <v/>
      </c>
      <c r="BS4" s="132" t="str">
        <f ca="1">IF(ISNUMBER(AA4-'Choose Housekeeping Genes'!AC$17),AA4-'Choose Housekeeping Genes'!AC$17,"")</f>
        <v/>
      </c>
      <c r="BT4" s="132" t="str">
        <f ca="1">IF(ISNUMBER(AB4-'Choose Housekeeping Genes'!AD$17),AB4-'Choose Housekeeping Genes'!AD$17,"")</f>
        <v/>
      </c>
      <c r="BU4" s="132" t="str">
        <f ca="1">IF(ISNUMBER(AC4-'Choose Housekeeping Genes'!AE$17),AC4-'Choose Housekeeping Genes'!AE$17,"")</f>
        <v/>
      </c>
      <c r="BV4" s="132" t="str">
        <f ca="1">IF(ISNUMBER(AD4-'Choose Housekeeping Genes'!AF$17),AD4-'Choose Housekeeping Genes'!AF$17,"")</f>
        <v/>
      </c>
      <c r="BW4" s="132" t="str">
        <f ca="1">IF(ISNUMBER(AE4-'Choose Housekeeping Genes'!AG$17),AE4-'Choose Housekeeping Genes'!AG$17,"")</f>
        <v/>
      </c>
      <c r="BX4" s="132" t="str">
        <f ca="1">IF(ISNUMBER(AF4-'Choose Housekeeping Genes'!AH$17),AF4-'Choose Housekeeping Genes'!AH$17,"")</f>
        <v/>
      </c>
      <c r="BY4" s="132" t="str">
        <f ca="1">IF(ISNUMBER(AG4-'Choose Housekeeping Genes'!AI$17),AG4-'Choose Housekeeping Genes'!AI$17,"")</f>
        <v/>
      </c>
      <c r="BZ4" s="132" t="str">
        <f ca="1">IF(ISNUMBER(AH4-'Choose Housekeeping Genes'!AJ$17),AH4-'Choose Housekeeping Genes'!AJ$17,"")</f>
        <v/>
      </c>
      <c r="CA4" s="132" t="str">
        <f ca="1">IF(ISNUMBER(AI4-'Choose Housekeeping Genes'!AK$17),AI4-'Choose Housekeeping Genes'!AK$17,"")</f>
        <v/>
      </c>
      <c r="CB4" s="132" t="str">
        <f ca="1">IF(ISNUMBER(AJ4-'Choose Housekeeping Genes'!AL$17),AJ4-'Choose Housekeeping Genes'!AL$17,"")</f>
        <v/>
      </c>
      <c r="CC4" s="132" t="str">
        <f ca="1">IF(ISNUMBER(AK4-'Choose Housekeeping Genes'!AM$17),AK4-'Choose Housekeeping Genes'!AM$17,"")</f>
        <v/>
      </c>
      <c r="CD4" s="132" t="str">
        <f ca="1">IF(ISNUMBER(AL4-'Choose Housekeeping Genes'!AN$17),AL4-'Choose Housekeeping Genes'!AN$17,"")</f>
        <v/>
      </c>
      <c r="CE4" s="132" t="str">
        <f ca="1">IF(ISNUMBER(AM4-'Choose Housekeeping Genes'!AO$17),AM4-'Choose Housekeeping Genes'!AO$17,"")</f>
        <v/>
      </c>
      <c r="CF4" s="132" t="str">
        <f ca="1">IF(ISNUMBER(AN4-'Choose Housekeeping Genes'!AP$17),AN4-'Choose Housekeeping Genes'!AP$17,"")</f>
        <v/>
      </c>
      <c r="CG4" s="132" t="str">
        <f ca="1">IF(ISNUMBER(AO4-'Choose Housekeeping Genes'!AQ$17),AO4-'Choose Housekeeping Genes'!AQ$17,"")</f>
        <v/>
      </c>
      <c r="CH4" s="132" t="str">
        <f ca="1">IF(ISNUMBER(AP4-'Choose Housekeeping Genes'!AR$17),AP4-'Choose Housekeeping Genes'!AR$17,"")</f>
        <v/>
      </c>
      <c r="CI4" s="132" t="str">
        <f ca="1">IF(ISNUMBER(AQ4-'Choose Housekeeping Genes'!AS$17),AQ4-'Choose Housekeeping Genes'!AS$17,"")</f>
        <v/>
      </c>
      <c r="CJ4" s="132" t="str">
        <f ca="1">IF(ISNUMBER(AR4-'Choose Housekeeping Genes'!AT$17),AR4-'Choose Housekeeping Genes'!AT$17,"")</f>
        <v/>
      </c>
      <c r="CK4" s="137" t="e">
        <f t="shared" ref="CK4:CK67" ca="1" si="2">AVERAGE(AU4:BN4)</f>
        <v>#DIV/0!</v>
      </c>
      <c r="CL4" s="138" t="e">
        <f t="shared" ref="CL4:CL67" ca="1" si="3">AVERAGE(BQ4:CJ4)</f>
        <v>#DIV/0!</v>
      </c>
      <c r="CQ4" s="130">
        <v>2</v>
      </c>
      <c r="CR4" s="139" t="e">
        <f t="array" aca="1" ref="CR4" ca="1">INDIRECT("'All expressed genes'!$A"&amp;MIN(IF('All expressed genes'!$G$3:$G$386=LARGE('All expressed genes'!$G$3:$G$386,CQ4),ROW('All expressed genes'!$A$3:$A$386),"")))</f>
        <v>#DIV/0!</v>
      </c>
      <c r="CS4" s="139" t="e">
        <f t="array" aca="1" ref="CS4" ca="1">INDIRECT("'All expressed genes'!$G"&amp;MIN(IF('All expressed genes'!$G$3:$G$386=LARGE('All expressed genes'!$G$3:$G$386,CQ4),ROW('All expressed genes'!$A$3:$A$386),"")))</f>
        <v>#DIV/0!</v>
      </c>
      <c r="CT4" s="139"/>
      <c r="CU4" s="139">
        <v>383</v>
      </c>
      <c r="CV4" s="139" t="e">
        <f t="array" aca="1" ref="CV4" ca="1">INDIRECT("'All expressed genes'!$A"&amp;MIN(IF('All expressed genes'!$G$3:$G$386=LARGE('All expressed genes'!$G$3:$G$386,CU4),ROW('All expressed genes'!$A$3:$A$386),"")))</f>
        <v>#DIV/0!</v>
      </c>
      <c r="CW4" s="139" t="e">
        <f t="array" aca="1" ref="CW4" ca="1">INDIRECT("'All expressed genes'!$I"&amp;MIN(IF('All expressed genes'!$G$3:$G$386=LARGE('All expressed genes'!$G$3:$G$386,CU4),ROW('All expressed genes'!$A$3:$A$386),"")))</f>
        <v>#DIV/0!</v>
      </c>
      <c r="CX4" s="139" t="e">
        <f t="shared" ca="1" si="1"/>
        <v>#DIV/0!</v>
      </c>
    </row>
    <row r="5" spans="1:102" ht="12.75" x14ac:dyDescent="0.15">
      <c r="A5" s="131" t="str">
        <f>'Transcript table'!C5</f>
        <v>CILinc01</v>
      </c>
      <c r="B5" s="35" t="s">
        <v>4</v>
      </c>
      <c r="C5" s="132" t="str">
        <f>IF(SUM('Test Sample Data'!C$3:C$386)&gt;10,IF(AND(ISNUMBER('Test Sample Data'!C5),'Test Sample Data'!C5&lt;35,'Test Sample Data'!C5&gt;0),'Test Sample Data'!C5-'Choose Housekeeping Genes'!D$27,35-'Choose Housekeeping Genes'!D$27),"")</f>
        <v/>
      </c>
      <c r="D5" s="132" t="str">
        <f>IF(SUM('Test Sample Data'!D$3:D$386)&gt;10,IF(AND(ISNUMBER('Test Sample Data'!D5),'Test Sample Data'!D5&lt;35,'Test Sample Data'!D5&gt;0),'Test Sample Data'!D5-'Choose Housekeeping Genes'!E$27,35-'Choose Housekeeping Genes'!E$27),"")</f>
        <v/>
      </c>
      <c r="E5" s="132" t="str">
        <f>IF(SUM('Test Sample Data'!E$3:E$386)&gt;10,IF(AND(ISNUMBER('Test Sample Data'!E5),'Test Sample Data'!E5&lt;35,'Test Sample Data'!E5&gt;0),'Test Sample Data'!E5-'Choose Housekeeping Genes'!F$27,35-'Choose Housekeeping Genes'!F$27),"")</f>
        <v/>
      </c>
      <c r="F5" s="132" t="str">
        <f>IF(SUM('Test Sample Data'!F$3:F$386)&gt;10,IF(AND(ISNUMBER('Test Sample Data'!F5),'Test Sample Data'!F5&lt;35,'Test Sample Data'!F5&gt;0),'Test Sample Data'!F5-'Choose Housekeeping Genes'!G$27,35-'Choose Housekeeping Genes'!G$27),"")</f>
        <v/>
      </c>
      <c r="G5" s="132" t="str">
        <f>IF(SUM('Test Sample Data'!G$3:G$386)&gt;10,IF(AND(ISNUMBER('Test Sample Data'!G5),'Test Sample Data'!G5&lt;35,'Test Sample Data'!G5&gt;0),'Test Sample Data'!G5-'Choose Housekeeping Genes'!H$27,35-'Choose Housekeeping Genes'!H$27),"")</f>
        <v/>
      </c>
      <c r="H5" s="132" t="str">
        <f>IF(SUM('Test Sample Data'!H$3:H$386)&gt;10,IF(AND(ISNUMBER('Test Sample Data'!H5),'Test Sample Data'!H5&lt;35,'Test Sample Data'!H5&gt;0),'Test Sample Data'!H5-'Choose Housekeeping Genes'!I$27,35-'Choose Housekeeping Genes'!I$27),"")</f>
        <v/>
      </c>
      <c r="I5" s="132" t="str">
        <f>IF(SUM('Test Sample Data'!I$3:I$386)&gt;10,IF(AND(ISNUMBER('Test Sample Data'!I5),'Test Sample Data'!I5&lt;35,'Test Sample Data'!I5&gt;0),'Test Sample Data'!I5-'Choose Housekeeping Genes'!J$27,35-'Choose Housekeeping Genes'!J$27),"")</f>
        <v/>
      </c>
      <c r="J5" s="132" t="str">
        <f>IF(SUM('Test Sample Data'!J$3:J$386)&gt;10,IF(AND(ISNUMBER('Test Sample Data'!J5),'Test Sample Data'!J5&lt;35,'Test Sample Data'!J5&gt;0),'Test Sample Data'!J5-'Choose Housekeeping Genes'!K$27,35-'Choose Housekeeping Genes'!K$27),"")</f>
        <v/>
      </c>
      <c r="K5" s="132" t="str">
        <f>IF(SUM('Test Sample Data'!K$3:K$386)&gt;10,IF(AND(ISNUMBER('Test Sample Data'!K5),'Test Sample Data'!K5&lt;35,'Test Sample Data'!K5&gt;0),'Test Sample Data'!K5-'Choose Housekeeping Genes'!L$27,35-'Choose Housekeeping Genes'!L$27),"")</f>
        <v/>
      </c>
      <c r="L5" s="132" t="str">
        <f>IF(SUM('Test Sample Data'!L$3:L$386)&gt;10,IF(AND(ISNUMBER('Test Sample Data'!L5),'Test Sample Data'!L5&lt;35,'Test Sample Data'!L5&gt;0),'Test Sample Data'!L5-'Choose Housekeeping Genes'!M$27,35-'Choose Housekeeping Genes'!M$27),"")</f>
        <v/>
      </c>
      <c r="M5" s="132" t="str">
        <f>IF(SUM('Test Sample Data'!M$3:M$386)&gt;10,IF(AND(ISNUMBER('Test Sample Data'!M5),'Test Sample Data'!M5&lt;35,'Test Sample Data'!M5&gt;0),'Test Sample Data'!M5-'Choose Housekeeping Genes'!N$27,35-'Choose Housekeeping Genes'!N$27),"")</f>
        <v/>
      </c>
      <c r="N5" s="132" t="str">
        <f>IF(SUM('Test Sample Data'!N$3:N$386)&gt;10,IF(AND(ISNUMBER('Test Sample Data'!N5),'Test Sample Data'!N5&lt;35,'Test Sample Data'!N5&gt;0),'Test Sample Data'!N5-'Choose Housekeeping Genes'!O$27,35-'Choose Housekeeping Genes'!O$27),"")</f>
        <v/>
      </c>
      <c r="O5" s="132" t="str">
        <f>IF(SUM('Test Sample Data'!O$3:O$386)&gt;10,IF(AND(ISNUMBER('Test Sample Data'!O5),'Test Sample Data'!O5&lt;35,'Test Sample Data'!O5&gt;0),'Test Sample Data'!O5-'Choose Housekeeping Genes'!P$27,35-'Choose Housekeeping Genes'!P$27),"")</f>
        <v/>
      </c>
      <c r="P5" s="132" t="str">
        <f>IF(SUM('Test Sample Data'!P$3:P$386)&gt;10,IF(AND(ISNUMBER('Test Sample Data'!P5),'Test Sample Data'!P5&lt;35,'Test Sample Data'!P5&gt;0),'Test Sample Data'!P5-'Choose Housekeeping Genes'!Q$27,35-'Choose Housekeeping Genes'!Q$27),"")</f>
        <v/>
      </c>
      <c r="Q5" s="132" t="str">
        <f>IF(SUM('Test Sample Data'!Q$3:Q$386)&gt;10,IF(AND(ISNUMBER('Test Sample Data'!Q5),'Test Sample Data'!Q5&lt;35,'Test Sample Data'!Q5&gt;0),'Test Sample Data'!Q5-'Choose Housekeeping Genes'!R$27,35-'Choose Housekeeping Genes'!R$27),"")</f>
        <v/>
      </c>
      <c r="R5" s="132" t="str">
        <f>IF(SUM('Test Sample Data'!R$3:R$386)&gt;10,IF(AND(ISNUMBER('Test Sample Data'!R5),'Test Sample Data'!R5&lt;35,'Test Sample Data'!R5&gt;0),'Test Sample Data'!R5-'Choose Housekeeping Genes'!S$27,35-'Choose Housekeeping Genes'!S$27),"")</f>
        <v/>
      </c>
      <c r="S5" s="132" t="str">
        <f>IF(SUM('Test Sample Data'!S$3:S$386)&gt;10,IF(AND(ISNUMBER('Test Sample Data'!S5),'Test Sample Data'!S5&lt;35,'Test Sample Data'!S5&gt;0),'Test Sample Data'!S5-'Choose Housekeeping Genes'!T$27,35-'Choose Housekeeping Genes'!T$27),"")</f>
        <v/>
      </c>
      <c r="T5" s="132" t="str">
        <f>IF(SUM('Test Sample Data'!T$3:T$386)&gt;10,IF(AND(ISNUMBER('Test Sample Data'!T5),'Test Sample Data'!T5&lt;35,'Test Sample Data'!T5&gt;0),'Test Sample Data'!T5-'Choose Housekeeping Genes'!U$27,35-'Choose Housekeeping Genes'!U$27),"")</f>
        <v/>
      </c>
      <c r="U5" s="132" t="str">
        <f>IF(SUM('Test Sample Data'!U$3:U$386)&gt;10,IF(AND(ISNUMBER('Test Sample Data'!U5),'Test Sample Data'!U5&lt;35,'Test Sample Data'!U5&gt;0),'Test Sample Data'!U5-'Choose Housekeeping Genes'!V$27,35-'Choose Housekeeping Genes'!V$27),"")</f>
        <v/>
      </c>
      <c r="V5" s="132" t="str">
        <f>IF(SUM('Test Sample Data'!V$3:V$386)&gt;10,IF(AND(ISNUMBER('Test Sample Data'!V5),'Test Sample Data'!V5&lt;35,'Test Sample Data'!V5&gt;0),'Test Sample Data'!V5-'Choose Housekeeping Genes'!W$27,35-'Choose Housekeeping Genes'!W$27),"")</f>
        <v/>
      </c>
      <c r="W5" s="140" t="str">
        <f>'Control Sample Data'!A5</f>
        <v>CILinc01</v>
      </c>
      <c r="X5" s="141" t="s">
        <v>4</v>
      </c>
      <c r="Y5" s="132" t="str">
        <f>IF(SUM('Control Sample Data'!C$3:C$386)&gt;10,IF(AND(ISNUMBER('Control Sample Data'!C5),'Control Sample Data'!C5&lt;35,'Control Sample Data'!C5&gt;0),'Control Sample Data'!C5-'Choose Housekeeping Genes'!AA$27,35-'Choose Housekeeping Genes'!AA$27),"")</f>
        <v/>
      </c>
      <c r="Z5" s="132" t="str">
        <f>IF(SUM('Control Sample Data'!D$3:D$386)&gt;10,IF(AND(ISNUMBER('Control Sample Data'!D5),'Control Sample Data'!D5&lt;35,'Control Sample Data'!D5&gt;0),'Control Sample Data'!D5-'Choose Housekeeping Genes'!AB$27,35-'Choose Housekeeping Genes'!AB$27),"")</f>
        <v/>
      </c>
      <c r="AA5" s="132" t="str">
        <f>IF(SUM('Control Sample Data'!E$3:E$386)&gt;10,IF(AND(ISNUMBER('Control Sample Data'!E5),'Control Sample Data'!E5&lt;35,'Control Sample Data'!E5&gt;0),'Control Sample Data'!E5-'Choose Housekeeping Genes'!AC$27,35-'Choose Housekeeping Genes'!AC$27),"")</f>
        <v/>
      </c>
      <c r="AB5" s="132" t="str">
        <f>IF(SUM('Control Sample Data'!F$3:F$386)&gt;10,IF(AND(ISNUMBER('Control Sample Data'!F5),'Control Sample Data'!F5&lt;35,'Control Sample Data'!F5&gt;0),'Control Sample Data'!F5-'Choose Housekeeping Genes'!AD$27,35-'Choose Housekeeping Genes'!AD$27),"")</f>
        <v/>
      </c>
      <c r="AC5" s="132" t="str">
        <f>IF(SUM('Control Sample Data'!G$3:G$386)&gt;10,IF(AND(ISNUMBER('Control Sample Data'!G5),'Control Sample Data'!G5&lt;35,'Control Sample Data'!G5&gt;0),'Control Sample Data'!G5-'Choose Housekeeping Genes'!AE$27,35-'Choose Housekeeping Genes'!AE$27),"")</f>
        <v/>
      </c>
      <c r="AD5" s="132" t="str">
        <f>IF(SUM('Control Sample Data'!H$3:H$386)&gt;10,IF(AND(ISNUMBER('Control Sample Data'!H5),'Control Sample Data'!H5&lt;35,'Control Sample Data'!H5&gt;0),'Control Sample Data'!H5-'Choose Housekeeping Genes'!AF$27,35-'Choose Housekeeping Genes'!AF$27),"")</f>
        <v/>
      </c>
      <c r="AE5" s="132" t="str">
        <f>IF(SUM('Control Sample Data'!I$3:I$386)&gt;10,IF(AND(ISNUMBER('Control Sample Data'!I5),'Control Sample Data'!I5&lt;35,'Control Sample Data'!I5&gt;0),'Control Sample Data'!I5-'Choose Housekeeping Genes'!AG$27,35-'Choose Housekeeping Genes'!AG$27),"")</f>
        <v/>
      </c>
      <c r="AF5" s="132" t="str">
        <f>IF(SUM('Control Sample Data'!J$3:J$386)&gt;10,IF(AND(ISNUMBER('Control Sample Data'!J5),'Control Sample Data'!J5&lt;35,'Control Sample Data'!J5&gt;0),'Control Sample Data'!J5-'Choose Housekeeping Genes'!AH$27,35-'Choose Housekeeping Genes'!AH$27),"")</f>
        <v/>
      </c>
      <c r="AG5" s="132" t="str">
        <f>IF(SUM('Control Sample Data'!K$3:K$386)&gt;10,IF(AND(ISNUMBER('Control Sample Data'!K5),'Control Sample Data'!K5&lt;35,'Control Sample Data'!K5&gt;0),'Control Sample Data'!K5-'Choose Housekeeping Genes'!AI$27,35-'Choose Housekeeping Genes'!AI$27),"")</f>
        <v/>
      </c>
      <c r="AH5" s="132" t="str">
        <f>IF(SUM('Control Sample Data'!L$3:L$386)&gt;10,IF(AND(ISNUMBER('Control Sample Data'!L5),'Control Sample Data'!L5&lt;35,'Control Sample Data'!L5&gt;0),'Control Sample Data'!L5-'Choose Housekeeping Genes'!AJ$27,35-'Choose Housekeeping Genes'!AJ$27),"")</f>
        <v/>
      </c>
      <c r="AI5" s="132" t="str">
        <f>IF(SUM('Control Sample Data'!M$3:M$386)&gt;10,IF(AND(ISNUMBER('Control Sample Data'!M5),'Control Sample Data'!M5&lt;35,'Control Sample Data'!M5&gt;0),'Control Sample Data'!M5-'Choose Housekeeping Genes'!AK$27,35-'Choose Housekeeping Genes'!AK$27),"")</f>
        <v/>
      </c>
      <c r="AJ5" s="132" t="str">
        <f>IF(SUM('Control Sample Data'!N$3:N$386)&gt;10,IF(AND(ISNUMBER('Control Sample Data'!N5),'Control Sample Data'!N5&lt;35,'Control Sample Data'!N5&gt;0),'Control Sample Data'!N5-'Choose Housekeeping Genes'!AL$27,35-'Choose Housekeeping Genes'!AL$27),"")</f>
        <v/>
      </c>
      <c r="AK5" s="132" t="str">
        <f>IF(SUM('Control Sample Data'!O$3:O$386)&gt;10,IF(AND(ISNUMBER('Control Sample Data'!O5),'Control Sample Data'!O5&lt;35,'Control Sample Data'!O5&gt;0),'Control Sample Data'!O5-'Choose Housekeeping Genes'!AM$27,35-'Choose Housekeeping Genes'!AM$27),"")</f>
        <v/>
      </c>
      <c r="AL5" s="132" t="str">
        <f>IF(SUM('Control Sample Data'!P$3:P$386)&gt;10,IF(AND(ISNUMBER('Control Sample Data'!P5),'Control Sample Data'!P5&lt;35,'Control Sample Data'!P5&gt;0),'Control Sample Data'!P5-'Choose Housekeeping Genes'!AN$27,35-'Choose Housekeeping Genes'!AN$27),"")</f>
        <v/>
      </c>
      <c r="AM5" s="132" t="str">
        <f>IF(SUM('Control Sample Data'!Q$3:Q$386)&gt;10,IF(AND(ISNUMBER('Control Sample Data'!Q5),'Control Sample Data'!Q5&lt;35,'Control Sample Data'!Q5&gt;0),'Control Sample Data'!Q5-'Choose Housekeeping Genes'!AO$27,35-'Choose Housekeeping Genes'!AO$27),"")</f>
        <v/>
      </c>
      <c r="AN5" s="132" t="str">
        <f>IF(SUM('Control Sample Data'!R$3:R$386)&gt;10,IF(AND(ISNUMBER('Control Sample Data'!R5),'Control Sample Data'!R5&lt;35,'Control Sample Data'!R5&gt;0),'Control Sample Data'!R5-'Choose Housekeeping Genes'!AP$27,35-'Choose Housekeeping Genes'!AP$27),"")</f>
        <v/>
      </c>
      <c r="AO5" s="132" t="str">
        <f>IF(SUM('Control Sample Data'!S$3:S$386)&gt;10,IF(AND(ISNUMBER('Control Sample Data'!S5),'Control Sample Data'!S5&lt;35,'Control Sample Data'!S5&gt;0),'Control Sample Data'!S5-'Choose Housekeeping Genes'!AQ$27,35-'Choose Housekeeping Genes'!AQ$27),"")</f>
        <v/>
      </c>
      <c r="AP5" s="132" t="str">
        <f>IF(SUM('Control Sample Data'!T$3:T$386)&gt;10,IF(AND(ISNUMBER('Control Sample Data'!T5),'Control Sample Data'!T5&lt;35,'Control Sample Data'!T5&gt;0),'Control Sample Data'!T5-'Choose Housekeeping Genes'!AR$27,35-'Choose Housekeeping Genes'!AR$27),"")</f>
        <v/>
      </c>
      <c r="AQ5" s="132" t="str">
        <f>IF(SUM('Control Sample Data'!U$3:U$386)&gt;10,IF(AND(ISNUMBER('Control Sample Data'!U5),'Control Sample Data'!U5&lt;35,'Control Sample Data'!U5&gt;0),'Control Sample Data'!U5-'Choose Housekeeping Genes'!AS$27,35-'Choose Housekeeping Genes'!AS$27),"")</f>
        <v/>
      </c>
      <c r="AR5" s="132" t="str">
        <f>IF(SUM('Control Sample Data'!V$3:V$386)&gt;10,IF(AND(ISNUMBER('Control Sample Data'!V5),'Control Sample Data'!V5&lt;35,'Control Sample Data'!V5&gt;0),'Control Sample Data'!V5-'Choose Housekeeping Genes'!AT$27,35-'Choose Housekeeping Genes'!AT$27),"")</f>
        <v/>
      </c>
      <c r="AS5" s="135" t="str">
        <f>'Control Sample Data'!A5</f>
        <v>CILinc01</v>
      </c>
      <c r="AT5" s="35" t="s">
        <v>4</v>
      </c>
      <c r="AU5" s="132" t="str">
        <f ca="1">IF(ISNUMBER(C5-'Choose Housekeeping Genes'!D$17),C5-'Choose Housekeeping Genes'!D$17,"")</f>
        <v/>
      </c>
      <c r="AV5" s="132" t="str">
        <f ca="1">IF(ISNUMBER(D5-'Choose Housekeeping Genes'!E$17),D5-'Choose Housekeeping Genes'!E$17,"")</f>
        <v/>
      </c>
      <c r="AW5" s="132" t="str">
        <f ca="1">IF(ISNUMBER(E5-'Choose Housekeeping Genes'!F$17),E5-'Choose Housekeeping Genes'!F$17,"")</f>
        <v/>
      </c>
      <c r="AX5" s="132" t="str">
        <f ca="1">IF(ISNUMBER(F5-'Choose Housekeeping Genes'!G$17),F5-'Choose Housekeeping Genes'!G$17,"")</f>
        <v/>
      </c>
      <c r="AY5" s="132" t="str">
        <f ca="1">IF(ISNUMBER(G5-'Choose Housekeeping Genes'!H$17),G5-'Choose Housekeeping Genes'!H$17,"")</f>
        <v/>
      </c>
      <c r="AZ5" s="132" t="str">
        <f ca="1">IF(ISNUMBER(H5-'Choose Housekeeping Genes'!I$17),H5-'Choose Housekeeping Genes'!I$17,"")</f>
        <v/>
      </c>
      <c r="BA5" s="132" t="str">
        <f ca="1">IF(ISNUMBER(I5-'Choose Housekeeping Genes'!J$17),I5-'Choose Housekeeping Genes'!J$17,"")</f>
        <v/>
      </c>
      <c r="BB5" s="132" t="str">
        <f ca="1">IF(ISNUMBER(J5-'Choose Housekeeping Genes'!K$17),J5-'Choose Housekeeping Genes'!K$17,"")</f>
        <v/>
      </c>
      <c r="BC5" s="132" t="str">
        <f ca="1">IF(ISNUMBER(K5-'Choose Housekeeping Genes'!L$17),K5-'Choose Housekeeping Genes'!L$17,"")</f>
        <v/>
      </c>
      <c r="BD5" s="132" t="str">
        <f ca="1">IF(ISNUMBER(L5-'Choose Housekeeping Genes'!M$17),L5-'Choose Housekeeping Genes'!M$17,"")</f>
        <v/>
      </c>
      <c r="BE5" s="132" t="str">
        <f ca="1">IF(ISNUMBER(M5-'Choose Housekeeping Genes'!N$17),M5-'Choose Housekeeping Genes'!N$17,"")</f>
        <v/>
      </c>
      <c r="BF5" s="132" t="str">
        <f ca="1">IF(ISNUMBER(N5-'Choose Housekeeping Genes'!O$17),N5-'Choose Housekeeping Genes'!O$17,"")</f>
        <v/>
      </c>
      <c r="BG5" s="132" t="str">
        <f ca="1">IF(ISNUMBER(O5-'Choose Housekeeping Genes'!P$17),O5-'Choose Housekeeping Genes'!P$17,"")</f>
        <v/>
      </c>
      <c r="BH5" s="132" t="str">
        <f ca="1">IF(ISNUMBER(P5-'Choose Housekeeping Genes'!Q$17),P5-'Choose Housekeeping Genes'!Q$17,"")</f>
        <v/>
      </c>
      <c r="BI5" s="132" t="str">
        <f ca="1">IF(ISNUMBER(Q5-'Choose Housekeeping Genes'!R$17),Q5-'Choose Housekeeping Genes'!R$17,"")</f>
        <v/>
      </c>
      <c r="BJ5" s="132" t="str">
        <f ca="1">IF(ISNUMBER(R5-'Choose Housekeeping Genes'!S$17),R5-'Choose Housekeeping Genes'!S$17,"")</f>
        <v/>
      </c>
      <c r="BK5" s="132" t="str">
        <f ca="1">IF(ISNUMBER(S5-'Choose Housekeeping Genes'!T$17),S5-'Choose Housekeeping Genes'!T$17,"")</f>
        <v/>
      </c>
      <c r="BL5" s="132" t="str">
        <f ca="1">IF(ISNUMBER(T5-'Choose Housekeeping Genes'!U$17),T5-'Choose Housekeeping Genes'!U$17,"")</f>
        <v/>
      </c>
      <c r="BM5" s="132" t="str">
        <f ca="1">IF(ISNUMBER(U5-'Choose Housekeeping Genes'!V$17),U5-'Choose Housekeeping Genes'!V$17,"")</f>
        <v/>
      </c>
      <c r="BN5" s="132" t="str">
        <f ca="1">IF(ISNUMBER(V5-'Choose Housekeeping Genes'!W$17),V5-'Choose Housekeeping Genes'!W$17,"")</f>
        <v/>
      </c>
      <c r="BO5" s="136" t="str">
        <f t="shared" si="0"/>
        <v>CILinc01</v>
      </c>
      <c r="BP5" s="141" t="s">
        <v>4</v>
      </c>
      <c r="BQ5" s="132" t="str">
        <f ca="1">IF(ISNUMBER(Y5-'Choose Housekeeping Genes'!AA$17),Y5-'Choose Housekeeping Genes'!AA$17,"")</f>
        <v/>
      </c>
      <c r="BR5" s="132" t="str">
        <f ca="1">IF(ISNUMBER(Z5-'Choose Housekeeping Genes'!AB$17),Z5-'Choose Housekeeping Genes'!AB$17,"")</f>
        <v/>
      </c>
      <c r="BS5" s="132" t="str">
        <f ca="1">IF(ISNUMBER(AA5-'Choose Housekeeping Genes'!AC$17),AA5-'Choose Housekeeping Genes'!AC$17,"")</f>
        <v/>
      </c>
      <c r="BT5" s="132" t="str">
        <f ca="1">IF(ISNUMBER(AB5-'Choose Housekeeping Genes'!AD$17),AB5-'Choose Housekeeping Genes'!AD$17,"")</f>
        <v/>
      </c>
      <c r="BU5" s="132" t="str">
        <f ca="1">IF(ISNUMBER(AC5-'Choose Housekeeping Genes'!AE$17),AC5-'Choose Housekeeping Genes'!AE$17,"")</f>
        <v/>
      </c>
      <c r="BV5" s="132" t="str">
        <f ca="1">IF(ISNUMBER(AD5-'Choose Housekeeping Genes'!AF$17),AD5-'Choose Housekeeping Genes'!AF$17,"")</f>
        <v/>
      </c>
      <c r="BW5" s="132" t="str">
        <f ca="1">IF(ISNUMBER(AE5-'Choose Housekeeping Genes'!AG$17),AE5-'Choose Housekeeping Genes'!AG$17,"")</f>
        <v/>
      </c>
      <c r="BX5" s="132" t="str">
        <f ca="1">IF(ISNUMBER(AF5-'Choose Housekeeping Genes'!AH$17),AF5-'Choose Housekeeping Genes'!AH$17,"")</f>
        <v/>
      </c>
      <c r="BY5" s="132" t="str">
        <f ca="1">IF(ISNUMBER(AG5-'Choose Housekeeping Genes'!AI$17),AG5-'Choose Housekeeping Genes'!AI$17,"")</f>
        <v/>
      </c>
      <c r="BZ5" s="132" t="str">
        <f ca="1">IF(ISNUMBER(AH5-'Choose Housekeeping Genes'!AJ$17),AH5-'Choose Housekeeping Genes'!AJ$17,"")</f>
        <v/>
      </c>
      <c r="CA5" s="132" t="str">
        <f ca="1">IF(ISNUMBER(AI5-'Choose Housekeeping Genes'!AK$17),AI5-'Choose Housekeeping Genes'!AK$17,"")</f>
        <v/>
      </c>
      <c r="CB5" s="132" t="str">
        <f ca="1">IF(ISNUMBER(AJ5-'Choose Housekeeping Genes'!AL$17),AJ5-'Choose Housekeeping Genes'!AL$17,"")</f>
        <v/>
      </c>
      <c r="CC5" s="132" t="str">
        <f ca="1">IF(ISNUMBER(AK5-'Choose Housekeeping Genes'!AM$17),AK5-'Choose Housekeeping Genes'!AM$17,"")</f>
        <v/>
      </c>
      <c r="CD5" s="132" t="str">
        <f ca="1">IF(ISNUMBER(AL5-'Choose Housekeeping Genes'!AN$17),AL5-'Choose Housekeeping Genes'!AN$17,"")</f>
        <v/>
      </c>
      <c r="CE5" s="132" t="str">
        <f ca="1">IF(ISNUMBER(AM5-'Choose Housekeeping Genes'!AO$17),AM5-'Choose Housekeeping Genes'!AO$17,"")</f>
        <v/>
      </c>
      <c r="CF5" s="132" t="str">
        <f ca="1">IF(ISNUMBER(AN5-'Choose Housekeeping Genes'!AP$17),AN5-'Choose Housekeeping Genes'!AP$17,"")</f>
        <v/>
      </c>
      <c r="CG5" s="132" t="str">
        <f ca="1">IF(ISNUMBER(AO5-'Choose Housekeeping Genes'!AQ$17),AO5-'Choose Housekeeping Genes'!AQ$17,"")</f>
        <v/>
      </c>
      <c r="CH5" s="132" t="str">
        <f ca="1">IF(ISNUMBER(AP5-'Choose Housekeeping Genes'!AR$17),AP5-'Choose Housekeeping Genes'!AR$17,"")</f>
        <v/>
      </c>
      <c r="CI5" s="132" t="str">
        <f ca="1">IF(ISNUMBER(AQ5-'Choose Housekeeping Genes'!AS$17),AQ5-'Choose Housekeeping Genes'!AS$17,"")</f>
        <v/>
      </c>
      <c r="CJ5" s="132" t="str">
        <f ca="1">IF(ISNUMBER(AR5-'Choose Housekeeping Genes'!AT$17),AR5-'Choose Housekeeping Genes'!AT$17,"")</f>
        <v/>
      </c>
      <c r="CK5" s="137" t="e">
        <f t="shared" ca="1" si="2"/>
        <v>#DIV/0!</v>
      </c>
      <c r="CL5" s="138" t="e">
        <f t="shared" ca="1" si="3"/>
        <v>#DIV/0!</v>
      </c>
      <c r="CQ5" s="130">
        <v>3</v>
      </c>
      <c r="CR5" s="139" t="e">
        <f t="array" aca="1" ref="CR5" ca="1">INDIRECT("'All expressed genes'!$A"&amp;MIN(IF('All expressed genes'!$G$3:$G$386=LARGE('All expressed genes'!$G$3:$G$386,CQ5),ROW('All expressed genes'!$A$3:$A$386),"")))</f>
        <v>#DIV/0!</v>
      </c>
      <c r="CS5" s="139" t="e">
        <f t="array" aca="1" ref="CS5" ca="1">INDIRECT("'All expressed genes'!$G"&amp;MIN(IF('All expressed genes'!$G$3:$G$386=LARGE('All expressed genes'!$G$3:$G$386,CQ5),ROW('All expressed genes'!$A$3:$A$386),"")))</f>
        <v>#DIV/0!</v>
      </c>
      <c r="CT5" s="139"/>
      <c r="CU5" s="139">
        <v>382</v>
      </c>
      <c r="CV5" s="139" t="e">
        <f t="array" aca="1" ref="CV5" ca="1">INDIRECT("'All expressed genes'!$A"&amp;MIN(IF('All expressed genes'!$G$3:$G$386=LARGE('All expressed genes'!$G$3:$G$386,CU5),ROW('All expressed genes'!$A$3:$A$386),"")))</f>
        <v>#DIV/0!</v>
      </c>
      <c r="CW5" s="139" t="e">
        <f t="array" aca="1" ref="CW5" ca="1">INDIRECT("'All expressed genes'!$I"&amp;MIN(IF('All expressed genes'!$G$3:$G$386=LARGE('All expressed genes'!$G$3:$G$386,CU5),ROW('All expressed genes'!$A$3:$A$386),"")))</f>
        <v>#DIV/0!</v>
      </c>
      <c r="CX5" s="139" t="e">
        <f t="shared" ca="1" si="1"/>
        <v>#DIV/0!</v>
      </c>
    </row>
    <row r="6" spans="1:102" ht="12.75" x14ac:dyDescent="0.15">
      <c r="A6" s="131" t="str">
        <f>'Transcript table'!C6</f>
        <v>CILinc02</v>
      </c>
      <c r="B6" s="35" t="s">
        <v>5</v>
      </c>
      <c r="C6" s="132" t="str">
        <f>IF(SUM('Test Sample Data'!C$3:C$386)&gt;10,IF(AND(ISNUMBER('Test Sample Data'!C6),'Test Sample Data'!C6&lt;35,'Test Sample Data'!C6&gt;0),'Test Sample Data'!C6-'Choose Housekeeping Genes'!D$27,35-'Choose Housekeeping Genes'!D$27),"")</f>
        <v/>
      </c>
      <c r="D6" s="132" t="str">
        <f>IF(SUM('Test Sample Data'!D$3:D$386)&gt;10,IF(AND(ISNUMBER('Test Sample Data'!D6),'Test Sample Data'!D6&lt;35,'Test Sample Data'!D6&gt;0),'Test Sample Data'!D6-'Choose Housekeeping Genes'!E$27,35-'Choose Housekeeping Genes'!E$27),"")</f>
        <v/>
      </c>
      <c r="E6" s="132" t="str">
        <f>IF(SUM('Test Sample Data'!E$3:E$386)&gt;10,IF(AND(ISNUMBER('Test Sample Data'!E6),'Test Sample Data'!E6&lt;35,'Test Sample Data'!E6&gt;0),'Test Sample Data'!E6-'Choose Housekeeping Genes'!F$27,35-'Choose Housekeeping Genes'!F$27),"")</f>
        <v/>
      </c>
      <c r="F6" s="132" t="str">
        <f>IF(SUM('Test Sample Data'!F$3:F$386)&gt;10,IF(AND(ISNUMBER('Test Sample Data'!F6),'Test Sample Data'!F6&lt;35,'Test Sample Data'!F6&gt;0),'Test Sample Data'!F6-'Choose Housekeeping Genes'!G$27,35-'Choose Housekeeping Genes'!G$27),"")</f>
        <v/>
      </c>
      <c r="G6" s="132" t="str">
        <f>IF(SUM('Test Sample Data'!G$3:G$386)&gt;10,IF(AND(ISNUMBER('Test Sample Data'!G6),'Test Sample Data'!G6&lt;35,'Test Sample Data'!G6&gt;0),'Test Sample Data'!G6-'Choose Housekeeping Genes'!H$27,35-'Choose Housekeeping Genes'!H$27),"")</f>
        <v/>
      </c>
      <c r="H6" s="132" t="str">
        <f>IF(SUM('Test Sample Data'!H$3:H$386)&gt;10,IF(AND(ISNUMBER('Test Sample Data'!H6),'Test Sample Data'!H6&lt;35,'Test Sample Data'!H6&gt;0),'Test Sample Data'!H6-'Choose Housekeeping Genes'!I$27,35-'Choose Housekeeping Genes'!I$27),"")</f>
        <v/>
      </c>
      <c r="I6" s="132" t="str">
        <f>IF(SUM('Test Sample Data'!I$3:I$386)&gt;10,IF(AND(ISNUMBER('Test Sample Data'!I6),'Test Sample Data'!I6&lt;35,'Test Sample Data'!I6&gt;0),'Test Sample Data'!I6-'Choose Housekeeping Genes'!J$27,35-'Choose Housekeeping Genes'!J$27),"")</f>
        <v/>
      </c>
      <c r="J6" s="132" t="str">
        <f>IF(SUM('Test Sample Data'!J$3:J$386)&gt;10,IF(AND(ISNUMBER('Test Sample Data'!J6),'Test Sample Data'!J6&lt;35,'Test Sample Data'!J6&gt;0),'Test Sample Data'!J6-'Choose Housekeeping Genes'!K$27,35-'Choose Housekeeping Genes'!K$27),"")</f>
        <v/>
      </c>
      <c r="K6" s="132" t="str">
        <f>IF(SUM('Test Sample Data'!K$3:K$386)&gt;10,IF(AND(ISNUMBER('Test Sample Data'!K6),'Test Sample Data'!K6&lt;35,'Test Sample Data'!K6&gt;0),'Test Sample Data'!K6-'Choose Housekeeping Genes'!L$27,35-'Choose Housekeeping Genes'!L$27),"")</f>
        <v/>
      </c>
      <c r="L6" s="132" t="str">
        <f>IF(SUM('Test Sample Data'!L$3:L$386)&gt;10,IF(AND(ISNUMBER('Test Sample Data'!L6),'Test Sample Data'!L6&lt;35,'Test Sample Data'!L6&gt;0),'Test Sample Data'!L6-'Choose Housekeeping Genes'!M$27,35-'Choose Housekeeping Genes'!M$27),"")</f>
        <v/>
      </c>
      <c r="M6" s="132" t="str">
        <f>IF(SUM('Test Sample Data'!M$3:M$386)&gt;10,IF(AND(ISNUMBER('Test Sample Data'!M6),'Test Sample Data'!M6&lt;35,'Test Sample Data'!M6&gt;0),'Test Sample Data'!M6-'Choose Housekeeping Genes'!N$27,35-'Choose Housekeeping Genes'!N$27),"")</f>
        <v/>
      </c>
      <c r="N6" s="132" t="str">
        <f>IF(SUM('Test Sample Data'!N$3:N$386)&gt;10,IF(AND(ISNUMBER('Test Sample Data'!N6),'Test Sample Data'!N6&lt;35,'Test Sample Data'!N6&gt;0),'Test Sample Data'!N6-'Choose Housekeeping Genes'!O$27,35-'Choose Housekeeping Genes'!O$27),"")</f>
        <v/>
      </c>
      <c r="O6" s="132" t="str">
        <f>IF(SUM('Test Sample Data'!O$3:O$386)&gt;10,IF(AND(ISNUMBER('Test Sample Data'!O6),'Test Sample Data'!O6&lt;35,'Test Sample Data'!O6&gt;0),'Test Sample Data'!O6-'Choose Housekeeping Genes'!P$27,35-'Choose Housekeeping Genes'!P$27),"")</f>
        <v/>
      </c>
      <c r="P6" s="132" t="str">
        <f>IF(SUM('Test Sample Data'!P$3:P$386)&gt;10,IF(AND(ISNUMBER('Test Sample Data'!P6),'Test Sample Data'!P6&lt;35,'Test Sample Data'!P6&gt;0),'Test Sample Data'!P6-'Choose Housekeeping Genes'!Q$27,35-'Choose Housekeeping Genes'!Q$27),"")</f>
        <v/>
      </c>
      <c r="Q6" s="132" t="str">
        <f>IF(SUM('Test Sample Data'!Q$3:Q$386)&gt;10,IF(AND(ISNUMBER('Test Sample Data'!Q6),'Test Sample Data'!Q6&lt;35,'Test Sample Data'!Q6&gt;0),'Test Sample Data'!Q6-'Choose Housekeeping Genes'!R$27,35-'Choose Housekeeping Genes'!R$27),"")</f>
        <v/>
      </c>
      <c r="R6" s="132" t="str">
        <f>IF(SUM('Test Sample Data'!R$3:R$386)&gt;10,IF(AND(ISNUMBER('Test Sample Data'!R6),'Test Sample Data'!R6&lt;35,'Test Sample Data'!R6&gt;0),'Test Sample Data'!R6-'Choose Housekeeping Genes'!S$27,35-'Choose Housekeeping Genes'!S$27),"")</f>
        <v/>
      </c>
      <c r="S6" s="132" t="str">
        <f>IF(SUM('Test Sample Data'!S$3:S$386)&gt;10,IF(AND(ISNUMBER('Test Sample Data'!S6),'Test Sample Data'!S6&lt;35,'Test Sample Data'!S6&gt;0),'Test Sample Data'!S6-'Choose Housekeeping Genes'!T$27,35-'Choose Housekeeping Genes'!T$27),"")</f>
        <v/>
      </c>
      <c r="T6" s="132" t="str">
        <f>IF(SUM('Test Sample Data'!T$3:T$386)&gt;10,IF(AND(ISNUMBER('Test Sample Data'!T6),'Test Sample Data'!T6&lt;35,'Test Sample Data'!T6&gt;0),'Test Sample Data'!T6-'Choose Housekeeping Genes'!U$27,35-'Choose Housekeeping Genes'!U$27),"")</f>
        <v/>
      </c>
      <c r="U6" s="132" t="str">
        <f>IF(SUM('Test Sample Data'!U$3:U$386)&gt;10,IF(AND(ISNUMBER('Test Sample Data'!U6),'Test Sample Data'!U6&lt;35,'Test Sample Data'!U6&gt;0),'Test Sample Data'!U6-'Choose Housekeeping Genes'!V$27,35-'Choose Housekeeping Genes'!V$27),"")</f>
        <v/>
      </c>
      <c r="V6" s="132" t="str">
        <f>IF(SUM('Test Sample Data'!V$3:V$386)&gt;10,IF(AND(ISNUMBER('Test Sample Data'!V6),'Test Sample Data'!V6&lt;35,'Test Sample Data'!V6&gt;0),'Test Sample Data'!V6-'Choose Housekeeping Genes'!W$27,35-'Choose Housekeeping Genes'!W$27),"")</f>
        <v/>
      </c>
      <c r="W6" s="140" t="str">
        <f>'Control Sample Data'!A6</f>
        <v>CILinc02</v>
      </c>
      <c r="X6" s="141" t="s">
        <v>5</v>
      </c>
      <c r="Y6" s="132" t="str">
        <f>IF(SUM('Control Sample Data'!C$3:C$386)&gt;10,IF(AND(ISNUMBER('Control Sample Data'!C6),'Control Sample Data'!C6&lt;35,'Control Sample Data'!C6&gt;0),'Control Sample Data'!C6-'Choose Housekeeping Genes'!AA$27,35-'Choose Housekeeping Genes'!AA$27),"")</f>
        <v/>
      </c>
      <c r="Z6" s="132" t="str">
        <f>IF(SUM('Control Sample Data'!D$3:D$386)&gt;10,IF(AND(ISNUMBER('Control Sample Data'!D6),'Control Sample Data'!D6&lt;35,'Control Sample Data'!D6&gt;0),'Control Sample Data'!D6-'Choose Housekeeping Genes'!AB$27,35-'Choose Housekeeping Genes'!AB$27),"")</f>
        <v/>
      </c>
      <c r="AA6" s="132" t="str">
        <f>IF(SUM('Control Sample Data'!E$3:E$386)&gt;10,IF(AND(ISNUMBER('Control Sample Data'!E6),'Control Sample Data'!E6&lt;35,'Control Sample Data'!E6&gt;0),'Control Sample Data'!E6-'Choose Housekeeping Genes'!AC$27,35-'Choose Housekeeping Genes'!AC$27),"")</f>
        <v/>
      </c>
      <c r="AB6" s="132" t="str">
        <f>IF(SUM('Control Sample Data'!F$3:F$386)&gt;10,IF(AND(ISNUMBER('Control Sample Data'!F6),'Control Sample Data'!F6&lt;35,'Control Sample Data'!F6&gt;0),'Control Sample Data'!F6-'Choose Housekeeping Genes'!AD$27,35-'Choose Housekeeping Genes'!AD$27),"")</f>
        <v/>
      </c>
      <c r="AC6" s="132" t="str">
        <f>IF(SUM('Control Sample Data'!G$3:G$386)&gt;10,IF(AND(ISNUMBER('Control Sample Data'!G6),'Control Sample Data'!G6&lt;35,'Control Sample Data'!G6&gt;0),'Control Sample Data'!G6-'Choose Housekeeping Genes'!AE$27,35-'Choose Housekeeping Genes'!AE$27),"")</f>
        <v/>
      </c>
      <c r="AD6" s="132" t="str">
        <f>IF(SUM('Control Sample Data'!H$3:H$386)&gt;10,IF(AND(ISNUMBER('Control Sample Data'!H6),'Control Sample Data'!H6&lt;35,'Control Sample Data'!H6&gt;0),'Control Sample Data'!H6-'Choose Housekeeping Genes'!AF$27,35-'Choose Housekeeping Genes'!AF$27),"")</f>
        <v/>
      </c>
      <c r="AE6" s="132" t="str">
        <f>IF(SUM('Control Sample Data'!I$3:I$386)&gt;10,IF(AND(ISNUMBER('Control Sample Data'!I6),'Control Sample Data'!I6&lt;35,'Control Sample Data'!I6&gt;0),'Control Sample Data'!I6-'Choose Housekeeping Genes'!AG$27,35-'Choose Housekeeping Genes'!AG$27),"")</f>
        <v/>
      </c>
      <c r="AF6" s="132" t="str">
        <f>IF(SUM('Control Sample Data'!J$3:J$386)&gt;10,IF(AND(ISNUMBER('Control Sample Data'!J6),'Control Sample Data'!J6&lt;35,'Control Sample Data'!J6&gt;0),'Control Sample Data'!J6-'Choose Housekeeping Genes'!AH$27,35-'Choose Housekeeping Genes'!AH$27),"")</f>
        <v/>
      </c>
      <c r="AG6" s="132" t="str">
        <f>IF(SUM('Control Sample Data'!K$3:K$386)&gt;10,IF(AND(ISNUMBER('Control Sample Data'!K6),'Control Sample Data'!K6&lt;35,'Control Sample Data'!K6&gt;0),'Control Sample Data'!K6-'Choose Housekeeping Genes'!AI$27,35-'Choose Housekeeping Genes'!AI$27),"")</f>
        <v/>
      </c>
      <c r="AH6" s="132" t="str">
        <f>IF(SUM('Control Sample Data'!L$3:L$386)&gt;10,IF(AND(ISNUMBER('Control Sample Data'!L6),'Control Sample Data'!L6&lt;35,'Control Sample Data'!L6&gt;0),'Control Sample Data'!L6-'Choose Housekeeping Genes'!AJ$27,35-'Choose Housekeeping Genes'!AJ$27),"")</f>
        <v/>
      </c>
      <c r="AI6" s="132" t="str">
        <f>IF(SUM('Control Sample Data'!M$3:M$386)&gt;10,IF(AND(ISNUMBER('Control Sample Data'!M6),'Control Sample Data'!M6&lt;35,'Control Sample Data'!M6&gt;0),'Control Sample Data'!M6-'Choose Housekeeping Genes'!AK$27,35-'Choose Housekeeping Genes'!AK$27),"")</f>
        <v/>
      </c>
      <c r="AJ6" s="132" t="str">
        <f>IF(SUM('Control Sample Data'!N$3:N$386)&gt;10,IF(AND(ISNUMBER('Control Sample Data'!N6),'Control Sample Data'!N6&lt;35,'Control Sample Data'!N6&gt;0),'Control Sample Data'!N6-'Choose Housekeeping Genes'!AL$27,35-'Choose Housekeeping Genes'!AL$27),"")</f>
        <v/>
      </c>
      <c r="AK6" s="132" t="str">
        <f>IF(SUM('Control Sample Data'!O$3:O$386)&gt;10,IF(AND(ISNUMBER('Control Sample Data'!O6),'Control Sample Data'!O6&lt;35,'Control Sample Data'!O6&gt;0),'Control Sample Data'!O6-'Choose Housekeeping Genes'!AM$27,35-'Choose Housekeeping Genes'!AM$27),"")</f>
        <v/>
      </c>
      <c r="AL6" s="132" t="str">
        <f>IF(SUM('Control Sample Data'!P$3:P$386)&gt;10,IF(AND(ISNUMBER('Control Sample Data'!P6),'Control Sample Data'!P6&lt;35,'Control Sample Data'!P6&gt;0),'Control Sample Data'!P6-'Choose Housekeeping Genes'!AN$27,35-'Choose Housekeeping Genes'!AN$27),"")</f>
        <v/>
      </c>
      <c r="AM6" s="132" t="str">
        <f>IF(SUM('Control Sample Data'!Q$3:Q$386)&gt;10,IF(AND(ISNUMBER('Control Sample Data'!Q6),'Control Sample Data'!Q6&lt;35,'Control Sample Data'!Q6&gt;0),'Control Sample Data'!Q6-'Choose Housekeeping Genes'!AO$27,35-'Choose Housekeeping Genes'!AO$27),"")</f>
        <v/>
      </c>
      <c r="AN6" s="132" t="str">
        <f>IF(SUM('Control Sample Data'!R$3:R$386)&gt;10,IF(AND(ISNUMBER('Control Sample Data'!R6),'Control Sample Data'!R6&lt;35,'Control Sample Data'!R6&gt;0),'Control Sample Data'!R6-'Choose Housekeeping Genes'!AP$27,35-'Choose Housekeeping Genes'!AP$27),"")</f>
        <v/>
      </c>
      <c r="AO6" s="132" t="str">
        <f>IF(SUM('Control Sample Data'!S$3:S$386)&gt;10,IF(AND(ISNUMBER('Control Sample Data'!S6),'Control Sample Data'!S6&lt;35,'Control Sample Data'!S6&gt;0),'Control Sample Data'!S6-'Choose Housekeeping Genes'!AQ$27,35-'Choose Housekeeping Genes'!AQ$27),"")</f>
        <v/>
      </c>
      <c r="AP6" s="132" t="str">
        <f>IF(SUM('Control Sample Data'!T$3:T$386)&gt;10,IF(AND(ISNUMBER('Control Sample Data'!T6),'Control Sample Data'!T6&lt;35,'Control Sample Data'!T6&gt;0),'Control Sample Data'!T6-'Choose Housekeeping Genes'!AR$27,35-'Choose Housekeeping Genes'!AR$27),"")</f>
        <v/>
      </c>
      <c r="AQ6" s="132" t="str">
        <f>IF(SUM('Control Sample Data'!U$3:U$386)&gt;10,IF(AND(ISNUMBER('Control Sample Data'!U6),'Control Sample Data'!U6&lt;35,'Control Sample Data'!U6&gt;0),'Control Sample Data'!U6-'Choose Housekeeping Genes'!AS$27,35-'Choose Housekeeping Genes'!AS$27),"")</f>
        <v/>
      </c>
      <c r="AR6" s="132" t="str">
        <f>IF(SUM('Control Sample Data'!V$3:V$386)&gt;10,IF(AND(ISNUMBER('Control Sample Data'!V6),'Control Sample Data'!V6&lt;35,'Control Sample Data'!V6&gt;0),'Control Sample Data'!V6-'Choose Housekeeping Genes'!AT$27,35-'Choose Housekeeping Genes'!AT$27),"")</f>
        <v/>
      </c>
      <c r="AS6" s="135" t="str">
        <f>'Control Sample Data'!A6</f>
        <v>CILinc02</v>
      </c>
      <c r="AT6" s="35" t="s">
        <v>5</v>
      </c>
      <c r="AU6" s="132" t="str">
        <f ca="1">IF(ISNUMBER(C6-'Choose Housekeeping Genes'!D$17),C6-'Choose Housekeeping Genes'!D$17,"")</f>
        <v/>
      </c>
      <c r="AV6" s="132" t="str">
        <f ca="1">IF(ISNUMBER(D6-'Choose Housekeeping Genes'!E$17),D6-'Choose Housekeeping Genes'!E$17,"")</f>
        <v/>
      </c>
      <c r="AW6" s="132" t="str">
        <f ca="1">IF(ISNUMBER(E6-'Choose Housekeeping Genes'!F$17),E6-'Choose Housekeeping Genes'!F$17,"")</f>
        <v/>
      </c>
      <c r="AX6" s="132" t="str">
        <f ca="1">IF(ISNUMBER(F6-'Choose Housekeeping Genes'!G$17),F6-'Choose Housekeeping Genes'!G$17,"")</f>
        <v/>
      </c>
      <c r="AY6" s="132" t="str">
        <f ca="1">IF(ISNUMBER(G6-'Choose Housekeeping Genes'!H$17),G6-'Choose Housekeeping Genes'!H$17,"")</f>
        <v/>
      </c>
      <c r="AZ6" s="132" t="str">
        <f ca="1">IF(ISNUMBER(H6-'Choose Housekeeping Genes'!I$17),H6-'Choose Housekeeping Genes'!I$17,"")</f>
        <v/>
      </c>
      <c r="BA6" s="132" t="str">
        <f ca="1">IF(ISNUMBER(I6-'Choose Housekeeping Genes'!J$17),I6-'Choose Housekeeping Genes'!J$17,"")</f>
        <v/>
      </c>
      <c r="BB6" s="132" t="str">
        <f ca="1">IF(ISNUMBER(J6-'Choose Housekeeping Genes'!K$17),J6-'Choose Housekeeping Genes'!K$17,"")</f>
        <v/>
      </c>
      <c r="BC6" s="132" t="str">
        <f ca="1">IF(ISNUMBER(K6-'Choose Housekeeping Genes'!L$17),K6-'Choose Housekeeping Genes'!L$17,"")</f>
        <v/>
      </c>
      <c r="BD6" s="132" t="str">
        <f ca="1">IF(ISNUMBER(L6-'Choose Housekeeping Genes'!M$17),L6-'Choose Housekeeping Genes'!M$17,"")</f>
        <v/>
      </c>
      <c r="BE6" s="132" t="str">
        <f ca="1">IF(ISNUMBER(M6-'Choose Housekeeping Genes'!N$17),M6-'Choose Housekeeping Genes'!N$17,"")</f>
        <v/>
      </c>
      <c r="BF6" s="132" t="str">
        <f ca="1">IF(ISNUMBER(N6-'Choose Housekeeping Genes'!O$17),N6-'Choose Housekeeping Genes'!O$17,"")</f>
        <v/>
      </c>
      <c r="BG6" s="132" t="str">
        <f ca="1">IF(ISNUMBER(O6-'Choose Housekeeping Genes'!P$17),O6-'Choose Housekeeping Genes'!P$17,"")</f>
        <v/>
      </c>
      <c r="BH6" s="132" t="str">
        <f ca="1">IF(ISNUMBER(P6-'Choose Housekeeping Genes'!Q$17),P6-'Choose Housekeeping Genes'!Q$17,"")</f>
        <v/>
      </c>
      <c r="BI6" s="132" t="str">
        <f ca="1">IF(ISNUMBER(Q6-'Choose Housekeeping Genes'!R$17),Q6-'Choose Housekeeping Genes'!R$17,"")</f>
        <v/>
      </c>
      <c r="BJ6" s="132" t="str">
        <f ca="1">IF(ISNUMBER(R6-'Choose Housekeeping Genes'!S$17),R6-'Choose Housekeeping Genes'!S$17,"")</f>
        <v/>
      </c>
      <c r="BK6" s="132" t="str">
        <f ca="1">IF(ISNUMBER(S6-'Choose Housekeeping Genes'!T$17),S6-'Choose Housekeeping Genes'!T$17,"")</f>
        <v/>
      </c>
      <c r="BL6" s="132" t="str">
        <f ca="1">IF(ISNUMBER(T6-'Choose Housekeeping Genes'!U$17),T6-'Choose Housekeeping Genes'!U$17,"")</f>
        <v/>
      </c>
      <c r="BM6" s="132" t="str">
        <f ca="1">IF(ISNUMBER(U6-'Choose Housekeeping Genes'!V$17),U6-'Choose Housekeeping Genes'!V$17,"")</f>
        <v/>
      </c>
      <c r="BN6" s="132" t="str">
        <f ca="1">IF(ISNUMBER(V6-'Choose Housekeeping Genes'!W$17),V6-'Choose Housekeeping Genes'!W$17,"")</f>
        <v/>
      </c>
      <c r="BO6" s="136" t="str">
        <f t="shared" si="0"/>
        <v>CILinc02</v>
      </c>
      <c r="BP6" s="141" t="s">
        <v>5</v>
      </c>
      <c r="BQ6" s="132" t="str">
        <f ca="1">IF(ISNUMBER(Y6-'Choose Housekeeping Genes'!AA$17),Y6-'Choose Housekeeping Genes'!AA$17,"")</f>
        <v/>
      </c>
      <c r="BR6" s="132" t="str">
        <f ca="1">IF(ISNUMBER(Z6-'Choose Housekeeping Genes'!AB$17),Z6-'Choose Housekeeping Genes'!AB$17,"")</f>
        <v/>
      </c>
      <c r="BS6" s="132" t="str">
        <f ca="1">IF(ISNUMBER(AA6-'Choose Housekeeping Genes'!AC$17),AA6-'Choose Housekeeping Genes'!AC$17,"")</f>
        <v/>
      </c>
      <c r="BT6" s="132" t="str">
        <f ca="1">IF(ISNUMBER(AB6-'Choose Housekeeping Genes'!AD$17),AB6-'Choose Housekeeping Genes'!AD$17,"")</f>
        <v/>
      </c>
      <c r="BU6" s="132" t="str">
        <f ca="1">IF(ISNUMBER(AC6-'Choose Housekeeping Genes'!AE$17),AC6-'Choose Housekeeping Genes'!AE$17,"")</f>
        <v/>
      </c>
      <c r="BV6" s="132" t="str">
        <f ca="1">IF(ISNUMBER(AD6-'Choose Housekeeping Genes'!AF$17),AD6-'Choose Housekeeping Genes'!AF$17,"")</f>
        <v/>
      </c>
      <c r="BW6" s="132" t="str">
        <f ca="1">IF(ISNUMBER(AE6-'Choose Housekeeping Genes'!AG$17),AE6-'Choose Housekeeping Genes'!AG$17,"")</f>
        <v/>
      </c>
      <c r="BX6" s="132" t="str">
        <f ca="1">IF(ISNUMBER(AF6-'Choose Housekeeping Genes'!AH$17),AF6-'Choose Housekeeping Genes'!AH$17,"")</f>
        <v/>
      </c>
      <c r="BY6" s="132" t="str">
        <f ca="1">IF(ISNUMBER(AG6-'Choose Housekeeping Genes'!AI$17),AG6-'Choose Housekeeping Genes'!AI$17,"")</f>
        <v/>
      </c>
      <c r="BZ6" s="132" t="str">
        <f ca="1">IF(ISNUMBER(AH6-'Choose Housekeeping Genes'!AJ$17),AH6-'Choose Housekeeping Genes'!AJ$17,"")</f>
        <v/>
      </c>
      <c r="CA6" s="132" t="str">
        <f ca="1">IF(ISNUMBER(AI6-'Choose Housekeeping Genes'!AK$17),AI6-'Choose Housekeeping Genes'!AK$17,"")</f>
        <v/>
      </c>
      <c r="CB6" s="132" t="str">
        <f ca="1">IF(ISNUMBER(AJ6-'Choose Housekeeping Genes'!AL$17),AJ6-'Choose Housekeeping Genes'!AL$17,"")</f>
        <v/>
      </c>
      <c r="CC6" s="132" t="str">
        <f ca="1">IF(ISNUMBER(AK6-'Choose Housekeeping Genes'!AM$17),AK6-'Choose Housekeeping Genes'!AM$17,"")</f>
        <v/>
      </c>
      <c r="CD6" s="132" t="str">
        <f ca="1">IF(ISNUMBER(AL6-'Choose Housekeeping Genes'!AN$17),AL6-'Choose Housekeeping Genes'!AN$17,"")</f>
        <v/>
      </c>
      <c r="CE6" s="132" t="str">
        <f ca="1">IF(ISNUMBER(AM6-'Choose Housekeeping Genes'!AO$17),AM6-'Choose Housekeeping Genes'!AO$17,"")</f>
        <v/>
      </c>
      <c r="CF6" s="132" t="str">
        <f ca="1">IF(ISNUMBER(AN6-'Choose Housekeeping Genes'!AP$17),AN6-'Choose Housekeeping Genes'!AP$17,"")</f>
        <v/>
      </c>
      <c r="CG6" s="132" t="str">
        <f ca="1">IF(ISNUMBER(AO6-'Choose Housekeeping Genes'!AQ$17),AO6-'Choose Housekeeping Genes'!AQ$17,"")</f>
        <v/>
      </c>
      <c r="CH6" s="132" t="str">
        <f ca="1">IF(ISNUMBER(AP6-'Choose Housekeeping Genes'!AR$17),AP6-'Choose Housekeeping Genes'!AR$17,"")</f>
        <v/>
      </c>
      <c r="CI6" s="132" t="str">
        <f ca="1">IF(ISNUMBER(AQ6-'Choose Housekeeping Genes'!AS$17),AQ6-'Choose Housekeeping Genes'!AS$17,"")</f>
        <v/>
      </c>
      <c r="CJ6" s="132" t="str">
        <f ca="1">IF(ISNUMBER(AR6-'Choose Housekeeping Genes'!AT$17),AR6-'Choose Housekeeping Genes'!AT$17,"")</f>
        <v/>
      </c>
      <c r="CK6" s="137" t="e">
        <f t="shared" ca="1" si="2"/>
        <v>#DIV/0!</v>
      </c>
      <c r="CL6" s="138" t="e">
        <f t="shared" ca="1" si="3"/>
        <v>#DIV/0!</v>
      </c>
      <c r="CQ6" s="130">
        <v>4</v>
      </c>
      <c r="CR6" s="139" t="e">
        <f t="array" aca="1" ref="CR6" ca="1">INDIRECT("'All expressed genes'!$A"&amp;MIN(IF('All expressed genes'!$G$3:$G$386=LARGE('All expressed genes'!$G$3:$G$386,CQ6),ROW('All expressed genes'!$A$3:$A$386),"")))</f>
        <v>#DIV/0!</v>
      </c>
      <c r="CS6" s="139" t="e">
        <f t="array" aca="1" ref="CS6" ca="1">INDIRECT("'All expressed genes'!$G"&amp;MIN(IF('All expressed genes'!$G$3:$G$386=LARGE('All expressed genes'!$G$3:$G$386,CQ6),ROW('All expressed genes'!$A$3:$A$386),"")))</f>
        <v>#DIV/0!</v>
      </c>
      <c r="CT6" s="139"/>
      <c r="CU6" s="139">
        <v>381</v>
      </c>
      <c r="CV6" s="139" t="e">
        <f t="array" aca="1" ref="CV6" ca="1">INDIRECT("'All expressed genes'!$A"&amp;MIN(IF('All expressed genes'!$G$3:$G$386=LARGE('All expressed genes'!$G$3:$G$386,CU6),ROW('All expressed genes'!$A$3:$A$386),"")))</f>
        <v>#DIV/0!</v>
      </c>
      <c r="CW6" s="139" t="e">
        <f t="array" aca="1" ref="CW6" ca="1">INDIRECT("'All expressed genes'!$I"&amp;MIN(IF('All expressed genes'!$G$3:$G$386=LARGE('All expressed genes'!$G$3:$G$386,CU6),ROW('All expressed genes'!$A$3:$A$386),"")))</f>
        <v>#DIV/0!</v>
      </c>
      <c r="CX6" s="139" t="e">
        <f t="shared" ca="1" si="1"/>
        <v>#DIV/0!</v>
      </c>
    </row>
    <row r="7" spans="1:102" ht="12.75" x14ac:dyDescent="0.15">
      <c r="A7" s="131" t="str">
        <f>'Transcript table'!C7</f>
        <v>ENST00000456816</v>
      </c>
      <c r="B7" s="35" t="s">
        <v>6</v>
      </c>
      <c r="C7" s="132" t="str">
        <f>IF(SUM('Test Sample Data'!C$3:C$386)&gt;10,IF(AND(ISNUMBER('Test Sample Data'!C7),'Test Sample Data'!C7&lt;35,'Test Sample Data'!C7&gt;0),'Test Sample Data'!C7-'Choose Housekeeping Genes'!D$27,35-'Choose Housekeeping Genes'!D$27),"")</f>
        <v/>
      </c>
      <c r="D7" s="132" t="str">
        <f>IF(SUM('Test Sample Data'!D$3:D$386)&gt;10,IF(AND(ISNUMBER('Test Sample Data'!D7),'Test Sample Data'!D7&lt;35,'Test Sample Data'!D7&gt;0),'Test Sample Data'!D7-'Choose Housekeeping Genes'!E$27,35-'Choose Housekeeping Genes'!E$27),"")</f>
        <v/>
      </c>
      <c r="E7" s="132" t="str">
        <f>IF(SUM('Test Sample Data'!E$3:E$386)&gt;10,IF(AND(ISNUMBER('Test Sample Data'!E7),'Test Sample Data'!E7&lt;35,'Test Sample Data'!E7&gt;0),'Test Sample Data'!E7-'Choose Housekeeping Genes'!F$27,35-'Choose Housekeeping Genes'!F$27),"")</f>
        <v/>
      </c>
      <c r="F7" s="132" t="str">
        <f>IF(SUM('Test Sample Data'!F$3:F$386)&gt;10,IF(AND(ISNUMBER('Test Sample Data'!F7),'Test Sample Data'!F7&lt;35,'Test Sample Data'!F7&gt;0),'Test Sample Data'!F7-'Choose Housekeeping Genes'!G$27,35-'Choose Housekeeping Genes'!G$27),"")</f>
        <v/>
      </c>
      <c r="G7" s="132" t="str">
        <f>IF(SUM('Test Sample Data'!G$3:G$386)&gt;10,IF(AND(ISNUMBER('Test Sample Data'!G7),'Test Sample Data'!G7&lt;35,'Test Sample Data'!G7&gt;0),'Test Sample Data'!G7-'Choose Housekeeping Genes'!H$27,35-'Choose Housekeeping Genes'!H$27),"")</f>
        <v/>
      </c>
      <c r="H7" s="132" t="str">
        <f>IF(SUM('Test Sample Data'!H$3:H$386)&gt;10,IF(AND(ISNUMBER('Test Sample Data'!H7),'Test Sample Data'!H7&lt;35,'Test Sample Data'!H7&gt;0),'Test Sample Data'!H7-'Choose Housekeeping Genes'!I$27,35-'Choose Housekeeping Genes'!I$27),"")</f>
        <v/>
      </c>
      <c r="I7" s="132" t="str">
        <f>IF(SUM('Test Sample Data'!I$3:I$386)&gt;10,IF(AND(ISNUMBER('Test Sample Data'!I7),'Test Sample Data'!I7&lt;35,'Test Sample Data'!I7&gt;0),'Test Sample Data'!I7-'Choose Housekeeping Genes'!J$27,35-'Choose Housekeeping Genes'!J$27),"")</f>
        <v/>
      </c>
      <c r="J7" s="132" t="str">
        <f>IF(SUM('Test Sample Data'!J$3:J$386)&gt;10,IF(AND(ISNUMBER('Test Sample Data'!J7),'Test Sample Data'!J7&lt;35,'Test Sample Data'!J7&gt;0),'Test Sample Data'!J7-'Choose Housekeeping Genes'!K$27,35-'Choose Housekeeping Genes'!K$27),"")</f>
        <v/>
      </c>
      <c r="K7" s="132" t="str">
        <f>IF(SUM('Test Sample Data'!K$3:K$386)&gt;10,IF(AND(ISNUMBER('Test Sample Data'!K7),'Test Sample Data'!K7&lt;35,'Test Sample Data'!K7&gt;0),'Test Sample Data'!K7-'Choose Housekeeping Genes'!L$27,35-'Choose Housekeeping Genes'!L$27),"")</f>
        <v/>
      </c>
      <c r="L7" s="132" t="str">
        <f>IF(SUM('Test Sample Data'!L$3:L$386)&gt;10,IF(AND(ISNUMBER('Test Sample Data'!L7),'Test Sample Data'!L7&lt;35,'Test Sample Data'!L7&gt;0),'Test Sample Data'!L7-'Choose Housekeeping Genes'!M$27,35-'Choose Housekeeping Genes'!M$27),"")</f>
        <v/>
      </c>
      <c r="M7" s="132" t="str">
        <f>IF(SUM('Test Sample Data'!M$3:M$386)&gt;10,IF(AND(ISNUMBER('Test Sample Data'!M7),'Test Sample Data'!M7&lt;35,'Test Sample Data'!M7&gt;0),'Test Sample Data'!M7-'Choose Housekeeping Genes'!N$27,35-'Choose Housekeeping Genes'!N$27),"")</f>
        <v/>
      </c>
      <c r="N7" s="132" t="str">
        <f>IF(SUM('Test Sample Data'!N$3:N$386)&gt;10,IF(AND(ISNUMBER('Test Sample Data'!N7),'Test Sample Data'!N7&lt;35,'Test Sample Data'!N7&gt;0),'Test Sample Data'!N7-'Choose Housekeeping Genes'!O$27,35-'Choose Housekeeping Genes'!O$27),"")</f>
        <v/>
      </c>
      <c r="O7" s="132" t="str">
        <f>IF(SUM('Test Sample Data'!O$3:O$386)&gt;10,IF(AND(ISNUMBER('Test Sample Data'!O7),'Test Sample Data'!O7&lt;35,'Test Sample Data'!O7&gt;0),'Test Sample Data'!O7-'Choose Housekeeping Genes'!P$27,35-'Choose Housekeeping Genes'!P$27),"")</f>
        <v/>
      </c>
      <c r="P7" s="132" t="str">
        <f>IF(SUM('Test Sample Data'!P$3:P$386)&gt;10,IF(AND(ISNUMBER('Test Sample Data'!P7),'Test Sample Data'!P7&lt;35,'Test Sample Data'!P7&gt;0),'Test Sample Data'!P7-'Choose Housekeeping Genes'!Q$27,35-'Choose Housekeeping Genes'!Q$27),"")</f>
        <v/>
      </c>
      <c r="Q7" s="132" t="str">
        <f>IF(SUM('Test Sample Data'!Q$3:Q$386)&gt;10,IF(AND(ISNUMBER('Test Sample Data'!Q7),'Test Sample Data'!Q7&lt;35,'Test Sample Data'!Q7&gt;0),'Test Sample Data'!Q7-'Choose Housekeeping Genes'!R$27,35-'Choose Housekeeping Genes'!R$27),"")</f>
        <v/>
      </c>
      <c r="R7" s="132" t="str">
        <f>IF(SUM('Test Sample Data'!R$3:R$386)&gt;10,IF(AND(ISNUMBER('Test Sample Data'!R7),'Test Sample Data'!R7&lt;35,'Test Sample Data'!R7&gt;0),'Test Sample Data'!R7-'Choose Housekeeping Genes'!S$27,35-'Choose Housekeeping Genes'!S$27),"")</f>
        <v/>
      </c>
      <c r="S7" s="132" t="str">
        <f>IF(SUM('Test Sample Data'!S$3:S$386)&gt;10,IF(AND(ISNUMBER('Test Sample Data'!S7),'Test Sample Data'!S7&lt;35,'Test Sample Data'!S7&gt;0),'Test Sample Data'!S7-'Choose Housekeeping Genes'!T$27,35-'Choose Housekeeping Genes'!T$27),"")</f>
        <v/>
      </c>
      <c r="T7" s="132" t="str">
        <f>IF(SUM('Test Sample Data'!T$3:T$386)&gt;10,IF(AND(ISNUMBER('Test Sample Data'!T7),'Test Sample Data'!T7&lt;35,'Test Sample Data'!T7&gt;0),'Test Sample Data'!T7-'Choose Housekeeping Genes'!U$27,35-'Choose Housekeeping Genes'!U$27),"")</f>
        <v/>
      </c>
      <c r="U7" s="132" t="str">
        <f>IF(SUM('Test Sample Data'!U$3:U$386)&gt;10,IF(AND(ISNUMBER('Test Sample Data'!U7),'Test Sample Data'!U7&lt;35,'Test Sample Data'!U7&gt;0),'Test Sample Data'!U7-'Choose Housekeeping Genes'!V$27,35-'Choose Housekeeping Genes'!V$27),"")</f>
        <v/>
      </c>
      <c r="V7" s="132" t="str">
        <f>IF(SUM('Test Sample Data'!V$3:V$386)&gt;10,IF(AND(ISNUMBER('Test Sample Data'!V7),'Test Sample Data'!V7&lt;35,'Test Sample Data'!V7&gt;0),'Test Sample Data'!V7-'Choose Housekeeping Genes'!W$27,35-'Choose Housekeeping Genes'!W$27),"")</f>
        <v/>
      </c>
      <c r="W7" s="140" t="str">
        <f>'Control Sample Data'!A7</f>
        <v>ENST00000456816</v>
      </c>
      <c r="X7" s="141" t="s">
        <v>6</v>
      </c>
      <c r="Y7" s="132" t="str">
        <f>IF(SUM('Control Sample Data'!C$3:C$386)&gt;10,IF(AND(ISNUMBER('Control Sample Data'!C7),'Control Sample Data'!C7&lt;35,'Control Sample Data'!C7&gt;0),'Control Sample Data'!C7-'Choose Housekeeping Genes'!AA$27,35-'Choose Housekeeping Genes'!AA$27),"")</f>
        <v/>
      </c>
      <c r="Z7" s="132" t="str">
        <f>IF(SUM('Control Sample Data'!D$3:D$386)&gt;10,IF(AND(ISNUMBER('Control Sample Data'!D7),'Control Sample Data'!D7&lt;35,'Control Sample Data'!D7&gt;0),'Control Sample Data'!D7-'Choose Housekeeping Genes'!AB$27,35-'Choose Housekeeping Genes'!AB$27),"")</f>
        <v/>
      </c>
      <c r="AA7" s="132" t="str">
        <f>IF(SUM('Control Sample Data'!E$3:E$386)&gt;10,IF(AND(ISNUMBER('Control Sample Data'!E7),'Control Sample Data'!E7&lt;35,'Control Sample Data'!E7&gt;0),'Control Sample Data'!E7-'Choose Housekeeping Genes'!AC$27,35-'Choose Housekeeping Genes'!AC$27),"")</f>
        <v/>
      </c>
      <c r="AB7" s="132" t="str">
        <f>IF(SUM('Control Sample Data'!F$3:F$386)&gt;10,IF(AND(ISNUMBER('Control Sample Data'!F7),'Control Sample Data'!F7&lt;35,'Control Sample Data'!F7&gt;0),'Control Sample Data'!F7-'Choose Housekeeping Genes'!AD$27,35-'Choose Housekeeping Genes'!AD$27),"")</f>
        <v/>
      </c>
      <c r="AC7" s="132" t="str">
        <f>IF(SUM('Control Sample Data'!G$3:G$386)&gt;10,IF(AND(ISNUMBER('Control Sample Data'!G7),'Control Sample Data'!G7&lt;35,'Control Sample Data'!G7&gt;0),'Control Sample Data'!G7-'Choose Housekeeping Genes'!AE$27,35-'Choose Housekeeping Genes'!AE$27),"")</f>
        <v/>
      </c>
      <c r="AD7" s="132" t="str">
        <f>IF(SUM('Control Sample Data'!H$3:H$386)&gt;10,IF(AND(ISNUMBER('Control Sample Data'!H7),'Control Sample Data'!H7&lt;35,'Control Sample Data'!H7&gt;0),'Control Sample Data'!H7-'Choose Housekeeping Genes'!AF$27,35-'Choose Housekeeping Genes'!AF$27),"")</f>
        <v/>
      </c>
      <c r="AE7" s="132" t="str">
        <f>IF(SUM('Control Sample Data'!I$3:I$386)&gt;10,IF(AND(ISNUMBER('Control Sample Data'!I7),'Control Sample Data'!I7&lt;35,'Control Sample Data'!I7&gt;0),'Control Sample Data'!I7-'Choose Housekeeping Genes'!AG$27,35-'Choose Housekeeping Genes'!AG$27),"")</f>
        <v/>
      </c>
      <c r="AF7" s="132" t="str">
        <f>IF(SUM('Control Sample Data'!J$3:J$386)&gt;10,IF(AND(ISNUMBER('Control Sample Data'!J7),'Control Sample Data'!J7&lt;35,'Control Sample Data'!J7&gt;0),'Control Sample Data'!J7-'Choose Housekeeping Genes'!AH$27,35-'Choose Housekeeping Genes'!AH$27),"")</f>
        <v/>
      </c>
      <c r="AG7" s="132" t="str">
        <f>IF(SUM('Control Sample Data'!K$3:K$386)&gt;10,IF(AND(ISNUMBER('Control Sample Data'!K7),'Control Sample Data'!K7&lt;35,'Control Sample Data'!K7&gt;0),'Control Sample Data'!K7-'Choose Housekeeping Genes'!AI$27,35-'Choose Housekeeping Genes'!AI$27),"")</f>
        <v/>
      </c>
      <c r="AH7" s="132" t="str">
        <f>IF(SUM('Control Sample Data'!L$3:L$386)&gt;10,IF(AND(ISNUMBER('Control Sample Data'!L7),'Control Sample Data'!L7&lt;35,'Control Sample Data'!L7&gt;0),'Control Sample Data'!L7-'Choose Housekeeping Genes'!AJ$27,35-'Choose Housekeeping Genes'!AJ$27),"")</f>
        <v/>
      </c>
      <c r="AI7" s="132" t="str">
        <f>IF(SUM('Control Sample Data'!M$3:M$386)&gt;10,IF(AND(ISNUMBER('Control Sample Data'!M7),'Control Sample Data'!M7&lt;35,'Control Sample Data'!M7&gt;0),'Control Sample Data'!M7-'Choose Housekeeping Genes'!AK$27,35-'Choose Housekeeping Genes'!AK$27),"")</f>
        <v/>
      </c>
      <c r="AJ7" s="132" t="str">
        <f>IF(SUM('Control Sample Data'!N$3:N$386)&gt;10,IF(AND(ISNUMBER('Control Sample Data'!N7),'Control Sample Data'!N7&lt;35,'Control Sample Data'!N7&gt;0),'Control Sample Data'!N7-'Choose Housekeeping Genes'!AL$27,35-'Choose Housekeeping Genes'!AL$27),"")</f>
        <v/>
      </c>
      <c r="AK7" s="132" t="str">
        <f>IF(SUM('Control Sample Data'!O$3:O$386)&gt;10,IF(AND(ISNUMBER('Control Sample Data'!O7),'Control Sample Data'!O7&lt;35,'Control Sample Data'!O7&gt;0),'Control Sample Data'!O7-'Choose Housekeeping Genes'!AM$27,35-'Choose Housekeeping Genes'!AM$27),"")</f>
        <v/>
      </c>
      <c r="AL7" s="132" t="str">
        <f>IF(SUM('Control Sample Data'!P$3:P$386)&gt;10,IF(AND(ISNUMBER('Control Sample Data'!P7),'Control Sample Data'!P7&lt;35,'Control Sample Data'!P7&gt;0),'Control Sample Data'!P7-'Choose Housekeeping Genes'!AN$27,35-'Choose Housekeeping Genes'!AN$27),"")</f>
        <v/>
      </c>
      <c r="AM7" s="132" t="str">
        <f>IF(SUM('Control Sample Data'!Q$3:Q$386)&gt;10,IF(AND(ISNUMBER('Control Sample Data'!Q7),'Control Sample Data'!Q7&lt;35,'Control Sample Data'!Q7&gt;0),'Control Sample Data'!Q7-'Choose Housekeeping Genes'!AO$27,35-'Choose Housekeeping Genes'!AO$27),"")</f>
        <v/>
      </c>
      <c r="AN7" s="132" t="str">
        <f>IF(SUM('Control Sample Data'!R$3:R$386)&gt;10,IF(AND(ISNUMBER('Control Sample Data'!R7),'Control Sample Data'!R7&lt;35,'Control Sample Data'!R7&gt;0),'Control Sample Data'!R7-'Choose Housekeeping Genes'!AP$27,35-'Choose Housekeeping Genes'!AP$27),"")</f>
        <v/>
      </c>
      <c r="AO7" s="132" t="str">
        <f>IF(SUM('Control Sample Data'!S$3:S$386)&gt;10,IF(AND(ISNUMBER('Control Sample Data'!S7),'Control Sample Data'!S7&lt;35,'Control Sample Data'!S7&gt;0),'Control Sample Data'!S7-'Choose Housekeeping Genes'!AQ$27,35-'Choose Housekeeping Genes'!AQ$27),"")</f>
        <v/>
      </c>
      <c r="AP7" s="132" t="str">
        <f>IF(SUM('Control Sample Data'!T$3:T$386)&gt;10,IF(AND(ISNUMBER('Control Sample Data'!T7),'Control Sample Data'!T7&lt;35,'Control Sample Data'!T7&gt;0),'Control Sample Data'!T7-'Choose Housekeeping Genes'!AR$27,35-'Choose Housekeeping Genes'!AR$27),"")</f>
        <v/>
      </c>
      <c r="AQ7" s="132" t="str">
        <f>IF(SUM('Control Sample Data'!U$3:U$386)&gt;10,IF(AND(ISNUMBER('Control Sample Data'!U7),'Control Sample Data'!U7&lt;35,'Control Sample Data'!U7&gt;0),'Control Sample Data'!U7-'Choose Housekeeping Genes'!AS$27,35-'Choose Housekeeping Genes'!AS$27),"")</f>
        <v/>
      </c>
      <c r="AR7" s="132" t="str">
        <f>IF(SUM('Control Sample Data'!V$3:V$386)&gt;10,IF(AND(ISNUMBER('Control Sample Data'!V7),'Control Sample Data'!V7&lt;35,'Control Sample Data'!V7&gt;0),'Control Sample Data'!V7-'Choose Housekeeping Genes'!AT$27,35-'Choose Housekeeping Genes'!AT$27),"")</f>
        <v/>
      </c>
      <c r="AS7" s="135" t="str">
        <f>'Control Sample Data'!A7</f>
        <v>ENST00000456816</v>
      </c>
      <c r="AT7" s="35" t="s">
        <v>6</v>
      </c>
      <c r="AU7" s="132" t="str">
        <f ca="1">IF(ISNUMBER(C7-'Choose Housekeeping Genes'!D$17),C7-'Choose Housekeeping Genes'!D$17,"")</f>
        <v/>
      </c>
      <c r="AV7" s="132" t="str">
        <f ca="1">IF(ISNUMBER(D7-'Choose Housekeeping Genes'!E$17),D7-'Choose Housekeeping Genes'!E$17,"")</f>
        <v/>
      </c>
      <c r="AW7" s="132" t="str">
        <f ca="1">IF(ISNUMBER(E7-'Choose Housekeeping Genes'!F$17),E7-'Choose Housekeeping Genes'!F$17,"")</f>
        <v/>
      </c>
      <c r="AX7" s="132" t="str">
        <f ca="1">IF(ISNUMBER(F7-'Choose Housekeeping Genes'!G$17),F7-'Choose Housekeeping Genes'!G$17,"")</f>
        <v/>
      </c>
      <c r="AY7" s="132" t="str">
        <f ca="1">IF(ISNUMBER(G7-'Choose Housekeeping Genes'!H$17),G7-'Choose Housekeeping Genes'!H$17,"")</f>
        <v/>
      </c>
      <c r="AZ7" s="132" t="str">
        <f ca="1">IF(ISNUMBER(H7-'Choose Housekeeping Genes'!I$17),H7-'Choose Housekeeping Genes'!I$17,"")</f>
        <v/>
      </c>
      <c r="BA7" s="132" t="str">
        <f ca="1">IF(ISNUMBER(I7-'Choose Housekeeping Genes'!J$17),I7-'Choose Housekeeping Genes'!J$17,"")</f>
        <v/>
      </c>
      <c r="BB7" s="132" t="str">
        <f ca="1">IF(ISNUMBER(J7-'Choose Housekeeping Genes'!K$17),J7-'Choose Housekeeping Genes'!K$17,"")</f>
        <v/>
      </c>
      <c r="BC7" s="132" t="str">
        <f ca="1">IF(ISNUMBER(K7-'Choose Housekeeping Genes'!L$17),K7-'Choose Housekeeping Genes'!L$17,"")</f>
        <v/>
      </c>
      <c r="BD7" s="132" t="str">
        <f ca="1">IF(ISNUMBER(L7-'Choose Housekeeping Genes'!M$17),L7-'Choose Housekeeping Genes'!M$17,"")</f>
        <v/>
      </c>
      <c r="BE7" s="132" t="str">
        <f ca="1">IF(ISNUMBER(M7-'Choose Housekeeping Genes'!N$17),M7-'Choose Housekeeping Genes'!N$17,"")</f>
        <v/>
      </c>
      <c r="BF7" s="132" t="str">
        <f ca="1">IF(ISNUMBER(N7-'Choose Housekeeping Genes'!O$17),N7-'Choose Housekeeping Genes'!O$17,"")</f>
        <v/>
      </c>
      <c r="BG7" s="132" t="str">
        <f ca="1">IF(ISNUMBER(O7-'Choose Housekeeping Genes'!P$17),O7-'Choose Housekeeping Genes'!P$17,"")</f>
        <v/>
      </c>
      <c r="BH7" s="132" t="str">
        <f ca="1">IF(ISNUMBER(P7-'Choose Housekeeping Genes'!Q$17),P7-'Choose Housekeeping Genes'!Q$17,"")</f>
        <v/>
      </c>
      <c r="BI7" s="132" t="str">
        <f ca="1">IF(ISNUMBER(Q7-'Choose Housekeeping Genes'!R$17),Q7-'Choose Housekeeping Genes'!R$17,"")</f>
        <v/>
      </c>
      <c r="BJ7" s="132" t="str">
        <f ca="1">IF(ISNUMBER(R7-'Choose Housekeeping Genes'!S$17),R7-'Choose Housekeeping Genes'!S$17,"")</f>
        <v/>
      </c>
      <c r="BK7" s="132" t="str">
        <f ca="1">IF(ISNUMBER(S7-'Choose Housekeeping Genes'!T$17),S7-'Choose Housekeeping Genes'!T$17,"")</f>
        <v/>
      </c>
      <c r="BL7" s="132" t="str">
        <f ca="1">IF(ISNUMBER(T7-'Choose Housekeeping Genes'!U$17),T7-'Choose Housekeeping Genes'!U$17,"")</f>
        <v/>
      </c>
      <c r="BM7" s="132" t="str">
        <f ca="1">IF(ISNUMBER(U7-'Choose Housekeeping Genes'!V$17),U7-'Choose Housekeeping Genes'!V$17,"")</f>
        <v/>
      </c>
      <c r="BN7" s="132" t="str">
        <f ca="1">IF(ISNUMBER(V7-'Choose Housekeeping Genes'!W$17),V7-'Choose Housekeeping Genes'!W$17,"")</f>
        <v/>
      </c>
      <c r="BO7" s="136" t="str">
        <f t="shared" si="0"/>
        <v>ENST00000456816</v>
      </c>
      <c r="BP7" s="141" t="s">
        <v>6</v>
      </c>
      <c r="BQ7" s="132" t="str">
        <f ca="1">IF(ISNUMBER(Y7-'Choose Housekeeping Genes'!AA$17),Y7-'Choose Housekeeping Genes'!AA$17,"")</f>
        <v/>
      </c>
      <c r="BR7" s="132" t="str">
        <f ca="1">IF(ISNUMBER(Z7-'Choose Housekeeping Genes'!AB$17),Z7-'Choose Housekeeping Genes'!AB$17,"")</f>
        <v/>
      </c>
      <c r="BS7" s="132" t="str">
        <f ca="1">IF(ISNUMBER(AA7-'Choose Housekeeping Genes'!AC$17),AA7-'Choose Housekeeping Genes'!AC$17,"")</f>
        <v/>
      </c>
      <c r="BT7" s="132" t="str">
        <f ca="1">IF(ISNUMBER(AB7-'Choose Housekeeping Genes'!AD$17),AB7-'Choose Housekeeping Genes'!AD$17,"")</f>
        <v/>
      </c>
      <c r="BU7" s="132" t="str">
        <f ca="1">IF(ISNUMBER(AC7-'Choose Housekeeping Genes'!AE$17),AC7-'Choose Housekeeping Genes'!AE$17,"")</f>
        <v/>
      </c>
      <c r="BV7" s="132" t="str">
        <f ca="1">IF(ISNUMBER(AD7-'Choose Housekeeping Genes'!AF$17),AD7-'Choose Housekeeping Genes'!AF$17,"")</f>
        <v/>
      </c>
      <c r="BW7" s="132" t="str">
        <f ca="1">IF(ISNUMBER(AE7-'Choose Housekeeping Genes'!AG$17),AE7-'Choose Housekeeping Genes'!AG$17,"")</f>
        <v/>
      </c>
      <c r="BX7" s="132" t="str">
        <f ca="1">IF(ISNUMBER(AF7-'Choose Housekeeping Genes'!AH$17),AF7-'Choose Housekeeping Genes'!AH$17,"")</f>
        <v/>
      </c>
      <c r="BY7" s="132" t="str">
        <f ca="1">IF(ISNUMBER(AG7-'Choose Housekeeping Genes'!AI$17),AG7-'Choose Housekeeping Genes'!AI$17,"")</f>
        <v/>
      </c>
      <c r="BZ7" s="132" t="str">
        <f ca="1">IF(ISNUMBER(AH7-'Choose Housekeeping Genes'!AJ$17),AH7-'Choose Housekeeping Genes'!AJ$17,"")</f>
        <v/>
      </c>
      <c r="CA7" s="132" t="str">
        <f ca="1">IF(ISNUMBER(AI7-'Choose Housekeeping Genes'!AK$17),AI7-'Choose Housekeeping Genes'!AK$17,"")</f>
        <v/>
      </c>
      <c r="CB7" s="132" t="str">
        <f ca="1">IF(ISNUMBER(AJ7-'Choose Housekeeping Genes'!AL$17),AJ7-'Choose Housekeeping Genes'!AL$17,"")</f>
        <v/>
      </c>
      <c r="CC7" s="132" t="str">
        <f ca="1">IF(ISNUMBER(AK7-'Choose Housekeeping Genes'!AM$17),AK7-'Choose Housekeeping Genes'!AM$17,"")</f>
        <v/>
      </c>
      <c r="CD7" s="132" t="str">
        <f ca="1">IF(ISNUMBER(AL7-'Choose Housekeeping Genes'!AN$17),AL7-'Choose Housekeeping Genes'!AN$17,"")</f>
        <v/>
      </c>
      <c r="CE7" s="132" t="str">
        <f ca="1">IF(ISNUMBER(AM7-'Choose Housekeeping Genes'!AO$17),AM7-'Choose Housekeeping Genes'!AO$17,"")</f>
        <v/>
      </c>
      <c r="CF7" s="132" t="str">
        <f ca="1">IF(ISNUMBER(AN7-'Choose Housekeeping Genes'!AP$17),AN7-'Choose Housekeeping Genes'!AP$17,"")</f>
        <v/>
      </c>
      <c r="CG7" s="132" t="str">
        <f ca="1">IF(ISNUMBER(AO7-'Choose Housekeeping Genes'!AQ$17),AO7-'Choose Housekeeping Genes'!AQ$17,"")</f>
        <v/>
      </c>
      <c r="CH7" s="132" t="str">
        <f ca="1">IF(ISNUMBER(AP7-'Choose Housekeeping Genes'!AR$17),AP7-'Choose Housekeeping Genes'!AR$17,"")</f>
        <v/>
      </c>
      <c r="CI7" s="132" t="str">
        <f ca="1">IF(ISNUMBER(AQ7-'Choose Housekeeping Genes'!AS$17),AQ7-'Choose Housekeeping Genes'!AS$17,"")</f>
        <v/>
      </c>
      <c r="CJ7" s="132" t="str">
        <f ca="1">IF(ISNUMBER(AR7-'Choose Housekeeping Genes'!AT$17),AR7-'Choose Housekeeping Genes'!AT$17,"")</f>
        <v/>
      </c>
      <c r="CK7" s="137" t="e">
        <f t="shared" ca="1" si="2"/>
        <v>#DIV/0!</v>
      </c>
      <c r="CL7" s="138" t="e">
        <f t="shared" ca="1" si="3"/>
        <v>#DIV/0!</v>
      </c>
      <c r="CQ7" s="130">
        <v>5</v>
      </c>
      <c r="CR7" s="139" t="e">
        <f t="array" aca="1" ref="CR7" ca="1">INDIRECT("'All expressed genes'!$A"&amp;MIN(IF('All expressed genes'!$G$3:$G$386=LARGE('All expressed genes'!$G$3:$G$386,CQ7),ROW('All expressed genes'!$A$3:$A$386),"")))</f>
        <v>#DIV/0!</v>
      </c>
      <c r="CS7" s="139" t="e">
        <f t="array" aca="1" ref="CS7" ca="1">INDIRECT("'All expressed genes'!$G"&amp;MIN(IF('All expressed genes'!$G$3:$G$386=LARGE('All expressed genes'!$G$3:$G$386,CQ7),ROW('All expressed genes'!$A$3:$A$386),"")))</f>
        <v>#DIV/0!</v>
      </c>
      <c r="CT7" s="139"/>
      <c r="CU7" s="139">
        <v>380</v>
      </c>
      <c r="CV7" s="139" t="e">
        <f t="array" aca="1" ref="CV7" ca="1">INDIRECT("'All expressed genes'!$A"&amp;MIN(IF('All expressed genes'!$G$3:$G$386=LARGE('All expressed genes'!$G$3:$G$386,CU7),ROW('All expressed genes'!$A$3:$A$386),"")))</f>
        <v>#DIV/0!</v>
      </c>
      <c r="CW7" s="139" t="e">
        <f t="array" aca="1" ref="CW7" ca="1">INDIRECT("'All expressed genes'!$I"&amp;MIN(IF('All expressed genes'!$G$3:$G$386=LARGE('All expressed genes'!$G$3:$G$386,CU7),ROW('All expressed genes'!$A$3:$A$386),"")))</f>
        <v>#DIV/0!</v>
      </c>
      <c r="CX7" s="139" t="e">
        <f t="shared" ca="1" si="1"/>
        <v>#DIV/0!</v>
      </c>
    </row>
    <row r="8" spans="1:102" ht="12.75" x14ac:dyDescent="0.15">
      <c r="A8" s="131" t="str">
        <f>'Transcript table'!C8</f>
        <v>ENST00000434223</v>
      </c>
      <c r="B8" s="35" t="s">
        <v>7</v>
      </c>
      <c r="C8" s="132" t="str">
        <f>IF(SUM('Test Sample Data'!C$3:C$386)&gt;10,IF(AND(ISNUMBER('Test Sample Data'!C8),'Test Sample Data'!C8&lt;35,'Test Sample Data'!C8&gt;0),'Test Sample Data'!C8-'Choose Housekeeping Genes'!D$27,35-'Choose Housekeeping Genes'!D$27),"")</f>
        <v/>
      </c>
      <c r="D8" s="132" t="str">
        <f>IF(SUM('Test Sample Data'!D$3:D$386)&gt;10,IF(AND(ISNUMBER('Test Sample Data'!D8),'Test Sample Data'!D8&lt;35,'Test Sample Data'!D8&gt;0),'Test Sample Data'!D8-'Choose Housekeeping Genes'!E$27,35-'Choose Housekeeping Genes'!E$27),"")</f>
        <v/>
      </c>
      <c r="E8" s="132" t="str">
        <f>IF(SUM('Test Sample Data'!E$3:E$386)&gt;10,IF(AND(ISNUMBER('Test Sample Data'!E8),'Test Sample Data'!E8&lt;35,'Test Sample Data'!E8&gt;0),'Test Sample Data'!E8-'Choose Housekeeping Genes'!F$27,35-'Choose Housekeeping Genes'!F$27),"")</f>
        <v/>
      </c>
      <c r="F8" s="132" t="str">
        <f>IF(SUM('Test Sample Data'!F$3:F$386)&gt;10,IF(AND(ISNUMBER('Test Sample Data'!F8),'Test Sample Data'!F8&lt;35,'Test Sample Data'!F8&gt;0),'Test Sample Data'!F8-'Choose Housekeeping Genes'!G$27,35-'Choose Housekeeping Genes'!G$27),"")</f>
        <v/>
      </c>
      <c r="G8" s="132" t="str">
        <f>IF(SUM('Test Sample Data'!G$3:G$386)&gt;10,IF(AND(ISNUMBER('Test Sample Data'!G8),'Test Sample Data'!G8&lt;35,'Test Sample Data'!G8&gt;0),'Test Sample Data'!G8-'Choose Housekeeping Genes'!H$27,35-'Choose Housekeeping Genes'!H$27),"")</f>
        <v/>
      </c>
      <c r="H8" s="132" t="str">
        <f>IF(SUM('Test Sample Data'!H$3:H$386)&gt;10,IF(AND(ISNUMBER('Test Sample Data'!H8),'Test Sample Data'!H8&lt;35,'Test Sample Data'!H8&gt;0),'Test Sample Data'!H8-'Choose Housekeeping Genes'!I$27,35-'Choose Housekeeping Genes'!I$27),"")</f>
        <v/>
      </c>
      <c r="I8" s="132" t="str">
        <f>IF(SUM('Test Sample Data'!I$3:I$386)&gt;10,IF(AND(ISNUMBER('Test Sample Data'!I8),'Test Sample Data'!I8&lt;35,'Test Sample Data'!I8&gt;0),'Test Sample Data'!I8-'Choose Housekeeping Genes'!J$27,35-'Choose Housekeeping Genes'!J$27),"")</f>
        <v/>
      </c>
      <c r="J8" s="132" t="str">
        <f>IF(SUM('Test Sample Data'!J$3:J$386)&gt;10,IF(AND(ISNUMBER('Test Sample Data'!J8),'Test Sample Data'!J8&lt;35,'Test Sample Data'!J8&gt;0),'Test Sample Data'!J8-'Choose Housekeeping Genes'!K$27,35-'Choose Housekeeping Genes'!K$27),"")</f>
        <v/>
      </c>
      <c r="K8" s="132" t="str">
        <f>IF(SUM('Test Sample Data'!K$3:K$386)&gt;10,IF(AND(ISNUMBER('Test Sample Data'!K8),'Test Sample Data'!K8&lt;35,'Test Sample Data'!K8&gt;0),'Test Sample Data'!K8-'Choose Housekeeping Genes'!L$27,35-'Choose Housekeeping Genes'!L$27),"")</f>
        <v/>
      </c>
      <c r="L8" s="132" t="str">
        <f>IF(SUM('Test Sample Data'!L$3:L$386)&gt;10,IF(AND(ISNUMBER('Test Sample Data'!L8),'Test Sample Data'!L8&lt;35,'Test Sample Data'!L8&gt;0),'Test Sample Data'!L8-'Choose Housekeeping Genes'!M$27,35-'Choose Housekeeping Genes'!M$27),"")</f>
        <v/>
      </c>
      <c r="M8" s="132" t="str">
        <f>IF(SUM('Test Sample Data'!M$3:M$386)&gt;10,IF(AND(ISNUMBER('Test Sample Data'!M8),'Test Sample Data'!M8&lt;35,'Test Sample Data'!M8&gt;0),'Test Sample Data'!M8-'Choose Housekeeping Genes'!N$27,35-'Choose Housekeeping Genes'!N$27),"")</f>
        <v/>
      </c>
      <c r="N8" s="132" t="str">
        <f>IF(SUM('Test Sample Data'!N$3:N$386)&gt;10,IF(AND(ISNUMBER('Test Sample Data'!N8),'Test Sample Data'!N8&lt;35,'Test Sample Data'!N8&gt;0),'Test Sample Data'!N8-'Choose Housekeeping Genes'!O$27,35-'Choose Housekeeping Genes'!O$27),"")</f>
        <v/>
      </c>
      <c r="O8" s="132" t="str">
        <f>IF(SUM('Test Sample Data'!O$3:O$386)&gt;10,IF(AND(ISNUMBER('Test Sample Data'!O8),'Test Sample Data'!O8&lt;35,'Test Sample Data'!O8&gt;0),'Test Sample Data'!O8-'Choose Housekeeping Genes'!P$27,35-'Choose Housekeeping Genes'!P$27),"")</f>
        <v/>
      </c>
      <c r="P8" s="132" t="str">
        <f>IF(SUM('Test Sample Data'!P$3:P$386)&gt;10,IF(AND(ISNUMBER('Test Sample Data'!P8),'Test Sample Data'!P8&lt;35,'Test Sample Data'!P8&gt;0),'Test Sample Data'!P8-'Choose Housekeeping Genes'!Q$27,35-'Choose Housekeeping Genes'!Q$27),"")</f>
        <v/>
      </c>
      <c r="Q8" s="132" t="str">
        <f>IF(SUM('Test Sample Data'!Q$3:Q$386)&gt;10,IF(AND(ISNUMBER('Test Sample Data'!Q8),'Test Sample Data'!Q8&lt;35,'Test Sample Data'!Q8&gt;0),'Test Sample Data'!Q8-'Choose Housekeeping Genes'!R$27,35-'Choose Housekeeping Genes'!R$27),"")</f>
        <v/>
      </c>
      <c r="R8" s="132" t="str">
        <f>IF(SUM('Test Sample Data'!R$3:R$386)&gt;10,IF(AND(ISNUMBER('Test Sample Data'!R8),'Test Sample Data'!R8&lt;35,'Test Sample Data'!R8&gt;0),'Test Sample Data'!R8-'Choose Housekeeping Genes'!S$27,35-'Choose Housekeeping Genes'!S$27),"")</f>
        <v/>
      </c>
      <c r="S8" s="132" t="str">
        <f>IF(SUM('Test Sample Data'!S$3:S$386)&gt;10,IF(AND(ISNUMBER('Test Sample Data'!S8),'Test Sample Data'!S8&lt;35,'Test Sample Data'!S8&gt;0),'Test Sample Data'!S8-'Choose Housekeeping Genes'!T$27,35-'Choose Housekeeping Genes'!T$27),"")</f>
        <v/>
      </c>
      <c r="T8" s="132" t="str">
        <f>IF(SUM('Test Sample Data'!T$3:T$386)&gt;10,IF(AND(ISNUMBER('Test Sample Data'!T8),'Test Sample Data'!T8&lt;35,'Test Sample Data'!T8&gt;0),'Test Sample Data'!T8-'Choose Housekeeping Genes'!U$27,35-'Choose Housekeeping Genes'!U$27),"")</f>
        <v/>
      </c>
      <c r="U8" s="132" t="str">
        <f>IF(SUM('Test Sample Data'!U$3:U$386)&gt;10,IF(AND(ISNUMBER('Test Sample Data'!U8),'Test Sample Data'!U8&lt;35,'Test Sample Data'!U8&gt;0),'Test Sample Data'!U8-'Choose Housekeeping Genes'!V$27,35-'Choose Housekeeping Genes'!V$27),"")</f>
        <v/>
      </c>
      <c r="V8" s="132" t="str">
        <f>IF(SUM('Test Sample Data'!V$3:V$386)&gt;10,IF(AND(ISNUMBER('Test Sample Data'!V8),'Test Sample Data'!V8&lt;35,'Test Sample Data'!V8&gt;0),'Test Sample Data'!V8-'Choose Housekeeping Genes'!W$27,35-'Choose Housekeeping Genes'!W$27),"")</f>
        <v/>
      </c>
      <c r="W8" s="140" t="str">
        <f>'Control Sample Data'!A8</f>
        <v>ENST00000434223</v>
      </c>
      <c r="X8" s="141" t="s">
        <v>7</v>
      </c>
      <c r="Y8" s="132" t="str">
        <f>IF(SUM('Control Sample Data'!C$3:C$386)&gt;10,IF(AND(ISNUMBER('Control Sample Data'!C8),'Control Sample Data'!C8&lt;35,'Control Sample Data'!C8&gt;0),'Control Sample Data'!C8-'Choose Housekeeping Genes'!AA$27,35-'Choose Housekeeping Genes'!AA$27),"")</f>
        <v/>
      </c>
      <c r="Z8" s="132" t="str">
        <f>IF(SUM('Control Sample Data'!D$3:D$386)&gt;10,IF(AND(ISNUMBER('Control Sample Data'!D8),'Control Sample Data'!D8&lt;35,'Control Sample Data'!D8&gt;0),'Control Sample Data'!D8-'Choose Housekeeping Genes'!AB$27,35-'Choose Housekeeping Genes'!AB$27),"")</f>
        <v/>
      </c>
      <c r="AA8" s="132" t="str">
        <f>IF(SUM('Control Sample Data'!E$3:E$386)&gt;10,IF(AND(ISNUMBER('Control Sample Data'!E8),'Control Sample Data'!E8&lt;35,'Control Sample Data'!E8&gt;0),'Control Sample Data'!E8-'Choose Housekeeping Genes'!AC$27,35-'Choose Housekeeping Genes'!AC$27),"")</f>
        <v/>
      </c>
      <c r="AB8" s="132" t="str">
        <f>IF(SUM('Control Sample Data'!F$3:F$386)&gt;10,IF(AND(ISNUMBER('Control Sample Data'!F8),'Control Sample Data'!F8&lt;35,'Control Sample Data'!F8&gt;0),'Control Sample Data'!F8-'Choose Housekeeping Genes'!AD$27,35-'Choose Housekeeping Genes'!AD$27),"")</f>
        <v/>
      </c>
      <c r="AC8" s="132" t="str">
        <f>IF(SUM('Control Sample Data'!G$3:G$386)&gt;10,IF(AND(ISNUMBER('Control Sample Data'!G8),'Control Sample Data'!G8&lt;35,'Control Sample Data'!G8&gt;0),'Control Sample Data'!G8-'Choose Housekeeping Genes'!AE$27,35-'Choose Housekeeping Genes'!AE$27),"")</f>
        <v/>
      </c>
      <c r="AD8" s="132" t="str">
        <f>IF(SUM('Control Sample Data'!H$3:H$386)&gt;10,IF(AND(ISNUMBER('Control Sample Data'!H8),'Control Sample Data'!H8&lt;35,'Control Sample Data'!H8&gt;0),'Control Sample Data'!H8-'Choose Housekeeping Genes'!AF$27,35-'Choose Housekeeping Genes'!AF$27),"")</f>
        <v/>
      </c>
      <c r="AE8" s="132" t="str">
        <f>IF(SUM('Control Sample Data'!I$3:I$386)&gt;10,IF(AND(ISNUMBER('Control Sample Data'!I8),'Control Sample Data'!I8&lt;35,'Control Sample Data'!I8&gt;0),'Control Sample Data'!I8-'Choose Housekeeping Genes'!AG$27,35-'Choose Housekeeping Genes'!AG$27),"")</f>
        <v/>
      </c>
      <c r="AF8" s="132" t="str">
        <f>IF(SUM('Control Sample Data'!J$3:J$386)&gt;10,IF(AND(ISNUMBER('Control Sample Data'!J8),'Control Sample Data'!J8&lt;35,'Control Sample Data'!J8&gt;0),'Control Sample Data'!J8-'Choose Housekeeping Genes'!AH$27,35-'Choose Housekeeping Genes'!AH$27),"")</f>
        <v/>
      </c>
      <c r="AG8" s="132" t="str">
        <f>IF(SUM('Control Sample Data'!K$3:K$386)&gt;10,IF(AND(ISNUMBER('Control Sample Data'!K8),'Control Sample Data'!K8&lt;35,'Control Sample Data'!K8&gt;0),'Control Sample Data'!K8-'Choose Housekeeping Genes'!AI$27,35-'Choose Housekeeping Genes'!AI$27),"")</f>
        <v/>
      </c>
      <c r="AH8" s="132" t="str">
        <f>IF(SUM('Control Sample Data'!L$3:L$386)&gt;10,IF(AND(ISNUMBER('Control Sample Data'!L8),'Control Sample Data'!L8&lt;35,'Control Sample Data'!L8&gt;0),'Control Sample Data'!L8-'Choose Housekeeping Genes'!AJ$27,35-'Choose Housekeeping Genes'!AJ$27),"")</f>
        <v/>
      </c>
      <c r="AI8" s="132" t="str">
        <f>IF(SUM('Control Sample Data'!M$3:M$386)&gt;10,IF(AND(ISNUMBER('Control Sample Data'!M8),'Control Sample Data'!M8&lt;35,'Control Sample Data'!M8&gt;0),'Control Sample Data'!M8-'Choose Housekeeping Genes'!AK$27,35-'Choose Housekeeping Genes'!AK$27),"")</f>
        <v/>
      </c>
      <c r="AJ8" s="132" t="str">
        <f>IF(SUM('Control Sample Data'!N$3:N$386)&gt;10,IF(AND(ISNUMBER('Control Sample Data'!N8),'Control Sample Data'!N8&lt;35,'Control Sample Data'!N8&gt;0),'Control Sample Data'!N8-'Choose Housekeeping Genes'!AL$27,35-'Choose Housekeeping Genes'!AL$27),"")</f>
        <v/>
      </c>
      <c r="AK8" s="132" t="str">
        <f>IF(SUM('Control Sample Data'!O$3:O$386)&gt;10,IF(AND(ISNUMBER('Control Sample Data'!O8),'Control Sample Data'!O8&lt;35,'Control Sample Data'!O8&gt;0),'Control Sample Data'!O8-'Choose Housekeeping Genes'!AM$27,35-'Choose Housekeeping Genes'!AM$27),"")</f>
        <v/>
      </c>
      <c r="AL8" s="132" t="str">
        <f>IF(SUM('Control Sample Data'!P$3:P$386)&gt;10,IF(AND(ISNUMBER('Control Sample Data'!P8),'Control Sample Data'!P8&lt;35,'Control Sample Data'!P8&gt;0),'Control Sample Data'!P8-'Choose Housekeeping Genes'!AN$27,35-'Choose Housekeeping Genes'!AN$27),"")</f>
        <v/>
      </c>
      <c r="AM8" s="132" t="str">
        <f>IF(SUM('Control Sample Data'!Q$3:Q$386)&gt;10,IF(AND(ISNUMBER('Control Sample Data'!Q8),'Control Sample Data'!Q8&lt;35,'Control Sample Data'!Q8&gt;0),'Control Sample Data'!Q8-'Choose Housekeeping Genes'!AO$27,35-'Choose Housekeeping Genes'!AO$27),"")</f>
        <v/>
      </c>
      <c r="AN8" s="132" t="str">
        <f>IF(SUM('Control Sample Data'!R$3:R$386)&gt;10,IF(AND(ISNUMBER('Control Sample Data'!R8),'Control Sample Data'!R8&lt;35,'Control Sample Data'!R8&gt;0),'Control Sample Data'!R8-'Choose Housekeeping Genes'!AP$27,35-'Choose Housekeeping Genes'!AP$27),"")</f>
        <v/>
      </c>
      <c r="AO8" s="132" t="str">
        <f>IF(SUM('Control Sample Data'!S$3:S$386)&gt;10,IF(AND(ISNUMBER('Control Sample Data'!S8),'Control Sample Data'!S8&lt;35,'Control Sample Data'!S8&gt;0),'Control Sample Data'!S8-'Choose Housekeeping Genes'!AQ$27,35-'Choose Housekeeping Genes'!AQ$27),"")</f>
        <v/>
      </c>
      <c r="AP8" s="132" t="str">
        <f>IF(SUM('Control Sample Data'!T$3:T$386)&gt;10,IF(AND(ISNUMBER('Control Sample Data'!T8),'Control Sample Data'!T8&lt;35,'Control Sample Data'!T8&gt;0),'Control Sample Data'!T8-'Choose Housekeeping Genes'!AR$27,35-'Choose Housekeeping Genes'!AR$27),"")</f>
        <v/>
      </c>
      <c r="AQ8" s="132" t="str">
        <f>IF(SUM('Control Sample Data'!U$3:U$386)&gt;10,IF(AND(ISNUMBER('Control Sample Data'!U8),'Control Sample Data'!U8&lt;35,'Control Sample Data'!U8&gt;0),'Control Sample Data'!U8-'Choose Housekeeping Genes'!AS$27,35-'Choose Housekeeping Genes'!AS$27),"")</f>
        <v/>
      </c>
      <c r="AR8" s="132" t="str">
        <f>IF(SUM('Control Sample Data'!V$3:V$386)&gt;10,IF(AND(ISNUMBER('Control Sample Data'!V8),'Control Sample Data'!V8&lt;35,'Control Sample Data'!V8&gt;0),'Control Sample Data'!V8-'Choose Housekeeping Genes'!AT$27,35-'Choose Housekeeping Genes'!AT$27),"")</f>
        <v/>
      </c>
      <c r="AS8" s="135" t="str">
        <f>'Control Sample Data'!A8</f>
        <v>ENST00000434223</v>
      </c>
      <c r="AT8" s="35" t="s">
        <v>7</v>
      </c>
      <c r="AU8" s="132" t="str">
        <f ca="1">IF(ISNUMBER(C8-'Choose Housekeeping Genes'!D$17),C8-'Choose Housekeeping Genes'!D$17,"")</f>
        <v/>
      </c>
      <c r="AV8" s="132" t="str">
        <f ca="1">IF(ISNUMBER(D8-'Choose Housekeeping Genes'!E$17),D8-'Choose Housekeeping Genes'!E$17,"")</f>
        <v/>
      </c>
      <c r="AW8" s="132" t="str">
        <f ca="1">IF(ISNUMBER(E8-'Choose Housekeeping Genes'!F$17),E8-'Choose Housekeeping Genes'!F$17,"")</f>
        <v/>
      </c>
      <c r="AX8" s="132" t="str">
        <f ca="1">IF(ISNUMBER(F8-'Choose Housekeeping Genes'!G$17),F8-'Choose Housekeeping Genes'!G$17,"")</f>
        <v/>
      </c>
      <c r="AY8" s="132" t="str">
        <f ca="1">IF(ISNUMBER(G8-'Choose Housekeeping Genes'!H$17),G8-'Choose Housekeeping Genes'!H$17,"")</f>
        <v/>
      </c>
      <c r="AZ8" s="132" t="str">
        <f ca="1">IF(ISNUMBER(H8-'Choose Housekeeping Genes'!I$17),H8-'Choose Housekeeping Genes'!I$17,"")</f>
        <v/>
      </c>
      <c r="BA8" s="132" t="str">
        <f ca="1">IF(ISNUMBER(I8-'Choose Housekeeping Genes'!J$17),I8-'Choose Housekeeping Genes'!J$17,"")</f>
        <v/>
      </c>
      <c r="BB8" s="132" t="str">
        <f ca="1">IF(ISNUMBER(J8-'Choose Housekeeping Genes'!K$17),J8-'Choose Housekeeping Genes'!K$17,"")</f>
        <v/>
      </c>
      <c r="BC8" s="132" t="str">
        <f ca="1">IF(ISNUMBER(K8-'Choose Housekeeping Genes'!L$17),K8-'Choose Housekeeping Genes'!L$17,"")</f>
        <v/>
      </c>
      <c r="BD8" s="132" t="str">
        <f ca="1">IF(ISNUMBER(L8-'Choose Housekeeping Genes'!M$17),L8-'Choose Housekeeping Genes'!M$17,"")</f>
        <v/>
      </c>
      <c r="BE8" s="132" t="str">
        <f ca="1">IF(ISNUMBER(M8-'Choose Housekeeping Genes'!N$17),M8-'Choose Housekeeping Genes'!N$17,"")</f>
        <v/>
      </c>
      <c r="BF8" s="132" t="str">
        <f ca="1">IF(ISNUMBER(N8-'Choose Housekeeping Genes'!O$17),N8-'Choose Housekeeping Genes'!O$17,"")</f>
        <v/>
      </c>
      <c r="BG8" s="132" t="str">
        <f ca="1">IF(ISNUMBER(O8-'Choose Housekeeping Genes'!P$17),O8-'Choose Housekeeping Genes'!P$17,"")</f>
        <v/>
      </c>
      <c r="BH8" s="132" t="str">
        <f ca="1">IF(ISNUMBER(P8-'Choose Housekeeping Genes'!Q$17),P8-'Choose Housekeeping Genes'!Q$17,"")</f>
        <v/>
      </c>
      <c r="BI8" s="132" t="str">
        <f ca="1">IF(ISNUMBER(Q8-'Choose Housekeeping Genes'!R$17),Q8-'Choose Housekeeping Genes'!R$17,"")</f>
        <v/>
      </c>
      <c r="BJ8" s="132" t="str">
        <f ca="1">IF(ISNUMBER(R8-'Choose Housekeeping Genes'!S$17),R8-'Choose Housekeeping Genes'!S$17,"")</f>
        <v/>
      </c>
      <c r="BK8" s="132" t="str">
        <f ca="1">IF(ISNUMBER(S8-'Choose Housekeeping Genes'!T$17),S8-'Choose Housekeeping Genes'!T$17,"")</f>
        <v/>
      </c>
      <c r="BL8" s="132" t="str">
        <f ca="1">IF(ISNUMBER(T8-'Choose Housekeeping Genes'!U$17),T8-'Choose Housekeeping Genes'!U$17,"")</f>
        <v/>
      </c>
      <c r="BM8" s="132" t="str">
        <f ca="1">IF(ISNUMBER(U8-'Choose Housekeeping Genes'!V$17),U8-'Choose Housekeeping Genes'!V$17,"")</f>
        <v/>
      </c>
      <c r="BN8" s="132" t="str">
        <f ca="1">IF(ISNUMBER(V8-'Choose Housekeeping Genes'!W$17),V8-'Choose Housekeeping Genes'!W$17,"")</f>
        <v/>
      </c>
      <c r="BO8" s="136" t="str">
        <f t="shared" si="0"/>
        <v>ENST00000434223</v>
      </c>
      <c r="BP8" s="141" t="s">
        <v>7</v>
      </c>
      <c r="BQ8" s="132" t="str">
        <f ca="1">IF(ISNUMBER(Y8-'Choose Housekeeping Genes'!AA$17),Y8-'Choose Housekeeping Genes'!AA$17,"")</f>
        <v/>
      </c>
      <c r="BR8" s="132" t="str">
        <f ca="1">IF(ISNUMBER(Z8-'Choose Housekeeping Genes'!AB$17),Z8-'Choose Housekeeping Genes'!AB$17,"")</f>
        <v/>
      </c>
      <c r="BS8" s="132" t="str">
        <f ca="1">IF(ISNUMBER(AA8-'Choose Housekeeping Genes'!AC$17),AA8-'Choose Housekeeping Genes'!AC$17,"")</f>
        <v/>
      </c>
      <c r="BT8" s="132" t="str">
        <f ca="1">IF(ISNUMBER(AB8-'Choose Housekeeping Genes'!AD$17),AB8-'Choose Housekeeping Genes'!AD$17,"")</f>
        <v/>
      </c>
      <c r="BU8" s="132" t="str">
        <f ca="1">IF(ISNUMBER(AC8-'Choose Housekeeping Genes'!AE$17),AC8-'Choose Housekeeping Genes'!AE$17,"")</f>
        <v/>
      </c>
      <c r="BV8" s="132" t="str">
        <f ca="1">IF(ISNUMBER(AD8-'Choose Housekeeping Genes'!AF$17),AD8-'Choose Housekeeping Genes'!AF$17,"")</f>
        <v/>
      </c>
      <c r="BW8" s="132" t="str">
        <f ca="1">IF(ISNUMBER(AE8-'Choose Housekeeping Genes'!AG$17),AE8-'Choose Housekeeping Genes'!AG$17,"")</f>
        <v/>
      </c>
      <c r="BX8" s="132" t="str">
        <f ca="1">IF(ISNUMBER(AF8-'Choose Housekeeping Genes'!AH$17),AF8-'Choose Housekeeping Genes'!AH$17,"")</f>
        <v/>
      </c>
      <c r="BY8" s="132" t="str">
        <f ca="1">IF(ISNUMBER(AG8-'Choose Housekeeping Genes'!AI$17),AG8-'Choose Housekeeping Genes'!AI$17,"")</f>
        <v/>
      </c>
      <c r="BZ8" s="132" t="str">
        <f ca="1">IF(ISNUMBER(AH8-'Choose Housekeeping Genes'!AJ$17),AH8-'Choose Housekeeping Genes'!AJ$17,"")</f>
        <v/>
      </c>
      <c r="CA8" s="132" t="str">
        <f ca="1">IF(ISNUMBER(AI8-'Choose Housekeeping Genes'!AK$17),AI8-'Choose Housekeeping Genes'!AK$17,"")</f>
        <v/>
      </c>
      <c r="CB8" s="132" t="str">
        <f ca="1">IF(ISNUMBER(AJ8-'Choose Housekeeping Genes'!AL$17),AJ8-'Choose Housekeeping Genes'!AL$17,"")</f>
        <v/>
      </c>
      <c r="CC8" s="132" t="str">
        <f ca="1">IF(ISNUMBER(AK8-'Choose Housekeeping Genes'!AM$17),AK8-'Choose Housekeeping Genes'!AM$17,"")</f>
        <v/>
      </c>
      <c r="CD8" s="132" t="str">
        <f ca="1">IF(ISNUMBER(AL8-'Choose Housekeeping Genes'!AN$17),AL8-'Choose Housekeeping Genes'!AN$17,"")</f>
        <v/>
      </c>
      <c r="CE8" s="132" t="str">
        <f ca="1">IF(ISNUMBER(AM8-'Choose Housekeeping Genes'!AO$17),AM8-'Choose Housekeeping Genes'!AO$17,"")</f>
        <v/>
      </c>
      <c r="CF8" s="132" t="str">
        <f ca="1">IF(ISNUMBER(AN8-'Choose Housekeeping Genes'!AP$17),AN8-'Choose Housekeeping Genes'!AP$17,"")</f>
        <v/>
      </c>
      <c r="CG8" s="132" t="str">
        <f ca="1">IF(ISNUMBER(AO8-'Choose Housekeeping Genes'!AQ$17),AO8-'Choose Housekeeping Genes'!AQ$17,"")</f>
        <v/>
      </c>
      <c r="CH8" s="132" t="str">
        <f ca="1">IF(ISNUMBER(AP8-'Choose Housekeeping Genes'!AR$17),AP8-'Choose Housekeeping Genes'!AR$17,"")</f>
        <v/>
      </c>
      <c r="CI8" s="132" t="str">
        <f ca="1">IF(ISNUMBER(AQ8-'Choose Housekeeping Genes'!AS$17),AQ8-'Choose Housekeeping Genes'!AS$17,"")</f>
        <v/>
      </c>
      <c r="CJ8" s="132" t="str">
        <f ca="1">IF(ISNUMBER(AR8-'Choose Housekeeping Genes'!AT$17),AR8-'Choose Housekeeping Genes'!AT$17,"")</f>
        <v/>
      </c>
      <c r="CK8" s="137" t="e">
        <f t="shared" ca="1" si="2"/>
        <v>#DIV/0!</v>
      </c>
      <c r="CL8" s="138" t="e">
        <f t="shared" ca="1" si="3"/>
        <v>#DIV/0!</v>
      </c>
      <c r="CQ8" s="130">
        <v>6</v>
      </c>
      <c r="CR8" s="139" t="e">
        <f t="array" aca="1" ref="CR8" ca="1">INDIRECT("'All expressed genes'!$A"&amp;MIN(IF('All expressed genes'!$G$3:$G$386=LARGE('All expressed genes'!$G$3:$G$386,CQ8),ROW('All expressed genes'!$A$3:$A$386),"")))</f>
        <v>#DIV/0!</v>
      </c>
      <c r="CS8" s="139" t="e">
        <f t="array" aca="1" ref="CS8" ca="1">INDIRECT("'All expressed genes'!$G"&amp;MIN(IF('All expressed genes'!$G$3:$G$386=LARGE('All expressed genes'!$G$3:$G$386,CQ8),ROW('All expressed genes'!$A$3:$A$386),"")))</f>
        <v>#DIV/0!</v>
      </c>
      <c r="CT8" s="139"/>
      <c r="CU8" s="139">
        <v>379</v>
      </c>
      <c r="CV8" s="139" t="e">
        <f t="array" aca="1" ref="CV8" ca="1">INDIRECT("'All expressed genes'!$A"&amp;MIN(IF('All expressed genes'!$G$3:$G$386=LARGE('All expressed genes'!$G$3:$G$386,CU8),ROW('All expressed genes'!$A$3:$A$386),"")))</f>
        <v>#DIV/0!</v>
      </c>
      <c r="CW8" s="139" t="e">
        <f t="array" aca="1" ref="CW8" ca="1">INDIRECT("'All expressed genes'!$I"&amp;MIN(IF('All expressed genes'!$G$3:$G$386=LARGE('All expressed genes'!$G$3:$G$386,CU8),ROW('All expressed genes'!$A$3:$A$386),"")))</f>
        <v>#DIV/0!</v>
      </c>
      <c r="CX8" s="139" t="e">
        <f t="shared" ca="1" si="1"/>
        <v>#DIV/0!</v>
      </c>
    </row>
    <row r="9" spans="1:102" ht="12.75" x14ac:dyDescent="0.15">
      <c r="A9" s="131" t="str">
        <f>'Transcript table'!C9</f>
        <v>CTB-89H12.4</v>
      </c>
      <c r="B9" s="35" t="s">
        <v>8</v>
      </c>
      <c r="C9" s="132" t="str">
        <f>IF(SUM('Test Sample Data'!C$3:C$386)&gt;10,IF(AND(ISNUMBER('Test Sample Data'!C9),'Test Sample Data'!C9&lt;35,'Test Sample Data'!C9&gt;0),'Test Sample Data'!C9-'Choose Housekeeping Genes'!D$27,35-'Choose Housekeeping Genes'!D$27),"")</f>
        <v/>
      </c>
      <c r="D9" s="132" t="str">
        <f>IF(SUM('Test Sample Data'!D$3:D$386)&gt;10,IF(AND(ISNUMBER('Test Sample Data'!D9),'Test Sample Data'!D9&lt;35,'Test Sample Data'!D9&gt;0),'Test Sample Data'!D9-'Choose Housekeeping Genes'!E$27,35-'Choose Housekeeping Genes'!E$27),"")</f>
        <v/>
      </c>
      <c r="E9" s="132" t="str">
        <f>IF(SUM('Test Sample Data'!E$3:E$386)&gt;10,IF(AND(ISNUMBER('Test Sample Data'!E9),'Test Sample Data'!E9&lt;35,'Test Sample Data'!E9&gt;0),'Test Sample Data'!E9-'Choose Housekeeping Genes'!F$27,35-'Choose Housekeeping Genes'!F$27),"")</f>
        <v/>
      </c>
      <c r="F9" s="132" t="str">
        <f>IF(SUM('Test Sample Data'!F$3:F$386)&gt;10,IF(AND(ISNUMBER('Test Sample Data'!F9),'Test Sample Data'!F9&lt;35,'Test Sample Data'!F9&gt;0),'Test Sample Data'!F9-'Choose Housekeeping Genes'!G$27,35-'Choose Housekeeping Genes'!G$27),"")</f>
        <v/>
      </c>
      <c r="G9" s="132" t="str">
        <f>IF(SUM('Test Sample Data'!G$3:G$386)&gt;10,IF(AND(ISNUMBER('Test Sample Data'!G9),'Test Sample Data'!G9&lt;35,'Test Sample Data'!G9&gt;0),'Test Sample Data'!G9-'Choose Housekeeping Genes'!H$27,35-'Choose Housekeeping Genes'!H$27),"")</f>
        <v/>
      </c>
      <c r="H9" s="132" t="str">
        <f>IF(SUM('Test Sample Data'!H$3:H$386)&gt;10,IF(AND(ISNUMBER('Test Sample Data'!H9),'Test Sample Data'!H9&lt;35,'Test Sample Data'!H9&gt;0),'Test Sample Data'!H9-'Choose Housekeeping Genes'!I$27,35-'Choose Housekeeping Genes'!I$27),"")</f>
        <v/>
      </c>
      <c r="I9" s="132" t="str">
        <f>IF(SUM('Test Sample Data'!I$3:I$386)&gt;10,IF(AND(ISNUMBER('Test Sample Data'!I9),'Test Sample Data'!I9&lt;35,'Test Sample Data'!I9&gt;0),'Test Sample Data'!I9-'Choose Housekeeping Genes'!J$27,35-'Choose Housekeeping Genes'!J$27),"")</f>
        <v/>
      </c>
      <c r="J9" s="132" t="str">
        <f>IF(SUM('Test Sample Data'!J$3:J$386)&gt;10,IF(AND(ISNUMBER('Test Sample Data'!J9),'Test Sample Data'!J9&lt;35,'Test Sample Data'!J9&gt;0),'Test Sample Data'!J9-'Choose Housekeeping Genes'!K$27,35-'Choose Housekeeping Genes'!K$27),"")</f>
        <v/>
      </c>
      <c r="K9" s="132" t="str">
        <f>IF(SUM('Test Sample Data'!K$3:K$386)&gt;10,IF(AND(ISNUMBER('Test Sample Data'!K9),'Test Sample Data'!K9&lt;35,'Test Sample Data'!K9&gt;0),'Test Sample Data'!K9-'Choose Housekeeping Genes'!L$27,35-'Choose Housekeeping Genes'!L$27),"")</f>
        <v/>
      </c>
      <c r="L9" s="132" t="str">
        <f>IF(SUM('Test Sample Data'!L$3:L$386)&gt;10,IF(AND(ISNUMBER('Test Sample Data'!L9),'Test Sample Data'!L9&lt;35,'Test Sample Data'!L9&gt;0),'Test Sample Data'!L9-'Choose Housekeeping Genes'!M$27,35-'Choose Housekeeping Genes'!M$27),"")</f>
        <v/>
      </c>
      <c r="M9" s="132" t="str">
        <f>IF(SUM('Test Sample Data'!M$3:M$386)&gt;10,IF(AND(ISNUMBER('Test Sample Data'!M9),'Test Sample Data'!M9&lt;35,'Test Sample Data'!M9&gt;0),'Test Sample Data'!M9-'Choose Housekeeping Genes'!N$27,35-'Choose Housekeeping Genes'!N$27),"")</f>
        <v/>
      </c>
      <c r="N9" s="132" t="str">
        <f>IF(SUM('Test Sample Data'!N$3:N$386)&gt;10,IF(AND(ISNUMBER('Test Sample Data'!N9),'Test Sample Data'!N9&lt;35,'Test Sample Data'!N9&gt;0),'Test Sample Data'!N9-'Choose Housekeeping Genes'!O$27,35-'Choose Housekeeping Genes'!O$27),"")</f>
        <v/>
      </c>
      <c r="O9" s="132" t="str">
        <f>IF(SUM('Test Sample Data'!O$3:O$386)&gt;10,IF(AND(ISNUMBER('Test Sample Data'!O9),'Test Sample Data'!O9&lt;35,'Test Sample Data'!O9&gt;0),'Test Sample Data'!O9-'Choose Housekeeping Genes'!P$27,35-'Choose Housekeeping Genes'!P$27),"")</f>
        <v/>
      </c>
      <c r="P9" s="132" t="str">
        <f>IF(SUM('Test Sample Data'!P$3:P$386)&gt;10,IF(AND(ISNUMBER('Test Sample Data'!P9),'Test Sample Data'!P9&lt;35,'Test Sample Data'!P9&gt;0),'Test Sample Data'!P9-'Choose Housekeeping Genes'!Q$27,35-'Choose Housekeeping Genes'!Q$27),"")</f>
        <v/>
      </c>
      <c r="Q9" s="132" t="str">
        <f>IF(SUM('Test Sample Data'!Q$3:Q$386)&gt;10,IF(AND(ISNUMBER('Test Sample Data'!Q9),'Test Sample Data'!Q9&lt;35,'Test Sample Data'!Q9&gt;0),'Test Sample Data'!Q9-'Choose Housekeeping Genes'!R$27,35-'Choose Housekeeping Genes'!R$27),"")</f>
        <v/>
      </c>
      <c r="R9" s="132" t="str">
        <f>IF(SUM('Test Sample Data'!R$3:R$386)&gt;10,IF(AND(ISNUMBER('Test Sample Data'!R9),'Test Sample Data'!R9&lt;35,'Test Sample Data'!R9&gt;0),'Test Sample Data'!R9-'Choose Housekeeping Genes'!S$27,35-'Choose Housekeeping Genes'!S$27),"")</f>
        <v/>
      </c>
      <c r="S9" s="132" t="str">
        <f>IF(SUM('Test Sample Data'!S$3:S$386)&gt;10,IF(AND(ISNUMBER('Test Sample Data'!S9),'Test Sample Data'!S9&lt;35,'Test Sample Data'!S9&gt;0),'Test Sample Data'!S9-'Choose Housekeeping Genes'!T$27,35-'Choose Housekeeping Genes'!T$27),"")</f>
        <v/>
      </c>
      <c r="T9" s="132" t="str">
        <f>IF(SUM('Test Sample Data'!T$3:T$386)&gt;10,IF(AND(ISNUMBER('Test Sample Data'!T9),'Test Sample Data'!T9&lt;35,'Test Sample Data'!T9&gt;0),'Test Sample Data'!T9-'Choose Housekeeping Genes'!U$27,35-'Choose Housekeeping Genes'!U$27),"")</f>
        <v/>
      </c>
      <c r="U9" s="132" t="str">
        <f>IF(SUM('Test Sample Data'!U$3:U$386)&gt;10,IF(AND(ISNUMBER('Test Sample Data'!U9),'Test Sample Data'!U9&lt;35,'Test Sample Data'!U9&gt;0),'Test Sample Data'!U9-'Choose Housekeeping Genes'!V$27,35-'Choose Housekeeping Genes'!V$27),"")</f>
        <v/>
      </c>
      <c r="V9" s="132" t="str">
        <f>IF(SUM('Test Sample Data'!V$3:V$386)&gt;10,IF(AND(ISNUMBER('Test Sample Data'!V9),'Test Sample Data'!V9&lt;35,'Test Sample Data'!V9&gt;0),'Test Sample Data'!V9-'Choose Housekeeping Genes'!W$27,35-'Choose Housekeeping Genes'!W$27),"")</f>
        <v/>
      </c>
      <c r="W9" s="140" t="str">
        <f>'Control Sample Data'!A9</f>
        <v>CTB-89H12.4</v>
      </c>
      <c r="X9" s="141" t="s">
        <v>8</v>
      </c>
      <c r="Y9" s="132" t="str">
        <f>IF(SUM('Control Sample Data'!C$3:C$386)&gt;10,IF(AND(ISNUMBER('Control Sample Data'!C9),'Control Sample Data'!C9&lt;35,'Control Sample Data'!C9&gt;0),'Control Sample Data'!C9-'Choose Housekeeping Genes'!AA$27,35-'Choose Housekeeping Genes'!AA$27),"")</f>
        <v/>
      </c>
      <c r="Z9" s="132" t="str">
        <f>IF(SUM('Control Sample Data'!D$3:D$386)&gt;10,IF(AND(ISNUMBER('Control Sample Data'!D9),'Control Sample Data'!D9&lt;35,'Control Sample Data'!D9&gt;0),'Control Sample Data'!D9-'Choose Housekeeping Genes'!AB$27,35-'Choose Housekeeping Genes'!AB$27),"")</f>
        <v/>
      </c>
      <c r="AA9" s="132" t="str">
        <f>IF(SUM('Control Sample Data'!E$3:E$386)&gt;10,IF(AND(ISNUMBER('Control Sample Data'!E9),'Control Sample Data'!E9&lt;35,'Control Sample Data'!E9&gt;0),'Control Sample Data'!E9-'Choose Housekeeping Genes'!AC$27,35-'Choose Housekeeping Genes'!AC$27),"")</f>
        <v/>
      </c>
      <c r="AB9" s="132" t="str">
        <f>IF(SUM('Control Sample Data'!F$3:F$386)&gt;10,IF(AND(ISNUMBER('Control Sample Data'!F9),'Control Sample Data'!F9&lt;35,'Control Sample Data'!F9&gt;0),'Control Sample Data'!F9-'Choose Housekeeping Genes'!AD$27,35-'Choose Housekeeping Genes'!AD$27),"")</f>
        <v/>
      </c>
      <c r="AC9" s="132" t="str">
        <f>IF(SUM('Control Sample Data'!G$3:G$386)&gt;10,IF(AND(ISNUMBER('Control Sample Data'!G9),'Control Sample Data'!G9&lt;35,'Control Sample Data'!G9&gt;0),'Control Sample Data'!G9-'Choose Housekeeping Genes'!AE$27,35-'Choose Housekeeping Genes'!AE$27),"")</f>
        <v/>
      </c>
      <c r="AD9" s="132" t="str">
        <f>IF(SUM('Control Sample Data'!H$3:H$386)&gt;10,IF(AND(ISNUMBER('Control Sample Data'!H9),'Control Sample Data'!H9&lt;35,'Control Sample Data'!H9&gt;0),'Control Sample Data'!H9-'Choose Housekeeping Genes'!AF$27,35-'Choose Housekeeping Genes'!AF$27),"")</f>
        <v/>
      </c>
      <c r="AE9" s="132" t="str">
        <f>IF(SUM('Control Sample Data'!I$3:I$386)&gt;10,IF(AND(ISNUMBER('Control Sample Data'!I9),'Control Sample Data'!I9&lt;35,'Control Sample Data'!I9&gt;0),'Control Sample Data'!I9-'Choose Housekeeping Genes'!AG$27,35-'Choose Housekeeping Genes'!AG$27),"")</f>
        <v/>
      </c>
      <c r="AF9" s="132" t="str">
        <f>IF(SUM('Control Sample Data'!J$3:J$386)&gt;10,IF(AND(ISNUMBER('Control Sample Data'!J9),'Control Sample Data'!J9&lt;35,'Control Sample Data'!J9&gt;0),'Control Sample Data'!J9-'Choose Housekeeping Genes'!AH$27,35-'Choose Housekeeping Genes'!AH$27),"")</f>
        <v/>
      </c>
      <c r="AG9" s="132" t="str">
        <f>IF(SUM('Control Sample Data'!K$3:K$386)&gt;10,IF(AND(ISNUMBER('Control Sample Data'!K9),'Control Sample Data'!K9&lt;35,'Control Sample Data'!K9&gt;0),'Control Sample Data'!K9-'Choose Housekeeping Genes'!AI$27,35-'Choose Housekeeping Genes'!AI$27),"")</f>
        <v/>
      </c>
      <c r="AH9" s="132" t="str">
        <f>IF(SUM('Control Sample Data'!L$3:L$386)&gt;10,IF(AND(ISNUMBER('Control Sample Data'!L9),'Control Sample Data'!L9&lt;35,'Control Sample Data'!L9&gt;0),'Control Sample Data'!L9-'Choose Housekeeping Genes'!AJ$27,35-'Choose Housekeeping Genes'!AJ$27),"")</f>
        <v/>
      </c>
      <c r="AI9" s="132" t="str">
        <f>IF(SUM('Control Sample Data'!M$3:M$386)&gt;10,IF(AND(ISNUMBER('Control Sample Data'!M9),'Control Sample Data'!M9&lt;35,'Control Sample Data'!M9&gt;0),'Control Sample Data'!M9-'Choose Housekeeping Genes'!AK$27,35-'Choose Housekeeping Genes'!AK$27),"")</f>
        <v/>
      </c>
      <c r="AJ9" s="132" t="str">
        <f>IF(SUM('Control Sample Data'!N$3:N$386)&gt;10,IF(AND(ISNUMBER('Control Sample Data'!N9),'Control Sample Data'!N9&lt;35,'Control Sample Data'!N9&gt;0),'Control Sample Data'!N9-'Choose Housekeeping Genes'!AL$27,35-'Choose Housekeeping Genes'!AL$27),"")</f>
        <v/>
      </c>
      <c r="AK9" s="132" t="str">
        <f>IF(SUM('Control Sample Data'!O$3:O$386)&gt;10,IF(AND(ISNUMBER('Control Sample Data'!O9),'Control Sample Data'!O9&lt;35,'Control Sample Data'!O9&gt;0),'Control Sample Data'!O9-'Choose Housekeeping Genes'!AM$27,35-'Choose Housekeeping Genes'!AM$27),"")</f>
        <v/>
      </c>
      <c r="AL9" s="132" t="str">
        <f>IF(SUM('Control Sample Data'!P$3:P$386)&gt;10,IF(AND(ISNUMBER('Control Sample Data'!P9),'Control Sample Data'!P9&lt;35,'Control Sample Data'!P9&gt;0),'Control Sample Data'!P9-'Choose Housekeeping Genes'!AN$27,35-'Choose Housekeeping Genes'!AN$27),"")</f>
        <v/>
      </c>
      <c r="AM9" s="132" t="str">
        <f>IF(SUM('Control Sample Data'!Q$3:Q$386)&gt;10,IF(AND(ISNUMBER('Control Sample Data'!Q9),'Control Sample Data'!Q9&lt;35,'Control Sample Data'!Q9&gt;0),'Control Sample Data'!Q9-'Choose Housekeeping Genes'!AO$27,35-'Choose Housekeeping Genes'!AO$27),"")</f>
        <v/>
      </c>
      <c r="AN9" s="132" t="str">
        <f>IF(SUM('Control Sample Data'!R$3:R$386)&gt;10,IF(AND(ISNUMBER('Control Sample Data'!R9),'Control Sample Data'!R9&lt;35,'Control Sample Data'!R9&gt;0),'Control Sample Data'!R9-'Choose Housekeeping Genes'!AP$27,35-'Choose Housekeeping Genes'!AP$27),"")</f>
        <v/>
      </c>
      <c r="AO9" s="132" t="str">
        <f>IF(SUM('Control Sample Data'!S$3:S$386)&gt;10,IF(AND(ISNUMBER('Control Sample Data'!S9),'Control Sample Data'!S9&lt;35,'Control Sample Data'!S9&gt;0),'Control Sample Data'!S9-'Choose Housekeeping Genes'!AQ$27,35-'Choose Housekeeping Genes'!AQ$27),"")</f>
        <v/>
      </c>
      <c r="AP9" s="132" t="str">
        <f>IF(SUM('Control Sample Data'!T$3:T$386)&gt;10,IF(AND(ISNUMBER('Control Sample Data'!T9),'Control Sample Data'!T9&lt;35,'Control Sample Data'!T9&gt;0),'Control Sample Data'!T9-'Choose Housekeeping Genes'!AR$27,35-'Choose Housekeeping Genes'!AR$27),"")</f>
        <v/>
      </c>
      <c r="AQ9" s="132" t="str">
        <f>IF(SUM('Control Sample Data'!U$3:U$386)&gt;10,IF(AND(ISNUMBER('Control Sample Data'!U9),'Control Sample Data'!U9&lt;35,'Control Sample Data'!U9&gt;0),'Control Sample Data'!U9-'Choose Housekeeping Genes'!AS$27,35-'Choose Housekeeping Genes'!AS$27),"")</f>
        <v/>
      </c>
      <c r="AR9" s="132" t="str">
        <f>IF(SUM('Control Sample Data'!V$3:V$386)&gt;10,IF(AND(ISNUMBER('Control Sample Data'!V9),'Control Sample Data'!V9&lt;35,'Control Sample Data'!V9&gt;0),'Control Sample Data'!V9-'Choose Housekeeping Genes'!AT$27,35-'Choose Housekeeping Genes'!AT$27),"")</f>
        <v/>
      </c>
      <c r="AS9" s="135" t="str">
        <f>'Control Sample Data'!A9</f>
        <v>CTB-89H12.4</v>
      </c>
      <c r="AT9" s="35" t="s">
        <v>8</v>
      </c>
      <c r="AU9" s="132" t="str">
        <f ca="1">IF(ISNUMBER(C9-'Choose Housekeeping Genes'!D$17),C9-'Choose Housekeeping Genes'!D$17,"")</f>
        <v/>
      </c>
      <c r="AV9" s="132" t="str">
        <f ca="1">IF(ISNUMBER(D9-'Choose Housekeeping Genes'!E$17),D9-'Choose Housekeeping Genes'!E$17,"")</f>
        <v/>
      </c>
      <c r="AW9" s="132" t="str">
        <f ca="1">IF(ISNUMBER(E9-'Choose Housekeeping Genes'!F$17),E9-'Choose Housekeeping Genes'!F$17,"")</f>
        <v/>
      </c>
      <c r="AX9" s="132" t="str">
        <f ca="1">IF(ISNUMBER(F9-'Choose Housekeeping Genes'!G$17),F9-'Choose Housekeeping Genes'!G$17,"")</f>
        <v/>
      </c>
      <c r="AY9" s="132" t="str">
        <f ca="1">IF(ISNUMBER(G9-'Choose Housekeeping Genes'!H$17),G9-'Choose Housekeeping Genes'!H$17,"")</f>
        <v/>
      </c>
      <c r="AZ9" s="132" t="str">
        <f ca="1">IF(ISNUMBER(H9-'Choose Housekeeping Genes'!I$17),H9-'Choose Housekeeping Genes'!I$17,"")</f>
        <v/>
      </c>
      <c r="BA9" s="132" t="str">
        <f ca="1">IF(ISNUMBER(I9-'Choose Housekeeping Genes'!J$17),I9-'Choose Housekeeping Genes'!J$17,"")</f>
        <v/>
      </c>
      <c r="BB9" s="132" t="str">
        <f ca="1">IF(ISNUMBER(J9-'Choose Housekeeping Genes'!K$17),J9-'Choose Housekeeping Genes'!K$17,"")</f>
        <v/>
      </c>
      <c r="BC9" s="132" t="str">
        <f ca="1">IF(ISNUMBER(K9-'Choose Housekeeping Genes'!L$17),K9-'Choose Housekeeping Genes'!L$17,"")</f>
        <v/>
      </c>
      <c r="BD9" s="132" t="str">
        <f ca="1">IF(ISNUMBER(L9-'Choose Housekeeping Genes'!M$17),L9-'Choose Housekeeping Genes'!M$17,"")</f>
        <v/>
      </c>
      <c r="BE9" s="132" t="str">
        <f ca="1">IF(ISNUMBER(M9-'Choose Housekeeping Genes'!N$17),M9-'Choose Housekeeping Genes'!N$17,"")</f>
        <v/>
      </c>
      <c r="BF9" s="132" t="str">
        <f ca="1">IF(ISNUMBER(N9-'Choose Housekeeping Genes'!O$17),N9-'Choose Housekeeping Genes'!O$17,"")</f>
        <v/>
      </c>
      <c r="BG9" s="132" t="str">
        <f ca="1">IF(ISNUMBER(O9-'Choose Housekeeping Genes'!P$17),O9-'Choose Housekeeping Genes'!P$17,"")</f>
        <v/>
      </c>
      <c r="BH9" s="132" t="str">
        <f ca="1">IF(ISNUMBER(P9-'Choose Housekeeping Genes'!Q$17),P9-'Choose Housekeeping Genes'!Q$17,"")</f>
        <v/>
      </c>
      <c r="BI9" s="132" t="str">
        <f ca="1">IF(ISNUMBER(Q9-'Choose Housekeeping Genes'!R$17),Q9-'Choose Housekeeping Genes'!R$17,"")</f>
        <v/>
      </c>
      <c r="BJ9" s="132" t="str">
        <f ca="1">IF(ISNUMBER(R9-'Choose Housekeeping Genes'!S$17),R9-'Choose Housekeeping Genes'!S$17,"")</f>
        <v/>
      </c>
      <c r="BK9" s="132" t="str">
        <f ca="1">IF(ISNUMBER(S9-'Choose Housekeeping Genes'!T$17),S9-'Choose Housekeeping Genes'!T$17,"")</f>
        <v/>
      </c>
      <c r="BL9" s="132" t="str">
        <f ca="1">IF(ISNUMBER(T9-'Choose Housekeeping Genes'!U$17),T9-'Choose Housekeeping Genes'!U$17,"")</f>
        <v/>
      </c>
      <c r="BM9" s="132" t="str">
        <f ca="1">IF(ISNUMBER(U9-'Choose Housekeeping Genes'!V$17),U9-'Choose Housekeeping Genes'!V$17,"")</f>
        <v/>
      </c>
      <c r="BN9" s="132" t="str">
        <f ca="1">IF(ISNUMBER(V9-'Choose Housekeeping Genes'!W$17),V9-'Choose Housekeeping Genes'!W$17,"")</f>
        <v/>
      </c>
      <c r="BO9" s="136" t="str">
        <f t="shared" si="0"/>
        <v>CTB-89H12.4</v>
      </c>
      <c r="BP9" s="141" t="s">
        <v>8</v>
      </c>
      <c r="BQ9" s="132" t="str">
        <f ca="1">IF(ISNUMBER(Y9-'Choose Housekeeping Genes'!AA$17),Y9-'Choose Housekeeping Genes'!AA$17,"")</f>
        <v/>
      </c>
      <c r="BR9" s="132" t="str">
        <f ca="1">IF(ISNUMBER(Z9-'Choose Housekeeping Genes'!AB$17),Z9-'Choose Housekeeping Genes'!AB$17,"")</f>
        <v/>
      </c>
      <c r="BS9" s="132" t="str">
        <f ca="1">IF(ISNUMBER(AA9-'Choose Housekeeping Genes'!AC$17),AA9-'Choose Housekeeping Genes'!AC$17,"")</f>
        <v/>
      </c>
      <c r="BT9" s="132" t="str">
        <f ca="1">IF(ISNUMBER(AB9-'Choose Housekeeping Genes'!AD$17),AB9-'Choose Housekeeping Genes'!AD$17,"")</f>
        <v/>
      </c>
      <c r="BU9" s="132" t="str">
        <f ca="1">IF(ISNUMBER(AC9-'Choose Housekeeping Genes'!AE$17),AC9-'Choose Housekeeping Genes'!AE$17,"")</f>
        <v/>
      </c>
      <c r="BV9" s="132" t="str">
        <f ca="1">IF(ISNUMBER(AD9-'Choose Housekeeping Genes'!AF$17),AD9-'Choose Housekeeping Genes'!AF$17,"")</f>
        <v/>
      </c>
      <c r="BW9" s="132" t="str">
        <f ca="1">IF(ISNUMBER(AE9-'Choose Housekeeping Genes'!AG$17),AE9-'Choose Housekeeping Genes'!AG$17,"")</f>
        <v/>
      </c>
      <c r="BX9" s="132" t="str">
        <f ca="1">IF(ISNUMBER(AF9-'Choose Housekeeping Genes'!AH$17),AF9-'Choose Housekeeping Genes'!AH$17,"")</f>
        <v/>
      </c>
      <c r="BY9" s="132" t="str">
        <f ca="1">IF(ISNUMBER(AG9-'Choose Housekeeping Genes'!AI$17),AG9-'Choose Housekeeping Genes'!AI$17,"")</f>
        <v/>
      </c>
      <c r="BZ9" s="132" t="str">
        <f ca="1">IF(ISNUMBER(AH9-'Choose Housekeeping Genes'!AJ$17),AH9-'Choose Housekeeping Genes'!AJ$17,"")</f>
        <v/>
      </c>
      <c r="CA9" s="132" t="str">
        <f ca="1">IF(ISNUMBER(AI9-'Choose Housekeeping Genes'!AK$17),AI9-'Choose Housekeeping Genes'!AK$17,"")</f>
        <v/>
      </c>
      <c r="CB9" s="132" t="str">
        <f ca="1">IF(ISNUMBER(AJ9-'Choose Housekeeping Genes'!AL$17),AJ9-'Choose Housekeeping Genes'!AL$17,"")</f>
        <v/>
      </c>
      <c r="CC9" s="132" t="str">
        <f ca="1">IF(ISNUMBER(AK9-'Choose Housekeeping Genes'!AM$17),AK9-'Choose Housekeeping Genes'!AM$17,"")</f>
        <v/>
      </c>
      <c r="CD9" s="132" t="str">
        <f ca="1">IF(ISNUMBER(AL9-'Choose Housekeeping Genes'!AN$17),AL9-'Choose Housekeeping Genes'!AN$17,"")</f>
        <v/>
      </c>
      <c r="CE9" s="132" t="str">
        <f ca="1">IF(ISNUMBER(AM9-'Choose Housekeeping Genes'!AO$17),AM9-'Choose Housekeeping Genes'!AO$17,"")</f>
        <v/>
      </c>
      <c r="CF9" s="132" t="str">
        <f ca="1">IF(ISNUMBER(AN9-'Choose Housekeeping Genes'!AP$17),AN9-'Choose Housekeeping Genes'!AP$17,"")</f>
        <v/>
      </c>
      <c r="CG9" s="132" t="str">
        <f ca="1">IF(ISNUMBER(AO9-'Choose Housekeeping Genes'!AQ$17),AO9-'Choose Housekeeping Genes'!AQ$17,"")</f>
        <v/>
      </c>
      <c r="CH9" s="132" t="str">
        <f ca="1">IF(ISNUMBER(AP9-'Choose Housekeeping Genes'!AR$17),AP9-'Choose Housekeeping Genes'!AR$17,"")</f>
        <v/>
      </c>
      <c r="CI9" s="132" t="str">
        <f ca="1">IF(ISNUMBER(AQ9-'Choose Housekeeping Genes'!AS$17),AQ9-'Choose Housekeeping Genes'!AS$17,"")</f>
        <v/>
      </c>
      <c r="CJ9" s="132" t="str">
        <f ca="1">IF(ISNUMBER(AR9-'Choose Housekeeping Genes'!AT$17),AR9-'Choose Housekeeping Genes'!AT$17,"")</f>
        <v/>
      </c>
      <c r="CK9" s="137" t="e">
        <f t="shared" ca="1" si="2"/>
        <v>#DIV/0!</v>
      </c>
      <c r="CL9" s="138" t="e">
        <f t="shared" ca="1" si="3"/>
        <v>#DIV/0!</v>
      </c>
      <c r="CQ9" s="130">
        <v>7</v>
      </c>
      <c r="CR9" s="139" t="e">
        <f t="array" aca="1" ref="CR9" ca="1">INDIRECT("'All expressed genes'!$A"&amp;MIN(IF('All expressed genes'!$G$3:$G$386=LARGE('All expressed genes'!$G$3:$G$386,CQ9),ROW('All expressed genes'!$A$3:$A$386),"")))</f>
        <v>#DIV/0!</v>
      </c>
      <c r="CS9" s="139" t="e">
        <f t="array" aca="1" ref="CS9" ca="1">INDIRECT("'All expressed genes'!$G"&amp;MIN(IF('All expressed genes'!$G$3:$G$386=LARGE('All expressed genes'!$G$3:$G$386,CQ9),ROW('All expressed genes'!$A$3:$A$386),"")))</f>
        <v>#DIV/0!</v>
      </c>
      <c r="CT9" s="139"/>
      <c r="CU9" s="139">
        <v>378</v>
      </c>
      <c r="CV9" s="139" t="e">
        <f t="array" aca="1" ref="CV9" ca="1">INDIRECT("'All expressed genes'!$A"&amp;MIN(IF('All expressed genes'!$G$3:$G$386=LARGE('All expressed genes'!$G$3:$G$386,CU9),ROW('All expressed genes'!$A$3:$A$386),"")))</f>
        <v>#DIV/0!</v>
      </c>
      <c r="CW9" s="139" t="e">
        <f t="array" aca="1" ref="CW9" ca="1">INDIRECT("'All expressed genes'!$I"&amp;MIN(IF('All expressed genes'!$G$3:$G$386=LARGE('All expressed genes'!$G$3:$G$386,CU9),ROW('All expressed genes'!$A$3:$A$386),"")))</f>
        <v>#DIV/0!</v>
      </c>
      <c r="CX9" s="139" t="e">
        <f t="shared" ca="1" si="1"/>
        <v>#DIV/0!</v>
      </c>
    </row>
    <row r="10" spans="1:102" ht="12.75" x14ac:dyDescent="0.15">
      <c r="A10" s="131" t="str">
        <f>'Transcript table'!C10</f>
        <v>CHL1-AS2</v>
      </c>
      <c r="B10" s="35" t="s">
        <v>9</v>
      </c>
      <c r="C10" s="132" t="str">
        <f>IF(SUM('Test Sample Data'!C$3:C$386)&gt;10,IF(AND(ISNUMBER('Test Sample Data'!C10),'Test Sample Data'!C10&lt;35,'Test Sample Data'!C10&gt;0),'Test Sample Data'!C10-'Choose Housekeeping Genes'!D$27,35-'Choose Housekeeping Genes'!D$27),"")</f>
        <v/>
      </c>
      <c r="D10" s="132" t="str">
        <f>IF(SUM('Test Sample Data'!D$3:D$386)&gt;10,IF(AND(ISNUMBER('Test Sample Data'!D10),'Test Sample Data'!D10&lt;35,'Test Sample Data'!D10&gt;0),'Test Sample Data'!D10-'Choose Housekeeping Genes'!E$27,35-'Choose Housekeeping Genes'!E$27),"")</f>
        <v/>
      </c>
      <c r="E10" s="132" t="str">
        <f>IF(SUM('Test Sample Data'!E$3:E$386)&gt;10,IF(AND(ISNUMBER('Test Sample Data'!E10),'Test Sample Data'!E10&lt;35,'Test Sample Data'!E10&gt;0),'Test Sample Data'!E10-'Choose Housekeeping Genes'!F$27,35-'Choose Housekeeping Genes'!F$27),"")</f>
        <v/>
      </c>
      <c r="F10" s="132" t="str">
        <f>IF(SUM('Test Sample Data'!F$3:F$386)&gt;10,IF(AND(ISNUMBER('Test Sample Data'!F10),'Test Sample Data'!F10&lt;35,'Test Sample Data'!F10&gt;0),'Test Sample Data'!F10-'Choose Housekeeping Genes'!G$27,35-'Choose Housekeeping Genes'!G$27),"")</f>
        <v/>
      </c>
      <c r="G10" s="132" t="str">
        <f>IF(SUM('Test Sample Data'!G$3:G$386)&gt;10,IF(AND(ISNUMBER('Test Sample Data'!G10),'Test Sample Data'!G10&lt;35,'Test Sample Data'!G10&gt;0),'Test Sample Data'!G10-'Choose Housekeeping Genes'!H$27,35-'Choose Housekeeping Genes'!H$27),"")</f>
        <v/>
      </c>
      <c r="H10" s="132" t="str">
        <f>IF(SUM('Test Sample Data'!H$3:H$386)&gt;10,IF(AND(ISNUMBER('Test Sample Data'!H10),'Test Sample Data'!H10&lt;35,'Test Sample Data'!H10&gt;0),'Test Sample Data'!H10-'Choose Housekeeping Genes'!I$27,35-'Choose Housekeeping Genes'!I$27),"")</f>
        <v/>
      </c>
      <c r="I10" s="132" t="str">
        <f>IF(SUM('Test Sample Data'!I$3:I$386)&gt;10,IF(AND(ISNUMBER('Test Sample Data'!I10),'Test Sample Data'!I10&lt;35,'Test Sample Data'!I10&gt;0),'Test Sample Data'!I10-'Choose Housekeeping Genes'!J$27,35-'Choose Housekeeping Genes'!J$27),"")</f>
        <v/>
      </c>
      <c r="J10" s="132" t="str">
        <f>IF(SUM('Test Sample Data'!J$3:J$386)&gt;10,IF(AND(ISNUMBER('Test Sample Data'!J10),'Test Sample Data'!J10&lt;35,'Test Sample Data'!J10&gt;0),'Test Sample Data'!J10-'Choose Housekeeping Genes'!K$27,35-'Choose Housekeeping Genes'!K$27),"")</f>
        <v/>
      </c>
      <c r="K10" s="132" t="str">
        <f>IF(SUM('Test Sample Data'!K$3:K$386)&gt;10,IF(AND(ISNUMBER('Test Sample Data'!K10),'Test Sample Data'!K10&lt;35,'Test Sample Data'!K10&gt;0),'Test Sample Data'!K10-'Choose Housekeeping Genes'!L$27,35-'Choose Housekeeping Genes'!L$27),"")</f>
        <v/>
      </c>
      <c r="L10" s="132" t="str">
        <f>IF(SUM('Test Sample Data'!L$3:L$386)&gt;10,IF(AND(ISNUMBER('Test Sample Data'!L10),'Test Sample Data'!L10&lt;35,'Test Sample Data'!L10&gt;0),'Test Sample Data'!L10-'Choose Housekeeping Genes'!M$27,35-'Choose Housekeeping Genes'!M$27),"")</f>
        <v/>
      </c>
      <c r="M10" s="132" t="str">
        <f>IF(SUM('Test Sample Data'!M$3:M$386)&gt;10,IF(AND(ISNUMBER('Test Sample Data'!M10),'Test Sample Data'!M10&lt;35,'Test Sample Data'!M10&gt;0),'Test Sample Data'!M10-'Choose Housekeeping Genes'!N$27,35-'Choose Housekeeping Genes'!N$27),"")</f>
        <v/>
      </c>
      <c r="N10" s="132" t="str">
        <f>IF(SUM('Test Sample Data'!N$3:N$386)&gt;10,IF(AND(ISNUMBER('Test Sample Data'!N10),'Test Sample Data'!N10&lt;35,'Test Sample Data'!N10&gt;0),'Test Sample Data'!N10-'Choose Housekeeping Genes'!O$27,35-'Choose Housekeeping Genes'!O$27),"")</f>
        <v/>
      </c>
      <c r="O10" s="132" t="str">
        <f>IF(SUM('Test Sample Data'!O$3:O$386)&gt;10,IF(AND(ISNUMBER('Test Sample Data'!O10),'Test Sample Data'!O10&lt;35,'Test Sample Data'!O10&gt;0),'Test Sample Data'!O10-'Choose Housekeeping Genes'!P$27,35-'Choose Housekeeping Genes'!P$27),"")</f>
        <v/>
      </c>
      <c r="P10" s="132" t="str">
        <f>IF(SUM('Test Sample Data'!P$3:P$386)&gt;10,IF(AND(ISNUMBER('Test Sample Data'!P10),'Test Sample Data'!P10&lt;35,'Test Sample Data'!P10&gt;0),'Test Sample Data'!P10-'Choose Housekeeping Genes'!Q$27,35-'Choose Housekeeping Genes'!Q$27),"")</f>
        <v/>
      </c>
      <c r="Q10" s="132" t="str">
        <f>IF(SUM('Test Sample Data'!Q$3:Q$386)&gt;10,IF(AND(ISNUMBER('Test Sample Data'!Q10),'Test Sample Data'!Q10&lt;35,'Test Sample Data'!Q10&gt;0),'Test Sample Data'!Q10-'Choose Housekeeping Genes'!R$27,35-'Choose Housekeeping Genes'!R$27),"")</f>
        <v/>
      </c>
      <c r="R10" s="132" t="str">
        <f>IF(SUM('Test Sample Data'!R$3:R$386)&gt;10,IF(AND(ISNUMBER('Test Sample Data'!R10),'Test Sample Data'!R10&lt;35,'Test Sample Data'!R10&gt;0),'Test Sample Data'!R10-'Choose Housekeeping Genes'!S$27,35-'Choose Housekeeping Genes'!S$27),"")</f>
        <v/>
      </c>
      <c r="S10" s="132" t="str">
        <f>IF(SUM('Test Sample Data'!S$3:S$386)&gt;10,IF(AND(ISNUMBER('Test Sample Data'!S10),'Test Sample Data'!S10&lt;35,'Test Sample Data'!S10&gt;0),'Test Sample Data'!S10-'Choose Housekeeping Genes'!T$27,35-'Choose Housekeeping Genes'!T$27),"")</f>
        <v/>
      </c>
      <c r="T10" s="132" t="str">
        <f>IF(SUM('Test Sample Data'!T$3:T$386)&gt;10,IF(AND(ISNUMBER('Test Sample Data'!T10),'Test Sample Data'!T10&lt;35,'Test Sample Data'!T10&gt;0),'Test Sample Data'!T10-'Choose Housekeeping Genes'!U$27,35-'Choose Housekeeping Genes'!U$27),"")</f>
        <v/>
      </c>
      <c r="U10" s="132" t="str">
        <f>IF(SUM('Test Sample Data'!U$3:U$386)&gt;10,IF(AND(ISNUMBER('Test Sample Data'!U10),'Test Sample Data'!U10&lt;35,'Test Sample Data'!U10&gt;0),'Test Sample Data'!U10-'Choose Housekeeping Genes'!V$27,35-'Choose Housekeeping Genes'!V$27),"")</f>
        <v/>
      </c>
      <c r="V10" s="132" t="str">
        <f>IF(SUM('Test Sample Data'!V$3:V$386)&gt;10,IF(AND(ISNUMBER('Test Sample Data'!V10),'Test Sample Data'!V10&lt;35,'Test Sample Data'!V10&gt;0),'Test Sample Data'!V10-'Choose Housekeeping Genes'!W$27,35-'Choose Housekeeping Genes'!W$27),"")</f>
        <v/>
      </c>
      <c r="W10" s="140" t="str">
        <f>'Control Sample Data'!A10</f>
        <v>CHL1-AS2</v>
      </c>
      <c r="X10" s="141" t="s">
        <v>9</v>
      </c>
      <c r="Y10" s="132" t="str">
        <f>IF(SUM('Control Sample Data'!C$3:C$386)&gt;10,IF(AND(ISNUMBER('Control Sample Data'!C10),'Control Sample Data'!C10&lt;35,'Control Sample Data'!C10&gt;0),'Control Sample Data'!C10-'Choose Housekeeping Genes'!AA$27,35-'Choose Housekeeping Genes'!AA$27),"")</f>
        <v/>
      </c>
      <c r="Z10" s="132" t="str">
        <f>IF(SUM('Control Sample Data'!D$3:D$386)&gt;10,IF(AND(ISNUMBER('Control Sample Data'!D10),'Control Sample Data'!D10&lt;35,'Control Sample Data'!D10&gt;0),'Control Sample Data'!D10-'Choose Housekeeping Genes'!AB$27,35-'Choose Housekeeping Genes'!AB$27),"")</f>
        <v/>
      </c>
      <c r="AA10" s="132" t="str">
        <f>IF(SUM('Control Sample Data'!E$3:E$386)&gt;10,IF(AND(ISNUMBER('Control Sample Data'!E10),'Control Sample Data'!E10&lt;35,'Control Sample Data'!E10&gt;0),'Control Sample Data'!E10-'Choose Housekeeping Genes'!AC$27,35-'Choose Housekeeping Genes'!AC$27),"")</f>
        <v/>
      </c>
      <c r="AB10" s="132" t="str">
        <f>IF(SUM('Control Sample Data'!F$3:F$386)&gt;10,IF(AND(ISNUMBER('Control Sample Data'!F10),'Control Sample Data'!F10&lt;35,'Control Sample Data'!F10&gt;0),'Control Sample Data'!F10-'Choose Housekeeping Genes'!AD$27,35-'Choose Housekeeping Genes'!AD$27),"")</f>
        <v/>
      </c>
      <c r="AC10" s="132" t="str">
        <f>IF(SUM('Control Sample Data'!G$3:G$386)&gt;10,IF(AND(ISNUMBER('Control Sample Data'!G10),'Control Sample Data'!G10&lt;35,'Control Sample Data'!G10&gt;0),'Control Sample Data'!G10-'Choose Housekeeping Genes'!AE$27,35-'Choose Housekeeping Genes'!AE$27),"")</f>
        <v/>
      </c>
      <c r="AD10" s="132" t="str">
        <f>IF(SUM('Control Sample Data'!H$3:H$386)&gt;10,IF(AND(ISNUMBER('Control Sample Data'!H10),'Control Sample Data'!H10&lt;35,'Control Sample Data'!H10&gt;0),'Control Sample Data'!H10-'Choose Housekeeping Genes'!AF$27,35-'Choose Housekeeping Genes'!AF$27),"")</f>
        <v/>
      </c>
      <c r="AE10" s="132" t="str">
        <f>IF(SUM('Control Sample Data'!I$3:I$386)&gt;10,IF(AND(ISNUMBER('Control Sample Data'!I10),'Control Sample Data'!I10&lt;35,'Control Sample Data'!I10&gt;0),'Control Sample Data'!I10-'Choose Housekeeping Genes'!AG$27,35-'Choose Housekeeping Genes'!AG$27),"")</f>
        <v/>
      </c>
      <c r="AF10" s="132" t="str">
        <f>IF(SUM('Control Sample Data'!J$3:J$386)&gt;10,IF(AND(ISNUMBER('Control Sample Data'!J10),'Control Sample Data'!J10&lt;35,'Control Sample Data'!J10&gt;0),'Control Sample Data'!J10-'Choose Housekeeping Genes'!AH$27,35-'Choose Housekeeping Genes'!AH$27),"")</f>
        <v/>
      </c>
      <c r="AG10" s="132" t="str">
        <f>IF(SUM('Control Sample Data'!K$3:K$386)&gt;10,IF(AND(ISNUMBER('Control Sample Data'!K10),'Control Sample Data'!K10&lt;35,'Control Sample Data'!K10&gt;0),'Control Sample Data'!K10-'Choose Housekeeping Genes'!AI$27,35-'Choose Housekeeping Genes'!AI$27),"")</f>
        <v/>
      </c>
      <c r="AH10" s="132" t="str">
        <f>IF(SUM('Control Sample Data'!L$3:L$386)&gt;10,IF(AND(ISNUMBER('Control Sample Data'!L10),'Control Sample Data'!L10&lt;35,'Control Sample Data'!L10&gt;0),'Control Sample Data'!L10-'Choose Housekeeping Genes'!AJ$27,35-'Choose Housekeeping Genes'!AJ$27),"")</f>
        <v/>
      </c>
      <c r="AI10" s="132" t="str">
        <f>IF(SUM('Control Sample Data'!M$3:M$386)&gt;10,IF(AND(ISNUMBER('Control Sample Data'!M10),'Control Sample Data'!M10&lt;35,'Control Sample Data'!M10&gt;0),'Control Sample Data'!M10-'Choose Housekeeping Genes'!AK$27,35-'Choose Housekeeping Genes'!AK$27),"")</f>
        <v/>
      </c>
      <c r="AJ10" s="132" t="str">
        <f>IF(SUM('Control Sample Data'!N$3:N$386)&gt;10,IF(AND(ISNUMBER('Control Sample Data'!N10),'Control Sample Data'!N10&lt;35,'Control Sample Data'!N10&gt;0),'Control Sample Data'!N10-'Choose Housekeeping Genes'!AL$27,35-'Choose Housekeeping Genes'!AL$27),"")</f>
        <v/>
      </c>
      <c r="AK10" s="132" t="str">
        <f>IF(SUM('Control Sample Data'!O$3:O$386)&gt;10,IF(AND(ISNUMBER('Control Sample Data'!O10),'Control Sample Data'!O10&lt;35,'Control Sample Data'!O10&gt;0),'Control Sample Data'!O10-'Choose Housekeeping Genes'!AM$27,35-'Choose Housekeeping Genes'!AM$27),"")</f>
        <v/>
      </c>
      <c r="AL10" s="132" t="str">
        <f>IF(SUM('Control Sample Data'!P$3:P$386)&gt;10,IF(AND(ISNUMBER('Control Sample Data'!P10),'Control Sample Data'!P10&lt;35,'Control Sample Data'!P10&gt;0),'Control Sample Data'!P10-'Choose Housekeeping Genes'!AN$27,35-'Choose Housekeeping Genes'!AN$27),"")</f>
        <v/>
      </c>
      <c r="AM10" s="132" t="str">
        <f>IF(SUM('Control Sample Data'!Q$3:Q$386)&gt;10,IF(AND(ISNUMBER('Control Sample Data'!Q10),'Control Sample Data'!Q10&lt;35,'Control Sample Data'!Q10&gt;0),'Control Sample Data'!Q10-'Choose Housekeeping Genes'!AO$27,35-'Choose Housekeeping Genes'!AO$27),"")</f>
        <v/>
      </c>
      <c r="AN10" s="132" t="str">
        <f>IF(SUM('Control Sample Data'!R$3:R$386)&gt;10,IF(AND(ISNUMBER('Control Sample Data'!R10),'Control Sample Data'!R10&lt;35,'Control Sample Data'!R10&gt;0),'Control Sample Data'!R10-'Choose Housekeeping Genes'!AP$27,35-'Choose Housekeeping Genes'!AP$27),"")</f>
        <v/>
      </c>
      <c r="AO10" s="132" t="str">
        <f>IF(SUM('Control Sample Data'!S$3:S$386)&gt;10,IF(AND(ISNUMBER('Control Sample Data'!S10),'Control Sample Data'!S10&lt;35,'Control Sample Data'!S10&gt;0),'Control Sample Data'!S10-'Choose Housekeeping Genes'!AQ$27,35-'Choose Housekeeping Genes'!AQ$27),"")</f>
        <v/>
      </c>
      <c r="AP10" s="132" t="str">
        <f>IF(SUM('Control Sample Data'!T$3:T$386)&gt;10,IF(AND(ISNUMBER('Control Sample Data'!T10),'Control Sample Data'!T10&lt;35,'Control Sample Data'!T10&gt;0),'Control Sample Data'!T10-'Choose Housekeeping Genes'!AR$27,35-'Choose Housekeeping Genes'!AR$27),"")</f>
        <v/>
      </c>
      <c r="AQ10" s="132" t="str">
        <f>IF(SUM('Control Sample Data'!U$3:U$386)&gt;10,IF(AND(ISNUMBER('Control Sample Data'!U10),'Control Sample Data'!U10&lt;35,'Control Sample Data'!U10&gt;0),'Control Sample Data'!U10-'Choose Housekeeping Genes'!AS$27,35-'Choose Housekeeping Genes'!AS$27),"")</f>
        <v/>
      </c>
      <c r="AR10" s="132" t="str">
        <f>IF(SUM('Control Sample Data'!V$3:V$386)&gt;10,IF(AND(ISNUMBER('Control Sample Data'!V10),'Control Sample Data'!V10&lt;35,'Control Sample Data'!V10&gt;0),'Control Sample Data'!V10-'Choose Housekeeping Genes'!AT$27,35-'Choose Housekeeping Genes'!AT$27),"")</f>
        <v/>
      </c>
      <c r="AS10" s="135" t="str">
        <f>'Control Sample Data'!A10</f>
        <v>CHL1-AS2</v>
      </c>
      <c r="AT10" s="35" t="s">
        <v>9</v>
      </c>
      <c r="AU10" s="132" t="str">
        <f ca="1">IF(ISNUMBER(C10-'Choose Housekeeping Genes'!D$17),C10-'Choose Housekeeping Genes'!D$17,"")</f>
        <v/>
      </c>
      <c r="AV10" s="132" t="str">
        <f ca="1">IF(ISNUMBER(D10-'Choose Housekeeping Genes'!E$17),D10-'Choose Housekeeping Genes'!E$17,"")</f>
        <v/>
      </c>
      <c r="AW10" s="132" t="str">
        <f ca="1">IF(ISNUMBER(E10-'Choose Housekeeping Genes'!F$17),E10-'Choose Housekeeping Genes'!F$17,"")</f>
        <v/>
      </c>
      <c r="AX10" s="132" t="str">
        <f ca="1">IF(ISNUMBER(F10-'Choose Housekeeping Genes'!G$17),F10-'Choose Housekeeping Genes'!G$17,"")</f>
        <v/>
      </c>
      <c r="AY10" s="132" t="str">
        <f ca="1">IF(ISNUMBER(G10-'Choose Housekeeping Genes'!H$17),G10-'Choose Housekeeping Genes'!H$17,"")</f>
        <v/>
      </c>
      <c r="AZ10" s="132" t="str">
        <f ca="1">IF(ISNUMBER(H10-'Choose Housekeeping Genes'!I$17),H10-'Choose Housekeeping Genes'!I$17,"")</f>
        <v/>
      </c>
      <c r="BA10" s="132" t="str">
        <f ca="1">IF(ISNUMBER(I10-'Choose Housekeeping Genes'!J$17),I10-'Choose Housekeeping Genes'!J$17,"")</f>
        <v/>
      </c>
      <c r="BB10" s="132" t="str">
        <f ca="1">IF(ISNUMBER(J10-'Choose Housekeeping Genes'!K$17),J10-'Choose Housekeeping Genes'!K$17,"")</f>
        <v/>
      </c>
      <c r="BC10" s="132" t="str">
        <f ca="1">IF(ISNUMBER(K10-'Choose Housekeeping Genes'!L$17),K10-'Choose Housekeeping Genes'!L$17,"")</f>
        <v/>
      </c>
      <c r="BD10" s="132" t="str">
        <f ca="1">IF(ISNUMBER(L10-'Choose Housekeeping Genes'!M$17),L10-'Choose Housekeeping Genes'!M$17,"")</f>
        <v/>
      </c>
      <c r="BE10" s="132" t="str">
        <f ca="1">IF(ISNUMBER(M10-'Choose Housekeeping Genes'!N$17),M10-'Choose Housekeeping Genes'!N$17,"")</f>
        <v/>
      </c>
      <c r="BF10" s="132" t="str">
        <f ca="1">IF(ISNUMBER(N10-'Choose Housekeeping Genes'!O$17),N10-'Choose Housekeeping Genes'!O$17,"")</f>
        <v/>
      </c>
      <c r="BG10" s="132" t="str">
        <f ca="1">IF(ISNUMBER(O10-'Choose Housekeeping Genes'!P$17),O10-'Choose Housekeeping Genes'!P$17,"")</f>
        <v/>
      </c>
      <c r="BH10" s="132" t="str">
        <f ca="1">IF(ISNUMBER(P10-'Choose Housekeeping Genes'!Q$17),P10-'Choose Housekeeping Genes'!Q$17,"")</f>
        <v/>
      </c>
      <c r="BI10" s="132" t="str">
        <f ca="1">IF(ISNUMBER(Q10-'Choose Housekeeping Genes'!R$17),Q10-'Choose Housekeeping Genes'!R$17,"")</f>
        <v/>
      </c>
      <c r="BJ10" s="132" t="str">
        <f ca="1">IF(ISNUMBER(R10-'Choose Housekeeping Genes'!S$17),R10-'Choose Housekeeping Genes'!S$17,"")</f>
        <v/>
      </c>
      <c r="BK10" s="132" t="str">
        <f ca="1">IF(ISNUMBER(S10-'Choose Housekeeping Genes'!T$17),S10-'Choose Housekeeping Genes'!T$17,"")</f>
        <v/>
      </c>
      <c r="BL10" s="132" t="str">
        <f ca="1">IF(ISNUMBER(T10-'Choose Housekeeping Genes'!U$17),T10-'Choose Housekeeping Genes'!U$17,"")</f>
        <v/>
      </c>
      <c r="BM10" s="132" t="str">
        <f ca="1">IF(ISNUMBER(U10-'Choose Housekeeping Genes'!V$17),U10-'Choose Housekeeping Genes'!V$17,"")</f>
        <v/>
      </c>
      <c r="BN10" s="132" t="str">
        <f ca="1">IF(ISNUMBER(V10-'Choose Housekeeping Genes'!W$17),V10-'Choose Housekeeping Genes'!W$17,"")</f>
        <v/>
      </c>
      <c r="BO10" s="136" t="str">
        <f t="shared" si="0"/>
        <v>CHL1-AS2</v>
      </c>
      <c r="BP10" s="141" t="s">
        <v>9</v>
      </c>
      <c r="BQ10" s="132" t="str">
        <f ca="1">IF(ISNUMBER(Y10-'Choose Housekeeping Genes'!AA$17),Y10-'Choose Housekeeping Genes'!AA$17,"")</f>
        <v/>
      </c>
      <c r="BR10" s="132" t="str">
        <f ca="1">IF(ISNUMBER(Z10-'Choose Housekeeping Genes'!AB$17),Z10-'Choose Housekeeping Genes'!AB$17,"")</f>
        <v/>
      </c>
      <c r="BS10" s="132" t="str">
        <f ca="1">IF(ISNUMBER(AA10-'Choose Housekeeping Genes'!AC$17),AA10-'Choose Housekeeping Genes'!AC$17,"")</f>
        <v/>
      </c>
      <c r="BT10" s="132" t="str">
        <f ca="1">IF(ISNUMBER(AB10-'Choose Housekeeping Genes'!AD$17),AB10-'Choose Housekeeping Genes'!AD$17,"")</f>
        <v/>
      </c>
      <c r="BU10" s="132" t="str">
        <f ca="1">IF(ISNUMBER(AC10-'Choose Housekeeping Genes'!AE$17),AC10-'Choose Housekeeping Genes'!AE$17,"")</f>
        <v/>
      </c>
      <c r="BV10" s="132" t="str">
        <f ca="1">IF(ISNUMBER(AD10-'Choose Housekeeping Genes'!AF$17),AD10-'Choose Housekeeping Genes'!AF$17,"")</f>
        <v/>
      </c>
      <c r="BW10" s="132" t="str">
        <f ca="1">IF(ISNUMBER(AE10-'Choose Housekeeping Genes'!AG$17),AE10-'Choose Housekeeping Genes'!AG$17,"")</f>
        <v/>
      </c>
      <c r="BX10" s="132" t="str">
        <f ca="1">IF(ISNUMBER(AF10-'Choose Housekeeping Genes'!AH$17),AF10-'Choose Housekeeping Genes'!AH$17,"")</f>
        <v/>
      </c>
      <c r="BY10" s="132" t="str">
        <f ca="1">IF(ISNUMBER(AG10-'Choose Housekeeping Genes'!AI$17),AG10-'Choose Housekeeping Genes'!AI$17,"")</f>
        <v/>
      </c>
      <c r="BZ10" s="132" t="str">
        <f ca="1">IF(ISNUMBER(AH10-'Choose Housekeeping Genes'!AJ$17),AH10-'Choose Housekeeping Genes'!AJ$17,"")</f>
        <v/>
      </c>
      <c r="CA10" s="132" t="str">
        <f ca="1">IF(ISNUMBER(AI10-'Choose Housekeeping Genes'!AK$17),AI10-'Choose Housekeeping Genes'!AK$17,"")</f>
        <v/>
      </c>
      <c r="CB10" s="132" t="str">
        <f ca="1">IF(ISNUMBER(AJ10-'Choose Housekeeping Genes'!AL$17),AJ10-'Choose Housekeeping Genes'!AL$17,"")</f>
        <v/>
      </c>
      <c r="CC10" s="132" t="str">
        <f ca="1">IF(ISNUMBER(AK10-'Choose Housekeeping Genes'!AM$17),AK10-'Choose Housekeeping Genes'!AM$17,"")</f>
        <v/>
      </c>
      <c r="CD10" s="132" t="str">
        <f ca="1">IF(ISNUMBER(AL10-'Choose Housekeeping Genes'!AN$17),AL10-'Choose Housekeeping Genes'!AN$17,"")</f>
        <v/>
      </c>
      <c r="CE10" s="132" t="str">
        <f ca="1">IF(ISNUMBER(AM10-'Choose Housekeeping Genes'!AO$17),AM10-'Choose Housekeeping Genes'!AO$17,"")</f>
        <v/>
      </c>
      <c r="CF10" s="132" t="str">
        <f ca="1">IF(ISNUMBER(AN10-'Choose Housekeeping Genes'!AP$17),AN10-'Choose Housekeeping Genes'!AP$17,"")</f>
        <v/>
      </c>
      <c r="CG10" s="132" t="str">
        <f ca="1">IF(ISNUMBER(AO10-'Choose Housekeeping Genes'!AQ$17),AO10-'Choose Housekeeping Genes'!AQ$17,"")</f>
        <v/>
      </c>
      <c r="CH10" s="132" t="str">
        <f ca="1">IF(ISNUMBER(AP10-'Choose Housekeeping Genes'!AR$17),AP10-'Choose Housekeeping Genes'!AR$17,"")</f>
        <v/>
      </c>
      <c r="CI10" s="132" t="str">
        <f ca="1">IF(ISNUMBER(AQ10-'Choose Housekeeping Genes'!AS$17),AQ10-'Choose Housekeeping Genes'!AS$17,"")</f>
        <v/>
      </c>
      <c r="CJ10" s="132" t="str">
        <f ca="1">IF(ISNUMBER(AR10-'Choose Housekeeping Genes'!AT$17),AR10-'Choose Housekeeping Genes'!AT$17,"")</f>
        <v/>
      </c>
      <c r="CK10" s="137" t="e">
        <f t="shared" ca="1" si="2"/>
        <v>#DIV/0!</v>
      </c>
      <c r="CL10" s="138" t="e">
        <f t="shared" ca="1" si="3"/>
        <v>#DIV/0!</v>
      </c>
      <c r="CQ10" s="130">
        <v>8</v>
      </c>
      <c r="CR10" s="139" t="e">
        <f t="array" aca="1" ref="CR10" ca="1">INDIRECT("'All expressed genes'!$A"&amp;MIN(IF('All expressed genes'!$G$3:$G$386=LARGE('All expressed genes'!$G$3:$G$386,CQ10),ROW('All expressed genes'!$A$3:$A$386),"")))</f>
        <v>#DIV/0!</v>
      </c>
      <c r="CS10" s="139" t="e">
        <f t="array" aca="1" ref="CS10" ca="1">INDIRECT("'All expressed genes'!$G"&amp;MIN(IF('All expressed genes'!$G$3:$G$386=LARGE('All expressed genes'!$G$3:$G$386,CQ10),ROW('All expressed genes'!$A$3:$A$386),"")))</f>
        <v>#DIV/0!</v>
      </c>
      <c r="CT10" s="139"/>
      <c r="CU10" s="139">
        <v>377</v>
      </c>
      <c r="CV10" s="139" t="e">
        <f t="array" aca="1" ref="CV10" ca="1">INDIRECT("'All expressed genes'!$A"&amp;MIN(IF('All expressed genes'!$G$3:$G$386=LARGE('All expressed genes'!$G$3:$G$386,CU10),ROW('All expressed genes'!$A$3:$A$386),"")))</f>
        <v>#DIV/0!</v>
      </c>
      <c r="CW10" s="139" t="e">
        <f t="array" aca="1" ref="CW10" ca="1">INDIRECT("'All expressed genes'!$I"&amp;MIN(IF('All expressed genes'!$G$3:$G$386=LARGE('All expressed genes'!$G$3:$G$386,CU10),ROW('All expressed genes'!$A$3:$A$386),"")))</f>
        <v>#DIV/0!</v>
      </c>
      <c r="CX10" s="139" t="e">
        <f t="shared" ca="1" si="1"/>
        <v>#DIV/0!</v>
      </c>
    </row>
    <row r="11" spans="1:102" ht="12.75" x14ac:dyDescent="0.15">
      <c r="A11" s="131" t="str">
        <f>'Transcript table'!C11</f>
        <v>KRT7-AS</v>
      </c>
      <c r="B11" s="35" t="s">
        <v>10</v>
      </c>
      <c r="C11" s="132" t="str">
        <f>IF(SUM('Test Sample Data'!C$3:C$386)&gt;10,IF(AND(ISNUMBER('Test Sample Data'!C11),'Test Sample Data'!C11&lt;35,'Test Sample Data'!C11&gt;0),'Test Sample Data'!C11-'Choose Housekeeping Genes'!D$27,35-'Choose Housekeeping Genes'!D$27),"")</f>
        <v/>
      </c>
      <c r="D11" s="132" t="str">
        <f>IF(SUM('Test Sample Data'!D$3:D$386)&gt;10,IF(AND(ISNUMBER('Test Sample Data'!D11),'Test Sample Data'!D11&lt;35,'Test Sample Data'!D11&gt;0),'Test Sample Data'!D11-'Choose Housekeeping Genes'!E$27,35-'Choose Housekeeping Genes'!E$27),"")</f>
        <v/>
      </c>
      <c r="E11" s="132" t="str">
        <f>IF(SUM('Test Sample Data'!E$3:E$386)&gt;10,IF(AND(ISNUMBER('Test Sample Data'!E11),'Test Sample Data'!E11&lt;35,'Test Sample Data'!E11&gt;0),'Test Sample Data'!E11-'Choose Housekeeping Genes'!F$27,35-'Choose Housekeeping Genes'!F$27),"")</f>
        <v/>
      </c>
      <c r="F11" s="132" t="str">
        <f>IF(SUM('Test Sample Data'!F$3:F$386)&gt;10,IF(AND(ISNUMBER('Test Sample Data'!F11),'Test Sample Data'!F11&lt;35,'Test Sample Data'!F11&gt;0),'Test Sample Data'!F11-'Choose Housekeeping Genes'!G$27,35-'Choose Housekeeping Genes'!G$27),"")</f>
        <v/>
      </c>
      <c r="G11" s="132" t="str">
        <f>IF(SUM('Test Sample Data'!G$3:G$386)&gt;10,IF(AND(ISNUMBER('Test Sample Data'!G11),'Test Sample Data'!G11&lt;35,'Test Sample Data'!G11&gt;0),'Test Sample Data'!G11-'Choose Housekeeping Genes'!H$27,35-'Choose Housekeeping Genes'!H$27),"")</f>
        <v/>
      </c>
      <c r="H11" s="132" t="str">
        <f>IF(SUM('Test Sample Data'!H$3:H$386)&gt;10,IF(AND(ISNUMBER('Test Sample Data'!H11),'Test Sample Data'!H11&lt;35,'Test Sample Data'!H11&gt;0),'Test Sample Data'!H11-'Choose Housekeeping Genes'!I$27,35-'Choose Housekeeping Genes'!I$27),"")</f>
        <v/>
      </c>
      <c r="I11" s="132" t="str">
        <f>IF(SUM('Test Sample Data'!I$3:I$386)&gt;10,IF(AND(ISNUMBER('Test Sample Data'!I11),'Test Sample Data'!I11&lt;35,'Test Sample Data'!I11&gt;0),'Test Sample Data'!I11-'Choose Housekeeping Genes'!J$27,35-'Choose Housekeeping Genes'!J$27),"")</f>
        <v/>
      </c>
      <c r="J11" s="132" t="str">
        <f>IF(SUM('Test Sample Data'!J$3:J$386)&gt;10,IF(AND(ISNUMBER('Test Sample Data'!J11),'Test Sample Data'!J11&lt;35,'Test Sample Data'!J11&gt;0),'Test Sample Data'!J11-'Choose Housekeeping Genes'!K$27,35-'Choose Housekeeping Genes'!K$27),"")</f>
        <v/>
      </c>
      <c r="K11" s="132" t="str">
        <f>IF(SUM('Test Sample Data'!K$3:K$386)&gt;10,IF(AND(ISNUMBER('Test Sample Data'!K11),'Test Sample Data'!K11&lt;35,'Test Sample Data'!K11&gt;0),'Test Sample Data'!K11-'Choose Housekeeping Genes'!L$27,35-'Choose Housekeeping Genes'!L$27),"")</f>
        <v/>
      </c>
      <c r="L11" s="132" t="str">
        <f>IF(SUM('Test Sample Data'!L$3:L$386)&gt;10,IF(AND(ISNUMBER('Test Sample Data'!L11),'Test Sample Data'!L11&lt;35,'Test Sample Data'!L11&gt;0),'Test Sample Data'!L11-'Choose Housekeeping Genes'!M$27,35-'Choose Housekeeping Genes'!M$27),"")</f>
        <v/>
      </c>
      <c r="M11" s="132" t="str">
        <f>IF(SUM('Test Sample Data'!M$3:M$386)&gt;10,IF(AND(ISNUMBER('Test Sample Data'!M11),'Test Sample Data'!M11&lt;35,'Test Sample Data'!M11&gt;0),'Test Sample Data'!M11-'Choose Housekeeping Genes'!N$27,35-'Choose Housekeeping Genes'!N$27),"")</f>
        <v/>
      </c>
      <c r="N11" s="132" t="str">
        <f>IF(SUM('Test Sample Data'!N$3:N$386)&gt;10,IF(AND(ISNUMBER('Test Sample Data'!N11),'Test Sample Data'!N11&lt;35,'Test Sample Data'!N11&gt;0),'Test Sample Data'!N11-'Choose Housekeeping Genes'!O$27,35-'Choose Housekeeping Genes'!O$27),"")</f>
        <v/>
      </c>
      <c r="O11" s="132" t="str">
        <f>IF(SUM('Test Sample Data'!O$3:O$386)&gt;10,IF(AND(ISNUMBER('Test Sample Data'!O11),'Test Sample Data'!O11&lt;35,'Test Sample Data'!O11&gt;0),'Test Sample Data'!O11-'Choose Housekeeping Genes'!P$27,35-'Choose Housekeeping Genes'!P$27),"")</f>
        <v/>
      </c>
      <c r="P11" s="132" t="str">
        <f>IF(SUM('Test Sample Data'!P$3:P$386)&gt;10,IF(AND(ISNUMBER('Test Sample Data'!P11),'Test Sample Data'!P11&lt;35,'Test Sample Data'!P11&gt;0),'Test Sample Data'!P11-'Choose Housekeeping Genes'!Q$27,35-'Choose Housekeeping Genes'!Q$27),"")</f>
        <v/>
      </c>
      <c r="Q11" s="132" t="str">
        <f>IF(SUM('Test Sample Data'!Q$3:Q$386)&gt;10,IF(AND(ISNUMBER('Test Sample Data'!Q11),'Test Sample Data'!Q11&lt;35,'Test Sample Data'!Q11&gt;0),'Test Sample Data'!Q11-'Choose Housekeeping Genes'!R$27,35-'Choose Housekeeping Genes'!R$27),"")</f>
        <v/>
      </c>
      <c r="R11" s="132" t="str">
        <f>IF(SUM('Test Sample Data'!R$3:R$386)&gt;10,IF(AND(ISNUMBER('Test Sample Data'!R11),'Test Sample Data'!R11&lt;35,'Test Sample Data'!R11&gt;0),'Test Sample Data'!R11-'Choose Housekeeping Genes'!S$27,35-'Choose Housekeeping Genes'!S$27),"")</f>
        <v/>
      </c>
      <c r="S11" s="132" t="str">
        <f>IF(SUM('Test Sample Data'!S$3:S$386)&gt;10,IF(AND(ISNUMBER('Test Sample Data'!S11),'Test Sample Data'!S11&lt;35,'Test Sample Data'!S11&gt;0),'Test Sample Data'!S11-'Choose Housekeeping Genes'!T$27,35-'Choose Housekeeping Genes'!T$27),"")</f>
        <v/>
      </c>
      <c r="T11" s="132" t="str">
        <f>IF(SUM('Test Sample Data'!T$3:T$386)&gt;10,IF(AND(ISNUMBER('Test Sample Data'!T11),'Test Sample Data'!T11&lt;35,'Test Sample Data'!T11&gt;0),'Test Sample Data'!T11-'Choose Housekeeping Genes'!U$27,35-'Choose Housekeeping Genes'!U$27),"")</f>
        <v/>
      </c>
      <c r="U11" s="132" t="str">
        <f>IF(SUM('Test Sample Data'!U$3:U$386)&gt;10,IF(AND(ISNUMBER('Test Sample Data'!U11),'Test Sample Data'!U11&lt;35,'Test Sample Data'!U11&gt;0),'Test Sample Data'!U11-'Choose Housekeeping Genes'!V$27,35-'Choose Housekeeping Genes'!V$27),"")</f>
        <v/>
      </c>
      <c r="V11" s="132" t="str">
        <f>IF(SUM('Test Sample Data'!V$3:V$386)&gt;10,IF(AND(ISNUMBER('Test Sample Data'!V11),'Test Sample Data'!V11&lt;35,'Test Sample Data'!V11&gt;0),'Test Sample Data'!V11-'Choose Housekeeping Genes'!W$27,35-'Choose Housekeeping Genes'!W$27),"")</f>
        <v/>
      </c>
      <c r="W11" s="140" t="str">
        <f>'Control Sample Data'!A11</f>
        <v>KRT7-AS</v>
      </c>
      <c r="X11" s="141" t="s">
        <v>10</v>
      </c>
      <c r="Y11" s="132" t="str">
        <f>IF(SUM('Control Sample Data'!C$3:C$386)&gt;10,IF(AND(ISNUMBER('Control Sample Data'!C11),'Control Sample Data'!C11&lt;35,'Control Sample Data'!C11&gt;0),'Control Sample Data'!C11-'Choose Housekeeping Genes'!AA$27,35-'Choose Housekeeping Genes'!AA$27),"")</f>
        <v/>
      </c>
      <c r="Z11" s="132" t="str">
        <f>IF(SUM('Control Sample Data'!D$3:D$386)&gt;10,IF(AND(ISNUMBER('Control Sample Data'!D11),'Control Sample Data'!D11&lt;35,'Control Sample Data'!D11&gt;0),'Control Sample Data'!D11-'Choose Housekeeping Genes'!AB$27,35-'Choose Housekeeping Genes'!AB$27),"")</f>
        <v/>
      </c>
      <c r="AA11" s="132" t="str">
        <f>IF(SUM('Control Sample Data'!E$3:E$386)&gt;10,IF(AND(ISNUMBER('Control Sample Data'!E11),'Control Sample Data'!E11&lt;35,'Control Sample Data'!E11&gt;0),'Control Sample Data'!E11-'Choose Housekeeping Genes'!AC$27,35-'Choose Housekeeping Genes'!AC$27),"")</f>
        <v/>
      </c>
      <c r="AB11" s="132" t="str">
        <f>IF(SUM('Control Sample Data'!F$3:F$386)&gt;10,IF(AND(ISNUMBER('Control Sample Data'!F11),'Control Sample Data'!F11&lt;35,'Control Sample Data'!F11&gt;0),'Control Sample Data'!F11-'Choose Housekeeping Genes'!AD$27,35-'Choose Housekeeping Genes'!AD$27),"")</f>
        <v/>
      </c>
      <c r="AC11" s="132" t="str">
        <f>IF(SUM('Control Sample Data'!G$3:G$386)&gt;10,IF(AND(ISNUMBER('Control Sample Data'!G11),'Control Sample Data'!G11&lt;35,'Control Sample Data'!G11&gt;0),'Control Sample Data'!G11-'Choose Housekeeping Genes'!AE$27,35-'Choose Housekeeping Genes'!AE$27),"")</f>
        <v/>
      </c>
      <c r="AD11" s="132" t="str">
        <f>IF(SUM('Control Sample Data'!H$3:H$386)&gt;10,IF(AND(ISNUMBER('Control Sample Data'!H11),'Control Sample Data'!H11&lt;35,'Control Sample Data'!H11&gt;0),'Control Sample Data'!H11-'Choose Housekeeping Genes'!AF$27,35-'Choose Housekeeping Genes'!AF$27),"")</f>
        <v/>
      </c>
      <c r="AE11" s="132" t="str">
        <f>IF(SUM('Control Sample Data'!I$3:I$386)&gt;10,IF(AND(ISNUMBER('Control Sample Data'!I11),'Control Sample Data'!I11&lt;35,'Control Sample Data'!I11&gt;0),'Control Sample Data'!I11-'Choose Housekeeping Genes'!AG$27,35-'Choose Housekeeping Genes'!AG$27),"")</f>
        <v/>
      </c>
      <c r="AF11" s="132" t="str">
        <f>IF(SUM('Control Sample Data'!J$3:J$386)&gt;10,IF(AND(ISNUMBER('Control Sample Data'!J11),'Control Sample Data'!J11&lt;35,'Control Sample Data'!J11&gt;0),'Control Sample Data'!J11-'Choose Housekeeping Genes'!AH$27,35-'Choose Housekeeping Genes'!AH$27),"")</f>
        <v/>
      </c>
      <c r="AG11" s="132" t="str">
        <f>IF(SUM('Control Sample Data'!K$3:K$386)&gt;10,IF(AND(ISNUMBER('Control Sample Data'!K11),'Control Sample Data'!K11&lt;35,'Control Sample Data'!K11&gt;0),'Control Sample Data'!K11-'Choose Housekeeping Genes'!AI$27,35-'Choose Housekeeping Genes'!AI$27),"")</f>
        <v/>
      </c>
      <c r="AH11" s="132" t="str">
        <f>IF(SUM('Control Sample Data'!L$3:L$386)&gt;10,IF(AND(ISNUMBER('Control Sample Data'!L11),'Control Sample Data'!L11&lt;35,'Control Sample Data'!L11&gt;0),'Control Sample Data'!L11-'Choose Housekeeping Genes'!AJ$27,35-'Choose Housekeeping Genes'!AJ$27),"")</f>
        <v/>
      </c>
      <c r="AI11" s="132" t="str">
        <f>IF(SUM('Control Sample Data'!M$3:M$386)&gt;10,IF(AND(ISNUMBER('Control Sample Data'!M11),'Control Sample Data'!M11&lt;35,'Control Sample Data'!M11&gt;0),'Control Sample Data'!M11-'Choose Housekeeping Genes'!AK$27,35-'Choose Housekeeping Genes'!AK$27),"")</f>
        <v/>
      </c>
      <c r="AJ11" s="132" t="str">
        <f>IF(SUM('Control Sample Data'!N$3:N$386)&gt;10,IF(AND(ISNUMBER('Control Sample Data'!N11),'Control Sample Data'!N11&lt;35,'Control Sample Data'!N11&gt;0),'Control Sample Data'!N11-'Choose Housekeeping Genes'!AL$27,35-'Choose Housekeeping Genes'!AL$27),"")</f>
        <v/>
      </c>
      <c r="AK11" s="132" t="str">
        <f>IF(SUM('Control Sample Data'!O$3:O$386)&gt;10,IF(AND(ISNUMBER('Control Sample Data'!O11),'Control Sample Data'!O11&lt;35,'Control Sample Data'!O11&gt;0),'Control Sample Data'!O11-'Choose Housekeeping Genes'!AM$27,35-'Choose Housekeeping Genes'!AM$27),"")</f>
        <v/>
      </c>
      <c r="AL11" s="132" t="str">
        <f>IF(SUM('Control Sample Data'!P$3:P$386)&gt;10,IF(AND(ISNUMBER('Control Sample Data'!P11),'Control Sample Data'!P11&lt;35,'Control Sample Data'!P11&gt;0),'Control Sample Data'!P11-'Choose Housekeeping Genes'!AN$27,35-'Choose Housekeeping Genes'!AN$27),"")</f>
        <v/>
      </c>
      <c r="AM11" s="132" t="str">
        <f>IF(SUM('Control Sample Data'!Q$3:Q$386)&gt;10,IF(AND(ISNUMBER('Control Sample Data'!Q11),'Control Sample Data'!Q11&lt;35,'Control Sample Data'!Q11&gt;0),'Control Sample Data'!Q11-'Choose Housekeeping Genes'!AO$27,35-'Choose Housekeeping Genes'!AO$27),"")</f>
        <v/>
      </c>
      <c r="AN11" s="132" t="str">
        <f>IF(SUM('Control Sample Data'!R$3:R$386)&gt;10,IF(AND(ISNUMBER('Control Sample Data'!R11),'Control Sample Data'!R11&lt;35,'Control Sample Data'!R11&gt;0),'Control Sample Data'!R11-'Choose Housekeeping Genes'!AP$27,35-'Choose Housekeeping Genes'!AP$27),"")</f>
        <v/>
      </c>
      <c r="AO11" s="132" t="str">
        <f>IF(SUM('Control Sample Data'!S$3:S$386)&gt;10,IF(AND(ISNUMBER('Control Sample Data'!S11),'Control Sample Data'!S11&lt;35,'Control Sample Data'!S11&gt;0),'Control Sample Data'!S11-'Choose Housekeeping Genes'!AQ$27,35-'Choose Housekeeping Genes'!AQ$27),"")</f>
        <v/>
      </c>
      <c r="AP11" s="132" t="str">
        <f>IF(SUM('Control Sample Data'!T$3:T$386)&gt;10,IF(AND(ISNUMBER('Control Sample Data'!T11),'Control Sample Data'!T11&lt;35,'Control Sample Data'!T11&gt;0),'Control Sample Data'!T11-'Choose Housekeeping Genes'!AR$27,35-'Choose Housekeeping Genes'!AR$27),"")</f>
        <v/>
      </c>
      <c r="AQ11" s="132" t="str">
        <f>IF(SUM('Control Sample Data'!U$3:U$386)&gt;10,IF(AND(ISNUMBER('Control Sample Data'!U11),'Control Sample Data'!U11&lt;35,'Control Sample Data'!U11&gt;0),'Control Sample Data'!U11-'Choose Housekeeping Genes'!AS$27,35-'Choose Housekeeping Genes'!AS$27),"")</f>
        <v/>
      </c>
      <c r="AR11" s="132" t="str">
        <f>IF(SUM('Control Sample Data'!V$3:V$386)&gt;10,IF(AND(ISNUMBER('Control Sample Data'!V11),'Control Sample Data'!V11&lt;35,'Control Sample Data'!V11&gt;0),'Control Sample Data'!V11-'Choose Housekeeping Genes'!AT$27,35-'Choose Housekeeping Genes'!AT$27),"")</f>
        <v/>
      </c>
      <c r="AS11" s="135" t="str">
        <f>'Control Sample Data'!A11</f>
        <v>KRT7-AS</v>
      </c>
      <c r="AT11" s="35" t="s">
        <v>10</v>
      </c>
      <c r="AU11" s="132" t="str">
        <f ca="1">IF(ISNUMBER(C11-'Choose Housekeeping Genes'!D$17),C11-'Choose Housekeeping Genes'!D$17,"")</f>
        <v/>
      </c>
      <c r="AV11" s="132" t="str">
        <f ca="1">IF(ISNUMBER(D11-'Choose Housekeeping Genes'!E$17),D11-'Choose Housekeeping Genes'!E$17,"")</f>
        <v/>
      </c>
      <c r="AW11" s="132" t="str">
        <f ca="1">IF(ISNUMBER(E11-'Choose Housekeeping Genes'!F$17),E11-'Choose Housekeeping Genes'!F$17,"")</f>
        <v/>
      </c>
      <c r="AX11" s="132" t="str">
        <f ca="1">IF(ISNUMBER(F11-'Choose Housekeeping Genes'!G$17),F11-'Choose Housekeeping Genes'!G$17,"")</f>
        <v/>
      </c>
      <c r="AY11" s="132" t="str">
        <f ca="1">IF(ISNUMBER(G11-'Choose Housekeeping Genes'!H$17),G11-'Choose Housekeeping Genes'!H$17,"")</f>
        <v/>
      </c>
      <c r="AZ11" s="132" t="str">
        <f ca="1">IF(ISNUMBER(H11-'Choose Housekeeping Genes'!I$17),H11-'Choose Housekeeping Genes'!I$17,"")</f>
        <v/>
      </c>
      <c r="BA11" s="132" t="str">
        <f ca="1">IF(ISNUMBER(I11-'Choose Housekeeping Genes'!J$17),I11-'Choose Housekeeping Genes'!J$17,"")</f>
        <v/>
      </c>
      <c r="BB11" s="132" t="str">
        <f ca="1">IF(ISNUMBER(J11-'Choose Housekeeping Genes'!K$17),J11-'Choose Housekeeping Genes'!K$17,"")</f>
        <v/>
      </c>
      <c r="BC11" s="132" t="str">
        <f ca="1">IF(ISNUMBER(K11-'Choose Housekeeping Genes'!L$17),K11-'Choose Housekeeping Genes'!L$17,"")</f>
        <v/>
      </c>
      <c r="BD11" s="132" t="str">
        <f ca="1">IF(ISNUMBER(L11-'Choose Housekeeping Genes'!M$17),L11-'Choose Housekeeping Genes'!M$17,"")</f>
        <v/>
      </c>
      <c r="BE11" s="132" t="str">
        <f ca="1">IF(ISNUMBER(M11-'Choose Housekeeping Genes'!N$17),M11-'Choose Housekeeping Genes'!N$17,"")</f>
        <v/>
      </c>
      <c r="BF11" s="132" t="str">
        <f ca="1">IF(ISNUMBER(N11-'Choose Housekeeping Genes'!O$17),N11-'Choose Housekeeping Genes'!O$17,"")</f>
        <v/>
      </c>
      <c r="BG11" s="132" t="str">
        <f ca="1">IF(ISNUMBER(O11-'Choose Housekeeping Genes'!P$17),O11-'Choose Housekeeping Genes'!P$17,"")</f>
        <v/>
      </c>
      <c r="BH11" s="132" t="str">
        <f ca="1">IF(ISNUMBER(P11-'Choose Housekeeping Genes'!Q$17),P11-'Choose Housekeeping Genes'!Q$17,"")</f>
        <v/>
      </c>
      <c r="BI11" s="132" t="str">
        <f ca="1">IF(ISNUMBER(Q11-'Choose Housekeeping Genes'!R$17),Q11-'Choose Housekeeping Genes'!R$17,"")</f>
        <v/>
      </c>
      <c r="BJ11" s="132" t="str">
        <f ca="1">IF(ISNUMBER(R11-'Choose Housekeeping Genes'!S$17),R11-'Choose Housekeeping Genes'!S$17,"")</f>
        <v/>
      </c>
      <c r="BK11" s="132" t="str">
        <f ca="1">IF(ISNUMBER(S11-'Choose Housekeeping Genes'!T$17),S11-'Choose Housekeeping Genes'!T$17,"")</f>
        <v/>
      </c>
      <c r="BL11" s="132" t="str">
        <f ca="1">IF(ISNUMBER(T11-'Choose Housekeeping Genes'!U$17),T11-'Choose Housekeeping Genes'!U$17,"")</f>
        <v/>
      </c>
      <c r="BM11" s="132" t="str">
        <f ca="1">IF(ISNUMBER(U11-'Choose Housekeeping Genes'!V$17),U11-'Choose Housekeeping Genes'!V$17,"")</f>
        <v/>
      </c>
      <c r="BN11" s="132" t="str">
        <f ca="1">IF(ISNUMBER(V11-'Choose Housekeeping Genes'!W$17),V11-'Choose Housekeeping Genes'!W$17,"")</f>
        <v/>
      </c>
      <c r="BO11" s="136" t="str">
        <f t="shared" si="0"/>
        <v>KRT7-AS</v>
      </c>
      <c r="BP11" s="141" t="s">
        <v>10</v>
      </c>
      <c r="BQ11" s="132" t="str">
        <f ca="1">IF(ISNUMBER(Y11-'Choose Housekeeping Genes'!AA$17),Y11-'Choose Housekeeping Genes'!AA$17,"")</f>
        <v/>
      </c>
      <c r="BR11" s="132" t="str">
        <f ca="1">IF(ISNUMBER(Z11-'Choose Housekeeping Genes'!AB$17),Z11-'Choose Housekeeping Genes'!AB$17,"")</f>
        <v/>
      </c>
      <c r="BS11" s="132" t="str">
        <f ca="1">IF(ISNUMBER(AA11-'Choose Housekeeping Genes'!AC$17),AA11-'Choose Housekeeping Genes'!AC$17,"")</f>
        <v/>
      </c>
      <c r="BT11" s="132" t="str">
        <f ca="1">IF(ISNUMBER(AB11-'Choose Housekeeping Genes'!AD$17),AB11-'Choose Housekeeping Genes'!AD$17,"")</f>
        <v/>
      </c>
      <c r="BU11" s="132" t="str">
        <f ca="1">IF(ISNUMBER(AC11-'Choose Housekeeping Genes'!AE$17),AC11-'Choose Housekeeping Genes'!AE$17,"")</f>
        <v/>
      </c>
      <c r="BV11" s="132" t="str">
        <f ca="1">IF(ISNUMBER(AD11-'Choose Housekeeping Genes'!AF$17),AD11-'Choose Housekeeping Genes'!AF$17,"")</f>
        <v/>
      </c>
      <c r="BW11" s="132" t="str">
        <f ca="1">IF(ISNUMBER(AE11-'Choose Housekeeping Genes'!AG$17),AE11-'Choose Housekeeping Genes'!AG$17,"")</f>
        <v/>
      </c>
      <c r="BX11" s="132" t="str">
        <f ca="1">IF(ISNUMBER(AF11-'Choose Housekeeping Genes'!AH$17),AF11-'Choose Housekeeping Genes'!AH$17,"")</f>
        <v/>
      </c>
      <c r="BY11" s="132" t="str">
        <f ca="1">IF(ISNUMBER(AG11-'Choose Housekeeping Genes'!AI$17),AG11-'Choose Housekeeping Genes'!AI$17,"")</f>
        <v/>
      </c>
      <c r="BZ11" s="132" t="str">
        <f ca="1">IF(ISNUMBER(AH11-'Choose Housekeeping Genes'!AJ$17),AH11-'Choose Housekeeping Genes'!AJ$17,"")</f>
        <v/>
      </c>
      <c r="CA11" s="132" t="str">
        <f ca="1">IF(ISNUMBER(AI11-'Choose Housekeeping Genes'!AK$17),AI11-'Choose Housekeeping Genes'!AK$17,"")</f>
        <v/>
      </c>
      <c r="CB11" s="132" t="str">
        <f ca="1">IF(ISNUMBER(AJ11-'Choose Housekeeping Genes'!AL$17),AJ11-'Choose Housekeeping Genes'!AL$17,"")</f>
        <v/>
      </c>
      <c r="CC11" s="132" t="str">
        <f ca="1">IF(ISNUMBER(AK11-'Choose Housekeeping Genes'!AM$17),AK11-'Choose Housekeeping Genes'!AM$17,"")</f>
        <v/>
      </c>
      <c r="CD11" s="132" t="str">
        <f ca="1">IF(ISNUMBER(AL11-'Choose Housekeeping Genes'!AN$17),AL11-'Choose Housekeeping Genes'!AN$17,"")</f>
        <v/>
      </c>
      <c r="CE11" s="132" t="str">
        <f ca="1">IF(ISNUMBER(AM11-'Choose Housekeeping Genes'!AO$17),AM11-'Choose Housekeeping Genes'!AO$17,"")</f>
        <v/>
      </c>
      <c r="CF11" s="132" t="str">
        <f ca="1">IF(ISNUMBER(AN11-'Choose Housekeeping Genes'!AP$17),AN11-'Choose Housekeeping Genes'!AP$17,"")</f>
        <v/>
      </c>
      <c r="CG11" s="132" t="str">
        <f ca="1">IF(ISNUMBER(AO11-'Choose Housekeeping Genes'!AQ$17),AO11-'Choose Housekeeping Genes'!AQ$17,"")</f>
        <v/>
      </c>
      <c r="CH11" s="132" t="str">
        <f ca="1">IF(ISNUMBER(AP11-'Choose Housekeeping Genes'!AR$17),AP11-'Choose Housekeeping Genes'!AR$17,"")</f>
        <v/>
      </c>
      <c r="CI11" s="132" t="str">
        <f ca="1">IF(ISNUMBER(AQ11-'Choose Housekeeping Genes'!AS$17),AQ11-'Choose Housekeeping Genes'!AS$17,"")</f>
        <v/>
      </c>
      <c r="CJ11" s="132" t="str">
        <f ca="1">IF(ISNUMBER(AR11-'Choose Housekeeping Genes'!AT$17),AR11-'Choose Housekeeping Genes'!AT$17,"")</f>
        <v/>
      </c>
      <c r="CK11" s="137" t="e">
        <f t="shared" ca="1" si="2"/>
        <v>#DIV/0!</v>
      </c>
      <c r="CL11" s="138" t="e">
        <f t="shared" ca="1" si="3"/>
        <v>#DIV/0!</v>
      </c>
      <c r="CQ11" s="130">
        <v>9</v>
      </c>
      <c r="CR11" s="139" t="e">
        <f t="array" aca="1" ref="CR11" ca="1">INDIRECT("'All expressed genes'!$A"&amp;MIN(IF('All expressed genes'!$G$3:$G$386=LARGE('All expressed genes'!$G$3:$G$386,CQ11),ROW('All expressed genes'!$A$3:$A$386),"")))</f>
        <v>#DIV/0!</v>
      </c>
      <c r="CS11" s="139" t="e">
        <f t="array" aca="1" ref="CS11" ca="1">INDIRECT("'All expressed genes'!$G"&amp;MIN(IF('All expressed genes'!$G$3:$G$386=LARGE('All expressed genes'!$G$3:$G$386,CQ11),ROW('All expressed genes'!$A$3:$A$386),"")))</f>
        <v>#DIV/0!</v>
      </c>
      <c r="CT11" s="139"/>
      <c r="CU11" s="139">
        <v>376</v>
      </c>
      <c r="CV11" s="139" t="e">
        <f t="array" aca="1" ref="CV11" ca="1">INDIRECT("'All expressed genes'!$A"&amp;MIN(IF('All expressed genes'!$G$3:$G$386=LARGE('All expressed genes'!$G$3:$G$386,CU11),ROW('All expressed genes'!$A$3:$A$386),"")))</f>
        <v>#DIV/0!</v>
      </c>
      <c r="CW11" s="139" t="e">
        <f t="array" aca="1" ref="CW11" ca="1">INDIRECT("'All expressed genes'!$I"&amp;MIN(IF('All expressed genes'!$G$3:$G$386=LARGE('All expressed genes'!$G$3:$G$386,CU11),ROW('All expressed genes'!$A$3:$A$386),"")))</f>
        <v>#DIV/0!</v>
      </c>
      <c r="CX11" s="139" t="e">
        <f t="shared" ca="1" si="1"/>
        <v>#DIV/0!</v>
      </c>
    </row>
    <row r="12" spans="1:102" ht="12.75" x14ac:dyDescent="0.15">
      <c r="A12" s="131" t="str">
        <f>'Transcript table'!C12</f>
        <v>LINC00237</v>
      </c>
      <c r="B12" s="35" t="s">
        <v>11</v>
      </c>
      <c r="C12" s="132" t="str">
        <f>IF(SUM('Test Sample Data'!C$3:C$386)&gt;10,IF(AND(ISNUMBER('Test Sample Data'!C12),'Test Sample Data'!C12&lt;35,'Test Sample Data'!C12&gt;0),'Test Sample Data'!C12-'Choose Housekeeping Genes'!D$27,35-'Choose Housekeeping Genes'!D$27),"")</f>
        <v/>
      </c>
      <c r="D12" s="132" t="str">
        <f>IF(SUM('Test Sample Data'!D$3:D$386)&gt;10,IF(AND(ISNUMBER('Test Sample Data'!D12),'Test Sample Data'!D12&lt;35,'Test Sample Data'!D12&gt;0),'Test Sample Data'!D12-'Choose Housekeeping Genes'!E$27,35-'Choose Housekeeping Genes'!E$27),"")</f>
        <v/>
      </c>
      <c r="E12" s="132" t="str">
        <f>IF(SUM('Test Sample Data'!E$3:E$386)&gt;10,IF(AND(ISNUMBER('Test Sample Data'!E12),'Test Sample Data'!E12&lt;35,'Test Sample Data'!E12&gt;0),'Test Sample Data'!E12-'Choose Housekeeping Genes'!F$27,35-'Choose Housekeeping Genes'!F$27),"")</f>
        <v/>
      </c>
      <c r="F12" s="132" t="str">
        <f>IF(SUM('Test Sample Data'!F$3:F$386)&gt;10,IF(AND(ISNUMBER('Test Sample Data'!F12),'Test Sample Data'!F12&lt;35,'Test Sample Data'!F12&gt;0),'Test Sample Data'!F12-'Choose Housekeeping Genes'!G$27,35-'Choose Housekeeping Genes'!G$27),"")</f>
        <v/>
      </c>
      <c r="G12" s="132" t="str">
        <f>IF(SUM('Test Sample Data'!G$3:G$386)&gt;10,IF(AND(ISNUMBER('Test Sample Data'!G12),'Test Sample Data'!G12&lt;35,'Test Sample Data'!G12&gt;0),'Test Sample Data'!G12-'Choose Housekeeping Genes'!H$27,35-'Choose Housekeeping Genes'!H$27),"")</f>
        <v/>
      </c>
      <c r="H12" s="132" t="str">
        <f>IF(SUM('Test Sample Data'!H$3:H$386)&gt;10,IF(AND(ISNUMBER('Test Sample Data'!H12),'Test Sample Data'!H12&lt;35,'Test Sample Data'!H12&gt;0),'Test Sample Data'!H12-'Choose Housekeeping Genes'!I$27,35-'Choose Housekeeping Genes'!I$27),"")</f>
        <v/>
      </c>
      <c r="I12" s="132" t="str">
        <f>IF(SUM('Test Sample Data'!I$3:I$386)&gt;10,IF(AND(ISNUMBER('Test Sample Data'!I12),'Test Sample Data'!I12&lt;35,'Test Sample Data'!I12&gt;0),'Test Sample Data'!I12-'Choose Housekeeping Genes'!J$27,35-'Choose Housekeeping Genes'!J$27),"")</f>
        <v/>
      </c>
      <c r="J12" s="132" t="str">
        <f>IF(SUM('Test Sample Data'!J$3:J$386)&gt;10,IF(AND(ISNUMBER('Test Sample Data'!J12),'Test Sample Data'!J12&lt;35,'Test Sample Data'!J12&gt;0),'Test Sample Data'!J12-'Choose Housekeeping Genes'!K$27,35-'Choose Housekeeping Genes'!K$27),"")</f>
        <v/>
      </c>
      <c r="K12" s="132" t="str">
        <f>IF(SUM('Test Sample Data'!K$3:K$386)&gt;10,IF(AND(ISNUMBER('Test Sample Data'!K12),'Test Sample Data'!K12&lt;35,'Test Sample Data'!K12&gt;0),'Test Sample Data'!K12-'Choose Housekeeping Genes'!L$27,35-'Choose Housekeeping Genes'!L$27),"")</f>
        <v/>
      </c>
      <c r="L12" s="132" t="str">
        <f>IF(SUM('Test Sample Data'!L$3:L$386)&gt;10,IF(AND(ISNUMBER('Test Sample Data'!L12),'Test Sample Data'!L12&lt;35,'Test Sample Data'!L12&gt;0),'Test Sample Data'!L12-'Choose Housekeeping Genes'!M$27,35-'Choose Housekeeping Genes'!M$27),"")</f>
        <v/>
      </c>
      <c r="M12" s="132" t="str">
        <f>IF(SUM('Test Sample Data'!M$3:M$386)&gt;10,IF(AND(ISNUMBER('Test Sample Data'!M12),'Test Sample Data'!M12&lt;35,'Test Sample Data'!M12&gt;0),'Test Sample Data'!M12-'Choose Housekeeping Genes'!N$27,35-'Choose Housekeeping Genes'!N$27),"")</f>
        <v/>
      </c>
      <c r="N12" s="132" t="str">
        <f>IF(SUM('Test Sample Data'!N$3:N$386)&gt;10,IF(AND(ISNUMBER('Test Sample Data'!N12),'Test Sample Data'!N12&lt;35,'Test Sample Data'!N12&gt;0),'Test Sample Data'!N12-'Choose Housekeeping Genes'!O$27,35-'Choose Housekeeping Genes'!O$27),"")</f>
        <v/>
      </c>
      <c r="O12" s="132" t="str">
        <f>IF(SUM('Test Sample Data'!O$3:O$386)&gt;10,IF(AND(ISNUMBER('Test Sample Data'!O12),'Test Sample Data'!O12&lt;35,'Test Sample Data'!O12&gt;0),'Test Sample Data'!O12-'Choose Housekeeping Genes'!P$27,35-'Choose Housekeeping Genes'!P$27),"")</f>
        <v/>
      </c>
      <c r="P12" s="132" t="str">
        <f>IF(SUM('Test Sample Data'!P$3:P$386)&gt;10,IF(AND(ISNUMBER('Test Sample Data'!P12),'Test Sample Data'!P12&lt;35,'Test Sample Data'!P12&gt;0),'Test Sample Data'!P12-'Choose Housekeeping Genes'!Q$27,35-'Choose Housekeeping Genes'!Q$27),"")</f>
        <v/>
      </c>
      <c r="Q12" s="132" t="str">
        <f>IF(SUM('Test Sample Data'!Q$3:Q$386)&gt;10,IF(AND(ISNUMBER('Test Sample Data'!Q12),'Test Sample Data'!Q12&lt;35,'Test Sample Data'!Q12&gt;0),'Test Sample Data'!Q12-'Choose Housekeeping Genes'!R$27,35-'Choose Housekeeping Genes'!R$27),"")</f>
        <v/>
      </c>
      <c r="R12" s="132" t="str">
        <f>IF(SUM('Test Sample Data'!R$3:R$386)&gt;10,IF(AND(ISNUMBER('Test Sample Data'!R12),'Test Sample Data'!R12&lt;35,'Test Sample Data'!R12&gt;0),'Test Sample Data'!R12-'Choose Housekeeping Genes'!S$27,35-'Choose Housekeeping Genes'!S$27),"")</f>
        <v/>
      </c>
      <c r="S12" s="132" t="str">
        <f>IF(SUM('Test Sample Data'!S$3:S$386)&gt;10,IF(AND(ISNUMBER('Test Sample Data'!S12),'Test Sample Data'!S12&lt;35,'Test Sample Data'!S12&gt;0),'Test Sample Data'!S12-'Choose Housekeeping Genes'!T$27,35-'Choose Housekeeping Genes'!T$27),"")</f>
        <v/>
      </c>
      <c r="T12" s="132" t="str">
        <f>IF(SUM('Test Sample Data'!T$3:T$386)&gt;10,IF(AND(ISNUMBER('Test Sample Data'!T12),'Test Sample Data'!T12&lt;35,'Test Sample Data'!T12&gt;0),'Test Sample Data'!T12-'Choose Housekeeping Genes'!U$27,35-'Choose Housekeeping Genes'!U$27),"")</f>
        <v/>
      </c>
      <c r="U12" s="132" t="str">
        <f>IF(SUM('Test Sample Data'!U$3:U$386)&gt;10,IF(AND(ISNUMBER('Test Sample Data'!U12),'Test Sample Data'!U12&lt;35,'Test Sample Data'!U12&gt;0),'Test Sample Data'!U12-'Choose Housekeeping Genes'!V$27,35-'Choose Housekeeping Genes'!V$27),"")</f>
        <v/>
      </c>
      <c r="V12" s="132" t="str">
        <f>IF(SUM('Test Sample Data'!V$3:V$386)&gt;10,IF(AND(ISNUMBER('Test Sample Data'!V12),'Test Sample Data'!V12&lt;35,'Test Sample Data'!V12&gt;0),'Test Sample Data'!V12-'Choose Housekeeping Genes'!W$27,35-'Choose Housekeeping Genes'!W$27),"")</f>
        <v/>
      </c>
      <c r="W12" s="140" t="str">
        <f>'Control Sample Data'!A12</f>
        <v>LINC00237</v>
      </c>
      <c r="X12" s="141" t="s">
        <v>11</v>
      </c>
      <c r="Y12" s="132" t="str">
        <f>IF(SUM('Control Sample Data'!C$3:C$386)&gt;10,IF(AND(ISNUMBER('Control Sample Data'!C12),'Control Sample Data'!C12&lt;35,'Control Sample Data'!C12&gt;0),'Control Sample Data'!C12-'Choose Housekeeping Genes'!AA$27,35-'Choose Housekeeping Genes'!AA$27),"")</f>
        <v/>
      </c>
      <c r="Z12" s="132" t="str">
        <f>IF(SUM('Control Sample Data'!D$3:D$386)&gt;10,IF(AND(ISNUMBER('Control Sample Data'!D12),'Control Sample Data'!D12&lt;35,'Control Sample Data'!D12&gt;0),'Control Sample Data'!D12-'Choose Housekeeping Genes'!AB$27,35-'Choose Housekeeping Genes'!AB$27),"")</f>
        <v/>
      </c>
      <c r="AA12" s="132" t="str">
        <f>IF(SUM('Control Sample Data'!E$3:E$386)&gt;10,IF(AND(ISNUMBER('Control Sample Data'!E12),'Control Sample Data'!E12&lt;35,'Control Sample Data'!E12&gt;0),'Control Sample Data'!E12-'Choose Housekeeping Genes'!AC$27,35-'Choose Housekeeping Genes'!AC$27),"")</f>
        <v/>
      </c>
      <c r="AB12" s="132" t="str">
        <f>IF(SUM('Control Sample Data'!F$3:F$386)&gt;10,IF(AND(ISNUMBER('Control Sample Data'!F12),'Control Sample Data'!F12&lt;35,'Control Sample Data'!F12&gt;0),'Control Sample Data'!F12-'Choose Housekeeping Genes'!AD$27,35-'Choose Housekeeping Genes'!AD$27),"")</f>
        <v/>
      </c>
      <c r="AC12" s="132" t="str">
        <f>IF(SUM('Control Sample Data'!G$3:G$386)&gt;10,IF(AND(ISNUMBER('Control Sample Data'!G12),'Control Sample Data'!G12&lt;35,'Control Sample Data'!G12&gt;0),'Control Sample Data'!G12-'Choose Housekeeping Genes'!AE$27,35-'Choose Housekeeping Genes'!AE$27),"")</f>
        <v/>
      </c>
      <c r="AD12" s="132" t="str">
        <f>IF(SUM('Control Sample Data'!H$3:H$386)&gt;10,IF(AND(ISNUMBER('Control Sample Data'!H12),'Control Sample Data'!H12&lt;35,'Control Sample Data'!H12&gt;0),'Control Sample Data'!H12-'Choose Housekeeping Genes'!AF$27,35-'Choose Housekeeping Genes'!AF$27),"")</f>
        <v/>
      </c>
      <c r="AE12" s="132" t="str">
        <f>IF(SUM('Control Sample Data'!I$3:I$386)&gt;10,IF(AND(ISNUMBER('Control Sample Data'!I12),'Control Sample Data'!I12&lt;35,'Control Sample Data'!I12&gt;0),'Control Sample Data'!I12-'Choose Housekeeping Genes'!AG$27,35-'Choose Housekeeping Genes'!AG$27),"")</f>
        <v/>
      </c>
      <c r="AF12" s="132" t="str">
        <f>IF(SUM('Control Sample Data'!J$3:J$386)&gt;10,IF(AND(ISNUMBER('Control Sample Data'!J12),'Control Sample Data'!J12&lt;35,'Control Sample Data'!J12&gt;0),'Control Sample Data'!J12-'Choose Housekeeping Genes'!AH$27,35-'Choose Housekeeping Genes'!AH$27),"")</f>
        <v/>
      </c>
      <c r="AG12" s="132" t="str">
        <f>IF(SUM('Control Sample Data'!K$3:K$386)&gt;10,IF(AND(ISNUMBER('Control Sample Data'!K12),'Control Sample Data'!K12&lt;35,'Control Sample Data'!K12&gt;0),'Control Sample Data'!K12-'Choose Housekeeping Genes'!AI$27,35-'Choose Housekeeping Genes'!AI$27),"")</f>
        <v/>
      </c>
      <c r="AH12" s="132" t="str">
        <f>IF(SUM('Control Sample Data'!L$3:L$386)&gt;10,IF(AND(ISNUMBER('Control Sample Data'!L12),'Control Sample Data'!L12&lt;35,'Control Sample Data'!L12&gt;0),'Control Sample Data'!L12-'Choose Housekeeping Genes'!AJ$27,35-'Choose Housekeeping Genes'!AJ$27),"")</f>
        <v/>
      </c>
      <c r="AI12" s="132" t="str">
        <f>IF(SUM('Control Sample Data'!M$3:M$386)&gt;10,IF(AND(ISNUMBER('Control Sample Data'!M12),'Control Sample Data'!M12&lt;35,'Control Sample Data'!M12&gt;0),'Control Sample Data'!M12-'Choose Housekeeping Genes'!AK$27,35-'Choose Housekeeping Genes'!AK$27),"")</f>
        <v/>
      </c>
      <c r="AJ12" s="132" t="str">
        <f>IF(SUM('Control Sample Data'!N$3:N$386)&gt;10,IF(AND(ISNUMBER('Control Sample Data'!N12),'Control Sample Data'!N12&lt;35,'Control Sample Data'!N12&gt;0),'Control Sample Data'!N12-'Choose Housekeeping Genes'!AL$27,35-'Choose Housekeeping Genes'!AL$27),"")</f>
        <v/>
      </c>
      <c r="AK12" s="132" t="str">
        <f>IF(SUM('Control Sample Data'!O$3:O$386)&gt;10,IF(AND(ISNUMBER('Control Sample Data'!O12),'Control Sample Data'!O12&lt;35,'Control Sample Data'!O12&gt;0),'Control Sample Data'!O12-'Choose Housekeeping Genes'!AM$27,35-'Choose Housekeeping Genes'!AM$27),"")</f>
        <v/>
      </c>
      <c r="AL12" s="132" t="str">
        <f>IF(SUM('Control Sample Data'!P$3:P$386)&gt;10,IF(AND(ISNUMBER('Control Sample Data'!P12),'Control Sample Data'!P12&lt;35,'Control Sample Data'!P12&gt;0),'Control Sample Data'!P12-'Choose Housekeeping Genes'!AN$27,35-'Choose Housekeeping Genes'!AN$27),"")</f>
        <v/>
      </c>
      <c r="AM12" s="132" t="str">
        <f>IF(SUM('Control Sample Data'!Q$3:Q$386)&gt;10,IF(AND(ISNUMBER('Control Sample Data'!Q12),'Control Sample Data'!Q12&lt;35,'Control Sample Data'!Q12&gt;0),'Control Sample Data'!Q12-'Choose Housekeeping Genes'!AO$27,35-'Choose Housekeeping Genes'!AO$27),"")</f>
        <v/>
      </c>
      <c r="AN12" s="132" t="str">
        <f>IF(SUM('Control Sample Data'!R$3:R$386)&gt;10,IF(AND(ISNUMBER('Control Sample Data'!R12),'Control Sample Data'!R12&lt;35,'Control Sample Data'!R12&gt;0),'Control Sample Data'!R12-'Choose Housekeeping Genes'!AP$27,35-'Choose Housekeeping Genes'!AP$27),"")</f>
        <v/>
      </c>
      <c r="AO12" s="132" t="str">
        <f>IF(SUM('Control Sample Data'!S$3:S$386)&gt;10,IF(AND(ISNUMBER('Control Sample Data'!S12),'Control Sample Data'!S12&lt;35,'Control Sample Data'!S12&gt;0),'Control Sample Data'!S12-'Choose Housekeeping Genes'!AQ$27,35-'Choose Housekeeping Genes'!AQ$27),"")</f>
        <v/>
      </c>
      <c r="AP12" s="132" t="str">
        <f>IF(SUM('Control Sample Data'!T$3:T$386)&gt;10,IF(AND(ISNUMBER('Control Sample Data'!T12),'Control Sample Data'!T12&lt;35,'Control Sample Data'!T12&gt;0),'Control Sample Data'!T12-'Choose Housekeeping Genes'!AR$27,35-'Choose Housekeeping Genes'!AR$27),"")</f>
        <v/>
      </c>
      <c r="AQ12" s="132" t="str">
        <f>IF(SUM('Control Sample Data'!U$3:U$386)&gt;10,IF(AND(ISNUMBER('Control Sample Data'!U12),'Control Sample Data'!U12&lt;35,'Control Sample Data'!U12&gt;0),'Control Sample Data'!U12-'Choose Housekeeping Genes'!AS$27,35-'Choose Housekeeping Genes'!AS$27),"")</f>
        <v/>
      </c>
      <c r="AR12" s="132" t="str">
        <f>IF(SUM('Control Sample Data'!V$3:V$386)&gt;10,IF(AND(ISNUMBER('Control Sample Data'!V12),'Control Sample Data'!V12&lt;35,'Control Sample Data'!V12&gt;0),'Control Sample Data'!V12-'Choose Housekeeping Genes'!AT$27,35-'Choose Housekeeping Genes'!AT$27),"")</f>
        <v/>
      </c>
      <c r="AS12" s="135" t="str">
        <f>'Control Sample Data'!A12</f>
        <v>LINC00237</v>
      </c>
      <c r="AT12" s="35" t="s">
        <v>11</v>
      </c>
      <c r="AU12" s="132" t="str">
        <f ca="1">IF(ISNUMBER(C12-'Choose Housekeeping Genes'!D$17),C12-'Choose Housekeeping Genes'!D$17,"")</f>
        <v/>
      </c>
      <c r="AV12" s="132" t="str">
        <f ca="1">IF(ISNUMBER(D12-'Choose Housekeeping Genes'!E$17),D12-'Choose Housekeeping Genes'!E$17,"")</f>
        <v/>
      </c>
      <c r="AW12" s="132" t="str">
        <f ca="1">IF(ISNUMBER(E12-'Choose Housekeeping Genes'!F$17),E12-'Choose Housekeeping Genes'!F$17,"")</f>
        <v/>
      </c>
      <c r="AX12" s="132" t="str">
        <f ca="1">IF(ISNUMBER(F12-'Choose Housekeeping Genes'!G$17),F12-'Choose Housekeeping Genes'!G$17,"")</f>
        <v/>
      </c>
      <c r="AY12" s="132" t="str">
        <f ca="1">IF(ISNUMBER(G12-'Choose Housekeeping Genes'!H$17),G12-'Choose Housekeeping Genes'!H$17,"")</f>
        <v/>
      </c>
      <c r="AZ12" s="132" t="str">
        <f ca="1">IF(ISNUMBER(H12-'Choose Housekeeping Genes'!I$17),H12-'Choose Housekeeping Genes'!I$17,"")</f>
        <v/>
      </c>
      <c r="BA12" s="132" t="str">
        <f ca="1">IF(ISNUMBER(I12-'Choose Housekeeping Genes'!J$17),I12-'Choose Housekeeping Genes'!J$17,"")</f>
        <v/>
      </c>
      <c r="BB12" s="132" t="str">
        <f ca="1">IF(ISNUMBER(J12-'Choose Housekeeping Genes'!K$17),J12-'Choose Housekeeping Genes'!K$17,"")</f>
        <v/>
      </c>
      <c r="BC12" s="132" t="str">
        <f ca="1">IF(ISNUMBER(K12-'Choose Housekeeping Genes'!L$17),K12-'Choose Housekeeping Genes'!L$17,"")</f>
        <v/>
      </c>
      <c r="BD12" s="132" t="str">
        <f ca="1">IF(ISNUMBER(L12-'Choose Housekeeping Genes'!M$17),L12-'Choose Housekeeping Genes'!M$17,"")</f>
        <v/>
      </c>
      <c r="BE12" s="132" t="str">
        <f ca="1">IF(ISNUMBER(M12-'Choose Housekeeping Genes'!N$17),M12-'Choose Housekeeping Genes'!N$17,"")</f>
        <v/>
      </c>
      <c r="BF12" s="132" t="str">
        <f ca="1">IF(ISNUMBER(N12-'Choose Housekeeping Genes'!O$17),N12-'Choose Housekeeping Genes'!O$17,"")</f>
        <v/>
      </c>
      <c r="BG12" s="132" t="str">
        <f ca="1">IF(ISNUMBER(O12-'Choose Housekeeping Genes'!P$17),O12-'Choose Housekeeping Genes'!P$17,"")</f>
        <v/>
      </c>
      <c r="BH12" s="132" t="str">
        <f ca="1">IF(ISNUMBER(P12-'Choose Housekeeping Genes'!Q$17),P12-'Choose Housekeeping Genes'!Q$17,"")</f>
        <v/>
      </c>
      <c r="BI12" s="132" t="str">
        <f ca="1">IF(ISNUMBER(Q12-'Choose Housekeeping Genes'!R$17),Q12-'Choose Housekeeping Genes'!R$17,"")</f>
        <v/>
      </c>
      <c r="BJ12" s="132" t="str">
        <f ca="1">IF(ISNUMBER(R12-'Choose Housekeeping Genes'!S$17),R12-'Choose Housekeeping Genes'!S$17,"")</f>
        <v/>
      </c>
      <c r="BK12" s="132" t="str">
        <f ca="1">IF(ISNUMBER(S12-'Choose Housekeeping Genes'!T$17),S12-'Choose Housekeeping Genes'!T$17,"")</f>
        <v/>
      </c>
      <c r="BL12" s="132" t="str">
        <f ca="1">IF(ISNUMBER(T12-'Choose Housekeeping Genes'!U$17),T12-'Choose Housekeeping Genes'!U$17,"")</f>
        <v/>
      </c>
      <c r="BM12" s="132" t="str">
        <f ca="1">IF(ISNUMBER(U12-'Choose Housekeeping Genes'!V$17),U12-'Choose Housekeeping Genes'!V$17,"")</f>
        <v/>
      </c>
      <c r="BN12" s="132" t="str">
        <f ca="1">IF(ISNUMBER(V12-'Choose Housekeeping Genes'!W$17),V12-'Choose Housekeeping Genes'!W$17,"")</f>
        <v/>
      </c>
      <c r="BO12" s="136" t="str">
        <f t="shared" si="0"/>
        <v>LINC00237</v>
      </c>
      <c r="BP12" s="141" t="s">
        <v>11</v>
      </c>
      <c r="BQ12" s="132" t="str">
        <f ca="1">IF(ISNUMBER(Y12-'Choose Housekeeping Genes'!AA$17),Y12-'Choose Housekeeping Genes'!AA$17,"")</f>
        <v/>
      </c>
      <c r="BR12" s="132" t="str">
        <f ca="1">IF(ISNUMBER(Z12-'Choose Housekeeping Genes'!AB$17),Z12-'Choose Housekeeping Genes'!AB$17,"")</f>
        <v/>
      </c>
      <c r="BS12" s="132" t="str">
        <f ca="1">IF(ISNUMBER(AA12-'Choose Housekeeping Genes'!AC$17),AA12-'Choose Housekeeping Genes'!AC$17,"")</f>
        <v/>
      </c>
      <c r="BT12" s="132" t="str">
        <f ca="1">IF(ISNUMBER(AB12-'Choose Housekeeping Genes'!AD$17),AB12-'Choose Housekeeping Genes'!AD$17,"")</f>
        <v/>
      </c>
      <c r="BU12" s="132" t="str">
        <f ca="1">IF(ISNUMBER(AC12-'Choose Housekeeping Genes'!AE$17),AC12-'Choose Housekeeping Genes'!AE$17,"")</f>
        <v/>
      </c>
      <c r="BV12" s="132" t="str">
        <f ca="1">IF(ISNUMBER(AD12-'Choose Housekeeping Genes'!AF$17),AD12-'Choose Housekeeping Genes'!AF$17,"")</f>
        <v/>
      </c>
      <c r="BW12" s="132" t="str">
        <f ca="1">IF(ISNUMBER(AE12-'Choose Housekeeping Genes'!AG$17),AE12-'Choose Housekeeping Genes'!AG$17,"")</f>
        <v/>
      </c>
      <c r="BX12" s="132" t="str">
        <f ca="1">IF(ISNUMBER(AF12-'Choose Housekeeping Genes'!AH$17),AF12-'Choose Housekeeping Genes'!AH$17,"")</f>
        <v/>
      </c>
      <c r="BY12" s="132" t="str">
        <f ca="1">IF(ISNUMBER(AG12-'Choose Housekeeping Genes'!AI$17),AG12-'Choose Housekeeping Genes'!AI$17,"")</f>
        <v/>
      </c>
      <c r="BZ12" s="132" t="str">
        <f ca="1">IF(ISNUMBER(AH12-'Choose Housekeeping Genes'!AJ$17),AH12-'Choose Housekeeping Genes'!AJ$17,"")</f>
        <v/>
      </c>
      <c r="CA12" s="132" t="str">
        <f ca="1">IF(ISNUMBER(AI12-'Choose Housekeeping Genes'!AK$17),AI12-'Choose Housekeeping Genes'!AK$17,"")</f>
        <v/>
      </c>
      <c r="CB12" s="132" t="str">
        <f ca="1">IF(ISNUMBER(AJ12-'Choose Housekeeping Genes'!AL$17),AJ12-'Choose Housekeeping Genes'!AL$17,"")</f>
        <v/>
      </c>
      <c r="CC12" s="132" t="str">
        <f ca="1">IF(ISNUMBER(AK12-'Choose Housekeeping Genes'!AM$17),AK12-'Choose Housekeeping Genes'!AM$17,"")</f>
        <v/>
      </c>
      <c r="CD12" s="132" t="str">
        <f ca="1">IF(ISNUMBER(AL12-'Choose Housekeeping Genes'!AN$17),AL12-'Choose Housekeeping Genes'!AN$17,"")</f>
        <v/>
      </c>
      <c r="CE12" s="132" t="str">
        <f ca="1">IF(ISNUMBER(AM12-'Choose Housekeeping Genes'!AO$17),AM12-'Choose Housekeeping Genes'!AO$17,"")</f>
        <v/>
      </c>
      <c r="CF12" s="132" t="str">
        <f ca="1">IF(ISNUMBER(AN12-'Choose Housekeeping Genes'!AP$17),AN12-'Choose Housekeeping Genes'!AP$17,"")</f>
        <v/>
      </c>
      <c r="CG12" s="132" t="str">
        <f ca="1">IF(ISNUMBER(AO12-'Choose Housekeeping Genes'!AQ$17),AO12-'Choose Housekeeping Genes'!AQ$17,"")</f>
        <v/>
      </c>
      <c r="CH12" s="132" t="str">
        <f ca="1">IF(ISNUMBER(AP12-'Choose Housekeeping Genes'!AR$17),AP12-'Choose Housekeeping Genes'!AR$17,"")</f>
        <v/>
      </c>
      <c r="CI12" s="132" t="str">
        <f ca="1">IF(ISNUMBER(AQ12-'Choose Housekeeping Genes'!AS$17),AQ12-'Choose Housekeeping Genes'!AS$17,"")</f>
        <v/>
      </c>
      <c r="CJ12" s="132" t="str">
        <f ca="1">IF(ISNUMBER(AR12-'Choose Housekeeping Genes'!AT$17),AR12-'Choose Housekeeping Genes'!AT$17,"")</f>
        <v/>
      </c>
      <c r="CK12" s="137" t="e">
        <f t="shared" ca="1" si="2"/>
        <v>#DIV/0!</v>
      </c>
      <c r="CL12" s="138" t="e">
        <f t="shared" ca="1" si="3"/>
        <v>#DIV/0!</v>
      </c>
      <c r="CQ12" s="130">
        <v>10</v>
      </c>
      <c r="CR12" s="139" t="e">
        <f t="array" aca="1" ref="CR12" ca="1">INDIRECT("'All expressed genes'!$A"&amp;MIN(IF('All expressed genes'!$G$3:$G$386=LARGE('All expressed genes'!$G$3:$G$386,CQ12),ROW('All expressed genes'!$A$3:$A$386),"")))</f>
        <v>#DIV/0!</v>
      </c>
      <c r="CS12" s="139" t="e">
        <f t="array" aca="1" ref="CS12" ca="1">INDIRECT("'All expressed genes'!$G"&amp;MIN(IF('All expressed genes'!$G$3:$G$386=LARGE('All expressed genes'!$G$3:$G$386,CQ12),ROW('All expressed genes'!$A$3:$A$386),"")))</f>
        <v>#DIV/0!</v>
      </c>
      <c r="CT12" s="139"/>
      <c r="CU12" s="139">
        <v>375</v>
      </c>
      <c r="CV12" s="139" t="e">
        <f t="array" aca="1" ref="CV12" ca="1">INDIRECT("'All expressed genes'!$A"&amp;MIN(IF('All expressed genes'!$G$3:$G$386=LARGE('All expressed genes'!$G$3:$G$386,CU12),ROW('All expressed genes'!$A$3:$A$386),"")))</f>
        <v>#DIV/0!</v>
      </c>
      <c r="CW12" s="139" t="e">
        <f t="array" aca="1" ref="CW12" ca="1">INDIRECT("'All expressed genes'!$I"&amp;MIN(IF('All expressed genes'!$G$3:$G$386=LARGE('All expressed genes'!$G$3:$G$386,CU12),ROW('All expressed genes'!$A$3:$A$386),"")))</f>
        <v>#DIV/0!</v>
      </c>
      <c r="CX12" s="139" t="e">
        <f t="shared" ca="1" si="1"/>
        <v>#DIV/0!</v>
      </c>
    </row>
    <row r="13" spans="1:102" ht="12.75" x14ac:dyDescent="0.15">
      <c r="A13" s="131" t="str">
        <f>'Transcript table'!C13</f>
        <v>KRASP1</v>
      </c>
      <c r="B13" s="35" t="s">
        <v>12</v>
      </c>
      <c r="C13" s="132" t="str">
        <f>IF(SUM('Test Sample Data'!C$3:C$386)&gt;10,IF(AND(ISNUMBER('Test Sample Data'!C13),'Test Sample Data'!C13&lt;35,'Test Sample Data'!C13&gt;0),'Test Sample Data'!C13-'Choose Housekeeping Genes'!D$27,35-'Choose Housekeeping Genes'!D$27),"")</f>
        <v/>
      </c>
      <c r="D13" s="132" t="str">
        <f>IF(SUM('Test Sample Data'!D$3:D$386)&gt;10,IF(AND(ISNUMBER('Test Sample Data'!D13),'Test Sample Data'!D13&lt;35,'Test Sample Data'!D13&gt;0),'Test Sample Data'!D13-'Choose Housekeeping Genes'!E$27,35-'Choose Housekeeping Genes'!E$27),"")</f>
        <v/>
      </c>
      <c r="E13" s="132" t="str">
        <f>IF(SUM('Test Sample Data'!E$3:E$386)&gt;10,IF(AND(ISNUMBER('Test Sample Data'!E13),'Test Sample Data'!E13&lt;35,'Test Sample Data'!E13&gt;0),'Test Sample Data'!E13-'Choose Housekeeping Genes'!F$27,35-'Choose Housekeeping Genes'!F$27),"")</f>
        <v/>
      </c>
      <c r="F13" s="132" t="str">
        <f>IF(SUM('Test Sample Data'!F$3:F$386)&gt;10,IF(AND(ISNUMBER('Test Sample Data'!F13),'Test Sample Data'!F13&lt;35,'Test Sample Data'!F13&gt;0),'Test Sample Data'!F13-'Choose Housekeeping Genes'!G$27,35-'Choose Housekeeping Genes'!G$27),"")</f>
        <v/>
      </c>
      <c r="G13" s="132" t="str">
        <f>IF(SUM('Test Sample Data'!G$3:G$386)&gt;10,IF(AND(ISNUMBER('Test Sample Data'!G13),'Test Sample Data'!G13&lt;35,'Test Sample Data'!G13&gt;0),'Test Sample Data'!G13-'Choose Housekeeping Genes'!H$27,35-'Choose Housekeeping Genes'!H$27),"")</f>
        <v/>
      </c>
      <c r="H13" s="132" t="str">
        <f>IF(SUM('Test Sample Data'!H$3:H$386)&gt;10,IF(AND(ISNUMBER('Test Sample Data'!H13),'Test Sample Data'!H13&lt;35,'Test Sample Data'!H13&gt;0),'Test Sample Data'!H13-'Choose Housekeeping Genes'!I$27,35-'Choose Housekeeping Genes'!I$27),"")</f>
        <v/>
      </c>
      <c r="I13" s="132" t="str">
        <f>IF(SUM('Test Sample Data'!I$3:I$386)&gt;10,IF(AND(ISNUMBER('Test Sample Data'!I13),'Test Sample Data'!I13&lt;35,'Test Sample Data'!I13&gt;0),'Test Sample Data'!I13-'Choose Housekeeping Genes'!J$27,35-'Choose Housekeeping Genes'!J$27),"")</f>
        <v/>
      </c>
      <c r="J13" s="132" t="str">
        <f>IF(SUM('Test Sample Data'!J$3:J$386)&gt;10,IF(AND(ISNUMBER('Test Sample Data'!J13),'Test Sample Data'!J13&lt;35,'Test Sample Data'!J13&gt;0),'Test Sample Data'!J13-'Choose Housekeeping Genes'!K$27,35-'Choose Housekeeping Genes'!K$27),"")</f>
        <v/>
      </c>
      <c r="K13" s="132" t="str">
        <f>IF(SUM('Test Sample Data'!K$3:K$386)&gt;10,IF(AND(ISNUMBER('Test Sample Data'!K13),'Test Sample Data'!K13&lt;35,'Test Sample Data'!K13&gt;0),'Test Sample Data'!K13-'Choose Housekeeping Genes'!L$27,35-'Choose Housekeeping Genes'!L$27),"")</f>
        <v/>
      </c>
      <c r="L13" s="132" t="str">
        <f>IF(SUM('Test Sample Data'!L$3:L$386)&gt;10,IF(AND(ISNUMBER('Test Sample Data'!L13),'Test Sample Data'!L13&lt;35,'Test Sample Data'!L13&gt;0),'Test Sample Data'!L13-'Choose Housekeeping Genes'!M$27,35-'Choose Housekeeping Genes'!M$27),"")</f>
        <v/>
      </c>
      <c r="M13" s="132" t="str">
        <f>IF(SUM('Test Sample Data'!M$3:M$386)&gt;10,IF(AND(ISNUMBER('Test Sample Data'!M13),'Test Sample Data'!M13&lt;35,'Test Sample Data'!M13&gt;0),'Test Sample Data'!M13-'Choose Housekeeping Genes'!N$27,35-'Choose Housekeeping Genes'!N$27),"")</f>
        <v/>
      </c>
      <c r="N13" s="132" t="str">
        <f>IF(SUM('Test Sample Data'!N$3:N$386)&gt;10,IF(AND(ISNUMBER('Test Sample Data'!N13),'Test Sample Data'!N13&lt;35,'Test Sample Data'!N13&gt;0),'Test Sample Data'!N13-'Choose Housekeeping Genes'!O$27,35-'Choose Housekeeping Genes'!O$27),"")</f>
        <v/>
      </c>
      <c r="O13" s="132" t="str">
        <f>IF(SUM('Test Sample Data'!O$3:O$386)&gt;10,IF(AND(ISNUMBER('Test Sample Data'!O13),'Test Sample Data'!O13&lt;35,'Test Sample Data'!O13&gt;0),'Test Sample Data'!O13-'Choose Housekeeping Genes'!P$27,35-'Choose Housekeeping Genes'!P$27),"")</f>
        <v/>
      </c>
      <c r="P13" s="132" t="str">
        <f>IF(SUM('Test Sample Data'!P$3:P$386)&gt;10,IF(AND(ISNUMBER('Test Sample Data'!P13),'Test Sample Data'!P13&lt;35,'Test Sample Data'!P13&gt;0),'Test Sample Data'!P13-'Choose Housekeeping Genes'!Q$27,35-'Choose Housekeeping Genes'!Q$27),"")</f>
        <v/>
      </c>
      <c r="Q13" s="132" t="str">
        <f>IF(SUM('Test Sample Data'!Q$3:Q$386)&gt;10,IF(AND(ISNUMBER('Test Sample Data'!Q13),'Test Sample Data'!Q13&lt;35,'Test Sample Data'!Q13&gt;0),'Test Sample Data'!Q13-'Choose Housekeeping Genes'!R$27,35-'Choose Housekeeping Genes'!R$27),"")</f>
        <v/>
      </c>
      <c r="R13" s="132" t="str">
        <f>IF(SUM('Test Sample Data'!R$3:R$386)&gt;10,IF(AND(ISNUMBER('Test Sample Data'!R13),'Test Sample Data'!R13&lt;35,'Test Sample Data'!R13&gt;0),'Test Sample Data'!R13-'Choose Housekeeping Genes'!S$27,35-'Choose Housekeeping Genes'!S$27),"")</f>
        <v/>
      </c>
      <c r="S13" s="132" t="str">
        <f>IF(SUM('Test Sample Data'!S$3:S$386)&gt;10,IF(AND(ISNUMBER('Test Sample Data'!S13),'Test Sample Data'!S13&lt;35,'Test Sample Data'!S13&gt;0),'Test Sample Data'!S13-'Choose Housekeeping Genes'!T$27,35-'Choose Housekeeping Genes'!T$27),"")</f>
        <v/>
      </c>
      <c r="T13" s="132" t="str">
        <f>IF(SUM('Test Sample Data'!T$3:T$386)&gt;10,IF(AND(ISNUMBER('Test Sample Data'!T13),'Test Sample Data'!T13&lt;35,'Test Sample Data'!T13&gt;0),'Test Sample Data'!T13-'Choose Housekeeping Genes'!U$27,35-'Choose Housekeeping Genes'!U$27),"")</f>
        <v/>
      </c>
      <c r="U13" s="132" t="str">
        <f>IF(SUM('Test Sample Data'!U$3:U$386)&gt;10,IF(AND(ISNUMBER('Test Sample Data'!U13),'Test Sample Data'!U13&lt;35,'Test Sample Data'!U13&gt;0),'Test Sample Data'!U13-'Choose Housekeeping Genes'!V$27,35-'Choose Housekeeping Genes'!V$27),"")</f>
        <v/>
      </c>
      <c r="V13" s="132" t="str">
        <f>IF(SUM('Test Sample Data'!V$3:V$386)&gt;10,IF(AND(ISNUMBER('Test Sample Data'!V13),'Test Sample Data'!V13&lt;35,'Test Sample Data'!V13&gt;0),'Test Sample Data'!V13-'Choose Housekeeping Genes'!W$27,35-'Choose Housekeeping Genes'!W$27),"")</f>
        <v/>
      </c>
      <c r="W13" s="140" t="str">
        <f>'Control Sample Data'!A13</f>
        <v>KRASP1</v>
      </c>
      <c r="X13" s="141" t="s">
        <v>12</v>
      </c>
      <c r="Y13" s="132" t="str">
        <f>IF(SUM('Control Sample Data'!C$3:C$386)&gt;10,IF(AND(ISNUMBER('Control Sample Data'!C13),'Control Sample Data'!C13&lt;35,'Control Sample Data'!C13&gt;0),'Control Sample Data'!C13-'Choose Housekeeping Genes'!AA$27,35-'Choose Housekeeping Genes'!AA$27),"")</f>
        <v/>
      </c>
      <c r="Z13" s="132" t="str">
        <f>IF(SUM('Control Sample Data'!D$3:D$386)&gt;10,IF(AND(ISNUMBER('Control Sample Data'!D13),'Control Sample Data'!D13&lt;35,'Control Sample Data'!D13&gt;0),'Control Sample Data'!D13-'Choose Housekeeping Genes'!AB$27,35-'Choose Housekeeping Genes'!AB$27),"")</f>
        <v/>
      </c>
      <c r="AA13" s="132" t="str">
        <f>IF(SUM('Control Sample Data'!E$3:E$386)&gt;10,IF(AND(ISNUMBER('Control Sample Data'!E13),'Control Sample Data'!E13&lt;35,'Control Sample Data'!E13&gt;0),'Control Sample Data'!E13-'Choose Housekeeping Genes'!AC$27,35-'Choose Housekeeping Genes'!AC$27),"")</f>
        <v/>
      </c>
      <c r="AB13" s="132" t="str">
        <f>IF(SUM('Control Sample Data'!F$3:F$386)&gt;10,IF(AND(ISNUMBER('Control Sample Data'!F13),'Control Sample Data'!F13&lt;35,'Control Sample Data'!F13&gt;0),'Control Sample Data'!F13-'Choose Housekeeping Genes'!AD$27,35-'Choose Housekeeping Genes'!AD$27),"")</f>
        <v/>
      </c>
      <c r="AC13" s="132" t="str">
        <f>IF(SUM('Control Sample Data'!G$3:G$386)&gt;10,IF(AND(ISNUMBER('Control Sample Data'!G13),'Control Sample Data'!G13&lt;35,'Control Sample Data'!G13&gt;0),'Control Sample Data'!G13-'Choose Housekeeping Genes'!AE$27,35-'Choose Housekeeping Genes'!AE$27),"")</f>
        <v/>
      </c>
      <c r="AD13" s="132" t="str">
        <f>IF(SUM('Control Sample Data'!H$3:H$386)&gt;10,IF(AND(ISNUMBER('Control Sample Data'!H13),'Control Sample Data'!H13&lt;35,'Control Sample Data'!H13&gt;0),'Control Sample Data'!H13-'Choose Housekeeping Genes'!AF$27,35-'Choose Housekeeping Genes'!AF$27),"")</f>
        <v/>
      </c>
      <c r="AE13" s="132" t="str">
        <f>IF(SUM('Control Sample Data'!I$3:I$386)&gt;10,IF(AND(ISNUMBER('Control Sample Data'!I13),'Control Sample Data'!I13&lt;35,'Control Sample Data'!I13&gt;0),'Control Sample Data'!I13-'Choose Housekeeping Genes'!AG$27,35-'Choose Housekeeping Genes'!AG$27),"")</f>
        <v/>
      </c>
      <c r="AF13" s="132" t="str">
        <f>IF(SUM('Control Sample Data'!J$3:J$386)&gt;10,IF(AND(ISNUMBER('Control Sample Data'!J13),'Control Sample Data'!J13&lt;35,'Control Sample Data'!J13&gt;0),'Control Sample Data'!J13-'Choose Housekeeping Genes'!AH$27,35-'Choose Housekeeping Genes'!AH$27),"")</f>
        <v/>
      </c>
      <c r="AG13" s="132" t="str">
        <f>IF(SUM('Control Sample Data'!K$3:K$386)&gt;10,IF(AND(ISNUMBER('Control Sample Data'!K13),'Control Sample Data'!K13&lt;35,'Control Sample Data'!K13&gt;0),'Control Sample Data'!K13-'Choose Housekeeping Genes'!AI$27,35-'Choose Housekeeping Genes'!AI$27),"")</f>
        <v/>
      </c>
      <c r="AH13" s="132" t="str">
        <f>IF(SUM('Control Sample Data'!L$3:L$386)&gt;10,IF(AND(ISNUMBER('Control Sample Data'!L13),'Control Sample Data'!L13&lt;35,'Control Sample Data'!L13&gt;0),'Control Sample Data'!L13-'Choose Housekeeping Genes'!AJ$27,35-'Choose Housekeeping Genes'!AJ$27),"")</f>
        <v/>
      </c>
      <c r="AI13" s="132" t="str">
        <f>IF(SUM('Control Sample Data'!M$3:M$386)&gt;10,IF(AND(ISNUMBER('Control Sample Data'!M13),'Control Sample Data'!M13&lt;35,'Control Sample Data'!M13&gt;0),'Control Sample Data'!M13-'Choose Housekeeping Genes'!AK$27,35-'Choose Housekeeping Genes'!AK$27),"")</f>
        <v/>
      </c>
      <c r="AJ13" s="132" t="str">
        <f>IF(SUM('Control Sample Data'!N$3:N$386)&gt;10,IF(AND(ISNUMBER('Control Sample Data'!N13),'Control Sample Data'!N13&lt;35,'Control Sample Data'!N13&gt;0),'Control Sample Data'!N13-'Choose Housekeeping Genes'!AL$27,35-'Choose Housekeeping Genes'!AL$27),"")</f>
        <v/>
      </c>
      <c r="AK13" s="132" t="str">
        <f>IF(SUM('Control Sample Data'!O$3:O$386)&gt;10,IF(AND(ISNUMBER('Control Sample Data'!O13),'Control Sample Data'!O13&lt;35,'Control Sample Data'!O13&gt;0),'Control Sample Data'!O13-'Choose Housekeeping Genes'!AM$27,35-'Choose Housekeeping Genes'!AM$27),"")</f>
        <v/>
      </c>
      <c r="AL13" s="132" t="str">
        <f>IF(SUM('Control Sample Data'!P$3:P$386)&gt;10,IF(AND(ISNUMBER('Control Sample Data'!P13),'Control Sample Data'!P13&lt;35,'Control Sample Data'!P13&gt;0),'Control Sample Data'!P13-'Choose Housekeeping Genes'!AN$27,35-'Choose Housekeeping Genes'!AN$27),"")</f>
        <v/>
      </c>
      <c r="AM13" s="132" t="str">
        <f>IF(SUM('Control Sample Data'!Q$3:Q$386)&gt;10,IF(AND(ISNUMBER('Control Sample Data'!Q13),'Control Sample Data'!Q13&lt;35,'Control Sample Data'!Q13&gt;0),'Control Sample Data'!Q13-'Choose Housekeeping Genes'!AO$27,35-'Choose Housekeeping Genes'!AO$27),"")</f>
        <v/>
      </c>
      <c r="AN13" s="132" t="str">
        <f>IF(SUM('Control Sample Data'!R$3:R$386)&gt;10,IF(AND(ISNUMBER('Control Sample Data'!R13),'Control Sample Data'!R13&lt;35,'Control Sample Data'!R13&gt;0),'Control Sample Data'!R13-'Choose Housekeeping Genes'!AP$27,35-'Choose Housekeeping Genes'!AP$27),"")</f>
        <v/>
      </c>
      <c r="AO13" s="132" t="str">
        <f>IF(SUM('Control Sample Data'!S$3:S$386)&gt;10,IF(AND(ISNUMBER('Control Sample Data'!S13),'Control Sample Data'!S13&lt;35,'Control Sample Data'!S13&gt;0),'Control Sample Data'!S13-'Choose Housekeeping Genes'!AQ$27,35-'Choose Housekeeping Genes'!AQ$27),"")</f>
        <v/>
      </c>
      <c r="AP13" s="132" t="str">
        <f>IF(SUM('Control Sample Data'!T$3:T$386)&gt;10,IF(AND(ISNUMBER('Control Sample Data'!T13),'Control Sample Data'!T13&lt;35,'Control Sample Data'!T13&gt;0),'Control Sample Data'!T13-'Choose Housekeeping Genes'!AR$27,35-'Choose Housekeeping Genes'!AR$27),"")</f>
        <v/>
      </c>
      <c r="AQ13" s="132" t="str">
        <f>IF(SUM('Control Sample Data'!U$3:U$386)&gt;10,IF(AND(ISNUMBER('Control Sample Data'!U13),'Control Sample Data'!U13&lt;35,'Control Sample Data'!U13&gt;0),'Control Sample Data'!U13-'Choose Housekeeping Genes'!AS$27,35-'Choose Housekeeping Genes'!AS$27),"")</f>
        <v/>
      </c>
      <c r="AR13" s="132" t="str">
        <f>IF(SUM('Control Sample Data'!V$3:V$386)&gt;10,IF(AND(ISNUMBER('Control Sample Data'!V13),'Control Sample Data'!V13&lt;35,'Control Sample Data'!V13&gt;0),'Control Sample Data'!V13-'Choose Housekeeping Genes'!AT$27,35-'Choose Housekeeping Genes'!AT$27),"")</f>
        <v/>
      </c>
      <c r="AS13" s="135" t="str">
        <f>'Control Sample Data'!A13</f>
        <v>KRASP1</v>
      </c>
      <c r="AT13" s="35" t="s">
        <v>12</v>
      </c>
      <c r="AU13" s="132" t="str">
        <f ca="1">IF(ISNUMBER(C13-'Choose Housekeeping Genes'!D$17),C13-'Choose Housekeeping Genes'!D$17,"")</f>
        <v/>
      </c>
      <c r="AV13" s="132" t="str">
        <f ca="1">IF(ISNUMBER(D13-'Choose Housekeeping Genes'!E$17),D13-'Choose Housekeeping Genes'!E$17,"")</f>
        <v/>
      </c>
      <c r="AW13" s="132" t="str">
        <f ca="1">IF(ISNUMBER(E13-'Choose Housekeeping Genes'!F$17),E13-'Choose Housekeeping Genes'!F$17,"")</f>
        <v/>
      </c>
      <c r="AX13" s="132" t="str">
        <f ca="1">IF(ISNUMBER(F13-'Choose Housekeeping Genes'!G$17),F13-'Choose Housekeeping Genes'!G$17,"")</f>
        <v/>
      </c>
      <c r="AY13" s="132" t="str">
        <f ca="1">IF(ISNUMBER(G13-'Choose Housekeeping Genes'!H$17),G13-'Choose Housekeeping Genes'!H$17,"")</f>
        <v/>
      </c>
      <c r="AZ13" s="132" t="str">
        <f ca="1">IF(ISNUMBER(H13-'Choose Housekeeping Genes'!I$17),H13-'Choose Housekeeping Genes'!I$17,"")</f>
        <v/>
      </c>
      <c r="BA13" s="132" t="str">
        <f ca="1">IF(ISNUMBER(I13-'Choose Housekeeping Genes'!J$17),I13-'Choose Housekeeping Genes'!J$17,"")</f>
        <v/>
      </c>
      <c r="BB13" s="132" t="str">
        <f ca="1">IF(ISNUMBER(J13-'Choose Housekeeping Genes'!K$17),J13-'Choose Housekeeping Genes'!K$17,"")</f>
        <v/>
      </c>
      <c r="BC13" s="132" t="str">
        <f ca="1">IF(ISNUMBER(K13-'Choose Housekeeping Genes'!L$17),K13-'Choose Housekeeping Genes'!L$17,"")</f>
        <v/>
      </c>
      <c r="BD13" s="132" t="str">
        <f ca="1">IF(ISNUMBER(L13-'Choose Housekeeping Genes'!M$17),L13-'Choose Housekeeping Genes'!M$17,"")</f>
        <v/>
      </c>
      <c r="BE13" s="132" t="str">
        <f ca="1">IF(ISNUMBER(M13-'Choose Housekeeping Genes'!N$17),M13-'Choose Housekeeping Genes'!N$17,"")</f>
        <v/>
      </c>
      <c r="BF13" s="132" t="str">
        <f ca="1">IF(ISNUMBER(N13-'Choose Housekeeping Genes'!O$17),N13-'Choose Housekeeping Genes'!O$17,"")</f>
        <v/>
      </c>
      <c r="BG13" s="132" t="str">
        <f ca="1">IF(ISNUMBER(O13-'Choose Housekeeping Genes'!P$17),O13-'Choose Housekeeping Genes'!P$17,"")</f>
        <v/>
      </c>
      <c r="BH13" s="132" t="str">
        <f ca="1">IF(ISNUMBER(P13-'Choose Housekeeping Genes'!Q$17),P13-'Choose Housekeeping Genes'!Q$17,"")</f>
        <v/>
      </c>
      <c r="BI13" s="132" t="str">
        <f ca="1">IF(ISNUMBER(Q13-'Choose Housekeeping Genes'!R$17),Q13-'Choose Housekeeping Genes'!R$17,"")</f>
        <v/>
      </c>
      <c r="BJ13" s="132" t="str">
        <f ca="1">IF(ISNUMBER(R13-'Choose Housekeeping Genes'!S$17),R13-'Choose Housekeeping Genes'!S$17,"")</f>
        <v/>
      </c>
      <c r="BK13" s="132" t="str">
        <f ca="1">IF(ISNUMBER(S13-'Choose Housekeeping Genes'!T$17),S13-'Choose Housekeeping Genes'!T$17,"")</f>
        <v/>
      </c>
      <c r="BL13" s="132" t="str">
        <f ca="1">IF(ISNUMBER(T13-'Choose Housekeeping Genes'!U$17),T13-'Choose Housekeeping Genes'!U$17,"")</f>
        <v/>
      </c>
      <c r="BM13" s="132" t="str">
        <f ca="1">IF(ISNUMBER(U13-'Choose Housekeeping Genes'!V$17),U13-'Choose Housekeeping Genes'!V$17,"")</f>
        <v/>
      </c>
      <c r="BN13" s="132" t="str">
        <f ca="1">IF(ISNUMBER(V13-'Choose Housekeeping Genes'!W$17),V13-'Choose Housekeeping Genes'!W$17,"")</f>
        <v/>
      </c>
      <c r="BO13" s="136" t="str">
        <f t="shared" si="0"/>
        <v>KRASP1</v>
      </c>
      <c r="BP13" s="141" t="s">
        <v>12</v>
      </c>
      <c r="BQ13" s="132" t="str">
        <f ca="1">IF(ISNUMBER(Y13-'Choose Housekeeping Genes'!AA$17),Y13-'Choose Housekeeping Genes'!AA$17,"")</f>
        <v/>
      </c>
      <c r="BR13" s="132" t="str">
        <f ca="1">IF(ISNUMBER(Z13-'Choose Housekeeping Genes'!AB$17),Z13-'Choose Housekeeping Genes'!AB$17,"")</f>
        <v/>
      </c>
      <c r="BS13" s="132" t="str">
        <f ca="1">IF(ISNUMBER(AA13-'Choose Housekeeping Genes'!AC$17),AA13-'Choose Housekeeping Genes'!AC$17,"")</f>
        <v/>
      </c>
      <c r="BT13" s="132" t="str">
        <f ca="1">IF(ISNUMBER(AB13-'Choose Housekeeping Genes'!AD$17),AB13-'Choose Housekeeping Genes'!AD$17,"")</f>
        <v/>
      </c>
      <c r="BU13" s="132" t="str">
        <f ca="1">IF(ISNUMBER(AC13-'Choose Housekeeping Genes'!AE$17),AC13-'Choose Housekeeping Genes'!AE$17,"")</f>
        <v/>
      </c>
      <c r="BV13" s="132" t="str">
        <f ca="1">IF(ISNUMBER(AD13-'Choose Housekeeping Genes'!AF$17),AD13-'Choose Housekeeping Genes'!AF$17,"")</f>
        <v/>
      </c>
      <c r="BW13" s="132" t="str">
        <f ca="1">IF(ISNUMBER(AE13-'Choose Housekeeping Genes'!AG$17),AE13-'Choose Housekeeping Genes'!AG$17,"")</f>
        <v/>
      </c>
      <c r="BX13" s="132" t="str">
        <f ca="1">IF(ISNUMBER(AF13-'Choose Housekeeping Genes'!AH$17),AF13-'Choose Housekeeping Genes'!AH$17,"")</f>
        <v/>
      </c>
      <c r="BY13" s="132" t="str">
        <f ca="1">IF(ISNUMBER(AG13-'Choose Housekeeping Genes'!AI$17),AG13-'Choose Housekeeping Genes'!AI$17,"")</f>
        <v/>
      </c>
      <c r="BZ13" s="132" t="str">
        <f ca="1">IF(ISNUMBER(AH13-'Choose Housekeeping Genes'!AJ$17),AH13-'Choose Housekeeping Genes'!AJ$17,"")</f>
        <v/>
      </c>
      <c r="CA13" s="132" t="str">
        <f ca="1">IF(ISNUMBER(AI13-'Choose Housekeeping Genes'!AK$17),AI13-'Choose Housekeeping Genes'!AK$17,"")</f>
        <v/>
      </c>
      <c r="CB13" s="132" t="str">
        <f ca="1">IF(ISNUMBER(AJ13-'Choose Housekeeping Genes'!AL$17),AJ13-'Choose Housekeeping Genes'!AL$17,"")</f>
        <v/>
      </c>
      <c r="CC13" s="132" t="str">
        <f ca="1">IF(ISNUMBER(AK13-'Choose Housekeeping Genes'!AM$17),AK13-'Choose Housekeeping Genes'!AM$17,"")</f>
        <v/>
      </c>
      <c r="CD13" s="132" t="str">
        <f ca="1">IF(ISNUMBER(AL13-'Choose Housekeeping Genes'!AN$17),AL13-'Choose Housekeeping Genes'!AN$17,"")</f>
        <v/>
      </c>
      <c r="CE13" s="132" t="str">
        <f ca="1">IF(ISNUMBER(AM13-'Choose Housekeeping Genes'!AO$17),AM13-'Choose Housekeeping Genes'!AO$17,"")</f>
        <v/>
      </c>
      <c r="CF13" s="132" t="str">
        <f ca="1">IF(ISNUMBER(AN13-'Choose Housekeeping Genes'!AP$17),AN13-'Choose Housekeeping Genes'!AP$17,"")</f>
        <v/>
      </c>
      <c r="CG13" s="132" t="str">
        <f ca="1">IF(ISNUMBER(AO13-'Choose Housekeeping Genes'!AQ$17),AO13-'Choose Housekeeping Genes'!AQ$17,"")</f>
        <v/>
      </c>
      <c r="CH13" s="132" t="str">
        <f ca="1">IF(ISNUMBER(AP13-'Choose Housekeeping Genes'!AR$17),AP13-'Choose Housekeeping Genes'!AR$17,"")</f>
        <v/>
      </c>
      <c r="CI13" s="132" t="str">
        <f ca="1">IF(ISNUMBER(AQ13-'Choose Housekeeping Genes'!AS$17),AQ13-'Choose Housekeeping Genes'!AS$17,"")</f>
        <v/>
      </c>
      <c r="CJ13" s="132" t="str">
        <f ca="1">IF(ISNUMBER(AR13-'Choose Housekeeping Genes'!AT$17),AR13-'Choose Housekeeping Genes'!AT$17,"")</f>
        <v/>
      </c>
      <c r="CK13" s="137" t="e">
        <f t="shared" ca="1" si="2"/>
        <v>#DIV/0!</v>
      </c>
      <c r="CL13" s="138" t="e">
        <f t="shared" ca="1" si="3"/>
        <v>#DIV/0!</v>
      </c>
      <c r="CQ13" s="130">
        <v>11</v>
      </c>
      <c r="CR13" s="139" t="e">
        <f t="array" aca="1" ref="CR13" ca="1">INDIRECT("'All expressed genes'!$A"&amp;MIN(IF('All expressed genes'!$G$3:$G$386=LARGE('All expressed genes'!$G$3:$G$386,CQ13),ROW('All expressed genes'!$A$3:$A$386),"")))</f>
        <v>#DIV/0!</v>
      </c>
      <c r="CS13" s="139" t="e">
        <f t="array" aca="1" ref="CS13" ca="1">INDIRECT("'All expressed genes'!$G"&amp;MIN(IF('All expressed genes'!$G$3:$G$386=LARGE('All expressed genes'!$G$3:$G$386,CQ13),ROW('All expressed genes'!$A$3:$A$386),"")))</f>
        <v>#DIV/0!</v>
      </c>
      <c r="CT13" s="139"/>
      <c r="CU13" s="139">
        <v>374</v>
      </c>
      <c r="CV13" s="139" t="e">
        <f t="array" aca="1" ref="CV13" ca="1">INDIRECT("'All expressed genes'!$A"&amp;MIN(IF('All expressed genes'!$G$3:$G$386=LARGE('All expressed genes'!$G$3:$G$386,CU13),ROW('All expressed genes'!$A$3:$A$386),"")))</f>
        <v>#DIV/0!</v>
      </c>
      <c r="CW13" s="139" t="e">
        <f t="array" aca="1" ref="CW13" ca="1">INDIRECT("'All expressed genes'!$I"&amp;MIN(IF('All expressed genes'!$G$3:$G$386=LARGE('All expressed genes'!$G$3:$G$386,CU13),ROW('All expressed genes'!$A$3:$A$386),"")))</f>
        <v>#DIV/0!</v>
      </c>
      <c r="CX13" s="139" t="e">
        <f t="shared" ca="1" si="1"/>
        <v>#DIV/0!</v>
      </c>
    </row>
    <row r="14" spans="1:102" ht="12.75" x14ac:dyDescent="0.15">
      <c r="A14" s="131" t="str">
        <f>'Transcript table'!C14</f>
        <v>anti-NOS2A</v>
      </c>
      <c r="B14" s="35" t="s">
        <v>13</v>
      </c>
      <c r="C14" s="132" t="str">
        <f>IF(SUM('Test Sample Data'!C$3:C$386)&gt;10,IF(AND(ISNUMBER('Test Sample Data'!C14),'Test Sample Data'!C14&lt;35,'Test Sample Data'!C14&gt;0),'Test Sample Data'!C14-'Choose Housekeeping Genes'!D$27,35-'Choose Housekeeping Genes'!D$27),"")</f>
        <v/>
      </c>
      <c r="D14" s="132" t="str">
        <f>IF(SUM('Test Sample Data'!D$3:D$386)&gt;10,IF(AND(ISNUMBER('Test Sample Data'!D14),'Test Sample Data'!D14&lt;35,'Test Sample Data'!D14&gt;0),'Test Sample Data'!D14-'Choose Housekeeping Genes'!E$27,35-'Choose Housekeeping Genes'!E$27),"")</f>
        <v/>
      </c>
      <c r="E14" s="132" t="str">
        <f>IF(SUM('Test Sample Data'!E$3:E$386)&gt;10,IF(AND(ISNUMBER('Test Sample Data'!E14),'Test Sample Data'!E14&lt;35,'Test Sample Data'!E14&gt;0),'Test Sample Data'!E14-'Choose Housekeeping Genes'!F$27,35-'Choose Housekeeping Genes'!F$27),"")</f>
        <v/>
      </c>
      <c r="F14" s="132" t="str">
        <f>IF(SUM('Test Sample Data'!F$3:F$386)&gt;10,IF(AND(ISNUMBER('Test Sample Data'!F14),'Test Sample Data'!F14&lt;35,'Test Sample Data'!F14&gt;0),'Test Sample Data'!F14-'Choose Housekeeping Genes'!G$27,35-'Choose Housekeeping Genes'!G$27),"")</f>
        <v/>
      </c>
      <c r="G14" s="132" t="str">
        <f>IF(SUM('Test Sample Data'!G$3:G$386)&gt;10,IF(AND(ISNUMBER('Test Sample Data'!G14),'Test Sample Data'!G14&lt;35,'Test Sample Data'!G14&gt;0),'Test Sample Data'!G14-'Choose Housekeeping Genes'!H$27,35-'Choose Housekeeping Genes'!H$27),"")</f>
        <v/>
      </c>
      <c r="H14" s="132" t="str">
        <f>IF(SUM('Test Sample Data'!H$3:H$386)&gt;10,IF(AND(ISNUMBER('Test Sample Data'!H14),'Test Sample Data'!H14&lt;35,'Test Sample Data'!H14&gt;0),'Test Sample Data'!H14-'Choose Housekeeping Genes'!I$27,35-'Choose Housekeeping Genes'!I$27),"")</f>
        <v/>
      </c>
      <c r="I14" s="132" t="str">
        <f>IF(SUM('Test Sample Data'!I$3:I$386)&gt;10,IF(AND(ISNUMBER('Test Sample Data'!I14),'Test Sample Data'!I14&lt;35,'Test Sample Data'!I14&gt;0),'Test Sample Data'!I14-'Choose Housekeeping Genes'!J$27,35-'Choose Housekeeping Genes'!J$27),"")</f>
        <v/>
      </c>
      <c r="J14" s="132" t="str">
        <f>IF(SUM('Test Sample Data'!J$3:J$386)&gt;10,IF(AND(ISNUMBER('Test Sample Data'!J14),'Test Sample Data'!J14&lt;35,'Test Sample Data'!J14&gt;0),'Test Sample Data'!J14-'Choose Housekeeping Genes'!K$27,35-'Choose Housekeeping Genes'!K$27),"")</f>
        <v/>
      </c>
      <c r="K14" s="132" t="str">
        <f>IF(SUM('Test Sample Data'!K$3:K$386)&gt;10,IF(AND(ISNUMBER('Test Sample Data'!K14),'Test Sample Data'!K14&lt;35,'Test Sample Data'!K14&gt;0),'Test Sample Data'!K14-'Choose Housekeeping Genes'!L$27,35-'Choose Housekeeping Genes'!L$27),"")</f>
        <v/>
      </c>
      <c r="L14" s="132" t="str">
        <f>IF(SUM('Test Sample Data'!L$3:L$386)&gt;10,IF(AND(ISNUMBER('Test Sample Data'!L14),'Test Sample Data'!L14&lt;35,'Test Sample Data'!L14&gt;0),'Test Sample Data'!L14-'Choose Housekeeping Genes'!M$27,35-'Choose Housekeeping Genes'!M$27),"")</f>
        <v/>
      </c>
      <c r="M14" s="132" t="str">
        <f>IF(SUM('Test Sample Data'!M$3:M$386)&gt;10,IF(AND(ISNUMBER('Test Sample Data'!M14),'Test Sample Data'!M14&lt;35,'Test Sample Data'!M14&gt;0),'Test Sample Data'!M14-'Choose Housekeeping Genes'!N$27,35-'Choose Housekeeping Genes'!N$27),"")</f>
        <v/>
      </c>
      <c r="N14" s="132" t="str">
        <f>IF(SUM('Test Sample Data'!N$3:N$386)&gt;10,IF(AND(ISNUMBER('Test Sample Data'!N14),'Test Sample Data'!N14&lt;35,'Test Sample Data'!N14&gt;0),'Test Sample Data'!N14-'Choose Housekeeping Genes'!O$27,35-'Choose Housekeeping Genes'!O$27),"")</f>
        <v/>
      </c>
      <c r="O14" s="132" t="str">
        <f>IF(SUM('Test Sample Data'!O$3:O$386)&gt;10,IF(AND(ISNUMBER('Test Sample Data'!O14),'Test Sample Data'!O14&lt;35,'Test Sample Data'!O14&gt;0),'Test Sample Data'!O14-'Choose Housekeeping Genes'!P$27,35-'Choose Housekeeping Genes'!P$27),"")</f>
        <v/>
      </c>
      <c r="P14" s="132" t="str">
        <f>IF(SUM('Test Sample Data'!P$3:P$386)&gt;10,IF(AND(ISNUMBER('Test Sample Data'!P14),'Test Sample Data'!P14&lt;35,'Test Sample Data'!P14&gt;0),'Test Sample Data'!P14-'Choose Housekeeping Genes'!Q$27,35-'Choose Housekeeping Genes'!Q$27),"")</f>
        <v/>
      </c>
      <c r="Q14" s="132" t="str">
        <f>IF(SUM('Test Sample Data'!Q$3:Q$386)&gt;10,IF(AND(ISNUMBER('Test Sample Data'!Q14),'Test Sample Data'!Q14&lt;35,'Test Sample Data'!Q14&gt;0),'Test Sample Data'!Q14-'Choose Housekeeping Genes'!R$27,35-'Choose Housekeeping Genes'!R$27),"")</f>
        <v/>
      </c>
      <c r="R14" s="132" t="str">
        <f>IF(SUM('Test Sample Data'!R$3:R$386)&gt;10,IF(AND(ISNUMBER('Test Sample Data'!R14),'Test Sample Data'!R14&lt;35,'Test Sample Data'!R14&gt;0),'Test Sample Data'!R14-'Choose Housekeeping Genes'!S$27,35-'Choose Housekeeping Genes'!S$27),"")</f>
        <v/>
      </c>
      <c r="S14" s="132" t="str">
        <f>IF(SUM('Test Sample Data'!S$3:S$386)&gt;10,IF(AND(ISNUMBER('Test Sample Data'!S14),'Test Sample Data'!S14&lt;35,'Test Sample Data'!S14&gt;0),'Test Sample Data'!S14-'Choose Housekeeping Genes'!T$27,35-'Choose Housekeeping Genes'!T$27),"")</f>
        <v/>
      </c>
      <c r="T14" s="132" t="str">
        <f>IF(SUM('Test Sample Data'!T$3:T$386)&gt;10,IF(AND(ISNUMBER('Test Sample Data'!T14),'Test Sample Data'!T14&lt;35,'Test Sample Data'!T14&gt;0),'Test Sample Data'!T14-'Choose Housekeeping Genes'!U$27,35-'Choose Housekeeping Genes'!U$27),"")</f>
        <v/>
      </c>
      <c r="U14" s="132" t="str">
        <f>IF(SUM('Test Sample Data'!U$3:U$386)&gt;10,IF(AND(ISNUMBER('Test Sample Data'!U14),'Test Sample Data'!U14&lt;35,'Test Sample Data'!U14&gt;0),'Test Sample Data'!U14-'Choose Housekeeping Genes'!V$27,35-'Choose Housekeeping Genes'!V$27),"")</f>
        <v/>
      </c>
      <c r="V14" s="132" t="str">
        <f>IF(SUM('Test Sample Data'!V$3:V$386)&gt;10,IF(AND(ISNUMBER('Test Sample Data'!V14),'Test Sample Data'!V14&lt;35,'Test Sample Data'!V14&gt;0),'Test Sample Data'!V14-'Choose Housekeeping Genes'!W$27,35-'Choose Housekeeping Genes'!W$27),"")</f>
        <v/>
      </c>
      <c r="W14" s="140" t="str">
        <f>'Control Sample Data'!A14</f>
        <v>anti-NOS2A</v>
      </c>
      <c r="X14" s="141" t="s">
        <v>13</v>
      </c>
      <c r="Y14" s="132" t="str">
        <f>IF(SUM('Control Sample Data'!C$3:C$386)&gt;10,IF(AND(ISNUMBER('Control Sample Data'!C14),'Control Sample Data'!C14&lt;35,'Control Sample Data'!C14&gt;0),'Control Sample Data'!C14-'Choose Housekeeping Genes'!AA$27,35-'Choose Housekeeping Genes'!AA$27),"")</f>
        <v/>
      </c>
      <c r="Z14" s="132" t="str">
        <f>IF(SUM('Control Sample Data'!D$3:D$386)&gt;10,IF(AND(ISNUMBER('Control Sample Data'!D14),'Control Sample Data'!D14&lt;35,'Control Sample Data'!D14&gt;0),'Control Sample Data'!D14-'Choose Housekeeping Genes'!AB$27,35-'Choose Housekeeping Genes'!AB$27),"")</f>
        <v/>
      </c>
      <c r="AA14" s="132" t="str">
        <f>IF(SUM('Control Sample Data'!E$3:E$386)&gt;10,IF(AND(ISNUMBER('Control Sample Data'!E14),'Control Sample Data'!E14&lt;35,'Control Sample Data'!E14&gt;0),'Control Sample Data'!E14-'Choose Housekeeping Genes'!AC$27,35-'Choose Housekeeping Genes'!AC$27),"")</f>
        <v/>
      </c>
      <c r="AB14" s="132" t="str">
        <f>IF(SUM('Control Sample Data'!F$3:F$386)&gt;10,IF(AND(ISNUMBER('Control Sample Data'!F14),'Control Sample Data'!F14&lt;35,'Control Sample Data'!F14&gt;0),'Control Sample Data'!F14-'Choose Housekeeping Genes'!AD$27,35-'Choose Housekeeping Genes'!AD$27),"")</f>
        <v/>
      </c>
      <c r="AC14" s="132" t="str">
        <f>IF(SUM('Control Sample Data'!G$3:G$386)&gt;10,IF(AND(ISNUMBER('Control Sample Data'!G14),'Control Sample Data'!G14&lt;35,'Control Sample Data'!G14&gt;0),'Control Sample Data'!G14-'Choose Housekeeping Genes'!AE$27,35-'Choose Housekeeping Genes'!AE$27),"")</f>
        <v/>
      </c>
      <c r="AD14" s="132" t="str">
        <f>IF(SUM('Control Sample Data'!H$3:H$386)&gt;10,IF(AND(ISNUMBER('Control Sample Data'!H14),'Control Sample Data'!H14&lt;35,'Control Sample Data'!H14&gt;0),'Control Sample Data'!H14-'Choose Housekeeping Genes'!AF$27,35-'Choose Housekeeping Genes'!AF$27),"")</f>
        <v/>
      </c>
      <c r="AE14" s="132" t="str">
        <f>IF(SUM('Control Sample Data'!I$3:I$386)&gt;10,IF(AND(ISNUMBER('Control Sample Data'!I14),'Control Sample Data'!I14&lt;35,'Control Sample Data'!I14&gt;0),'Control Sample Data'!I14-'Choose Housekeeping Genes'!AG$27,35-'Choose Housekeeping Genes'!AG$27),"")</f>
        <v/>
      </c>
      <c r="AF14" s="132" t="str">
        <f>IF(SUM('Control Sample Data'!J$3:J$386)&gt;10,IF(AND(ISNUMBER('Control Sample Data'!J14),'Control Sample Data'!J14&lt;35,'Control Sample Data'!J14&gt;0),'Control Sample Data'!J14-'Choose Housekeeping Genes'!AH$27,35-'Choose Housekeeping Genes'!AH$27),"")</f>
        <v/>
      </c>
      <c r="AG14" s="132" t="str">
        <f>IF(SUM('Control Sample Data'!K$3:K$386)&gt;10,IF(AND(ISNUMBER('Control Sample Data'!K14),'Control Sample Data'!K14&lt;35,'Control Sample Data'!K14&gt;0),'Control Sample Data'!K14-'Choose Housekeeping Genes'!AI$27,35-'Choose Housekeeping Genes'!AI$27),"")</f>
        <v/>
      </c>
      <c r="AH14" s="132" t="str">
        <f>IF(SUM('Control Sample Data'!L$3:L$386)&gt;10,IF(AND(ISNUMBER('Control Sample Data'!L14),'Control Sample Data'!L14&lt;35,'Control Sample Data'!L14&gt;0),'Control Sample Data'!L14-'Choose Housekeeping Genes'!AJ$27,35-'Choose Housekeeping Genes'!AJ$27),"")</f>
        <v/>
      </c>
      <c r="AI14" s="132" t="str">
        <f>IF(SUM('Control Sample Data'!M$3:M$386)&gt;10,IF(AND(ISNUMBER('Control Sample Data'!M14),'Control Sample Data'!M14&lt;35,'Control Sample Data'!M14&gt;0),'Control Sample Data'!M14-'Choose Housekeeping Genes'!AK$27,35-'Choose Housekeeping Genes'!AK$27),"")</f>
        <v/>
      </c>
      <c r="AJ14" s="132" t="str">
        <f>IF(SUM('Control Sample Data'!N$3:N$386)&gt;10,IF(AND(ISNUMBER('Control Sample Data'!N14),'Control Sample Data'!N14&lt;35,'Control Sample Data'!N14&gt;0),'Control Sample Data'!N14-'Choose Housekeeping Genes'!AL$27,35-'Choose Housekeeping Genes'!AL$27),"")</f>
        <v/>
      </c>
      <c r="AK14" s="132" t="str">
        <f>IF(SUM('Control Sample Data'!O$3:O$386)&gt;10,IF(AND(ISNUMBER('Control Sample Data'!O14),'Control Sample Data'!O14&lt;35,'Control Sample Data'!O14&gt;0),'Control Sample Data'!O14-'Choose Housekeeping Genes'!AM$27,35-'Choose Housekeeping Genes'!AM$27),"")</f>
        <v/>
      </c>
      <c r="AL14" s="132" t="str">
        <f>IF(SUM('Control Sample Data'!P$3:P$386)&gt;10,IF(AND(ISNUMBER('Control Sample Data'!P14),'Control Sample Data'!P14&lt;35,'Control Sample Data'!P14&gt;0),'Control Sample Data'!P14-'Choose Housekeeping Genes'!AN$27,35-'Choose Housekeeping Genes'!AN$27),"")</f>
        <v/>
      </c>
      <c r="AM14" s="132" t="str">
        <f>IF(SUM('Control Sample Data'!Q$3:Q$386)&gt;10,IF(AND(ISNUMBER('Control Sample Data'!Q14),'Control Sample Data'!Q14&lt;35,'Control Sample Data'!Q14&gt;0),'Control Sample Data'!Q14-'Choose Housekeeping Genes'!AO$27,35-'Choose Housekeeping Genes'!AO$27),"")</f>
        <v/>
      </c>
      <c r="AN14" s="132" t="str">
        <f>IF(SUM('Control Sample Data'!R$3:R$386)&gt;10,IF(AND(ISNUMBER('Control Sample Data'!R14),'Control Sample Data'!R14&lt;35,'Control Sample Data'!R14&gt;0),'Control Sample Data'!R14-'Choose Housekeeping Genes'!AP$27,35-'Choose Housekeeping Genes'!AP$27),"")</f>
        <v/>
      </c>
      <c r="AO14" s="132" t="str">
        <f>IF(SUM('Control Sample Data'!S$3:S$386)&gt;10,IF(AND(ISNUMBER('Control Sample Data'!S14),'Control Sample Data'!S14&lt;35,'Control Sample Data'!S14&gt;0),'Control Sample Data'!S14-'Choose Housekeeping Genes'!AQ$27,35-'Choose Housekeeping Genes'!AQ$27),"")</f>
        <v/>
      </c>
      <c r="AP14" s="132" t="str">
        <f>IF(SUM('Control Sample Data'!T$3:T$386)&gt;10,IF(AND(ISNUMBER('Control Sample Data'!T14),'Control Sample Data'!T14&lt;35,'Control Sample Data'!T14&gt;0),'Control Sample Data'!T14-'Choose Housekeeping Genes'!AR$27,35-'Choose Housekeeping Genes'!AR$27),"")</f>
        <v/>
      </c>
      <c r="AQ14" s="132" t="str">
        <f>IF(SUM('Control Sample Data'!U$3:U$386)&gt;10,IF(AND(ISNUMBER('Control Sample Data'!U14),'Control Sample Data'!U14&lt;35,'Control Sample Data'!U14&gt;0),'Control Sample Data'!U14-'Choose Housekeeping Genes'!AS$27,35-'Choose Housekeeping Genes'!AS$27),"")</f>
        <v/>
      </c>
      <c r="AR14" s="132" t="str">
        <f>IF(SUM('Control Sample Data'!V$3:V$386)&gt;10,IF(AND(ISNUMBER('Control Sample Data'!V14),'Control Sample Data'!V14&lt;35,'Control Sample Data'!V14&gt;0),'Control Sample Data'!V14-'Choose Housekeeping Genes'!AT$27,35-'Choose Housekeeping Genes'!AT$27),"")</f>
        <v/>
      </c>
      <c r="AS14" s="135" t="str">
        <f>'Control Sample Data'!A14</f>
        <v>anti-NOS2A</v>
      </c>
      <c r="AT14" s="35" t="s">
        <v>13</v>
      </c>
      <c r="AU14" s="132" t="str">
        <f ca="1">IF(ISNUMBER(C14-'Choose Housekeeping Genes'!D$17),C14-'Choose Housekeeping Genes'!D$17,"")</f>
        <v/>
      </c>
      <c r="AV14" s="132" t="str">
        <f ca="1">IF(ISNUMBER(D14-'Choose Housekeeping Genes'!E$17),D14-'Choose Housekeeping Genes'!E$17,"")</f>
        <v/>
      </c>
      <c r="AW14" s="132" t="str">
        <f ca="1">IF(ISNUMBER(E14-'Choose Housekeeping Genes'!F$17),E14-'Choose Housekeeping Genes'!F$17,"")</f>
        <v/>
      </c>
      <c r="AX14" s="132" t="str">
        <f ca="1">IF(ISNUMBER(F14-'Choose Housekeeping Genes'!G$17),F14-'Choose Housekeeping Genes'!G$17,"")</f>
        <v/>
      </c>
      <c r="AY14" s="132" t="str">
        <f ca="1">IF(ISNUMBER(G14-'Choose Housekeeping Genes'!H$17),G14-'Choose Housekeeping Genes'!H$17,"")</f>
        <v/>
      </c>
      <c r="AZ14" s="132" t="str">
        <f ca="1">IF(ISNUMBER(H14-'Choose Housekeeping Genes'!I$17),H14-'Choose Housekeeping Genes'!I$17,"")</f>
        <v/>
      </c>
      <c r="BA14" s="132" t="str">
        <f ca="1">IF(ISNUMBER(I14-'Choose Housekeeping Genes'!J$17),I14-'Choose Housekeeping Genes'!J$17,"")</f>
        <v/>
      </c>
      <c r="BB14" s="132" t="str">
        <f ca="1">IF(ISNUMBER(J14-'Choose Housekeeping Genes'!K$17),J14-'Choose Housekeeping Genes'!K$17,"")</f>
        <v/>
      </c>
      <c r="BC14" s="132" t="str">
        <f ca="1">IF(ISNUMBER(K14-'Choose Housekeeping Genes'!L$17),K14-'Choose Housekeeping Genes'!L$17,"")</f>
        <v/>
      </c>
      <c r="BD14" s="132" t="str">
        <f ca="1">IF(ISNUMBER(L14-'Choose Housekeeping Genes'!M$17),L14-'Choose Housekeeping Genes'!M$17,"")</f>
        <v/>
      </c>
      <c r="BE14" s="132" t="str">
        <f ca="1">IF(ISNUMBER(M14-'Choose Housekeeping Genes'!N$17),M14-'Choose Housekeeping Genes'!N$17,"")</f>
        <v/>
      </c>
      <c r="BF14" s="132" t="str">
        <f ca="1">IF(ISNUMBER(N14-'Choose Housekeeping Genes'!O$17),N14-'Choose Housekeeping Genes'!O$17,"")</f>
        <v/>
      </c>
      <c r="BG14" s="132" t="str">
        <f ca="1">IF(ISNUMBER(O14-'Choose Housekeeping Genes'!P$17),O14-'Choose Housekeeping Genes'!P$17,"")</f>
        <v/>
      </c>
      <c r="BH14" s="132" t="str">
        <f ca="1">IF(ISNUMBER(P14-'Choose Housekeeping Genes'!Q$17),P14-'Choose Housekeeping Genes'!Q$17,"")</f>
        <v/>
      </c>
      <c r="BI14" s="132" t="str">
        <f ca="1">IF(ISNUMBER(Q14-'Choose Housekeeping Genes'!R$17),Q14-'Choose Housekeeping Genes'!R$17,"")</f>
        <v/>
      </c>
      <c r="BJ14" s="132" t="str">
        <f ca="1">IF(ISNUMBER(R14-'Choose Housekeeping Genes'!S$17),R14-'Choose Housekeeping Genes'!S$17,"")</f>
        <v/>
      </c>
      <c r="BK14" s="132" t="str">
        <f ca="1">IF(ISNUMBER(S14-'Choose Housekeeping Genes'!T$17),S14-'Choose Housekeeping Genes'!T$17,"")</f>
        <v/>
      </c>
      <c r="BL14" s="132" t="str">
        <f ca="1">IF(ISNUMBER(T14-'Choose Housekeeping Genes'!U$17),T14-'Choose Housekeeping Genes'!U$17,"")</f>
        <v/>
      </c>
      <c r="BM14" s="132" t="str">
        <f ca="1">IF(ISNUMBER(U14-'Choose Housekeeping Genes'!V$17),U14-'Choose Housekeeping Genes'!V$17,"")</f>
        <v/>
      </c>
      <c r="BN14" s="132" t="str">
        <f ca="1">IF(ISNUMBER(V14-'Choose Housekeeping Genes'!W$17),V14-'Choose Housekeeping Genes'!W$17,"")</f>
        <v/>
      </c>
      <c r="BO14" s="136" t="str">
        <f t="shared" si="0"/>
        <v>anti-NOS2A</v>
      </c>
      <c r="BP14" s="141" t="s">
        <v>13</v>
      </c>
      <c r="BQ14" s="132" t="str">
        <f ca="1">IF(ISNUMBER(Y14-'Choose Housekeeping Genes'!AA$17),Y14-'Choose Housekeeping Genes'!AA$17,"")</f>
        <v/>
      </c>
      <c r="BR14" s="132" t="str">
        <f ca="1">IF(ISNUMBER(Z14-'Choose Housekeeping Genes'!AB$17),Z14-'Choose Housekeeping Genes'!AB$17,"")</f>
        <v/>
      </c>
      <c r="BS14" s="132" t="str">
        <f ca="1">IF(ISNUMBER(AA14-'Choose Housekeeping Genes'!AC$17),AA14-'Choose Housekeeping Genes'!AC$17,"")</f>
        <v/>
      </c>
      <c r="BT14" s="132" t="str">
        <f ca="1">IF(ISNUMBER(AB14-'Choose Housekeeping Genes'!AD$17),AB14-'Choose Housekeeping Genes'!AD$17,"")</f>
        <v/>
      </c>
      <c r="BU14" s="132" t="str">
        <f ca="1">IF(ISNUMBER(AC14-'Choose Housekeeping Genes'!AE$17),AC14-'Choose Housekeeping Genes'!AE$17,"")</f>
        <v/>
      </c>
      <c r="BV14" s="132" t="str">
        <f ca="1">IF(ISNUMBER(AD14-'Choose Housekeeping Genes'!AF$17),AD14-'Choose Housekeeping Genes'!AF$17,"")</f>
        <v/>
      </c>
      <c r="BW14" s="132" t="str">
        <f ca="1">IF(ISNUMBER(AE14-'Choose Housekeeping Genes'!AG$17),AE14-'Choose Housekeeping Genes'!AG$17,"")</f>
        <v/>
      </c>
      <c r="BX14" s="132" t="str">
        <f ca="1">IF(ISNUMBER(AF14-'Choose Housekeeping Genes'!AH$17),AF14-'Choose Housekeeping Genes'!AH$17,"")</f>
        <v/>
      </c>
      <c r="BY14" s="132" t="str">
        <f ca="1">IF(ISNUMBER(AG14-'Choose Housekeeping Genes'!AI$17),AG14-'Choose Housekeeping Genes'!AI$17,"")</f>
        <v/>
      </c>
      <c r="BZ14" s="132" t="str">
        <f ca="1">IF(ISNUMBER(AH14-'Choose Housekeeping Genes'!AJ$17),AH14-'Choose Housekeeping Genes'!AJ$17,"")</f>
        <v/>
      </c>
      <c r="CA14" s="132" t="str">
        <f ca="1">IF(ISNUMBER(AI14-'Choose Housekeeping Genes'!AK$17),AI14-'Choose Housekeeping Genes'!AK$17,"")</f>
        <v/>
      </c>
      <c r="CB14" s="132" t="str">
        <f ca="1">IF(ISNUMBER(AJ14-'Choose Housekeeping Genes'!AL$17),AJ14-'Choose Housekeeping Genes'!AL$17,"")</f>
        <v/>
      </c>
      <c r="CC14" s="132" t="str">
        <f ca="1">IF(ISNUMBER(AK14-'Choose Housekeeping Genes'!AM$17),AK14-'Choose Housekeeping Genes'!AM$17,"")</f>
        <v/>
      </c>
      <c r="CD14" s="132" t="str">
        <f ca="1">IF(ISNUMBER(AL14-'Choose Housekeeping Genes'!AN$17),AL14-'Choose Housekeeping Genes'!AN$17,"")</f>
        <v/>
      </c>
      <c r="CE14" s="132" t="str">
        <f ca="1">IF(ISNUMBER(AM14-'Choose Housekeeping Genes'!AO$17),AM14-'Choose Housekeeping Genes'!AO$17,"")</f>
        <v/>
      </c>
      <c r="CF14" s="132" t="str">
        <f ca="1">IF(ISNUMBER(AN14-'Choose Housekeeping Genes'!AP$17),AN14-'Choose Housekeeping Genes'!AP$17,"")</f>
        <v/>
      </c>
      <c r="CG14" s="132" t="str">
        <f ca="1">IF(ISNUMBER(AO14-'Choose Housekeeping Genes'!AQ$17),AO14-'Choose Housekeeping Genes'!AQ$17,"")</f>
        <v/>
      </c>
      <c r="CH14" s="132" t="str">
        <f ca="1">IF(ISNUMBER(AP14-'Choose Housekeeping Genes'!AR$17),AP14-'Choose Housekeeping Genes'!AR$17,"")</f>
        <v/>
      </c>
      <c r="CI14" s="132" t="str">
        <f ca="1">IF(ISNUMBER(AQ14-'Choose Housekeeping Genes'!AS$17),AQ14-'Choose Housekeeping Genes'!AS$17,"")</f>
        <v/>
      </c>
      <c r="CJ14" s="132" t="str">
        <f ca="1">IF(ISNUMBER(AR14-'Choose Housekeeping Genes'!AT$17),AR14-'Choose Housekeeping Genes'!AT$17,"")</f>
        <v/>
      </c>
      <c r="CK14" s="137" t="e">
        <f t="shared" ca="1" si="2"/>
        <v>#DIV/0!</v>
      </c>
      <c r="CL14" s="138" t="e">
        <f t="shared" ca="1" si="3"/>
        <v>#DIV/0!</v>
      </c>
      <c r="CQ14" s="130">
        <v>12</v>
      </c>
      <c r="CR14" s="139" t="e">
        <f t="array" aca="1" ref="CR14" ca="1">INDIRECT("'All expressed genes'!$A"&amp;MIN(IF('All expressed genes'!$G$3:$G$386=LARGE('All expressed genes'!$G$3:$G$386,CQ14),ROW('All expressed genes'!$A$3:$A$386),"")))</f>
        <v>#DIV/0!</v>
      </c>
      <c r="CS14" s="139" t="e">
        <f t="array" aca="1" ref="CS14" ca="1">INDIRECT("'All expressed genes'!$G"&amp;MIN(IF('All expressed genes'!$G$3:$G$386=LARGE('All expressed genes'!$G$3:$G$386,CQ14),ROW('All expressed genes'!$A$3:$A$386),"")))</f>
        <v>#DIV/0!</v>
      </c>
      <c r="CT14" s="139"/>
      <c r="CU14" s="139">
        <v>373</v>
      </c>
      <c r="CV14" s="139" t="e">
        <f t="array" aca="1" ref="CV14" ca="1">INDIRECT("'All expressed genes'!$A"&amp;MIN(IF('All expressed genes'!$G$3:$G$386=LARGE('All expressed genes'!$G$3:$G$386,CU14),ROW('All expressed genes'!$A$3:$A$386),"")))</f>
        <v>#DIV/0!</v>
      </c>
      <c r="CW14" s="139" t="e">
        <f t="array" aca="1" ref="CW14" ca="1">INDIRECT("'All expressed genes'!$I"&amp;MIN(IF('All expressed genes'!$G$3:$G$386=LARGE('All expressed genes'!$G$3:$G$386,CU14),ROW('All expressed genes'!$A$3:$A$386),"")))</f>
        <v>#DIV/0!</v>
      </c>
      <c r="CX14" s="139" t="e">
        <f t="shared" ca="1" si="1"/>
        <v>#DIV/0!</v>
      </c>
    </row>
    <row r="15" spans="1:102" ht="12.75" x14ac:dyDescent="0.15">
      <c r="A15" s="131" t="str">
        <f>'Transcript table'!C15</f>
        <v>BPESC1</v>
      </c>
      <c r="B15" s="35" t="s">
        <v>433</v>
      </c>
      <c r="C15" s="132" t="str">
        <f>IF(SUM('Test Sample Data'!C$3:C$386)&gt;10,IF(AND(ISNUMBER('Test Sample Data'!C15),'Test Sample Data'!C15&lt;35,'Test Sample Data'!C15&gt;0),'Test Sample Data'!C15-'Choose Housekeeping Genes'!D$27,35-'Choose Housekeeping Genes'!D$27),"")</f>
        <v/>
      </c>
      <c r="D15" s="132" t="str">
        <f>IF(SUM('Test Sample Data'!D$3:D$386)&gt;10,IF(AND(ISNUMBER('Test Sample Data'!D15),'Test Sample Data'!D15&lt;35,'Test Sample Data'!D15&gt;0),'Test Sample Data'!D15-'Choose Housekeeping Genes'!E$27,35-'Choose Housekeeping Genes'!E$27),"")</f>
        <v/>
      </c>
      <c r="E15" s="132" t="str">
        <f>IF(SUM('Test Sample Data'!E$3:E$386)&gt;10,IF(AND(ISNUMBER('Test Sample Data'!E15),'Test Sample Data'!E15&lt;35,'Test Sample Data'!E15&gt;0),'Test Sample Data'!E15-'Choose Housekeeping Genes'!F$27,35-'Choose Housekeeping Genes'!F$27),"")</f>
        <v/>
      </c>
      <c r="F15" s="132" t="str">
        <f>IF(SUM('Test Sample Data'!F$3:F$386)&gt;10,IF(AND(ISNUMBER('Test Sample Data'!F15),'Test Sample Data'!F15&lt;35,'Test Sample Data'!F15&gt;0),'Test Sample Data'!F15-'Choose Housekeeping Genes'!G$27,35-'Choose Housekeeping Genes'!G$27),"")</f>
        <v/>
      </c>
      <c r="G15" s="132" t="str">
        <f>IF(SUM('Test Sample Data'!G$3:G$386)&gt;10,IF(AND(ISNUMBER('Test Sample Data'!G15),'Test Sample Data'!G15&lt;35,'Test Sample Data'!G15&gt;0),'Test Sample Data'!G15-'Choose Housekeeping Genes'!H$27,35-'Choose Housekeeping Genes'!H$27),"")</f>
        <v/>
      </c>
      <c r="H15" s="132" t="str">
        <f>IF(SUM('Test Sample Data'!H$3:H$386)&gt;10,IF(AND(ISNUMBER('Test Sample Data'!H15),'Test Sample Data'!H15&lt;35,'Test Sample Data'!H15&gt;0),'Test Sample Data'!H15-'Choose Housekeeping Genes'!I$27,35-'Choose Housekeeping Genes'!I$27),"")</f>
        <v/>
      </c>
      <c r="I15" s="132" t="str">
        <f>IF(SUM('Test Sample Data'!I$3:I$386)&gt;10,IF(AND(ISNUMBER('Test Sample Data'!I15),'Test Sample Data'!I15&lt;35,'Test Sample Data'!I15&gt;0),'Test Sample Data'!I15-'Choose Housekeeping Genes'!J$27,35-'Choose Housekeeping Genes'!J$27),"")</f>
        <v/>
      </c>
      <c r="J15" s="132" t="str">
        <f>IF(SUM('Test Sample Data'!J$3:J$386)&gt;10,IF(AND(ISNUMBER('Test Sample Data'!J15),'Test Sample Data'!J15&lt;35,'Test Sample Data'!J15&gt;0),'Test Sample Data'!J15-'Choose Housekeeping Genes'!K$27,35-'Choose Housekeeping Genes'!K$27),"")</f>
        <v/>
      </c>
      <c r="K15" s="132" t="str">
        <f>IF(SUM('Test Sample Data'!K$3:K$386)&gt;10,IF(AND(ISNUMBER('Test Sample Data'!K15),'Test Sample Data'!K15&lt;35,'Test Sample Data'!K15&gt;0),'Test Sample Data'!K15-'Choose Housekeeping Genes'!L$27,35-'Choose Housekeeping Genes'!L$27),"")</f>
        <v/>
      </c>
      <c r="L15" s="132" t="str">
        <f>IF(SUM('Test Sample Data'!L$3:L$386)&gt;10,IF(AND(ISNUMBER('Test Sample Data'!L15),'Test Sample Data'!L15&lt;35,'Test Sample Data'!L15&gt;0),'Test Sample Data'!L15-'Choose Housekeeping Genes'!M$27,35-'Choose Housekeeping Genes'!M$27),"")</f>
        <v/>
      </c>
      <c r="M15" s="132" t="str">
        <f>IF(SUM('Test Sample Data'!M$3:M$386)&gt;10,IF(AND(ISNUMBER('Test Sample Data'!M15),'Test Sample Data'!M15&lt;35,'Test Sample Data'!M15&gt;0),'Test Sample Data'!M15-'Choose Housekeeping Genes'!N$27,35-'Choose Housekeeping Genes'!N$27),"")</f>
        <v/>
      </c>
      <c r="N15" s="132" t="str">
        <f>IF(SUM('Test Sample Data'!N$3:N$386)&gt;10,IF(AND(ISNUMBER('Test Sample Data'!N15),'Test Sample Data'!N15&lt;35,'Test Sample Data'!N15&gt;0),'Test Sample Data'!N15-'Choose Housekeeping Genes'!O$27,35-'Choose Housekeeping Genes'!O$27),"")</f>
        <v/>
      </c>
      <c r="O15" s="132" t="str">
        <f>IF(SUM('Test Sample Data'!O$3:O$386)&gt;10,IF(AND(ISNUMBER('Test Sample Data'!O15),'Test Sample Data'!O15&lt;35,'Test Sample Data'!O15&gt;0),'Test Sample Data'!O15-'Choose Housekeeping Genes'!P$27,35-'Choose Housekeeping Genes'!P$27),"")</f>
        <v/>
      </c>
      <c r="P15" s="132" t="str">
        <f>IF(SUM('Test Sample Data'!P$3:P$386)&gt;10,IF(AND(ISNUMBER('Test Sample Data'!P15),'Test Sample Data'!P15&lt;35,'Test Sample Data'!P15&gt;0),'Test Sample Data'!P15-'Choose Housekeeping Genes'!Q$27,35-'Choose Housekeeping Genes'!Q$27),"")</f>
        <v/>
      </c>
      <c r="Q15" s="132" t="str">
        <f>IF(SUM('Test Sample Data'!Q$3:Q$386)&gt;10,IF(AND(ISNUMBER('Test Sample Data'!Q15),'Test Sample Data'!Q15&lt;35,'Test Sample Data'!Q15&gt;0),'Test Sample Data'!Q15-'Choose Housekeeping Genes'!R$27,35-'Choose Housekeeping Genes'!R$27),"")</f>
        <v/>
      </c>
      <c r="R15" s="132" t="str">
        <f>IF(SUM('Test Sample Data'!R$3:R$386)&gt;10,IF(AND(ISNUMBER('Test Sample Data'!R15),'Test Sample Data'!R15&lt;35,'Test Sample Data'!R15&gt;0),'Test Sample Data'!R15-'Choose Housekeeping Genes'!S$27,35-'Choose Housekeeping Genes'!S$27),"")</f>
        <v/>
      </c>
      <c r="S15" s="132" t="str">
        <f>IF(SUM('Test Sample Data'!S$3:S$386)&gt;10,IF(AND(ISNUMBER('Test Sample Data'!S15),'Test Sample Data'!S15&lt;35,'Test Sample Data'!S15&gt;0),'Test Sample Data'!S15-'Choose Housekeeping Genes'!T$27,35-'Choose Housekeeping Genes'!T$27),"")</f>
        <v/>
      </c>
      <c r="T15" s="132" t="str">
        <f>IF(SUM('Test Sample Data'!T$3:T$386)&gt;10,IF(AND(ISNUMBER('Test Sample Data'!T15),'Test Sample Data'!T15&lt;35,'Test Sample Data'!T15&gt;0),'Test Sample Data'!T15-'Choose Housekeeping Genes'!U$27,35-'Choose Housekeeping Genes'!U$27),"")</f>
        <v/>
      </c>
      <c r="U15" s="132" t="str">
        <f>IF(SUM('Test Sample Data'!U$3:U$386)&gt;10,IF(AND(ISNUMBER('Test Sample Data'!U15),'Test Sample Data'!U15&lt;35,'Test Sample Data'!U15&gt;0),'Test Sample Data'!U15-'Choose Housekeeping Genes'!V$27,35-'Choose Housekeeping Genes'!V$27),"")</f>
        <v/>
      </c>
      <c r="V15" s="132" t="str">
        <f>IF(SUM('Test Sample Data'!V$3:V$386)&gt;10,IF(AND(ISNUMBER('Test Sample Data'!V15),'Test Sample Data'!V15&lt;35,'Test Sample Data'!V15&gt;0),'Test Sample Data'!V15-'Choose Housekeeping Genes'!W$27,35-'Choose Housekeeping Genes'!W$27),"")</f>
        <v/>
      </c>
      <c r="W15" s="140" t="str">
        <f>'Control Sample Data'!A15</f>
        <v>BPESC1</v>
      </c>
      <c r="X15" s="141" t="s">
        <v>433</v>
      </c>
      <c r="Y15" s="132" t="str">
        <f>IF(SUM('Control Sample Data'!C$3:C$386)&gt;10,IF(AND(ISNUMBER('Control Sample Data'!C15),'Control Sample Data'!C15&lt;35,'Control Sample Data'!C15&gt;0),'Control Sample Data'!C15-'Choose Housekeeping Genes'!AA$27,35-'Choose Housekeeping Genes'!AA$27),"")</f>
        <v/>
      </c>
      <c r="Z15" s="132" t="str">
        <f>IF(SUM('Control Sample Data'!D$3:D$386)&gt;10,IF(AND(ISNUMBER('Control Sample Data'!D15),'Control Sample Data'!D15&lt;35,'Control Sample Data'!D15&gt;0),'Control Sample Data'!D15-'Choose Housekeeping Genes'!AB$27,35-'Choose Housekeeping Genes'!AB$27),"")</f>
        <v/>
      </c>
      <c r="AA15" s="132" t="str">
        <f>IF(SUM('Control Sample Data'!E$3:E$386)&gt;10,IF(AND(ISNUMBER('Control Sample Data'!E15),'Control Sample Data'!E15&lt;35,'Control Sample Data'!E15&gt;0),'Control Sample Data'!E15-'Choose Housekeeping Genes'!AC$27,35-'Choose Housekeeping Genes'!AC$27),"")</f>
        <v/>
      </c>
      <c r="AB15" s="132" t="str">
        <f>IF(SUM('Control Sample Data'!F$3:F$386)&gt;10,IF(AND(ISNUMBER('Control Sample Data'!F15),'Control Sample Data'!F15&lt;35,'Control Sample Data'!F15&gt;0),'Control Sample Data'!F15-'Choose Housekeeping Genes'!AD$27,35-'Choose Housekeeping Genes'!AD$27),"")</f>
        <v/>
      </c>
      <c r="AC15" s="132" t="str">
        <f>IF(SUM('Control Sample Data'!G$3:G$386)&gt;10,IF(AND(ISNUMBER('Control Sample Data'!G15),'Control Sample Data'!G15&lt;35,'Control Sample Data'!G15&gt;0),'Control Sample Data'!G15-'Choose Housekeeping Genes'!AE$27,35-'Choose Housekeeping Genes'!AE$27),"")</f>
        <v/>
      </c>
      <c r="AD15" s="132" t="str">
        <f>IF(SUM('Control Sample Data'!H$3:H$386)&gt;10,IF(AND(ISNUMBER('Control Sample Data'!H15),'Control Sample Data'!H15&lt;35,'Control Sample Data'!H15&gt;0),'Control Sample Data'!H15-'Choose Housekeeping Genes'!AF$27,35-'Choose Housekeeping Genes'!AF$27),"")</f>
        <v/>
      </c>
      <c r="AE15" s="132" t="str">
        <f>IF(SUM('Control Sample Data'!I$3:I$386)&gt;10,IF(AND(ISNUMBER('Control Sample Data'!I15),'Control Sample Data'!I15&lt;35,'Control Sample Data'!I15&gt;0),'Control Sample Data'!I15-'Choose Housekeeping Genes'!AG$27,35-'Choose Housekeeping Genes'!AG$27),"")</f>
        <v/>
      </c>
      <c r="AF15" s="132" t="str">
        <f>IF(SUM('Control Sample Data'!J$3:J$386)&gt;10,IF(AND(ISNUMBER('Control Sample Data'!J15),'Control Sample Data'!J15&lt;35,'Control Sample Data'!J15&gt;0),'Control Sample Data'!J15-'Choose Housekeeping Genes'!AH$27,35-'Choose Housekeeping Genes'!AH$27),"")</f>
        <v/>
      </c>
      <c r="AG15" s="132" t="str">
        <f>IF(SUM('Control Sample Data'!K$3:K$386)&gt;10,IF(AND(ISNUMBER('Control Sample Data'!K15),'Control Sample Data'!K15&lt;35,'Control Sample Data'!K15&gt;0),'Control Sample Data'!K15-'Choose Housekeeping Genes'!AI$27,35-'Choose Housekeeping Genes'!AI$27),"")</f>
        <v/>
      </c>
      <c r="AH15" s="132" t="str">
        <f>IF(SUM('Control Sample Data'!L$3:L$386)&gt;10,IF(AND(ISNUMBER('Control Sample Data'!L15),'Control Sample Data'!L15&lt;35,'Control Sample Data'!L15&gt;0),'Control Sample Data'!L15-'Choose Housekeeping Genes'!AJ$27,35-'Choose Housekeeping Genes'!AJ$27),"")</f>
        <v/>
      </c>
      <c r="AI15" s="132" t="str">
        <f>IF(SUM('Control Sample Data'!M$3:M$386)&gt;10,IF(AND(ISNUMBER('Control Sample Data'!M15),'Control Sample Data'!M15&lt;35,'Control Sample Data'!M15&gt;0),'Control Sample Data'!M15-'Choose Housekeeping Genes'!AK$27,35-'Choose Housekeeping Genes'!AK$27),"")</f>
        <v/>
      </c>
      <c r="AJ15" s="132" t="str">
        <f>IF(SUM('Control Sample Data'!N$3:N$386)&gt;10,IF(AND(ISNUMBER('Control Sample Data'!N15),'Control Sample Data'!N15&lt;35,'Control Sample Data'!N15&gt;0),'Control Sample Data'!N15-'Choose Housekeeping Genes'!AL$27,35-'Choose Housekeeping Genes'!AL$27),"")</f>
        <v/>
      </c>
      <c r="AK15" s="132" t="str">
        <f>IF(SUM('Control Sample Data'!O$3:O$386)&gt;10,IF(AND(ISNUMBER('Control Sample Data'!O15),'Control Sample Data'!O15&lt;35,'Control Sample Data'!O15&gt;0),'Control Sample Data'!O15-'Choose Housekeeping Genes'!AM$27,35-'Choose Housekeeping Genes'!AM$27),"")</f>
        <v/>
      </c>
      <c r="AL15" s="132" t="str">
        <f>IF(SUM('Control Sample Data'!P$3:P$386)&gt;10,IF(AND(ISNUMBER('Control Sample Data'!P15),'Control Sample Data'!P15&lt;35,'Control Sample Data'!P15&gt;0),'Control Sample Data'!P15-'Choose Housekeeping Genes'!AN$27,35-'Choose Housekeeping Genes'!AN$27),"")</f>
        <v/>
      </c>
      <c r="AM15" s="132" t="str">
        <f>IF(SUM('Control Sample Data'!Q$3:Q$386)&gt;10,IF(AND(ISNUMBER('Control Sample Data'!Q15),'Control Sample Data'!Q15&lt;35,'Control Sample Data'!Q15&gt;0),'Control Sample Data'!Q15-'Choose Housekeeping Genes'!AO$27,35-'Choose Housekeeping Genes'!AO$27),"")</f>
        <v/>
      </c>
      <c r="AN15" s="132" t="str">
        <f>IF(SUM('Control Sample Data'!R$3:R$386)&gt;10,IF(AND(ISNUMBER('Control Sample Data'!R15),'Control Sample Data'!R15&lt;35,'Control Sample Data'!R15&gt;0),'Control Sample Data'!R15-'Choose Housekeeping Genes'!AP$27,35-'Choose Housekeeping Genes'!AP$27),"")</f>
        <v/>
      </c>
      <c r="AO15" s="132" t="str">
        <f>IF(SUM('Control Sample Data'!S$3:S$386)&gt;10,IF(AND(ISNUMBER('Control Sample Data'!S15),'Control Sample Data'!S15&lt;35,'Control Sample Data'!S15&gt;0),'Control Sample Data'!S15-'Choose Housekeeping Genes'!AQ$27,35-'Choose Housekeeping Genes'!AQ$27),"")</f>
        <v/>
      </c>
      <c r="AP15" s="132" t="str">
        <f>IF(SUM('Control Sample Data'!T$3:T$386)&gt;10,IF(AND(ISNUMBER('Control Sample Data'!T15),'Control Sample Data'!T15&lt;35,'Control Sample Data'!T15&gt;0),'Control Sample Data'!T15-'Choose Housekeeping Genes'!AR$27,35-'Choose Housekeeping Genes'!AR$27),"")</f>
        <v/>
      </c>
      <c r="AQ15" s="132" t="str">
        <f>IF(SUM('Control Sample Data'!U$3:U$386)&gt;10,IF(AND(ISNUMBER('Control Sample Data'!U15),'Control Sample Data'!U15&lt;35,'Control Sample Data'!U15&gt;0),'Control Sample Data'!U15-'Choose Housekeeping Genes'!AS$27,35-'Choose Housekeeping Genes'!AS$27),"")</f>
        <v/>
      </c>
      <c r="AR15" s="132" t="str">
        <f>IF(SUM('Control Sample Data'!V$3:V$386)&gt;10,IF(AND(ISNUMBER('Control Sample Data'!V15),'Control Sample Data'!V15&lt;35,'Control Sample Data'!V15&gt;0),'Control Sample Data'!V15-'Choose Housekeeping Genes'!AT$27,35-'Choose Housekeeping Genes'!AT$27),"")</f>
        <v/>
      </c>
      <c r="AS15" s="135" t="str">
        <f>'Control Sample Data'!A15</f>
        <v>BPESC1</v>
      </c>
      <c r="AT15" s="35" t="s">
        <v>433</v>
      </c>
      <c r="AU15" s="132" t="str">
        <f ca="1">IF(ISNUMBER(C15-'Choose Housekeeping Genes'!D$17),C15-'Choose Housekeeping Genes'!D$17,"")</f>
        <v/>
      </c>
      <c r="AV15" s="132" t="str">
        <f ca="1">IF(ISNUMBER(D15-'Choose Housekeeping Genes'!E$17),D15-'Choose Housekeeping Genes'!E$17,"")</f>
        <v/>
      </c>
      <c r="AW15" s="132" t="str">
        <f ca="1">IF(ISNUMBER(E15-'Choose Housekeeping Genes'!F$17),E15-'Choose Housekeeping Genes'!F$17,"")</f>
        <v/>
      </c>
      <c r="AX15" s="132" t="str">
        <f ca="1">IF(ISNUMBER(F15-'Choose Housekeeping Genes'!G$17),F15-'Choose Housekeeping Genes'!G$17,"")</f>
        <v/>
      </c>
      <c r="AY15" s="132" t="str">
        <f ca="1">IF(ISNUMBER(G15-'Choose Housekeeping Genes'!H$17),G15-'Choose Housekeeping Genes'!H$17,"")</f>
        <v/>
      </c>
      <c r="AZ15" s="132" t="str">
        <f ca="1">IF(ISNUMBER(H15-'Choose Housekeeping Genes'!I$17),H15-'Choose Housekeeping Genes'!I$17,"")</f>
        <v/>
      </c>
      <c r="BA15" s="132" t="str">
        <f ca="1">IF(ISNUMBER(I15-'Choose Housekeeping Genes'!J$17),I15-'Choose Housekeeping Genes'!J$17,"")</f>
        <v/>
      </c>
      <c r="BB15" s="132" t="str">
        <f ca="1">IF(ISNUMBER(J15-'Choose Housekeeping Genes'!K$17),J15-'Choose Housekeeping Genes'!K$17,"")</f>
        <v/>
      </c>
      <c r="BC15" s="132" t="str">
        <f ca="1">IF(ISNUMBER(K15-'Choose Housekeeping Genes'!L$17),K15-'Choose Housekeeping Genes'!L$17,"")</f>
        <v/>
      </c>
      <c r="BD15" s="132" t="str">
        <f ca="1">IF(ISNUMBER(L15-'Choose Housekeeping Genes'!M$17),L15-'Choose Housekeeping Genes'!M$17,"")</f>
        <v/>
      </c>
      <c r="BE15" s="132" t="str">
        <f ca="1">IF(ISNUMBER(M15-'Choose Housekeeping Genes'!N$17),M15-'Choose Housekeeping Genes'!N$17,"")</f>
        <v/>
      </c>
      <c r="BF15" s="132" t="str">
        <f ca="1">IF(ISNUMBER(N15-'Choose Housekeeping Genes'!O$17),N15-'Choose Housekeeping Genes'!O$17,"")</f>
        <v/>
      </c>
      <c r="BG15" s="132" t="str">
        <f ca="1">IF(ISNUMBER(O15-'Choose Housekeeping Genes'!P$17),O15-'Choose Housekeeping Genes'!P$17,"")</f>
        <v/>
      </c>
      <c r="BH15" s="132" t="str">
        <f ca="1">IF(ISNUMBER(P15-'Choose Housekeeping Genes'!Q$17),P15-'Choose Housekeeping Genes'!Q$17,"")</f>
        <v/>
      </c>
      <c r="BI15" s="132" t="str">
        <f ca="1">IF(ISNUMBER(Q15-'Choose Housekeeping Genes'!R$17),Q15-'Choose Housekeeping Genes'!R$17,"")</f>
        <v/>
      </c>
      <c r="BJ15" s="132" t="str">
        <f ca="1">IF(ISNUMBER(R15-'Choose Housekeeping Genes'!S$17),R15-'Choose Housekeeping Genes'!S$17,"")</f>
        <v/>
      </c>
      <c r="BK15" s="132" t="str">
        <f ca="1">IF(ISNUMBER(S15-'Choose Housekeeping Genes'!T$17),S15-'Choose Housekeeping Genes'!T$17,"")</f>
        <v/>
      </c>
      <c r="BL15" s="132" t="str">
        <f ca="1">IF(ISNUMBER(T15-'Choose Housekeeping Genes'!U$17),T15-'Choose Housekeeping Genes'!U$17,"")</f>
        <v/>
      </c>
      <c r="BM15" s="132" t="str">
        <f ca="1">IF(ISNUMBER(U15-'Choose Housekeeping Genes'!V$17),U15-'Choose Housekeeping Genes'!V$17,"")</f>
        <v/>
      </c>
      <c r="BN15" s="132" t="str">
        <f ca="1">IF(ISNUMBER(V15-'Choose Housekeeping Genes'!W$17),V15-'Choose Housekeeping Genes'!W$17,"")</f>
        <v/>
      </c>
      <c r="BO15" s="136" t="str">
        <f t="shared" si="0"/>
        <v>BPESC1</v>
      </c>
      <c r="BP15" s="141" t="s">
        <v>433</v>
      </c>
      <c r="BQ15" s="132" t="str">
        <f ca="1">IF(ISNUMBER(Y15-'Choose Housekeeping Genes'!AA$17),Y15-'Choose Housekeeping Genes'!AA$17,"")</f>
        <v/>
      </c>
      <c r="BR15" s="132" t="str">
        <f ca="1">IF(ISNUMBER(Z15-'Choose Housekeeping Genes'!AB$17),Z15-'Choose Housekeeping Genes'!AB$17,"")</f>
        <v/>
      </c>
      <c r="BS15" s="132" t="str">
        <f ca="1">IF(ISNUMBER(AA15-'Choose Housekeeping Genes'!AC$17),AA15-'Choose Housekeeping Genes'!AC$17,"")</f>
        <v/>
      </c>
      <c r="BT15" s="132" t="str">
        <f ca="1">IF(ISNUMBER(AB15-'Choose Housekeeping Genes'!AD$17),AB15-'Choose Housekeeping Genes'!AD$17,"")</f>
        <v/>
      </c>
      <c r="BU15" s="132" t="str">
        <f ca="1">IF(ISNUMBER(AC15-'Choose Housekeeping Genes'!AE$17),AC15-'Choose Housekeeping Genes'!AE$17,"")</f>
        <v/>
      </c>
      <c r="BV15" s="132" t="str">
        <f ca="1">IF(ISNUMBER(AD15-'Choose Housekeeping Genes'!AF$17),AD15-'Choose Housekeeping Genes'!AF$17,"")</f>
        <v/>
      </c>
      <c r="BW15" s="132" t="str">
        <f ca="1">IF(ISNUMBER(AE15-'Choose Housekeeping Genes'!AG$17),AE15-'Choose Housekeeping Genes'!AG$17,"")</f>
        <v/>
      </c>
      <c r="BX15" s="132" t="str">
        <f ca="1">IF(ISNUMBER(AF15-'Choose Housekeeping Genes'!AH$17),AF15-'Choose Housekeeping Genes'!AH$17,"")</f>
        <v/>
      </c>
      <c r="BY15" s="132" t="str">
        <f ca="1">IF(ISNUMBER(AG15-'Choose Housekeeping Genes'!AI$17),AG15-'Choose Housekeeping Genes'!AI$17,"")</f>
        <v/>
      </c>
      <c r="BZ15" s="132" t="str">
        <f ca="1">IF(ISNUMBER(AH15-'Choose Housekeeping Genes'!AJ$17),AH15-'Choose Housekeeping Genes'!AJ$17,"")</f>
        <v/>
      </c>
      <c r="CA15" s="132" t="str">
        <f ca="1">IF(ISNUMBER(AI15-'Choose Housekeeping Genes'!AK$17),AI15-'Choose Housekeeping Genes'!AK$17,"")</f>
        <v/>
      </c>
      <c r="CB15" s="132" t="str">
        <f ca="1">IF(ISNUMBER(AJ15-'Choose Housekeeping Genes'!AL$17),AJ15-'Choose Housekeeping Genes'!AL$17,"")</f>
        <v/>
      </c>
      <c r="CC15" s="132" t="str">
        <f ca="1">IF(ISNUMBER(AK15-'Choose Housekeeping Genes'!AM$17),AK15-'Choose Housekeeping Genes'!AM$17,"")</f>
        <v/>
      </c>
      <c r="CD15" s="132" t="str">
        <f ca="1">IF(ISNUMBER(AL15-'Choose Housekeeping Genes'!AN$17),AL15-'Choose Housekeeping Genes'!AN$17,"")</f>
        <v/>
      </c>
      <c r="CE15" s="132" t="str">
        <f ca="1">IF(ISNUMBER(AM15-'Choose Housekeeping Genes'!AO$17),AM15-'Choose Housekeeping Genes'!AO$17,"")</f>
        <v/>
      </c>
      <c r="CF15" s="132" t="str">
        <f ca="1">IF(ISNUMBER(AN15-'Choose Housekeeping Genes'!AP$17),AN15-'Choose Housekeeping Genes'!AP$17,"")</f>
        <v/>
      </c>
      <c r="CG15" s="132" t="str">
        <f ca="1">IF(ISNUMBER(AO15-'Choose Housekeeping Genes'!AQ$17),AO15-'Choose Housekeeping Genes'!AQ$17,"")</f>
        <v/>
      </c>
      <c r="CH15" s="132" t="str">
        <f ca="1">IF(ISNUMBER(AP15-'Choose Housekeeping Genes'!AR$17),AP15-'Choose Housekeeping Genes'!AR$17,"")</f>
        <v/>
      </c>
      <c r="CI15" s="132" t="str">
        <f ca="1">IF(ISNUMBER(AQ15-'Choose Housekeeping Genes'!AS$17),AQ15-'Choose Housekeeping Genes'!AS$17,"")</f>
        <v/>
      </c>
      <c r="CJ15" s="132" t="str">
        <f ca="1">IF(ISNUMBER(AR15-'Choose Housekeeping Genes'!AT$17),AR15-'Choose Housekeeping Genes'!AT$17,"")</f>
        <v/>
      </c>
      <c r="CK15" s="137" t="e">
        <f t="shared" ca="1" si="2"/>
        <v>#DIV/0!</v>
      </c>
      <c r="CL15" s="138" t="e">
        <f t="shared" ca="1" si="3"/>
        <v>#DIV/0!</v>
      </c>
      <c r="CQ15" s="130">
        <v>13</v>
      </c>
      <c r="CR15" s="139" t="e">
        <f t="array" aca="1" ref="CR15" ca="1">INDIRECT("'All expressed genes'!$A"&amp;MIN(IF('All expressed genes'!$G$3:$G$386=LARGE('All expressed genes'!$G$3:$G$386,CQ15),ROW('All expressed genes'!$A$3:$A$386),"")))</f>
        <v>#DIV/0!</v>
      </c>
      <c r="CS15" s="139" t="e">
        <f t="array" aca="1" ref="CS15" ca="1">INDIRECT("'All expressed genes'!$G"&amp;MIN(IF('All expressed genes'!$G$3:$G$386=LARGE('All expressed genes'!$G$3:$G$386,CQ15),ROW('All expressed genes'!$A$3:$A$386),"")))</f>
        <v>#DIV/0!</v>
      </c>
      <c r="CT15" s="139"/>
      <c r="CU15" s="139">
        <v>372</v>
      </c>
      <c r="CV15" s="139" t="e">
        <f t="array" aca="1" ref="CV15" ca="1">INDIRECT("'All expressed genes'!$A"&amp;MIN(IF('All expressed genes'!$G$3:$G$386=LARGE('All expressed genes'!$G$3:$G$386,CU15),ROW('All expressed genes'!$A$3:$A$386),"")))</f>
        <v>#DIV/0!</v>
      </c>
      <c r="CW15" s="139" t="e">
        <f t="array" aca="1" ref="CW15" ca="1">INDIRECT("'All expressed genes'!$I"&amp;MIN(IF('All expressed genes'!$G$3:$G$386=LARGE('All expressed genes'!$G$3:$G$386,CU15),ROW('All expressed genes'!$A$3:$A$386),"")))</f>
        <v>#DIV/0!</v>
      </c>
      <c r="CX15" s="139" t="e">
        <f t="shared" ca="1" si="1"/>
        <v>#DIV/0!</v>
      </c>
    </row>
    <row r="16" spans="1:102" ht="12.75" x14ac:dyDescent="0.15">
      <c r="A16" s="131" t="str">
        <f>'Transcript table'!C16</f>
        <v>ABHD11-AS1</v>
      </c>
      <c r="B16" s="35" t="s">
        <v>434</v>
      </c>
      <c r="C16" s="132" t="str">
        <f>IF(SUM('Test Sample Data'!C$3:C$386)&gt;10,IF(AND(ISNUMBER('Test Sample Data'!C16),'Test Sample Data'!C16&lt;35,'Test Sample Data'!C16&gt;0),'Test Sample Data'!C16-'Choose Housekeeping Genes'!D$27,35-'Choose Housekeeping Genes'!D$27),"")</f>
        <v/>
      </c>
      <c r="D16" s="132" t="str">
        <f>IF(SUM('Test Sample Data'!D$3:D$386)&gt;10,IF(AND(ISNUMBER('Test Sample Data'!D16),'Test Sample Data'!D16&lt;35,'Test Sample Data'!D16&gt;0),'Test Sample Data'!D16-'Choose Housekeeping Genes'!E$27,35-'Choose Housekeeping Genes'!E$27),"")</f>
        <v/>
      </c>
      <c r="E16" s="132" t="str">
        <f>IF(SUM('Test Sample Data'!E$3:E$386)&gt;10,IF(AND(ISNUMBER('Test Sample Data'!E16),'Test Sample Data'!E16&lt;35,'Test Sample Data'!E16&gt;0),'Test Sample Data'!E16-'Choose Housekeeping Genes'!F$27,35-'Choose Housekeeping Genes'!F$27),"")</f>
        <v/>
      </c>
      <c r="F16" s="132" t="str">
        <f>IF(SUM('Test Sample Data'!F$3:F$386)&gt;10,IF(AND(ISNUMBER('Test Sample Data'!F16),'Test Sample Data'!F16&lt;35,'Test Sample Data'!F16&gt;0),'Test Sample Data'!F16-'Choose Housekeeping Genes'!G$27,35-'Choose Housekeeping Genes'!G$27),"")</f>
        <v/>
      </c>
      <c r="G16" s="132" t="str">
        <f>IF(SUM('Test Sample Data'!G$3:G$386)&gt;10,IF(AND(ISNUMBER('Test Sample Data'!G16),'Test Sample Data'!G16&lt;35,'Test Sample Data'!G16&gt;0),'Test Sample Data'!G16-'Choose Housekeeping Genes'!H$27,35-'Choose Housekeeping Genes'!H$27),"")</f>
        <v/>
      </c>
      <c r="H16" s="132" t="str">
        <f>IF(SUM('Test Sample Data'!H$3:H$386)&gt;10,IF(AND(ISNUMBER('Test Sample Data'!H16),'Test Sample Data'!H16&lt;35,'Test Sample Data'!H16&gt;0),'Test Sample Data'!H16-'Choose Housekeeping Genes'!I$27,35-'Choose Housekeeping Genes'!I$27),"")</f>
        <v/>
      </c>
      <c r="I16" s="132" t="str">
        <f>IF(SUM('Test Sample Data'!I$3:I$386)&gt;10,IF(AND(ISNUMBER('Test Sample Data'!I16),'Test Sample Data'!I16&lt;35,'Test Sample Data'!I16&gt;0),'Test Sample Data'!I16-'Choose Housekeeping Genes'!J$27,35-'Choose Housekeeping Genes'!J$27),"")</f>
        <v/>
      </c>
      <c r="J16" s="132" t="str">
        <f>IF(SUM('Test Sample Data'!J$3:J$386)&gt;10,IF(AND(ISNUMBER('Test Sample Data'!J16),'Test Sample Data'!J16&lt;35,'Test Sample Data'!J16&gt;0),'Test Sample Data'!J16-'Choose Housekeeping Genes'!K$27,35-'Choose Housekeeping Genes'!K$27),"")</f>
        <v/>
      </c>
      <c r="K16" s="132" t="str">
        <f>IF(SUM('Test Sample Data'!K$3:K$386)&gt;10,IF(AND(ISNUMBER('Test Sample Data'!K16),'Test Sample Data'!K16&lt;35,'Test Sample Data'!K16&gt;0),'Test Sample Data'!K16-'Choose Housekeeping Genes'!L$27,35-'Choose Housekeeping Genes'!L$27),"")</f>
        <v/>
      </c>
      <c r="L16" s="132" t="str">
        <f>IF(SUM('Test Sample Data'!L$3:L$386)&gt;10,IF(AND(ISNUMBER('Test Sample Data'!L16),'Test Sample Data'!L16&lt;35,'Test Sample Data'!L16&gt;0),'Test Sample Data'!L16-'Choose Housekeeping Genes'!M$27,35-'Choose Housekeeping Genes'!M$27),"")</f>
        <v/>
      </c>
      <c r="M16" s="132" t="str">
        <f>IF(SUM('Test Sample Data'!M$3:M$386)&gt;10,IF(AND(ISNUMBER('Test Sample Data'!M16),'Test Sample Data'!M16&lt;35,'Test Sample Data'!M16&gt;0),'Test Sample Data'!M16-'Choose Housekeeping Genes'!N$27,35-'Choose Housekeeping Genes'!N$27),"")</f>
        <v/>
      </c>
      <c r="N16" s="132" t="str">
        <f>IF(SUM('Test Sample Data'!N$3:N$386)&gt;10,IF(AND(ISNUMBER('Test Sample Data'!N16),'Test Sample Data'!N16&lt;35,'Test Sample Data'!N16&gt;0),'Test Sample Data'!N16-'Choose Housekeeping Genes'!O$27,35-'Choose Housekeeping Genes'!O$27),"")</f>
        <v/>
      </c>
      <c r="O16" s="132" t="str">
        <f>IF(SUM('Test Sample Data'!O$3:O$386)&gt;10,IF(AND(ISNUMBER('Test Sample Data'!O16),'Test Sample Data'!O16&lt;35,'Test Sample Data'!O16&gt;0),'Test Sample Data'!O16-'Choose Housekeeping Genes'!P$27,35-'Choose Housekeeping Genes'!P$27),"")</f>
        <v/>
      </c>
      <c r="P16" s="132" t="str">
        <f>IF(SUM('Test Sample Data'!P$3:P$386)&gt;10,IF(AND(ISNUMBER('Test Sample Data'!P16),'Test Sample Data'!P16&lt;35,'Test Sample Data'!P16&gt;0),'Test Sample Data'!P16-'Choose Housekeeping Genes'!Q$27,35-'Choose Housekeeping Genes'!Q$27),"")</f>
        <v/>
      </c>
      <c r="Q16" s="132" t="str">
        <f>IF(SUM('Test Sample Data'!Q$3:Q$386)&gt;10,IF(AND(ISNUMBER('Test Sample Data'!Q16),'Test Sample Data'!Q16&lt;35,'Test Sample Data'!Q16&gt;0),'Test Sample Data'!Q16-'Choose Housekeeping Genes'!R$27,35-'Choose Housekeeping Genes'!R$27),"")</f>
        <v/>
      </c>
      <c r="R16" s="132" t="str">
        <f>IF(SUM('Test Sample Data'!R$3:R$386)&gt;10,IF(AND(ISNUMBER('Test Sample Data'!R16),'Test Sample Data'!R16&lt;35,'Test Sample Data'!R16&gt;0),'Test Sample Data'!R16-'Choose Housekeeping Genes'!S$27,35-'Choose Housekeeping Genes'!S$27),"")</f>
        <v/>
      </c>
      <c r="S16" s="132" t="str">
        <f>IF(SUM('Test Sample Data'!S$3:S$386)&gt;10,IF(AND(ISNUMBER('Test Sample Data'!S16),'Test Sample Data'!S16&lt;35,'Test Sample Data'!S16&gt;0),'Test Sample Data'!S16-'Choose Housekeeping Genes'!T$27,35-'Choose Housekeeping Genes'!T$27),"")</f>
        <v/>
      </c>
      <c r="T16" s="132" t="str">
        <f>IF(SUM('Test Sample Data'!T$3:T$386)&gt;10,IF(AND(ISNUMBER('Test Sample Data'!T16),'Test Sample Data'!T16&lt;35,'Test Sample Data'!T16&gt;0),'Test Sample Data'!T16-'Choose Housekeeping Genes'!U$27,35-'Choose Housekeeping Genes'!U$27),"")</f>
        <v/>
      </c>
      <c r="U16" s="132" t="str">
        <f>IF(SUM('Test Sample Data'!U$3:U$386)&gt;10,IF(AND(ISNUMBER('Test Sample Data'!U16),'Test Sample Data'!U16&lt;35,'Test Sample Data'!U16&gt;0),'Test Sample Data'!U16-'Choose Housekeeping Genes'!V$27,35-'Choose Housekeeping Genes'!V$27),"")</f>
        <v/>
      </c>
      <c r="V16" s="132" t="str">
        <f>IF(SUM('Test Sample Data'!V$3:V$386)&gt;10,IF(AND(ISNUMBER('Test Sample Data'!V16),'Test Sample Data'!V16&lt;35,'Test Sample Data'!V16&gt;0),'Test Sample Data'!V16-'Choose Housekeeping Genes'!W$27,35-'Choose Housekeeping Genes'!W$27),"")</f>
        <v/>
      </c>
      <c r="W16" s="140" t="str">
        <f>'Control Sample Data'!A16</f>
        <v>ABHD11-AS1</v>
      </c>
      <c r="X16" s="141" t="s">
        <v>434</v>
      </c>
      <c r="Y16" s="132" t="str">
        <f>IF(SUM('Control Sample Data'!C$3:C$386)&gt;10,IF(AND(ISNUMBER('Control Sample Data'!C16),'Control Sample Data'!C16&lt;35,'Control Sample Data'!C16&gt;0),'Control Sample Data'!C16-'Choose Housekeeping Genes'!AA$27,35-'Choose Housekeeping Genes'!AA$27),"")</f>
        <v/>
      </c>
      <c r="Z16" s="132" t="str">
        <f>IF(SUM('Control Sample Data'!D$3:D$386)&gt;10,IF(AND(ISNUMBER('Control Sample Data'!D16),'Control Sample Data'!D16&lt;35,'Control Sample Data'!D16&gt;0),'Control Sample Data'!D16-'Choose Housekeeping Genes'!AB$27,35-'Choose Housekeeping Genes'!AB$27),"")</f>
        <v/>
      </c>
      <c r="AA16" s="132" t="str">
        <f>IF(SUM('Control Sample Data'!E$3:E$386)&gt;10,IF(AND(ISNUMBER('Control Sample Data'!E16),'Control Sample Data'!E16&lt;35,'Control Sample Data'!E16&gt;0),'Control Sample Data'!E16-'Choose Housekeeping Genes'!AC$27,35-'Choose Housekeeping Genes'!AC$27),"")</f>
        <v/>
      </c>
      <c r="AB16" s="132" t="str">
        <f>IF(SUM('Control Sample Data'!F$3:F$386)&gt;10,IF(AND(ISNUMBER('Control Sample Data'!F16),'Control Sample Data'!F16&lt;35,'Control Sample Data'!F16&gt;0),'Control Sample Data'!F16-'Choose Housekeeping Genes'!AD$27,35-'Choose Housekeeping Genes'!AD$27),"")</f>
        <v/>
      </c>
      <c r="AC16" s="132" t="str">
        <f>IF(SUM('Control Sample Data'!G$3:G$386)&gt;10,IF(AND(ISNUMBER('Control Sample Data'!G16),'Control Sample Data'!G16&lt;35,'Control Sample Data'!G16&gt;0),'Control Sample Data'!G16-'Choose Housekeeping Genes'!AE$27,35-'Choose Housekeeping Genes'!AE$27),"")</f>
        <v/>
      </c>
      <c r="AD16" s="132" t="str">
        <f>IF(SUM('Control Sample Data'!H$3:H$386)&gt;10,IF(AND(ISNUMBER('Control Sample Data'!H16),'Control Sample Data'!H16&lt;35,'Control Sample Data'!H16&gt;0),'Control Sample Data'!H16-'Choose Housekeeping Genes'!AF$27,35-'Choose Housekeeping Genes'!AF$27),"")</f>
        <v/>
      </c>
      <c r="AE16" s="132" t="str">
        <f>IF(SUM('Control Sample Data'!I$3:I$386)&gt;10,IF(AND(ISNUMBER('Control Sample Data'!I16),'Control Sample Data'!I16&lt;35,'Control Sample Data'!I16&gt;0),'Control Sample Data'!I16-'Choose Housekeeping Genes'!AG$27,35-'Choose Housekeeping Genes'!AG$27),"")</f>
        <v/>
      </c>
      <c r="AF16" s="132" t="str">
        <f>IF(SUM('Control Sample Data'!J$3:J$386)&gt;10,IF(AND(ISNUMBER('Control Sample Data'!J16),'Control Sample Data'!J16&lt;35,'Control Sample Data'!J16&gt;0),'Control Sample Data'!J16-'Choose Housekeeping Genes'!AH$27,35-'Choose Housekeeping Genes'!AH$27),"")</f>
        <v/>
      </c>
      <c r="AG16" s="132" t="str">
        <f>IF(SUM('Control Sample Data'!K$3:K$386)&gt;10,IF(AND(ISNUMBER('Control Sample Data'!K16),'Control Sample Data'!K16&lt;35,'Control Sample Data'!K16&gt;0),'Control Sample Data'!K16-'Choose Housekeeping Genes'!AI$27,35-'Choose Housekeeping Genes'!AI$27),"")</f>
        <v/>
      </c>
      <c r="AH16" s="132" t="str">
        <f>IF(SUM('Control Sample Data'!L$3:L$386)&gt;10,IF(AND(ISNUMBER('Control Sample Data'!L16),'Control Sample Data'!L16&lt;35,'Control Sample Data'!L16&gt;0),'Control Sample Data'!L16-'Choose Housekeeping Genes'!AJ$27,35-'Choose Housekeeping Genes'!AJ$27),"")</f>
        <v/>
      </c>
      <c r="AI16" s="132" t="str">
        <f>IF(SUM('Control Sample Data'!M$3:M$386)&gt;10,IF(AND(ISNUMBER('Control Sample Data'!M16),'Control Sample Data'!M16&lt;35,'Control Sample Data'!M16&gt;0),'Control Sample Data'!M16-'Choose Housekeeping Genes'!AK$27,35-'Choose Housekeeping Genes'!AK$27),"")</f>
        <v/>
      </c>
      <c r="AJ16" s="132" t="str">
        <f>IF(SUM('Control Sample Data'!N$3:N$386)&gt;10,IF(AND(ISNUMBER('Control Sample Data'!N16),'Control Sample Data'!N16&lt;35,'Control Sample Data'!N16&gt;0),'Control Sample Data'!N16-'Choose Housekeeping Genes'!AL$27,35-'Choose Housekeeping Genes'!AL$27),"")</f>
        <v/>
      </c>
      <c r="AK16" s="132" t="str">
        <f>IF(SUM('Control Sample Data'!O$3:O$386)&gt;10,IF(AND(ISNUMBER('Control Sample Data'!O16),'Control Sample Data'!O16&lt;35,'Control Sample Data'!O16&gt;0),'Control Sample Data'!O16-'Choose Housekeeping Genes'!AM$27,35-'Choose Housekeeping Genes'!AM$27),"")</f>
        <v/>
      </c>
      <c r="AL16" s="132" t="str">
        <f>IF(SUM('Control Sample Data'!P$3:P$386)&gt;10,IF(AND(ISNUMBER('Control Sample Data'!P16),'Control Sample Data'!P16&lt;35,'Control Sample Data'!P16&gt;0),'Control Sample Data'!P16-'Choose Housekeeping Genes'!AN$27,35-'Choose Housekeeping Genes'!AN$27),"")</f>
        <v/>
      </c>
      <c r="AM16" s="132" t="str">
        <f>IF(SUM('Control Sample Data'!Q$3:Q$386)&gt;10,IF(AND(ISNUMBER('Control Sample Data'!Q16),'Control Sample Data'!Q16&lt;35,'Control Sample Data'!Q16&gt;0),'Control Sample Data'!Q16-'Choose Housekeeping Genes'!AO$27,35-'Choose Housekeeping Genes'!AO$27),"")</f>
        <v/>
      </c>
      <c r="AN16" s="132" t="str">
        <f>IF(SUM('Control Sample Data'!R$3:R$386)&gt;10,IF(AND(ISNUMBER('Control Sample Data'!R16),'Control Sample Data'!R16&lt;35,'Control Sample Data'!R16&gt;0),'Control Sample Data'!R16-'Choose Housekeeping Genes'!AP$27,35-'Choose Housekeeping Genes'!AP$27),"")</f>
        <v/>
      </c>
      <c r="AO16" s="132" t="str">
        <f>IF(SUM('Control Sample Data'!S$3:S$386)&gt;10,IF(AND(ISNUMBER('Control Sample Data'!S16),'Control Sample Data'!S16&lt;35,'Control Sample Data'!S16&gt;0),'Control Sample Data'!S16-'Choose Housekeeping Genes'!AQ$27,35-'Choose Housekeeping Genes'!AQ$27),"")</f>
        <v/>
      </c>
      <c r="AP16" s="132" t="str">
        <f>IF(SUM('Control Sample Data'!T$3:T$386)&gt;10,IF(AND(ISNUMBER('Control Sample Data'!T16),'Control Sample Data'!T16&lt;35,'Control Sample Data'!T16&gt;0),'Control Sample Data'!T16-'Choose Housekeeping Genes'!AR$27,35-'Choose Housekeeping Genes'!AR$27),"")</f>
        <v/>
      </c>
      <c r="AQ16" s="132" t="str">
        <f>IF(SUM('Control Sample Data'!U$3:U$386)&gt;10,IF(AND(ISNUMBER('Control Sample Data'!U16),'Control Sample Data'!U16&lt;35,'Control Sample Data'!U16&gt;0),'Control Sample Data'!U16-'Choose Housekeeping Genes'!AS$27,35-'Choose Housekeeping Genes'!AS$27),"")</f>
        <v/>
      </c>
      <c r="AR16" s="132" t="str">
        <f>IF(SUM('Control Sample Data'!V$3:V$386)&gt;10,IF(AND(ISNUMBER('Control Sample Data'!V16),'Control Sample Data'!V16&lt;35,'Control Sample Data'!V16&gt;0),'Control Sample Data'!V16-'Choose Housekeeping Genes'!AT$27,35-'Choose Housekeeping Genes'!AT$27),"")</f>
        <v/>
      </c>
      <c r="AS16" s="135" t="str">
        <f>'Control Sample Data'!A16</f>
        <v>ABHD11-AS1</v>
      </c>
      <c r="AT16" s="35" t="s">
        <v>434</v>
      </c>
      <c r="AU16" s="132" t="str">
        <f ca="1">IF(ISNUMBER(C16-'Choose Housekeeping Genes'!D$17),C16-'Choose Housekeeping Genes'!D$17,"")</f>
        <v/>
      </c>
      <c r="AV16" s="132" t="str">
        <f ca="1">IF(ISNUMBER(D16-'Choose Housekeeping Genes'!E$17),D16-'Choose Housekeeping Genes'!E$17,"")</f>
        <v/>
      </c>
      <c r="AW16" s="132" t="str">
        <f ca="1">IF(ISNUMBER(E16-'Choose Housekeeping Genes'!F$17),E16-'Choose Housekeeping Genes'!F$17,"")</f>
        <v/>
      </c>
      <c r="AX16" s="132" t="str">
        <f ca="1">IF(ISNUMBER(F16-'Choose Housekeeping Genes'!G$17),F16-'Choose Housekeeping Genes'!G$17,"")</f>
        <v/>
      </c>
      <c r="AY16" s="132" t="str">
        <f ca="1">IF(ISNUMBER(G16-'Choose Housekeeping Genes'!H$17),G16-'Choose Housekeeping Genes'!H$17,"")</f>
        <v/>
      </c>
      <c r="AZ16" s="132" t="str">
        <f ca="1">IF(ISNUMBER(H16-'Choose Housekeeping Genes'!I$17),H16-'Choose Housekeeping Genes'!I$17,"")</f>
        <v/>
      </c>
      <c r="BA16" s="132" t="str">
        <f ca="1">IF(ISNUMBER(I16-'Choose Housekeeping Genes'!J$17),I16-'Choose Housekeeping Genes'!J$17,"")</f>
        <v/>
      </c>
      <c r="BB16" s="132" t="str">
        <f ca="1">IF(ISNUMBER(J16-'Choose Housekeeping Genes'!K$17),J16-'Choose Housekeeping Genes'!K$17,"")</f>
        <v/>
      </c>
      <c r="BC16" s="132" t="str">
        <f ca="1">IF(ISNUMBER(K16-'Choose Housekeeping Genes'!L$17),K16-'Choose Housekeeping Genes'!L$17,"")</f>
        <v/>
      </c>
      <c r="BD16" s="132" t="str">
        <f ca="1">IF(ISNUMBER(L16-'Choose Housekeeping Genes'!M$17),L16-'Choose Housekeeping Genes'!M$17,"")</f>
        <v/>
      </c>
      <c r="BE16" s="132" t="str">
        <f ca="1">IF(ISNUMBER(M16-'Choose Housekeeping Genes'!N$17),M16-'Choose Housekeeping Genes'!N$17,"")</f>
        <v/>
      </c>
      <c r="BF16" s="132" t="str">
        <f ca="1">IF(ISNUMBER(N16-'Choose Housekeeping Genes'!O$17),N16-'Choose Housekeeping Genes'!O$17,"")</f>
        <v/>
      </c>
      <c r="BG16" s="132" t="str">
        <f ca="1">IF(ISNUMBER(O16-'Choose Housekeeping Genes'!P$17),O16-'Choose Housekeeping Genes'!P$17,"")</f>
        <v/>
      </c>
      <c r="BH16" s="132" t="str">
        <f ca="1">IF(ISNUMBER(P16-'Choose Housekeeping Genes'!Q$17),P16-'Choose Housekeeping Genes'!Q$17,"")</f>
        <v/>
      </c>
      <c r="BI16" s="132" t="str">
        <f ca="1">IF(ISNUMBER(Q16-'Choose Housekeeping Genes'!R$17),Q16-'Choose Housekeeping Genes'!R$17,"")</f>
        <v/>
      </c>
      <c r="BJ16" s="132" t="str">
        <f ca="1">IF(ISNUMBER(R16-'Choose Housekeeping Genes'!S$17),R16-'Choose Housekeeping Genes'!S$17,"")</f>
        <v/>
      </c>
      <c r="BK16" s="132" t="str">
        <f ca="1">IF(ISNUMBER(S16-'Choose Housekeeping Genes'!T$17),S16-'Choose Housekeeping Genes'!T$17,"")</f>
        <v/>
      </c>
      <c r="BL16" s="132" t="str">
        <f ca="1">IF(ISNUMBER(T16-'Choose Housekeeping Genes'!U$17),T16-'Choose Housekeeping Genes'!U$17,"")</f>
        <v/>
      </c>
      <c r="BM16" s="132" t="str">
        <f ca="1">IF(ISNUMBER(U16-'Choose Housekeeping Genes'!V$17),U16-'Choose Housekeeping Genes'!V$17,"")</f>
        <v/>
      </c>
      <c r="BN16" s="132" t="str">
        <f ca="1">IF(ISNUMBER(V16-'Choose Housekeeping Genes'!W$17),V16-'Choose Housekeeping Genes'!W$17,"")</f>
        <v/>
      </c>
      <c r="BO16" s="136" t="str">
        <f t="shared" si="0"/>
        <v>ABHD11-AS1</v>
      </c>
      <c r="BP16" s="141" t="s">
        <v>434</v>
      </c>
      <c r="BQ16" s="132" t="str">
        <f ca="1">IF(ISNUMBER(Y16-'Choose Housekeeping Genes'!AA$17),Y16-'Choose Housekeeping Genes'!AA$17,"")</f>
        <v/>
      </c>
      <c r="BR16" s="132" t="str">
        <f ca="1">IF(ISNUMBER(Z16-'Choose Housekeeping Genes'!AB$17),Z16-'Choose Housekeeping Genes'!AB$17,"")</f>
        <v/>
      </c>
      <c r="BS16" s="132" t="str">
        <f ca="1">IF(ISNUMBER(AA16-'Choose Housekeeping Genes'!AC$17),AA16-'Choose Housekeeping Genes'!AC$17,"")</f>
        <v/>
      </c>
      <c r="BT16" s="132" t="str">
        <f ca="1">IF(ISNUMBER(AB16-'Choose Housekeeping Genes'!AD$17),AB16-'Choose Housekeeping Genes'!AD$17,"")</f>
        <v/>
      </c>
      <c r="BU16" s="132" t="str">
        <f ca="1">IF(ISNUMBER(AC16-'Choose Housekeeping Genes'!AE$17),AC16-'Choose Housekeeping Genes'!AE$17,"")</f>
        <v/>
      </c>
      <c r="BV16" s="132" t="str">
        <f ca="1">IF(ISNUMBER(AD16-'Choose Housekeeping Genes'!AF$17),AD16-'Choose Housekeeping Genes'!AF$17,"")</f>
        <v/>
      </c>
      <c r="BW16" s="132" t="str">
        <f ca="1">IF(ISNUMBER(AE16-'Choose Housekeeping Genes'!AG$17),AE16-'Choose Housekeeping Genes'!AG$17,"")</f>
        <v/>
      </c>
      <c r="BX16" s="132" t="str">
        <f ca="1">IF(ISNUMBER(AF16-'Choose Housekeeping Genes'!AH$17),AF16-'Choose Housekeeping Genes'!AH$17,"")</f>
        <v/>
      </c>
      <c r="BY16" s="132" t="str">
        <f ca="1">IF(ISNUMBER(AG16-'Choose Housekeeping Genes'!AI$17),AG16-'Choose Housekeeping Genes'!AI$17,"")</f>
        <v/>
      </c>
      <c r="BZ16" s="132" t="str">
        <f ca="1">IF(ISNUMBER(AH16-'Choose Housekeeping Genes'!AJ$17),AH16-'Choose Housekeeping Genes'!AJ$17,"")</f>
        <v/>
      </c>
      <c r="CA16" s="132" t="str">
        <f ca="1">IF(ISNUMBER(AI16-'Choose Housekeeping Genes'!AK$17),AI16-'Choose Housekeeping Genes'!AK$17,"")</f>
        <v/>
      </c>
      <c r="CB16" s="132" t="str">
        <f ca="1">IF(ISNUMBER(AJ16-'Choose Housekeeping Genes'!AL$17),AJ16-'Choose Housekeeping Genes'!AL$17,"")</f>
        <v/>
      </c>
      <c r="CC16" s="132" t="str">
        <f ca="1">IF(ISNUMBER(AK16-'Choose Housekeeping Genes'!AM$17),AK16-'Choose Housekeeping Genes'!AM$17,"")</f>
        <v/>
      </c>
      <c r="CD16" s="132" t="str">
        <f ca="1">IF(ISNUMBER(AL16-'Choose Housekeeping Genes'!AN$17),AL16-'Choose Housekeeping Genes'!AN$17,"")</f>
        <v/>
      </c>
      <c r="CE16" s="132" t="str">
        <f ca="1">IF(ISNUMBER(AM16-'Choose Housekeeping Genes'!AO$17),AM16-'Choose Housekeeping Genes'!AO$17,"")</f>
        <v/>
      </c>
      <c r="CF16" s="132" t="str">
        <f ca="1">IF(ISNUMBER(AN16-'Choose Housekeeping Genes'!AP$17),AN16-'Choose Housekeeping Genes'!AP$17,"")</f>
        <v/>
      </c>
      <c r="CG16" s="132" t="str">
        <f ca="1">IF(ISNUMBER(AO16-'Choose Housekeeping Genes'!AQ$17),AO16-'Choose Housekeeping Genes'!AQ$17,"")</f>
        <v/>
      </c>
      <c r="CH16" s="132" t="str">
        <f ca="1">IF(ISNUMBER(AP16-'Choose Housekeeping Genes'!AR$17),AP16-'Choose Housekeeping Genes'!AR$17,"")</f>
        <v/>
      </c>
      <c r="CI16" s="132" t="str">
        <f ca="1">IF(ISNUMBER(AQ16-'Choose Housekeeping Genes'!AS$17),AQ16-'Choose Housekeeping Genes'!AS$17,"")</f>
        <v/>
      </c>
      <c r="CJ16" s="132" t="str">
        <f ca="1">IF(ISNUMBER(AR16-'Choose Housekeeping Genes'!AT$17),AR16-'Choose Housekeeping Genes'!AT$17,"")</f>
        <v/>
      </c>
      <c r="CK16" s="137" t="e">
        <f t="shared" ca="1" si="2"/>
        <v>#DIV/0!</v>
      </c>
      <c r="CL16" s="138" t="e">
        <f t="shared" ca="1" si="3"/>
        <v>#DIV/0!</v>
      </c>
      <c r="CQ16" s="130">
        <v>14</v>
      </c>
      <c r="CR16" s="139" t="e">
        <f t="array" aca="1" ref="CR16" ca="1">INDIRECT("'All expressed genes'!$A"&amp;MIN(IF('All expressed genes'!$G$3:$G$386=LARGE('All expressed genes'!$G$3:$G$386,CQ16),ROW('All expressed genes'!$A$3:$A$386),"")))</f>
        <v>#DIV/0!</v>
      </c>
      <c r="CS16" s="139" t="e">
        <f t="array" aca="1" ref="CS16" ca="1">INDIRECT("'All expressed genes'!$G"&amp;MIN(IF('All expressed genes'!$G$3:$G$386=LARGE('All expressed genes'!$G$3:$G$386,CQ16),ROW('All expressed genes'!$A$3:$A$386),"")))</f>
        <v>#DIV/0!</v>
      </c>
      <c r="CT16" s="139"/>
      <c r="CU16" s="139">
        <v>371</v>
      </c>
      <c r="CV16" s="139" t="e">
        <f t="array" aca="1" ref="CV16" ca="1">INDIRECT("'All expressed genes'!$A"&amp;MIN(IF('All expressed genes'!$G$3:$G$386=LARGE('All expressed genes'!$G$3:$G$386,CU16),ROW('All expressed genes'!$A$3:$A$386),"")))</f>
        <v>#DIV/0!</v>
      </c>
      <c r="CW16" s="139" t="e">
        <f t="array" aca="1" ref="CW16" ca="1">INDIRECT("'All expressed genes'!$I"&amp;MIN(IF('All expressed genes'!$G$3:$G$386=LARGE('All expressed genes'!$G$3:$G$386,CU16),ROW('All expressed genes'!$A$3:$A$386),"")))</f>
        <v>#DIV/0!</v>
      </c>
      <c r="CX16" s="139" t="e">
        <f t="shared" ca="1" si="1"/>
        <v>#DIV/0!</v>
      </c>
    </row>
    <row r="17" spans="1:102" ht="12.75" x14ac:dyDescent="0.15">
      <c r="A17" s="131" t="str">
        <f>'Transcript table'!C17</f>
        <v>EMX2OS</v>
      </c>
      <c r="B17" s="35" t="s">
        <v>435</v>
      </c>
      <c r="C17" s="132" t="str">
        <f>IF(SUM('Test Sample Data'!C$3:C$386)&gt;10,IF(AND(ISNUMBER('Test Sample Data'!C17),'Test Sample Data'!C17&lt;35,'Test Sample Data'!C17&gt;0),'Test Sample Data'!C17-'Choose Housekeeping Genes'!D$27,35-'Choose Housekeeping Genes'!D$27),"")</f>
        <v/>
      </c>
      <c r="D17" s="132" t="str">
        <f>IF(SUM('Test Sample Data'!D$3:D$386)&gt;10,IF(AND(ISNUMBER('Test Sample Data'!D17),'Test Sample Data'!D17&lt;35,'Test Sample Data'!D17&gt;0),'Test Sample Data'!D17-'Choose Housekeeping Genes'!E$27,35-'Choose Housekeeping Genes'!E$27),"")</f>
        <v/>
      </c>
      <c r="E17" s="132" t="str">
        <f>IF(SUM('Test Sample Data'!E$3:E$386)&gt;10,IF(AND(ISNUMBER('Test Sample Data'!E17),'Test Sample Data'!E17&lt;35,'Test Sample Data'!E17&gt;0),'Test Sample Data'!E17-'Choose Housekeeping Genes'!F$27,35-'Choose Housekeeping Genes'!F$27),"")</f>
        <v/>
      </c>
      <c r="F17" s="132" t="str">
        <f>IF(SUM('Test Sample Data'!F$3:F$386)&gt;10,IF(AND(ISNUMBER('Test Sample Data'!F17),'Test Sample Data'!F17&lt;35,'Test Sample Data'!F17&gt;0),'Test Sample Data'!F17-'Choose Housekeeping Genes'!G$27,35-'Choose Housekeeping Genes'!G$27),"")</f>
        <v/>
      </c>
      <c r="G17" s="132" t="str">
        <f>IF(SUM('Test Sample Data'!G$3:G$386)&gt;10,IF(AND(ISNUMBER('Test Sample Data'!G17),'Test Sample Data'!G17&lt;35,'Test Sample Data'!G17&gt;0),'Test Sample Data'!G17-'Choose Housekeeping Genes'!H$27,35-'Choose Housekeeping Genes'!H$27),"")</f>
        <v/>
      </c>
      <c r="H17" s="132" t="str">
        <f>IF(SUM('Test Sample Data'!H$3:H$386)&gt;10,IF(AND(ISNUMBER('Test Sample Data'!H17),'Test Sample Data'!H17&lt;35,'Test Sample Data'!H17&gt;0),'Test Sample Data'!H17-'Choose Housekeeping Genes'!I$27,35-'Choose Housekeeping Genes'!I$27),"")</f>
        <v/>
      </c>
      <c r="I17" s="132" t="str">
        <f>IF(SUM('Test Sample Data'!I$3:I$386)&gt;10,IF(AND(ISNUMBER('Test Sample Data'!I17),'Test Sample Data'!I17&lt;35,'Test Sample Data'!I17&gt;0),'Test Sample Data'!I17-'Choose Housekeeping Genes'!J$27,35-'Choose Housekeeping Genes'!J$27),"")</f>
        <v/>
      </c>
      <c r="J17" s="132" t="str">
        <f>IF(SUM('Test Sample Data'!J$3:J$386)&gt;10,IF(AND(ISNUMBER('Test Sample Data'!J17),'Test Sample Data'!J17&lt;35,'Test Sample Data'!J17&gt;0),'Test Sample Data'!J17-'Choose Housekeeping Genes'!K$27,35-'Choose Housekeeping Genes'!K$27),"")</f>
        <v/>
      </c>
      <c r="K17" s="132" t="str">
        <f>IF(SUM('Test Sample Data'!K$3:K$386)&gt;10,IF(AND(ISNUMBER('Test Sample Data'!K17),'Test Sample Data'!K17&lt;35,'Test Sample Data'!K17&gt;0),'Test Sample Data'!K17-'Choose Housekeeping Genes'!L$27,35-'Choose Housekeeping Genes'!L$27),"")</f>
        <v/>
      </c>
      <c r="L17" s="132" t="str">
        <f>IF(SUM('Test Sample Data'!L$3:L$386)&gt;10,IF(AND(ISNUMBER('Test Sample Data'!L17),'Test Sample Data'!L17&lt;35,'Test Sample Data'!L17&gt;0),'Test Sample Data'!L17-'Choose Housekeeping Genes'!M$27,35-'Choose Housekeeping Genes'!M$27),"")</f>
        <v/>
      </c>
      <c r="M17" s="132" t="str">
        <f>IF(SUM('Test Sample Data'!M$3:M$386)&gt;10,IF(AND(ISNUMBER('Test Sample Data'!M17),'Test Sample Data'!M17&lt;35,'Test Sample Data'!M17&gt;0),'Test Sample Data'!M17-'Choose Housekeeping Genes'!N$27,35-'Choose Housekeeping Genes'!N$27),"")</f>
        <v/>
      </c>
      <c r="N17" s="132" t="str">
        <f>IF(SUM('Test Sample Data'!N$3:N$386)&gt;10,IF(AND(ISNUMBER('Test Sample Data'!N17),'Test Sample Data'!N17&lt;35,'Test Sample Data'!N17&gt;0),'Test Sample Data'!N17-'Choose Housekeeping Genes'!O$27,35-'Choose Housekeeping Genes'!O$27),"")</f>
        <v/>
      </c>
      <c r="O17" s="132" t="str">
        <f>IF(SUM('Test Sample Data'!O$3:O$386)&gt;10,IF(AND(ISNUMBER('Test Sample Data'!O17),'Test Sample Data'!O17&lt;35,'Test Sample Data'!O17&gt;0),'Test Sample Data'!O17-'Choose Housekeeping Genes'!P$27,35-'Choose Housekeeping Genes'!P$27),"")</f>
        <v/>
      </c>
      <c r="P17" s="132" t="str">
        <f>IF(SUM('Test Sample Data'!P$3:P$386)&gt;10,IF(AND(ISNUMBER('Test Sample Data'!P17),'Test Sample Data'!P17&lt;35,'Test Sample Data'!P17&gt;0),'Test Sample Data'!P17-'Choose Housekeeping Genes'!Q$27,35-'Choose Housekeeping Genes'!Q$27),"")</f>
        <v/>
      </c>
      <c r="Q17" s="132" t="str">
        <f>IF(SUM('Test Sample Data'!Q$3:Q$386)&gt;10,IF(AND(ISNUMBER('Test Sample Data'!Q17),'Test Sample Data'!Q17&lt;35,'Test Sample Data'!Q17&gt;0),'Test Sample Data'!Q17-'Choose Housekeeping Genes'!R$27,35-'Choose Housekeeping Genes'!R$27),"")</f>
        <v/>
      </c>
      <c r="R17" s="132" t="str">
        <f>IF(SUM('Test Sample Data'!R$3:R$386)&gt;10,IF(AND(ISNUMBER('Test Sample Data'!R17),'Test Sample Data'!R17&lt;35,'Test Sample Data'!R17&gt;0),'Test Sample Data'!R17-'Choose Housekeeping Genes'!S$27,35-'Choose Housekeeping Genes'!S$27),"")</f>
        <v/>
      </c>
      <c r="S17" s="132" t="str">
        <f>IF(SUM('Test Sample Data'!S$3:S$386)&gt;10,IF(AND(ISNUMBER('Test Sample Data'!S17),'Test Sample Data'!S17&lt;35,'Test Sample Data'!S17&gt;0),'Test Sample Data'!S17-'Choose Housekeeping Genes'!T$27,35-'Choose Housekeeping Genes'!T$27),"")</f>
        <v/>
      </c>
      <c r="T17" s="132" t="str">
        <f>IF(SUM('Test Sample Data'!T$3:T$386)&gt;10,IF(AND(ISNUMBER('Test Sample Data'!T17),'Test Sample Data'!T17&lt;35,'Test Sample Data'!T17&gt;0),'Test Sample Data'!T17-'Choose Housekeeping Genes'!U$27,35-'Choose Housekeeping Genes'!U$27),"")</f>
        <v/>
      </c>
      <c r="U17" s="132" t="str">
        <f>IF(SUM('Test Sample Data'!U$3:U$386)&gt;10,IF(AND(ISNUMBER('Test Sample Data'!U17),'Test Sample Data'!U17&lt;35,'Test Sample Data'!U17&gt;0),'Test Sample Data'!U17-'Choose Housekeeping Genes'!V$27,35-'Choose Housekeeping Genes'!V$27),"")</f>
        <v/>
      </c>
      <c r="V17" s="132" t="str">
        <f>IF(SUM('Test Sample Data'!V$3:V$386)&gt;10,IF(AND(ISNUMBER('Test Sample Data'!V17),'Test Sample Data'!V17&lt;35,'Test Sample Data'!V17&gt;0),'Test Sample Data'!V17-'Choose Housekeeping Genes'!W$27,35-'Choose Housekeeping Genes'!W$27),"")</f>
        <v/>
      </c>
      <c r="W17" s="140" t="str">
        <f>'Control Sample Data'!A17</f>
        <v>EMX2OS</v>
      </c>
      <c r="X17" s="141" t="s">
        <v>435</v>
      </c>
      <c r="Y17" s="132" t="str">
        <f>IF(SUM('Control Sample Data'!C$3:C$386)&gt;10,IF(AND(ISNUMBER('Control Sample Data'!C17),'Control Sample Data'!C17&lt;35,'Control Sample Data'!C17&gt;0),'Control Sample Data'!C17-'Choose Housekeeping Genes'!AA$27,35-'Choose Housekeeping Genes'!AA$27),"")</f>
        <v/>
      </c>
      <c r="Z17" s="132" t="str">
        <f>IF(SUM('Control Sample Data'!D$3:D$386)&gt;10,IF(AND(ISNUMBER('Control Sample Data'!D17),'Control Sample Data'!D17&lt;35,'Control Sample Data'!D17&gt;0),'Control Sample Data'!D17-'Choose Housekeeping Genes'!AB$27,35-'Choose Housekeeping Genes'!AB$27),"")</f>
        <v/>
      </c>
      <c r="AA17" s="132" t="str">
        <f>IF(SUM('Control Sample Data'!E$3:E$386)&gt;10,IF(AND(ISNUMBER('Control Sample Data'!E17),'Control Sample Data'!E17&lt;35,'Control Sample Data'!E17&gt;0),'Control Sample Data'!E17-'Choose Housekeeping Genes'!AC$27,35-'Choose Housekeeping Genes'!AC$27),"")</f>
        <v/>
      </c>
      <c r="AB17" s="132" t="str">
        <f>IF(SUM('Control Sample Data'!F$3:F$386)&gt;10,IF(AND(ISNUMBER('Control Sample Data'!F17),'Control Sample Data'!F17&lt;35,'Control Sample Data'!F17&gt;0),'Control Sample Data'!F17-'Choose Housekeeping Genes'!AD$27,35-'Choose Housekeeping Genes'!AD$27),"")</f>
        <v/>
      </c>
      <c r="AC17" s="132" t="str">
        <f>IF(SUM('Control Sample Data'!G$3:G$386)&gt;10,IF(AND(ISNUMBER('Control Sample Data'!G17),'Control Sample Data'!G17&lt;35,'Control Sample Data'!G17&gt;0),'Control Sample Data'!G17-'Choose Housekeeping Genes'!AE$27,35-'Choose Housekeeping Genes'!AE$27),"")</f>
        <v/>
      </c>
      <c r="AD17" s="132" t="str">
        <f>IF(SUM('Control Sample Data'!H$3:H$386)&gt;10,IF(AND(ISNUMBER('Control Sample Data'!H17),'Control Sample Data'!H17&lt;35,'Control Sample Data'!H17&gt;0),'Control Sample Data'!H17-'Choose Housekeeping Genes'!AF$27,35-'Choose Housekeeping Genes'!AF$27),"")</f>
        <v/>
      </c>
      <c r="AE17" s="132" t="str">
        <f>IF(SUM('Control Sample Data'!I$3:I$386)&gt;10,IF(AND(ISNUMBER('Control Sample Data'!I17),'Control Sample Data'!I17&lt;35,'Control Sample Data'!I17&gt;0),'Control Sample Data'!I17-'Choose Housekeeping Genes'!AG$27,35-'Choose Housekeeping Genes'!AG$27),"")</f>
        <v/>
      </c>
      <c r="AF17" s="132" t="str">
        <f>IF(SUM('Control Sample Data'!J$3:J$386)&gt;10,IF(AND(ISNUMBER('Control Sample Data'!J17),'Control Sample Data'!J17&lt;35,'Control Sample Data'!J17&gt;0),'Control Sample Data'!J17-'Choose Housekeeping Genes'!AH$27,35-'Choose Housekeeping Genes'!AH$27),"")</f>
        <v/>
      </c>
      <c r="AG17" s="132" t="str">
        <f>IF(SUM('Control Sample Data'!K$3:K$386)&gt;10,IF(AND(ISNUMBER('Control Sample Data'!K17),'Control Sample Data'!K17&lt;35,'Control Sample Data'!K17&gt;0),'Control Sample Data'!K17-'Choose Housekeeping Genes'!AI$27,35-'Choose Housekeeping Genes'!AI$27),"")</f>
        <v/>
      </c>
      <c r="AH17" s="132" t="str">
        <f>IF(SUM('Control Sample Data'!L$3:L$386)&gt;10,IF(AND(ISNUMBER('Control Sample Data'!L17),'Control Sample Data'!L17&lt;35,'Control Sample Data'!L17&gt;0),'Control Sample Data'!L17-'Choose Housekeeping Genes'!AJ$27,35-'Choose Housekeeping Genes'!AJ$27),"")</f>
        <v/>
      </c>
      <c r="AI17" s="132" t="str">
        <f>IF(SUM('Control Sample Data'!M$3:M$386)&gt;10,IF(AND(ISNUMBER('Control Sample Data'!M17),'Control Sample Data'!M17&lt;35,'Control Sample Data'!M17&gt;0),'Control Sample Data'!M17-'Choose Housekeeping Genes'!AK$27,35-'Choose Housekeeping Genes'!AK$27),"")</f>
        <v/>
      </c>
      <c r="AJ17" s="132" t="str">
        <f>IF(SUM('Control Sample Data'!N$3:N$386)&gt;10,IF(AND(ISNUMBER('Control Sample Data'!N17),'Control Sample Data'!N17&lt;35,'Control Sample Data'!N17&gt;0),'Control Sample Data'!N17-'Choose Housekeeping Genes'!AL$27,35-'Choose Housekeeping Genes'!AL$27),"")</f>
        <v/>
      </c>
      <c r="AK17" s="132" t="str">
        <f>IF(SUM('Control Sample Data'!O$3:O$386)&gt;10,IF(AND(ISNUMBER('Control Sample Data'!O17),'Control Sample Data'!O17&lt;35,'Control Sample Data'!O17&gt;0),'Control Sample Data'!O17-'Choose Housekeeping Genes'!AM$27,35-'Choose Housekeeping Genes'!AM$27),"")</f>
        <v/>
      </c>
      <c r="AL17" s="132" t="str">
        <f>IF(SUM('Control Sample Data'!P$3:P$386)&gt;10,IF(AND(ISNUMBER('Control Sample Data'!P17),'Control Sample Data'!P17&lt;35,'Control Sample Data'!P17&gt;0),'Control Sample Data'!P17-'Choose Housekeeping Genes'!AN$27,35-'Choose Housekeeping Genes'!AN$27),"")</f>
        <v/>
      </c>
      <c r="AM17" s="132" t="str">
        <f>IF(SUM('Control Sample Data'!Q$3:Q$386)&gt;10,IF(AND(ISNUMBER('Control Sample Data'!Q17),'Control Sample Data'!Q17&lt;35,'Control Sample Data'!Q17&gt;0),'Control Sample Data'!Q17-'Choose Housekeeping Genes'!AO$27,35-'Choose Housekeeping Genes'!AO$27),"")</f>
        <v/>
      </c>
      <c r="AN17" s="132" t="str">
        <f>IF(SUM('Control Sample Data'!R$3:R$386)&gt;10,IF(AND(ISNUMBER('Control Sample Data'!R17),'Control Sample Data'!R17&lt;35,'Control Sample Data'!R17&gt;0),'Control Sample Data'!R17-'Choose Housekeeping Genes'!AP$27,35-'Choose Housekeeping Genes'!AP$27),"")</f>
        <v/>
      </c>
      <c r="AO17" s="132" t="str">
        <f>IF(SUM('Control Sample Data'!S$3:S$386)&gt;10,IF(AND(ISNUMBER('Control Sample Data'!S17),'Control Sample Data'!S17&lt;35,'Control Sample Data'!S17&gt;0),'Control Sample Data'!S17-'Choose Housekeeping Genes'!AQ$27,35-'Choose Housekeeping Genes'!AQ$27),"")</f>
        <v/>
      </c>
      <c r="AP17" s="132" t="str">
        <f>IF(SUM('Control Sample Data'!T$3:T$386)&gt;10,IF(AND(ISNUMBER('Control Sample Data'!T17),'Control Sample Data'!T17&lt;35,'Control Sample Data'!T17&gt;0),'Control Sample Data'!T17-'Choose Housekeeping Genes'!AR$27,35-'Choose Housekeeping Genes'!AR$27),"")</f>
        <v/>
      </c>
      <c r="AQ17" s="132" t="str">
        <f>IF(SUM('Control Sample Data'!U$3:U$386)&gt;10,IF(AND(ISNUMBER('Control Sample Data'!U17),'Control Sample Data'!U17&lt;35,'Control Sample Data'!U17&gt;0),'Control Sample Data'!U17-'Choose Housekeeping Genes'!AS$27,35-'Choose Housekeeping Genes'!AS$27),"")</f>
        <v/>
      </c>
      <c r="AR17" s="132" t="str">
        <f>IF(SUM('Control Sample Data'!V$3:V$386)&gt;10,IF(AND(ISNUMBER('Control Sample Data'!V17),'Control Sample Data'!V17&lt;35,'Control Sample Data'!V17&gt;0),'Control Sample Data'!V17-'Choose Housekeeping Genes'!AT$27,35-'Choose Housekeeping Genes'!AT$27),"")</f>
        <v/>
      </c>
      <c r="AS17" s="135" t="str">
        <f>'Control Sample Data'!A17</f>
        <v>EMX2OS</v>
      </c>
      <c r="AT17" s="35" t="s">
        <v>435</v>
      </c>
      <c r="AU17" s="132" t="str">
        <f ca="1">IF(ISNUMBER(C17-'Choose Housekeeping Genes'!D$17),C17-'Choose Housekeeping Genes'!D$17,"")</f>
        <v/>
      </c>
      <c r="AV17" s="132" t="str">
        <f ca="1">IF(ISNUMBER(D17-'Choose Housekeeping Genes'!E$17),D17-'Choose Housekeeping Genes'!E$17,"")</f>
        <v/>
      </c>
      <c r="AW17" s="132" t="str">
        <f ca="1">IF(ISNUMBER(E17-'Choose Housekeeping Genes'!F$17),E17-'Choose Housekeeping Genes'!F$17,"")</f>
        <v/>
      </c>
      <c r="AX17" s="132" t="str">
        <f ca="1">IF(ISNUMBER(F17-'Choose Housekeeping Genes'!G$17),F17-'Choose Housekeeping Genes'!G$17,"")</f>
        <v/>
      </c>
      <c r="AY17" s="132" t="str">
        <f ca="1">IF(ISNUMBER(G17-'Choose Housekeeping Genes'!H$17),G17-'Choose Housekeeping Genes'!H$17,"")</f>
        <v/>
      </c>
      <c r="AZ17" s="132" t="str">
        <f ca="1">IF(ISNUMBER(H17-'Choose Housekeeping Genes'!I$17),H17-'Choose Housekeeping Genes'!I$17,"")</f>
        <v/>
      </c>
      <c r="BA17" s="132" t="str">
        <f ca="1">IF(ISNUMBER(I17-'Choose Housekeeping Genes'!J$17),I17-'Choose Housekeeping Genes'!J$17,"")</f>
        <v/>
      </c>
      <c r="BB17" s="132" t="str">
        <f ca="1">IF(ISNUMBER(J17-'Choose Housekeeping Genes'!K$17),J17-'Choose Housekeeping Genes'!K$17,"")</f>
        <v/>
      </c>
      <c r="BC17" s="132" t="str">
        <f ca="1">IF(ISNUMBER(K17-'Choose Housekeeping Genes'!L$17),K17-'Choose Housekeeping Genes'!L$17,"")</f>
        <v/>
      </c>
      <c r="BD17" s="132" t="str">
        <f ca="1">IF(ISNUMBER(L17-'Choose Housekeeping Genes'!M$17),L17-'Choose Housekeeping Genes'!M$17,"")</f>
        <v/>
      </c>
      <c r="BE17" s="132" t="str">
        <f ca="1">IF(ISNUMBER(M17-'Choose Housekeeping Genes'!N$17),M17-'Choose Housekeeping Genes'!N$17,"")</f>
        <v/>
      </c>
      <c r="BF17" s="132" t="str">
        <f ca="1">IF(ISNUMBER(N17-'Choose Housekeeping Genes'!O$17),N17-'Choose Housekeeping Genes'!O$17,"")</f>
        <v/>
      </c>
      <c r="BG17" s="132" t="str">
        <f ca="1">IF(ISNUMBER(O17-'Choose Housekeeping Genes'!P$17),O17-'Choose Housekeeping Genes'!P$17,"")</f>
        <v/>
      </c>
      <c r="BH17" s="132" t="str">
        <f ca="1">IF(ISNUMBER(P17-'Choose Housekeeping Genes'!Q$17),P17-'Choose Housekeeping Genes'!Q$17,"")</f>
        <v/>
      </c>
      <c r="BI17" s="132" t="str">
        <f ca="1">IF(ISNUMBER(Q17-'Choose Housekeeping Genes'!R$17),Q17-'Choose Housekeeping Genes'!R$17,"")</f>
        <v/>
      </c>
      <c r="BJ17" s="132" t="str">
        <f ca="1">IF(ISNUMBER(R17-'Choose Housekeeping Genes'!S$17),R17-'Choose Housekeeping Genes'!S$17,"")</f>
        <v/>
      </c>
      <c r="BK17" s="132" t="str">
        <f ca="1">IF(ISNUMBER(S17-'Choose Housekeeping Genes'!T$17),S17-'Choose Housekeeping Genes'!T$17,"")</f>
        <v/>
      </c>
      <c r="BL17" s="132" t="str">
        <f ca="1">IF(ISNUMBER(T17-'Choose Housekeeping Genes'!U$17),T17-'Choose Housekeeping Genes'!U$17,"")</f>
        <v/>
      </c>
      <c r="BM17" s="132" t="str">
        <f ca="1">IF(ISNUMBER(U17-'Choose Housekeeping Genes'!V$17),U17-'Choose Housekeeping Genes'!V$17,"")</f>
        <v/>
      </c>
      <c r="BN17" s="132" t="str">
        <f ca="1">IF(ISNUMBER(V17-'Choose Housekeeping Genes'!W$17),V17-'Choose Housekeeping Genes'!W$17,"")</f>
        <v/>
      </c>
      <c r="BO17" s="136" t="str">
        <f t="shared" si="0"/>
        <v>EMX2OS</v>
      </c>
      <c r="BP17" s="141" t="s">
        <v>435</v>
      </c>
      <c r="BQ17" s="132" t="str">
        <f ca="1">IF(ISNUMBER(Y17-'Choose Housekeeping Genes'!AA$17),Y17-'Choose Housekeeping Genes'!AA$17,"")</f>
        <v/>
      </c>
      <c r="BR17" s="132" t="str">
        <f ca="1">IF(ISNUMBER(Z17-'Choose Housekeeping Genes'!AB$17),Z17-'Choose Housekeeping Genes'!AB$17,"")</f>
        <v/>
      </c>
      <c r="BS17" s="132" t="str">
        <f ca="1">IF(ISNUMBER(AA17-'Choose Housekeeping Genes'!AC$17),AA17-'Choose Housekeeping Genes'!AC$17,"")</f>
        <v/>
      </c>
      <c r="BT17" s="132" t="str">
        <f ca="1">IF(ISNUMBER(AB17-'Choose Housekeeping Genes'!AD$17),AB17-'Choose Housekeeping Genes'!AD$17,"")</f>
        <v/>
      </c>
      <c r="BU17" s="132" t="str">
        <f ca="1">IF(ISNUMBER(AC17-'Choose Housekeeping Genes'!AE$17),AC17-'Choose Housekeeping Genes'!AE$17,"")</f>
        <v/>
      </c>
      <c r="BV17" s="132" t="str">
        <f ca="1">IF(ISNUMBER(AD17-'Choose Housekeeping Genes'!AF$17),AD17-'Choose Housekeeping Genes'!AF$17,"")</f>
        <v/>
      </c>
      <c r="BW17" s="132" t="str">
        <f ca="1">IF(ISNUMBER(AE17-'Choose Housekeeping Genes'!AG$17),AE17-'Choose Housekeeping Genes'!AG$17,"")</f>
        <v/>
      </c>
      <c r="BX17" s="132" t="str">
        <f ca="1">IF(ISNUMBER(AF17-'Choose Housekeeping Genes'!AH$17),AF17-'Choose Housekeeping Genes'!AH$17,"")</f>
        <v/>
      </c>
      <c r="BY17" s="132" t="str">
        <f ca="1">IF(ISNUMBER(AG17-'Choose Housekeeping Genes'!AI$17),AG17-'Choose Housekeeping Genes'!AI$17,"")</f>
        <v/>
      </c>
      <c r="BZ17" s="132" t="str">
        <f ca="1">IF(ISNUMBER(AH17-'Choose Housekeeping Genes'!AJ$17),AH17-'Choose Housekeeping Genes'!AJ$17,"")</f>
        <v/>
      </c>
      <c r="CA17" s="132" t="str">
        <f ca="1">IF(ISNUMBER(AI17-'Choose Housekeeping Genes'!AK$17),AI17-'Choose Housekeeping Genes'!AK$17,"")</f>
        <v/>
      </c>
      <c r="CB17" s="132" t="str">
        <f ca="1">IF(ISNUMBER(AJ17-'Choose Housekeeping Genes'!AL$17),AJ17-'Choose Housekeeping Genes'!AL$17,"")</f>
        <v/>
      </c>
      <c r="CC17" s="132" t="str">
        <f ca="1">IF(ISNUMBER(AK17-'Choose Housekeeping Genes'!AM$17),AK17-'Choose Housekeeping Genes'!AM$17,"")</f>
        <v/>
      </c>
      <c r="CD17" s="132" t="str">
        <f ca="1">IF(ISNUMBER(AL17-'Choose Housekeeping Genes'!AN$17),AL17-'Choose Housekeeping Genes'!AN$17,"")</f>
        <v/>
      </c>
      <c r="CE17" s="132" t="str">
        <f ca="1">IF(ISNUMBER(AM17-'Choose Housekeeping Genes'!AO$17),AM17-'Choose Housekeeping Genes'!AO$17,"")</f>
        <v/>
      </c>
      <c r="CF17" s="132" t="str">
        <f ca="1">IF(ISNUMBER(AN17-'Choose Housekeeping Genes'!AP$17),AN17-'Choose Housekeeping Genes'!AP$17,"")</f>
        <v/>
      </c>
      <c r="CG17" s="132" t="str">
        <f ca="1">IF(ISNUMBER(AO17-'Choose Housekeeping Genes'!AQ$17),AO17-'Choose Housekeeping Genes'!AQ$17,"")</f>
        <v/>
      </c>
      <c r="CH17" s="132" t="str">
        <f ca="1">IF(ISNUMBER(AP17-'Choose Housekeeping Genes'!AR$17),AP17-'Choose Housekeeping Genes'!AR$17,"")</f>
        <v/>
      </c>
      <c r="CI17" s="132" t="str">
        <f ca="1">IF(ISNUMBER(AQ17-'Choose Housekeeping Genes'!AS$17),AQ17-'Choose Housekeeping Genes'!AS$17,"")</f>
        <v/>
      </c>
      <c r="CJ17" s="132" t="str">
        <f ca="1">IF(ISNUMBER(AR17-'Choose Housekeeping Genes'!AT$17),AR17-'Choose Housekeeping Genes'!AT$17,"")</f>
        <v/>
      </c>
      <c r="CK17" s="137" t="e">
        <f t="shared" ca="1" si="2"/>
        <v>#DIV/0!</v>
      </c>
      <c r="CL17" s="138" t="e">
        <f t="shared" ca="1" si="3"/>
        <v>#DIV/0!</v>
      </c>
      <c r="CQ17" s="130">
        <v>15</v>
      </c>
      <c r="CR17" s="139" t="e">
        <f t="array" aca="1" ref="CR17" ca="1">INDIRECT("'All expressed genes'!$A"&amp;MIN(IF('All expressed genes'!$G$3:$G$386=LARGE('All expressed genes'!$G$3:$G$386,CQ17),ROW('All expressed genes'!$A$3:$A$386),"")))</f>
        <v>#DIV/0!</v>
      </c>
      <c r="CS17" s="139" t="e">
        <f t="array" aca="1" ref="CS17" ca="1">INDIRECT("'All expressed genes'!$G"&amp;MIN(IF('All expressed genes'!$G$3:$G$386=LARGE('All expressed genes'!$G$3:$G$386,CQ17),ROW('All expressed genes'!$A$3:$A$386),"")))</f>
        <v>#DIV/0!</v>
      </c>
      <c r="CT17" s="139"/>
      <c r="CU17" s="139">
        <v>370</v>
      </c>
      <c r="CV17" s="139" t="e">
        <f t="array" aca="1" ref="CV17" ca="1">INDIRECT("'All expressed genes'!$A"&amp;MIN(IF('All expressed genes'!$G$3:$G$386=LARGE('All expressed genes'!$G$3:$G$386,CU17),ROW('All expressed genes'!$A$3:$A$386),"")))</f>
        <v>#DIV/0!</v>
      </c>
      <c r="CW17" s="139" t="e">
        <f t="array" aca="1" ref="CW17" ca="1">INDIRECT("'All expressed genes'!$I"&amp;MIN(IF('All expressed genes'!$G$3:$G$386=LARGE('All expressed genes'!$G$3:$G$386,CU17),ROW('All expressed genes'!$A$3:$A$386),"")))</f>
        <v>#DIV/0!</v>
      </c>
      <c r="CX17" s="139" t="e">
        <f t="shared" ca="1" si="1"/>
        <v>#DIV/0!</v>
      </c>
    </row>
    <row r="18" spans="1:102" ht="12.75" x14ac:dyDescent="0.15">
      <c r="A18" s="131" t="str">
        <f>'Transcript table'!C18</f>
        <v>FER1L4</v>
      </c>
      <c r="B18" s="35" t="s">
        <v>436</v>
      </c>
      <c r="C18" s="132" t="str">
        <f>IF(SUM('Test Sample Data'!C$3:C$386)&gt;10,IF(AND(ISNUMBER('Test Sample Data'!C18),'Test Sample Data'!C18&lt;35,'Test Sample Data'!C18&gt;0),'Test Sample Data'!C18-'Choose Housekeeping Genes'!D$27,35-'Choose Housekeeping Genes'!D$27),"")</f>
        <v/>
      </c>
      <c r="D18" s="132" t="str">
        <f>IF(SUM('Test Sample Data'!D$3:D$386)&gt;10,IF(AND(ISNUMBER('Test Sample Data'!D18),'Test Sample Data'!D18&lt;35,'Test Sample Data'!D18&gt;0),'Test Sample Data'!D18-'Choose Housekeeping Genes'!E$27,35-'Choose Housekeeping Genes'!E$27),"")</f>
        <v/>
      </c>
      <c r="E18" s="132" t="str">
        <f>IF(SUM('Test Sample Data'!E$3:E$386)&gt;10,IF(AND(ISNUMBER('Test Sample Data'!E18),'Test Sample Data'!E18&lt;35,'Test Sample Data'!E18&gt;0),'Test Sample Data'!E18-'Choose Housekeeping Genes'!F$27,35-'Choose Housekeeping Genes'!F$27),"")</f>
        <v/>
      </c>
      <c r="F18" s="132" t="str">
        <f>IF(SUM('Test Sample Data'!F$3:F$386)&gt;10,IF(AND(ISNUMBER('Test Sample Data'!F18),'Test Sample Data'!F18&lt;35,'Test Sample Data'!F18&gt;0),'Test Sample Data'!F18-'Choose Housekeeping Genes'!G$27,35-'Choose Housekeeping Genes'!G$27),"")</f>
        <v/>
      </c>
      <c r="G18" s="132" t="str">
        <f>IF(SUM('Test Sample Data'!G$3:G$386)&gt;10,IF(AND(ISNUMBER('Test Sample Data'!G18),'Test Sample Data'!G18&lt;35,'Test Sample Data'!G18&gt;0),'Test Sample Data'!G18-'Choose Housekeeping Genes'!H$27,35-'Choose Housekeeping Genes'!H$27),"")</f>
        <v/>
      </c>
      <c r="H18" s="132" t="str">
        <f>IF(SUM('Test Sample Data'!H$3:H$386)&gt;10,IF(AND(ISNUMBER('Test Sample Data'!H18),'Test Sample Data'!H18&lt;35,'Test Sample Data'!H18&gt;0),'Test Sample Data'!H18-'Choose Housekeeping Genes'!I$27,35-'Choose Housekeeping Genes'!I$27),"")</f>
        <v/>
      </c>
      <c r="I18" s="132" t="str">
        <f>IF(SUM('Test Sample Data'!I$3:I$386)&gt;10,IF(AND(ISNUMBER('Test Sample Data'!I18),'Test Sample Data'!I18&lt;35,'Test Sample Data'!I18&gt;0),'Test Sample Data'!I18-'Choose Housekeeping Genes'!J$27,35-'Choose Housekeeping Genes'!J$27),"")</f>
        <v/>
      </c>
      <c r="J18" s="132" t="str">
        <f>IF(SUM('Test Sample Data'!J$3:J$386)&gt;10,IF(AND(ISNUMBER('Test Sample Data'!J18),'Test Sample Data'!J18&lt;35,'Test Sample Data'!J18&gt;0),'Test Sample Data'!J18-'Choose Housekeeping Genes'!K$27,35-'Choose Housekeeping Genes'!K$27),"")</f>
        <v/>
      </c>
      <c r="K18" s="132" t="str">
        <f>IF(SUM('Test Sample Data'!K$3:K$386)&gt;10,IF(AND(ISNUMBER('Test Sample Data'!K18),'Test Sample Data'!K18&lt;35,'Test Sample Data'!K18&gt;0),'Test Sample Data'!K18-'Choose Housekeeping Genes'!L$27,35-'Choose Housekeeping Genes'!L$27),"")</f>
        <v/>
      </c>
      <c r="L18" s="132" t="str">
        <f>IF(SUM('Test Sample Data'!L$3:L$386)&gt;10,IF(AND(ISNUMBER('Test Sample Data'!L18),'Test Sample Data'!L18&lt;35,'Test Sample Data'!L18&gt;0),'Test Sample Data'!L18-'Choose Housekeeping Genes'!M$27,35-'Choose Housekeeping Genes'!M$27),"")</f>
        <v/>
      </c>
      <c r="M18" s="132" t="str">
        <f>IF(SUM('Test Sample Data'!M$3:M$386)&gt;10,IF(AND(ISNUMBER('Test Sample Data'!M18),'Test Sample Data'!M18&lt;35,'Test Sample Data'!M18&gt;0),'Test Sample Data'!M18-'Choose Housekeeping Genes'!N$27,35-'Choose Housekeeping Genes'!N$27),"")</f>
        <v/>
      </c>
      <c r="N18" s="132" t="str">
        <f>IF(SUM('Test Sample Data'!N$3:N$386)&gt;10,IF(AND(ISNUMBER('Test Sample Data'!N18),'Test Sample Data'!N18&lt;35,'Test Sample Data'!N18&gt;0),'Test Sample Data'!N18-'Choose Housekeeping Genes'!O$27,35-'Choose Housekeeping Genes'!O$27),"")</f>
        <v/>
      </c>
      <c r="O18" s="132" t="str">
        <f>IF(SUM('Test Sample Data'!O$3:O$386)&gt;10,IF(AND(ISNUMBER('Test Sample Data'!O18),'Test Sample Data'!O18&lt;35,'Test Sample Data'!O18&gt;0),'Test Sample Data'!O18-'Choose Housekeeping Genes'!P$27,35-'Choose Housekeeping Genes'!P$27),"")</f>
        <v/>
      </c>
      <c r="P18" s="132" t="str">
        <f>IF(SUM('Test Sample Data'!P$3:P$386)&gt;10,IF(AND(ISNUMBER('Test Sample Data'!P18),'Test Sample Data'!P18&lt;35,'Test Sample Data'!P18&gt;0),'Test Sample Data'!P18-'Choose Housekeeping Genes'!Q$27,35-'Choose Housekeeping Genes'!Q$27),"")</f>
        <v/>
      </c>
      <c r="Q18" s="132" t="str">
        <f>IF(SUM('Test Sample Data'!Q$3:Q$386)&gt;10,IF(AND(ISNUMBER('Test Sample Data'!Q18),'Test Sample Data'!Q18&lt;35,'Test Sample Data'!Q18&gt;0),'Test Sample Data'!Q18-'Choose Housekeeping Genes'!R$27,35-'Choose Housekeeping Genes'!R$27),"")</f>
        <v/>
      </c>
      <c r="R18" s="132" t="str">
        <f>IF(SUM('Test Sample Data'!R$3:R$386)&gt;10,IF(AND(ISNUMBER('Test Sample Data'!R18),'Test Sample Data'!R18&lt;35,'Test Sample Data'!R18&gt;0),'Test Sample Data'!R18-'Choose Housekeeping Genes'!S$27,35-'Choose Housekeeping Genes'!S$27),"")</f>
        <v/>
      </c>
      <c r="S18" s="132" t="str">
        <f>IF(SUM('Test Sample Data'!S$3:S$386)&gt;10,IF(AND(ISNUMBER('Test Sample Data'!S18),'Test Sample Data'!S18&lt;35,'Test Sample Data'!S18&gt;0),'Test Sample Data'!S18-'Choose Housekeeping Genes'!T$27,35-'Choose Housekeeping Genes'!T$27),"")</f>
        <v/>
      </c>
      <c r="T18" s="132" t="str">
        <f>IF(SUM('Test Sample Data'!T$3:T$386)&gt;10,IF(AND(ISNUMBER('Test Sample Data'!T18),'Test Sample Data'!T18&lt;35,'Test Sample Data'!T18&gt;0),'Test Sample Data'!T18-'Choose Housekeeping Genes'!U$27,35-'Choose Housekeeping Genes'!U$27),"")</f>
        <v/>
      </c>
      <c r="U18" s="132" t="str">
        <f>IF(SUM('Test Sample Data'!U$3:U$386)&gt;10,IF(AND(ISNUMBER('Test Sample Data'!U18),'Test Sample Data'!U18&lt;35,'Test Sample Data'!U18&gt;0),'Test Sample Data'!U18-'Choose Housekeeping Genes'!V$27,35-'Choose Housekeeping Genes'!V$27),"")</f>
        <v/>
      </c>
      <c r="V18" s="132" t="str">
        <f>IF(SUM('Test Sample Data'!V$3:V$386)&gt;10,IF(AND(ISNUMBER('Test Sample Data'!V18),'Test Sample Data'!V18&lt;35,'Test Sample Data'!V18&gt;0),'Test Sample Data'!V18-'Choose Housekeeping Genes'!W$27,35-'Choose Housekeeping Genes'!W$27),"")</f>
        <v/>
      </c>
      <c r="W18" s="140" t="str">
        <f>'Control Sample Data'!A18</f>
        <v>FER1L4</v>
      </c>
      <c r="X18" s="141" t="s">
        <v>436</v>
      </c>
      <c r="Y18" s="132" t="str">
        <f>IF(SUM('Control Sample Data'!C$3:C$386)&gt;10,IF(AND(ISNUMBER('Control Sample Data'!C18),'Control Sample Data'!C18&lt;35,'Control Sample Data'!C18&gt;0),'Control Sample Data'!C18-'Choose Housekeeping Genes'!AA$27,35-'Choose Housekeeping Genes'!AA$27),"")</f>
        <v/>
      </c>
      <c r="Z18" s="132" t="str">
        <f>IF(SUM('Control Sample Data'!D$3:D$386)&gt;10,IF(AND(ISNUMBER('Control Sample Data'!D18),'Control Sample Data'!D18&lt;35,'Control Sample Data'!D18&gt;0),'Control Sample Data'!D18-'Choose Housekeeping Genes'!AB$27,35-'Choose Housekeeping Genes'!AB$27),"")</f>
        <v/>
      </c>
      <c r="AA18" s="132" t="str">
        <f>IF(SUM('Control Sample Data'!E$3:E$386)&gt;10,IF(AND(ISNUMBER('Control Sample Data'!E18),'Control Sample Data'!E18&lt;35,'Control Sample Data'!E18&gt;0),'Control Sample Data'!E18-'Choose Housekeeping Genes'!AC$27,35-'Choose Housekeeping Genes'!AC$27),"")</f>
        <v/>
      </c>
      <c r="AB18" s="132" t="str">
        <f>IF(SUM('Control Sample Data'!F$3:F$386)&gt;10,IF(AND(ISNUMBER('Control Sample Data'!F18),'Control Sample Data'!F18&lt;35,'Control Sample Data'!F18&gt;0),'Control Sample Data'!F18-'Choose Housekeeping Genes'!AD$27,35-'Choose Housekeeping Genes'!AD$27),"")</f>
        <v/>
      </c>
      <c r="AC18" s="132" t="str">
        <f>IF(SUM('Control Sample Data'!G$3:G$386)&gt;10,IF(AND(ISNUMBER('Control Sample Data'!G18),'Control Sample Data'!G18&lt;35,'Control Sample Data'!G18&gt;0),'Control Sample Data'!G18-'Choose Housekeeping Genes'!AE$27,35-'Choose Housekeeping Genes'!AE$27),"")</f>
        <v/>
      </c>
      <c r="AD18" s="132" t="str">
        <f>IF(SUM('Control Sample Data'!H$3:H$386)&gt;10,IF(AND(ISNUMBER('Control Sample Data'!H18),'Control Sample Data'!H18&lt;35,'Control Sample Data'!H18&gt;0),'Control Sample Data'!H18-'Choose Housekeeping Genes'!AF$27,35-'Choose Housekeeping Genes'!AF$27),"")</f>
        <v/>
      </c>
      <c r="AE18" s="132" t="str">
        <f>IF(SUM('Control Sample Data'!I$3:I$386)&gt;10,IF(AND(ISNUMBER('Control Sample Data'!I18),'Control Sample Data'!I18&lt;35,'Control Sample Data'!I18&gt;0),'Control Sample Data'!I18-'Choose Housekeeping Genes'!AG$27,35-'Choose Housekeeping Genes'!AG$27),"")</f>
        <v/>
      </c>
      <c r="AF18" s="132" t="str">
        <f>IF(SUM('Control Sample Data'!J$3:J$386)&gt;10,IF(AND(ISNUMBER('Control Sample Data'!J18),'Control Sample Data'!J18&lt;35,'Control Sample Data'!J18&gt;0),'Control Sample Data'!J18-'Choose Housekeeping Genes'!AH$27,35-'Choose Housekeeping Genes'!AH$27),"")</f>
        <v/>
      </c>
      <c r="AG18" s="132" t="str">
        <f>IF(SUM('Control Sample Data'!K$3:K$386)&gt;10,IF(AND(ISNUMBER('Control Sample Data'!K18),'Control Sample Data'!K18&lt;35,'Control Sample Data'!K18&gt;0),'Control Sample Data'!K18-'Choose Housekeeping Genes'!AI$27,35-'Choose Housekeeping Genes'!AI$27),"")</f>
        <v/>
      </c>
      <c r="AH18" s="132" t="str">
        <f>IF(SUM('Control Sample Data'!L$3:L$386)&gt;10,IF(AND(ISNUMBER('Control Sample Data'!L18),'Control Sample Data'!L18&lt;35,'Control Sample Data'!L18&gt;0),'Control Sample Data'!L18-'Choose Housekeeping Genes'!AJ$27,35-'Choose Housekeeping Genes'!AJ$27),"")</f>
        <v/>
      </c>
      <c r="AI18" s="132" t="str">
        <f>IF(SUM('Control Sample Data'!M$3:M$386)&gt;10,IF(AND(ISNUMBER('Control Sample Data'!M18),'Control Sample Data'!M18&lt;35,'Control Sample Data'!M18&gt;0),'Control Sample Data'!M18-'Choose Housekeeping Genes'!AK$27,35-'Choose Housekeeping Genes'!AK$27),"")</f>
        <v/>
      </c>
      <c r="AJ18" s="132" t="str">
        <f>IF(SUM('Control Sample Data'!N$3:N$386)&gt;10,IF(AND(ISNUMBER('Control Sample Data'!N18),'Control Sample Data'!N18&lt;35,'Control Sample Data'!N18&gt;0),'Control Sample Data'!N18-'Choose Housekeeping Genes'!AL$27,35-'Choose Housekeeping Genes'!AL$27),"")</f>
        <v/>
      </c>
      <c r="AK18" s="132" t="str">
        <f>IF(SUM('Control Sample Data'!O$3:O$386)&gt;10,IF(AND(ISNUMBER('Control Sample Data'!O18),'Control Sample Data'!O18&lt;35,'Control Sample Data'!O18&gt;0),'Control Sample Data'!O18-'Choose Housekeeping Genes'!AM$27,35-'Choose Housekeeping Genes'!AM$27),"")</f>
        <v/>
      </c>
      <c r="AL18" s="132" t="str">
        <f>IF(SUM('Control Sample Data'!P$3:P$386)&gt;10,IF(AND(ISNUMBER('Control Sample Data'!P18),'Control Sample Data'!P18&lt;35,'Control Sample Data'!P18&gt;0),'Control Sample Data'!P18-'Choose Housekeeping Genes'!AN$27,35-'Choose Housekeeping Genes'!AN$27),"")</f>
        <v/>
      </c>
      <c r="AM18" s="132" t="str">
        <f>IF(SUM('Control Sample Data'!Q$3:Q$386)&gt;10,IF(AND(ISNUMBER('Control Sample Data'!Q18),'Control Sample Data'!Q18&lt;35,'Control Sample Data'!Q18&gt;0),'Control Sample Data'!Q18-'Choose Housekeeping Genes'!AO$27,35-'Choose Housekeeping Genes'!AO$27),"")</f>
        <v/>
      </c>
      <c r="AN18" s="132" t="str">
        <f>IF(SUM('Control Sample Data'!R$3:R$386)&gt;10,IF(AND(ISNUMBER('Control Sample Data'!R18),'Control Sample Data'!R18&lt;35,'Control Sample Data'!R18&gt;0),'Control Sample Data'!R18-'Choose Housekeeping Genes'!AP$27,35-'Choose Housekeeping Genes'!AP$27),"")</f>
        <v/>
      </c>
      <c r="AO18" s="132" t="str">
        <f>IF(SUM('Control Sample Data'!S$3:S$386)&gt;10,IF(AND(ISNUMBER('Control Sample Data'!S18),'Control Sample Data'!S18&lt;35,'Control Sample Data'!S18&gt;0),'Control Sample Data'!S18-'Choose Housekeeping Genes'!AQ$27,35-'Choose Housekeeping Genes'!AQ$27),"")</f>
        <v/>
      </c>
      <c r="AP18" s="132" t="str">
        <f>IF(SUM('Control Sample Data'!T$3:T$386)&gt;10,IF(AND(ISNUMBER('Control Sample Data'!T18),'Control Sample Data'!T18&lt;35,'Control Sample Data'!T18&gt;0),'Control Sample Data'!T18-'Choose Housekeeping Genes'!AR$27,35-'Choose Housekeeping Genes'!AR$27),"")</f>
        <v/>
      </c>
      <c r="AQ18" s="132" t="str">
        <f>IF(SUM('Control Sample Data'!U$3:U$386)&gt;10,IF(AND(ISNUMBER('Control Sample Data'!U18),'Control Sample Data'!U18&lt;35,'Control Sample Data'!U18&gt;0),'Control Sample Data'!U18-'Choose Housekeeping Genes'!AS$27,35-'Choose Housekeeping Genes'!AS$27),"")</f>
        <v/>
      </c>
      <c r="AR18" s="132" t="str">
        <f>IF(SUM('Control Sample Data'!V$3:V$386)&gt;10,IF(AND(ISNUMBER('Control Sample Data'!V18),'Control Sample Data'!V18&lt;35,'Control Sample Data'!V18&gt;0),'Control Sample Data'!V18-'Choose Housekeeping Genes'!AT$27,35-'Choose Housekeeping Genes'!AT$27),"")</f>
        <v/>
      </c>
      <c r="AS18" s="135" t="str">
        <f>'Control Sample Data'!A18</f>
        <v>FER1L4</v>
      </c>
      <c r="AT18" s="35" t="s">
        <v>436</v>
      </c>
      <c r="AU18" s="132" t="str">
        <f ca="1">IF(ISNUMBER(C18-'Choose Housekeeping Genes'!D$17),C18-'Choose Housekeeping Genes'!D$17,"")</f>
        <v/>
      </c>
      <c r="AV18" s="132" t="str">
        <f ca="1">IF(ISNUMBER(D18-'Choose Housekeeping Genes'!E$17),D18-'Choose Housekeeping Genes'!E$17,"")</f>
        <v/>
      </c>
      <c r="AW18" s="132" t="str">
        <f ca="1">IF(ISNUMBER(E18-'Choose Housekeeping Genes'!F$17),E18-'Choose Housekeeping Genes'!F$17,"")</f>
        <v/>
      </c>
      <c r="AX18" s="132" t="str">
        <f ca="1">IF(ISNUMBER(F18-'Choose Housekeeping Genes'!G$17),F18-'Choose Housekeeping Genes'!G$17,"")</f>
        <v/>
      </c>
      <c r="AY18" s="132" t="str">
        <f ca="1">IF(ISNUMBER(G18-'Choose Housekeeping Genes'!H$17),G18-'Choose Housekeeping Genes'!H$17,"")</f>
        <v/>
      </c>
      <c r="AZ18" s="132" t="str">
        <f ca="1">IF(ISNUMBER(H18-'Choose Housekeeping Genes'!I$17),H18-'Choose Housekeeping Genes'!I$17,"")</f>
        <v/>
      </c>
      <c r="BA18" s="132" t="str">
        <f ca="1">IF(ISNUMBER(I18-'Choose Housekeeping Genes'!J$17),I18-'Choose Housekeeping Genes'!J$17,"")</f>
        <v/>
      </c>
      <c r="BB18" s="132" t="str">
        <f ca="1">IF(ISNUMBER(J18-'Choose Housekeeping Genes'!K$17),J18-'Choose Housekeeping Genes'!K$17,"")</f>
        <v/>
      </c>
      <c r="BC18" s="132" t="str">
        <f ca="1">IF(ISNUMBER(K18-'Choose Housekeeping Genes'!L$17),K18-'Choose Housekeeping Genes'!L$17,"")</f>
        <v/>
      </c>
      <c r="BD18" s="132" t="str">
        <f ca="1">IF(ISNUMBER(L18-'Choose Housekeeping Genes'!M$17),L18-'Choose Housekeeping Genes'!M$17,"")</f>
        <v/>
      </c>
      <c r="BE18" s="132" t="str">
        <f ca="1">IF(ISNUMBER(M18-'Choose Housekeeping Genes'!N$17),M18-'Choose Housekeeping Genes'!N$17,"")</f>
        <v/>
      </c>
      <c r="BF18" s="132" t="str">
        <f ca="1">IF(ISNUMBER(N18-'Choose Housekeeping Genes'!O$17),N18-'Choose Housekeeping Genes'!O$17,"")</f>
        <v/>
      </c>
      <c r="BG18" s="132" t="str">
        <f ca="1">IF(ISNUMBER(O18-'Choose Housekeeping Genes'!P$17),O18-'Choose Housekeeping Genes'!P$17,"")</f>
        <v/>
      </c>
      <c r="BH18" s="132" t="str">
        <f ca="1">IF(ISNUMBER(P18-'Choose Housekeeping Genes'!Q$17),P18-'Choose Housekeeping Genes'!Q$17,"")</f>
        <v/>
      </c>
      <c r="BI18" s="132" t="str">
        <f ca="1">IF(ISNUMBER(Q18-'Choose Housekeeping Genes'!R$17),Q18-'Choose Housekeeping Genes'!R$17,"")</f>
        <v/>
      </c>
      <c r="BJ18" s="132" t="str">
        <f ca="1">IF(ISNUMBER(R18-'Choose Housekeeping Genes'!S$17),R18-'Choose Housekeeping Genes'!S$17,"")</f>
        <v/>
      </c>
      <c r="BK18" s="132" t="str">
        <f ca="1">IF(ISNUMBER(S18-'Choose Housekeeping Genes'!T$17),S18-'Choose Housekeeping Genes'!T$17,"")</f>
        <v/>
      </c>
      <c r="BL18" s="132" t="str">
        <f ca="1">IF(ISNUMBER(T18-'Choose Housekeeping Genes'!U$17),T18-'Choose Housekeeping Genes'!U$17,"")</f>
        <v/>
      </c>
      <c r="BM18" s="132" t="str">
        <f ca="1">IF(ISNUMBER(U18-'Choose Housekeeping Genes'!V$17),U18-'Choose Housekeeping Genes'!V$17,"")</f>
        <v/>
      </c>
      <c r="BN18" s="132" t="str">
        <f ca="1">IF(ISNUMBER(V18-'Choose Housekeeping Genes'!W$17),V18-'Choose Housekeeping Genes'!W$17,"")</f>
        <v/>
      </c>
      <c r="BO18" s="136" t="str">
        <f t="shared" si="0"/>
        <v>FER1L4</v>
      </c>
      <c r="BP18" s="141" t="s">
        <v>436</v>
      </c>
      <c r="BQ18" s="132" t="str">
        <f ca="1">IF(ISNUMBER(Y18-'Choose Housekeeping Genes'!AA$17),Y18-'Choose Housekeeping Genes'!AA$17,"")</f>
        <v/>
      </c>
      <c r="BR18" s="132" t="str">
        <f ca="1">IF(ISNUMBER(Z18-'Choose Housekeeping Genes'!AB$17),Z18-'Choose Housekeeping Genes'!AB$17,"")</f>
        <v/>
      </c>
      <c r="BS18" s="132" t="str">
        <f ca="1">IF(ISNUMBER(AA18-'Choose Housekeeping Genes'!AC$17),AA18-'Choose Housekeeping Genes'!AC$17,"")</f>
        <v/>
      </c>
      <c r="BT18" s="132" t="str">
        <f ca="1">IF(ISNUMBER(AB18-'Choose Housekeeping Genes'!AD$17),AB18-'Choose Housekeeping Genes'!AD$17,"")</f>
        <v/>
      </c>
      <c r="BU18" s="132" t="str">
        <f ca="1">IF(ISNUMBER(AC18-'Choose Housekeeping Genes'!AE$17),AC18-'Choose Housekeeping Genes'!AE$17,"")</f>
        <v/>
      </c>
      <c r="BV18" s="132" t="str">
        <f ca="1">IF(ISNUMBER(AD18-'Choose Housekeeping Genes'!AF$17),AD18-'Choose Housekeeping Genes'!AF$17,"")</f>
        <v/>
      </c>
      <c r="BW18" s="132" t="str">
        <f ca="1">IF(ISNUMBER(AE18-'Choose Housekeeping Genes'!AG$17),AE18-'Choose Housekeeping Genes'!AG$17,"")</f>
        <v/>
      </c>
      <c r="BX18" s="132" t="str">
        <f ca="1">IF(ISNUMBER(AF18-'Choose Housekeeping Genes'!AH$17),AF18-'Choose Housekeeping Genes'!AH$17,"")</f>
        <v/>
      </c>
      <c r="BY18" s="132" t="str">
        <f ca="1">IF(ISNUMBER(AG18-'Choose Housekeeping Genes'!AI$17),AG18-'Choose Housekeeping Genes'!AI$17,"")</f>
        <v/>
      </c>
      <c r="BZ18" s="132" t="str">
        <f ca="1">IF(ISNUMBER(AH18-'Choose Housekeeping Genes'!AJ$17),AH18-'Choose Housekeeping Genes'!AJ$17,"")</f>
        <v/>
      </c>
      <c r="CA18" s="132" t="str">
        <f ca="1">IF(ISNUMBER(AI18-'Choose Housekeeping Genes'!AK$17),AI18-'Choose Housekeeping Genes'!AK$17,"")</f>
        <v/>
      </c>
      <c r="CB18" s="132" t="str">
        <f ca="1">IF(ISNUMBER(AJ18-'Choose Housekeeping Genes'!AL$17),AJ18-'Choose Housekeeping Genes'!AL$17,"")</f>
        <v/>
      </c>
      <c r="CC18" s="132" t="str">
        <f ca="1">IF(ISNUMBER(AK18-'Choose Housekeeping Genes'!AM$17),AK18-'Choose Housekeeping Genes'!AM$17,"")</f>
        <v/>
      </c>
      <c r="CD18" s="132" t="str">
        <f ca="1">IF(ISNUMBER(AL18-'Choose Housekeeping Genes'!AN$17),AL18-'Choose Housekeeping Genes'!AN$17,"")</f>
        <v/>
      </c>
      <c r="CE18" s="132" t="str">
        <f ca="1">IF(ISNUMBER(AM18-'Choose Housekeeping Genes'!AO$17),AM18-'Choose Housekeeping Genes'!AO$17,"")</f>
        <v/>
      </c>
      <c r="CF18" s="132" t="str">
        <f ca="1">IF(ISNUMBER(AN18-'Choose Housekeeping Genes'!AP$17),AN18-'Choose Housekeeping Genes'!AP$17,"")</f>
        <v/>
      </c>
      <c r="CG18" s="132" t="str">
        <f ca="1">IF(ISNUMBER(AO18-'Choose Housekeeping Genes'!AQ$17),AO18-'Choose Housekeeping Genes'!AQ$17,"")</f>
        <v/>
      </c>
      <c r="CH18" s="132" t="str">
        <f ca="1">IF(ISNUMBER(AP18-'Choose Housekeeping Genes'!AR$17),AP18-'Choose Housekeeping Genes'!AR$17,"")</f>
        <v/>
      </c>
      <c r="CI18" s="132" t="str">
        <f ca="1">IF(ISNUMBER(AQ18-'Choose Housekeeping Genes'!AS$17),AQ18-'Choose Housekeeping Genes'!AS$17,"")</f>
        <v/>
      </c>
      <c r="CJ18" s="132" t="str">
        <f ca="1">IF(ISNUMBER(AR18-'Choose Housekeeping Genes'!AT$17),AR18-'Choose Housekeeping Genes'!AT$17,"")</f>
        <v/>
      </c>
      <c r="CK18" s="137" t="e">
        <f t="shared" ca="1" si="2"/>
        <v>#DIV/0!</v>
      </c>
      <c r="CL18" s="138" t="e">
        <f t="shared" ca="1" si="3"/>
        <v>#DIV/0!</v>
      </c>
      <c r="CQ18" s="130">
        <v>16</v>
      </c>
      <c r="CR18" s="139" t="e">
        <f t="array" aca="1" ref="CR18" ca="1">INDIRECT("'All expressed genes'!$A"&amp;MIN(IF('All expressed genes'!$G$3:$G$386=LARGE('All expressed genes'!$G$3:$G$386,CQ18),ROW('All expressed genes'!$A$3:$A$386),"")))</f>
        <v>#DIV/0!</v>
      </c>
      <c r="CS18" s="139" t="e">
        <f t="array" aca="1" ref="CS18" ca="1">INDIRECT("'All expressed genes'!$G"&amp;MIN(IF('All expressed genes'!$G$3:$G$386=LARGE('All expressed genes'!$G$3:$G$386,CQ18),ROW('All expressed genes'!$A$3:$A$386),"")))</f>
        <v>#DIV/0!</v>
      </c>
      <c r="CT18" s="139"/>
      <c r="CU18" s="139">
        <v>369</v>
      </c>
      <c r="CV18" s="139" t="e">
        <f t="array" aca="1" ref="CV18" ca="1">INDIRECT("'All expressed genes'!$A"&amp;MIN(IF('All expressed genes'!$G$3:$G$386=LARGE('All expressed genes'!$G$3:$G$386,CU18),ROW('All expressed genes'!$A$3:$A$386),"")))</f>
        <v>#DIV/0!</v>
      </c>
      <c r="CW18" s="139" t="e">
        <f t="array" aca="1" ref="CW18" ca="1">INDIRECT("'All expressed genes'!$I"&amp;MIN(IF('All expressed genes'!$G$3:$G$386=LARGE('All expressed genes'!$G$3:$G$386,CU18),ROW('All expressed genes'!$A$3:$A$386),"")))</f>
        <v>#DIV/0!</v>
      </c>
      <c r="CX18" s="139" t="e">
        <f t="shared" ca="1" si="1"/>
        <v>#DIV/0!</v>
      </c>
    </row>
    <row r="19" spans="1:102" ht="12.75" x14ac:dyDescent="0.15">
      <c r="A19" s="131" t="str">
        <f>'Transcript table'!C19</f>
        <v xml:space="preserve">ATXN8OS </v>
      </c>
      <c r="B19" s="35" t="s">
        <v>437</v>
      </c>
      <c r="C19" s="132" t="str">
        <f>IF(SUM('Test Sample Data'!C$3:C$386)&gt;10,IF(AND(ISNUMBER('Test Sample Data'!C19),'Test Sample Data'!C19&lt;35,'Test Sample Data'!C19&gt;0),'Test Sample Data'!C19-'Choose Housekeeping Genes'!D$27,35-'Choose Housekeeping Genes'!D$27),"")</f>
        <v/>
      </c>
      <c r="D19" s="132" t="str">
        <f>IF(SUM('Test Sample Data'!D$3:D$386)&gt;10,IF(AND(ISNUMBER('Test Sample Data'!D19),'Test Sample Data'!D19&lt;35,'Test Sample Data'!D19&gt;0),'Test Sample Data'!D19-'Choose Housekeeping Genes'!E$27,35-'Choose Housekeeping Genes'!E$27),"")</f>
        <v/>
      </c>
      <c r="E19" s="132" t="str">
        <f>IF(SUM('Test Sample Data'!E$3:E$386)&gt;10,IF(AND(ISNUMBER('Test Sample Data'!E19),'Test Sample Data'!E19&lt;35,'Test Sample Data'!E19&gt;0),'Test Sample Data'!E19-'Choose Housekeeping Genes'!F$27,35-'Choose Housekeeping Genes'!F$27),"")</f>
        <v/>
      </c>
      <c r="F19" s="132" t="str">
        <f>IF(SUM('Test Sample Data'!F$3:F$386)&gt;10,IF(AND(ISNUMBER('Test Sample Data'!F19),'Test Sample Data'!F19&lt;35,'Test Sample Data'!F19&gt;0),'Test Sample Data'!F19-'Choose Housekeeping Genes'!G$27,35-'Choose Housekeeping Genes'!G$27),"")</f>
        <v/>
      </c>
      <c r="G19" s="132" t="str">
        <f>IF(SUM('Test Sample Data'!G$3:G$386)&gt;10,IF(AND(ISNUMBER('Test Sample Data'!G19),'Test Sample Data'!G19&lt;35,'Test Sample Data'!G19&gt;0),'Test Sample Data'!G19-'Choose Housekeeping Genes'!H$27,35-'Choose Housekeeping Genes'!H$27),"")</f>
        <v/>
      </c>
      <c r="H19" s="132" t="str">
        <f>IF(SUM('Test Sample Data'!H$3:H$386)&gt;10,IF(AND(ISNUMBER('Test Sample Data'!H19),'Test Sample Data'!H19&lt;35,'Test Sample Data'!H19&gt;0),'Test Sample Data'!H19-'Choose Housekeeping Genes'!I$27,35-'Choose Housekeeping Genes'!I$27),"")</f>
        <v/>
      </c>
      <c r="I19" s="132" t="str">
        <f>IF(SUM('Test Sample Data'!I$3:I$386)&gt;10,IF(AND(ISNUMBER('Test Sample Data'!I19),'Test Sample Data'!I19&lt;35,'Test Sample Data'!I19&gt;0),'Test Sample Data'!I19-'Choose Housekeeping Genes'!J$27,35-'Choose Housekeeping Genes'!J$27),"")</f>
        <v/>
      </c>
      <c r="J19" s="132" t="str">
        <f>IF(SUM('Test Sample Data'!J$3:J$386)&gt;10,IF(AND(ISNUMBER('Test Sample Data'!J19),'Test Sample Data'!J19&lt;35,'Test Sample Data'!J19&gt;0),'Test Sample Data'!J19-'Choose Housekeeping Genes'!K$27,35-'Choose Housekeeping Genes'!K$27),"")</f>
        <v/>
      </c>
      <c r="K19" s="132" t="str">
        <f>IF(SUM('Test Sample Data'!K$3:K$386)&gt;10,IF(AND(ISNUMBER('Test Sample Data'!K19),'Test Sample Data'!K19&lt;35,'Test Sample Data'!K19&gt;0),'Test Sample Data'!K19-'Choose Housekeeping Genes'!L$27,35-'Choose Housekeeping Genes'!L$27),"")</f>
        <v/>
      </c>
      <c r="L19" s="132" t="str">
        <f>IF(SUM('Test Sample Data'!L$3:L$386)&gt;10,IF(AND(ISNUMBER('Test Sample Data'!L19),'Test Sample Data'!L19&lt;35,'Test Sample Data'!L19&gt;0),'Test Sample Data'!L19-'Choose Housekeeping Genes'!M$27,35-'Choose Housekeeping Genes'!M$27),"")</f>
        <v/>
      </c>
      <c r="M19" s="132" t="str">
        <f>IF(SUM('Test Sample Data'!M$3:M$386)&gt;10,IF(AND(ISNUMBER('Test Sample Data'!M19),'Test Sample Data'!M19&lt;35,'Test Sample Data'!M19&gt;0),'Test Sample Data'!M19-'Choose Housekeeping Genes'!N$27,35-'Choose Housekeeping Genes'!N$27),"")</f>
        <v/>
      </c>
      <c r="N19" s="132" t="str">
        <f>IF(SUM('Test Sample Data'!N$3:N$386)&gt;10,IF(AND(ISNUMBER('Test Sample Data'!N19),'Test Sample Data'!N19&lt;35,'Test Sample Data'!N19&gt;0),'Test Sample Data'!N19-'Choose Housekeeping Genes'!O$27,35-'Choose Housekeeping Genes'!O$27),"")</f>
        <v/>
      </c>
      <c r="O19" s="132" t="str">
        <f>IF(SUM('Test Sample Data'!O$3:O$386)&gt;10,IF(AND(ISNUMBER('Test Sample Data'!O19),'Test Sample Data'!O19&lt;35,'Test Sample Data'!O19&gt;0),'Test Sample Data'!O19-'Choose Housekeeping Genes'!P$27,35-'Choose Housekeeping Genes'!P$27),"")</f>
        <v/>
      </c>
      <c r="P19" s="132" t="str">
        <f>IF(SUM('Test Sample Data'!P$3:P$386)&gt;10,IF(AND(ISNUMBER('Test Sample Data'!P19),'Test Sample Data'!P19&lt;35,'Test Sample Data'!P19&gt;0),'Test Sample Data'!P19-'Choose Housekeeping Genes'!Q$27,35-'Choose Housekeeping Genes'!Q$27),"")</f>
        <v/>
      </c>
      <c r="Q19" s="132" t="str">
        <f>IF(SUM('Test Sample Data'!Q$3:Q$386)&gt;10,IF(AND(ISNUMBER('Test Sample Data'!Q19),'Test Sample Data'!Q19&lt;35,'Test Sample Data'!Q19&gt;0),'Test Sample Data'!Q19-'Choose Housekeeping Genes'!R$27,35-'Choose Housekeeping Genes'!R$27),"")</f>
        <v/>
      </c>
      <c r="R19" s="132" t="str">
        <f>IF(SUM('Test Sample Data'!R$3:R$386)&gt;10,IF(AND(ISNUMBER('Test Sample Data'!R19),'Test Sample Data'!R19&lt;35,'Test Sample Data'!R19&gt;0),'Test Sample Data'!R19-'Choose Housekeeping Genes'!S$27,35-'Choose Housekeeping Genes'!S$27),"")</f>
        <v/>
      </c>
      <c r="S19" s="132" t="str">
        <f>IF(SUM('Test Sample Data'!S$3:S$386)&gt;10,IF(AND(ISNUMBER('Test Sample Data'!S19),'Test Sample Data'!S19&lt;35,'Test Sample Data'!S19&gt;0),'Test Sample Data'!S19-'Choose Housekeeping Genes'!T$27,35-'Choose Housekeeping Genes'!T$27),"")</f>
        <v/>
      </c>
      <c r="T19" s="132" t="str">
        <f>IF(SUM('Test Sample Data'!T$3:T$386)&gt;10,IF(AND(ISNUMBER('Test Sample Data'!T19),'Test Sample Data'!T19&lt;35,'Test Sample Data'!T19&gt;0),'Test Sample Data'!T19-'Choose Housekeeping Genes'!U$27,35-'Choose Housekeeping Genes'!U$27),"")</f>
        <v/>
      </c>
      <c r="U19" s="132" t="str">
        <f>IF(SUM('Test Sample Data'!U$3:U$386)&gt;10,IF(AND(ISNUMBER('Test Sample Data'!U19),'Test Sample Data'!U19&lt;35,'Test Sample Data'!U19&gt;0),'Test Sample Data'!U19-'Choose Housekeeping Genes'!V$27,35-'Choose Housekeeping Genes'!V$27),"")</f>
        <v/>
      </c>
      <c r="V19" s="132" t="str">
        <f>IF(SUM('Test Sample Data'!V$3:V$386)&gt;10,IF(AND(ISNUMBER('Test Sample Data'!V19),'Test Sample Data'!V19&lt;35,'Test Sample Data'!V19&gt;0),'Test Sample Data'!V19-'Choose Housekeeping Genes'!W$27,35-'Choose Housekeeping Genes'!W$27),"")</f>
        <v/>
      </c>
      <c r="W19" s="140" t="str">
        <f>'Control Sample Data'!A19</f>
        <v xml:space="preserve">ATXN8OS </v>
      </c>
      <c r="X19" s="141" t="s">
        <v>437</v>
      </c>
      <c r="Y19" s="132" t="str">
        <f>IF(SUM('Control Sample Data'!C$3:C$386)&gt;10,IF(AND(ISNUMBER('Control Sample Data'!C19),'Control Sample Data'!C19&lt;35,'Control Sample Data'!C19&gt;0),'Control Sample Data'!C19-'Choose Housekeeping Genes'!AA$27,35-'Choose Housekeeping Genes'!AA$27),"")</f>
        <v/>
      </c>
      <c r="Z19" s="132" t="str">
        <f>IF(SUM('Control Sample Data'!D$3:D$386)&gt;10,IF(AND(ISNUMBER('Control Sample Data'!D19),'Control Sample Data'!D19&lt;35,'Control Sample Data'!D19&gt;0),'Control Sample Data'!D19-'Choose Housekeeping Genes'!AB$27,35-'Choose Housekeeping Genes'!AB$27),"")</f>
        <v/>
      </c>
      <c r="AA19" s="132" t="str">
        <f>IF(SUM('Control Sample Data'!E$3:E$386)&gt;10,IF(AND(ISNUMBER('Control Sample Data'!E19),'Control Sample Data'!E19&lt;35,'Control Sample Data'!E19&gt;0),'Control Sample Data'!E19-'Choose Housekeeping Genes'!AC$27,35-'Choose Housekeeping Genes'!AC$27),"")</f>
        <v/>
      </c>
      <c r="AB19" s="132" t="str">
        <f>IF(SUM('Control Sample Data'!F$3:F$386)&gt;10,IF(AND(ISNUMBER('Control Sample Data'!F19),'Control Sample Data'!F19&lt;35,'Control Sample Data'!F19&gt;0),'Control Sample Data'!F19-'Choose Housekeeping Genes'!AD$27,35-'Choose Housekeeping Genes'!AD$27),"")</f>
        <v/>
      </c>
      <c r="AC19" s="132" t="str">
        <f>IF(SUM('Control Sample Data'!G$3:G$386)&gt;10,IF(AND(ISNUMBER('Control Sample Data'!G19),'Control Sample Data'!G19&lt;35,'Control Sample Data'!G19&gt;0),'Control Sample Data'!G19-'Choose Housekeeping Genes'!AE$27,35-'Choose Housekeeping Genes'!AE$27),"")</f>
        <v/>
      </c>
      <c r="AD19" s="132" t="str">
        <f>IF(SUM('Control Sample Data'!H$3:H$386)&gt;10,IF(AND(ISNUMBER('Control Sample Data'!H19),'Control Sample Data'!H19&lt;35,'Control Sample Data'!H19&gt;0),'Control Sample Data'!H19-'Choose Housekeeping Genes'!AF$27,35-'Choose Housekeeping Genes'!AF$27),"")</f>
        <v/>
      </c>
      <c r="AE19" s="132" t="str">
        <f>IF(SUM('Control Sample Data'!I$3:I$386)&gt;10,IF(AND(ISNUMBER('Control Sample Data'!I19),'Control Sample Data'!I19&lt;35,'Control Sample Data'!I19&gt;0),'Control Sample Data'!I19-'Choose Housekeeping Genes'!AG$27,35-'Choose Housekeeping Genes'!AG$27),"")</f>
        <v/>
      </c>
      <c r="AF19" s="132" t="str">
        <f>IF(SUM('Control Sample Data'!J$3:J$386)&gt;10,IF(AND(ISNUMBER('Control Sample Data'!J19),'Control Sample Data'!J19&lt;35,'Control Sample Data'!J19&gt;0),'Control Sample Data'!J19-'Choose Housekeeping Genes'!AH$27,35-'Choose Housekeeping Genes'!AH$27),"")</f>
        <v/>
      </c>
      <c r="AG19" s="132" t="str">
        <f>IF(SUM('Control Sample Data'!K$3:K$386)&gt;10,IF(AND(ISNUMBER('Control Sample Data'!K19),'Control Sample Data'!K19&lt;35,'Control Sample Data'!K19&gt;0),'Control Sample Data'!K19-'Choose Housekeeping Genes'!AI$27,35-'Choose Housekeeping Genes'!AI$27),"")</f>
        <v/>
      </c>
      <c r="AH19" s="132" t="str">
        <f>IF(SUM('Control Sample Data'!L$3:L$386)&gt;10,IF(AND(ISNUMBER('Control Sample Data'!L19),'Control Sample Data'!L19&lt;35,'Control Sample Data'!L19&gt;0),'Control Sample Data'!L19-'Choose Housekeeping Genes'!AJ$27,35-'Choose Housekeeping Genes'!AJ$27),"")</f>
        <v/>
      </c>
      <c r="AI19" s="132" t="str">
        <f>IF(SUM('Control Sample Data'!M$3:M$386)&gt;10,IF(AND(ISNUMBER('Control Sample Data'!M19),'Control Sample Data'!M19&lt;35,'Control Sample Data'!M19&gt;0),'Control Sample Data'!M19-'Choose Housekeeping Genes'!AK$27,35-'Choose Housekeeping Genes'!AK$27),"")</f>
        <v/>
      </c>
      <c r="AJ19" s="132" t="str">
        <f>IF(SUM('Control Sample Data'!N$3:N$386)&gt;10,IF(AND(ISNUMBER('Control Sample Data'!N19),'Control Sample Data'!N19&lt;35,'Control Sample Data'!N19&gt;0),'Control Sample Data'!N19-'Choose Housekeeping Genes'!AL$27,35-'Choose Housekeeping Genes'!AL$27),"")</f>
        <v/>
      </c>
      <c r="AK19" s="132" t="str">
        <f>IF(SUM('Control Sample Data'!O$3:O$386)&gt;10,IF(AND(ISNUMBER('Control Sample Data'!O19),'Control Sample Data'!O19&lt;35,'Control Sample Data'!O19&gt;0),'Control Sample Data'!O19-'Choose Housekeeping Genes'!AM$27,35-'Choose Housekeeping Genes'!AM$27),"")</f>
        <v/>
      </c>
      <c r="AL19" s="132" t="str">
        <f>IF(SUM('Control Sample Data'!P$3:P$386)&gt;10,IF(AND(ISNUMBER('Control Sample Data'!P19),'Control Sample Data'!P19&lt;35,'Control Sample Data'!P19&gt;0),'Control Sample Data'!P19-'Choose Housekeeping Genes'!AN$27,35-'Choose Housekeeping Genes'!AN$27),"")</f>
        <v/>
      </c>
      <c r="AM19" s="132" t="str">
        <f>IF(SUM('Control Sample Data'!Q$3:Q$386)&gt;10,IF(AND(ISNUMBER('Control Sample Data'!Q19),'Control Sample Data'!Q19&lt;35,'Control Sample Data'!Q19&gt;0),'Control Sample Data'!Q19-'Choose Housekeeping Genes'!AO$27,35-'Choose Housekeeping Genes'!AO$27),"")</f>
        <v/>
      </c>
      <c r="AN19" s="132" t="str">
        <f>IF(SUM('Control Sample Data'!R$3:R$386)&gt;10,IF(AND(ISNUMBER('Control Sample Data'!R19),'Control Sample Data'!R19&lt;35,'Control Sample Data'!R19&gt;0),'Control Sample Data'!R19-'Choose Housekeeping Genes'!AP$27,35-'Choose Housekeeping Genes'!AP$27),"")</f>
        <v/>
      </c>
      <c r="AO19" s="132" t="str">
        <f>IF(SUM('Control Sample Data'!S$3:S$386)&gt;10,IF(AND(ISNUMBER('Control Sample Data'!S19),'Control Sample Data'!S19&lt;35,'Control Sample Data'!S19&gt;0),'Control Sample Data'!S19-'Choose Housekeeping Genes'!AQ$27,35-'Choose Housekeeping Genes'!AQ$27),"")</f>
        <v/>
      </c>
      <c r="AP19" s="132" t="str">
        <f>IF(SUM('Control Sample Data'!T$3:T$386)&gt;10,IF(AND(ISNUMBER('Control Sample Data'!T19),'Control Sample Data'!T19&lt;35,'Control Sample Data'!T19&gt;0),'Control Sample Data'!T19-'Choose Housekeeping Genes'!AR$27,35-'Choose Housekeeping Genes'!AR$27),"")</f>
        <v/>
      </c>
      <c r="AQ19" s="132" t="str">
        <f>IF(SUM('Control Sample Data'!U$3:U$386)&gt;10,IF(AND(ISNUMBER('Control Sample Data'!U19),'Control Sample Data'!U19&lt;35,'Control Sample Data'!U19&gt;0),'Control Sample Data'!U19-'Choose Housekeeping Genes'!AS$27,35-'Choose Housekeeping Genes'!AS$27),"")</f>
        <v/>
      </c>
      <c r="AR19" s="132" t="str">
        <f>IF(SUM('Control Sample Data'!V$3:V$386)&gt;10,IF(AND(ISNUMBER('Control Sample Data'!V19),'Control Sample Data'!V19&lt;35,'Control Sample Data'!V19&gt;0),'Control Sample Data'!V19-'Choose Housekeeping Genes'!AT$27,35-'Choose Housekeeping Genes'!AT$27),"")</f>
        <v/>
      </c>
      <c r="AS19" s="135" t="str">
        <f>'Control Sample Data'!A19</f>
        <v xml:space="preserve">ATXN8OS </v>
      </c>
      <c r="AT19" s="35" t="s">
        <v>437</v>
      </c>
      <c r="AU19" s="132" t="str">
        <f ca="1">IF(ISNUMBER(C19-'Choose Housekeeping Genes'!D$17),C19-'Choose Housekeeping Genes'!D$17,"")</f>
        <v/>
      </c>
      <c r="AV19" s="132" t="str">
        <f ca="1">IF(ISNUMBER(D19-'Choose Housekeeping Genes'!E$17),D19-'Choose Housekeeping Genes'!E$17,"")</f>
        <v/>
      </c>
      <c r="AW19" s="132" t="str">
        <f ca="1">IF(ISNUMBER(E19-'Choose Housekeeping Genes'!F$17),E19-'Choose Housekeeping Genes'!F$17,"")</f>
        <v/>
      </c>
      <c r="AX19" s="132" t="str">
        <f ca="1">IF(ISNUMBER(F19-'Choose Housekeeping Genes'!G$17),F19-'Choose Housekeeping Genes'!G$17,"")</f>
        <v/>
      </c>
      <c r="AY19" s="132" t="str">
        <f ca="1">IF(ISNUMBER(G19-'Choose Housekeeping Genes'!H$17),G19-'Choose Housekeeping Genes'!H$17,"")</f>
        <v/>
      </c>
      <c r="AZ19" s="132" t="str">
        <f ca="1">IF(ISNUMBER(H19-'Choose Housekeeping Genes'!I$17),H19-'Choose Housekeeping Genes'!I$17,"")</f>
        <v/>
      </c>
      <c r="BA19" s="132" t="str">
        <f ca="1">IF(ISNUMBER(I19-'Choose Housekeeping Genes'!J$17),I19-'Choose Housekeeping Genes'!J$17,"")</f>
        <v/>
      </c>
      <c r="BB19" s="132" t="str">
        <f ca="1">IF(ISNUMBER(J19-'Choose Housekeeping Genes'!K$17),J19-'Choose Housekeeping Genes'!K$17,"")</f>
        <v/>
      </c>
      <c r="BC19" s="132" t="str">
        <f ca="1">IF(ISNUMBER(K19-'Choose Housekeeping Genes'!L$17),K19-'Choose Housekeeping Genes'!L$17,"")</f>
        <v/>
      </c>
      <c r="BD19" s="132" t="str">
        <f ca="1">IF(ISNUMBER(L19-'Choose Housekeeping Genes'!M$17),L19-'Choose Housekeeping Genes'!M$17,"")</f>
        <v/>
      </c>
      <c r="BE19" s="132" t="str">
        <f ca="1">IF(ISNUMBER(M19-'Choose Housekeeping Genes'!N$17),M19-'Choose Housekeeping Genes'!N$17,"")</f>
        <v/>
      </c>
      <c r="BF19" s="132" t="str">
        <f ca="1">IF(ISNUMBER(N19-'Choose Housekeeping Genes'!O$17),N19-'Choose Housekeeping Genes'!O$17,"")</f>
        <v/>
      </c>
      <c r="BG19" s="132" t="str">
        <f ca="1">IF(ISNUMBER(O19-'Choose Housekeeping Genes'!P$17),O19-'Choose Housekeeping Genes'!P$17,"")</f>
        <v/>
      </c>
      <c r="BH19" s="132" t="str">
        <f ca="1">IF(ISNUMBER(P19-'Choose Housekeeping Genes'!Q$17),P19-'Choose Housekeeping Genes'!Q$17,"")</f>
        <v/>
      </c>
      <c r="BI19" s="132" t="str">
        <f ca="1">IF(ISNUMBER(Q19-'Choose Housekeeping Genes'!R$17),Q19-'Choose Housekeeping Genes'!R$17,"")</f>
        <v/>
      </c>
      <c r="BJ19" s="132" t="str">
        <f ca="1">IF(ISNUMBER(R19-'Choose Housekeeping Genes'!S$17),R19-'Choose Housekeeping Genes'!S$17,"")</f>
        <v/>
      </c>
      <c r="BK19" s="132" t="str">
        <f ca="1">IF(ISNUMBER(S19-'Choose Housekeeping Genes'!T$17),S19-'Choose Housekeeping Genes'!T$17,"")</f>
        <v/>
      </c>
      <c r="BL19" s="132" t="str">
        <f ca="1">IF(ISNUMBER(T19-'Choose Housekeeping Genes'!U$17),T19-'Choose Housekeeping Genes'!U$17,"")</f>
        <v/>
      </c>
      <c r="BM19" s="132" t="str">
        <f ca="1">IF(ISNUMBER(U19-'Choose Housekeeping Genes'!V$17),U19-'Choose Housekeeping Genes'!V$17,"")</f>
        <v/>
      </c>
      <c r="BN19" s="132" t="str">
        <f ca="1">IF(ISNUMBER(V19-'Choose Housekeeping Genes'!W$17),V19-'Choose Housekeeping Genes'!W$17,"")</f>
        <v/>
      </c>
      <c r="BO19" s="136" t="str">
        <f t="shared" si="0"/>
        <v xml:space="preserve">ATXN8OS </v>
      </c>
      <c r="BP19" s="141" t="s">
        <v>437</v>
      </c>
      <c r="BQ19" s="132" t="str">
        <f ca="1">IF(ISNUMBER(Y19-'Choose Housekeeping Genes'!AA$17),Y19-'Choose Housekeeping Genes'!AA$17,"")</f>
        <v/>
      </c>
      <c r="BR19" s="132" t="str">
        <f ca="1">IF(ISNUMBER(Z19-'Choose Housekeeping Genes'!AB$17),Z19-'Choose Housekeeping Genes'!AB$17,"")</f>
        <v/>
      </c>
      <c r="BS19" s="132" t="str">
        <f ca="1">IF(ISNUMBER(AA19-'Choose Housekeeping Genes'!AC$17),AA19-'Choose Housekeeping Genes'!AC$17,"")</f>
        <v/>
      </c>
      <c r="BT19" s="132" t="str">
        <f ca="1">IF(ISNUMBER(AB19-'Choose Housekeeping Genes'!AD$17),AB19-'Choose Housekeeping Genes'!AD$17,"")</f>
        <v/>
      </c>
      <c r="BU19" s="132" t="str">
        <f ca="1">IF(ISNUMBER(AC19-'Choose Housekeeping Genes'!AE$17),AC19-'Choose Housekeeping Genes'!AE$17,"")</f>
        <v/>
      </c>
      <c r="BV19" s="132" t="str">
        <f ca="1">IF(ISNUMBER(AD19-'Choose Housekeeping Genes'!AF$17),AD19-'Choose Housekeeping Genes'!AF$17,"")</f>
        <v/>
      </c>
      <c r="BW19" s="132" t="str">
        <f ca="1">IF(ISNUMBER(AE19-'Choose Housekeeping Genes'!AG$17),AE19-'Choose Housekeeping Genes'!AG$17,"")</f>
        <v/>
      </c>
      <c r="BX19" s="132" t="str">
        <f ca="1">IF(ISNUMBER(AF19-'Choose Housekeeping Genes'!AH$17),AF19-'Choose Housekeeping Genes'!AH$17,"")</f>
        <v/>
      </c>
      <c r="BY19" s="132" t="str">
        <f ca="1">IF(ISNUMBER(AG19-'Choose Housekeeping Genes'!AI$17),AG19-'Choose Housekeeping Genes'!AI$17,"")</f>
        <v/>
      </c>
      <c r="BZ19" s="132" t="str">
        <f ca="1">IF(ISNUMBER(AH19-'Choose Housekeeping Genes'!AJ$17),AH19-'Choose Housekeeping Genes'!AJ$17,"")</f>
        <v/>
      </c>
      <c r="CA19" s="132" t="str">
        <f ca="1">IF(ISNUMBER(AI19-'Choose Housekeeping Genes'!AK$17),AI19-'Choose Housekeeping Genes'!AK$17,"")</f>
        <v/>
      </c>
      <c r="CB19" s="132" t="str">
        <f ca="1">IF(ISNUMBER(AJ19-'Choose Housekeeping Genes'!AL$17),AJ19-'Choose Housekeeping Genes'!AL$17,"")</f>
        <v/>
      </c>
      <c r="CC19" s="132" t="str">
        <f ca="1">IF(ISNUMBER(AK19-'Choose Housekeeping Genes'!AM$17),AK19-'Choose Housekeeping Genes'!AM$17,"")</f>
        <v/>
      </c>
      <c r="CD19" s="132" t="str">
        <f ca="1">IF(ISNUMBER(AL19-'Choose Housekeeping Genes'!AN$17),AL19-'Choose Housekeeping Genes'!AN$17,"")</f>
        <v/>
      </c>
      <c r="CE19" s="132" t="str">
        <f ca="1">IF(ISNUMBER(AM19-'Choose Housekeeping Genes'!AO$17),AM19-'Choose Housekeeping Genes'!AO$17,"")</f>
        <v/>
      </c>
      <c r="CF19" s="132" t="str">
        <f ca="1">IF(ISNUMBER(AN19-'Choose Housekeeping Genes'!AP$17),AN19-'Choose Housekeeping Genes'!AP$17,"")</f>
        <v/>
      </c>
      <c r="CG19" s="132" t="str">
        <f ca="1">IF(ISNUMBER(AO19-'Choose Housekeeping Genes'!AQ$17),AO19-'Choose Housekeeping Genes'!AQ$17,"")</f>
        <v/>
      </c>
      <c r="CH19" s="132" t="str">
        <f ca="1">IF(ISNUMBER(AP19-'Choose Housekeeping Genes'!AR$17),AP19-'Choose Housekeeping Genes'!AR$17,"")</f>
        <v/>
      </c>
      <c r="CI19" s="132" t="str">
        <f ca="1">IF(ISNUMBER(AQ19-'Choose Housekeeping Genes'!AS$17),AQ19-'Choose Housekeeping Genes'!AS$17,"")</f>
        <v/>
      </c>
      <c r="CJ19" s="132" t="str">
        <f ca="1">IF(ISNUMBER(AR19-'Choose Housekeeping Genes'!AT$17),AR19-'Choose Housekeeping Genes'!AT$17,"")</f>
        <v/>
      </c>
      <c r="CK19" s="137" t="e">
        <f t="shared" ca="1" si="2"/>
        <v>#DIV/0!</v>
      </c>
      <c r="CL19" s="138" t="e">
        <f t="shared" ca="1" si="3"/>
        <v>#DIV/0!</v>
      </c>
      <c r="CQ19" s="130">
        <v>17</v>
      </c>
      <c r="CR19" s="139" t="e">
        <f t="array" aca="1" ref="CR19" ca="1">INDIRECT("'All expressed genes'!$A"&amp;MIN(IF('All expressed genes'!$G$3:$G$386=LARGE('All expressed genes'!$G$3:$G$386,CQ19),ROW('All expressed genes'!$A$3:$A$386),"")))</f>
        <v>#DIV/0!</v>
      </c>
      <c r="CS19" s="139" t="e">
        <f t="array" aca="1" ref="CS19" ca="1">INDIRECT("'All expressed genes'!$G"&amp;MIN(IF('All expressed genes'!$G$3:$G$386=LARGE('All expressed genes'!$G$3:$G$386,CQ19),ROW('All expressed genes'!$A$3:$A$386),"")))</f>
        <v>#DIV/0!</v>
      </c>
      <c r="CT19" s="139"/>
      <c r="CU19" s="139">
        <v>368</v>
      </c>
      <c r="CV19" s="139" t="e">
        <f t="array" aca="1" ref="CV19" ca="1">INDIRECT("'All expressed genes'!$A"&amp;MIN(IF('All expressed genes'!$G$3:$G$386=LARGE('All expressed genes'!$G$3:$G$386,CU19),ROW('All expressed genes'!$A$3:$A$386),"")))</f>
        <v>#DIV/0!</v>
      </c>
      <c r="CW19" s="139" t="e">
        <f t="array" aca="1" ref="CW19" ca="1">INDIRECT("'All expressed genes'!$I"&amp;MIN(IF('All expressed genes'!$G$3:$G$386=LARGE('All expressed genes'!$G$3:$G$386,CU19),ROW('All expressed genes'!$A$3:$A$386),"")))</f>
        <v>#DIV/0!</v>
      </c>
      <c r="CX19" s="139" t="e">
        <f t="shared" ca="1" si="1"/>
        <v>#DIV/0!</v>
      </c>
    </row>
    <row r="20" spans="1:102" ht="12.75" x14ac:dyDescent="0.15">
      <c r="A20" s="131" t="str">
        <f>'Transcript table'!C20</f>
        <v>HIF1A-AS1</v>
      </c>
      <c r="B20" s="35" t="s">
        <v>438</v>
      </c>
      <c r="C20" s="132" t="str">
        <f>IF(SUM('Test Sample Data'!C$3:C$386)&gt;10,IF(AND(ISNUMBER('Test Sample Data'!C20),'Test Sample Data'!C20&lt;35,'Test Sample Data'!C20&gt;0),'Test Sample Data'!C20-'Choose Housekeeping Genes'!D$27,35-'Choose Housekeeping Genes'!D$27),"")</f>
        <v/>
      </c>
      <c r="D20" s="132" t="str">
        <f>IF(SUM('Test Sample Data'!D$3:D$386)&gt;10,IF(AND(ISNUMBER('Test Sample Data'!D20),'Test Sample Data'!D20&lt;35,'Test Sample Data'!D20&gt;0),'Test Sample Data'!D20-'Choose Housekeeping Genes'!E$27,35-'Choose Housekeeping Genes'!E$27),"")</f>
        <v/>
      </c>
      <c r="E20" s="132" t="str">
        <f>IF(SUM('Test Sample Data'!E$3:E$386)&gt;10,IF(AND(ISNUMBER('Test Sample Data'!E20),'Test Sample Data'!E20&lt;35,'Test Sample Data'!E20&gt;0),'Test Sample Data'!E20-'Choose Housekeeping Genes'!F$27,35-'Choose Housekeeping Genes'!F$27),"")</f>
        <v/>
      </c>
      <c r="F20" s="132" t="str">
        <f>IF(SUM('Test Sample Data'!F$3:F$386)&gt;10,IF(AND(ISNUMBER('Test Sample Data'!F20),'Test Sample Data'!F20&lt;35,'Test Sample Data'!F20&gt;0),'Test Sample Data'!F20-'Choose Housekeeping Genes'!G$27,35-'Choose Housekeeping Genes'!G$27),"")</f>
        <v/>
      </c>
      <c r="G20" s="132" t="str">
        <f>IF(SUM('Test Sample Data'!G$3:G$386)&gt;10,IF(AND(ISNUMBER('Test Sample Data'!G20),'Test Sample Data'!G20&lt;35,'Test Sample Data'!G20&gt;0),'Test Sample Data'!G20-'Choose Housekeeping Genes'!H$27,35-'Choose Housekeeping Genes'!H$27),"")</f>
        <v/>
      </c>
      <c r="H20" s="132" t="str">
        <f>IF(SUM('Test Sample Data'!H$3:H$386)&gt;10,IF(AND(ISNUMBER('Test Sample Data'!H20),'Test Sample Data'!H20&lt;35,'Test Sample Data'!H20&gt;0),'Test Sample Data'!H20-'Choose Housekeeping Genes'!I$27,35-'Choose Housekeeping Genes'!I$27),"")</f>
        <v/>
      </c>
      <c r="I20" s="132" t="str">
        <f>IF(SUM('Test Sample Data'!I$3:I$386)&gt;10,IF(AND(ISNUMBER('Test Sample Data'!I20),'Test Sample Data'!I20&lt;35,'Test Sample Data'!I20&gt;0),'Test Sample Data'!I20-'Choose Housekeeping Genes'!J$27,35-'Choose Housekeeping Genes'!J$27),"")</f>
        <v/>
      </c>
      <c r="J20" s="132" t="str">
        <f>IF(SUM('Test Sample Data'!J$3:J$386)&gt;10,IF(AND(ISNUMBER('Test Sample Data'!J20),'Test Sample Data'!J20&lt;35,'Test Sample Data'!J20&gt;0),'Test Sample Data'!J20-'Choose Housekeeping Genes'!K$27,35-'Choose Housekeeping Genes'!K$27),"")</f>
        <v/>
      </c>
      <c r="K20" s="132" t="str">
        <f>IF(SUM('Test Sample Data'!K$3:K$386)&gt;10,IF(AND(ISNUMBER('Test Sample Data'!K20),'Test Sample Data'!K20&lt;35,'Test Sample Data'!K20&gt;0),'Test Sample Data'!K20-'Choose Housekeeping Genes'!L$27,35-'Choose Housekeeping Genes'!L$27),"")</f>
        <v/>
      </c>
      <c r="L20" s="132" t="str">
        <f>IF(SUM('Test Sample Data'!L$3:L$386)&gt;10,IF(AND(ISNUMBER('Test Sample Data'!L20),'Test Sample Data'!L20&lt;35,'Test Sample Data'!L20&gt;0),'Test Sample Data'!L20-'Choose Housekeeping Genes'!M$27,35-'Choose Housekeeping Genes'!M$27),"")</f>
        <v/>
      </c>
      <c r="M20" s="132" t="str">
        <f>IF(SUM('Test Sample Data'!M$3:M$386)&gt;10,IF(AND(ISNUMBER('Test Sample Data'!M20),'Test Sample Data'!M20&lt;35,'Test Sample Data'!M20&gt;0),'Test Sample Data'!M20-'Choose Housekeeping Genes'!N$27,35-'Choose Housekeeping Genes'!N$27),"")</f>
        <v/>
      </c>
      <c r="N20" s="132" t="str">
        <f>IF(SUM('Test Sample Data'!N$3:N$386)&gt;10,IF(AND(ISNUMBER('Test Sample Data'!N20),'Test Sample Data'!N20&lt;35,'Test Sample Data'!N20&gt;0),'Test Sample Data'!N20-'Choose Housekeeping Genes'!O$27,35-'Choose Housekeeping Genes'!O$27),"")</f>
        <v/>
      </c>
      <c r="O20" s="132" t="str">
        <f>IF(SUM('Test Sample Data'!O$3:O$386)&gt;10,IF(AND(ISNUMBER('Test Sample Data'!O20),'Test Sample Data'!O20&lt;35,'Test Sample Data'!O20&gt;0),'Test Sample Data'!O20-'Choose Housekeeping Genes'!P$27,35-'Choose Housekeeping Genes'!P$27),"")</f>
        <v/>
      </c>
      <c r="P20" s="132" t="str">
        <f>IF(SUM('Test Sample Data'!P$3:P$386)&gt;10,IF(AND(ISNUMBER('Test Sample Data'!P20),'Test Sample Data'!P20&lt;35,'Test Sample Data'!P20&gt;0),'Test Sample Data'!P20-'Choose Housekeeping Genes'!Q$27,35-'Choose Housekeeping Genes'!Q$27),"")</f>
        <v/>
      </c>
      <c r="Q20" s="132" t="str">
        <f>IF(SUM('Test Sample Data'!Q$3:Q$386)&gt;10,IF(AND(ISNUMBER('Test Sample Data'!Q20),'Test Sample Data'!Q20&lt;35,'Test Sample Data'!Q20&gt;0),'Test Sample Data'!Q20-'Choose Housekeeping Genes'!R$27,35-'Choose Housekeeping Genes'!R$27),"")</f>
        <v/>
      </c>
      <c r="R20" s="132" t="str">
        <f>IF(SUM('Test Sample Data'!R$3:R$386)&gt;10,IF(AND(ISNUMBER('Test Sample Data'!R20),'Test Sample Data'!R20&lt;35,'Test Sample Data'!R20&gt;0),'Test Sample Data'!R20-'Choose Housekeeping Genes'!S$27,35-'Choose Housekeeping Genes'!S$27),"")</f>
        <v/>
      </c>
      <c r="S20" s="132" t="str">
        <f>IF(SUM('Test Sample Data'!S$3:S$386)&gt;10,IF(AND(ISNUMBER('Test Sample Data'!S20),'Test Sample Data'!S20&lt;35,'Test Sample Data'!S20&gt;0),'Test Sample Data'!S20-'Choose Housekeeping Genes'!T$27,35-'Choose Housekeeping Genes'!T$27),"")</f>
        <v/>
      </c>
      <c r="T20" s="132" t="str">
        <f>IF(SUM('Test Sample Data'!T$3:T$386)&gt;10,IF(AND(ISNUMBER('Test Sample Data'!T20),'Test Sample Data'!T20&lt;35,'Test Sample Data'!T20&gt;0),'Test Sample Data'!T20-'Choose Housekeeping Genes'!U$27,35-'Choose Housekeeping Genes'!U$27),"")</f>
        <v/>
      </c>
      <c r="U20" s="132" t="str">
        <f>IF(SUM('Test Sample Data'!U$3:U$386)&gt;10,IF(AND(ISNUMBER('Test Sample Data'!U20),'Test Sample Data'!U20&lt;35,'Test Sample Data'!U20&gt;0),'Test Sample Data'!U20-'Choose Housekeeping Genes'!V$27,35-'Choose Housekeeping Genes'!V$27),"")</f>
        <v/>
      </c>
      <c r="V20" s="132" t="str">
        <f>IF(SUM('Test Sample Data'!V$3:V$386)&gt;10,IF(AND(ISNUMBER('Test Sample Data'!V20),'Test Sample Data'!V20&lt;35,'Test Sample Data'!V20&gt;0),'Test Sample Data'!V20-'Choose Housekeeping Genes'!W$27,35-'Choose Housekeeping Genes'!W$27),"")</f>
        <v/>
      </c>
      <c r="W20" s="140" t="str">
        <f>'Control Sample Data'!A20</f>
        <v>HIF1A-AS1</v>
      </c>
      <c r="X20" s="141" t="s">
        <v>438</v>
      </c>
      <c r="Y20" s="132" t="str">
        <f>IF(SUM('Control Sample Data'!C$3:C$386)&gt;10,IF(AND(ISNUMBER('Control Sample Data'!C20),'Control Sample Data'!C20&lt;35,'Control Sample Data'!C20&gt;0),'Control Sample Data'!C20-'Choose Housekeeping Genes'!AA$27,35-'Choose Housekeeping Genes'!AA$27),"")</f>
        <v/>
      </c>
      <c r="Z20" s="132" t="str">
        <f>IF(SUM('Control Sample Data'!D$3:D$386)&gt;10,IF(AND(ISNUMBER('Control Sample Data'!D20),'Control Sample Data'!D20&lt;35,'Control Sample Data'!D20&gt;0),'Control Sample Data'!D20-'Choose Housekeeping Genes'!AB$27,35-'Choose Housekeeping Genes'!AB$27),"")</f>
        <v/>
      </c>
      <c r="AA20" s="132" t="str">
        <f>IF(SUM('Control Sample Data'!E$3:E$386)&gt;10,IF(AND(ISNUMBER('Control Sample Data'!E20),'Control Sample Data'!E20&lt;35,'Control Sample Data'!E20&gt;0),'Control Sample Data'!E20-'Choose Housekeeping Genes'!AC$27,35-'Choose Housekeeping Genes'!AC$27),"")</f>
        <v/>
      </c>
      <c r="AB20" s="132" t="str">
        <f>IF(SUM('Control Sample Data'!F$3:F$386)&gt;10,IF(AND(ISNUMBER('Control Sample Data'!F20),'Control Sample Data'!F20&lt;35,'Control Sample Data'!F20&gt;0),'Control Sample Data'!F20-'Choose Housekeeping Genes'!AD$27,35-'Choose Housekeeping Genes'!AD$27),"")</f>
        <v/>
      </c>
      <c r="AC20" s="132" t="str">
        <f>IF(SUM('Control Sample Data'!G$3:G$386)&gt;10,IF(AND(ISNUMBER('Control Sample Data'!G20),'Control Sample Data'!G20&lt;35,'Control Sample Data'!G20&gt;0),'Control Sample Data'!G20-'Choose Housekeeping Genes'!AE$27,35-'Choose Housekeeping Genes'!AE$27),"")</f>
        <v/>
      </c>
      <c r="AD20" s="132" t="str">
        <f>IF(SUM('Control Sample Data'!H$3:H$386)&gt;10,IF(AND(ISNUMBER('Control Sample Data'!H20),'Control Sample Data'!H20&lt;35,'Control Sample Data'!H20&gt;0),'Control Sample Data'!H20-'Choose Housekeeping Genes'!AF$27,35-'Choose Housekeeping Genes'!AF$27),"")</f>
        <v/>
      </c>
      <c r="AE20" s="132" t="str">
        <f>IF(SUM('Control Sample Data'!I$3:I$386)&gt;10,IF(AND(ISNUMBER('Control Sample Data'!I20),'Control Sample Data'!I20&lt;35,'Control Sample Data'!I20&gt;0),'Control Sample Data'!I20-'Choose Housekeeping Genes'!AG$27,35-'Choose Housekeeping Genes'!AG$27),"")</f>
        <v/>
      </c>
      <c r="AF20" s="132" t="str">
        <f>IF(SUM('Control Sample Data'!J$3:J$386)&gt;10,IF(AND(ISNUMBER('Control Sample Data'!J20),'Control Sample Data'!J20&lt;35,'Control Sample Data'!J20&gt;0),'Control Sample Data'!J20-'Choose Housekeeping Genes'!AH$27,35-'Choose Housekeeping Genes'!AH$27),"")</f>
        <v/>
      </c>
      <c r="AG20" s="132" t="str">
        <f>IF(SUM('Control Sample Data'!K$3:K$386)&gt;10,IF(AND(ISNUMBER('Control Sample Data'!K20),'Control Sample Data'!K20&lt;35,'Control Sample Data'!K20&gt;0),'Control Sample Data'!K20-'Choose Housekeeping Genes'!AI$27,35-'Choose Housekeeping Genes'!AI$27),"")</f>
        <v/>
      </c>
      <c r="AH20" s="132" t="str">
        <f>IF(SUM('Control Sample Data'!L$3:L$386)&gt;10,IF(AND(ISNUMBER('Control Sample Data'!L20),'Control Sample Data'!L20&lt;35,'Control Sample Data'!L20&gt;0),'Control Sample Data'!L20-'Choose Housekeeping Genes'!AJ$27,35-'Choose Housekeeping Genes'!AJ$27),"")</f>
        <v/>
      </c>
      <c r="AI20" s="132" t="str">
        <f>IF(SUM('Control Sample Data'!M$3:M$386)&gt;10,IF(AND(ISNUMBER('Control Sample Data'!M20),'Control Sample Data'!M20&lt;35,'Control Sample Data'!M20&gt;0),'Control Sample Data'!M20-'Choose Housekeeping Genes'!AK$27,35-'Choose Housekeeping Genes'!AK$27),"")</f>
        <v/>
      </c>
      <c r="AJ20" s="132" t="str">
        <f>IF(SUM('Control Sample Data'!N$3:N$386)&gt;10,IF(AND(ISNUMBER('Control Sample Data'!N20),'Control Sample Data'!N20&lt;35,'Control Sample Data'!N20&gt;0),'Control Sample Data'!N20-'Choose Housekeeping Genes'!AL$27,35-'Choose Housekeeping Genes'!AL$27),"")</f>
        <v/>
      </c>
      <c r="AK20" s="132" t="str">
        <f>IF(SUM('Control Sample Data'!O$3:O$386)&gt;10,IF(AND(ISNUMBER('Control Sample Data'!O20),'Control Sample Data'!O20&lt;35,'Control Sample Data'!O20&gt;0),'Control Sample Data'!O20-'Choose Housekeeping Genes'!AM$27,35-'Choose Housekeeping Genes'!AM$27),"")</f>
        <v/>
      </c>
      <c r="AL20" s="132" t="str">
        <f>IF(SUM('Control Sample Data'!P$3:P$386)&gt;10,IF(AND(ISNUMBER('Control Sample Data'!P20),'Control Sample Data'!P20&lt;35,'Control Sample Data'!P20&gt;0),'Control Sample Data'!P20-'Choose Housekeeping Genes'!AN$27,35-'Choose Housekeeping Genes'!AN$27),"")</f>
        <v/>
      </c>
      <c r="AM20" s="132" t="str">
        <f>IF(SUM('Control Sample Data'!Q$3:Q$386)&gt;10,IF(AND(ISNUMBER('Control Sample Data'!Q20),'Control Sample Data'!Q20&lt;35,'Control Sample Data'!Q20&gt;0),'Control Sample Data'!Q20-'Choose Housekeeping Genes'!AO$27,35-'Choose Housekeeping Genes'!AO$27),"")</f>
        <v/>
      </c>
      <c r="AN20" s="132" t="str">
        <f>IF(SUM('Control Sample Data'!R$3:R$386)&gt;10,IF(AND(ISNUMBER('Control Sample Data'!R20),'Control Sample Data'!R20&lt;35,'Control Sample Data'!R20&gt;0),'Control Sample Data'!R20-'Choose Housekeeping Genes'!AP$27,35-'Choose Housekeeping Genes'!AP$27),"")</f>
        <v/>
      </c>
      <c r="AO20" s="132" t="str">
        <f>IF(SUM('Control Sample Data'!S$3:S$386)&gt;10,IF(AND(ISNUMBER('Control Sample Data'!S20),'Control Sample Data'!S20&lt;35,'Control Sample Data'!S20&gt;0),'Control Sample Data'!S20-'Choose Housekeeping Genes'!AQ$27,35-'Choose Housekeeping Genes'!AQ$27),"")</f>
        <v/>
      </c>
      <c r="AP20" s="132" t="str">
        <f>IF(SUM('Control Sample Data'!T$3:T$386)&gt;10,IF(AND(ISNUMBER('Control Sample Data'!T20),'Control Sample Data'!T20&lt;35,'Control Sample Data'!T20&gt;0),'Control Sample Data'!T20-'Choose Housekeeping Genes'!AR$27,35-'Choose Housekeeping Genes'!AR$27),"")</f>
        <v/>
      </c>
      <c r="AQ20" s="132" t="str">
        <f>IF(SUM('Control Sample Data'!U$3:U$386)&gt;10,IF(AND(ISNUMBER('Control Sample Data'!U20),'Control Sample Data'!U20&lt;35,'Control Sample Data'!U20&gt;0),'Control Sample Data'!U20-'Choose Housekeeping Genes'!AS$27,35-'Choose Housekeeping Genes'!AS$27),"")</f>
        <v/>
      </c>
      <c r="AR20" s="132" t="str">
        <f>IF(SUM('Control Sample Data'!V$3:V$386)&gt;10,IF(AND(ISNUMBER('Control Sample Data'!V20),'Control Sample Data'!V20&lt;35,'Control Sample Data'!V20&gt;0),'Control Sample Data'!V20-'Choose Housekeeping Genes'!AT$27,35-'Choose Housekeeping Genes'!AT$27),"")</f>
        <v/>
      </c>
      <c r="AS20" s="135" t="str">
        <f>'Control Sample Data'!A20</f>
        <v>HIF1A-AS1</v>
      </c>
      <c r="AT20" s="35" t="s">
        <v>438</v>
      </c>
      <c r="AU20" s="132" t="str">
        <f ca="1">IF(ISNUMBER(C20-'Choose Housekeeping Genes'!D$17),C20-'Choose Housekeeping Genes'!D$17,"")</f>
        <v/>
      </c>
      <c r="AV20" s="132" t="str">
        <f ca="1">IF(ISNUMBER(D20-'Choose Housekeeping Genes'!E$17),D20-'Choose Housekeeping Genes'!E$17,"")</f>
        <v/>
      </c>
      <c r="AW20" s="132" t="str">
        <f ca="1">IF(ISNUMBER(E20-'Choose Housekeeping Genes'!F$17),E20-'Choose Housekeeping Genes'!F$17,"")</f>
        <v/>
      </c>
      <c r="AX20" s="132" t="str">
        <f ca="1">IF(ISNUMBER(F20-'Choose Housekeeping Genes'!G$17),F20-'Choose Housekeeping Genes'!G$17,"")</f>
        <v/>
      </c>
      <c r="AY20" s="132" t="str">
        <f ca="1">IF(ISNUMBER(G20-'Choose Housekeeping Genes'!H$17),G20-'Choose Housekeeping Genes'!H$17,"")</f>
        <v/>
      </c>
      <c r="AZ20" s="132" t="str">
        <f ca="1">IF(ISNUMBER(H20-'Choose Housekeeping Genes'!I$17),H20-'Choose Housekeeping Genes'!I$17,"")</f>
        <v/>
      </c>
      <c r="BA20" s="132" t="str">
        <f ca="1">IF(ISNUMBER(I20-'Choose Housekeeping Genes'!J$17),I20-'Choose Housekeeping Genes'!J$17,"")</f>
        <v/>
      </c>
      <c r="BB20" s="132" t="str">
        <f ca="1">IF(ISNUMBER(J20-'Choose Housekeeping Genes'!K$17),J20-'Choose Housekeeping Genes'!K$17,"")</f>
        <v/>
      </c>
      <c r="BC20" s="132" t="str">
        <f ca="1">IF(ISNUMBER(K20-'Choose Housekeeping Genes'!L$17),K20-'Choose Housekeeping Genes'!L$17,"")</f>
        <v/>
      </c>
      <c r="BD20" s="132" t="str">
        <f ca="1">IF(ISNUMBER(L20-'Choose Housekeeping Genes'!M$17),L20-'Choose Housekeeping Genes'!M$17,"")</f>
        <v/>
      </c>
      <c r="BE20" s="132" t="str">
        <f ca="1">IF(ISNUMBER(M20-'Choose Housekeeping Genes'!N$17),M20-'Choose Housekeeping Genes'!N$17,"")</f>
        <v/>
      </c>
      <c r="BF20" s="132" t="str">
        <f ca="1">IF(ISNUMBER(N20-'Choose Housekeeping Genes'!O$17),N20-'Choose Housekeeping Genes'!O$17,"")</f>
        <v/>
      </c>
      <c r="BG20" s="132" t="str">
        <f ca="1">IF(ISNUMBER(O20-'Choose Housekeeping Genes'!P$17),O20-'Choose Housekeeping Genes'!P$17,"")</f>
        <v/>
      </c>
      <c r="BH20" s="132" t="str">
        <f ca="1">IF(ISNUMBER(P20-'Choose Housekeeping Genes'!Q$17),P20-'Choose Housekeeping Genes'!Q$17,"")</f>
        <v/>
      </c>
      <c r="BI20" s="132" t="str">
        <f ca="1">IF(ISNUMBER(Q20-'Choose Housekeeping Genes'!R$17),Q20-'Choose Housekeeping Genes'!R$17,"")</f>
        <v/>
      </c>
      <c r="BJ20" s="132" t="str">
        <f ca="1">IF(ISNUMBER(R20-'Choose Housekeeping Genes'!S$17),R20-'Choose Housekeeping Genes'!S$17,"")</f>
        <v/>
      </c>
      <c r="BK20" s="132" t="str">
        <f ca="1">IF(ISNUMBER(S20-'Choose Housekeeping Genes'!T$17),S20-'Choose Housekeeping Genes'!T$17,"")</f>
        <v/>
      </c>
      <c r="BL20" s="132" t="str">
        <f ca="1">IF(ISNUMBER(T20-'Choose Housekeeping Genes'!U$17),T20-'Choose Housekeeping Genes'!U$17,"")</f>
        <v/>
      </c>
      <c r="BM20" s="132" t="str">
        <f ca="1">IF(ISNUMBER(U20-'Choose Housekeeping Genes'!V$17),U20-'Choose Housekeeping Genes'!V$17,"")</f>
        <v/>
      </c>
      <c r="BN20" s="132" t="str">
        <f ca="1">IF(ISNUMBER(V20-'Choose Housekeeping Genes'!W$17),V20-'Choose Housekeeping Genes'!W$17,"")</f>
        <v/>
      </c>
      <c r="BO20" s="136" t="str">
        <f t="shared" si="0"/>
        <v>HIF1A-AS1</v>
      </c>
      <c r="BP20" s="141" t="s">
        <v>438</v>
      </c>
      <c r="BQ20" s="132" t="str">
        <f ca="1">IF(ISNUMBER(Y20-'Choose Housekeeping Genes'!AA$17),Y20-'Choose Housekeeping Genes'!AA$17,"")</f>
        <v/>
      </c>
      <c r="BR20" s="132" t="str">
        <f ca="1">IF(ISNUMBER(Z20-'Choose Housekeeping Genes'!AB$17),Z20-'Choose Housekeeping Genes'!AB$17,"")</f>
        <v/>
      </c>
      <c r="BS20" s="132" t="str">
        <f ca="1">IF(ISNUMBER(AA20-'Choose Housekeeping Genes'!AC$17),AA20-'Choose Housekeeping Genes'!AC$17,"")</f>
        <v/>
      </c>
      <c r="BT20" s="132" t="str">
        <f ca="1">IF(ISNUMBER(AB20-'Choose Housekeeping Genes'!AD$17),AB20-'Choose Housekeeping Genes'!AD$17,"")</f>
        <v/>
      </c>
      <c r="BU20" s="132" t="str">
        <f ca="1">IF(ISNUMBER(AC20-'Choose Housekeeping Genes'!AE$17),AC20-'Choose Housekeeping Genes'!AE$17,"")</f>
        <v/>
      </c>
      <c r="BV20" s="132" t="str">
        <f ca="1">IF(ISNUMBER(AD20-'Choose Housekeeping Genes'!AF$17),AD20-'Choose Housekeeping Genes'!AF$17,"")</f>
        <v/>
      </c>
      <c r="BW20" s="132" t="str">
        <f ca="1">IF(ISNUMBER(AE20-'Choose Housekeeping Genes'!AG$17),AE20-'Choose Housekeeping Genes'!AG$17,"")</f>
        <v/>
      </c>
      <c r="BX20" s="132" t="str">
        <f ca="1">IF(ISNUMBER(AF20-'Choose Housekeeping Genes'!AH$17),AF20-'Choose Housekeeping Genes'!AH$17,"")</f>
        <v/>
      </c>
      <c r="BY20" s="132" t="str">
        <f ca="1">IF(ISNUMBER(AG20-'Choose Housekeeping Genes'!AI$17),AG20-'Choose Housekeeping Genes'!AI$17,"")</f>
        <v/>
      </c>
      <c r="BZ20" s="132" t="str">
        <f ca="1">IF(ISNUMBER(AH20-'Choose Housekeeping Genes'!AJ$17),AH20-'Choose Housekeeping Genes'!AJ$17,"")</f>
        <v/>
      </c>
      <c r="CA20" s="132" t="str">
        <f ca="1">IF(ISNUMBER(AI20-'Choose Housekeeping Genes'!AK$17),AI20-'Choose Housekeeping Genes'!AK$17,"")</f>
        <v/>
      </c>
      <c r="CB20" s="132" t="str">
        <f ca="1">IF(ISNUMBER(AJ20-'Choose Housekeeping Genes'!AL$17),AJ20-'Choose Housekeeping Genes'!AL$17,"")</f>
        <v/>
      </c>
      <c r="CC20" s="132" t="str">
        <f ca="1">IF(ISNUMBER(AK20-'Choose Housekeeping Genes'!AM$17),AK20-'Choose Housekeeping Genes'!AM$17,"")</f>
        <v/>
      </c>
      <c r="CD20" s="132" t="str">
        <f ca="1">IF(ISNUMBER(AL20-'Choose Housekeeping Genes'!AN$17),AL20-'Choose Housekeeping Genes'!AN$17,"")</f>
        <v/>
      </c>
      <c r="CE20" s="132" t="str">
        <f ca="1">IF(ISNUMBER(AM20-'Choose Housekeeping Genes'!AO$17),AM20-'Choose Housekeeping Genes'!AO$17,"")</f>
        <v/>
      </c>
      <c r="CF20" s="132" t="str">
        <f ca="1">IF(ISNUMBER(AN20-'Choose Housekeeping Genes'!AP$17),AN20-'Choose Housekeeping Genes'!AP$17,"")</f>
        <v/>
      </c>
      <c r="CG20" s="132" t="str">
        <f ca="1">IF(ISNUMBER(AO20-'Choose Housekeeping Genes'!AQ$17),AO20-'Choose Housekeeping Genes'!AQ$17,"")</f>
        <v/>
      </c>
      <c r="CH20" s="132" t="str">
        <f ca="1">IF(ISNUMBER(AP20-'Choose Housekeeping Genes'!AR$17),AP20-'Choose Housekeeping Genes'!AR$17,"")</f>
        <v/>
      </c>
      <c r="CI20" s="132" t="str">
        <f ca="1">IF(ISNUMBER(AQ20-'Choose Housekeeping Genes'!AS$17),AQ20-'Choose Housekeeping Genes'!AS$17,"")</f>
        <v/>
      </c>
      <c r="CJ20" s="132" t="str">
        <f ca="1">IF(ISNUMBER(AR20-'Choose Housekeeping Genes'!AT$17),AR20-'Choose Housekeeping Genes'!AT$17,"")</f>
        <v/>
      </c>
      <c r="CK20" s="137" t="e">
        <f t="shared" ca="1" si="2"/>
        <v>#DIV/0!</v>
      </c>
      <c r="CL20" s="138" t="e">
        <f t="shared" ca="1" si="3"/>
        <v>#DIV/0!</v>
      </c>
      <c r="CQ20" s="130">
        <v>18</v>
      </c>
      <c r="CR20" s="139" t="e">
        <f t="array" aca="1" ref="CR20" ca="1">INDIRECT("'All expressed genes'!$A"&amp;MIN(IF('All expressed genes'!$G$3:$G$386=LARGE('All expressed genes'!$G$3:$G$386,CQ20),ROW('All expressed genes'!$A$3:$A$386),"")))</f>
        <v>#DIV/0!</v>
      </c>
      <c r="CS20" s="139" t="e">
        <f t="array" aca="1" ref="CS20" ca="1">INDIRECT("'All expressed genes'!$G"&amp;MIN(IF('All expressed genes'!$G$3:$G$386=LARGE('All expressed genes'!$G$3:$G$386,CQ20),ROW('All expressed genes'!$A$3:$A$386),"")))</f>
        <v>#DIV/0!</v>
      </c>
      <c r="CT20" s="139"/>
      <c r="CU20" s="139">
        <v>367</v>
      </c>
      <c r="CV20" s="139" t="e">
        <f t="array" aca="1" ref="CV20" ca="1">INDIRECT("'All expressed genes'!$A"&amp;MIN(IF('All expressed genes'!$G$3:$G$386=LARGE('All expressed genes'!$G$3:$G$386,CU20),ROW('All expressed genes'!$A$3:$A$386),"")))</f>
        <v>#DIV/0!</v>
      </c>
      <c r="CW20" s="139" t="e">
        <f t="array" aca="1" ref="CW20" ca="1">INDIRECT("'All expressed genes'!$I"&amp;MIN(IF('All expressed genes'!$G$3:$G$386=LARGE('All expressed genes'!$G$3:$G$386,CU20),ROW('All expressed genes'!$A$3:$A$386),"")))</f>
        <v>#DIV/0!</v>
      </c>
      <c r="CX20" s="139" t="e">
        <f t="shared" ca="1" si="1"/>
        <v>#DIV/0!</v>
      </c>
    </row>
    <row r="21" spans="1:102" ht="12.75" x14ac:dyDescent="0.15">
      <c r="A21" s="131" t="str">
        <f>'Transcript table'!C21</f>
        <v>CECR3</v>
      </c>
      <c r="B21" s="35" t="s">
        <v>439</v>
      </c>
      <c r="C21" s="132" t="str">
        <f>IF(SUM('Test Sample Data'!C$3:C$386)&gt;10,IF(AND(ISNUMBER('Test Sample Data'!C21),'Test Sample Data'!C21&lt;35,'Test Sample Data'!C21&gt;0),'Test Sample Data'!C21-'Choose Housekeeping Genes'!D$27,35-'Choose Housekeeping Genes'!D$27),"")</f>
        <v/>
      </c>
      <c r="D21" s="132" t="str">
        <f>IF(SUM('Test Sample Data'!D$3:D$386)&gt;10,IF(AND(ISNUMBER('Test Sample Data'!D21),'Test Sample Data'!D21&lt;35,'Test Sample Data'!D21&gt;0),'Test Sample Data'!D21-'Choose Housekeeping Genes'!E$27,35-'Choose Housekeeping Genes'!E$27),"")</f>
        <v/>
      </c>
      <c r="E21" s="132" t="str">
        <f>IF(SUM('Test Sample Data'!E$3:E$386)&gt;10,IF(AND(ISNUMBER('Test Sample Data'!E21),'Test Sample Data'!E21&lt;35,'Test Sample Data'!E21&gt;0),'Test Sample Data'!E21-'Choose Housekeeping Genes'!F$27,35-'Choose Housekeeping Genes'!F$27),"")</f>
        <v/>
      </c>
      <c r="F21" s="132" t="str">
        <f>IF(SUM('Test Sample Data'!F$3:F$386)&gt;10,IF(AND(ISNUMBER('Test Sample Data'!F21),'Test Sample Data'!F21&lt;35,'Test Sample Data'!F21&gt;0),'Test Sample Data'!F21-'Choose Housekeeping Genes'!G$27,35-'Choose Housekeeping Genes'!G$27),"")</f>
        <v/>
      </c>
      <c r="G21" s="132" t="str">
        <f>IF(SUM('Test Sample Data'!G$3:G$386)&gt;10,IF(AND(ISNUMBER('Test Sample Data'!G21),'Test Sample Data'!G21&lt;35,'Test Sample Data'!G21&gt;0),'Test Sample Data'!G21-'Choose Housekeeping Genes'!H$27,35-'Choose Housekeeping Genes'!H$27),"")</f>
        <v/>
      </c>
      <c r="H21" s="132" t="str">
        <f>IF(SUM('Test Sample Data'!H$3:H$386)&gt;10,IF(AND(ISNUMBER('Test Sample Data'!H21),'Test Sample Data'!H21&lt;35,'Test Sample Data'!H21&gt;0),'Test Sample Data'!H21-'Choose Housekeeping Genes'!I$27,35-'Choose Housekeeping Genes'!I$27),"")</f>
        <v/>
      </c>
      <c r="I21" s="132" t="str">
        <f>IF(SUM('Test Sample Data'!I$3:I$386)&gt;10,IF(AND(ISNUMBER('Test Sample Data'!I21),'Test Sample Data'!I21&lt;35,'Test Sample Data'!I21&gt;0),'Test Sample Data'!I21-'Choose Housekeeping Genes'!J$27,35-'Choose Housekeeping Genes'!J$27),"")</f>
        <v/>
      </c>
      <c r="J21" s="132" t="str">
        <f>IF(SUM('Test Sample Data'!J$3:J$386)&gt;10,IF(AND(ISNUMBER('Test Sample Data'!J21),'Test Sample Data'!J21&lt;35,'Test Sample Data'!J21&gt;0),'Test Sample Data'!J21-'Choose Housekeeping Genes'!K$27,35-'Choose Housekeeping Genes'!K$27),"")</f>
        <v/>
      </c>
      <c r="K21" s="132" t="str">
        <f>IF(SUM('Test Sample Data'!K$3:K$386)&gt;10,IF(AND(ISNUMBER('Test Sample Data'!K21),'Test Sample Data'!K21&lt;35,'Test Sample Data'!K21&gt;0),'Test Sample Data'!K21-'Choose Housekeeping Genes'!L$27,35-'Choose Housekeeping Genes'!L$27),"")</f>
        <v/>
      </c>
      <c r="L21" s="132" t="str">
        <f>IF(SUM('Test Sample Data'!L$3:L$386)&gt;10,IF(AND(ISNUMBER('Test Sample Data'!L21),'Test Sample Data'!L21&lt;35,'Test Sample Data'!L21&gt;0),'Test Sample Data'!L21-'Choose Housekeeping Genes'!M$27,35-'Choose Housekeeping Genes'!M$27),"")</f>
        <v/>
      </c>
      <c r="M21" s="132" t="str">
        <f>IF(SUM('Test Sample Data'!M$3:M$386)&gt;10,IF(AND(ISNUMBER('Test Sample Data'!M21),'Test Sample Data'!M21&lt;35,'Test Sample Data'!M21&gt;0),'Test Sample Data'!M21-'Choose Housekeeping Genes'!N$27,35-'Choose Housekeeping Genes'!N$27),"")</f>
        <v/>
      </c>
      <c r="N21" s="132" t="str">
        <f>IF(SUM('Test Sample Data'!N$3:N$386)&gt;10,IF(AND(ISNUMBER('Test Sample Data'!N21),'Test Sample Data'!N21&lt;35,'Test Sample Data'!N21&gt;0),'Test Sample Data'!N21-'Choose Housekeeping Genes'!O$27,35-'Choose Housekeeping Genes'!O$27),"")</f>
        <v/>
      </c>
      <c r="O21" s="132" t="str">
        <f>IF(SUM('Test Sample Data'!O$3:O$386)&gt;10,IF(AND(ISNUMBER('Test Sample Data'!O21),'Test Sample Data'!O21&lt;35,'Test Sample Data'!O21&gt;0),'Test Sample Data'!O21-'Choose Housekeeping Genes'!P$27,35-'Choose Housekeeping Genes'!P$27),"")</f>
        <v/>
      </c>
      <c r="P21" s="132" t="str">
        <f>IF(SUM('Test Sample Data'!P$3:P$386)&gt;10,IF(AND(ISNUMBER('Test Sample Data'!P21),'Test Sample Data'!P21&lt;35,'Test Sample Data'!P21&gt;0),'Test Sample Data'!P21-'Choose Housekeeping Genes'!Q$27,35-'Choose Housekeeping Genes'!Q$27),"")</f>
        <v/>
      </c>
      <c r="Q21" s="132" t="str">
        <f>IF(SUM('Test Sample Data'!Q$3:Q$386)&gt;10,IF(AND(ISNUMBER('Test Sample Data'!Q21),'Test Sample Data'!Q21&lt;35,'Test Sample Data'!Q21&gt;0),'Test Sample Data'!Q21-'Choose Housekeeping Genes'!R$27,35-'Choose Housekeeping Genes'!R$27),"")</f>
        <v/>
      </c>
      <c r="R21" s="132" t="str">
        <f>IF(SUM('Test Sample Data'!R$3:R$386)&gt;10,IF(AND(ISNUMBER('Test Sample Data'!R21),'Test Sample Data'!R21&lt;35,'Test Sample Data'!R21&gt;0),'Test Sample Data'!R21-'Choose Housekeeping Genes'!S$27,35-'Choose Housekeeping Genes'!S$27),"")</f>
        <v/>
      </c>
      <c r="S21" s="132" t="str">
        <f>IF(SUM('Test Sample Data'!S$3:S$386)&gt;10,IF(AND(ISNUMBER('Test Sample Data'!S21),'Test Sample Data'!S21&lt;35,'Test Sample Data'!S21&gt;0),'Test Sample Data'!S21-'Choose Housekeeping Genes'!T$27,35-'Choose Housekeeping Genes'!T$27),"")</f>
        <v/>
      </c>
      <c r="T21" s="132" t="str">
        <f>IF(SUM('Test Sample Data'!T$3:T$386)&gt;10,IF(AND(ISNUMBER('Test Sample Data'!T21),'Test Sample Data'!T21&lt;35,'Test Sample Data'!T21&gt;0),'Test Sample Data'!T21-'Choose Housekeeping Genes'!U$27,35-'Choose Housekeeping Genes'!U$27),"")</f>
        <v/>
      </c>
      <c r="U21" s="132" t="str">
        <f>IF(SUM('Test Sample Data'!U$3:U$386)&gt;10,IF(AND(ISNUMBER('Test Sample Data'!U21),'Test Sample Data'!U21&lt;35,'Test Sample Data'!U21&gt;0),'Test Sample Data'!U21-'Choose Housekeeping Genes'!V$27,35-'Choose Housekeeping Genes'!V$27),"")</f>
        <v/>
      </c>
      <c r="V21" s="132" t="str">
        <f>IF(SUM('Test Sample Data'!V$3:V$386)&gt;10,IF(AND(ISNUMBER('Test Sample Data'!V21),'Test Sample Data'!V21&lt;35,'Test Sample Data'!V21&gt;0),'Test Sample Data'!V21-'Choose Housekeeping Genes'!W$27,35-'Choose Housekeeping Genes'!W$27),"")</f>
        <v/>
      </c>
      <c r="W21" s="140" t="str">
        <f>'Control Sample Data'!A21</f>
        <v>CECR3</v>
      </c>
      <c r="X21" s="141" t="s">
        <v>439</v>
      </c>
      <c r="Y21" s="132" t="str">
        <f>IF(SUM('Control Sample Data'!C$3:C$386)&gt;10,IF(AND(ISNUMBER('Control Sample Data'!C21),'Control Sample Data'!C21&lt;35,'Control Sample Data'!C21&gt;0),'Control Sample Data'!C21-'Choose Housekeeping Genes'!AA$27,35-'Choose Housekeeping Genes'!AA$27),"")</f>
        <v/>
      </c>
      <c r="Z21" s="132" t="str">
        <f>IF(SUM('Control Sample Data'!D$3:D$386)&gt;10,IF(AND(ISNUMBER('Control Sample Data'!D21),'Control Sample Data'!D21&lt;35,'Control Sample Data'!D21&gt;0),'Control Sample Data'!D21-'Choose Housekeeping Genes'!AB$27,35-'Choose Housekeeping Genes'!AB$27),"")</f>
        <v/>
      </c>
      <c r="AA21" s="132" t="str">
        <f>IF(SUM('Control Sample Data'!E$3:E$386)&gt;10,IF(AND(ISNUMBER('Control Sample Data'!E21),'Control Sample Data'!E21&lt;35,'Control Sample Data'!E21&gt;0),'Control Sample Data'!E21-'Choose Housekeeping Genes'!AC$27,35-'Choose Housekeeping Genes'!AC$27),"")</f>
        <v/>
      </c>
      <c r="AB21" s="132" t="str">
        <f>IF(SUM('Control Sample Data'!F$3:F$386)&gt;10,IF(AND(ISNUMBER('Control Sample Data'!F21),'Control Sample Data'!F21&lt;35,'Control Sample Data'!F21&gt;0),'Control Sample Data'!F21-'Choose Housekeeping Genes'!AD$27,35-'Choose Housekeeping Genes'!AD$27),"")</f>
        <v/>
      </c>
      <c r="AC21" s="132" t="str">
        <f>IF(SUM('Control Sample Data'!G$3:G$386)&gt;10,IF(AND(ISNUMBER('Control Sample Data'!G21),'Control Sample Data'!G21&lt;35,'Control Sample Data'!G21&gt;0),'Control Sample Data'!G21-'Choose Housekeeping Genes'!AE$27,35-'Choose Housekeeping Genes'!AE$27),"")</f>
        <v/>
      </c>
      <c r="AD21" s="132" t="str">
        <f>IF(SUM('Control Sample Data'!H$3:H$386)&gt;10,IF(AND(ISNUMBER('Control Sample Data'!H21),'Control Sample Data'!H21&lt;35,'Control Sample Data'!H21&gt;0),'Control Sample Data'!H21-'Choose Housekeeping Genes'!AF$27,35-'Choose Housekeeping Genes'!AF$27),"")</f>
        <v/>
      </c>
      <c r="AE21" s="132" t="str">
        <f>IF(SUM('Control Sample Data'!I$3:I$386)&gt;10,IF(AND(ISNUMBER('Control Sample Data'!I21),'Control Sample Data'!I21&lt;35,'Control Sample Data'!I21&gt;0),'Control Sample Data'!I21-'Choose Housekeeping Genes'!AG$27,35-'Choose Housekeeping Genes'!AG$27),"")</f>
        <v/>
      </c>
      <c r="AF21" s="132" t="str">
        <f>IF(SUM('Control Sample Data'!J$3:J$386)&gt;10,IF(AND(ISNUMBER('Control Sample Data'!J21),'Control Sample Data'!J21&lt;35,'Control Sample Data'!J21&gt;0),'Control Sample Data'!J21-'Choose Housekeeping Genes'!AH$27,35-'Choose Housekeeping Genes'!AH$27),"")</f>
        <v/>
      </c>
      <c r="AG21" s="132" t="str">
        <f>IF(SUM('Control Sample Data'!K$3:K$386)&gt;10,IF(AND(ISNUMBER('Control Sample Data'!K21),'Control Sample Data'!K21&lt;35,'Control Sample Data'!K21&gt;0),'Control Sample Data'!K21-'Choose Housekeeping Genes'!AI$27,35-'Choose Housekeeping Genes'!AI$27),"")</f>
        <v/>
      </c>
      <c r="AH21" s="132" t="str">
        <f>IF(SUM('Control Sample Data'!L$3:L$386)&gt;10,IF(AND(ISNUMBER('Control Sample Data'!L21),'Control Sample Data'!L21&lt;35,'Control Sample Data'!L21&gt;0),'Control Sample Data'!L21-'Choose Housekeeping Genes'!AJ$27,35-'Choose Housekeeping Genes'!AJ$27),"")</f>
        <v/>
      </c>
      <c r="AI21" s="132" t="str">
        <f>IF(SUM('Control Sample Data'!M$3:M$386)&gt;10,IF(AND(ISNUMBER('Control Sample Data'!M21),'Control Sample Data'!M21&lt;35,'Control Sample Data'!M21&gt;0),'Control Sample Data'!M21-'Choose Housekeeping Genes'!AK$27,35-'Choose Housekeeping Genes'!AK$27),"")</f>
        <v/>
      </c>
      <c r="AJ21" s="132" t="str">
        <f>IF(SUM('Control Sample Data'!N$3:N$386)&gt;10,IF(AND(ISNUMBER('Control Sample Data'!N21),'Control Sample Data'!N21&lt;35,'Control Sample Data'!N21&gt;0),'Control Sample Data'!N21-'Choose Housekeeping Genes'!AL$27,35-'Choose Housekeeping Genes'!AL$27),"")</f>
        <v/>
      </c>
      <c r="AK21" s="132" t="str">
        <f>IF(SUM('Control Sample Data'!O$3:O$386)&gt;10,IF(AND(ISNUMBER('Control Sample Data'!O21),'Control Sample Data'!O21&lt;35,'Control Sample Data'!O21&gt;0),'Control Sample Data'!O21-'Choose Housekeeping Genes'!AM$27,35-'Choose Housekeeping Genes'!AM$27),"")</f>
        <v/>
      </c>
      <c r="AL21" s="132" t="str">
        <f>IF(SUM('Control Sample Data'!P$3:P$386)&gt;10,IF(AND(ISNUMBER('Control Sample Data'!P21),'Control Sample Data'!P21&lt;35,'Control Sample Data'!P21&gt;0),'Control Sample Data'!P21-'Choose Housekeeping Genes'!AN$27,35-'Choose Housekeeping Genes'!AN$27),"")</f>
        <v/>
      </c>
      <c r="AM21" s="132" t="str">
        <f>IF(SUM('Control Sample Data'!Q$3:Q$386)&gt;10,IF(AND(ISNUMBER('Control Sample Data'!Q21),'Control Sample Data'!Q21&lt;35,'Control Sample Data'!Q21&gt;0),'Control Sample Data'!Q21-'Choose Housekeeping Genes'!AO$27,35-'Choose Housekeeping Genes'!AO$27),"")</f>
        <v/>
      </c>
      <c r="AN21" s="132" t="str">
        <f>IF(SUM('Control Sample Data'!R$3:R$386)&gt;10,IF(AND(ISNUMBER('Control Sample Data'!R21),'Control Sample Data'!R21&lt;35,'Control Sample Data'!R21&gt;0),'Control Sample Data'!R21-'Choose Housekeeping Genes'!AP$27,35-'Choose Housekeeping Genes'!AP$27),"")</f>
        <v/>
      </c>
      <c r="AO21" s="132" t="str">
        <f>IF(SUM('Control Sample Data'!S$3:S$386)&gt;10,IF(AND(ISNUMBER('Control Sample Data'!S21),'Control Sample Data'!S21&lt;35,'Control Sample Data'!S21&gt;0),'Control Sample Data'!S21-'Choose Housekeeping Genes'!AQ$27,35-'Choose Housekeeping Genes'!AQ$27),"")</f>
        <v/>
      </c>
      <c r="AP21" s="132" t="str">
        <f>IF(SUM('Control Sample Data'!T$3:T$386)&gt;10,IF(AND(ISNUMBER('Control Sample Data'!T21),'Control Sample Data'!T21&lt;35,'Control Sample Data'!T21&gt;0),'Control Sample Data'!T21-'Choose Housekeeping Genes'!AR$27,35-'Choose Housekeeping Genes'!AR$27),"")</f>
        <v/>
      </c>
      <c r="AQ21" s="132" t="str">
        <f>IF(SUM('Control Sample Data'!U$3:U$386)&gt;10,IF(AND(ISNUMBER('Control Sample Data'!U21),'Control Sample Data'!U21&lt;35,'Control Sample Data'!U21&gt;0),'Control Sample Data'!U21-'Choose Housekeeping Genes'!AS$27,35-'Choose Housekeeping Genes'!AS$27),"")</f>
        <v/>
      </c>
      <c r="AR21" s="132" t="str">
        <f>IF(SUM('Control Sample Data'!V$3:V$386)&gt;10,IF(AND(ISNUMBER('Control Sample Data'!V21),'Control Sample Data'!V21&lt;35,'Control Sample Data'!V21&gt;0),'Control Sample Data'!V21-'Choose Housekeeping Genes'!AT$27,35-'Choose Housekeeping Genes'!AT$27),"")</f>
        <v/>
      </c>
      <c r="AS21" s="135" t="str">
        <f>'Control Sample Data'!A21</f>
        <v>CECR3</v>
      </c>
      <c r="AT21" s="35" t="s">
        <v>439</v>
      </c>
      <c r="AU21" s="132" t="str">
        <f ca="1">IF(ISNUMBER(C21-'Choose Housekeeping Genes'!D$17),C21-'Choose Housekeeping Genes'!D$17,"")</f>
        <v/>
      </c>
      <c r="AV21" s="132" t="str">
        <f ca="1">IF(ISNUMBER(D21-'Choose Housekeeping Genes'!E$17),D21-'Choose Housekeeping Genes'!E$17,"")</f>
        <v/>
      </c>
      <c r="AW21" s="132" t="str">
        <f ca="1">IF(ISNUMBER(E21-'Choose Housekeeping Genes'!F$17),E21-'Choose Housekeeping Genes'!F$17,"")</f>
        <v/>
      </c>
      <c r="AX21" s="132" t="str">
        <f ca="1">IF(ISNUMBER(F21-'Choose Housekeeping Genes'!G$17),F21-'Choose Housekeeping Genes'!G$17,"")</f>
        <v/>
      </c>
      <c r="AY21" s="132" t="str">
        <f ca="1">IF(ISNUMBER(G21-'Choose Housekeeping Genes'!H$17),G21-'Choose Housekeeping Genes'!H$17,"")</f>
        <v/>
      </c>
      <c r="AZ21" s="132" t="str">
        <f ca="1">IF(ISNUMBER(H21-'Choose Housekeeping Genes'!I$17),H21-'Choose Housekeeping Genes'!I$17,"")</f>
        <v/>
      </c>
      <c r="BA21" s="132" t="str">
        <f ca="1">IF(ISNUMBER(I21-'Choose Housekeeping Genes'!J$17),I21-'Choose Housekeeping Genes'!J$17,"")</f>
        <v/>
      </c>
      <c r="BB21" s="132" t="str">
        <f ca="1">IF(ISNUMBER(J21-'Choose Housekeeping Genes'!K$17),J21-'Choose Housekeeping Genes'!K$17,"")</f>
        <v/>
      </c>
      <c r="BC21" s="132" t="str">
        <f ca="1">IF(ISNUMBER(K21-'Choose Housekeeping Genes'!L$17),K21-'Choose Housekeeping Genes'!L$17,"")</f>
        <v/>
      </c>
      <c r="BD21" s="132" t="str">
        <f ca="1">IF(ISNUMBER(L21-'Choose Housekeeping Genes'!M$17),L21-'Choose Housekeeping Genes'!M$17,"")</f>
        <v/>
      </c>
      <c r="BE21" s="132" t="str">
        <f ca="1">IF(ISNUMBER(M21-'Choose Housekeeping Genes'!N$17),M21-'Choose Housekeeping Genes'!N$17,"")</f>
        <v/>
      </c>
      <c r="BF21" s="132" t="str">
        <f ca="1">IF(ISNUMBER(N21-'Choose Housekeeping Genes'!O$17),N21-'Choose Housekeeping Genes'!O$17,"")</f>
        <v/>
      </c>
      <c r="BG21" s="132" t="str">
        <f ca="1">IF(ISNUMBER(O21-'Choose Housekeeping Genes'!P$17),O21-'Choose Housekeeping Genes'!P$17,"")</f>
        <v/>
      </c>
      <c r="BH21" s="132" t="str">
        <f ca="1">IF(ISNUMBER(P21-'Choose Housekeeping Genes'!Q$17),P21-'Choose Housekeeping Genes'!Q$17,"")</f>
        <v/>
      </c>
      <c r="BI21" s="132" t="str">
        <f ca="1">IF(ISNUMBER(Q21-'Choose Housekeeping Genes'!R$17),Q21-'Choose Housekeeping Genes'!R$17,"")</f>
        <v/>
      </c>
      <c r="BJ21" s="132" t="str">
        <f ca="1">IF(ISNUMBER(R21-'Choose Housekeeping Genes'!S$17),R21-'Choose Housekeeping Genes'!S$17,"")</f>
        <v/>
      </c>
      <c r="BK21" s="132" t="str">
        <f ca="1">IF(ISNUMBER(S21-'Choose Housekeeping Genes'!T$17),S21-'Choose Housekeeping Genes'!T$17,"")</f>
        <v/>
      </c>
      <c r="BL21" s="132" t="str">
        <f ca="1">IF(ISNUMBER(T21-'Choose Housekeeping Genes'!U$17),T21-'Choose Housekeeping Genes'!U$17,"")</f>
        <v/>
      </c>
      <c r="BM21" s="132" t="str">
        <f ca="1">IF(ISNUMBER(U21-'Choose Housekeeping Genes'!V$17),U21-'Choose Housekeeping Genes'!V$17,"")</f>
        <v/>
      </c>
      <c r="BN21" s="132" t="str">
        <f ca="1">IF(ISNUMBER(V21-'Choose Housekeeping Genes'!W$17),V21-'Choose Housekeeping Genes'!W$17,"")</f>
        <v/>
      </c>
      <c r="BO21" s="136" t="str">
        <f t="shared" si="0"/>
        <v>CECR3</v>
      </c>
      <c r="BP21" s="141" t="s">
        <v>439</v>
      </c>
      <c r="BQ21" s="132" t="str">
        <f ca="1">IF(ISNUMBER(Y21-'Choose Housekeeping Genes'!AA$17),Y21-'Choose Housekeeping Genes'!AA$17,"")</f>
        <v/>
      </c>
      <c r="BR21" s="132" t="str">
        <f ca="1">IF(ISNUMBER(Z21-'Choose Housekeeping Genes'!AB$17),Z21-'Choose Housekeeping Genes'!AB$17,"")</f>
        <v/>
      </c>
      <c r="BS21" s="132" t="str">
        <f ca="1">IF(ISNUMBER(AA21-'Choose Housekeeping Genes'!AC$17),AA21-'Choose Housekeeping Genes'!AC$17,"")</f>
        <v/>
      </c>
      <c r="BT21" s="132" t="str">
        <f ca="1">IF(ISNUMBER(AB21-'Choose Housekeeping Genes'!AD$17),AB21-'Choose Housekeeping Genes'!AD$17,"")</f>
        <v/>
      </c>
      <c r="BU21" s="132" t="str">
        <f ca="1">IF(ISNUMBER(AC21-'Choose Housekeeping Genes'!AE$17),AC21-'Choose Housekeeping Genes'!AE$17,"")</f>
        <v/>
      </c>
      <c r="BV21" s="132" t="str">
        <f ca="1">IF(ISNUMBER(AD21-'Choose Housekeeping Genes'!AF$17),AD21-'Choose Housekeeping Genes'!AF$17,"")</f>
        <v/>
      </c>
      <c r="BW21" s="132" t="str">
        <f ca="1">IF(ISNUMBER(AE21-'Choose Housekeeping Genes'!AG$17),AE21-'Choose Housekeeping Genes'!AG$17,"")</f>
        <v/>
      </c>
      <c r="BX21" s="132" t="str">
        <f ca="1">IF(ISNUMBER(AF21-'Choose Housekeeping Genes'!AH$17),AF21-'Choose Housekeeping Genes'!AH$17,"")</f>
        <v/>
      </c>
      <c r="BY21" s="132" t="str">
        <f ca="1">IF(ISNUMBER(AG21-'Choose Housekeeping Genes'!AI$17),AG21-'Choose Housekeeping Genes'!AI$17,"")</f>
        <v/>
      </c>
      <c r="BZ21" s="132" t="str">
        <f ca="1">IF(ISNUMBER(AH21-'Choose Housekeeping Genes'!AJ$17),AH21-'Choose Housekeeping Genes'!AJ$17,"")</f>
        <v/>
      </c>
      <c r="CA21" s="132" t="str">
        <f ca="1">IF(ISNUMBER(AI21-'Choose Housekeeping Genes'!AK$17),AI21-'Choose Housekeeping Genes'!AK$17,"")</f>
        <v/>
      </c>
      <c r="CB21" s="132" t="str">
        <f ca="1">IF(ISNUMBER(AJ21-'Choose Housekeeping Genes'!AL$17),AJ21-'Choose Housekeeping Genes'!AL$17,"")</f>
        <v/>
      </c>
      <c r="CC21" s="132" t="str">
        <f ca="1">IF(ISNUMBER(AK21-'Choose Housekeeping Genes'!AM$17),AK21-'Choose Housekeeping Genes'!AM$17,"")</f>
        <v/>
      </c>
      <c r="CD21" s="132" t="str">
        <f ca="1">IF(ISNUMBER(AL21-'Choose Housekeeping Genes'!AN$17),AL21-'Choose Housekeeping Genes'!AN$17,"")</f>
        <v/>
      </c>
      <c r="CE21" s="132" t="str">
        <f ca="1">IF(ISNUMBER(AM21-'Choose Housekeeping Genes'!AO$17),AM21-'Choose Housekeeping Genes'!AO$17,"")</f>
        <v/>
      </c>
      <c r="CF21" s="132" t="str">
        <f ca="1">IF(ISNUMBER(AN21-'Choose Housekeeping Genes'!AP$17),AN21-'Choose Housekeeping Genes'!AP$17,"")</f>
        <v/>
      </c>
      <c r="CG21" s="132" t="str">
        <f ca="1">IF(ISNUMBER(AO21-'Choose Housekeeping Genes'!AQ$17),AO21-'Choose Housekeeping Genes'!AQ$17,"")</f>
        <v/>
      </c>
      <c r="CH21" s="132" t="str">
        <f ca="1">IF(ISNUMBER(AP21-'Choose Housekeeping Genes'!AR$17),AP21-'Choose Housekeeping Genes'!AR$17,"")</f>
        <v/>
      </c>
      <c r="CI21" s="132" t="str">
        <f ca="1">IF(ISNUMBER(AQ21-'Choose Housekeeping Genes'!AS$17),AQ21-'Choose Housekeeping Genes'!AS$17,"")</f>
        <v/>
      </c>
      <c r="CJ21" s="132" t="str">
        <f ca="1">IF(ISNUMBER(AR21-'Choose Housekeeping Genes'!AT$17),AR21-'Choose Housekeeping Genes'!AT$17,"")</f>
        <v/>
      </c>
      <c r="CK21" s="137" t="e">
        <f t="shared" ca="1" si="2"/>
        <v>#DIV/0!</v>
      </c>
      <c r="CL21" s="138" t="e">
        <f t="shared" ca="1" si="3"/>
        <v>#DIV/0!</v>
      </c>
      <c r="CQ21" s="130">
        <v>19</v>
      </c>
      <c r="CR21" s="139" t="e">
        <f t="array" aca="1" ref="CR21" ca="1">INDIRECT("'All expressed genes'!$A"&amp;MIN(IF('All expressed genes'!$G$3:$G$386=LARGE('All expressed genes'!$G$3:$G$386,CQ21),ROW('All expressed genes'!$A$3:$A$386),"")))</f>
        <v>#DIV/0!</v>
      </c>
      <c r="CS21" s="139" t="e">
        <f t="array" aca="1" ref="CS21" ca="1">INDIRECT("'All expressed genes'!$G"&amp;MIN(IF('All expressed genes'!$G$3:$G$386=LARGE('All expressed genes'!$G$3:$G$386,CQ21),ROW('All expressed genes'!$A$3:$A$386),"")))</f>
        <v>#DIV/0!</v>
      </c>
      <c r="CT21" s="139"/>
      <c r="CU21" s="139">
        <v>366</v>
      </c>
      <c r="CV21" s="139" t="e">
        <f t="array" aca="1" ref="CV21" ca="1">INDIRECT("'All expressed genes'!$A"&amp;MIN(IF('All expressed genes'!$G$3:$G$386=LARGE('All expressed genes'!$G$3:$G$386,CU21),ROW('All expressed genes'!$A$3:$A$386),"")))</f>
        <v>#DIV/0!</v>
      </c>
      <c r="CW21" s="139" t="e">
        <f t="array" aca="1" ref="CW21" ca="1">INDIRECT("'All expressed genes'!$I"&amp;MIN(IF('All expressed genes'!$G$3:$G$386=LARGE('All expressed genes'!$G$3:$G$386,CU21),ROW('All expressed genes'!$A$3:$A$386),"")))</f>
        <v>#DIV/0!</v>
      </c>
      <c r="CX21" s="139" t="e">
        <f t="shared" ca="1" si="1"/>
        <v>#DIV/0!</v>
      </c>
    </row>
    <row r="22" spans="1:102" ht="12.75" x14ac:dyDescent="0.15">
      <c r="A22" s="131" t="str">
        <f>'Transcript table'!C22</f>
        <v xml:space="preserve">LINC00707 </v>
      </c>
      <c r="B22" s="35" t="s">
        <v>440</v>
      </c>
      <c r="C22" s="132" t="str">
        <f>IF(SUM('Test Sample Data'!C$3:C$386)&gt;10,IF(AND(ISNUMBER('Test Sample Data'!C22),'Test Sample Data'!C22&lt;35,'Test Sample Data'!C22&gt;0),'Test Sample Data'!C22-'Choose Housekeeping Genes'!D$27,35-'Choose Housekeeping Genes'!D$27),"")</f>
        <v/>
      </c>
      <c r="D22" s="132" t="str">
        <f>IF(SUM('Test Sample Data'!D$3:D$386)&gt;10,IF(AND(ISNUMBER('Test Sample Data'!D22),'Test Sample Data'!D22&lt;35,'Test Sample Data'!D22&gt;0),'Test Sample Data'!D22-'Choose Housekeeping Genes'!E$27,35-'Choose Housekeeping Genes'!E$27),"")</f>
        <v/>
      </c>
      <c r="E22" s="132" t="str">
        <f>IF(SUM('Test Sample Data'!E$3:E$386)&gt;10,IF(AND(ISNUMBER('Test Sample Data'!E22),'Test Sample Data'!E22&lt;35,'Test Sample Data'!E22&gt;0),'Test Sample Data'!E22-'Choose Housekeeping Genes'!F$27,35-'Choose Housekeeping Genes'!F$27),"")</f>
        <v/>
      </c>
      <c r="F22" s="132" t="str">
        <f>IF(SUM('Test Sample Data'!F$3:F$386)&gt;10,IF(AND(ISNUMBER('Test Sample Data'!F22),'Test Sample Data'!F22&lt;35,'Test Sample Data'!F22&gt;0),'Test Sample Data'!F22-'Choose Housekeeping Genes'!G$27,35-'Choose Housekeeping Genes'!G$27),"")</f>
        <v/>
      </c>
      <c r="G22" s="132" t="str">
        <f>IF(SUM('Test Sample Data'!G$3:G$386)&gt;10,IF(AND(ISNUMBER('Test Sample Data'!G22),'Test Sample Data'!G22&lt;35,'Test Sample Data'!G22&gt;0),'Test Sample Data'!G22-'Choose Housekeeping Genes'!H$27,35-'Choose Housekeeping Genes'!H$27),"")</f>
        <v/>
      </c>
      <c r="H22" s="132" t="str">
        <f>IF(SUM('Test Sample Data'!H$3:H$386)&gt;10,IF(AND(ISNUMBER('Test Sample Data'!H22),'Test Sample Data'!H22&lt;35,'Test Sample Data'!H22&gt;0),'Test Sample Data'!H22-'Choose Housekeeping Genes'!I$27,35-'Choose Housekeeping Genes'!I$27),"")</f>
        <v/>
      </c>
      <c r="I22" s="132" t="str">
        <f>IF(SUM('Test Sample Data'!I$3:I$386)&gt;10,IF(AND(ISNUMBER('Test Sample Data'!I22),'Test Sample Data'!I22&lt;35,'Test Sample Data'!I22&gt;0),'Test Sample Data'!I22-'Choose Housekeeping Genes'!J$27,35-'Choose Housekeeping Genes'!J$27),"")</f>
        <v/>
      </c>
      <c r="J22" s="132" t="str">
        <f>IF(SUM('Test Sample Data'!J$3:J$386)&gt;10,IF(AND(ISNUMBER('Test Sample Data'!J22),'Test Sample Data'!J22&lt;35,'Test Sample Data'!J22&gt;0),'Test Sample Data'!J22-'Choose Housekeeping Genes'!K$27,35-'Choose Housekeeping Genes'!K$27),"")</f>
        <v/>
      </c>
      <c r="K22" s="132" t="str">
        <f>IF(SUM('Test Sample Data'!K$3:K$386)&gt;10,IF(AND(ISNUMBER('Test Sample Data'!K22),'Test Sample Data'!K22&lt;35,'Test Sample Data'!K22&gt;0),'Test Sample Data'!K22-'Choose Housekeeping Genes'!L$27,35-'Choose Housekeeping Genes'!L$27),"")</f>
        <v/>
      </c>
      <c r="L22" s="132" t="str">
        <f>IF(SUM('Test Sample Data'!L$3:L$386)&gt;10,IF(AND(ISNUMBER('Test Sample Data'!L22),'Test Sample Data'!L22&lt;35,'Test Sample Data'!L22&gt;0),'Test Sample Data'!L22-'Choose Housekeeping Genes'!M$27,35-'Choose Housekeeping Genes'!M$27),"")</f>
        <v/>
      </c>
      <c r="M22" s="132" t="str">
        <f>IF(SUM('Test Sample Data'!M$3:M$386)&gt;10,IF(AND(ISNUMBER('Test Sample Data'!M22),'Test Sample Data'!M22&lt;35,'Test Sample Data'!M22&gt;0),'Test Sample Data'!M22-'Choose Housekeeping Genes'!N$27,35-'Choose Housekeeping Genes'!N$27),"")</f>
        <v/>
      </c>
      <c r="N22" s="132" t="str">
        <f>IF(SUM('Test Sample Data'!N$3:N$386)&gt;10,IF(AND(ISNUMBER('Test Sample Data'!N22),'Test Sample Data'!N22&lt;35,'Test Sample Data'!N22&gt;0),'Test Sample Data'!N22-'Choose Housekeeping Genes'!O$27,35-'Choose Housekeeping Genes'!O$27),"")</f>
        <v/>
      </c>
      <c r="O22" s="132" t="str">
        <f>IF(SUM('Test Sample Data'!O$3:O$386)&gt;10,IF(AND(ISNUMBER('Test Sample Data'!O22),'Test Sample Data'!O22&lt;35,'Test Sample Data'!O22&gt;0),'Test Sample Data'!O22-'Choose Housekeeping Genes'!P$27,35-'Choose Housekeeping Genes'!P$27),"")</f>
        <v/>
      </c>
      <c r="P22" s="132" t="str">
        <f>IF(SUM('Test Sample Data'!P$3:P$386)&gt;10,IF(AND(ISNUMBER('Test Sample Data'!P22),'Test Sample Data'!P22&lt;35,'Test Sample Data'!P22&gt;0),'Test Sample Data'!P22-'Choose Housekeeping Genes'!Q$27,35-'Choose Housekeeping Genes'!Q$27),"")</f>
        <v/>
      </c>
      <c r="Q22" s="132" t="str">
        <f>IF(SUM('Test Sample Data'!Q$3:Q$386)&gt;10,IF(AND(ISNUMBER('Test Sample Data'!Q22),'Test Sample Data'!Q22&lt;35,'Test Sample Data'!Q22&gt;0),'Test Sample Data'!Q22-'Choose Housekeeping Genes'!R$27,35-'Choose Housekeeping Genes'!R$27),"")</f>
        <v/>
      </c>
      <c r="R22" s="132" t="str">
        <f>IF(SUM('Test Sample Data'!R$3:R$386)&gt;10,IF(AND(ISNUMBER('Test Sample Data'!R22),'Test Sample Data'!R22&lt;35,'Test Sample Data'!R22&gt;0),'Test Sample Data'!R22-'Choose Housekeeping Genes'!S$27,35-'Choose Housekeeping Genes'!S$27),"")</f>
        <v/>
      </c>
      <c r="S22" s="132" t="str">
        <f>IF(SUM('Test Sample Data'!S$3:S$386)&gt;10,IF(AND(ISNUMBER('Test Sample Data'!S22),'Test Sample Data'!S22&lt;35,'Test Sample Data'!S22&gt;0),'Test Sample Data'!S22-'Choose Housekeeping Genes'!T$27,35-'Choose Housekeeping Genes'!T$27),"")</f>
        <v/>
      </c>
      <c r="T22" s="132" t="str">
        <f>IF(SUM('Test Sample Data'!T$3:T$386)&gt;10,IF(AND(ISNUMBER('Test Sample Data'!T22),'Test Sample Data'!T22&lt;35,'Test Sample Data'!T22&gt;0),'Test Sample Data'!T22-'Choose Housekeeping Genes'!U$27,35-'Choose Housekeeping Genes'!U$27),"")</f>
        <v/>
      </c>
      <c r="U22" s="132" t="str">
        <f>IF(SUM('Test Sample Data'!U$3:U$386)&gt;10,IF(AND(ISNUMBER('Test Sample Data'!U22),'Test Sample Data'!U22&lt;35,'Test Sample Data'!U22&gt;0),'Test Sample Data'!U22-'Choose Housekeeping Genes'!V$27,35-'Choose Housekeeping Genes'!V$27),"")</f>
        <v/>
      </c>
      <c r="V22" s="132" t="str">
        <f>IF(SUM('Test Sample Data'!V$3:V$386)&gt;10,IF(AND(ISNUMBER('Test Sample Data'!V22),'Test Sample Data'!V22&lt;35,'Test Sample Data'!V22&gt;0),'Test Sample Data'!V22-'Choose Housekeeping Genes'!W$27,35-'Choose Housekeeping Genes'!W$27),"")</f>
        <v/>
      </c>
      <c r="W22" s="140" t="str">
        <f>'Control Sample Data'!A22</f>
        <v xml:space="preserve">LINC00707 </v>
      </c>
      <c r="X22" s="141" t="s">
        <v>440</v>
      </c>
      <c r="Y22" s="132" t="str">
        <f>IF(SUM('Control Sample Data'!C$3:C$386)&gt;10,IF(AND(ISNUMBER('Control Sample Data'!C22),'Control Sample Data'!C22&lt;35,'Control Sample Data'!C22&gt;0),'Control Sample Data'!C22-'Choose Housekeeping Genes'!AA$27,35-'Choose Housekeeping Genes'!AA$27),"")</f>
        <v/>
      </c>
      <c r="Z22" s="132" t="str">
        <f>IF(SUM('Control Sample Data'!D$3:D$386)&gt;10,IF(AND(ISNUMBER('Control Sample Data'!D22),'Control Sample Data'!D22&lt;35,'Control Sample Data'!D22&gt;0),'Control Sample Data'!D22-'Choose Housekeeping Genes'!AB$27,35-'Choose Housekeeping Genes'!AB$27),"")</f>
        <v/>
      </c>
      <c r="AA22" s="132" t="str">
        <f>IF(SUM('Control Sample Data'!E$3:E$386)&gt;10,IF(AND(ISNUMBER('Control Sample Data'!E22),'Control Sample Data'!E22&lt;35,'Control Sample Data'!E22&gt;0),'Control Sample Data'!E22-'Choose Housekeeping Genes'!AC$27,35-'Choose Housekeeping Genes'!AC$27),"")</f>
        <v/>
      </c>
      <c r="AB22" s="132" t="str">
        <f>IF(SUM('Control Sample Data'!F$3:F$386)&gt;10,IF(AND(ISNUMBER('Control Sample Data'!F22),'Control Sample Data'!F22&lt;35,'Control Sample Data'!F22&gt;0),'Control Sample Data'!F22-'Choose Housekeeping Genes'!AD$27,35-'Choose Housekeeping Genes'!AD$27),"")</f>
        <v/>
      </c>
      <c r="AC22" s="132" t="str">
        <f>IF(SUM('Control Sample Data'!G$3:G$386)&gt;10,IF(AND(ISNUMBER('Control Sample Data'!G22),'Control Sample Data'!G22&lt;35,'Control Sample Data'!G22&gt;0),'Control Sample Data'!G22-'Choose Housekeeping Genes'!AE$27,35-'Choose Housekeeping Genes'!AE$27),"")</f>
        <v/>
      </c>
      <c r="AD22" s="132" t="str">
        <f>IF(SUM('Control Sample Data'!H$3:H$386)&gt;10,IF(AND(ISNUMBER('Control Sample Data'!H22),'Control Sample Data'!H22&lt;35,'Control Sample Data'!H22&gt;0),'Control Sample Data'!H22-'Choose Housekeeping Genes'!AF$27,35-'Choose Housekeeping Genes'!AF$27),"")</f>
        <v/>
      </c>
      <c r="AE22" s="132" t="str">
        <f>IF(SUM('Control Sample Data'!I$3:I$386)&gt;10,IF(AND(ISNUMBER('Control Sample Data'!I22),'Control Sample Data'!I22&lt;35,'Control Sample Data'!I22&gt;0),'Control Sample Data'!I22-'Choose Housekeeping Genes'!AG$27,35-'Choose Housekeeping Genes'!AG$27),"")</f>
        <v/>
      </c>
      <c r="AF22" s="132" t="str">
        <f>IF(SUM('Control Sample Data'!J$3:J$386)&gt;10,IF(AND(ISNUMBER('Control Sample Data'!J22),'Control Sample Data'!J22&lt;35,'Control Sample Data'!J22&gt;0),'Control Sample Data'!J22-'Choose Housekeeping Genes'!AH$27,35-'Choose Housekeeping Genes'!AH$27),"")</f>
        <v/>
      </c>
      <c r="AG22" s="132" t="str">
        <f>IF(SUM('Control Sample Data'!K$3:K$386)&gt;10,IF(AND(ISNUMBER('Control Sample Data'!K22),'Control Sample Data'!K22&lt;35,'Control Sample Data'!K22&gt;0),'Control Sample Data'!K22-'Choose Housekeeping Genes'!AI$27,35-'Choose Housekeeping Genes'!AI$27),"")</f>
        <v/>
      </c>
      <c r="AH22" s="132" t="str">
        <f>IF(SUM('Control Sample Data'!L$3:L$386)&gt;10,IF(AND(ISNUMBER('Control Sample Data'!L22),'Control Sample Data'!L22&lt;35,'Control Sample Data'!L22&gt;0),'Control Sample Data'!L22-'Choose Housekeeping Genes'!AJ$27,35-'Choose Housekeeping Genes'!AJ$27),"")</f>
        <v/>
      </c>
      <c r="AI22" s="132" t="str">
        <f>IF(SUM('Control Sample Data'!M$3:M$386)&gt;10,IF(AND(ISNUMBER('Control Sample Data'!M22),'Control Sample Data'!M22&lt;35,'Control Sample Data'!M22&gt;0),'Control Sample Data'!M22-'Choose Housekeeping Genes'!AK$27,35-'Choose Housekeeping Genes'!AK$27),"")</f>
        <v/>
      </c>
      <c r="AJ22" s="132" t="str">
        <f>IF(SUM('Control Sample Data'!N$3:N$386)&gt;10,IF(AND(ISNUMBER('Control Sample Data'!N22),'Control Sample Data'!N22&lt;35,'Control Sample Data'!N22&gt;0),'Control Sample Data'!N22-'Choose Housekeeping Genes'!AL$27,35-'Choose Housekeeping Genes'!AL$27),"")</f>
        <v/>
      </c>
      <c r="AK22" s="132" t="str">
        <f>IF(SUM('Control Sample Data'!O$3:O$386)&gt;10,IF(AND(ISNUMBER('Control Sample Data'!O22),'Control Sample Data'!O22&lt;35,'Control Sample Data'!O22&gt;0),'Control Sample Data'!O22-'Choose Housekeeping Genes'!AM$27,35-'Choose Housekeeping Genes'!AM$27),"")</f>
        <v/>
      </c>
      <c r="AL22" s="132" t="str">
        <f>IF(SUM('Control Sample Data'!P$3:P$386)&gt;10,IF(AND(ISNUMBER('Control Sample Data'!P22),'Control Sample Data'!P22&lt;35,'Control Sample Data'!P22&gt;0),'Control Sample Data'!P22-'Choose Housekeeping Genes'!AN$27,35-'Choose Housekeeping Genes'!AN$27),"")</f>
        <v/>
      </c>
      <c r="AM22" s="132" t="str">
        <f>IF(SUM('Control Sample Data'!Q$3:Q$386)&gt;10,IF(AND(ISNUMBER('Control Sample Data'!Q22),'Control Sample Data'!Q22&lt;35,'Control Sample Data'!Q22&gt;0),'Control Sample Data'!Q22-'Choose Housekeeping Genes'!AO$27,35-'Choose Housekeeping Genes'!AO$27),"")</f>
        <v/>
      </c>
      <c r="AN22" s="132" t="str">
        <f>IF(SUM('Control Sample Data'!R$3:R$386)&gt;10,IF(AND(ISNUMBER('Control Sample Data'!R22),'Control Sample Data'!R22&lt;35,'Control Sample Data'!R22&gt;0),'Control Sample Data'!R22-'Choose Housekeeping Genes'!AP$27,35-'Choose Housekeeping Genes'!AP$27),"")</f>
        <v/>
      </c>
      <c r="AO22" s="132" t="str">
        <f>IF(SUM('Control Sample Data'!S$3:S$386)&gt;10,IF(AND(ISNUMBER('Control Sample Data'!S22),'Control Sample Data'!S22&lt;35,'Control Sample Data'!S22&gt;0),'Control Sample Data'!S22-'Choose Housekeeping Genes'!AQ$27,35-'Choose Housekeeping Genes'!AQ$27),"")</f>
        <v/>
      </c>
      <c r="AP22" s="132" t="str">
        <f>IF(SUM('Control Sample Data'!T$3:T$386)&gt;10,IF(AND(ISNUMBER('Control Sample Data'!T22),'Control Sample Data'!T22&lt;35,'Control Sample Data'!T22&gt;0),'Control Sample Data'!T22-'Choose Housekeeping Genes'!AR$27,35-'Choose Housekeeping Genes'!AR$27),"")</f>
        <v/>
      </c>
      <c r="AQ22" s="132" t="str">
        <f>IF(SUM('Control Sample Data'!U$3:U$386)&gt;10,IF(AND(ISNUMBER('Control Sample Data'!U22),'Control Sample Data'!U22&lt;35,'Control Sample Data'!U22&gt;0),'Control Sample Data'!U22-'Choose Housekeeping Genes'!AS$27,35-'Choose Housekeeping Genes'!AS$27),"")</f>
        <v/>
      </c>
      <c r="AR22" s="132" t="str">
        <f>IF(SUM('Control Sample Data'!V$3:V$386)&gt;10,IF(AND(ISNUMBER('Control Sample Data'!V22),'Control Sample Data'!V22&lt;35,'Control Sample Data'!V22&gt;0),'Control Sample Data'!V22-'Choose Housekeeping Genes'!AT$27,35-'Choose Housekeeping Genes'!AT$27),"")</f>
        <v/>
      </c>
      <c r="AS22" s="135" t="str">
        <f>'Control Sample Data'!A22</f>
        <v xml:space="preserve">LINC00707 </v>
      </c>
      <c r="AT22" s="35" t="s">
        <v>440</v>
      </c>
      <c r="AU22" s="132" t="str">
        <f ca="1">IF(ISNUMBER(C22-'Choose Housekeeping Genes'!D$17),C22-'Choose Housekeeping Genes'!D$17,"")</f>
        <v/>
      </c>
      <c r="AV22" s="132" t="str">
        <f ca="1">IF(ISNUMBER(D22-'Choose Housekeeping Genes'!E$17),D22-'Choose Housekeeping Genes'!E$17,"")</f>
        <v/>
      </c>
      <c r="AW22" s="132" t="str">
        <f ca="1">IF(ISNUMBER(E22-'Choose Housekeeping Genes'!F$17),E22-'Choose Housekeeping Genes'!F$17,"")</f>
        <v/>
      </c>
      <c r="AX22" s="132" t="str">
        <f ca="1">IF(ISNUMBER(F22-'Choose Housekeeping Genes'!G$17),F22-'Choose Housekeeping Genes'!G$17,"")</f>
        <v/>
      </c>
      <c r="AY22" s="132" t="str">
        <f ca="1">IF(ISNUMBER(G22-'Choose Housekeeping Genes'!H$17),G22-'Choose Housekeeping Genes'!H$17,"")</f>
        <v/>
      </c>
      <c r="AZ22" s="132" t="str">
        <f ca="1">IF(ISNUMBER(H22-'Choose Housekeeping Genes'!I$17),H22-'Choose Housekeeping Genes'!I$17,"")</f>
        <v/>
      </c>
      <c r="BA22" s="132" t="str">
        <f ca="1">IF(ISNUMBER(I22-'Choose Housekeeping Genes'!J$17),I22-'Choose Housekeeping Genes'!J$17,"")</f>
        <v/>
      </c>
      <c r="BB22" s="132" t="str">
        <f ca="1">IF(ISNUMBER(J22-'Choose Housekeeping Genes'!K$17),J22-'Choose Housekeeping Genes'!K$17,"")</f>
        <v/>
      </c>
      <c r="BC22" s="132" t="str">
        <f ca="1">IF(ISNUMBER(K22-'Choose Housekeeping Genes'!L$17),K22-'Choose Housekeeping Genes'!L$17,"")</f>
        <v/>
      </c>
      <c r="BD22" s="132" t="str">
        <f ca="1">IF(ISNUMBER(L22-'Choose Housekeeping Genes'!M$17),L22-'Choose Housekeeping Genes'!M$17,"")</f>
        <v/>
      </c>
      <c r="BE22" s="132" t="str">
        <f ca="1">IF(ISNUMBER(M22-'Choose Housekeeping Genes'!N$17),M22-'Choose Housekeeping Genes'!N$17,"")</f>
        <v/>
      </c>
      <c r="BF22" s="132" t="str">
        <f ca="1">IF(ISNUMBER(N22-'Choose Housekeeping Genes'!O$17),N22-'Choose Housekeeping Genes'!O$17,"")</f>
        <v/>
      </c>
      <c r="BG22" s="132" t="str">
        <f ca="1">IF(ISNUMBER(O22-'Choose Housekeeping Genes'!P$17),O22-'Choose Housekeeping Genes'!P$17,"")</f>
        <v/>
      </c>
      <c r="BH22" s="132" t="str">
        <f ca="1">IF(ISNUMBER(P22-'Choose Housekeeping Genes'!Q$17),P22-'Choose Housekeeping Genes'!Q$17,"")</f>
        <v/>
      </c>
      <c r="BI22" s="132" t="str">
        <f ca="1">IF(ISNUMBER(Q22-'Choose Housekeeping Genes'!R$17),Q22-'Choose Housekeeping Genes'!R$17,"")</f>
        <v/>
      </c>
      <c r="BJ22" s="132" t="str">
        <f ca="1">IF(ISNUMBER(R22-'Choose Housekeeping Genes'!S$17),R22-'Choose Housekeeping Genes'!S$17,"")</f>
        <v/>
      </c>
      <c r="BK22" s="132" t="str">
        <f ca="1">IF(ISNUMBER(S22-'Choose Housekeeping Genes'!T$17),S22-'Choose Housekeeping Genes'!T$17,"")</f>
        <v/>
      </c>
      <c r="BL22" s="132" t="str">
        <f ca="1">IF(ISNUMBER(T22-'Choose Housekeeping Genes'!U$17),T22-'Choose Housekeeping Genes'!U$17,"")</f>
        <v/>
      </c>
      <c r="BM22" s="132" t="str">
        <f ca="1">IF(ISNUMBER(U22-'Choose Housekeeping Genes'!V$17),U22-'Choose Housekeeping Genes'!V$17,"")</f>
        <v/>
      </c>
      <c r="BN22" s="132" t="str">
        <f ca="1">IF(ISNUMBER(V22-'Choose Housekeeping Genes'!W$17),V22-'Choose Housekeeping Genes'!W$17,"")</f>
        <v/>
      </c>
      <c r="BO22" s="136" t="str">
        <f t="shared" si="0"/>
        <v xml:space="preserve">LINC00707 </v>
      </c>
      <c r="BP22" s="141" t="s">
        <v>440</v>
      </c>
      <c r="BQ22" s="132" t="str">
        <f ca="1">IF(ISNUMBER(Y22-'Choose Housekeeping Genes'!AA$17),Y22-'Choose Housekeeping Genes'!AA$17,"")</f>
        <v/>
      </c>
      <c r="BR22" s="132" t="str">
        <f ca="1">IF(ISNUMBER(Z22-'Choose Housekeeping Genes'!AB$17),Z22-'Choose Housekeeping Genes'!AB$17,"")</f>
        <v/>
      </c>
      <c r="BS22" s="132" t="str">
        <f ca="1">IF(ISNUMBER(AA22-'Choose Housekeeping Genes'!AC$17),AA22-'Choose Housekeeping Genes'!AC$17,"")</f>
        <v/>
      </c>
      <c r="BT22" s="132" t="str">
        <f ca="1">IF(ISNUMBER(AB22-'Choose Housekeeping Genes'!AD$17),AB22-'Choose Housekeeping Genes'!AD$17,"")</f>
        <v/>
      </c>
      <c r="BU22" s="132" t="str">
        <f ca="1">IF(ISNUMBER(AC22-'Choose Housekeeping Genes'!AE$17),AC22-'Choose Housekeeping Genes'!AE$17,"")</f>
        <v/>
      </c>
      <c r="BV22" s="132" t="str">
        <f ca="1">IF(ISNUMBER(AD22-'Choose Housekeeping Genes'!AF$17),AD22-'Choose Housekeeping Genes'!AF$17,"")</f>
        <v/>
      </c>
      <c r="BW22" s="132" t="str">
        <f ca="1">IF(ISNUMBER(AE22-'Choose Housekeeping Genes'!AG$17),AE22-'Choose Housekeeping Genes'!AG$17,"")</f>
        <v/>
      </c>
      <c r="BX22" s="132" t="str">
        <f ca="1">IF(ISNUMBER(AF22-'Choose Housekeeping Genes'!AH$17),AF22-'Choose Housekeeping Genes'!AH$17,"")</f>
        <v/>
      </c>
      <c r="BY22" s="132" t="str">
        <f ca="1">IF(ISNUMBER(AG22-'Choose Housekeeping Genes'!AI$17),AG22-'Choose Housekeeping Genes'!AI$17,"")</f>
        <v/>
      </c>
      <c r="BZ22" s="132" t="str">
        <f ca="1">IF(ISNUMBER(AH22-'Choose Housekeeping Genes'!AJ$17),AH22-'Choose Housekeeping Genes'!AJ$17,"")</f>
        <v/>
      </c>
      <c r="CA22" s="132" t="str">
        <f ca="1">IF(ISNUMBER(AI22-'Choose Housekeeping Genes'!AK$17),AI22-'Choose Housekeeping Genes'!AK$17,"")</f>
        <v/>
      </c>
      <c r="CB22" s="132" t="str">
        <f ca="1">IF(ISNUMBER(AJ22-'Choose Housekeeping Genes'!AL$17),AJ22-'Choose Housekeeping Genes'!AL$17,"")</f>
        <v/>
      </c>
      <c r="CC22" s="132" t="str">
        <f ca="1">IF(ISNUMBER(AK22-'Choose Housekeeping Genes'!AM$17),AK22-'Choose Housekeeping Genes'!AM$17,"")</f>
        <v/>
      </c>
      <c r="CD22" s="132" t="str">
        <f ca="1">IF(ISNUMBER(AL22-'Choose Housekeeping Genes'!AN$17),AL22-'Choose Housekeeping Genes'!AN$17,"")</f>
        <v/>
      </c>
      <c r="CE22" s="132" t="str">
        <f ca="1">IF(ISNUMBER(AM22-'Choose Housekeeping Genes'!AO$17),AM22-'Choose Housekeeping Genes'!AO$17,"")</f>
        <v/>
      </c>
      <c r="CF22" s="132" t="str">
        <f ca="1">IF(ISNUMBER(AN22-'Choose Housekeeping Genes'!AP$17),AN22-'Choose Housekeeping Genes'!AP$17,"")</f>
        <v/>
      </c>
      <c r="CG22" s="132" t="str">
        <f ca="1">IF(ISNUMBER(AO22-'Choose Housekeeping Genes'!AQ$17),AO22-'Choose Housekeeping Genes'!AQ$17,"")</f>
        <v/>
      </c>
      <c r="CH22" s="132" t="str">
        <f ca="1">IF(ISNUMBER(AP22-'Choose Housekeeping Genes'!AR$17),AP22-'Choose Housekeeping Genes'!AR$17,"")</f>
        <v/>
      </c>
      <c r="CI22" s="132" t="str">
        <f ca="1">IF(ISNUMBER(AQ22-'Choose Housekeeping Genes'!AS$17),AQ22-'Choose Housekeeping Genes'!AS$17,"")</f>
        <v/>
      </c>
      <c r="CJ22" s="132" t="str">
        <f ca="1">IF(ISNUMBER(AR22-'Choose Housekeeping Genes'!AT$17),AR22-'Choose Housekeeping Genes'!AT$17,"")</f>
        <v/>
      </c>
      <c r="CK22" s="137" t="e">
        <f t="shared" ca="1" si="2"/>
        <v>#DIV/0!</v>
      </c>
      <c r="CL22" s="138" t="e">
        <f t="shared" ca="1" si="3"/>
        <v>#DIV/0!</v>
      </c>
      <c r="CQ22" s="130">
        <v>20</v>
      </c>
      <c r="CR22" s="139" t="e">
        <f t="array" aca="1" ref="CR22" ca="1">INDIRECT("'All expressed genes'!$A"&amp;MIN(IF('All expressed genes'!$G$3:$G$386=LARGE('All expressed genes'!$G$3:$G$386,CQ22),ROW('All expressed genes'!$A$3:$A$386),"")))</f>
        <v>#DIV/0!</v>
      </c>
      <c r="CS22" s="139" t="e">
        <f t="array" aca="1" ref="CS22" ca="1">INDIRECT("'All expressed genes'!$G"&amp;MIN(IF('All expressed genes'!$G$3:$G$386=LARGE('All expressed genes'!$G$3:$G$386,CQ22),ROW('All expressed genes'!$A$3:$A$386),"")))</f>
        <v>#DIV/0!</v>
      </c>
      <c r="CT22" s="139"/>
      <c r="CU22" s="139">
        <v>365</v>
      </c>
      <c r="CV22" s="139" t="e">
        <f t="array" aca="1" ref="CV22" ca="1">INDIRECT("'All expressed genes'!$A"&amp;MIN(IF('All expressed genes'!$G$3:$G$386=LARGE('All expressed genes'!$G$3:$G$386,CU22),ROW('All expressed genes'!$A$3:$A$386),"")))</f>
        <v>#DIV/0!</v>
      </c>
      <c r="CW22" s="139" t="e">
        <f t="array" aca="1" ref="CW22" ca="1">INDIRECT("'All expressed genes'!$I"&amp;MIN(IF('All expressed genes'!$G$3:$G$386=LARGE('All expressed genes'!$G$3:$G$386,CU22),ROW('All expressed genes'!$A$3:$A$386),"")))</f>
        <v>#DIV/0!</v>
      </c>
      <c r="CX22" s="139" t="e">
        <f t="shared" ca="1" si="1"/>
        <v>#DIV/0!</v>
      </c>
    </row>
    <row r="23" spans="1:102" ht="12.75" x14ac:dyDescent="0.15">
      <c r="A23" s="131" t="str">
        <f>'Transcript table'!C23</f>
        <v>FAS-AS1 (SAF)</v>
      </c>
      <c r="B23" s="35" t="s">
        <v>441</v>
      </c>
      <c r="C23" s="132" t="str">
        <f>IF(SUM('Test Sample Data'!C$3:C$386)&gt;10,IF(AND(ISNUMBER('Test Sample Data'!C23),'Test Sample Data'!C23&lt;35,'Test Sample Data'!C23&gt;0),'Test Sample Data'!C23-'Choose Housekeeping Genes'!D$27,35-'Choose Housekeeping Genes'!D$27),"")</f>
        <v/>
      </c>
      <c r="D23" s="132" t="str">
        <f>IF(SUM('Test Sample Data'!D$3:D$386)&gt;10,IF(AND(ISNUMBER('Test Sample Data'!D23),'Test Sample Data'!D23&lt;35,'Test Sample Data'!D23&gt;0),'Test Sample Data'!D23-'Choose Housekeeping Genes'!E$27,35-'Choose Housekeeping Genes'!E$27),"")</f>
        <v/>
      </c>
      <c r="E23" s="132" t="str">
        <f>IF(SUM('Test Sample Data'!E$3:E$386)&gt;10,IF(AND(ISNUMBER('Test Sample Data'!E23),'Test Sample Data'!E23&lt;35,'Test Sample Data'!E23&gt;0),'Test Sample Data'!E23-'Choose Housekeeping Genes'!F$27,35-'Choose Housekeeping Genes'!F$27),"")</f>
        <v/>
      </c>
      <c r="F23" s="132" t="str">
        <f>IF(SUM('Test Sample Data'!F$3:F$386)&gt;10,IF(AND(ISNUMBER('Test Sample Data'!F23),'Test Sample Data'!F23&lt;35,'Test Sample Data'!F23&gt;0),'Test Sample Data'!F23-'Choose Housekeeping Genes'!G$27,35-'Choose Housekeeping Genes'!G$27),"")</f>
        <v/>
      </c>
      <c r="G23" s="132" t="str">
        <f>IF(SUM('Test Sample Data'!G$3:G$386)&gt;10,IF(AND(ISNUMBER('Test Sample Data'!G23),'Test Sample Data'!G23&lt;35,'Test Sample Data'!G23&gt;0),'Test Sample Data'!G23-'Choose Housekeeping Genes'!H$27,35-'Choose Housekeeping Genes'!H$27),"")</f>
        <v/>
      </c>
      <c r="H23" s="132" t="str">
        <f>IF(SUM('Test Sample Data'!H$3:H$386)&gt;10,IF(AND(ISNUMBER('Test Sample Data'!H23),'Test Sample Data'!H23&lt;35,'Test Sample Data'!H23&gt;0),'Test Sample Data'!H23-'Choose Housekeeping Genes'!I$27,35-'Choose Housekeeping Genes'!I$27),"")</f>
        <v/>
      </c>
      <c r="I23" s="132" t="str">
        <f>IF(SUM('Test Sample Data'!I$3:I$386)&gt;10,IF(AND(ISNUMBER('Test Sample Data'!I23),'Test Sample Data'!I23&lt;35,'Test Sample Data'!I23&gt;0),'Test Sample Data'!I23-'Choose Housekeeping Genes'!J$27,35-'Choose Housekeeping Genes'!J$27),"")</f>
        <v/>
      </c>
      <c r="J23" s="132" t="str">
        <f>IF(SUM('Test Sample Data'!J$3:J$386)&gt;10,IF(AND(ISNUMBER('Test Sample Data'!J23),'Test Sample Data'!J23&lt;35,'Test Sample Data'!J23&gt;0),'Test Sample Data'!J23-'Choose Housekeeping Genes'!K$27,35-'Choose Housekeeping Genes'!K$27),"")</f>
        <v/>
      </c>
      <c r="K23" s="132" t="str">
        <f>IF(SUM('Test Sample Data'!K$3:K$386)&gt;10,IF(AND(ISNUMBER('Test Sample Data'!K23),'Test Sample Data'!K23&lt;35,'Test Sample Data'!K23&gt;0),'Test Sample Data'!K23-'Choose Housekeeping Genes'!L$27,35-'Choose Housekeeping Genes'!L$27),"")</f>
        <v/>
      </c>
      <c r="L23" s="132" t="str">
        <f>IF(SUM('Test Sample Data'!L$3:L$386)&gt;10,IF(AND(ISNUMBER('Test Sample Data'!L23),'Test Sample Data'!L23&lt;35,'Test Sample Data'!L23&gt;0),'Test Sample Data'!L23-'Choose Housekeeping Genes'!M$27,35-'Choose Housekeeping Genes'!M$27),"")</f>
        <v/>
      </c>
      <c r="M23" s="132" t="str">
        <f>IF(SUM('Test Sample Data'!M$3:M$386)&gt;10,IF(AND(ISNUMBER('Test Sample Data'!M23),'Test Sample Data'!M23&lt;35,'Test Sample Data'!M23&gt;0),'Test Sample Data'!M23-'Choose Housekeeping Genes'!N$27,35-'Choose Housekeeping Genes'!N$27),"")</f>
        <v/>
      </c>
      <c r="N23" s="132" t="str">
        <f>IF(SUM('Test Sample Data'!N$3:N$386)&gt;10,IF(AND(ISNUMBER('Test Sample Data'!N23),'Test Sample Data'!N23&lt;35,'Test Sample Data'!N23&gt;0),'Test Sample Data'!N23-'Choose Housekeeping Genes'!O$27,35-'Choose Housekeeping Genes'!O$27),"")</f>
        <v/>
      </c>
      <c r="O23" s="132" t="str">
        <f>IF(SUM('Test Sample Data'!O$3:O$386)&gt;10,IF(AND(ISNUMBER('Test Sample Data'!O23),'Test Sample Data'!O23&lt;35,'Test Sample Data'!O23&gt;0),'Test Sample Data'!O23-'Choose Housekeeping Genes'!P$27,35-'Choose Housekeeping Genes'!P$27),"")</f>
        <v/>
      </c>
      <c r="P23" s="132" t="str">
        <f>IF(SUM('Test Sample Data'!P$3:P$386)&gt;10,IF(AND(ISNUMBER('Test Sample Data'!P23),'Test Sample Data'!P23&lt;35,'Test Sample Data'!P23&gt;0),'Test Sample Data'!P23-'Choose Housekeeping Genes'!Q$27,35-'Choose Housekeeping Genes'!Q$27),"")</f>
        <v/>
      </c>
      <c r="Q23" s="132" t="str">
        <f>IF(SUM('Test Sample Data'!Q$3:Q$386)&gt;10,IF(AND(ISNUMBER('Test Sample Data'!Q23),'Test Sample Data'!Q23&lt;35,'Test Sample Data'!Q23&gt;0),'Test Sample Data'!Q23-'Choose Housekeeping Genes'!R$27,35-'Choose Housekeeping Genes'!R$27),"")</f>
        <v/>
      </c>
      <c r="R23" s="132" t="str">
        <f>IF(SUM('Test Sample Data'!R$3:R$386)&gt;10,IF(AND(ISNUMBER('Test Sample Data'!R23),'Test Sample Data'!R23&lt;35,'Test Sample Data'!R23&gt;0),'Test Sample Data'!R23-'Choose Housekeeping Genes'!S$27,35-'Choose Housekeeping Genes'!S$27),"")</f>
        <v/>
      </c>
      <c r="S23" s="132" t="str">
        <f>IF(SUM('Test Sample Data'!S$3:S$386)&gt;10,IF(AND(ISNUMBER('Test Sample Data'!S23),'Test Sample Data'!S23&lt;35,'Test Sample Data'!S23&gt;0),'Test Sample Data'!S23-'Choose Housekeeping Genes'!T$27,35-'Choose Housekeeping Genes'!T$27),"")</f>
        <v/>
      </c>
      <c r="T23" s="132" t="str">
        <f>IF(SUM('Test Sample Data'!T$3:T$386)&gt;10,IF(AND(ISNUMBER('Test Sample Data'!T23),'Test Sample Data'!T23&lt;35,'Test Sample Data'!T23&gt;0),'Test Sample Data'!T23-'Choose Housekeeping Genes'!U$27,35-'Choose Housekeeping Genes'!U$27),"")</f>
        <v/>
      </c>
      <c r="U23" s="132" t="str">
        <f>IF(SUM('Test Sample Data'!U$3:U$386)&gt;10,IF(AND(ISNUMBER('Test Sample Data'!U23),'Test Sample Data'!U23&lt;35,'Test Sample Data'!U23&gt;0),'Test Sample Data'!U23-'Choose Housekeeping Genes'!V$27,35-'Choose Housekeeping Genes'!V$27),"")</f>
        <v/>
      </c>
      <c r="V23" s="132" t="str">
        <f>IF(SUM('Test Sample Data'!V$3:V$386)&gt;10,IF(AND(ISNUMBER('Test Sample Data'!V23),'Test Sample Data'!V23&lt;35,'Test Sample Data'!V23&gt;0),'Test Sample Data'!V23-'Choose Housekeeping Genes'!W$27,35-'Choose Housekeeping Genes'!W$27),"")</f>
        <v/>
      </c>
      <c r="W23" s="140" t="str">
        <f>'Control Sample Data'!A23</f>
        <v>FAS-AS1 (SAF)</v>
      </c>
      <c r="X23" s="141" t="s">
        <v>441</v>
      </c>
      <c r="Y23" s="132" t="str">
        <f>IF(SUM('Control Sample Data'!C$3:C$386)&gt;10,IF(AND(ISNUMBER('Control Sample Data'!C23),'Control Sample Data'!C23&lt;35,'Control Sample Data'!C23&gt;0),'Control Sample Data'!C23-'Choose Housekeeping Genes'!AA$27,35-'Choose Housekeeping Genes'!AA$27),"")</f>
        <v/>
      </c>
      <c r="Z23" s="132" t="str">
        <f>IF(SUM('Control Sample Data'!D$3:D$386)&gt;10,IF(AND(ISNUMBER('Control Sample Data'!D23),'Control Sample Data'!D23&lt;35,'Control Sample Data'!D23&gt;0),'Control Sample Data'!D23-'Choose Housekeeping Genes'!AB$27,35-'Choose Housekeeping Genes'!AB$27),"")</f>
        <v/>
      </c>
      <c r="AA23" s="132" t="str">
        <f>IF(SUM('Control Sample Data'!E$3:E$386)&gt;10,IF(AND(ISNUMBER('Control Sample Data'!E23),'Control Sample Data'!E23&lt;35,'Control Sample Data'!E23&gt;0),'Control Sample Data'!E23-'Choose Housekeeping Genes'!AC$27,35-'Choose Housekeeping Genes'!AC$27),"")</f>
        <v/>
      </c>
      <c r="AB23" s="132" t="str">
        <f>IF(SUM('Control Sample Data'!F$3:F$386)&gt;10,IF(AND(ISNUMBER('Control Sample Data'!F23),'Control Sample Data'!F23&lt;35,'Control Sample Data'!F23&gt;0),'Control Sample Data'!F23-'Choose Housekeeping Genes'!AD$27,35-'Choose Housekeeping Genes'!AD$27),"")</f>
        <v/>
      </c>
      <c r="AC23" s="132" t="str">
        <f>IF(SUM('Control Sample Data'!G$3:G$386)&gt;10,IF(AND(ISNUMBER('Control Sample Data'!G23),'Control Sample Data'!G23&lt;35,'Control Sample Data'!G23&gt;0),'Control Sample Data'!G23-'Choose Housekeeping Genes'!AE$27,35-'Choose Housekeeping Genes'!AE$27),"")</f>
        <v/>
      </c>
      <c r="AD23" s="132" t="str">
        <f>IF(SUM('Control Sample Data'!H$3:H$386)&gt;10,IF(AND(ISNUMBER('Control Sample Data'!H23),'Control Sample Data'!H23&lt;35,'Control Sample Data'!H23&gt;0),'Control Sample Data'!H23-'Choose Housekeeping Genes'!AF$27,35-'Choose Housekeeping Genes'!AF$27),"")</f>
        <v/>
      </c>
      <c r="AE23" s="132" t="str">
        <f>IF(SUM('Control Sample Data'!I$3:I$386)&gt;10,IF(AND(ISNUMBER('Control Sample Data'!I23),'Control Sample Data'!I23&lt;35,'Control Sample Data'!I23&gt;0),'Control Sample Data'!I23-'Choose Housekeeping Genes'!AG$27,35-'Choose Housekeeping Genes'!AG$27),"")</f>
        <v/>
      </c>
      <c r="AF23" s="132" t="str">
        <f>IF(SUM('Control Sample Data'!J$3:J$386)&gt;10,IF(AND(ISNUMBER('Control Sample Data'!J23),'Control Sample Data'!J23&lt;35,'Control Sample Data'!J23&gt;0),'Control Sample Data'!J23-'Choose Housekeeping Genes'!AH$27,35-'Choose Housekeeping Genes'!AH$27),"")</f>
        <v/>
      </c>
      <c r="AG23" s="132" t="str">
        <f>IF(SUM('Control Sample Data'!K$3:K$386)&gt;10,IF(AND(ISNUMBER('Control Sample Data'!K23),'Control Sample Data'!K23&lt;35,'Control Sample Data'!K23&gt;0),'Control Sample Data'!K23-'Choose Housekeeping Genes'!AI$27,35-'Choose Housekeeping Genes'!AI$27),"")</f>
        <v/>
      </c>
      <c r="AH23" s="132" t="str">
        <f>IF(SUM('Control Sample Data'!L$3:L$386)&gt;10,IF(AND(ISNUMBER('Control Sample Data'!L23),'Control Sample Data'!L23&lt;35,'Control Sample Data'!L23&gt;0),'Control Sample Data'!L23-'Choose Housekeeping Genes'!AJ$27,35-'Choose Housekeeping Genes'!AJ$27),"")</f>
        <v/>
      </c>
      <c r="AI23" s="132" t="str">
        <f>IF(SUM('Control Sample Data'!M$3:M$386)&gt;10,IF(AND(ISNUMBER('Control Sample Data'!M23),'Control Sample Data'!M23&lt;35,'Control Sample Data'!M23&gt;0),'Control Sample Data'!M23-'Choose Housekeeping Genes'!AK$27,35-'Choose Housekeeping Genes'!AK$27),"")</f>
        <v/>
      </c>
      <c r="AJ23" s="132" t="str">
        <f>IF(SUM('Control Sample Data'!N$3:N$386)&gt;10,IF(AND(ISNUMBER('Control Sample Data'!N23),'Control Sample Data'!N23&lt;35,'Control Sample Data'!N23&gt;0),'Control Sample Data'!N23-'Choose Housekeeping Genes'!AL$27,35-'Choose Housekeeping Genes'!AL$27),"")</f>
        <v/>
      </c>
      <c r="AK23" s="132" t="str">
        <f>IF(SUM('Control Sample Data'!O$3:O$386)&gt;10,IF(AND(ISNUMBER('Control Sample Data'!O23),'Control Sample Data'!O23&lt;35,'Control Sample Data'!O23&gt;0),'Control Sample Data'!O23-'Choose Housekeeping Genes'!AM$27,35-'Choose Housekeeping Genes'!AM$27),"")</f>
        <v/>
      </c>
      <c r="AL23" s="132" t="str">
        <f>IF(SUM('Control Sample Data'!P$3:P$386)&gt;10,IF(AND(ISNUMBER('Control Sample Data'!P23),'Control Sample Data'!P23&lt;35,'Control Sample Data'!P23&gt;0),'Control Sample Data'!P23-'Choose Housekeeping Genes'!AN$27,35-'Choose Housekeeping Genes'!AN$27),"")</f>
        <v/>
      </c>
      <c r="AM23" s="132" t="str">
        <f>IF(SUM('Control Sample Data'!Q$3:Q$386)&gt;10,IF(AND(ISNUMBER('Control Sample Data'!Q23),'Control Sample Data'!Q23&lt;35,'Control Sample Data'!Q23&gt;0),'Control Sample Data'!Q23-'Choose Housekeeping Genes'!AO$27,35-'Choose Housekeeping Genes'!AO$27),"")</f>
        <v/>
      </c>
      <c r="AN23" s="132" t="str">
        <f>IF(SUM('Control Sample Data'!R$3:R$386)&gt;10,IF(AND(ISNUMBER('Control Sample Data'!R23),'Control Sample Data'!R23&lt;35,'Control Sample Data'!R23&gt;0),'Control Sample Data'!R23-'Choose Housekeeping Genes'!AP$27,35-'Choose Housekeeping Genes'!AP$27),"")</f>
        <v/>
      </c>
      <c r="AO23" s="132" t="str">
        <f>IF(SUM('Control Sample Data'!S$3:S$386)&gt;10,IF(AND(ISNUMBER('Control Sample Data'!S23),'Control Sample Data'!S23&lt;35,'Control Sample Data'!S23&gt;0),'Control Sample Data'!S23-'Choose Housekeeping Genes'!AQ$27,35-'Choose Housekeeping Genes'!AQ$27),"")</f>
        <v/>
      </c>
      <c r="AP23" s="132" t="str">
        <f>IF(SUM('Control Sample Data'!T$3:T$386)&gt;10,IF(AND(ISNUMBER('Control Sample Data'!T23),'Control Sample Data'!T23&lt;35,'Control Sample Data'!T23&gt;0),'Control Sample Data'!T23-'Choose Housekeeping Genes'!AR$27,35-'Choose Housekeeping Genes'!AR$27),"")</f>
        <v/>
      </c>
      <c r="AQ23" s="132" t="str">
        <f>IF(SUM('Control Sample Data'!U$3:U$386)&gt;10,IF(AND(ISNUMBER('Control Sample Data'!U23),'Control Sample Data'!U23&lt;35,'Control Sample Data'!U23&gt;0),'Control Sample Data'!U23-'Choose Housekeeping Genes'!AS$27,35-'Choose Housekeeping Genes'!AS$27),"")</f>
        <v/>
      </c>
      <c r="AR23" s="132" t="str">
        <f>IF(SUM('Control Sample Data'!V$3:V$386)&gt;10,IF(AND(ISNUMBER('Control Sample Data'!V23),'Control Sample Data'!V23&lt;35,'Control Sample Data'!V23&gt;0),'Control Sample Data'!V23-'Choose Housekeeping Genes'!AT$27,35-'Choose Housekeeping Genes'!AT$27),"")</f>
        <v/>
      </c>
      <c r="AS23" s="135" t="str">
        <f>'Control Sample Data'!A23</f>
        <v>FAS-AS1 (SAF)</v>
      </c>
      <c r="AT23" s="35" t="s">
        <v>441</v>
      </c>
      <c r="AU23" s="132" t="str">
        <f ca="1">IF(ISNUMBER(C23-'Choose Housekeeping Genes'!D$17),C23-'Choose Housekeeping Genes'!D$17,"")</f>
        <v/>
      </c>
      <c r="AV23" s="132" t="str">
        <f ca="1">IF(ISNUMBER(D23-'Choose Housekeeping Genes'!E$17),D23-'Choose Housekeeping Genes'!E$17,"")</f>
        <v/>
      </c>
      <c r="AW23" s="132" t="str">
        <f ca="1">IF(ISNUMBER(E23-'Choose Housekeeping Genes'!F$17),E23-'Choose Housekeeping Genes'!F$17,"")</f>
        <v/>
      </c>
      <c r="AX23" s="132" t="str">
        <f ca="1">IF(ISNUMBER(F23-'Choose Housekeeping Genes'!G$17),F23-'Choose Housekeeping Genes'!G$17,"")</f>
        <v/>
      </c>
      <c r="AY23" s="132" t="str">
        <f ca="1">IF(ISNUMBER(G23-'Choose Housekeeping Genes'!H$17),G23-'Choose Housekeeping Genes'!H$17,"")</f>
        <v/>
      </c>
      <c r="AZ23" s="132" t="str">
        <f ca="1">IF(ISNUMBER(H23-'Choose Housekeeping Genes'!I$17),H23-'Choose Housekeeping Genes'!I$17,"")</f>
        <v/>
      </c>
      <c r="BA23" s="132" t="str">
        <f ca="1">IF(ISNUMBER(I23-'Choose Housekeeping Genes'!J$17),I23-'Choose Housekeeping Genes'!J$17,"")</f>
        <v/>
      </c>
      <c r="BB23" s="132" t="str">
        <f ca="1">IF(ISNUMBER(J23-'Choose Housekeeping Genes'!K$17),J23-'Choose Housekeeping Genes'!K$17,"")</f>
        <v/>
      </c>
      <c r="BC23" s="132" t="str">
        <f ca="1">IF(ISNUMBER(K23-'Choose Housekeeping Genes'!L$17),K23-'Choose Housekeeping Genes'!L$17,"")</f>
        <v/>
      </c>
      <c r="BD23" s="132" t="str">
        <f ca="1">IF(ISNUMBER(L23-'Choose Housekeeping Genes'!M$17),L23-'Choose Housekeeping Genes'!M$17,"")</f>
        <v/>
      </c>
      <c r="BE23" s="132" t="str">
        <f ca="1">IF(ISNUMBER(M23-'Choose Housekeeping Genes'!N$17),M23-'Choose Housekeeping Genes'!N$17,"")</f>
        <v/>
      </c>
      <c r="BF23" s="132" t="str">
        <f ca="1">IF(ISNUMBER(N23-'Choose Housekeeping Genes'!O$17),N23-'Choose Housekeeping Genes'!O$17,"")</f>
        <v/>
      </c>
      <c r="BG23" s="132" t="str">
        <f ca="1">IF(ISNUMBER(O23-'Choose Housekeeping Genes'!P$17),O23-'Choose Housekeeping Genes'!P$17,"")</f>
        <v/>
      </c>
      <c r="BH23" s="132" t="str">
        <f ca="1">IF(ISNUMBER(P23-'Choose Housekeeping Genes'!Q$17),P23-'Choose Housekeeping Genes'!Q$17,"")</f>
        <v/>
      </c>
      <c r="BI23" s="132" t="str">
        <f ca="1">IF(ISNUMBER(Q23-'Choose Housekeeping Genes'!R$17),Q23-'Choose Housekeeping Genes'!R$17,"")</f>
        <v/>
      </c>
      <c r="BJ23" s="132" t="str">
        <f ca="1">IF(ISNUMBER(R23-'Choose Housekeeping Genes'!S$17),R23-'Choose Housekeeping Genes'!S$17,"")</f>
        <v/>
      </c>
      <c r="BK23" s="132" t="str">
        <f ca="1">IF(ISNUMBER(S23-'Choose Housekeeping Genes'!T$17),S23-'Choose Housekeeping Genes'!T$17,"")</f>
        <v/>
      </c>
      <c r="BL23" s="132" t="str">
        <f ca="1">IF(ISNUMBER(T23-'Choose Housekeeping Genes'!U$17),T23-'Choose Housekeeping Genes'!U$17,"")</f>
        <v/>
      </c>
      <c r="BM23" s="132" t="str">
        <f ca="1">IF(ISNUMBER(U23-'Choose Housekeeping Genes'!V$17),U23-'Choose Housekeeping Genes'!V$17,"")</f>
        <v/>
      </c>
      <c r="BN23" s="132" t="str">
        <f ca="1">IF(ISNUMBER(V23-'Choose Housekeeping Genes'!W$17),V23-'Choose Housekeeping Genes'!W$17,"")</f>
        <v/>
      </c>
      <c r="BO23" s="136" t="str">
        <f t="shared" si="0"/>
        <v>FAS-AS1 (SAF)</v>
      </c>
      <c r="BP23" s="141" t="s">
        <v>441</v>
      </c>
      <c r="BQ23" s="132" t="str">
        <f ca="1">IF(ISNUMBER(Y23-'Choose Housekeeping Genes'!AA$17),Y23-'Choose Housekeeping Genes'!AA$17,"")</f>
        <v/>
      </c>
      <c r="BR23" s="132" t="str">
        <f ca="1">IF(ISNUMBER(Z23-'Choose Housekeeping Genes'!AB$17),Z23-'Choose Housekeeping Genes'!AB$17,"")</f>
        <v/>
      </c>
      <c r="BS23" s="132" t="str">
        <f ca="1">IF(ISNUMBER(AA23-'Choose Housekeeping Genes'!AC$17),AA23-'Choose Housekeeping Genes'!AC$17,"")</f>
        <v/>
      </c>
      <c r="BT23" s="132" t="str">
        <f ca="1">IF(ISNUMBER(AB23-'Choose Housekeeping Genes'!AD$17),AB23-'Choose Housekeeping Genes'!AD$17,"")</f>
        <v/>
      </c>
      <c r="BU23" s="132" t="str">
        <f ca="1">IF(ISNUMBER(AC23-'Choose Housekeeping Genes'!AE$17),AC23-'Choose Housekeeping Genes'!AE$17,"")</f>
        <v/>
      </c>
      <c r="BV23" s="132" t="str">
        <f ca="1">IF(ISNUMBER(AD23-'Choose Housekeeping Genes'!AF$17),AD23-'Choose Housekeeping Genes'!AF$17,"")</f>
        <v/>
      </c>
      <c r="BW23" s="132" t="str">
        <f ca="1">IF(ISNUMBER(AE23-'Choose Housekeeping Genes'!AG$17),AE23-'Choose Housekeeping Genes'!AG$17,"")</f>
        <v/>
      </c>
      <c r="BX23" s="132" t="str">
        <f ca="1">IF(ISNUMBER(AF23-'Choose Housekeeping Genes'!AH$17),AF23-'Choose Housekeeping Genes'!AH$17,"")</f>
        <v/>
      </c>
      <c r="BY23" s="132" t="str">
        <f ca="1">IF(ISNUMBER(AG23-'Choose Housekeeping Genes'!AI$17),AG23-'Choose Housekeeping Genes'!AI$17,"")</f>
        <v/>
      </c>
      <c r="BZ23" s="132" t="str">
        <f ca="1">IF(ISNUMBER(AH23-'Choose Housekeeping Genes'!AJ$17),AH23-'Choose Housekeeping Genes'!AJ$17,"")</f>
        <v/>
      </c>
      <c r="CA23" s="132" t="str">
        <f ca="1">IF(ISNUMBER(AI23-'Choose Housekeeping Genes'!AK$17),AI23-'Choose Housekeeping Genes'!AK$17,"")</f>
        <v/>
      </c>
      <c r="CB23" s="132" t="str">
        <f ca="1">IF(ISNUMBER(AJ23-'Choose Housekeeping Genes'!AL$17),AJ23-'Choose Housekeeping Genes'!AL$17,"")</f>
        <v/>
      </c>
      <c r="CC23" s="132" t="str">
        <f ca="1">IF(ISNUMBER(AK23-'Choose Housekeeping Genes'!AM$17),AK23-'Choose Housekeeping Genes'!AM$17,"")</f>
        <v/>
      </c>
      <c r="CD23" s="132" t="str">
        <f ca="1">IF(ISNUMBER(AL23-'Choose Housekeeping Genes'!AN$17),AL23-'Choose Housekeeping Genes'!AN$17,"")</f>
        <v/>
      </c>
      <c r="CE23" s="132" t="str">
        <f ca="1">IF(ISNUMBER(AM23-'Choose Housekeeping Genes'!AO$17),AM23-'Choose Housekeeping Genes'!AO$17,"")</f>
        <v/>
      </c>
      <c r="CF23" s="132" t="str">
        <f ca="1">IF(ISNUMBER(AN23-'Choose Housekeeping Genes'!AP$17),AN23-'Choose Housekeeping Genes'!AP$17,"")</f>
        <v/>
      </c>
      <c r="CG23" s="132" t="str">
        <f ca="1">IF(ISNUMBER(AO23-'Choose Housekeeping Genes'!AQ$17),AO23-'Choose Housekeeping Genes'!AQ$17,"")</f>
        <v/>
      </c>
      <c r="CH23" s="132" t="str">
        <f ca="1">IF(ISNUMBER(AP23-'Choose Housekeeping Genes'!AR$17),AP23-'Choose Housekeeping Genes'!AR$17,"")</f>
        <v/>
      </c>
      <c r="CI23" s="132" t="str">
        <f ca="1">IF(ISNUMBER(AQ23-'Choose Housekeeping Genes'!AS$17),AQ23-'Choose Housekeeping Genes'!AS$17,"")</f>
        <v/>
      </c>
      <c r="CJ23" s="132" t="str">
        <f ca="1">IF(ISNUMBER(AR23-'Choose Housekeeping Genes'!AT$17),AR23-'Choose Housekeeping Genes'!AT$17,"")</f>
        <v/>
      </c>
      <c r="CK23" s="137" t="e">
        <f t="shared" ca="1" si="2"/>
        <v>#DIV/0!</v>
      </c>
      <c r="CL23" s="138" t="e">
        <f t="shared" ca="1" si="3"/>
        <v>#DIV/0!</v>
      </c>
    </row>
    <row r="24" spans="1:102" ht="12.75" x14ac:dyDescent="0.15">
      <c r="A24" s="131" t="str">
        <f>'Transcript table'!C24</f>
        <v>BOK-AS1</v>
      </c>
      <c r="B24" s="35" t="s">
        <v>442</v>
      </c>
      <c r="C24" s="132" t="str">
        <f>IF(SUM('Test Sample Data'!C$3:C$386)&gt;10,IF(AND(ISNUMBER('Test Sample Data'!C24),'Test Sample Data'!C24&lt;35,'Test Sample Data'!C24&gt;0),'Test Sample Data'!C24-'Choose Housekeeping Genes'!D$27,35-'Choose Housekeeping Genes'!D$27),"")</f>
        <v/>
      </c>
      <c r="D24" s="132" t="str">
        <f>IF(SUM('Test Sample Data'!D$3:D$386)&gt;10,IF(AND(ISNUMBER('Test Sample Data'!D24),'Test Sample Data'!D24&lt;35,'Test Sample Data'!D24&gt;0),'Test Sample Data'!D24-'Choose Housekeeping Genes'!E$27,35-'Choose Housekeeping Genes'!E$27),"")</f>
        <v/>
      </c>
      <c r="E24" s="132" t="str">
        <f>IF(SUM('Test Sample Data'!E$3:E$386)&gt;10,IF(AND(ISNUMBER('Test Sample Data'!E24),'Test Sample Data'!E24&lt;35,'Test Sample Data'!E24&gt;0),'Test Sample Data'!E24-'Choose Housekeeping Genes'!F$27,35-'Choose Housekeeping Genes'!F$27),"")</f>
        <v/>
      </c>
      <c r="F24" s="132" t="str">
        <f>IF(SUM('Test Sample Data'!F$3:F$386)&gt;10,IF(AND(ISNUMBER('Test Sample Data'!F24),'Test Sample Data'!F24&lt;35,'Test Sample Data'!F24&gt;0),'Test Sample Data'!F24-'Choose Housekeeping Genes'!G$27,35-'Choose Housekeeping Genes'!G$27),"")</f>
        <v/>
      </c>
      <c r="G24" s="132" t="str">
        <f>IF(SUM('Test Sample Data'!G$3:G$386)&gt;10,IF(AND(ISNUMBER('Test Sample Data'!G24),'Test Sample Data'!G24&lt;35,'Test Sample Data'!G24&gt;0),'Test Sample Data'!G24-'Choose Housekeeping Genes'!H$27,35-'Choose Housekeeping Genes'!H$27),"")</f>
        <v/>
      </c>
      <c r="H24" s="132" t="str">
        <f>IF(SUM('Test Sample Data'!H$3:H$386)&gt;10,IF(AND(ISNUMBER('Test Sample Data'!H24),'Test Sample Data'!H24&lt;35,'Test Sample Data'!H24&gt;0),'Test Sample Data'!H24-'Choose Housekeeping Genes'!I$27,35-'Choose Housekeeping Genes'!I$27),"")</f>
        <v/>
      </c>
      <c r="I24" s="132" t="str">
        <f>IF(SUM('Test Sample Data'!I$3:I$386)&gt;10,IF(AND(ISNUMBER('Test Sample Data'!I24),'Test Sample Data'!I24&lt;35,'Test Sample Data'!I24&gt;0),'Test Sample Data'!I24-'Choose Housekeeping Genes'!J$27,35-'Choose Housekeeping Genes'!J$27),"")</f>
        <v/>
      </c>
      <c r="J24" s="132" t="str">
        <f>IF(SUM('Test Sample Data'!J$3:J$386)&gt;10,IF(AND(ISNUMBER('Test Sample Data'!J24),'Test Sample Data'!J24&lt;35,'Test Sample Data'!J24&gt;0),'Test Sample Data'!J24-'Choose Housekeeping Genes'!K$27,35-'Choose Housekeeping Genes'!K$27),"")</f>
        <v/>
      </c>
      <c r="K24" s="132" t="str">
        <f>IF(SUM('Test Sample Data'!K$3:K$386)&gt;10,IF(AND(ISNUMBER('Test Sample Data'!K24),'Test Sample Data'!K24&lt;35,'Test Sample Data'!K24&gt;0),'Test Sample Data'!K24-'Choose Housekeeping Genes'!L$27,35-'Choose Housekeeping Genes'!L$27),"")</f>
        <v/>
      </c>
      <c r="L24" s="132" t="str">
        <f>IF(SUM('Test Sample Data'!L$3:L$386)&gt;10,IF(AND(ISNUMBER('Test Sample Data'!L24),'Test Sample Data'!L24&lt;35,'Test Sample Data'!L24&gt;0),'Test Sample Data'!L24-'Choose Housekeeping Genes'!M$27,35-'Choose Housekeeping Genes'!M$27),"")</f>
        <v/>
      </c>
      <c r="M24" s="132" t="str">
        <f>IF(SUM('Test Sample Data'!M$3:M$386)&gt;10,IF(AND(ISNUMBER('Test Sample Data'!M24),'Test Sample Data'!M24&lt;35,'Test Sample Data'!M24&gt;0),'Test Sample Data'!M24-'Choose Housekeeping Genes'!N$27,35-'Choose Housekeeping Genes'!N$27),"")</f>
        <v/>
      </c>
      <c r="N24" s="132" t="str">
        <f>IF(SUM('Test Sample Data'!N$3:N$386)&gt;10,IF(AND(ISNUMBER('Test Sample Data'!N24),'Test Sample Data'!N24&lt;35,'Test Sample Data'!N24&gt;0),'Test Sample Data'!N24-'Choose Housekeeping Genes'!O$27,35-'Choose Housekeeping Genes'!O$27),"")</f>
        <v/>
      </c>
      <c r="O24" s="132" t="str">
        <f>IF(SUM('Test Sample Data'!O$3:O$386)&gt;10,IF(AND(ISNUMBER('Test Sample Data'!O24),'Test Sample Data'!O24&lt;35,'Test Sample Data'!O24&gt;0),'Test Sample Data'!O24-'Choose Housekeeping Genes'!P$27,35-'Choose Housekeeping Genes'!P$27),"")</f>
        <v/>
      </c>
      <c r="P24" s="132" t="str">
        <f>IF(SUM('Test Sample Data'!P$3:P$386)&gt;10,IF(AND(ISNUMBER('Test Sample Data'!P24),'Test Sample Data'!P24&lt;35,'Test Sample Data'!P24&gt;0),'Test Sample Data'!P24-'Choose Housekeeping Genes'!Q$27,35-'Choose Housekeeping Genes'!Q$27),"")</f>
        <v/>
      </c>
      <c r="Q24" s="132" t="str">
        <f>IF(SUM('Test Sample Data'!Q$3:Q$386)&gt;10,IF(AND(ISNUMBER('Test Sample Data'!Q24),'Test Sample Data'!Q24&lt;35,'Test Sample Data'!Q24&gt;0),'Test Sample Data'!Q24-'Choose Housekeeping Genes'!R$27,35-'Choose Housekeeping Genes'!R$27),"")</f>
        <v/>
      </c>
      <c r="R24" s="132" t="str">
        <f>IF(SUM('Test Sample Data'!R$3:R$386)&gt;10,IF(AND(ISNUMBER('Test Sample Data'!R24),'Test Sample Data'!R24&lt;35,'Test Sample Data'!R24&gt;0),'Test Sample Data'!R24-'Choose Housekeeping Genes'!S$27,35-'Choose Housekeeping Genes'!S$27),"")</f>
        <v/>
      </c>
      <c r="S24" s="132" t="str">
        <f>IF(SUM('Test Sample Data'!S$3:S$386)&gt;10,IF(AND(ISNUMBER('Test Sample Data'!S24),'Test Sample Data'!S24&lt;35,'Test Sample Data'!S24&gt;0),'Test Sample Data'!S24-'Choose Housekeeping Genes'!T$27,35-'Choose Housekeeping Genes'!T$27),"")</f>
        <v/>
      </c>
      <c r="T24" s="132" t="str">
        <f>IF(SUM('Test Sample Data'!T$3:T$386)&gt;10,IF(AND(ISNUMBER('Test Sample Data'!T24),'Test Sample Data'!T24&lt;35,'Test Sample Data'!T24&gt;0),'Test Sample Data'!T24-'Choose Housekeeping Genes'!U$27,35-'Choose Housekeeping Genes'!U$27),"")</f>
        <v/>
      </c>
      <c r="U24" s="132" t="str">
        <f>IF(SUM('Test Sample Data'!U$3:U$386)&gt;10,IF(AND(ISNUMBER('Test Sample Data'!U24),'Test Sample Data'!U24&lt;35,'Test Sample Data'!U24&gt;0),'Test Sample Data'!U24-'Choose Housekeeping Genes'!V$27,35-'Choose Housekeeping Genes'!V$27),"")</f>
        <v/>
      </c>
      <c r="V24" s="132" t="str">
        <f>IF(SUM('Test Sample Data'!V$3:V$386)&gt;10,IF(AND(ISNUMBER('Test Sample Data'!V24),'Test Sample Data'!V24&lt;35,'Test Sample Data'!V24&gt;0),'Test Sample Data'!V24-'Choose Housekeeping Genes'!W$27,35-'Choose Housekeeping Genes'!W$27),"")</f>
        <v/>
      </c>
      <c r="W24" s="140" t="str">
        <f>'Control Sample Data'!A24</f>
        <v>BOK-AS1</v>
      </c>
      <c r="X24" s="141" t="s">
        <v>442</v>
      </c>
      <c r="Y24" s="132" t="str">
        <f>IF(SUM('Control Sample Data'!C$3:C$386)&gt;10,IF(AND(ISNUMBER('Control Sample Data'!C24),'Control Sample Data'!C24&lt;35,'Control Sample Data'!C24&gt;0),'Control Sample Data'!C24-'Choose Housekeeping Genes'!AA$27,35-'Choose Housekeeping Genes'!AA$27),"")</f>
        <v/>
      </c>
      <c r="Z24" s="132" t="str">
        <f>IF(SUM('Control Sample Data'!D$3:D$386)&gt;10,IF(AND(ISNUMBER('Control Sample Data'!D24),'Control Sample Data'!D24&lt;35,'Control Sample Data'!D24&gt;0),'Control Sample Data'!D24-'Choose Housekeeping Genes'!AB$27,35-'Choose Housekeeping Genes'!AB$27),"")</f>
        <v/>
      </c>
      <c r="AA24" s="132" t="str">
        <f>IF(SUM('Control Sample Data'!E$3:E$386)&gt;10,IF(AND(ISNUMBER('Control Sample Data'!E24),'Control Sample Data'!E24&lt;35,'Control Sample Data'!E24&gt;0),'Control Sample Data'!E24-'Choose Housekeeping Genes'!AC$27,35-'Choose Housekeeping Genes'!AC$27),"")</f>
        <v/>
      </c>
      <c r="AB24" s="132" t="str">
        <f>IF(SUM('Control Sample Data'!F$3:F$386)&gt;10,IF(AND(ISNUMBER('Control Sample Data'!F24),'Control Sample Data'!F24&lt;35,'Control Sample Data'!F24&gt;0),'Control Sample Data'!F24-'Choose Housekeeping Genes'!AD$27,35-'Choose Housekeeping Genes'!AD$27),"")</f>
        <v/>
      </c>
      <c r="AC24" s="132" t="str">
        <f>IF(SUM('Control Sample Data'!G$3:G$386)&gt;10,IF(AND(ISNUMBER('Control Sample Data'!G24),'Control Sample Data'!G24&lt;35,'Control Sample Data'!G24&gt;0),'Control Sample Data'!G24-'Choose Housekeeping Genes'!AE$27,35-'Choose Housekeeping Genes'!AE$27),"")</f>
        <v/>
      </c>
      <c r="AD24" s="132" t="str">
        <f>IF(SUM('Control Sample Data'!H$3:H$386)&gt;10,IF(AND(ISNUMBER('Control Sample Data'!H24),'Control Sample Data'!H24&lt;35,'Control Sample Data'!H24&gt;0),'Control Sample Data'!H24-'Choose Housekeeping Genes'!AF$27,35-'Choose Housekeeping Genes'!AF$27),"")</f>
        <v/>
      </c>
      <c r="AE24" s="132" t="str">
        <f>IF(SUM('Control Sample Data'!I$3:I$386)&gt;10,IF(AND(ISNUMBER('Control Sample Data'!I24),'Control Sample Data'!I24&lt;35,'Control Sample Data'!I24&gt;0),'Control Sample Data'!I24-'Choose Housekeeping Genes'!AG$27,35-'Choose Housekeeping Genes'!AG$27),"")</f>
        <v/>
      </c>
      <c r="AF24" s="132" t="str">
        <f>IF(SUM('Control Sample Data'!J$3:J$386)&gt;10,IF(AND(ISNUMBER('Control Sample Data'!J24),'Control Sample Data'!J24&lt;35,'Control Sample Data'!J24&gt;0),'Control Sample Data'!J24-'Choose Housekeeping Genes'!AH$27,35-'Choose Housekeeping Genes'!AH$27),"")</f>
        <v/>
      </c>
      <c r="AG24" s="132" t="str">
        <f>IF(SUM('Control Sample Data'!K$3:K$386)&gt;10,IF(AND(ISNUMBER('Control Sample Data'!K24),'Control Sample Data'!K24&lt;35,'Control Sample Data'!K24&gt;0),'Control Sample Data'!K24-'Choose Housekeeping Genes'!AI$27,35-'Choose Housekeeping Genes'!AI$27),"")</f>
        <v/>
      </c>
      <c r="AH24" s="132" t="str">
        <f>IF(SUM('Control Sample Data'!L$3:L$386)&gt;10,IF(AND(ISNUMBER('Control Sample Data'!L24),'Control Sample Data'!L24&lt;35,'Control Sample Data'!L24&gt;0),'Control Sample Data'!L24-'Choose Housekeeping Genes'!AJ$27,35-'Choose Housekeeping Genes'!AJ$27),"")</f>
        <v/>
      </c>
      <c r="AI24" s="132" t="str">
        <f>IF(SUM('Control Sample Data'!M$3:M$386)&gt;10,IF(AND(ISNUMBER('Control Sample Data'!M24),'Control Sample Data'!M24&lt;35,'Control Sample Data'!M24&gt;0),'Control Sample Data'!M24-'Choose Housekeeping Genes'!AK$27,35-'Choose Housekeeping Genes'!AK$27),"")</f>
        <v/>
      </c>
      <c r="AJ24" s="132" t="str">
        <f>IF(SUM('Control Sample Data'!N$3:N$386)&gt;10,IF(AND(ISNUMBER('Control Sample Data'!N24),'Control Sample Data'!N24&lt;35,'Control Sample Data'!N24&gt;0),'Control Sample Data'!N24-'Choose Housekeeping Genes'!AL$27,35-'Choose Housekeeping Genes'!AL$27),"")</f>
        <v/>
      </c>
      <c r="AK24" s="132" t="str">
        <f>IF(SUM('Control Sample Data'!O$3:O$386)&gt;10,IF(AND(ISNUMBER('Control Sample Data'!O24),'Control Sample Data'!O24&lt;35,'Control Sample Data'!O24&gt;0),'Control Sample Data'!O24-'Choose Housekeeping Genes'!AM$27,35-'Choose Housekeeping Genes'!AM$27),"")</f>
        <v/>
      </c>
      <c r="AL24" s="132" t="str">
        <f>IF(SUM('Control Sample Data'!P$3:P$386)&gt;10,IF(AND(ISNUMBER('Control Sample Data'!P24),'Control Sample Data'!P24&lt;35,'Control Sample Data'!P24&gt;0),'Control Sample Data'!P24-'Choose Housekeeping Genes'!AN$27,35-'Choose Housekeeping Genes'!AN$27),"")</f>
        <v/>
      </c>
      <c r="AM24" s="132" t="str">
        <f>IF(SUM('Control Sample Data'!Q$3:Q$386)&gt;10,IF(AND(ISNUMBER('Control Sample Data'!Q24),'Control Sample Data'!Q24&lt;35,'Control Sample Data'!Q24&gt;0),'Control Sample Data'!Q24-'Choose Housekeeping Genes'!AO$27,35-'Choose Housekeeping Genes'!AO$27),"")</f>
        <v/>
      </c>
      <c r="AN24" s="132" t="str">
        <f>IF(SUM('Control Sample Data'!R$3:R$386)&gt;10,IF(AND(ISNUMBER('Control Sample Data'!R24),'Control Sample Data'!R24&lt;35,'Control Sample Data'!R24&gt;0),'Control Sample Data'!R24-'Choose Housekeeping Genes'!AP$27,35-'Choose Housekeeping Genes'!AP$27),"")</f>
        <v/>
      </c>
      <c r="AO24" s="132" t="str">
        <f>IF(SUM('Control Sample Data'!S$3:S$386)&gt;10,IF(AND(ISNUMBER('Control Sample Data'!S24),'Control Sample Data'!S24&lt;35,'Control Sample Data'!S24&gt;0),'Control Sample Data'!S24-'Choose Housekeeping Genes'!AQ$27,35-'Choose Housekeeping Genes'!AQ$27),"")</f>
        <v/>
      </c>
      <c r="AP24" s="132" t="str">
        <f>IF(SUM('Control Sample Data'!T$3:T$386)&gt;10,IF(AND(ISNUMBER('Control Sample Data'!T24),'Control Sample Data'!T24&lt;35,'Control Sample Data'!T24&gt;0),'Control Sample Data'!T24-'Choose Housekeeping Genes'!AR$27,35-'Choose Housekeeping Genes'!AR$27),"")</f>
        <v/>
      </c>
      <c r="AQ24" s="132" t="str">
        <f>IF(SUM('Control Sample Data'!U$3:U$386)&gt;10,IF(AND(ISNUMBER('Control Sample Data'!U24),'Control Sample Data'!U24&lt;35,'Control Sample Data'!U24&gt;0),'Control Sample Data'!U24-'Choose Housekeeping Genes'!AS$27,35-'Choose Housekeeping Genes'!AS$27),"")</f>
        <v/>
      </c>
      <c r="AR24" s="132" t="str">
        <f>IF(SUM('Control Sample Data'!V$3:V$386)&gt;10,IF(AND(ISNUMBER('Control Sample Data'!V24),'Control Sample Data'!V24&lt;35,'Control Sample Data'!V24&gt;0),'Control Sample Data'!V24-'Choose Housekeeping Genes'!AT$27,35-'Choose Housekeeping Genes'!AT$27),"")</f>
        <v/>
      </c>
      <c r="AS24" s="135" t="str">
        <f>'Control Sample Data'!A24</f>
        <v>BOK-AS1</v>
      </c>
      <c r="AT24" s="35" t="s">
        <v>442</v>
      </c>
      <c r="AU24" s="132" t="str">
        <f ca="1">IF(ISNUMBER(C24-'Choose Housekeeping Genes'!D$17),C24-'Choose Housekeeping Genes'!D$17,"")</f>
        <v/>
      </c>
      <c r="AV24" s="132" t="str">
        <f ca="1">IF(ISNUMBER(D24-'Choose Housekeeping Genes'!E$17),D24-'Choose Housekeeping Genes'!E$17,"")</f>
        <v/>
      </c>
      <c r="AW24" s="132" t="str">
        <f ca="1">IF(ISNUMBER(E24-'Choose Housekeeping Genes'!F$17),E24-'Choose Housekeeping Genes'!F$17,"")</f>
        <v/>
      </c>
      <c r="AX24" s="132" t="str">
        <f ca="1">IF(ISNUMBER(F24-'Choose Housekeeping Genes'!G$17),F24-'Choose Housekeeping Genes'!G$17,"")</f>
        <v/>
      </c>
      <c r="AY24" s="132" t="str">
        <f ca="1">IF(ISNUMBER(G24-'Choose Housekeeping Genes'!H$17),G24-'Choose Housekeeping Genes'!H$17,"")</f>
        <v/>
      </c>
      <c r="AZ24" s="132" t="str">
        <f ca="1">IF(ISNUMBER(H24-'Choose Housekeeping Genes'!I$17),H24-'Choose Housekeeping Genes'!I$17,"")</f>
        <v/>
      </c>
      <c r="BA24" s="132" t="str">
        <f ca="1">IF(ISNUMBER(I24-'Choose Housekeeping Genes'!J$17),I24-'Choose Housekeeping Genes'!J$17,"")</f>
        <v/>
      </c>
      <c r="BB24" s="132" t="str">
        <f ca="1">IF(ISNUMBER(J24-'Choose Housekeeping Genes'!K$17),J24-'Choose Housekeeping Genes'!K$17,"")</f>
        <v/>
      </c>
      <c r="BC24" s="132" t="str">
        <f ca="1">IF(ISNUMBER(K24-'Choose Housekeeping Genes'!L$17),K24-'Choose Housekeeping Genes'!L$17,"")</f>
        <v/>
      </c>
      <c r="BD24" s="132" t="str">
        <f ca="1">IF(ISNUMBER(L24-'Choose Housekeeping Genes'!M$17),L24-'Choose Housekeeping Genes'!M$17,"")</f>
        <v/>
      </c>
      <c r="BE24" s="132" t="str">
        <f ca="1">IF(ISNUMBER(M24-'Choose Housekeeping Genes'!N$17),M24-'Choose Housekeeping Genes'!N$17,"")</f>
        <v/>
      </c>
      <c r="BF24" s="132" t="str">
        <f ca="1">IF(ISNUMBER(N24-'Choose Housekeeping Genes'!O$17),N24-'Choose Housekeeping Genes'!O$17,"")</f>
        <v/>
      </c>
      <c r="BG24" s="132" t="str">
        <f ca="1">IF(ISNUMBER(O24-'Choose Housekeeping Genes'!P$17),O24-'Choose Housekeeping Genes'!P$17,"")</f>
        <v/>
      </c>
      <c r="BH24" s="132" t="str">
        <f ca="1">IF(ISNUMBER(P24-'Choose Housekeeping Genes'!Q$17),P24-'Choose Housekeeping Genes'!Q$17,"")</f>
        <v/>
      </c>
      <c r="BI24" s="132" t="str">
        <f ca="1">IF(ISNUMBER(Q24-'Choose Housekeeping Genes'!R$17),Q24-'Choose Housekeeping Genes'!R$17,"")</f>
        <v/>
      </c>
      <c r="BJ24" s="132" t="str">
        <f ca="1">IF(ISNUMBER(R24-'Choose Housekeeping Genes'!S$17),R24-'Choose Housekeeping Genes'!S$17,"")</f>
        <v/>
      </c>
      <c r="BK24" s="132" t="str">
        <f ca="1">IF(ISNUMBER(S24-'Choose Housekeeping Genes'!T$17),S24-'Choose Housekeeping Genes'!T$17,"")</f>
        <v/>
      </c>
      <c r="BL24" s="132" t="str">
        <f ca="1">IF(ISNUMBER(T24-'Choose Housekeeping Genes'!U$17),T24-'Choose Housekeeping Genes'!U$17,"")</f>
        <v/>
      </c>
      <c r="BM24" s="132" t="str">
        <f ca="1">IF(ISNUMBER(U24-'Choose Housekeeping Genes'!V$17),U24-'Choose Housekeeping Genes'!V$17,"")</f>
        <v/>
      </c>
      <c r="BN24" s="132" t="str">
        <f ca="1">IF(ISNUMBER(V24-'Choose Housekeeping Genes'!W$17),V24-'Choose Housekeeping Genes'!W$17,"")</f>
        <v/>
      </c>
      <c r="BO24" s="136" t="str">
        <f t="shared" si="0"/>
        <v>BOK-AS1</v>
      </c>
      <c r="BP24" s="141" t="s">
        <v>442</v>
      </c>
      <c r="BQ24" s="132" t="str">
        <f ca="1">IF(ISNUMBER(Y24-'Choose Housekeeping Genes'!AA$17),Y24-'Choose Housekeeping Genes'!AA$17,"")</f>
        <v/>
      </c>
      <c r="BR24" s="132" t="str">
        <f ca="1">IF(ISNUMBER(Z24-'Choose Housekeeping Genes'!AB$17),Z24-'Choose Housekeeping Genes'!AB$17,"")</f>
        <v/>
      </c>
      <c r="BS24" s="132" t="str">
        <f ca="1">IF(ISNUMBER(AA24-'Choose Housekeeping Genes'!AC$17),AA24-'Choose Housekeeping Genes'!AC$17,"")</f>
        <v/>
      </c>
      <c r="BT24" s="132" t="str">
        <f ca="1">IF(ISNUMBER(AB24-'Choose Housekeeping Genes'!AD$17),AB24-'Choose Housekeeping Genes'!AD$17,"")</f>
        <v/>
      </c>
      <c r="BU24" s="132" t="str">
        <f ca="1">IF(ISNUMBER(AC24-'Choose Housekeeping Genes'!AE$17),AC24-'Choose Housekeeping Genes'!AE$17,"")</f>
        <v/>
      </c>
      <c r="BV24" s="132" t="str">
        <f ca="1">IF(ISNUMBER(AD24-'Choose Housekeeping Genes'!AF$17),AD24-'Choose Housekeeping Genes'!AF$17,"")</f>
        <v/>
      </c>
      <c r="BW24" s="132" t="str">
        <f ca="1">IF(ISNUMBER(AE24-'Choose Housekeeping Genes'!AG$17),AE24-'Choose Housekeeping Genes'!AG$17,"")</f>
        <v/>
      </c>
      <c r="BX24" s="132" t="str">
        <f ca="1">IF(ISNUMBER(AF24-'Choose Housekeeping Genes'!AH$17),AF24-'Choose Housekeeping Genes'!AH$17,"")</f>
        <v/>
      </c>
      <c r="BY24" s="132" t="str">
        <f ca="1">IF(ISNUMBER(AG24-'Choose Housekeeping Genes'!AI$17),AG24-'Choose Housekeeping Genes'!AI$17,"")</f>
        <v/>
      </c>
      <c r="BZ24" s="132" t="str">
        <f ca="1">IF(ISNUMBER(AH24-'Choose Housekeeping Genes'!AJ$17),AH24-'Choose Housekeeping Genes'!AJ$17,"")</f>
        <v/>
      </c>
      <c r="CA24" s="132" t="str">
        <f ca="1">IF(ISNUMBER(AI24-'Choose Housekeeping Genes'!AK$17),AI24-'Choose Housekeeping Genes'!AK$17,"")</f>
        <v/>
      </c>
      <c r="CB24" s="132" t="str">
        <f ca="1">IF(ISNUMBER(AJ24-'Choose Housekeeping Genes'!AL$17),AJ24-'Choose Housekeeping Genes'!AL$17,"")</f>
        <v/>
      </c>
      <c r="CC24" s="132" t="str">
        <f ca="1">IF(ISNUMBER(AK24-'Choose Housekeeping Genes'!AM$17),AK24-'Choose Housekeeping Genes'!AM$17,"")</f>
        <v/>
      </c>
      <c r="CD24" s="132" t="str">
        <f ca="1">IF(ISNUMBER(AL24-'Choose Housekeeping Genes'!AN$17),AL24-'Choose Housekeeping Genes'!AN$17,"")</f>
        <v/>
      </c>
      <c r="CE24" s="132" t="str">
        <f ca="1">IF(ISNUMBER(AM24-'Choose Housekeeping Genes'!AO$17),AM24-'Choose Housekeeping Genes'!AO$17,"")</f>
        <v/>
      </c>
      <c r="CF24" s="132" t="str">
        <f ca="1">IF(ISNUMBER(AN24-'Choose Housekeeping Genes'!AP$17),AN24-'Choose Housekeeping Genes'!AP$17,"")</f>
        <v/>
      </c>
      <c r="CG24" s="132" t="str">
        <f ca="1">IF(ISNUMBER(AO24-'Choose Housekeeping Genes'!AQ$17),AO24-'Choose Housekeeping Genes'!AQ$17,"")</f>
        <v/>
      </c>
      <c r="CH24" s="132" t="str">
        <f ca="1">IF(ISNUMBER(AP24-'Choose Housekeeping Genes'!AR$17),AP24-'Choose Housekeeping Genes'!AR$17,"")</f>
        <v/>
      </c>
      <c r="CI24" s="132" t="str">
        <f ca="1">IF(ISNUMBER(AQ24-'Choose Housekeeping Genes'!AS$17),AQ24-'Choose Housekeeping Genes'!AS$17,"")</f>
        <v/>
      </c>
      <c r="CJ24" s="132" t="str">
        <f ca="1">IF(ISNUMBER(AR24-'Choose Housekeeping Genes'!AT$17),AR24-'Choose Housekeeping Genes'!AT$17,"")</f>
        <v/>
      </c>
      <c r="CK24" s="137" t="e">
        <f t="shared" ca="1" si="2"/>
        <v>#DIV/0!</v>
      </c>
      <c r="CL24" s="138" t="e">
        <f t="shared" ca="1" si="3"/>
        <v>#DIV/0!</v>
      </c>
    </row>
    <row r="25" spans="1:102" ht="12.75" x14ac:dyDescent="0.15">
      <c r="A25" s="131" t="str">
        <f>'Transcript table'!C25</f>
        <v>LINC00032</v>
      </c>
      <c r="B25" s="35" t="s">
        <v>443</v>
      </c>
      <c r="C25" s="132" t="str">
        <f>IF(SUM('Test Sample Data'!C$3:C$386)&gt;10,IF(AND(ISNUMBER('Test Sample Data'!C25),'Test Sample Data'!C25&lt;35,'Test Sample Data'!C25&gt;0),'Test Sample Data'!C25-'Choose Housekeeping Genes'!D$27,35-'Choose Housekeeping Genes'!D$27),"")</f>
        <v/>
      </c>
      <c r="D25" s="132" t="str">
        <f>IF(SUM('Test Sample Data'!D$3:D$386)&gt;10,IF(AND(ISNUMBER('Test Sample Data'!D25),'Test Sample Data'!D25&lt;35,'Test Sample Data'!D25&gt;0),'Test Sample Data'!D25-'Choose Housekeeping Genes'!E$27,35-'Choose Housekeeping Genes'!E$27),"")</f>
        <v/>
      </c>
      <c r="E25" s="132" t="str">
        <f>IF(SUM('Test Sample Data'!E$3:E$386)&gt;10,IF(AND(ISNUMBER('Test Sample Data'!E25),'Test Sample Data'!E25&lt;35,'Test Sample Data'!E25&gt;0),'Test Sample Data'!E25-'Choose Housekeeping Genes'!F$27,35-'Choose Housekeeping Genes'!F$27),"")</f>
        <v/>
      </c>
      <c r="F25" s="132" t="str">
        <f>IF(SUM('Test Sample Data'!F$3:F$386)&gt;10,IF(AND(ISNUMBER('Test Sample Data'!F25),'Test Sample Data'!F25&lt;35,'Test Sample Data'!F25&gt;0),'Test Sample Data'!F25-'Choose Housekeeping Genes'!G$27,35-'Choose Housekeeping Genes'!G$27),"")</f>
        <v/>
      </c>
      <c r="G25" s="132" t="str">
        <f>IF(SUM('Test Sample Data'!G$3:G$386)&gt;10,IF(AND(ISNUMBER('Test Sample Data'!G25),'Test Sample Data'!G25&lt;35,'Test Sample Data'!G25&gt;0),'Test Sample Data'!G25-'Choose Housekeeping Genes'!H$27,35-'Choose Housekeeping Genes'!H$27),"")</f>
        <v/>
      </c>
      <c r="H25" s="132" t="str">
        <f>IF(SUM('Test Sample Data'!H$3:H$386)&gt;10,IF(AND(ISNUMBER('Test Sample Data'!H25),'Test Sample Data'!H25&lt;35,'Test Sample Data'!H25&gt;0),'Test Sample Data'!H25-'Choose Housekeeping Genes'!I$27,35-'Choose Housekeeping Genes'!I$27),"")</f>
        <v/>
      </c>
      <c r="I25" s="132" t="str">
        <f>IF(SUM('Test Sample Data'!I$3:I$386)&gt;10,IF(AND(ISNUMBER('Test Sample Data'!I25),'Test Sample Data'!I25&lt;35,'Test Sample Data'!I25&gt;0),'Test Sample Data'!I25-'Choose Housekeeping Genes'!J$27,35-'Choose Housekeeping Genes'!J$27),"")</f>
        <v/>
      </c>
      <c r="J25" s="132" t="str">
        <f>IF(SUM('Test Sample Data'!J$3:J$386)&gt;10,IF(AND(ISNUMBER('Test Sample Data'!J25),'Test Sample Data'!J25&lt;35,'Test Sample Data'!J25&gt;0),'Test Sample Data'!J25-'Choose Housekeeping Genes'!K$27,35-'Choose Housekeeping Genes'!K$27),"")</f>
        <v/>
      </c>
      <c r="K25" s="132" t="str">
        <f>IF(SUM('Test Sample Data'!K$3:K$386)&gt;10,IF(AND(ISNUMBER('Test Sample Data'!K25),'Test Sample Data'!K25&lt;35,'Test Sample Data'!K25&gt;0),'Test Sample Data'!K25-'Choose Housekeeping Genes'!L$27,35-'Choose Housekeeping Genes'!L$27),"")</f>
        <v/>
      </c>
      <c r="L25" s="132" t="str">
        <f>IF(SUM('Test Sample Data'!L$3:L$386)&gt;10,IF(AND(ISNUMBER('Test Sample Data'!L25),'Test Sample Data'!L25&lt;35,'Test Sample Data'!L25&gt;0),'Test Sample Data'!L25-'Choose Housekeeping Genes'!M$27,35-'Choose Housekeeping Genes'!M$27),"")</f>
        <v/>
      </c>
      <c r="M25" s="132" t="str">
        <f>IF(SUM('Test Sample Data'!M$3:M$386)&gt;10,IF(AND(ISNUMBER('Test Sample Data'!M25),'Test Sample Data'!M25&lt;35,'Test Sample Data'!M25&gt;0),'Test Sample Data'!M25-'Choose Housekeeping Genes'!N$27,35-'Choose Housekeeping Genes'!N$27),"")</f>
        <v/>
      </c>
      <c r="N25" s="132" t="str">
        <f>IF(SUM('Test Sample Data'!N$3:N$386)&gt;10,IF(AND(ISNUMBER('Test Sample Data'!N25),'Test Sample Data'!N25&lt;35,'Test Sample Data'!N25&gt;0),'Test Sample Data'!N25-'Choose Housekeeping Genes'!O$27,35-'Choose Housekeeping Genes'!O$27),"")</f>
        <v/>
      </c>
      <c r="O25" s="132" t="str">
        <f>IF(SUM('Test Sample Data'!O$3:O$386)&gt;10,IF(AND(ISNUMBER('Test Sample Data'!O25),'Test Sample Data'!O25&lt;35,'Test Sample Data'!O25&gt;0),'Test Sample Data'!O25-'Choose Housekeeping Genes'!P$27,35-'Choose Housekeeping Genes'!P$27),"")</f>
        <v/>
      </c>
      <c r="P25" s="132" t="str">
        <f>IF(SUM('Test Sample Data'!P$3:P$386)&gt;10,IF(AND(ISNUMBER('Test Sample Data'!P25),'Test Sample Data'!P25&lt;35,'Test Sample Data'!P25&gt;0),'Test Sample Data'!P25-'Choose Housekeeping Genes'!Q$27,35-'Choose Housekeeping Genes'!Q$27),"")</f>
        <v/>
      </c>
      <c r="Q25" s="132" t="str">
        <f>IF(SUM('Test Sample Data'!Q$3:Q$386)&gt;10,IF(AND(ISNUMBER('Test Sample Data'!Q25),'Test Sample Data'!Q25&lt;35,'Test Sample Data'!Q25&gt;0),'Test Sample Data'!Q25-'Choose Housekeeping Genes'!R$27,35-'Choose Housekeeping Genes'!R$27),"")</f>
        <v/>
      </c>
      <c r="R25" s="132" t="str">
        <f>IF(SUM('Test Sample Data'!R$3:R$386)&gt;10,IF(AND(ISNUMBER('Test Sample Data'!R25),'Test Sample Data'!R25&lt;35,'Test Sample Data'!R25&gt;0),'Test Sample Data'!R25-'Choose Housekeeping Genes'!S$27,35-'Choose Housekeeping Genes'!S$27),"")</f>
        <v/>
      </c>
      <c r="S25" s="132" t="str">
        <f>IF(SUM('Test Sample Data'!S$3:S$386)&gt;10,IF(AND(ISNUMBER('Test Sample Data'!S25),'Test Sample Data'!S25&lt;35,'Test Sample Data'!S25&gt;0),'Test Sample Data'!S25-'Choose Housekeeping Genes'!T$27,35-'Choose Housekeeping Genes'!T$27),"")</f>
        <v/>
      </c>
      <c r="T25" s="132" t="str">
        <f>IF(SUM('Test Sample Data'!T$3:T$386)&gt;10,IF(AND(ISNUMBER('Test Sample Data'!T25),'Test Sample Data'!T25&lt;35,'Test Sample Data'!T25&gt;0),'Test Sample Data'!T25-'Choose Housekeeping Genes'!U$27,35-'Choose Housekeeping Genes'!U$27),"")</f>
        <v/>
      </c>
      <c r="U25" s="132" t="str">
        <f>IF(SUM('Test Sample Data'!U$3:U$386)&gt;10,IF(AND(ISNUMBER('Test Sample Data'!U25),'Test Sample Data'!U25&lt;35,'Test Sample Data'!U25&gt;0),'Test Sample Data'!U25-'Choose Housekeeping Genes'!V$27,35-'Choose Housekeeping Genes'!V$27),"")</f>
        <v/>
      </c>
      <c r="V25" s="132" t="str">
        <f>IF(SUM('Test Sample Data'!V$3:V$386)&gt;10,IF(AND(ISNUMBER('Test Sample Data'!V25),'Test Sample Data'!V25&lt;35,'Test Sample Data'!V25&gt;0),'Test Sample Data'!V25-'Choose Housekeeping Genes'!W$27,35-'Choose Housekeeping Genes'!W$27),"")</f>
        <v/>
      </c>
      <c r="W25" s="140" t="str">
        <f>'Control Sample Data'!A25</f>
        <v>LINC00032</v>
      </c>
      <c r="X25" s="141" t="s">
        <v>443</v>
      </c>
      <c r="Y25" s="132" t="str">
        <f>IF(SUM('Control Sample Data'!C$3:C$386)&gt;10,IF(AND(ISNUMBER('Control Sample Data'!C25),'Control Sample Data'!C25&lt;35,'Control Sample Data'!C25&gt;0),'Control Sample Data'!C25-'Choose Housekeeping Genes'!AA$27,35-'Choose Housekeeping Genes'!AA$27),"")</f>
        <v/>
      </c>
      <c r="Z25" s="132" t="str">
        <f>IF(SUM('Control Sample Data'!D$3:D$386)&gt;10,IF(AND(ISNUMBER('Control Sample Data'!D25),'Control Sample Data'!D25&lt;35,'Control Sample Data'!D25&gt;0),'Control Sample Data'!D25-'Choose Housekeeping Genes'!AB$27,35-'Choose Housekeeping Genes'!AB$27),"")</f>
        <v/>
      </c>
      <c r="AA25" s="132" t="str">
        <f>IF(SUM('Control Sample Data'!E$3:E$386)&gt;10,IF(AND(ISNUMBER('Control Sample Data'!E25),'Control Sample Data'!E25&lt;35,'Control Sample Data'!E25&gt;0),'Control Sample Data'!E25-'Choose Housekeeping Genes'!AC$27,35-'Choose Housekeeping Genes'!AC$27),"")</f>
        <v/>
      </c>
      <c r="AB25" s="132" t="str">
        <f>IF(SUM('Control Sample Data'!F$3:F$386)&gt;10,IF(AND(ISNUMBER('Control Sample Data'!F25),'Control Sample Data'!F25&lt;35,'Control Sample Data'!F25&gt;0),'Control Sample Data'!F25-'Choose Housekeeping Genes'!AD$27,35-'Choose Housekeeping Genes'!AD$27),"")</f>
        <v/>
      </c>
      <c r="AC25" s="132" t="str">
        <f>IF(SUM('Control Sample Data'!G$3:G$386)&gt;10,IF(AND(ISNUMBER('Control Sample Data'!G25),'Control Sample Data'!G25&lt;35,'Control Sample Data'!G25&gt;0),'Control Sample Data'!G25-'Choose Housekeeping Genes'!AE$27,35-'Choose Housekeeping Genes'!AE$27),"")</f>
        <v/>
      </c>
      <c r="AD25" s="132" t="str">
        <f>IF(SUM('Control Sample Data'!H$3:H$386)&gt;10,IF(AND(ISNUMBER('Control Sample Data'!H25),'Control Sample Data'!H25&lt;35,'Control Sample Data'!H25&gt;0),'Control Sample Data'!H25-'Choose Housekeeping Genes'!AF$27,35-'Choose Housekeeping Genes'!AF$27),"")</f>
        <v/>
      </c>
      <c r="AE25" s="132" t="str">
        <f>IF(SUM('Control Sample Data'!I$3:I$386)&gt;10,IF(AND(ISNUMBER('Control Sample Data'!I25),'Control Sample Data'!I25&lt;35,'Control Sample Data'!I25&gt;0),'Control Sample Data'!I25-'Choose Housekeeping Genes'!AG$27,35-'Choose Housekeeping Genes'!AG$27),"")</f>
        <v/>
      </c>
      <c r="AF25" s="132" t="str">
        <f>IF(SUM('Control Sample Data'!J$3:J$386)&gt;10,IF(AND(ISNUMBER('Control Sample Data'!J25),'Control Sample Data'!J25&lt;35,'Control Sample Data'!J25&gt;0),'Control Sample Data'!J25-'Choose Housekeeping Genes'!AH$27,35-'Choose Housekeeping Genes'!AH$27),"")</f>
        <v/>
      </c>
      <c r="AG25" s="132" t="str">
        <f>IF(SUM('Control Sample Data'!K$3:K$386)&gt;10,IF(AND(ISNUMBER('Control Sample Data'!K25),'Control Sample Data'!K25&lt;35,'Control Sample Data'!K25&gt;0),'Control Sample Data'!K25-'Choose Housekeeping Genes'!AI$27,35-'Choose Housekeeping Genes'!AI$27),"")</f>
        <v/>
      </c>
      <c r="AH25" s="132" t="str">
        <f>IF(SUM('Control Sample Data'!L$3:L$386)&gt;10,IF(AND(ISNUMBER('Control Sample Data'!L25),'Control Sample Data'!L25&lt;35,'Control Sample Data'!L25&gt;0),'Control Sample Data'!L25-'Choose Housekeeping Genes'!AJ$27,35-'Choose Housekeeping Genes'!AJ$27),"")</f>
        <v/>
      </c>
      <c r="AI25" s="132" t="str">
        <f>IF(SUM('Control Sample Data'!M$3:M$386)&gt;10,IF(AND(ISNUMBER('Control Sample Data'!M25),'Control Sample Data'!M25&lt;35,'Control Sample Data'!M25&gt;0),'Control Sample Data'!M25-'Choose Housekeeping Genes'!AK$27,35-'Choose Housekeeping Genes'!AK$27),"")</f>
        <v/>
      </c>
      <c r="AJ25" s="132" t="str">
        <f>IF(SUM('Control Sample Data'!N$3:N$386)&gt;10,IF(AND(ISNUMBER('Control Sample Data'!N25),'Control Sample Data'!N25&lt;35,'Control Sample Data'!N25&gt;0),'Control Sample Data'!N25-'Choose Housekeeping Genes'!AL$27,35-'Choose Housekeeping Genes'!AL$27),"")</f>
        <v/>
      </c>
      <c r="AK25" s="132" t="str">
        <f>IF(SUM('Control Sample Data'!O$3:O$386)&gt;10,IF(AND(ISNUMBER('Control Sample Data'!O25),'Control Sample Data'!O25&lt;35,'Control Sample Data'!O25&gt;0),'Control Sample Data'!O25-'Choose Housekeeping Genes'!AM$27,35-'Choose Housekeeping Genes'!AM$27),"")</f>
        <v/>
      </c>
      <c r="AL25" s="132" t="str">
        <f>IF(SUM('Control Sample Data'!P$3:P$386)&gt;10,IF(AND(ISNUMBER('Control Sample Data'!P25),'Control Sample Data'!P25&lt;35,'Control Sample Data'!P25&gt;0),'Control Sample Data'!P25-'Choose Housekeeping Genes'!AN$27,35-'Choose Housekeeping Genes'!AN$27),"")</f>
        <v/>
      </c>
      <c r="AM25" s="132" t="str">
        <f>IF(SUM('Control Sample Data'!Q$3:Q$386)&gt;10,IF(AND(ISNUMBER('Control Sample Data'!Q25),'Control Sample Data'!Q25&lt;35,'Control Sample Data'!Q25&gt;0),'Control Sample Data'!Q25-'Choose Housekeeping Genes'!AO$27,35-'Choose Housekeeping Genes'!AO$27),"")</f>
        <v/>
      </c>
      <c r="AN25" s="132" t="str">
        <f>IF(SUM('Control Sample Data'!R$3:R$386)&gt;10,IF(AND(ISNUMBER('Control Sample Data'!R25),'Control Sample Data'!R25&lt;35,'Control Sample Data'!R25&gt;0),'Control Sample Data'!R25-'Choose Housekeeping Genes'!AP$27,35-'Choose Housekeeping Genes'!AP$27),"")</f>
        <v/>
      </c>
      <c r="AO25" s="132" t="str">
        <f>IF(SUM('Control Sample Data'!S$3:S$386)&gt;10,IF(AND(ISNUMBER('Control Sample Data'!S25),'Control Sample Data'!S25&lt;35,'Control Sample Data'!S25&gt;0),'Control Sample Data'!S25-'Choose Housekeeping Genes'!AQ$27,35-'Choose Housekeeping Genes'!AQ$27),"")</f>
        <v/>
      </c>
      <c r="AP25" s="132" t="str">
        <f>IF(SUM('Control Sample Data'!T$3:T$386)&gt;10,IF(AND(ISNUMBER('Control Sample Data'!T25),'Control Sample Data'!T25&lt;35,'Control Sample Data'!T25&gt;0),'Control Sample Data'!T25-'Choose Housekeeping Genes'!AR$27,35-'Choose Housekeeping Genes'!AR$27),"")</f>
        <v/>
      </c>
      <c r="AQ25" s="132" t="str">
        <f>IF(SUM('Control Sample Data'!U$3:U$386)&gt;10,IF(AND(ISNUMBER('Control Sample Data'!U25),'Control Sample Data'!U25&lt;35,'Control Sample Data'!U25&gt;0),'Control Sample Data'!U25-'Choose Housekeeping Genes'!AS$27,35-'Choose Housekeeping Genes'!AS$27),"")</f>
        <v/>
      </c>
      <c r="AR25" s="132" t="str">
        <f>IF(SUM('Control Sample Data'!V$3:V$386)&gt;10,IF(AND(ISNUMBER('Control Sample Data'!V25),'Control Sample Data'!V25&lt;35,'Control Sample Data'!V25&gt;0),'Control Sample Data'!V25-'Choose Housekeeping Genes'!AT$27,35-'Choose Housekeeping Genes'!AT$27),"")</f>
        <v/>
      </c>
      <c r="AS25" s="135" t="str">
        <f>'Control Sample Data'!A25</f>
        <v>LINC00032</v>
      </c>
      <c r="AT25" s="35" t="s">
        <v>443</v>
      </c>
      <c r="AU25" s="132" t="str">
        <f ca="1">IF(ISNUMBER(C25-'Choose Housekeeping Genes'!D$17),C25-'Choose Housekeeping Genes'!D$17,"")</f>
        <v/>
      </c>
      <c r="AV25" s="132" t="str">
        <f ca="1">IF(ISNUMBER(D25-'Choose Housekeeping Genes'!E$17),D25-'Choose Housekeeping Genes'!E$17,"")</f>
        <v/>
      </c>
      <c r="AW25" s="132" t="str">
        <f ca="1">IF(ISNUMBER(E25-'Choose Housekeeping Genes'!F$17),E25-'Choose Housekeeping Genes'!F$17,"")</f>
        <v/>
      </c>
      <c r="AX25" s="132" t="str">
        <f ca="1">IF(ISNUMBER(F25-'Choose Housekeeping Genes'!G$17),F25-'Choose Housekeeping Genes'!G$17,"")</f>
        <v/>
      </c>
      <c r="AY25" s="132" t="str">
        <f ca="1">IF(ISNUMBER(G25-'Choose Housekeeping Genes'!H$17),G25-'Choose Housekeeping Genes'!H$17,"")</f>
        <v/>
      </c>
      <c r="AZ25" s="132" t="str">
        <f ca="1">IF(ISNUMBER(H25-'Choose Housekeeping Genes'!I$17),H25-'Choose Housekeeping Genes'!I$17,"")</f>
        <v/>
      </c>
      <c r="BA25" s="132" t="str">
        <f ca="1">IF(ISNUMBER(I25-'Choose Housekeeping Genes'!J$17),I25-'Choose Housekeeping Genes'!J$17,"")</f>
        <v/>
      </c>
      <c r="BB25" s="132" t="str">
        <f ca="1">IF(ISNUMBER(J25-'Choose Housekeeping Genes'!K$17),J25-'Choose Housekeeping Genes'!K$17,"")</f>
        <v/>
      </c>
      <c r="BC25" s="132" t="str">
        <f ca="1">IF(ISNUMBER(K25-'Choose Housekeeping Genes'!L$17),K25-'Choose Housekeeping Genes'!L$17,"")</f>
        <v/>
      </c>
      <c r="BD25" s="132" t="str">
        <f ca="1">IF(ISNUMBER(L25-'Choose Housekeeping Genes'!M$17),L25-'Choose Housekeeping Genes'!M$17,"")</f>
        <v/>
      </c>
      <c r="BE25" s="132" t="str">
        <f ca="1">IF(ISNUMBER(M25-'Choose Housekeeping Genes'!N$17),M25-'Choose Housekeeping Genes'!N$17,"")</f>
        <v/>
      </c>
      <c r="BF25" s="132" t="str">
        <f ca="1">IF(ISNUMBER(N25-'Choose Housekeeping Genes'!O$17),N25-'Choose Housekeeping Genes'!O$17,"")</f>
        <v/>
      </c>
      <c r="BG25" s="132" t="str">
        <f ca="1">IF(ISNUMBER(O25-'Choose Housekeeping Genes'!P$17),O25-'Choose Housekeeping Genes'!P$17,"")</f>
        <v/>
      </c>
      <c r="BH25" s="132" t="str">
        <f ca="1">IF(ISNUMBER(P25-'Choose Housekeeping Genes'!Q$17),P25-'Choose Housekeeping Genes'!Q$17,"")</f>
        <v/>
      </c>
      <c r="BI25" s="132" t="str">
        <f ca="1">IF(ISNUMBER(Q25-'Choose Housekeeping Genes'!R$17),Q25-'Choose Housekeeping Genes'!R$17,"")</f>
        <v/>
      </c>
      <c r="BJ25" s="132" t="str">
        <f ca="1">IF(ISNUMBER(R25-'Choose Housekeeping Genes'!S$17),R25-'Choose Housekeeping Genes'!S$17,"")</f>
        <v/>
      </c>
      <c r="BK25" s="132" t="str">
        <f ca="1">IF(ISNUMBER(S25-'Choose Housekeeping Genes'!T$17),S25-'Choose Housekeeping Genes'!T$17,"")</f>
        <v/>
      </c>
      <c r="BL25" s="132" t="str">
        <f ca="1">IF(ISNUMBER(T25-'Choose Housekeeping Genes'!U$17),T25-'Choose Housekeeping Genes'!U$17,"")</f>
        <v/>
      </c>
      <c r="BM25" s="132" t="str">
        <f ca="1">IF(ISNUMBER(U25-'Choose Housekeeping Genes'!V$17),U25-'Choose Housekeeping Genes'!V$17,"")</f>
        <v/>
      </c>
      <c r="BN25" s="132" t="str">
        <f ca="1">IF(ISNUMBER(V25-'Choose Housekeeping Genes'!W$17),V25-'Choose Housekeeping Genes'!W$17,"")</f>
        <v/>
      </c>
      <c r="BO25" s="142" t="str">
        <f t="shared" si="0"/>
        <v>LINC00032</v>
      </c>
      <c r="BP25" s="141" t="s">
        <v>443</v>
      </c>
      <c r="BQ25" s="132" t="str">
        <f ca="1">IF(ISNUMBER(Y25-'Choose Housekeeping Genes'!AA$17),Y25-'Choose Housekeeping Genes'!AA$17,"")</f>
        <v/>
      </c>
      <c r="BR25" s="132" t="str">
        <f ca="1">IF(ISNUMBER(Z25-'Choose Housekeeping Genes'!AB$17),Z25-'Choose Housekeeping Genes'!AB$17,"")</f>
        <v/>
      </c>
      <c r="BS25" s="132" t="str">
        <f ca="1">IF(ISNUMBER(AA25-'Choose Housekeeping Genes'!AC$17),AA25-'Choose Housekeeping Genes'!AC$17,"")</f>
        <v/>
      </c>
      <c r="BT25" s="132" t="str">
        <f ca="1">IF(ISNUMBER(AB25-'Choose Housekeeping Genes'!AD$17),AB25-'Choose Housekeeping Genes'!AD$17,"")</f>
        <v/>
      </c>
      <c r="BU25" s="132" t="str">
        <f ca="1">IF(ISNUMBER(AC25-'Choose Housekeeping Genes'!AE$17),AC25-'Choose Housekeeping Genes'!AE$17,"")</f>
        <v/>
      </c>
      <c r="BV25" s="132" t="str">
        <f ca="1">IF(ISNUMBER(AD25-'Choose Housekeeping Genes'!AF$17),AD25-'Choose Housekeeping Genes'!AF$17,"")</f>
        <v/>
      </c>
      <c r="BW25" s="132" t="str">
        <f ca="1">IF(ISNUMBER(AE25-'Choose Housekeeping Genes'!AG$17),AE25-'Choose Housekeeping Genes'!AG$17,"")</f>
        <v/>
      </c>
      <c r="BX25" s="132" t="str">
        <f ca="1">IF(ISNUMBER(AF25-'Choose Housekeeping Genes'!AH$17),AF25-'Choose Housekeeping Genes'!AH$17,"")</f>
        <v/>
      </c>
      <c r="BY25" s="132" t="str">
        <f ca="1">IF(ISNUMBER(AG25-'Choose Housekeeping Genes'!AI$17),AG25-'Choose Housekeeping Genes'!AI$17,"")</f>
        <v/>
      </c>
      <c r="BZ25" s="132" t="str">
        <f ca="1">IF(ISNUMBER(AH25-'Choose Housekeeping Genes'!AJ$17),AH25-'Choose Housekeeping Genes'!AJ$17,"")</f>
        <v/>
      </c>
      <c r="CA25" s="132" t="str">
        <f ca="1">IF(ISNUMBER(AI25-'Choose Housekeeping Genes'!AK$17),AI25-'Choose Housekeeping Genes'!AK$17,"")</f>
        <v/>
      </c>
      <c r="CB25" s="132" t="str">
        <f ca="1">IF(ISNUMBER(AJ25-'Choose Housekeeping Genes'!AL$17),AJ25-'Choose Housekeeping Genes'!AL$17,"")</f>
        <v/>
      </c>
      <c r="CC25" s="132" t="str">
        <f ca="1">IF(ISNUMBER(AK25-'Choose Housekeeping Genes'!AM$17),AK25-'Choose Housekeeping Genes'!AM$17,"")</f>
        <v/>
      </c>
      <c r="CD25" s="132" t="str">
        <f ca="1">IF(ISNUMBER(AL25-'Choose Housekeeping Genes'!AN$17),AL25-'Choose Housekeeping Genes'!AN$17,"")</f>
        <v/>
      </c>
      <c r="CE25" s="132" t="str">
        <f ca="1">IF(ISNUMBER(AM25-'Choose Housekeeping Genes'!AO$17),AM25-'Choose Housekeeping Genes'!AO$17,"")</f>
        <v/>
      </c>
      <c r="CF25" s="132" t="str">
        <f ca="1">IF(ISNUMBER(AN25-'Choose Housekeeping Genes'!AP$17),AN25-'Choose Housekeeping Genes'!AP$17,"")</f>
        <v/>
      </c>
      <c r="CG25" s="132" t="str">
        <f ca="1">IF(ISNUMBER(AO25-'Choose Housekeeping Genes'!AQ$17),AO25-'Choose Housekeeping Genes'!AQ$17,"")</f>
        <v/>
      </c>
      <c r="CH25" s="132" t="str">
        <f ca="1">IF(ISNUMBER(AP25-'Choose Housekeeping Genes'!AR$17),AP25-'Choose Housekeeping Genes'!AR$17,"")</f>
        <v/>
      </c>
      <c r="CI25" s="132" t="str">
        <f ca="1">IF(ISNUMBER(AQ25-'Choose Housekeeping Genes'!AS$17),AQ25-'Choose Housekeeping Genes'!AS$17,"")</f>
        <v/>
      </c>
      <c r="CJ25" s="132" t="str">
        <f ca="1">IF(ISNUMBER(AR25-'Choose Housekeeping Genes'!AT$17),AR25-'Choose Housekeeping Genes'!AT$17,"")</f>
        <v/>
      </c>
      <c r="CK25" s="137" t="e">
        <f t="shared" ca="1" si="2"/>
        <v>#DIV/0!</v>
      </c>
      <c r="CL25" s="138" t="e">
        <f t="shared" ca="1" si="3"/>
        <v>#DIV/0!</v>
      </c>
    </row>
    <row r="26" spans="1:102" ht="12.75" x14ac:dyDescent="0.15">
      <c r="A26" s="131" t="str">
        <f>'Transcript table'!C26</f>
        <v>DISC2</v>
      </c>
      <c r="B26" s="35" t="s">
        <v>444</v>
      </c>
      <c r="C26" s="132" t="str">
        <f>IF(SUM('Test Sample Data'!C$3:C$386)&gt;10,IF(AND(ISNUMBER('Test Sample Data'!C26),'Test Sample Data'!C26&lt;35,'Test Sample Data'!C26&gt;0),'Test Sample Data'!C26-'Choose Housekeeping Genes'!D$27,35-'Choose Housekeeping Genes'!D$27),"")</f>
        <v/>
      </c>
      <c r="D26" s="132" t="str">
        <f>IF(SUM('Test Sample Data'!D$3:D$386)&gt;10,IF(AND(ISNUMBER('Test Sample Data'!D26),'Test Sample Data'!D26&lt;35,'Test Sample Data'!D26&gt;0),'Test Sample Data'!D26-'Choose Housekeeping Genes'!E$27,35-'Choose Housekeeping Genes'!E$27),"")</f>
        <v/>
      </c>
      <c r="E26" s="132" t="str">
        <f>IF(SUM('Test Sample Data'!E$3:E$386)&gt;10,IF(AND(ISNUMBER('Test Sample Data'!E26),'Test Sample Data'!E26&lt;35,'Test Sample Data'!E26&gt;0),'Test Sample Data'!E26-'Choose Housekeeping Genes'!F$27,35-'Choose Housekeeping Genes'!F$27),"")</f>
        <v/>
      </c>
      <c r="F26" s="132" t="str">
        <f>IF(SUM('Test Sample Data'!F$3:F$386)&gt;10,IF(AND(ISNUMBER('Test Sample Data'!F26),'Test Sample Data'!F26&lt;35,'Test Sample Data'!F26&gt;0),'Test Sample Data'!F26-'Choose Housekeeping Genes'!G$27,35-'Choose Housekeeping Genes'!G$27),"")</f>
        <v/>
      </c>
      <c r="G26" s="132" t="str">
        <f>IF(SUM('Test Sample Data'!G$3:G$386)&gt;10,IF(AND(ISNUMBER('Test Sample Data'!G26),'Test Sample Data'!G26&lt;35,'Test Sample Data'!G26&gt;0),'Test Sample Data'!G26-'Choose Housekeeping Genes'!H$27,35-'Choose Housekeeping Genes'!H$27),"")</f>
        <v/>
      </c>
      <c r="H26" s="132" t="str">
        <f>IF(SUM('Test Sample Data'!H$3:H$386)&gt;10,IF(AND(ISNUMBER('Test Sample Data'!H26),'Test Sample Data'!H26&lt;35,'Test Sample Data'!H26&gt;0),'Test Sample Data'!H26-'Choose Housekeeping Genes'!I$27,35-'Choose Housekeeping Genes'!I$27),"")</f>
        <v/>
      </c>
      <c r="I26" s="132" t="str">
        <f>IF(SUM('Test Sample Data'!I$3:I$386)&gt;10,IF(AND(ISNUMBER('Test Sample Data'!I26),'Test Sample Data'!I26&lt;35,'Test Sample Data'!I26&gt;0),'Test Sample Data'!I26-'Choose Housekeeping Genes'!J$27,35-'Choose Housekeeping Genes'!J$27),"")</f>
        <v/>
      </c>
      <c r="J26" s="132" t="str">
        <f>IF(SUM('Test Sample Data'!J$3:J$386)&gt;10,IF(AND(ISNUMBER('Test Sample Data'!J26),'Test Sample Data'!J26&lt;35,'Test Sample Data'!J26&gt;0),'Test Sample Data'!J26-'Choose Housekeeping Genes'!K$27,35-'Choose Housekeeping Genes'!K$27),"")</f>
        <v/>
      </c>
      <c r="K26" s="132" t="str">
        <f>IF(SUM('Test Sample Data'!K$3:K$386)&gt;10,IF(AND(ISNUMBER('Test Sample Data'!K26),'Test Sample Data'!K26&lt;35,'Test Sample Data'!K26&gt;0),'Test Sample Data'!K26-'Choose Housekeeping Genes'!L$27,35-'Choose Housekeeping Genes'!L$27),"")</f>
        <v/>
      </c>
      <c r="L26" s="132" t="str">
        <f>IF(SUM('Test Sample Data'!L$3:L$386)&gt;10,IF(AND(ISNUMBER('Test Sample Data'!L26),'Test Sample Data'!L26&lt;35,'Test Sample Data'!L26&gt;0),'Test Sample Data'!L26-'Choose Housekeeping Genes'!M$27,35-'Choose Housekeeping Genes'!M$27),"")</f>
        <v/>
      </c>
      <c r="M26" s="132" t="str">
        <f>IF(SUM('Test Sample Data'!M$3:M$386)&gt;10,IF(AND(ISNUMBER('Test Sample Data'!M26),'Test Sample Data'!M26&lt;35,'Test Sample Data'!M26&gt;0),'Test Sample Data'!M26-'Choose Housekeeping Genes'!N$27,35-'Choose Housekeeping Genes'!N$27),"")</f>
        <v/>
      </c>
      <c r="N26" s="132" t="str">
        <f>IF(SUM('Test Sample Data'!N$3:N$386)&gt;10,IF(AND(ISNUMBER('Test Sample Data'!N26),'Test Sample Data'!N26&lt;35,'Test Sample Data'!N26&gt;0),'Test Sample Data'!N26-'Choose Housekeeping Genes'!O$27,35-'Choose Housekeeping Genes'!O$27),"")</f>
        <v/>
      </c>
      <c r="O26" s="132" t="str">
        <f>IF(SUM('Test Sample Data'!O$3:O$386)&gt;10,IF(AND(ISNUMBER('Test Sample Data'!O26),'Test Sample Data'!O26&lt;35,'Test Sample Data'!O26&gt;0),'Test Sample Data'!O26-'Choose Housekeeping Genes'!P$27,35-'Choose Housekeeping Genes'!P$27),"")</f>
        <v/>
      </c>
      <c r="P26" s="132" t="str">
        <f>IF(SUM('Test Sample Data'!P$3:P$386)&gt;10,IF(AND(ISNUMBER('Test Sample Data'!P26),'Test Sample Data'!P26&lt;35,'Test Sample Data'!P26&gt;0),'Test Sample Data'!P26-'Choose Housekeeping Genes'!Q$27,35-'Choose Housekeeping Genes'!Q$27),"")</f>
        <v/>
      </c>
      <c r="Q26" s="132" t="str">
        <f>IF(SUM('Test Sample Data'!Q$3:Q$386)&gt;10,IF(AND(ISNUMBER('Test Sample Data'!Q26),'Test Sample Data'!Q26&lt;35,'Test Sample Data'!Q26&gt;0),'Test Sample Data'!Q26-'Choose Housekeeping Genes'!R$27,35-'Choose Housekeeping Genes'!R$27),"")</f>
        <v/>
      </c>
      <c r="R26" s="132" t="str">
        <f>IF(SUM('Test Sample Data'!R$3:R$386)&gt;10,IF(AND(ISNUMBER('Test Sample Data'!R26),'Test Sample Data'!R26&lt;35,'Test Sample Data'!R26&gt;0),'Test Sample Data'!R26-'Choose Housekeeping Genes'!S$27,35-'Choose Housekeeping Genes'!S$27),"")</f>
        <v/>
      </c>
      <c r="S26" s="132" t="str">
        <f>IF(SUM('Test Sample Data'!S$3:S$386)&gt;10,IF(AND(ISNUMBER('Test Sample Data'!S26),'Test Sample Data'!S26&lt;35,'Test Sample Data'!S26&gt;0),'Test Sample Data'!S26-'Choose Housekeeping Genes'!T$27,35-'Choose Housekeeping Genes'!T$27),"")</f>
        <v/>
      </c>
      <c r="T26" s="132" t="str">
        <f>IF(SUM('Test Sample Data'!T$3:T$386)&gt;10,IF(AND(ISNUMBER('Test Sample Data'!T26),'Test Sample Data'!T26&lt;35,'Test Sample Data'!T26&gt;0),'Test Sample Data'!T26-'Choose Housekeeping Genes'!U$27,35-'Choose Housekeeping Genes'!U$27),"")</f>
        <v/>
      </c>
      <c r="U26" s="132" t="str">
        <f>IF(SUM('Test Sample Data'!U$3:U$386)&gt;10,IF(AND(ISNUMBER('Test Sample Data'!U26),'Test Sample Data'!U26&lt;35,'Test Sample Data'!U26&gt;0),'Test Sample Data'!U26-'Choose Housekeeping Genes'!V$27,35-'Choose Housekeeping Genes'!V$27),"")</f>
        <v/>
      </c>
      <c r="V26" s="132" t="str">
        <f>IF(SUM('Test Sample Data'!V$3:V$386)&gt;10,IF(AND(ISNUMBER('Test Sample Data'!V26),'Test Sample Data'!V26&lt;35,'Test Sample Data'!V26&gt;0),'Test Sample Data'!V26-'Choose Housekeeping Genes'!W$27,35-'Choose Housekeeping Genes'!W$27),"")</f>
        <v/>
      </c>
      <c r="W26" s="140" t="str">
        <f>'Control Sample Data'!A26</f>
        <v>DISC2</v>
      </c>
      <c r="X26" s="141" t="s">
        <v>444</v>
      </c>
      <c r="Y26" s="132" t="str">
        <f>IF(SUM('Control Sample Data'!C$3:C$386)&gt;10,IF(AND(ISNUMBER('Control Sample Data'!C26),'Control Sample Data'!C26&lt;35,'Control Sample Data'!C26&gt;0),'Control Sample Data'!C26-'Choose Housekeeping Genes'!AA$27,35-'Choose Housekeeping Genes'!AA$27),"")</f>
        <v/>
      </c>
      <c r="Z26" s="132" t="str">
        <f>IF(SUM('Control Sample Data'!D$3:D$386)&gt;10,IF(AND(ISNUMBER('Control Sample Data'!D26),'Control Sample Data'!D26&lt;35,'Control Sample Data'!D26&gt;0),'Control Sample Data'!D26-'Choose Housekeeping Genes'!AB$27,35-'Choose Housekeeping Genes'!AB$27),"")</f>
        <v/>
      </c>
      <c r="AA26" s="132" t="str">
        <f>IF(SUM('Control Sample Data'!E$3:E$386)&gt;10,IF(AND(ISNUMBER('Control Sample Data'!E26),'Control Sample Data'!E26&lt;35,'Control Sample Data'!E26&gt;0),'Control Sample Data'!E26-'Choose Housekeeping Genes'!AC$27,35-'Choose Housekeeping Genes'!AC$27),"")</f>
        <v/>
      </c>
      <c r="AB26" s="132" t="str">
        <f>IF(SUM('Control Sample Data'!F$3:F$386)&gt;10,IF(AND(ISNUMBER('Control Sample Data'!F26),'Control Sample Data'!F26&lt;35,'Control Sample Data'!F26&gt;0),'Control Sample Data'!F26-'Choose Housekeeping Genes'!AD$27,35-'Choose Housekeeping Genes'!AD$27),"")</f>
        <v/>
      </c>
      <c r="AC26" s="132" t="str">
        <f>IF(SUM('Control Sample Data'!G$3:G$386)&gt;10,IF(AND(ISNUMBER('Control Sample Data'!G26),'Control Sample Data'!G26&lt;35,'Control Sample Data'!G26&gt;0),'Control Sample Data'!G26-'Choose Housekeeping Genes'!AE$27,35-'Choose Housekeeping Genes'!AE$27),"")</f>
        <v/>
      </c>
      <c r="AD26" s="132" t="str">
        <f>IF(SUM('Control Sample Data'!H$3:H$386)&gt;10,IF(AND(ISNUMBER('Control Sample Data'!H26),'Control Sample Data'!H26&lt;35,'Control Sample Data'!H26&gt;0),'Control Sample Data'!H26-'Choose Housekeeping Genes'!AF$27,35-'Choose Housekeeping Genes'!AF$27),"")</f>
        <v/>
      </c>
      <c r="AE26" s="132" t="str">
        <f>IF(SUM('Control Sample Data'!I$3:I$386)&gt;10,IF(AND(ISNUMBER('Control Sample Data'!I26),'Control Sample Data'!I26&lt;35,'Control Sample Data'!I26&gt;0),'Control Sample Data'!I26-'Choose Housekeeping Genes'!AG$27,35-'Choose Housekeeping Genes'!AG$27),"")</f>
        <v/>
      </c>
      <c r="AF26" s="132" t="str">
        <f>IF(SUM('Control Sample Data'!J$3:J$386)&gt;10,IF(AND(ISNUMBER('Control Sample Data'!J26),'Control Sample Data'!J26&lt;35,'Control Sample Data'!J26&gt;0),'Control Sample Data'!J26-'Choose Housekeeping Genes'!AH$27,35-'Choose Housekeeping Genes'!AH$27),"")</f>
        <v/>
      </c>
      <c r="AG26" s="132" t="str">
        <f>IF(SUM('Control Sample Data'!K$3:K$386)&gt;10,IF(AND(ISNUMBER('Control Sample Data'!K26),'Control Sample Data'!K26&lt;35,'Control Sample Data'!K26&gt;0),'Control Sample Data'!K26-'Choose Housekeeping Genes'!AI$27,35-'Choose Housekeeping Genes'!AI$27),"")</f>
        <v/>
      </c>
      <c r="AH26" s="132" t="str">
        <f>IF(SUM('Control Sample Data'!L$3:L$386)&gt;10,IF(AND(ISNUMBER('Control Sample Data'!L26),'Control Sample Data'!L26&lt;35,'Control Sample Data'!L26&gt;0),'Control Sample Data'!L26-'Choose Housekeeping Genes'!AJ$27,35-'Choose Housekeeping Genes'!AJ$27),"")</f>
        <v/>
      </c>
      <c r="AI26" s="132" t="str">
        <f>IF(SUM('Control Sample Data'!M$3:M$386)&gt;10,IF(AND(ISNUMBER('Control Sample Data'!M26),'Control Sample Data'!M26&lt;35,'Control Sample Data'!M26&gt;0),'Control Sample Data'!M26-'Choose Housekeeping Genes'!AK$27,35-'Choose Housekeeping Genes'!AK$27),"")</f>
        <v/>
      </c>
      <c r="AJ26" s="132" t="str">
        <f>IF(SUM('Control Sample Data'!N$3:N$386)&gt;10,IF(AND(ISNUMBER('Control Sample Data'!N26),'Control Sample Data'!N26&lt;35,'Control Sample Data'!N26&gt;0),'Control Sample Data'!N26-'Choose Housekeeping Genes'!AL$27,35-'Choose Housekeeping Genes'!AL$27),"")</f>
        <v/>
      </c>
      <c r="AK26" s="132" t="str">
        <f>IF(SUM('Control Sample Data'!O$3:O$386)&gt;10,IF(AND(ISNUMBER('Control Sample Data'!O26),'Control Sample Data'!O26&lt;35,'Control Sample Data'!O26&gt;0),'Control Sample Data'!O26-'Choose Housekeeping Genes'!AM$27,35-'Choose Housekeeping Genes'!AM$27),"")</f>
        <v/>
      </c>
      <c r="AL26" s="132" t="str">
        <f>IF(SUM('Control Sample Data'!P$3:P$386)&gt;10,IF(AND(ISNUMBER('Control Sample Data'!P26),'Control Sample Data'!P26&lt;35,'Control Sample Data'!P26&gt;0),'Control Sample Data'!P26-'Choose Housekeeping Genes'!AN$27,35-'Choose Housekeeping Genes'!AN$27),"")</f>
        <v/>
      </c>
      <c r="AM26" s="132" t="str">
        <f>IF(SUM('Control Sample Data'!Q$3:Q$386)&gt;10,IF(AND(ISNUMBER('Control Sample Data'!Q26),'Control Sample Data'!Q26&lt;35,'Control Sample Data'!Q26&gt;0),'Control Sample Data'!Q26-'Choose Housekeeping Genes'!AO$27,35-'Choose Housekeeping Genes'!AO$27),"")</f>
        <v/>
      </c>
      <c r="AN26" s="132" t="str">
        <f>IF(SUM('Control Sample Data'!R$3:R$386)&gt;10,IF(AND(ISNUMBER('Control Sample Data'!R26),'Control Sample Data'!R26&lt;35,'Control Sample Data'!R26&gt;0),'Control Sample Data'!R26-'Choose Housekeeping Genes'!AP$27,35-'Choose Housekeeping Genes'!AP$27),"")</f>
        <v/>
      </c>
      <c r="AO26" s="132" t="str">
        <f>IF(SUM('Control Sample Data'!S$3:S$386)&gt;10,IF(AND(ISNUMBER('Control Sample Data'!S26),'Control Sample Data'!S26&lt;35,'Control Sample Data'!S26&gt;0),'Control Sample Data'!S26-'Choose Housekeeping Genes'!AQ$27,35-'Choose Housekeeping Genes'!AQ$27),"")</f>
        <v/>
      </c>
      <c r="AP26" s="132" t="str">
        <f>IF(SUM('Control Sample Data'!T$3:T$386)&gt;10,IF(AND(ISNUMBER('Control Sample Data'!T26),'Control Sample Data'!T26&lt;35,'Control Sample Data'!T26&gt;0),'Control Sample Data'!T26-'Choose Housekeeping Genes'!AR$27,35-'Choose Housekeeping Genes'!AR$27),"")</f>
        <v/>
      </c>
      <c r="AQ26" s="132" t="str">
        <f>IF(SUM('Control Sample Data'!U$3:U$386)&gt;10,IF(AND(ISNUMBER('Control Sample Data'!U26),'Control Sample Data'!U26&lt;35,'Control Sample Data'!U26&gt;0),'Control Sample Data'!U26-'Choose Housekeeping Genes'!AS$27,35-'Choose Housekeeping Genes'!AS$27),"")</f>
        <v/>
      </c>
      <c r="AR26" s="132" t="str">
        <f>IF(SUM('Control Sample Data'!V$3:V$386)&gt;10,IF(AND(ISNUMBER('Control Sample Data'!V26),'Control Sample Data'!V26&lt;35,'Control Sample Data'!V26&gt;0),'Control Sample Data'!V26-'Choose Housekeeping Genes'!AT$27,35-'Choose Housekeeping Genes'!AT$27),"")</f>
        <v/>
      </c>
      <c r="AS26" s="135" t="str">
        <f>'Control Sample Data'!A26</f>
        <v>DISC2</v>
      </c>
      <c r="AT26" s="35" t="s">
        <v>444</v>
      </c>
      <c r="AU26" s="132" t="str">
        <f ca="1">IF(ISNUMBER(C26-'Choose Housekeeping Genes'!D$17),C26-'Choose Housekeeping Genes'!D$17,"")</f>
        <v/>
      </c>
      <c r="AV26" s="132" t="str">
        <f ca="1">IF(ISNUMBER(D26-'Choose Housekeeping Genes'!E$17),D26-'Choose Housekeeping Genes'!E$17,"")</f>
        <v/>
      </c>
      <c r="AW26" s="132" t="str">
        <f ca="1">IF(ISNUMBER(E26-'Choose Housekeeping Genes'!F$17),E26-'Choose Housekeeping Genes'!F$17,"")</f>
        <v/>
      </c>
      <c r="AX26" s="132" t="str">
        <f ca="1">IF(ISNUMBER(F26-'Choose Housekeeping Genes'!G$17),F26-'Choose Housekeeping Genes'!G$17,"")</f>
        <v/>
      </c>
      <c r="AY26" s="132" t="str">
        <f ca="1">IF(ISNUMBER(G26-'Choose Housekeeping Genes'!H$17),G26-'Choose Housekeeping Genes'!H$17,"")</f>
        <v/>
      </c>
      <c r="AZ26" s="132" t="str">
        <f ca="1">IF(ISNUMBER(H26-'Choose Housekeeping Genes'!I$17),H26-'Choose Housekeeping Genes'!I$17,"")</f>
        <v/>
      </c>
      <c r="BA26" s="132" t="str">
        <f ca="1">IF(ISNUMBER(I26-'Choose Housekeeping Genes'!J$17),I26-'Choose Housekeeping Genes'!J$17,"")</f>
        <v/>
      </c>
      <c r="BB26" s="132" t="str">
        <f ca="1">IF(ISNUMBER(J26-'Choose Housekeeping Genes'!K$17),J26-'Choose Housekeeping Genes'!K$17,"")</f>
        <v/>
      </c>
      <c r="BC26" s="132" t="str">
        <f ca="1">IF(ISNUMBER(K26-'Choose Housekeeping Genes'!L$17),K26-'Choose Housekeeping Genes'!L$17,"")</f>
        <v/>
      </c>
      <c r="BD26" s="132" t="str">
        <f ca="1">IF(ISNUMBER(L26-'Choose Housekeeping Genes'!M$17),L26-'Choose Housekeeping Genes'!M$17,"")</f>
        <v/>
      </c>
      <c r="BE26" s="132" t="str">
        <f ca="1">IF(ISNUMBER(M26-'Choose Housekeeping Genes'!N$17),M26-'Choose Housekeeping Genes'!N$17,"")</f>
        <v/>
      </c>
      <c r="BF26" s="132" t="str">
        <f ca="1">IF(ISNUMBER(N26-'Choose Housekeeping Genes'!O$17),N26-'Choose Housekeeping Genes'!O$17,"")</f>
        <v/>
      </c>
      <c r="BG26" s="132" t="str">
        <f ca="1">IF(ISNUMBER(O26-'Choose Housekeeping Genes'!P$17),O26-'Choose Housekeeping Genes'!P$17,"")</f>
        <v/>
      </c>
      <c r="BH26" s="132" t="str">
        <f ca="1">IF(ISNUMBER(P26-'Choose Housekeeping Genes'!Q$17),P26-'Choose Housekeeping Genes'!Q$17,"")</f>
        <v/>
      </c>
      <c r="BI26" s="132" t="str">
        <f ca="1">IF(ISNUMBER(Q26-'Choose Housekeeping Genes'!R$17),Q26-'Choose Housekeeping Genes'!R$17,"")</f>
        <v/>
      </c>
      <c r="BJ26" s="132" t="str">
        <f ca="1">IF(ISNUMBER(R26-'Choose Housekeeping Genes'!S$17),R26-'Choose Housekeeping Genes'!S$17,"")</f>
        <v/>
      </c>
      <c r="BK26" s="132" t="str">
        <f ca="1">IF(ISNUMBER(S26-'Choose Housekeeping Genes'!T$17),S26-'Choose Housekeeping Genes'!T$17,"")</f>
        <v/>
      </c>
      <c r="BL26" s="132" t="str">
        <f ca="1">IF(ISNUMBER(T26-'Choose Housekeeping Genes'!U$17),T26-'Choose Housekeeping Genes'!U$17,"")</f>
        <v/>
      </c>
      <c r="BM26" s="132" t="str">
        <f ca="1">IF(ISNUMBER(U26-'Choose Housekeeping Genes'!V$17),U26-'Choose Housekeeping Genes'!V$17,"")</f>
        <v/>
      </c>
      <c r="BN26" s="132" t="str">
        <f ca="1">IF(ISNUMBER(V26-'Choose Housekeeping Genes'!W$17),V26-'Choose Housekeeping Genes'!W$17,"")</f>
        <v/>
      </c>
      <c r="BO26" s="142" t="str">
        <f t="shared" si="0"/>
        <v>DISC2</v>
      </c>
      <c r="BP26" s="141" t="s">
        <v>444</v>
      </c>
      <c r="BQ26" s="132" t="str">
        <f ca="1">IF(ISNUMBER(Y26-'Choose Housekeeping Genes'!AA$17),Y26-'Choose Housekeeping Genes'!AA$17,"")</f>
        <v/>
      </c>
      <c r="BR26" s="132" t="str">
        <f ca="1">IF(ISNUMBER(Z26-'Choose Housekeeping Genes'!AB$17),Z26-'Choose Housekeeping Genes'!AB$17,"")</f>
        <v/>
      </c>
      <c r="BS26" s="132" t="str">
        <f ca="1">IF(ISNUMBER(AA26-'Choose Housekeeping Genes'!AC$17),AA26-'Choose Housekeeping Genes'!AC$17,"")</f>
        <v/>
      </c>
      <c r="BT26" s="132" t="str">
        <f ca="1">IF(ISNUMBER(AB26-'Choose Housekeeping Genes'!AD$17),AB26-'Choose Housekeeping Genes'!AD$17,"")</f>
        <v/>
      </c>
      <c r="BU26" s="132" t="str">
        <f ca="1">IF(ISNUMBER(AC26-'Choose Housekeeping Genes'!AE$17),AC26-'Choose Housekeeping Genes'!AE$17,"")</f>
        <v/>
      </c>
      <c r="BV26" s="132" t="str">
        <f ca="1">IF(ISNUMBER(AD26-'Choose Housekeeping Genes'!AF$17),AD26-'Choose Housekeeping Genes'!AF$17,"")</f>
        <v/>
      </c>
      <c r="BW26" s="132" t="str">
        <f ca="1">IF(ISNUMBER(AE26-'Choose Housekeeping Genes'!AG$17),AE26-'Choose Housekeeping Genes'!AG$17,"")</f>
        <v/>
      </c>
      <c r="BX26" s="132" t="str">
        <f ca="1">IF(ISNUMBER(AF26-'Choose Housekeeping Genes'!AH$17),AF26-'Choose Housekeeping Genes'!AH$17,"")</f>
        <v/>
      </c>
      <c r="BY26" s="132" t="str">
        <f ca="1">IF(ISNUMBER(AG26-'Choose Housekeeping Genes'!AI$17),AG26-'Choose Housekeeping Genes'!AI$17,"")</f>
        <v/>
      </c>
      <c r="BZ26" s="132" t="str">
        <f ca="1">IF(ISNUMBER(AH26-'Choose Housekeeping Genes'!AJ$17),AH26-'Choose Housekeeping Genes'!AJ$17,"")</f>
        <v/>
      </c>
      <c r="CA26" s="132" t="str">
        <f ca="1">IF(ISNUMBER(AI26-'Choose Housekeeping Genes'!AK$17),AI26-'Choose Housekeeping Genes'!AK$17,"")</f>
        <v/>
      </c>
      <c r="CB26" s="132" t="str">
        <f ca="1">IF(ISNUMBER(AJ26-'Choose Housekeeping Genes'!AL$17),AJ26-'Choose Housekeeping Genes'!AL$17,"")</f>
        <v/>
      </c>
      <c r="CC26" s="132" t="str">
        <f ca="1">IF(ISNUMBER(AK26-'Choose Housekeeping Genes'!AM$17),AK26-'Choose Housekeeping Genes'!AM$17,"")</f>
        <v/>
      </c>
      <c r="CD26" s="132" t="str">
        <f ca="1">IF(ISNUMBER(AL26-'Choose Housekeeping Genes'!AN$17),AL26-'Choose Housekeeping Genes'!AN$17,"")</f>
        <v/>
      </c>
      <c r="CE26" s="132" t="str">
        <f ca="1">IF(ISNUMBER(AM26-'Choose Housekeeping Genes'!AO$17),AM26-'Choose Housekeeping Genes'!AO$17,"")</f>
        <v/>
      </c>
      <c r="CF26" s="132" t="str">
        <f ca="1">IF(ISNUMBER(AN26-'Choose Housekeeping Genes'!AP$17),AN26-'Choose Housekeeping Genes'!AP$17,"")</f>
        <v/>
      </c>
      <c r="CG26" s="132" t="str">
        <f ca="1">IF(ISNUMBER(AO26-'Choose Housekeeping Genes'!AQ$17),AO26-'Choose Housekeeping Genes'!AQ$17,"")</f>
        <v/>
      </c>
      <c r="CH26" s="132" t="str">
        <f ca="1">IF(ISNUMBER(AP26-'Choose Housekeeping Genes'!AR$17),AP26-'Choose Housekeeping Genes'!AR$17,"")</f>
        <v/>
      </c>
      <c r="CI26" s="132" t="str">
        <f ca="1">IF(ISNUMBER(AQ26-'Choose Housekeeping Genes'!AS$17),AQ26-'Choose Housekeeping Genes'!AS$17,"")</f>
        <v/>
      </c>
      <c r="CJ26" s="132" t="str">
        <f ca="1">IF(ISNUMBER(AR26-'Choose Housekeeping Genes'!AT$17),AR26-'Choose Housekeeping Genes'!AT$17,"")</f>
        <v/>
      </c>
      <c r="CK26" s="137" t="e">
        <f t="shared" ca="1" si="2"/>
        <v>#DIV/0!</v>
      </c>
      <c r="CL26" s="138" t="e">
        <f t="shared" ca="1" si="3"/>
        <v>#DIV/0!</v>
      </c>
    </row>
    <row r="27" spans="1:102" ht="12.75" x14ac:dyDescent="0.15">
      <c r="A27" s="131" t="str">
        <f>'Transcript table'!C27</f>
        <v>DANCR</v>
      </c>
      <c r="B27" s="35" t="s">
        <v>14</v>
      </c>
      <c r="C27" s="132" t="str">
        <f>IF(SUM('Test Sample Data'!C$3:C$386)&gt;10,IF(AND(ISNUMBER('Test Sample Data'!C27),'Test Sample Data'!C27&lt;35,'Test Sample Data'!C27&gt;0),'Test Sample Data'!C27-'Choose Housekeeping Genes'!D$27,35-'Choose Housekeeping Genes'!D$27),"")</f>
        <v/>
      </c>
      <c r="D27" s="132" t="str">
        <f>IF(SUM('Test Sample Data'!D$3:D$386)&gt;10,IF(AND(ISNUMBER('Test Sample Data'!D27),'Test Sample Data'!D27&lt;35,'Test Sample Data'!D27&gt;0),'Test Sample Data'!D27-'Choose Housekeeping Genes'!E$27,35-'Choose Housekeeping Genes'!E$27),"")</f>
        <v/>
      </c>
      <c r="E27" s="132" t="str">
        <f>IF(SUM('Test Sample Data'!E$3:E$386)&gt;10,IF(AND(ISNUMBER('Test Sample Data'!E27),'Test Sample Data'!E27&lt;35,'Test Sample Data'!E27&gt;0),'Test Sample Data'!E27-'Choose Housekeeping Genes'!F$27,35-'Choose Housekeeping Genes'!F$27),"")</f>
        <v/>
      </c>
      <c r="F27" s="132" t="str">
        <f>IF(SUM('Test Sample Data'!F$3:F$386)&gt;10,IF(AND(ISNUMBER('Test Sample Data'!F27),'Test Sample Data'!F27&lt;35,'Test Sample Data'!F27&gt;0),'Test Sample Data'!F27-'Choose Housekeeping Genes'!G$27,35-'Choose Housekeeping Genes'!G$27),"")</f>
        <v/>
      </c>
      <c r="G27" s="132" t="str">
        <f>IF(SUM('Test Sample Data'!G$3:G$386)&gt;10,IF(AND(ISNUMBER('Test Sample Data'!G27),'Test Sample Data'!G27&lt;35,'Test Sample Data'!G27&gt;0),'Test Sample Data'!G27-'Choose Housekeeping Genes'!H$27,35-'Choose Housekeeping Genes'!H$27),"")</f>
        <v/>
      </c>
      <c r="H27" s="132" t="str">
        <f>IF(SUM('Test Sample Data'!H$3:H$386)&gt;10,IF(AND(ISNUMBER('Test Sample Data'!H27),'Test Sample Data'!H27&lt;35,'Test Sample Data'!H27&gt;0),'Test Sample Data'!H27-'Choose Housekeeping Genes'!I$27,35-'Choose Housekeeping Genes'!I$27),"")</f>
        <v/>
      </c>
      <c r="I27" s="132" t="str">
        <f>IF(SUM('Test Sample Data'!I$3:I$386)&gt;10,IF(AND(ISNUMBER('Test Sample Data'!I27),'Test Sample Data'!I27&lt;35,'Test Sample Data'!I27&gt;0),'Test Sample Data'!I27-'Choose Housekeeping Genes'!J$27,35-'Choose Housekeeping Genes'!J$27),"")</f>
        <v/>
      </c>
      <c r="J27" s="132" t="str">
        <f>IF(SUM('Test Sample Data'!J$3:J$386)&gt;10,IF(AND(ISNUMBER('Test Sample Data'!J27),'Test Sample Data'!J27&lt;35,'Test Sample Data'!J27&gt;0),'Test Sample Data'!J27-'Choose Housekeeping Genes'!K$27,35-'Choose Housekeeping Genes'!K$27),"")</f>
        <v/>
      </c>
      <c r="K27" s="132" t="str">
        <f>IF(SUM('Test Sample Data'!K$3:K$386)&gt;10,IF(AND(ISNUMBER('Test Sample Data'!K27),'Test Sample Data'!K27&lt;35,'Test Sample Data'!K27&gt;0),'Test Sample Data'!K27-'Choose Housekeeping Genes'!L$27,35-'Choose Housekeeping Genes'!L$27),"")</f>
        <v/>
      </c>
      <c r="L27" s="132" t="str">
        <f>IF(SUM('Test Sample Data'!L$3:L$386)&gt;10,IF(AND(ISNUMBER('Test Sample Data'!L27),'Test Sample Data'!L27&lt;35,'Test Sample Data'!L27&gt;0),'Test Sample Data'!L27-'Choose Housekeeping Genes'!M$27,35-'Choose Housekeeping Genes'!M$27),"")</f>
        <v/>
      </c>
      <c r="M27" s="132" t="str">
        <f>IF(SUM('Test Sample Data'!M$3:M$386)&gt;10,IF(AND(ISNUMBER('Test Sample Data'!M27),'Test Sample Data'!M27&lt;35,'Test Sample Data'!M27&gt;0),'Test Sample Data'!M27-'Choose Housekeeping Genes'!N$27,35-'Choose Housekeeping Genes'!N$27),"")</f>
        <v/>
      </c>
      <c r="N27" s="132" t="str">
        <f>IF(SUM('Test Sample Data'!N$3:N$386)&gt;10,IF(AND(ISNUMBER('Test Sample Data'!N27),'Test Sample Data'!N27&lt;35,'Test Sample Data'!N27&gt;0),'Test Sample Data'!N27-'Choose Housekeeping Genes'!O$27,35-'Choose Housekeeping Genes'!O$27),"")</f>
        <v/>
      </c>
      <c r="O27" s="132" t="str">
        <f>IF(SUM('Test Sample Data'!O$3:O$386)&gt;10,IF(AND(ISNUMBER('Test Sample Data'!O27),'Test Sample Data'!O27&lt;35,'Test Sample Data'!O27&gt;0),'Test Sample Data'!O27-'Choose Housekeeping Genes'!P$27,35-'Choose Housekeeping Genes'!P$27),"")</f>
        <v/>
      </c>
      <c r="P27" s="132" t="str">
        <f>IF(SUM('Test Sample Data'!P$3:P$386)&gt;10,IF(AND(ISNUMBER('Test Sample Data'!P27),'Test Sample Data'!P27&lt;35,'Test Sample Data'!P27&gt;0),'Test Sample Data'!P27-'Choose Housekeeping Genes'!Q$27,35-'Choose Housekeeping Genes'!Q$27),"")</f>
        <v/>
      </c>
      <c r="Q27" s="132" t="str">
        <f>IF(SUM('Test Sample Data'!Q$3:Q$386)&gt;10,IF(AND(ISNUMBER('Test Sample Data'!Q27),'Test Sample Data'!Q27&lt;35,'Test Sample Data'!Q27&gt;0),'Test Sample Data'!Q27-'Choose Housekeeping Genes'!R$27,35-'Choose Housekeeping Genes'!R$27),"")</f>
        <v/>
      </c>
      <c r="R27" s="132" t="str">
        <f>IF(SUM('Test Sample Data'!R$3:R$386)&gt;10,IF(AND(ISNUMBER('Test Sample Data'!R27),'Test Sample Data'!R27&lt;35,'Test Sample Data'!R27&gt;0),'Test Sample Data'!R27-'Choose Housekeeping Genes'!S$27,35-'Choose Housekeeping Genes'!S$27),"")</f>
        <v/>
      </c>
      <c r="S27" s="132" t="str">
        <f>IF(SUM('Test Sample Data'!S$3:S$386)&gt;10,IF(AND(ISNUMBER('Test Sample Data'!S27),'Test Sample Data'!S27&lt;35,'Test Sample Data'!S27&gt;0),'Test Sample Data'!S27-'Choose Housekeeping Genes'!T$27,35-'Choose Housekeeping Genes'!T$27),"")</f>
        <v/>
      </c>
      <c r="T27" s="132" t="str">
        <f>IF(SUM('Test Sample Data'!T$3:T$386)&gt;10,IF(AND(ISNUMBER('Test Sample Data'!T27),'Test Sample Data'!T27&lt;35,'Test Sample Data'!T27&gt;0),'Test Sample Data'!T27-'Choose Housekeeping Genes'!U$27,35-'Choose Housekeeping Genes'!U$27),"")</f>
        <v/>
      </c>
      <c r="U27" s="132" t="str">
        <f>IF(SUM('Test Sample Data'!U$3:U$386)&gt;10,IF(AND(ISNUMBER('Test Sample Data'!U27),'Test Sample Data'!U27&lt;35,'Test Sample Data'!U27&gt;0),'Test Sample Data'!U27-'Choose Housekeeping Genes'!V$27,35-'Choose Housekeeping Genes'!V$27),"")</f>
        <v/>
      </c>
      <c r="V27" s="132" t="str">
        <f>IF(SUM('Test Sample Data'!V$3:V$386)&gt;10,IF(AND(ISNUMBER('Test Sample Data'!V27),'Test Sample Data'!V27&lt;35,'Test Sample Data'!V27&gt;0),'Test Sample Data'!V27-'Choose Housekeeping Genes'!W$27,35-'Choose Housekeeping Genes'!W$27),"")</f>
        <v/>
      </c>
      <c r="W27" s="140" t="str">
        <f>'Control Sample Data'!A27</f>
        <v>DANCR</v>
      </c>
      <c r="X27" s="141" t="s">
        <v>14</v>
      </c>
      <c r="Y27" s="132" t="str">
        <f>IF(SUM('Control Sample Data'!C$3:C$386)&gt;10,IF(AND(ISNUMBER('Control Sample Data'!C27),'Control Sample Data'!C27&lt;35,'Control Sample Data'!C27&gt;0),'Control Sample Data'!C27-'Choose Housekeeping Genes'!AA$27,35-'Choose Housekeeping Genes'!AA$27),"")</f>
        <v/>
      </c>
      <c r="Z27" s="132" t="str">
        <f>IF(SUM('Control Sample Data'!D$3:D$386)&gt;10,IF(AND(ISNUMBER('Control Sample Data'!D27),'Control Sample Data'!D27&lt;35,'Control Sample Data'!D27&gt;0),'Control Sample Data'!D27-'Choose Housekeeping Genes'!AB$27,35-'Choose Housekeeping Genes'!AB$27),"")</f>
        <v/>
      </c>
      <c r="AA27" s="132" t="str">
        <f>IF(SUM('Control Sample Data'!E$3:E$386)&gt;10,IF(AND(ISNUMBER('Control Sample Data'!E27),'Control Sample Data'!E27&lt;35,'Control Sample Data'!E27&gt;0),'Control Sample Data'!E27-'Choose Housekeeping Genes'!AC$27,35-'Choose Housekeeping Genes'!AC$27),"")</f>
        <v/>
      </c>
      <c r="AB27" s="132" t="str">
        <f>IF(SUM('Control Sample Data'!F$3:F$386)&gt;10,IF(AND(ISNUMBER('Control Sample Data'!F27),'Control Sample Data'!F27&lt;35,'Control Sample Data'!F27&gt;0),'Control Sample Data'!F27-'Choose Housekeeping Genes'!AD$27,35-'Choose Housekeeping Genes'!AD$27),"")</f>
        <v/>
      </c>
      <c r="AC27" s="132" t="str">
        <f>IF(SUM('Control Sample Data'!G$3:G$386)&gt;10,IF(AND(ISNUMBER('Control Sample Data'!G27),'Control Sample Data'!G27&lt;35,'Control Sample Data'!G27&gt;0),'Control Sample Data'!G27-'Choose Housekeeping Genes'!AE$27,35-'Choose Housekeeping Genes'!AE$27),"")</f>
        <v/>
      </c>
      <c r="AD27" s="132" t="str">
        <f>IF(SUM('Control Sample Data'!H$3:H$386)&gt;10,IF(AND(ISNUMBER('Control Sample Data'!H27),'Control Sample Data'!H27&lt;35,'Control Sample Data'!H27&gt;0),'Control Sample Data'!H27-'Choose Housekeeping Genes'!AF$27,35-'Choose Housekeeping Genes'!AF$27),"")</f>
        <v/>
      </c>
      <c r="AE27" s="132" t="str">
        <f>IF(SUM('Control Sample Data'!I$3:I$386)&gt;10,IF(AND(ISNUMBER('Control Sample Data'!I27),'Control Sample Data'!I27&lt;35,'Control Sample Data'!I27&gt;0),'Control Sample Data'!I27-'Choose Housekeeping Genes'!AG$27,35-'Choose Housekeeping Genes'!AG$27),"")</f>
        <v/>
      </c>
      <c r="AF27" s="132" t="str">
        <f>IF(SUM('Control Sample Data'!J$3:J$386)&gt;10,IF(AND(ISNUMBER('Control Sample Data'!J27),'Control Sample Data'!J27&lt;35,'Control Sample Data'!J27&gt;0),'Control Sample Data'!J27-'Choose Housekeeping Genes'!AH$27,35-'Choose Housekeeping Genes'!AH$27),"")</f>
        <v/>
      </c>
      <c r="AG27" s="132" t="str">
        <f>IF(SUM('Control Sample Data'!K$3:K$386)&gt;10,IF(AND(ISNUMBER('Control Sample Data'!K27),'Control Sample Data'!K27&lt;35,'Control Sample Data'!K27&gt;0),'Control Sample Data'!K27-'Choose Housekeeping Genes'!AI$27,35-'Choose Housekeeping Genes'!AI$27),"")</f>
        <v/>
      </c>
      <c r="AH27" s="132" t="str">
        <f>IF(SUM('Control Sample Data'!L$3:L$386)&gt;10,IF(AND(ISNUMBER('Control Sample Data'!L27),'Control Sample Data'!L27&lt;35,'Control Sample Data'!L27&gt;0),'Control Sample Data'!L27-'Choose Housekeeping Genes'!AJ$27,35-'Choose Housekeeping Genes'!AJ$27),"")</f>
        <v/>
      </c>
      <c r="AI27" s="132" t="str">
        <f>IF(SUM('Control Sample Data'!M$3:M$386)&gt;10,IF(AND(ISNUMBER('Control Sample Data'!M27),'Control Sample Data'!M27&lt;35,'Control Sample Data'!M27&gt;0),'Control Sample Data'!M27-'Choose Housekeeping Genes'!AK$27,35-'Choose Housekeeping Genes'!AK$27),"")</f>
        <v/>
      </c>
      <c r="AJ27" s="132" t="str">
        <f>IF(SUM('Control Sample Data'!N$3:N$386)&gt;10,IF(AND(ISNUMBER('Control Sample Data'!N27),'Control Sample Data'!N27&lt;35,'Control Sample Data'!N27&gt;0),'Control Sample Data'!N27-'Choose Housekeeping Genes'!AL$27,35-'Choose Housekeeping Genes'!AL$27),"")</f>
        <v/>
      </c>
      <c r="AK27" s="132" t="str">
        <f>IF(SUM('Control Sample Data'!O$3:O$386)&gt;10,IF(AND(ISNUMBER('Control Sample Data'!O27),'Control Sample Data'!O27&lt;35,'Control Sample Data'!O27&gt;0),'Control Sample Data'!O27-'Choose Housekeeping Genes'!AM$27,35-'Choose Housekeeping Genes'!AM$27),"")</f>
        <v/>
      </c>
      <c r="AL27" s="132" t="str">
        <f>IF(SUM('Control Sample Data'!P$3:P$386)&gt;10,IF(AND(ISNUMBER('Control Sample Data'!P27),'Control Sample Data'!P27&lt;35,'Control Sample Data'!P27&gt;0),'Control Sample Data'!P27-'Choose Housekeeping Genes'!AN$27,35-'Choose Housekeeping Genes'!AN$27),"")</f>
        <v/>
      </c>
      <c r="AM27" s="132" t="str">
        <f>IF(SUM('Control Sample Data'!Q$3:Q$386)&gt;10,IF(AND(ISNUMBER('Control Sample Data'!Q27),'Control Sample Data'!Q27&lt;35,'Control Sample Data'!Q27&gt;0),'Control Sample Data'!Q27-'Choose Housekeeping Genes'!AO$27,35-'Choose Housekeeping Genes'!AO$27),"")</f>
        <v/>
      </c>
      <c r="AN27" s="132" t="str">
        <f>IF(SUM('Control Sample Data'!R$3:R$386)&gt;10,IF(AND(ISNUMBER('Control Sample Data'!R27),'Control Sample Data'!R27&lt;35,'Control Sample Data'!R27&gt;0),'Control Sample Data'!R27-'Choose Housekeeping Genes'!AP$27,35-'Choose Housekeeping Genes'!AP$27),"")</f>
        <v/>
      </c>
      <c r="AO27" s="132" t="str">
        <f>IF(SUM('Control Sample Data'!S$3:S$386)&gt;10,IF(AND(ISNUMBER('Control Sample Data'!S27),'Control Sample Data'!S27&lt;35,'Control Sample Data'!S27&gt;0),'Control Sample Data'!S27-'Choose Housekeeping Genes'!AQ$27,35-'Choose Housekeeping Genes'!AQ$27),"")</f>
        <v/>
      </c>
      <c r="AP27" s="132" t="str">
        <f>IF(SUM('Control Sample Data'!T$3:T$386)&gt;10,IF(AND(ISNUMBER('Control Sample Data'!T27),'Control Sample Data'!T27&lt;35,'Control Sample Data'!T27&gt;0),'Control Sample Data'!T27-'Choose Housekeeping Genes'!AR$27,35-'Choose Housekeeping Genes'!AR$27),"")</f>
        <v/>
      </c>
      <c r="AQ27" s="132" t="str">
        <f>IF(SUM('Control Sample Data'!U$3:U$386)&gt;10,IF(AND(ISNUMBER('Control Sample Data'!U27),'Control Sample Data'!U27&lt;35,'Control Sample Data'!U27&gt;0),'Control Sample Data'!U27-'Choose Housekeeping Genes'!AS$27,35-'Choose Housekeeping Genes'!AS$27),"")</f>
        <v/>
      </c>
      <c r="AR27" s="132" t="str">
        <f>IF(SUM('Control Sample Data'!V$3:V$386)&gt;10,IF(AND(ISNUMBER('Control Sample Data'!V27),'Control Sample Data'!V27&lt;35,'Control Sample Data'!V27&gt;0),'Control Sample Data'!V27-'Choose Housekeeping Genes'!AT$27,35-'Choose Housekeeping Genes'!AT$27),"")</f>
        <v/>
      </c>
      <c r="AS27" s="135" t="str">
        <f>'Control Sample Data'!A27</f>
        <v>DANCR</v>
      </c>
      <c r="AT27" s="35" t="s">
        <v>14</v>
      </c>
      <c r="AU27" s="132" t="str">
        <f ca="1">IF(ISNUMBER(C27-'Choose Housekeeping Genes'!D$17),C27-'Choose Housekeeping Genes'!D$17,"")</f>
        <v/>
      </c>
      <c r="AV27" s="132" t="str">
        <f ca="1">IF(ISNUMBER(D27-'Choose Housekeeping Genes'!E$17),D27-'Choose Housekeeping Genes'!E$17,"")</f>
        <v/>
      </c>
      <c r="AW27" s="132" t="str">
        <f ca="1">IF(ISNUMBER(E27-'Choose Housekeeping Genes'!F$17),E27-'Choose Housekeeping Genes'!F$17,"")</f>
        <v/>
      </c>
      <c r="AX27" s="132" t="str">
        <f ca="1">IF(ISNUMBER(F27-'Choose Housekeeping Genes'!G$17),F27-'Choose Housekeeping Genes'!G$17,"")</f>
        <v/>
      </c>
      <c r="AY27" s="132" t="str">
        <f ca="1">IF(ISNUMBER(G27-'Choose Housekeeping Genes'!H$17),G27-'Choose Housekeeping Genes'!H$17,"")</f>
        <v/>
      </c>
      <c r="AZ27" s="132" t="str">
        <f ca="1">IF(ISNUMBER(H27-'Choose Housekeeping Genes'!I$17),H27-'Choose Housekeeping Genes'!I$17,"")</f>
        <v/>
      </c>
      <c r="BA27" s="132" t="str">
        <f ca="1">IF(ISNUMBER(I27-'Choose Housekeeping Genes'!J$17),I27-'Choose Housekeeping Genes'!J$17,"")</f>
        <v/>
      </c>
      <c r="BB27" s="132" t="str">
        <f ca="1">IF(ISNUMBER(J27-'Choose Housekeeping Genes'!K$17),J27-'Choose Housekeeping Genes'!K$17,"")</f>
        <v/>
      </c>
      <c r="BC27" s="132" t="str">
        <f ca="1">IF(ISNUMBER(K27-'Choose Housekeeping Genes'!L$17),K27-'Choose Housekeeping Genes'!L$17,"")</f>
        <v/>
      </c>
      <c r="BD27" s="132" t="str">
        <f ca="1">IF(ISNUMBER(L27-'Choose Housekeeping Genes'!M$17),L27-'Choose Housekeeping Genes'!M$17,"")</f>
        <v/>
      </c>
      <c r="BE27" s="132" t="str">
        <f ca="1">IF(ISNUMBER(M27-'Choose Housekeeping Genes'!N$17),M27-'Choose Housekeeping Genes'!N$17,"")</f>
        <v/>
      </c>
      <c r="BF27" s="132" t="str">
        <f ca="1">IF(ISNUMBER(N27-'Choose Housekeeping Genes'!O$17),N27-'Choose Housekeeping Genes'!O$17,"")</f>
        <v/>
      </c>
      <c r="BG27" s="132" t="str">
        <f ca="1">IF(ISNUMBER(O27-'Choose Housekeeping Genes'!P$17),O27-'Choose Housekeeping Genes'!P$17,"")</f>
        <v/>
      </c>
      <c r="BH27" s="132" t="str">
        <f ca="1">IF(ISNUMBER(P27-'Choose Housekeeping Genes'!Q$17),P27-'Choose Housekeeping Genes'!Q$17,"")</f>
        <v/>
      </c>
      <c r="BI27" s="132" t="str">
        <f ca="1">IF(ISNUMBER(Q27-'Choose Housekeeping Genes'!R$17),Q27-'Choose Housekeeping Genes'!R$17,"")</f>
        <v/>
      </c>
      <c r="BJ27" s="132" t="str">
        <f ca="1">IF(ISNUMBER(R27-'Choose Housekeeping Genes'!S$17),R27-'Choose Housekeeping Genes'!S$17,"")</f>
        <v/>
      </c>
      <c r="BK27" s="132" t="str">
        <f ca="1">IF(ISNUMBER(S27-'Choose Housekeeping Genes'!T$17),S27-'Choose Housekeeping Genes'!T$17,"")</f>
        <v/>
      </c>
      <c r="BL27" s="132" t="str">
        <f ca="1">IF(ISNUMBER(T27-'Choose Housekeeping Genes'!U$17),T27-'Choose Housekeeping Genes'!U$17,"")</f>
        <v/>
      </c>
      <c r="BM27" s="132" t="str">
        <f ca="1">IF(ISNUMBER(U27-'Choose Housekeeping Genes'!V$17),U27-'Choose Housekeeping Genes'!V$17,"")</f>
        <v/>
      </c>
      <c r="BN27" s="132" t="str">
        <f ca="1">IF(ISNUMBER(V27-'Choose Housekeeping Genes'!W$17),V27-'Choose Housekeeping Genes'!W$17,"")</f>
        <v/>
      </c>
      <c r="BO27" s="142" t="str">
        <f t="shared" si="0"/>
        <v>DANCR</v>
      </c>
      <c r="BP27" s="141" t="s">
        <v>14</v>
      </c>
      <c r="BQ27" s="132" t="str">
        <f ca="1">IF(ISNUMBER(Y27-'Choose Housekeeping Genes'!AA$17),Y27-'Choose Housekeeping Genes'!AA$17,"")</f>
        <v/>
      </c>
      <c r="BR27" s="132" t="str">
        <f ca="1">IF(ISNUMBER(Z27-'Choose Housekeeping Genes'!AB$17),Z27-'Choose Housekeeping Genes'!AB$17,"")</f>
        <v/>
      </c>
      <c r="BS27" s="132" t="str">
        <f ca="1">IF(ISNUMBER(AA27-'Choose Housekeeping Genes'!AC$17),AA27-'Choose Housekeeping Genes'!AC$17,"")</f>
        <v/>
      </c>
      <c r="BT27" s="132" t="str">
        <f ca="1">IF(ISNUMBER(AB27-'Choose Housekeeping Genes'!AD$17),AB27-'Choose Housekeeping Genes'!AD$17,"")</f>
        <v/>
      </c>
      <c r="BU27" s="132" t="str">
        <f ca="1">IF(ISNUMBER(AC27-'Choose Housekeeping Genes'!AE$17),AC27-'Choose Housekeeping Genes'!AE$17,"")</f>
        <v/>
      </c>
      <c r="BV27" s="132" t="str">
        <f ca="1">IF(ISNUMBER(AD27-'Choose Housekeeping Genes'!AF$17),AD27-'Choose Housekeeping Genes'!AF$17,"")</f>
        <v/>
      </c>
      <c r="BW27" s="132" t="str">
        <f ca="1">IF(ISNUMBER(AE27-'Choose Housekeeping Genes'!AG$17),AE27-'Choose Housekeeping Genes'!AG$17,"")</f>
        <v/>
      </c>
      <c r="BX27" s="132" t="str">
        <f ca="1">IF(ISNUMBER(AF27-'Choose Housekeeping Genes'!AH$17),AF27-'Choose Housekeeping Genes'!AH$17,"")</f>
        <v/>
      </c>
      <c r="BY27" s="132" t="str">
        <f ca="1">IF(ISNUMBER(AG27-'Choose Housekeeping Genes'!AI$17),AG27-'Choose Housekeeping Genes'!AI$17,"")</f>
        <v/>
      </c>
      <c r="BZ27" s="132" t="str">
        <f ca="1">IF(ISNUMBER(AH27-'Choose Housekeeping Genes'!AJ$17),AH27-'Choose Housekeeping Genes'!AJ$17,"")</f>
        <v/>
      </c>
      <c r="CA27" s="132" t="str">
        <f ca="1">IF(ISNUMBER(AI27-'Choose Housekeeping Genes'!AK$17),AI27-'Choose Housekeeping Genes'!AK$17,"")</f>
        <v/>
      </c>
      <c r="CB27" s="132" t="str">
        <f ca="1">IF(ISNUMBER(AJ27-'Choose Housekeeping Genes'!AL$17),AJ27-'Choose Housekeeping Genes'!AL$17,"")</f>
        <v/>
      </c>
      <c r="CC27" s="132" t="str">
        <f ca="1">IF(ISNUMBER(AK27-'Choose Housekeeping Genes'!AM$17),AK27-'Choose Housekeeping Genes'!AM$17,"")</f>
        <v/>
      </c>
      <c r="CD27" s="132" t="str">
        <f ca="1">IF(ISNUMBER(AL27-'Choose Housekeeping Genes'!AN$17),AL27-'Choose Housekeeping Genes'!AN$17,"")</f>
        <v/>
      </c>
      <c r="CE27" s="132" t="str">
        <f ca="1">IF(ISNUMBER(AM27-'Choose Housekeeping Genes'!AO$17),AM27-'Choose Housekeeping Genes'!AO$17,"")</f>
        <v/>
      </c>
      <c r="CF27" s="132" t="str">
        <f ca="1">IF(ISNUMBER(AN27-'Choose Housekeeping Genes'!AP$17),AN27-'Choose Housekeeping Genes'!AP$17,"")</f>
        <v/>
      </c>
      <c r="CG27" s="132" t="str">
        <f ca="1">IF(ISNUMBER(AO27-'Choose Housekeeping Genes'!AQ$17),AO27-'Choose Housekeeping Genes'!AQ$17,"")</f>
        <v/>
      </c>
      <c r="CH27" s="132" t="str">
        <f ca="1">IF(ISNUMBER(AP27-'Choose Housekeeping Genes'!AR$17),AP27-'Choose Housekeeping Genes'!AR$17,"")</f>
        <v/>
      </c>
      <c r="CI27" s="132" t="str">
        <f ca="1">IF(ISNUMBER(AQ27-'Choose Housekeeping Genes'!AS$17),AQ27-'Choose Housekeeping Genes'!AS$17,"")</f>
        <v/>
      </c>
      <c r="CJ27" s="132" t="str">
        <f ca="1">IF(ISNUMBER(AR27-'Choose Housekeeping Genes'!AT$17),AR27-'Choose Housekeeping Genes'!AT$17,"")</f>
        <v/>
      </c>
      <c r="CK27" s="137" t="e">
        <f t="shared" ca="1" si="2"/>
        <v>#DIV/0!</v>
      </c>
      <c r="CL27" s="138" t="e">
        <f t="shared" ca="1" si="3"/>
        <v>#DIV/0!</v>
      </c>
    </row>
    <row r="28" spans="1:102" ht="12.75" x14ac:dyDescent="0.15">
      <c r="A28" s="131" t="str">
        <f>'Transcript table'!C28</f>
        <v>HULC</v>
      </c>
      <c r="B28" s="35" t="s">
        <v>15</v>
      </c>
      <c r="C28" s="132" t="str">
        <f>IF(SUM('Test Sample Data'!C$3:C$386)&gt;10,IF(AND(ISNUMBER('Test Sample Data'!C28),'Test Sample Data'!C28&lt;35,'Test Sample Data'!C28&gt;0),'Test Sample Data'!C28-'Choose Housekeeping Genes'!D$27,35-'Choose Housekeeping Genes'!D$27),"")</f>
        <v/>
      </c>
      <c r="D28" s="132" t="str">
        <f>IF(SUM('Test Sample Data'!D$3:D$386)&gt;10,IF(AND(ISNUMBER('Test Sample Data'!D28),'Test Sample Data'!D28&lt;35,'Test Sample Data'!D28&gt;0),'Test Sample Data'!D28-'Choose Housekeeping Genes'!E$27,35-'Choose Housekeeping Genes'!E$27),"")</f>
        <v/>
      </c>
      <c r="E28" s="132" t="str">
        <f>IF(SUM('Test Sample Data'!E$3:E$386)&gt;10,IF(AND(ISNUMBER('Test Sample Data'!E28),'Test Sample Data'!E28&lt;35,'Test Sample Data'!E28&gt;0),'Test Sample Data'!E28-'Choose Housekeeping Genes'!F$27,35-'Choose Housekeeping Genes'!F$27),"")</f>
        <v/>
      </c>
      <c r="F28" s="132" t="str">
        <f>IF(SUM('Test Sample Data'!F$3:F$386)&gt;10,IF(AND(ISNUMBER('Test Sample Data'!F28),'Test Sample Data'!F28&lt;35,'Test Sample Data'!F28&gt;0),'Test Sample Data'!F28-'Choose Housekeeping Genes'!G$27,35-'Choose Housekeeping Genes'!G$27),"")</f>
        <v/>
      </c>
      <c r="G28" s="132" t="str">
        <f>IF(SUM('Test Sample Data'!G$3:G$386)&gt;10,IF(AND(ISNUMBER('Test Sample Data'!G28),'Test Sample Data'!G28&lt;35,'Test Sample Data'!G28&gt;0),'Test Sample Data'!G28-'Choose Housekeeping Genes'!H$27,35-'Choose Housekeeping Genes'!H$27),"")</f>
        <v/>
      </c>
      <c r="H28" s="132" t="str">
        <f>IF(SUM('Test Sample Data'!H$3:H$386)&gt;10,IF(AND(ISNUMBER('Test Sample Data'!H28),'Test Sample Data'!H28&lt;35,'Test Sample Data'!H28&gt;0),'Test Sample Data'!H28-'Choose Housekeeping Genes'!I$27,35-'Choose Housekeeping Genes'!I$27),"")</f>
        <v/>
      </c>
      <c r="I28" s="132" t="str">
        <f>IF(SUM('Test Sample Data'!I$3:I$386)&gt;10,IF(AND(ISNUMBER('Test Sample Data'!I28),'Test Sample Data'!I28&lt;35,'Test Sample Data'!I28&gt;0),'Test Sample Data'!I28-'Choose Housekeeping Genes'!J$27,35-'Choose Housekeeping Genes'!J$27),"")</f>
        <v/>
      </c>
      <c r="J28" s="132" t="str">
        <f>IF(SUM('Test Sample Data'!J$3:J$386)&gt;10,IF(AND(ISNUMBER('Test Sample Data'!J28),'Test Sample Data'!J28&lt;35,'Test Sample Data'!J28&gt;0),'Test Sample Data'!J28-'Choose Housekeeping Genes'!K$27,35-'Choose Housekeeping Genes'!K$27),"")</f>
        <v/>
      </c>
      <c r="K28" s="132" t="str">
        <f>IF(SUM('Test Sample Data'!K$3:K$386)&gt;10,IF(AND(ISNUMBER('Test Sample Data'!K28),'Test Sample Data'!K28&lt;35,'Test Sample Data'!K28&gt;0),'Test Sample Data'!K28-'Choose Housekeeping Genes'!L$27,35-'Choose Housekeeping Genes'!L$27),"")</f>
        <v/>
      </c>
      <c r="L28" s="132" t="str">
        <f>IF(SUM('Test Sample Data'!L$3:L$386)&gt;10,IF(AND(ISNUMBER('Test Sample Data'!L28),'Test Sample Data'!L28&lt;35,'Test Sample Data'!L28&gt;0),'Test Sample Data'!L28-'Choose Housekeeping Genes'!M$27,35-'Choose Housekeeping Genes'!M$27),"")</f>
        <v/>
      </c>
      <c r="M28" s="132" t="str">
        <f>IF(SUM('Test Sample Data'!M$3:M$386)&gt;10,IF(AND(ISNUMBER('Test Sample Data'!M28),'Test Sample Data'!M28&lt;35,'Test Sample Data'!M28&gt;0),'Test Sample Data'!M28-'Choose Housekeeping Genes'!N$27,35-'Choose Housekeeping Genes'!N$27),"")</f>
        <v/>
      </c>
      <c r="N28" s="132" t="str">
        <f>IF(SUM('Test Sample Data'!N$3:N$386)&gt;10,IF(AND(ISNUMBER('Test Sample Data'!N28),'Test Sample Data'!N28&lt;35,'Test Sample Data'!N28&gt;0),'Test Sample Data'!N28-'Choose Housekeeping Genes'!O$27,35-'Choose Housekeeping Genes'!O$27),"")</f>
        <v/>
      </c>
      <c r="O28" s="132" t="str">
        <f>IF(SUM('Test Sample Data'!O$3:O$386)&gt;10,IF(AND(ISNUMBER('Test Sample Data'!O28),'Test Sample Data'!O28&lt;35,'Test Sample Data'!O28&gt;0),'Test Sample Data'!O28-'Choose Housekeeping Genes'!P$27,35-'Choose Housekeeping Genes'!P$27),"")</f>
        <v/>
      </c>
      <c r="P28" s="132" t="str">
        <f>IF(SUM('Test Sample Data'!P$3:P$386)&gt;10,IF(AND(ISNUMBER('Test Sample Data'!P28),'Test Sample Data'!P28&lt;35,'Test Sample Data'!P28&gt;0),'Test Sample Data'!P28-'Choose Housekeeping Genes'!Q$27,35-'Choose Housekeeping Genes'!Q$27),"")</f>
        <v/>
      </c>
      <c r="Q28" s="132" t="str">
        <f>IF(SUM('Test Sample Data'!Q$3:Q$386)&gt;10,IF(AND(ISNUMBER('Test Sample Data'!Q28),'Test Sample Data'!Q28&lt;35,'Test Sample Data'!Q28&gt;0),'Test Sample Data'!Q28-'Choose Housekeeping Genes'!R$27,35-'Choose Housekeeping Genes'!R$27),"")</f>
        <v/>
      </c>
      <c r="R28" s="132" t="str">
        <f>IF(SUM('Test Sample Data'!R$3:R$386)&gt;10,IF(AND(ISNUMBER('Test Sample Data'!R28),'Test Sample Data'!R28&lt;35,'Test Sample Data'!R28&gt;0),'Test Sample Data'!R28-'Choose Housekeeping Genes'!S$27,35-'Choose Housekeeping Genes'!S$27),"")</f>
        <v/>
      </c>
      <c r="S28" s="132" t="str">
        <f>IF(SUM('Test Sample Data'!S$3:S$386)&gt;10,IF(AND(ISNUMBER('Test Sample Data'!S28),'Test Sample Data'!S28&lt;35,'Test Sample Data'!S28&gt;0),'Test Sample Data'!S28-'Choose Housekeeping Genes'!T$27,35-'Choose Housekeeping Genes'!T$27),"")</f>
        <v/>
      </c>
      <c r="T28" s="132" t="str">
        <f>IF(SUM('Test Sample Data'!T$3:T$386)&gt;10,IF(AND(ISNUMBER('Test Sample Data'!T28),'Test Sample Data'!T28&lt;35,'Test Sample Data'!T28&gt;0),'Test Sample Data'!T28-'Choose Housekeeping Genes'!U$27,35-'Choose Housekeeping Genes'!U$27),"")</f>
        <v/>
      </c>
      <c r="U28" s="132" t="str">
        <f>IF(SUM('Test Sample Data'!U$3:U$386)&gt;10,IF(AND(ISNUMBER('Test Sample Data'!U28),'Test Sample Data'!U28&lt;35,'Test Sample Data'!U28&gt;0),'Test Sample Data'!U28-'Choose Housekeeping Genes'!V$27,35-'Choose Housekeeping Genes'!V$27),"")</f>
        <v/>
      </c>
      <c r="V28" s="132" t="str">
        <f>IF(SUM('Test Sample Data'!V$3:V$386)&gt;10,IF(AND(ISNUMBER('Test Sample Data'!V28),'Test Sample Data'!V28&lt;35,'Test Sample Data'!V28&gt;0),'Test Sample Data'!V28-'Choose Housekeeping Genes'!W$27,35-'Choose Housekeeping Genes'!W$27),"")</f>
        <v/>
      </c>
      <c r="W28" s="140" t="str">
        <f>'Control Sample Data'!A28</f>
        <v>HULC</v>
      </c>
      <c r="X28" s="141" t="s">
        <v>15</v>
      </c>
      <c r="Y28" s="132" t="str">
        <f>IF(SUM('Control Sample Data'!C$3:C$386)&gt;10,IF(AND(ISNUMBER('Control Sample Data'!C28),'Control Sample Data'!C28&lt;35,'Control Sample Data'!C28&gt;0),'Control Sample Data'!C28-'Choose Housekeeping Genes'!AA$27,35-'Choose Housekeeping Genes'!AA$27),"")</f>
        <v/>
      </c>
      <c r="Z28" s="132" t="str">
        <f>IF(SUM('Control Sample Data'!D$3:D$386)&gt;10,IF(AND(ISNUMBER('Control Sample Data'!D28),'Control Sample Data'!D28&lt;35,'Control Sample Data'!D28&gt;0),'Control Sample Data'!D28-'Choose Housekeeping Genes'!AB$27,35-'Choose Housekeeping Genes'!AB$27),"")</f>
        <v/>
      </c>
      <c r="AA28" s="132" t="str">
        <f>IF(SUM('Control Sample Data'!E$3:E$386)&gt;10,IF(AND(ISNUMBER('Control Sample Data'!E28),'Control Sample Data'!E28&lt;35,'Control Sample Data'!E28&gt;0),'Control Sample Data'!E28-'Choose Housekeeping Genes'!AC$27,35-'Choose Housekeeping Genes'!AC$27),"")</f>
        <v/>
      </c>
      <c r="AB28" s="132" t="str">
        <f>IF(SUM('Control Sample Data'!F$3:F$386)&gt;10,IF(AND(ISNUMBER('Control Sample Data'!F28),'Control Sample Data'!F28&lt;35,'Control Sample Data'!F28&gt;0),'Control Sample Data'!F28-'Choose Housekeeping Genes'!AD$27,35-'Choose Housekeeping Genes'!AD$27),"")</f>
        <v/>
      </c>
      <c r="AC28" s="132" t="str">
        <f>IF(SUM('Control Sample Data'!G$3:G$386)&gt;10,IF(AND(ISNUMBER('Control Sample Data'!G28),'Control Sample Data'!G28&lt;35,'Control Sample Data'!G28&gt;0),'Control Sample Data'!G28-'Choose Housekeeping Genes'!AE$27,35-'Choose Housekeeping Genes'!AE$27),"")</f>
        <v/>
      </c>
      <c r="AD28" s="132" t="str">
        <f>IF(SUM('Control Sample Data'!H$3:H$386)&gt;10,IF(AND(ISNUMBER('Control Sample Data'!H28),'Control Sample Data'!H28&lt;35,'Control Sample Data'!H28&gt;0),'Control Sample Data'!H28-'Choose Housekeeping Genes'!AF$27,35-'Choose Housekeeping Genes'!AF$27),"")</f>
        <v/>
      </c>
      <c r="AE28" s="132" t="str">
        <f>IF(SUM('Control Sample Data'!I$3:I$386)&gt;10,IF(AND(ISNUMBER('Control Sample Data'!I28),'Control Sample Data'!I28&lt;35,'Control Sample Data'!I28&gt;0),'Control Sample Data'!I28-'Choose Housekeeping Genes'!AG$27,35-'Choose Housekeeping Genes'!AG$27),"")</f>
        <v/>
      </c>
      <c r="AF28" s="132" t="str">
        <f>IF(SUM('Control Sample Data'!J$3:J$386)&gt;10,IF(AND(ISNUMBER('Control Sample Data'!J28),'Control Sample Data'!J28&lt;35,'Control Sample Data'!J28&gt;0),'Control Sample Data'!J28-'Choose Housekeeping Genes'!AH$27,35-'Choose Housekeeping Genes'!AH$27),"")</f>
        <v/>
      </c>
      <c r="AG28" s="132" t="str">
        <f>IF(SUM('Control Sample Data'!K$3:K$386)&gt;10,IF(AND(ISNUMBER('Control Sample Data'!K28),'Control Sample Data'!K28&lt;35,'Control Sample Data'!K28&gt;0),'Control Sample Data'!K28-'Choose Housekeeping Genes'!AI$27,35-'Choose Housekeeping Genes'!AI$27),"")</f>
        <v/>
      </c>
      <c r="AH28" s="132" t="str">
        <f>IF(SUM('Control Sample Data'!L$3:L$386)&gt;10,IF(AND(ISNUMBER('Control Sample Data'!L28),'Control Sample Data'!L28&lt;35,'Control Sample Data'!L28&gt;0),'Control Sample Data'!L28-'Choose Housekeeping Genes'!AJ$27,35-'Choose Housekeeping Genes'!AJ$27),"")</f>
        <v/>
      </c>
      <c r="AI28" s="132" t="str">
        <f>IF(SUM('Control Sample Data'!M$3:M$386)&gt;10,IF(AND(ISNUMBER('Control Sample Data'!M28),'Control Sample Data'!M28&lt;35,'Control Sample Data'!M28&gt;0),'Control Sample Data'!M28-'Choose Housekeeping Genes'!AK$27,35-'Choose Housekeeping Genes'!AK$27),"")</f>
        <v/>
      </c>
      <c r="AJ28" s="132" t="str">
        <f>IF(SUM('Control Sample Data'!N$3:N$386)&gt;10,IF(AND(ISNUMBER('Control Sample Data'!N28),'Control Sample Data'!N28&lt;35,'Control Sample Data'!N28&gt;0),'Control Sample Data'!N28-'Choose Housekeeping Genes'!AL$27,35-'Choose Housekeeping Genes'!AL$27),"")</f>
        <v/>
      </c>
      <c r="AK28" s="132" t="str">
        <f>IF(SUM('Control Sample Data'!O$3:O$386)&gt;10,IF(AND(ISNUMBER('Control Sample Data'!O28),'Control Sample Data'!O28&lt;35,'Control Sample Data'!O28&gt;0),'Control Sample Data'!O28-'Choose Housekeeping Genes'!AM$27,35-'Choose Housekeeping Genes'!AM$27),"")</f>
        <v/>
      </c>
      <c r="AL28" s="132" t="str">
        <f>IF(SUM('Control Sample Data'!P$3:P$386)&gt;10,IF(AND(ISNUMBER('Control Sample Data'!P28),'Control Sample Data'!P28&lt;35,'Control Sample Data'!P28&gt;0),'Control Sample Data'!P28-'Choose Housekeeping Genes'!AN$27,35-'Choose Housekeeping Genes'!AN$27),"")</f>
        <v/>
      </c>
      <c r="AM28" s="132" t="str">
        <f>IF(SUM('Control Sample Data'!Q$3:Q$386)&gt;10,IF(AND(ISNUMBER('Control Sample Data'!Q28),'Control Sample Data'!Q28&lt;35,'Control Sample Data'!Q28&gt;0),'Control Sample Data'!Q28-'Choose Housekeeping Genes'!AO$27,35-'Choose Housekeeping Genes'!AO$27),"")</f>
        <v/>
      </c>
      <c r="AN28" s="132" t="str">
        <f>IF(SUM('Control Sample Data'!R$3:R$386)&gt;10,IF(AND(ISNUMBER('Control Sample Data'!R28),'Control Sample Data'!R28&lt;35,'Control Sample Data'!R28&gt;0),'Control Sample Data'!R28-'Choose Housekeeping Genes'!AP$27,35-'Choose Housekeeping Genes'!AP$27),"")</f>
        <v/>
      </c>
      <c r="AO28" s="132" t="str">
        <f>IF(SUM('Control Sample Data'!S$3:S$386)&gt;10,IF(AND(ISNUMBER('Control Sample Data'!S28),'Control Sample Data'!S28&lt;35,'Control Sample Data'!S28&gt;0),'Control Sample Data'!S28-'Choose Housekeeping Genes'!AQ$27,35-'Choose Housekeeping Genes'!AQ$27),"")</f>
        <v/>
      </c>
      <c r="AP28" s="132" t="str">
        <f>IF(SUM('Control Sample Data'!T$3:T$386)&gt;10,IF(AND(ISNUMBER('Control Sample Data'!T28),'Control Sample Data'!T28&lt;35,'Control Sample Data'!T28&gt;0),'Control Sample Data'!T28-'Choose Housekeeping Genes'!AR$27,35-'Choose Housekeeping Genes'!AR$27),"")</f>
        <v/>
      </c>
      <c r="AQ28" s="132" t="str">
        <f>IF(SUM('Control Sample Data'!U$3:U$386)&gt;10,IF(AND(ISNUMBER('Control Sample Data'!U28),'Control Sample Data'!U28&lt;35,'Control Sample Data'!U28&gt;0),'Control Sample Data'!U28-'Choose Housekeeping Genes'!AS$27,35-'Choose Housekeeping Genes'!AS$27),"")</f>
        <v/>
      </c>
      <c r="AR28" s="132" t="str">
        <f>IF(SUM('Control Sample Data'!V$3:V$386)&gt;10,IF(AND(ISNUMBER('Control Sample Data'!V28),'Control Sample Data'!V28&lt;35,'Control Sample Data'!V28&gt;0),'Control Sample Data'!V28-'Choose Housekeeping Genes'!AT$27,35-'Choose Housekeeping Genes'!AT$27),"")</f>
        <v/>
      </c>
      <c r="AS28" s="135" t="str">
        <f>'Control Sample Data'!A28</f>
        <v>HULC</v>
      </c>
      <c r="AT28" s="35" t="s">
        <v>15</v>
      </c>
      <c r="AU28" s="132" t="str">
        <f ca="1">IF(ISNUMBER(C28-'Choose Housekeeping Genes'!D$17),C28-'Choose Housekeeping Genes'!D$17,"")</f>
        <v/>
      </c>
      <c r="AV28" s="132" t="str">
        <f ca="1">IF(ISNUMBER(D28-'Choose Housekeeping Genes'!E$17),D28-'Choose Housekeeping Genes'!E$17,"")</f>
        <v/>
      </c>
      <c r="AW28" s="132" t="str">
        <f ca="1">IF(ISNUMBER(E28-'Choose Housekeeping Genes'!F$17),E28-'Choose Housekeeping Genes'!F$17,"")</f>
        <v/>
      </c>
      <c r="AX28" s="132" t="str">
        <f ca="1">IF(ISNUMBER(F28-'Choose Housekeeping Genes'!G$17),F28-'Choose Housekeeping Genes'!G$17,"")</f>
        <v/>
      </c>
      <c r="AY28" s="132" t="str">
        <f ca="1">IF(ISNUMBER(G28-'Choose Housekeeping Genes'!H$17),G28-'Choose Housekeeping Genes'!H$17,"")</f>
        <v/>
      </c>
      <c r="AZ28" s="132" t="str">
        <f ca="1">IF(ISNUMBER(H28-'Choose Housekeeping Genes'!I$17),H28-'Choose Housekeeping Genes'!I$17,"")</f>
        <v/>
      </c>
      <c r="BA28" s="132" t="str">
        <f ca="1">IF(ISNUMBER(I28-'Choose Housekeeping Genes'!J$17),I28-'Choose Housekeeping Genes'!J$17,"")</f>
        <v/>
      </c>
      <c r="BB28" s="132" t="str">
        <f ca="1">IF(ISNUMBER(J28-'Choose Housekeeping Genes'!K$17),J28-'Choose Housekeeping Genes'!K$17,"")</f>
        <v/>
      </c>
      <c r="BC28" s="132" t="str">
        <f ca="1">IF(ISNUMBER(K28-'Choose Housekeeping Genes'!L$17),K28-'Choose Housekeeping Genes'!L$17,"")</f>
        <v/>
      </c>
      <c r="BD28" s="132" t="str">
        <f ca="1">IF(ISNUMBER(L28-'Choose Housekeeping Genes'!M$17),L28-'Choose Housekeeping Genes'!M$17,"")</f>
        <v/>
      </c>
      <c r="BE28" s="132" t="str">
        <f ca="1">IF(ISNUMBER(M28-'Choose Housekeeping Genes'!N$17),M28-'Choose Housekeeping Genes'!N$17,"")</f>
        <v/>
      </c>
      <c r="BF28" s="132" t="str">
        <f ca="1">IF(ISNUMBER(N28-'Choose Housekeeping Genes'!O$17),N28-'Choose Housekeeping Genes'!O$17,"")</f>
        <v/>
      </c>
      <c r="BG28" s="132" t="str">
        <f ca="1">IF(ISNUMBER(O28-'Choose Housekeeping Genes'!P$17),O28-'Choose Housekeeping Genes'!P$17,"")</f>
        <v/>
      </c>
      <c r="BH28" s="132" t="str">
        <f ca="1">IF(ISNUMBER(P28-'Choose Housekeeping Genes'!Q$17),P28-'Choose Housekeeping Genes'!Q$17,"")</f>
        <v/>
      </c>
      <c r="BI28" s="132" t="str">
        <f ca="1">IF(ISNUMBER(Q28-'Choose Housekeeping Genes'!R$17),Q28-'Choose Housekeeping Genes'!R$17,"")</f>
        <v/>
      </c>
      <c r="BJ28" s="132" t="str">
        <f ca="1">IF(ISNUMBER(R28-'Choose Housekeeping Genes'!S$17),R28-'Choose Housekeeping Genes'!S$17,"")</f>
        <v/>
      </c>
      <c r="BK28" s="132" t="str">
        <f ca="1">IF(ISNUMBER(S28-'Choose Housekeeping Genes'!T$17),S28-'Choose Housekeeping Genes'!T$17,"")</f>
        <v/>
      </c>
      <c r="BL28" s="132" t="str">
        <f ca="1">IF(ISNUMBER(T28-'Choose Housekeeping Genes'!U$17),T28-'Choose Housekeeping Genes'!U$17,"")</f>
        <v/>
      </c>
      <c r="BM28" s="132" t="str">
        <f ca="1">IF(ISNUMBER(U28-'Choose Housekeeping Genes'!V$17),U28-'Choose Housekeeping Genes'!V$17,"")</f>
        <v/>
      </c>
      <c r="BN28" s="132" t="str">
        <f ca="1">IF(ISNUMBER(V28-'Choose Housekeeping Genes'!W$17),V28-'Choose Housekeeping Genes'!W$17,"")</f>
        <v/>
      </c>
      <c r="BO28" s="142" t="str">
        <f t="shared" si="0"/>
        <v>HULC</v>
      </c>
      <c r="BP28" s="141" t="s">
        <v>15</v>
      </c>
      <c r="BQ28" s="132" t="str">
        <f ca="1">IF(ISNUMBER(Y28-'Choose Housekeeping Genes'!AA$17),Y28-'Choose Housekeeping Genes'!AA$17,"")</f>
        <v/>
      </c>
      <c r="BR28" s="132" t="str">
        <f ca="1">IF(ISNUMBER(Z28-'Choose Housekeeping Genes'!AB$17),Z28-'Choose Housekeeping Genes'!AB$17,"")</f>
        <v/>
      </c>
      <c r="BS28" s="132" t="str">
        <f ca="1">IF(ISNUMBER(AA28-'Choose Housekeeping Genes'!AC$17),AA28-'Choose Housekeeping Genes'!AC$17,"")</f>
        <v/>
      </c>
      <c r="BT28" s="132" t="str">
        <f ca="1">IF(ISNUMBER(AB28-'Choose Housekeeping Genes'!AD$17),AB28-'Choose Housekeeping Genes'!AD$17,"")</f>
        <v/>
      </c>
      <c r="BU28" s="132" t="str">
        <f ca="1">IF(ISNUMBER(AC28-'Choose Housekeeping Genes'!AE$17),AC28-'Choose Housekeeping Genes'!AE$17,"")</f>
        <v/>
      </c>
      <c r="BV28" s="132" t="str">
        <f ca="1">IF(ISNUMBER(AD28-'Choose Housekeeping Genes'!AF$17),AD28-'Choose Housekeeping Genes'!AF$17,"")</f>
        <v/>
      </c>
      <c r="BW28" s="132" t="str">
        <f ca="1">IF(ISNUMBER(AE28-'Choose Housekeeping Genes'!AG$17),AE28-'Choose Housekeeping Genes'!AG$17,"")</f>
        <v/>
      </c>
      <c r="BX28" s="132" t="str">
        <f ca="1">IF(ISNUMBER(AF28-'Choose Housekeeping Genes'!AH$17),AF28-'Choose Housekeeping Genes'!AH$17,"")</f>
        <v/>
      </c>
      <c r="BY28" s="132" t="str">
        <f ca="1">IF(ISNUMBER(AG28-'Choose Housekeeping Genes'!AI$17),AG28-'Choose Housekeeping Genes'!AI$17,"")</f>
        <v/>
      </c>
      <c r="BZ28" s="132" t="str">
        <f ca="1">IF(ISNUMBER(AH28-'Choose Housekeeping Genes'!AJ$17),AH28-'Choose Housekeeping Genes'!AJ$17,"")</f>
        <v/>
      </c>
      <c r="CA28" s="132" t="str">
        <f ca="1">IF(ISNUMBER(AI28-'Choose Housekeeping Genes'!AK$17),AI28-'Choose Housekeeping Genes'!AK$17,"")</f>
        <v/>
      </c>
      <c r="CB28" s="132" t="str">
        <f ca="1">IF(ISNUMBER(AJ28-'Choose Housekeeping Genes'!AL$17),AJ28-'Choose Housekeeping Genes'!AL$17,"")</f>
        <v/>
      </c>
      <c r="CC28" s="132" t="str">
        <f ca="1">IF(ISNUMBER(AK28-'Choose Housekeeping Genes'!AM$17),AK28-'Choose Housekeeping Genes'!AM$17,"")</f>
        <v/>
      </c>
      <c r="CD28" s="132" t="str">
        <f ca="1">IF(ISNUMBER(AL28-'Choose Housekeeping Genes'!AN$17),AL28-'Choose Housekeeping Genes'!AN$17,"")</f>
        <v/>
      </c>
      <c r="CE28" s="132" t="str">
        <f ca="1">IF(ISNUMBER(AM28-'Choose Housekeeping Genes'!AO$17),AM28-'Choose Housekeeping Genes'!AO$17,"")</f>
        <v/>
      </c>
      <c r="CF28" s="132" t="str">
        <f ca="1">IF(ISNUMBER(AN28-'Choose Housekeeping Genes'!AP$17),AN28-'Choose Housekeeping Genes'!AP$17,"")</f>
        <v/>
      </c>
      <c r="CG28" s="132" t="str">
        <f ca="1">IF(ISNUMBER(AO28-'Choose Housekeeping Genes'!AQ$17),AO28-'Choose Housekeeping Genes'!AQ$17,"")</f>
        <v/>
      </c>
      <c r="CH28" s="132" t="str">
        <f ca="1">IF(ISNUMBER(AP28-'Choose Housekeeping Genes'!AR$17),AP28-'Choose Housekeeping Genes'!AR$17,"")</f>
        <v/>
      </c>
      <c r="CI28" s="132" t="str">
        <f ca="1">IF(ISNUMBER(AQ28-'Choose Housekeeping Genes'!AS$17),AQ28-'Choose Housekeeping Genes'!AS$17,"")</f>
        <v/>
      </c>
      <c r="CJ28" s="132" t="str">
        <f ca="1">IF(ISNUMBER(AR28-'Choose Housekeeping Genes'!AT$17),AR28-'Choose Housekeeping Genes'!AT$17,"")</f>
        <v/>
      </c>
      <c r="CK28" s="137" t="e">
        <f t="shared" ca="1" si="2"/>
        <v>#DIV/0!</v>
      </c>
      <c r="CL28" s="138" t="e">
        <f t="shared" ca="1" si="3"/>
        <v>#DIV/0!</v>
      </c>
    </row>
    <row r="29" spans="1:102" ht="12.75" x14ac:dyDescent="0.15">
      <c r="A29" s="131" t="str">
        <f>'Transcript table'!C29</f>
        <v>KCNIP4-IT1</v>
      </c>
      <c r="B29" s="35" t="s">
        <v>16</v>
      </c>
      <c r="C29" s="132" t="str">
        <f>IF(SUM('Test Sample Data'!C$3:C$386)&gt;10,IF(AND(ISNUMBER('Test Sample Data'!C29),'Test Sample Data'!C29&lt;35,'Test Sample Data'!C29&gt;0),'Test Sample Data'!C29-'Choose Housekeeping Genes'!D$27,35-'Choose Housekeeping Genes'!D$27),"")</f>
        <v/>
      </c>
      <c r="D29" s="132" t="str">
        <f>IF(SUM('Test Sample Data'!D$3:D$386)&gt;10,IF(AND(ISNUMBER('Test Sample Data'!D29),'Test Sample Data'!D29&lt;35,'Test Sample Data'!D29&gt;0),'Test Sample Data'!D29-'Choose Housekeeping Genes'!E$27,35-'Choose Housekeeping Genes'!E$27),"")</f>
        <v/>
      </c>
      <c r="E29" s="132" t="str">
        <f>IF(SUM('Test Sample Data'!E$3:E$386)&gt;10,IF(AND(ISNUMBER('Test Sample Data'!E29),'Test Sample Data'!E29&lt;35,'Test Sample Data'!E29&gt;0),'Test Sample Data'!E29-'Choose Housekeeping Genes'!F$27,35-'Choose Housekeeping Genes'!F$27),"")</f>
        <v/>
      </c>
      <c r="F29" s="132" t="str">
        <f>IF(SUM('Test Sample Data'!F$3:F$386)&gt;10,IF(AND(ISNUMBER('Test Sample Data'!F29),'Test Sample Data'!F29&lt;35,'Test Sample Data'!F29&gt;0),'Test Sample Data'!F29-'Choose Housekeeping Genes'!G$27,35-'Choose Housekeeping Genes'!G$27),"")</f>
        <v/>
      </c>
      <c r="G29" s="132" t="str">
        <f>IF(SUM('Test Sample Data'!G$3:G$386)&gt;10,IF(AND(ISNUMBER('Test Sample Data'!G29),'Test Sample Data'!G29&lt;35,'Test Sample Data'!G29&gt;0),'Test Sample Data'!G29-'Choose Housekeeping Genes'!H$27,35-'Choose Housekeeping Genes'!H$27),"")</f>
        <v/>
      </c>
      <c r="H29" s="132" t="str">
        <f>IF(SUM('Test Sample Data'!H$3:H$386)&gt;10,IF(AND(ISNUMBER('Test Sample Data'!H29),'Test Sample Data'!H29&lt;35,'Test Sample Data'!H29&gt;0),'Test Sample Data'!H29-'Choose Housekeeping Genes'!I$27,35-'Choose Housekeeping Genes'!I$27),"")</f>
        <v/>
      </c>
      <c r="I29" s="132" t="str">
        <f>IF(SUM('Test Sample Data'!I$3:I$386)&gt;10,IF(AND(ISNUMBER('Test Sample Data'!I29),'Test Sample Data'!I29&lt;35,'Test Sample Data'!I29&gt;0),'Test Sample Data'!I29-'Choose Housekeeping Genes'!J$27,35-'Choose Housekeeping Genes'!J$27),"")</f>
        <v/>
      </c>
      <c r="J29" s="132" t="str">
        <f>IF(SUM('Test Sample Data'!J$3:J$386)&gt;10,IF(AND(ISNUMBER('Test Sample Data'!J29),'Test Sample Data'!J29&lt;35,'Test Sample Data'!J29&gt;0),'Test Sample Data'!J29-'Choose Housekeeping Genes'!K$27,35-'Choose Housekeeping Genes'!K$27),"")</f>
        <v/>
      </c>
      <c r="K29" s="132" t="str">
        <f>IF(SUM('Test Sample Data'!K$3:K$386)&gt;10,IF(AND(ISNUMBER('Test Sample Data'!K29),'Test Sample Data'!K29&lt;35,'Test Sample Data'!K29&gt;0),'Test Sample Data'!K29-'Choose Housekeeping Genes'!L$27,35-'Choose Housekeeping Genes'!L$27),"")</f>
        <v/>
      </c>
      <c r="L29" s="132" t="str">
        <f>IF(SUM('Test Sample Data'!L$3:L$386)&gt;10,IF(AND(ISNUMBER('Test Sample Data'!L29),'Test Sample Data'!L29&lt;35,'Test Sample Data'!L29&gt;0),'Test Sample Data'!L29-'Choose Housekeeping Genes'!M$27,35-'Choose Housekeeping Genes'!M$27),"")</f>
        <v/>
      </c>
      <c r="M29" s="132" t="str">
        <f>IF(SUM('Test Sample Data'!M$3:M$386)&gt;10,IF(AND(ISNUMBER('Test Sample Data'!M29),'Test Sample Data'!M29&lt;35,'Test Sample Data'!M29&gt;0),'Test Sample Data'!M29-'Choose Housekeeping Genes'!N$27,35-'Choose Housekeeping Genes'!N$27),"")</f>
        <v/>
      </c>
      <c r="N29" s="132" t="str">
        <f>IF(SUM('Test Sample Data'!N$3:N$386)&gt;10,IF(AND(ISNUMBER('Test Sample Data'!N29),'Test Sample Data'!N29&lt;35,'Test Sample Data'!N29&gt;0),'Test Sample Data'!N29-'Choose Housekeeping Genes'!O$27,35-'Choose Housekeeping Genes'!O$27),"")</f>
        <v/>
      </c>
      <c r="O29" s="132" t="str">
        <f>IF(SUM('Test Sample Data'!O$3:O$386)&gt;10,IF(AND(ISNUMBER('Test Sample Data'!O29),'Test Sample Data'!O29&lt;35,'Test Sample Data'!O29&gt;0),'Test Sample Data'!O29-'Choose Housekeeping Genes'!P$27,35-'Choose Housekeeping Genes'!P$27),"")</f>
        <v/>
      </c>
      <c r="P29" s="132" t="str">
        <f>IF(SUM('Test Sample Data'!P$3:P$386)&gt;10,IF(AND(ISNUMBER('Test Sample Data'!P29),'Test Sample Data'!P29&lt;35,'Test Sample Data'!P29&gt;0),'Test Sample Data'!P29-'Choose Housekeeping Genes'!Q$27,35-'Choose Housekeeping Genes'!Q$27),"")</f>
        <v/>
      </c>
      <c r="Q29" s="132" t="str">
        <f>IF(SUM('Test Sample Data'!Q$3:Q$386)&gt;10,IF(AND(ISNUMBER('Test Sample Data'!Q29),'Test Sample Data'!Q29&lt;35,'Test Sample Data'!Q29&gt;0),'Test Sample Data'!Q29-'Choose Housekeeping Genes'!R$27,35-'Choose Housekeeping Genes'!R$27),"")</f>
        <v/>
      </c>
      <c r="R29" s="132" t="str">
        <f>IF(SUM('Test Sample Data'!R$3:R$386)&gt;10,IF(AND(ISNUMBER('Test Sample Data'!R29),'Test Sample Data'!R29&lt;35,'Test Sample Data'!R29&gt;0),'Test Sample Data'!R29-'Choose Housekeeping Genes'!S$27,35-'Choose Housekeeping Genes'!S$27),"")</f>
        <v/>
      </c>
      <c r="S29" s="132" t="str">
        <f>IF(SUM('Test Sample Data'!S$3:S$386)&gt;10,IF(AND(ISNUMBER('Test Sample Data'!S29),'Test Sample Data'!S29&lt;35,'Test Sample Data'!S29&gt;0),'Test Sample Data'!S29-'Choose Housekeeping Genes'!T$27,35-'Choose Housekeeping Genes'!T$27),"")</f>
        <v/>
      </c>
      <c r="T29" s="132" t="str">
        <f>IF(SUM('Test Sample Data'!T$3:T$386)&gt;10,IF(AND(ISNUMBER('Test Sample Data'!T29),'Test Sample Data'!T29&lt;35,'Test Sample Data'!T29&gt;0),'Test Sample Data'!T29-'Choose Housekeeping Genes'!U$27,35-'Choose Housekeeping Genes'!U$27),"")</f>
        <v/>
      </c>
      <c r="U29" s="132" t="str">
        <f>IF(SUM('Test Sample Data'!U$3:U$386)&gt;10,IF(AND(ISNUMBER('Test Sample Data'!U29),'Test Sample Data'!U29&lt;35,'Test Sample Data'!U29&gt;0),'Test Sample Data'!U29-'Choose Housekeeping Genes'!V$27,35-'Choose Housekeeping Genes'!V$27),"")</f>
        <v/>
      </c>
      <c r="V29" s="132" t="str">
        <f>IF(SUM('Test Sample Data'!V$3:V$386)&gt;10,IF(AND(ISNUMBER('Test Sample Data'!V29),'Test Sample Data'!V29&lt;35,'Test Sample Data'!V29&gt;0),'Test Sample Data'!V29-'Choose Housekeeping Genes'!W$27,35-'Choose Housekeeping Genes'!W$27),"")</f>
        <v/>
      </c>
      <c r="W29" s="140" t="str">
        <f>'Control Sample Data'!A29</f>
        <v>KCNIP4-IT1</v>
      </c>
      <c r="X29" s="141" t="s">
        <v>16</v>
      </c>
      <c r="Y29" s="132" t="str">
        <f>IF(SUM('Control Sample Data'!C$3:C$386)&gt;10,IF(AND(ISNUMBER('Control Sample Data'!C29),'Control Sample Data'!C29&lt;35,'Control Sample Data'!C29&gt;0),'Control Sample Data'!C29-'Choose Housekeeping Genes'!AA$27,35-'Choose Housekeeping Genes'!AA$27),"")</f>
        <v/>
      </c>
      <c r="Z29" s="132" t="str">
        <f>IF(SUM('Control Sample Data'!D$3:D$386)&gt;10,IF(AND(ISNUMBER('Control Sample Data'!D29),'Control Sample Data'!D29&lt;35,'Control Sample Data'!D29&gt;0),'Control Sample Data'!D29-'Choose Housekeeping Genes'!AB$27,35-'Choose Housekeeping Genes'!AB$27),"")</f>
        <v/>
      </c>
      <c r="AA29" s="132" t="str">
        <f>IF(SUM('Control Sample Data'!E$3:E$386)&gt;10,IF(AND(ISNUMBER('Control Sample Data'!E29),'Control Sample Data'!E29&lt;35,'Control Sample Data'!E29&gt;0),'Control Sample Data'!E29-'Choose Housekeeping Genes'!AC$27,35-'Choose Housekeeping Genes'!AC$27),"")</f>
        <v/>
      </c>
      <c r="AB29" s="132" t="str">
        <f>IF(SUM('Control Sample Data'!F$3:F$386)&gt;10,IF(AND(ISNUMBER('Control Sample Data'!F29),'Control Sample Data'!F29&lt;35,'Control Sample Data'!F29&gt;0),'Control Sample Data'!F29-'Choose Housekeeping Genes'!AD$27,35-'Choose Housekeeping Genes'!AD$27),"")</f>
        <v/>
      </c>
      <c r="AC29" s="132" t="str">
        <f>IF(SUM('Control Sample Data'!G$3:G$386)&gt;10,IF(AND(ISNUMBER('Control Sample Data'!G29),'Control Sample Data'!G29&lt;35,'Control Sample Data'!G29&gt;0),'Control Sample Data'!G29-'Choose Housekeeping Genes'!AE$27,35-'Choose Housekeeping Genes'!AE$27),"")</f>
        <v/>
      </c>
      <c r="AD29" s="132" t="str">
        <f>IF(SUM('Control Sample Data'!H$3:H$386)&gt;10,IF(AND(ISNUMBER('Control Sample Data'!H29),'Control Sample Data'!H29&lt;35,'Control Sample Data'!H29&gt;0),'Control Sample Data'!H29-'Choose Housekeeping Genes'!AF$27,35-'Choose Housekeeping Genes'!AF$27),"")</f>
        <v/>
      </c>
      <c r="AE29" s="132" t="str">
        <f>IF(SUM('Control Sample Data'!I$3:I$386)&gt;10,IF(AND(ISNUMBER('Control Sample Data'!I29),'Control Sample Data'!I29&lt;35,'Control Sample Data'!I29&gt;0),'Control Sample Data'!I29-'Choose Housekeeping Genes'!AG$27,35-'Choose Housekeeping Genes'!AG$27),"")</f>
        <v/>
      </c>
      <c r="AF29" s="132" t="str">
        <f>IF(SUM('Control Sample Data'!J$3:J$386)&gt;10,IF(AND(ISNUMBER('Control Sample Data'!J29),'Control Sample Data'!J29&lt;35,'Control Sample Data'!J29&gt;0),'Control Sample Data'!J29-'Choose Housekeeping Genes'!AH$27,35-'Choose Housekeeping Genes'!AH$27),"")</f>
        <v/>
      </c>
      <c r="AG29" s="132" t="str">
        <f>IF(SUM('Control Sample Data'!K$3:K$386)&gt;10,IF(AND(ISNUMBER('Control Sample Data'!K29),'Control Sample Data'!K29&lt;35,'Control Sample Data'!K29&gt;0),'Control Sample Data'!K29-'Choose Housekeeping Genes'!AI$27,35-'Choose Housekeeping Genes'!AI$27),"")</f>
        <v/>
      </c>
      <c r="AH29" s="132" t="str">
        <f>IF(SUM('Control Sample Data'!L$3:L$386)&gt;10,IF(AND(ISNUMBER('Control Sample Data'!L29),'Control Sample Data'!L29&lt;35,'Control Sample Data'!L29&gt;0),'Control Sample Data'!L29-'Choose Housekeeping Genes'!AJ$27,35-'Choose Housekeeping Genes'!AJ$27),"")</f>
        <v/>
      </c>
      <c r="AI29" s="132" t="str">
        <f>IF(SUM('Control Sample Data'!M$3:M$386)&gt;10,IF(AND(ISNUMBER('Control Sample Data'!M29),'Control Sample Data'!M29&lt;35,'Control Sample Data'!M29&gt;0),'Control Sample Data'!M29-'Choose Housekeeping Genes'!AK$27,35-'Choose Housekeeping Genes'!AK$27),"")</f>
        <v/>
      </c>
      <c r="AJ29" s="132" t="str">
        <f>IF(SUM('Control Sample Data'!N$3:N$386)&gt;10,IF(AND(ISNUMBER('Control Sample Data'!N29),'Control Sample Data'!N29&lt;35,'Control Sample Data'!N29&gt;0),'Control Sample Data'!N29-'Choose Housekeeping Genes'!AL$27,35-'Choose Housekeeping Genes'!AL$27),"")</f>
        <v/>
      </c>
      <c r="AK29" s="132" t="str">
        <f>IF(SUM('Control Sample Data'!O$3:O$386)&gt;10,IF(AND(ISNUMBER('Control Sample Data'!O29),'Control Sample Data'!O29&lt;35,'Control Sample Data'!O29&gt;0),'Control Sample Data'!O29-'Choose Housekeeping Genes'!AM$27,35-'Choose Housekeeping Genes'!AM$27),"")</f>
        <v/>
      </c>
      <c r="AL29" s="132" t="str">
        <f>IF(SUM('Control Sample Data'!P$3:P$386)&gt;10,IF(AND(ISNUMBER('Control Sample Data'!P29),'Control Sample Data'!P29&lt;35,'Control Sample Data'!P29&gt;0),'Control Sample Data'!P29-'Choose Housekeeping Genes'!AN$27,35-'Choose Housekeeping Genes'!AN$27),"")</f>
        <v/>
      </c>
      <c r="AM29" s="132" t="str">
        <f>IF(SUM('Control Sample Data'!Q$3:Q$386)&gt;10,IF(AND(ISNUMBER('Control Sample Data'!Q29),'Control Sample Data'!Q29&lt;35,'Control Sample Data'!Q29&gt;0),'Control Sample Data'!Q29-'Choose Housekeeping Genes'!AO$27,35-'Choose Housekeeping Genes'!AO$27),"")</f>
        <v/>
      </c>
      <c r="AN29" s="132" t="str">
        <f>IF(SUM('Control Sample Data'!R$3:R$386)&gt;10,IF(AND(ISNUMBER('Control Sample Data'!R29),'Control Sample Data'!R29&lt;35,'Control Sample Data'!R29&gt;0),'Control Sample Data'!R29-'Choose Housekeeping Genes'!AP$27,35-'Choose Housekeeping Genes'!AP$27),"")</f>
        <v/>
      </c>
      <c r="AO29" s="132" t="str">
        <f>IF(SUM('Control Sample Data'!S$3:S$386)&gt;10,IF(AND(ISNUMBER('Control Sample Data'!S29),'Control Sample Data'!S29&lt;35,'Control Sample Data'!S29&gt;0),'Control Sample Data'!S29-'Choose Housekeeping Genes'!AQ$27,35-'Choose Housekeeping Genes'!AQ$27),"")</f>
        <v/>
      </c>
      <c r="AP29" s="132" t="str">
        <f>IF(SUM('Control Sample Data'!T$3:T$386)&gt;10,IF(AND(ISNUMBER('Control Sample Data'!T29),'Control Sample Data'!T29&lt;35,'Control Sample Data'!T29&gt;0),'Control Sample Data'!T29-'Choose Housekeeping Genes'!AR$27,35-'Choose Housekeeping Genes'!AR$27),"")</f>
        <v/>
      </c>
      <c r="AQ29" s="132" t="str">
        <f>IF(SUM('Control Sample Data'!U$3:U$386)&gt;10,IF(AND(ISNUMBER('Control Sample Data'!U29),'Control Sample Data'!U29&lt;35,'Control Sample Data'!U29&gt;0),'Control Sample Data'!U29-'Choose Housekeeping Genes'!AS$27,35-'Choose Housekeeping Genes'!AS$27),"")</f>
        <v/>
      </c>
      <c r="AR29" s="132" t="str">
        <f>IF(SUM('Control Sample Data'!V$3:V$386)&gt;10,IF(AND(ISNUMBER('Control Sample Data'!V29),'Control Sample Data'!V29&lt;35,'Control Sample Data'!V29&gt;0),'Control Sample Data'!V29-'Choose Housekeeping Genes'!AT$27,35-'Choose Housekeeping Genes'!AT$27),"")</f>
        <v/>
      </c>
      <c r="AS29" s="135" t="str">
        <f>'Control Sample Data'!A29</f>
        <v>KCNIP4-IT1</v>
      </c>
      <c r="AT29" s="35" t="s">
        <v>16</v>
      </c>
      <c r="AU29" s="132" t="str">
        <f ca="1">IF(ISNUMBER(C29-'Choose Housekeeping Genes'!D$17),C29-'Choose Housekeeping Genes'!D$17,"")</f>
        <v/>
      </c>
      <c r="AV29" s="132" t="str">
        <f ca="1">IF(ISNUMBER(D29-'Choose Housekeeping Genes'!E$17),D29-'Choose Housekeeping Genes'!E$17,"")</f>
        <v/>
      </c>
      <c r="AW29" s="132" t="str">
        <f ca="1">IF(ISNUMBER(E29-'Choose Housekeeping Genes'!F$17),E29-'Choose Housekeeping Genes'!F$17,"")</f>
        <v/>
      </c>
      <c r="AX29" s="132" t="str">
        <f ca="1">IF(ISNUMBER(F29-'Choose Housekeeping Genes'!G$17),F29-'Choose Housekeeping Genes'!G$17,"")</f>
        <v/>
      </c>
      <c r="AY29" s="132" t="str">
        <f ca="1">IF(ISNUMBER(G29-'Choose Housekeeping Genes'!H$17),G29-'Choose Housekeeping Genes'!H$17,"")</f>
        <v/>
      </c>
      <c r="AZ29" s="132" t="str">
        <f ca="1">IF(ISNUMBER(H29-'Choose Housekeeping Genes'!I$17),H29-'Choose Housekeeping Genes'!I$17,"")</f>
        <v/>
      </c>
      <c r="BA29" s="132" t="str">
        <f ca="1">IF(ISNUMBER(I29-'Choose Housekeeping Genes'!J$17),I29-'Choose Housekeeping Genes'!J$17,"")</f>
        <v/>
      </c>
      <c r="BB29" s="132" t="str">
        <f ca="1">IF(ISNUMBER(J29-'Choose Housekeeping Genes'!K$17),J29-'Choose Housekeeping Genes'!K$17,"")</f>
        <v/>
      </c>
      <c r="BC29" s="132" t="str">
        <f ca="1">IF(ISNUMBER(K29-'Choose Housekeeping Genes'!L$17),K29-'Choose Housekeeping Genes'!L$17,"")</f>
        <v/>
      </c>
      <c r="BD29" s="132" t="str">
        <f ca="1">IF(ISNUMBER(L29-'Choose Housekeeping Genes'!M$17),L29-'Choose Housekeeping Genes'!M$17,"")</f>
        <v/>
      </c>
      <c r="BE29" s="132" t="str">
        <f ca="1">IF(ISNUMBER(M29-'Choose Housekeeping Genes'!N$17),M29-'Choose Housekeeping Genes'!N$17,"")</f>
        <v/>
      </c>
      <c r="BF29" s="132" t="str">
        <f ca="1">IF(ISNUMBER(N29-'Choose Housekeeping Genes'!O$17),N29-'Choose Housekeeping Genes'!O$17,"")</f>
        <v/>
      </c>
      <c r="BG29" s="132" t="str">
        <f ca="1">IF(ISNUMBER(O29-'Choose Housekeeping Genes'!P$17),O29-'Choose Housekeeping Genes'!P$17,"")</f>
        <v/>
      </c>
      <c r="BH29" s="132" t="str">
        <f ca="1">IF(ISNUMBER(P29-'Choose Housekeeping Genes'!Q$17),P29-'Choose Housekeeping Genes'!Q$17,"")</f>
        <v/>
      </c>
      <c r="BI29" s="132" t="str">
        <f ca="1">IF(ISNUMBER(Q29-'Choose Housekeeping Genes'!R$17),Q29-'Choose Housekeeping Genes'!R$17,"")</f>
        <v/>
      </c>
      <c r="BJ29" s="132" t="str">
        <f ca="1">IF(ISNUMBER(R29-'Choose Housekeeping Genes'!S$17),R29-'Choose Housekeeping Genes'!S$17,"")</f>
        <v/>
      </c>
      <c r="BK29" s="132" t="str">
        <f ca="1">IF(ISNUMBER(S29-'Choose Housekeeping Genes'!T$17),S29-'Choose Housekeeping Genes'!T$17,"")</f>
        <v/>
      </c>
      <c r="BL29" s="132" t="str">
        <f ca="1">IF(ISNUMBER(T29-'Choose Housekeeping Genes'!U$17),T29-'Choose Housekeeping Genes'!U$17,"")</f>
        <v/>
      </c>
      <c r="BM29" s="132" t="str">
        <f ca="1">IF(ISNUMBER(U29-'Choose Housekeeping Genes'!V$17),U29-'Choose Housekeeping Genes'!V$17,"")</f>
        <v/>
      </c>
      <c r="BN29" s="132" t="str">
        <f ca="1">IF(ISNUMBER(V29-'Choose Housekeeping Genes'!W$17),V29-'Choose Housekeeping Genes'!W$17,"")</f>
        <v/>
      </c>
      <c r="BO29" s="142" t="str">
        <f t="shared" si="0"/>
        <v>KCNIP4-IT1</v>
      </c>
      <c r="BP29" s="141" t="s">
        <v>16</v>
      </c>
      <c r="BQ29" s="132" t="str">
        <f ca="1">IF(ISNUMBER(Y29-'Choose Housekeeping Genes'!AA$17),Y29-'Choose Housekeeping Genes'!AA$17,"")</f>
        <v/>
      </c>
      <c r="BR29" s="132" t="str">
        <f ca="1">IF(ISNUMBER(Z29-'Choose Housekeeping Genes'!AB$17),Z29-'Choose Housekeeping Genes'!AB$17,"")</f>
        <v/>
      </c>
      <c r="BS29" s="132" t="str">
        <f ca="1">IF(ISNUMBER(AA29-'Choose Housekeeping Genes'!AC$17),AA29-'Choose Housekeeping Genes'!AC$17,"")</f>
        <v/>
      </c>
      <c r="BT29" s="132" t="str">
        <f ca="1">IF(ISNUMBER(AB29-'Choose Housekeeping Genes'!AD$17),AB29-'Choose Housekeeping Genes'!AD$17,"")</f>
        <v/>
      </c>
      <c r="BU29" s="132" t="str">
        <f ca="1">IF(ISNUMBER(AC29-'Choose Housekeeping Genes'!AE$17),AC29-'Choose Housekeeping Genes'!AE$17,"")</f>
        <v/>
      </c>
      <c r="BV29" s="132" t="str">
        <f ca="1">IF(ISNUMBER(AD29-'Choose Housekeeping Genes'!AF$17),AD29-'Choose Housekeeping Genes'!AF$17,"")</f>
        <v/>
      </c>
      <c r="BW29" s="132" t="str">
        <f ca="1">IF(ISNUMBER(AE29-'Choose Housekeeping Genes'!AG$17),AE29-'Choose Housekeeping Genes'!AG$17,"")</f>
        <v/>
      </c>
      <c r="BX29" s="132" t="str">
        <f ca="1">IF(ISNUMBER(AF29-'Choose Housekeeping Genes'!AH$17),AF29-'Choose Housekeeping Genes'!AH$17,"")</f>
        <v/>
      </c>
      <c r="BY29" s="132" t="str">
        <f ca="1">IF(ISNUMBER(AG29-'Choose Housekeeping Genes'!AI$17),AG29-'Choose Housekeeping Genes'!AI$17,"")</f>
        <v/>
      </c>
      <c r="BZ29" s="132" t="str">
        <f ca="1">IF(ISNUMBER(AH29-'Choose Housekeeping Genes'!AJ$17),AH29-'Choose Housekeeping Genes'!AJ$17,"")</f>
        <v/>
      </c>
      <c r="CA29" s="132" t="str">
        <f ca="1">IF(ISNUMBER(AI29-'Choose Housekeeping Genes'!AK$17),AI29-'Choose Housekeeping Genes'!AK$17,"")</f>
        <v/>
      </c>
      <c r="CB29" s="132" t="str">
        <f ca="1">IF(ISNUMBER(AJ29-'Choose Housekeeping Genes'!AL$17),AJ29-'Choose Housekeeping Genes'!AL$17,"")</f>
        <v/>
      </c>
      <c r="CC29" s="132" t="str">
        <f ca="1">IF(ISNUMBER(AK29-'Choose Housekeeping Genes'!AM$17),AK29-'Choose Housekeeping Genes'!AM$17,"")</f>
        <v/>
      </c>
      <c r="CD29" s="132" t="str">
        <f ca="1">IF(ISNUMBER(AL29-'Choose Housekeeping Genes'!AN$17),AL29-'Choose Housekeeping Genes'!AN$17,"")</f>
        <v/>
      </c>
      <c r="CE29" s="132" t="str">
        <f ca="1">IF(ISNUMBER(AM29-'Choose Housekeeping Genes'!AO$17),AM29-'Choose Housekeeping Genes'!AO$17,"")</f>
        <v/>
      </c>
      <c r="CF29" s="132" t="str">
        <f ca="1">IF(ISNUMBER(AN29-'Choose Housekeeping Genes'!AP$17),AN29-'Choose Housekeeping Genes'!AP$17,"")</f>
        <v/>
      </c>
      <c r="CG29" s="132" t="str">
        <f ca="1">IF(ISNUMBER(AO29-'Choose Housekeeping Genes'!AQ$17),AO29-'Choose Housekeeping Genes'!AQ$17,"")</f>
        <v/>
      </c>
      <c r="CH29" s="132" t="str">
        <f ca="1">IF(ISNUMBER(AP29-'Choose Housekeeping Genes'!AR$17),AP29-'Choose Housekeeping Genes'!AR$17,"")</f>
        <v/>
      </c>
      <c r="CI29" s="132" t="str">
        <f ca="1">IF(ISNUMBER(AQ29-'Choose Housekeeping Genes'!AS$17),AQ29-'Choose Housekeeping Genes'!AS$17,"")</f>
        <v/>
      </c>
      <c r="CJ29" s="132" t="str">
        <f ca="1">IF(ISNUMBER(AR29-'Choose Housekeeping Genes'!AT$17),AR29-'Choose Housekeeping Genes'!AT$17,"")</f>
        <v/>
      </c>
      <c r="CK29" s="137" t="e">
        <f t="shared" ca="1" si="2"/>
        <v>#DIV/0!</v>
      </c>
      <c r="CL29" s="138" t="e">
        <f t="shared" ca="1" si="3"/>
        <v>#DIV/0!</v>
      </c>
    </row>
    <row r="30" spans="1:102" ht="12.75" x14ac:dyDescent="0.15">
      <c r="A30" s="131" t="str">
        <f>'Transcript table'!C30</f>
        <v>DIO3OS</v>
      </c>
      <c r="B30" s="35" t="s">
        <v>17</v>
      </c>
      <c r="C30" s="132" t="str">
        <f>IF(SUM('Test Sample Data'!C$3:C$386)&gt;10,IF(AND(ISNUMBER('Test Sample Data'!C30),'Test Sample Data'!C30&lt;35,'Test Sample Data'!C30&gt;0),'Test Sample Data'!C30-'Choose Housekeeping Genes'!D$27,35-'Choose Housekeeping Genes'!D$27),"")</f>
        <v/>
      </c>
      <c r="D30" s="132" t="str">
        <f>IF(SUM('Test Sample Data'!D$3:D$386)&gt;10,IF(AND(ISNUMBER('Test Sample Data'!D30),'Test Sample Data'!D30&lt;35,'Test Sample Data'!D30&gt;0),'Test Sample Data'!D30-'Choose Housekeeping Genes'!E$27,35-'Choose Housekeeping Genes'!E$27),"")</f>
        <v/>
      </c>
      <c r="E30" s="132" t="str">
        <f>IF(SUM('Test Sample Data'!E$3:E$386)&gt;10,IF(AND(ISNUMBER('Test Sample Data'!E30),'Test Sample Data'!E30&lt;35,'Test Sample Data'!E30&gt;0),'Test Sample Data'!E30-'Choose Housekeeping Genes'!F$27,35-'Choose Housekeeping Genes'!F$27),"")</f>
        <v/>
      </c>
      <c r="F30" s="132" t="str">
        <f>IF(SUM('Test Sample Data'!F$3:F$386)&gt;10,IF(AND(ISNUMBER('Test Sample Data'!F30),'Test Sample Data'!F30&lt;35,'Test Sample Data'!F30&gt;0),'Test Sample Data'!F30-'Choose Housekeeping Genes'!G$27,35-'Choose Housekeeping Genes'!G$27),"")</f>
        <v/>
      </c>
      <c r="G30" s="132" t="str">
        <f>IF(SUM('Test Sample Data'!G$3:G$386)&gt;10,IF(AND(ISNUMBER('Test Sample Data'!G30),'Test Sample Data'!G30&lt;35,'Test Sample Data'!G30&gt;0),'Test Sample Data'!G30-'Choose Housekeeping Genes'!H$27,35-'Choose Housekeeping Genes'!H$27),"")</f>
        <v/>
      </c>
      <c r="H30" s="132" t="str">
        <f>IF(SUM('Test Sample Data'!H$3:H$386)&gt;10,IF(AND(ISNUMBER('Test Sample Data'!H30),'Test Sample Data'!H30&lt;35,'Test Sample Data'!H30&gt;0),'Test Sample Data'!H30-'Choose Housekeeping Genes'!I$27,35-'Choose Housekeeping Genes'!I$27),"")</f>
        <v/>
      </c>
      <c r="I30" s="132" t="str">
        <f>IF(SUM('Test Sample Data'!I$3:I$386)&gt;10,IF(AND(ISNUMBER('Test Sample Data'!I30),'Test Sample Data'!I30&lt;35,'Test Sample Data'!I30&gt;0),'Test Sample Data'!I30-'Choose Housekeeping Genes'!J$27,35-'Choose Housekeeping Genes'!J$27),"")</f>
        <v/>
      </c>
      <c r="J30" s="132" t="str">
        <f>IF(SUM('Test Sample Data'!J$3:J$386)&gt;10,IF(AND(ISNUMBER('Test Sample Data'!J30),'Test Sample Data'!J30&lt;35,'Test Sample Data'!J30&gt;0),'Test Sample Data'!J30-'Choose Housekeeping Genes'!K$27,35-'Choose Housekeeping Genes'!K$27),"")</f>
        <v/>
      </c>
      <c r="K30" s="132" t="str">
        <f>IF(SUM('Test Sample Data'!K$3:K$386)&gt;10,IF(AND(ISNUMBER('Test Sample Data'!K30),'Test Sample Data'!K30&lt;35,'Test Sample Data'!K30&gt;0),'Test Sample Data'!K30-'Choose Housekeeping Genes'!L$27,35-'Choose Housekeeping Genes'!L$27),"")</f>
        <v/>
      </c>
      <c r="L30" s="132" t="str">
        <f>IF(SUM('Test Sample Data'!L$3:L$386)&gt;10,IF(AND(ISNUMBER('Test Sample Data'!L30),'Test Sample Data'!L30&lt;35,'Test Sample Data'!L30&gt;0),'Test Sample Data'!L30-'Choose Housekeeping Genes'!M$27,35-'Choose Housekeeping Genes'!M$27),"")</f>
        <v/>
      </c>
      <c r="M30" s="132" t="str">
        <f>IF(SUM('Test Sample Data'!M$3:M$386)&gt;10,IF(AND(ISNUMBER('Test Sample Data'!M30),'Test Sample Data'!M30&lt;35,'Test Sample Data'!M30&gt;0),'Test Sample Data'!M30-'Choose Housekeeping Genes'!N$27,35-'Choose Housekeeping Genes'!N$27),"")</f>
        <v/>
      </c>
      <c r="N30" s="132" t="str">
        <f>IF(SUM('Test Sample Data'!N$3:N$386)&gt;10,IF(AND(ISNUMBER('Test Sample Data'!N30),'Test Sample Data'!N30&lt;35,'Test Sample Data'!N30&gt;0),'Test Sample Data'!N30-'Choose Housekeeping Genes'!O$27,35-'Choose Housekeeping Genes'!O$27),"")</f>
        <v/>
      </c>
      <c r="O30" s="132" t="str">
        <f>IF(SUM('Test Sample Data'!O$3:O$386)&gt;10,IF(AND(ISNUMBER('Test Sample Data'!O30),'Test Sample Data'!O30&lt;35,'Test Sample Data'!O30&gt;0),'Test Sample Data'!O30-'Choose Housekeeping Genes'!P$27,35-'Choose Housekeeping Genes'!P$27),"")</f>
        <v/>
      </c>
      <c r="P30" s="132" t="str">
        <f>IF(SUM('Test Sample Data'!P$3:P$386)&gt;10,IF(AND(ISNUMBER('Test Sample Data'!P30),'Test Sample Data'!P30&lt;35,'Test Sample Data'!P30&gt;0),'Test Sample Data'!P30-'Choose Housekeeping Genes'!Q$27,35-'Choose Housekeeping Genes'!Q$27),"")</f>
        <v/>
      </c>
      <c r="Q30" s="132" t="str">
        <f>IF(SUM('Test Sample Data'!Q$3:Q$386)&gt;10,IF(AND(ISNUMBER('Test Sample Data'!Q30),'Test Sample Data'!Q30&lt;35,'Test Sample Data'!Q30&gt;0),'Test Sample Data'!Q30-'Choose Housekeeping Genes'!R$27,35-'Choose Housekeeping Genes'!R$27),"")</f>
        <v/>
      </c>
      <c r="R30" s="132" t="str">
        <f>IF(SUM('Test Sample Data'!R$3:R$386)&gt;10,IF(AND(ISNUMBER('Test Sample Data'!R30),'Test Sample Data'!R30&lt;35,'Test Sample Data'!R30&gt;0),'Test Sample Data'!R30-'Choose Housekeeping Genes'!S$27,35-'Choose Housekeeping Genes'!S$27),"")</f>
        <v/>
      </c>
      <c r="S30" s="132" t="str">
        <f>IF(SUM('Test Sample Data'!S$3:S$386)&gt;10,IF(AND(ISNUMBER('Test Sample Data'!S30),'Test Sample Data'!S30&lt;35,'Test Sample Data'!S30&gt;0),'Test Sample Data'!S30-'Choose Housekeeping Genes'!T$27,35-'Choose Housekeeping Genes'!T$27),"")</f>
        <v/>
      </c>
      <c r="T30" s="132" t="str">
        <f>IF(SUM('Test Sample Data'!T$3:T$386)&gt;10,IF(AND(ISNUMBER('Test Sample Data'!T30),'Test Sample Data'!T30&lt;35,'Test Sample Data'!T30&gt;0),'Test Sample Data'!T30-'Choose Housekeeping Genes'!U$27,35-'Choose Housekeeping Genes'!U$27),"")</f>
        <v/>
      </c>
      <c r="U30" s="132" t="str">
        <f>IF(SUM('Test Sample Data'!U$3:U$386)&gt;10,IF(AND(ISNUMBER('Test Sample Data'!U30),'Test Sample Data'!U30&lt;35,'Test Sample Data'!U30&gt;0),'Test Sample Data'!U30-'Choose Housekeeping Genes'!V$27,35-'Choose Housekeeping Genes'!V$27),"")</f>
        <v/>
      </c>
      <c r="V30" s="132" t="str">
        <f>IF(SUM('Test Sample Data'!V$3:V$386)&gt;10,IF(AND(ISNUMBER('Test Sample Data'!V30),'Test Sample Data'!V30&lt;35,'Test Sample Data'!V30&gt;0),'Test Sample Data'!V30-'Choose Housekeeping Genes'!W$27,35-'Choose Housekeeping Genes'!W$27),"")</f>
        <v/>
      </c>
      <c r="W30" s="140" t="str">
        <f>'Control Sample Data'!A30</f>
        <v>DIO3OS</v>
      </c>
      <c r="X30" s="141" t="s">
        <v>17</v>
      </c>
      <c r="Y30" s="132" t="str">
        <f>IF(SUM('Control Sample Data'!C$3:C$386)&gt;10,IF(AND(ISNUMBER('Control Sample Data'!C30),'Control Sample Data'!C30&lt;35,'Control Sample Data'!C30&gt;0),'Control Sample Data'!C30-'Choose Housekeeping Genes'!AA$27,35-'Choose Housekeeping Genes'!AA$27),"")</f>
        <v/>
      </c>
      <c r="Z30" s="132" t="str">
        <f>IF(SUM('Control Sample Data'!D$3:D$386)&gt;10,IF(AND(ISNUMBER('Control Sample Data'!D30),'Control Sample Data'!D30&lt;35,'Control Sample Data'!D30&gt;0),'Control Sample Data'!D30-'Choose Housekeeping Genes'!AB$27,35-'Choose Housekeeping Genes'!AB$27),"")</f>
        <v/>
      </c>
      <c r="AA30" s="132" t="str">
        <f>IF(SUM('Control Sample Data'!E$3:E$386)&gt;10,IF(AND(ISNUMBER('Control Sample Data'!E30),'Control Sample Data'!E30&lt;35,'Control Sample Data'!E30&gt;0),'Control Sample Data'!E30-'Choose Housekeeping Genes'!AC$27,35-'Choose Housekeeping Genes'!AC$27),"")</f>
        <v/>
      </c>
      <c r="AB30" s="132" t="str">
        <f>IF(SUM('Control Sample Data'!F$3:F$386)&gt;10,IF(AND(ISNUMBER('Control Sample Data'!F30),'Control Sample Data'!F30&lt;35,'Control Sample Data'!F30&gt;0),'Control Sample Data'!F30-'Choose Housekeeping Genes'!AD$27,35-'Choose Housekeeping Genes'!AD$27),"")</f>
        <v/>
      </c>
      <c r="AC30" s="132" t="str">
        <f>IF(SUM('Control Sample Data'!G$3:G$386)&gt;10,IF(AND(ISNUMBER('Control Sample Data'!G30),'Control Sample Data'!G30&lt;35,'Control Sample Data'!G30&gt;0),'Control Sample Data'!G30-'Choose Housekeeping Genes'!AE$27,35-'Choose Housekeeping Genes'!AE$27),"")</f>
        <v/>
      </c>
      <c r="AD30" s="132" t="str">
        <f>IF(SUM('Control Sample Data'!H$3:H$386)&gt;10,IF(AND(ISNUMBER('Control Sample Data'!H30),'Control Sample Data'!H30&lt;35,'Control Sample Data'!H30&gt;0),'Control Sample Data'!H30-'Choose Housekeeping Genes'!AF$27,35-'Choose Housekeeping Genes'!AF$27),"")</f>
        <v/>
      </c>
      <c r="AE30" s="132" t="str">
        <f>IF(SUM('Control Sample Data'!I$3:I$386)&gt;10,IF(AND(ISNUMBER('Control Sample Data'!I30),'Control Sample Data'!I30&lt;35,'Control Sample Data'!I30&gt;0),'Control Sample Data'!I30-'Choose Housekeeping Genes'!AG$27,35-'Choose Housekeeping Genes'!AG$27),"")</f>
        <v/>
      </c>
      <c r="AF30" s="132" t="str">
        <f>IF(SUM('Control Sample Data'!J$3:J$386)&gt;10,IF(AND(ISNUMBER('Control Sample Data'!J30),'Control Sample Data'!J30&lt;35,'Control Sample Data'!J30&gt;0),'Control Sample Data'!J30-'Choose Housekeeping Genes'!AH$27,35-'Choose Housekeeping Genes'!AH$27),"")</f>
        <v/>
      </c>
      <c r="AG30" s="132" t="str">
        <f>IF(SUM('Control Sample Data'!K$3:K$386)&gt;10,IF(AND(ISNUMBER('Control Sample Data'!K30),'Control Sample Data'!K30&lt;35,'Control Sample Data'!K30&gt;0),'Control Sample Data'!K30-'Choose Housekeeping Genes'!AI$27,35-'Choose Housekeeping Genes'!AI$27),"")</f>
        <v/>
      </c>
      <c r="AH30" s="132" t="str">
        <f>IF(SUM('Control Sample Data'!L$3:L$386)&gt;10,IF(AND(ISNUMBER('Control Sample Data'!L30),'Control Sample Data'!L30&lt;35,'Control Sample Data'!L30&gt;0),'Control Sample Data'!L30-'Choose Housekeeping Genes'!AJ$27,35-'Choose Housekeeping Genes'!AJ$27),"")</f>
        <v/>
      </c>
      <c r="AI30" s="132" t="str">
        <f>IF(SUM('Control Sample Data'!M$3:M$386)&gt;10,IF(AND(ISNUMBER('Control Sample Data'!M30),'Control Sample Data'!M30&lt;35,'Control Sample Data'!M30&gt;0),'Control Sample Data'!M30-'Choose Housekeeping Genes'!AK$27,35-'Choose Housekeeping Genes'!AK$27),"")</f>
        <v/>
      </c>
      <c r="AJ30" s="132" t="str">
        <f>IF(SUM('Control Sample Data'!N$3:N$386)&gt;10,IF(AND(ISNUMBER('Control Sample Data'!N30),'Control Sample Data'!N30&lt;35,'Control Sample Data'!N30&gt;0),'Control Sample Data'!N30-'Choose Housekeeping Genes'!AL$27,35-'Choose Housekeeping Genes'!AL$27),"")</f>
        <v/>
      </c>
      <c r="AK30" s="132" t="str">
        <f>IF(SUM('Control Sample Data'!O$3:O$386)&gt;10,IF(AND(ISNUMBER('Control Sample Data'!O30),'Control Sample Data'!O30&lt;35,'Control Sample Data'!O30&gt;0),'Control Sample Data'!O30-'Choose Housekeeping Genes'!AM$27,35-'Choose Housekeeping Genes'!AM$27),"")</f>
        <v/>
      </c>
      <c r="AL30" s="132" t="str">
        <f>IF(SUM('Control Sample Data'!P$3:P$386)&gt;10,IF(AND(ISNUMBER('Control Sample Data'!P30),'Control Sample Data'!P30&lt;35,'Control Sample Data'!P30&gt;0),'Control Sample Data'!P30-'Choose Housekeeping Genes'!AN$27,35-'Choose Housekeeping Genes'!AN$27),"")</f>
        <v/>
      </c>
      <c r="AM30" s="132" t="str">
        <f>IF(SUM('Control Sample Data'!Q$3:Q$386)&gt;10,IF(AND(ISNUMBER('Control Sample Data'!Q30),'Control Sample Data'!Q30&lt;35,'Control Sample Data'!Q30&gt;0),'Control Sample Data'!Q30-'Choose Housekeeping Genes'!AO$27,35-'Choose Housekeeping Genes'!AO$27),"")</f>
        <v/>
      </c>
      <c r="AN30" s="132" t="str">
        <f>IF(SUM('Control Sample Data'!R$3:R$386)&gt;10,IF(AND(ISNUMBER('Control Sample Data'!R30),'Control Sample Data'!R30&lt;35,'Control Sample Data'!R30&gt;0),'Control Sample Data'!R30-'Choose Housekeeping Genes'!AP$27,35-'Choose Housekeeping Genes'!AP$27),"")</f>
        <v/>
      </c>
      <c r="AO30" s="132" t="str">
        <f>IF(SUM('Control Sample Data'!S$3:S$386)&gt;10,IF(AND(ISNUMBER('Control Sample Data'!S30),'Control Sample Data'!S30&lt;35,'Control Sample Data'!S30&gt;0),'Control Sample Data'!S30-'Choose Housekeeping Genes'!AQ$27,35-'Choose Housekeeping Genes'!AQ$27),"")</f>
        <v/>
      </c>
      <c r="AP30" s="132" t="str">
        <f>IF(SUM('Control Sample Data'!T$3:T$386)&gt;10,IF(AND(ISNUMBER('Control Sample Data'!T30),'Control Sample Data'!T30&lt;35,'Control Sample Data'!T30&gt;0),'Control Sample Data'!T30-'Choose Housekeeping Genes'!AR$27,35-'Choose Housekeeping Genes'!AR$27),"")</f>
        <v/>
      </c>
      <c r="AQ30" s="132" t="str">
        <f>IF(SUM('Control Sample Data'!U$3:U$386)&gt;10,IF(AND(ISNUMBER('Control Sample Data'!U30),'Control Sample Data'!U30&lt;35,'Control Sample Data'!U30&gt;0),'Control Sample Data'!U30-'Choose Housekeeping Genes'!AS$27,35-'Choose Housekeeping Genes'!AS$27),"")</f>
        <v/>
      </c>
      <c r="AR30" s="132" t="str">
        <f>IF(SUM('Control Sample Data'!V$3:V$386)&gt;10,IF(AND(ISNUMBER('Control Sample Data'!V30),'Control Sample Data'!V30&lt;35,'Control Sample Data'!V30&gt;0),'Control Sample Data'!V30-'Choose Housekeeping Genes'!AT$27,35-'Choose Housekeeping Genes'!AT$27),"")</f>
        <v/>
      </c>
      <c r="AS30" s="135" t="str">
        <f>'Control Sample Data'!A30</f>
        <v>DIO3OS</v>
      </c>
      <c r="AT30" s="35" t="s">
        <v>17</v>
      </c>
      <c r="AU30" s="132" t="str">
        <f ca="1">IF(ISNUMBER(C30-'Choose Housekeeping Genes'!D$17),C30-'Choose Housekeeping Genes'!D$17,"")</f>
        <v/>
      </c>
      <c r="AV30" s="132" t="str">
        <f ca="1">IF(ISNUMBER(D30-'Choose Housekeeping Genes'!E$17),D30-'Choose Housekeeping Genes'!E$17,"")</f>
        <v/>
      </c>
      <c r="AW30" s="132" t="str">
        <f ca="1">IF(ISNUMBER(E30-'Choose Housekeeping Genes'!F$17),E30-'Choose Housekeeping Genes'!F$17,"")</f>
        <v/>
      </c>
      <c r="AX30" s="132" t="str">
        <f ca="1">IF(ISNUMBER(F30-'Choose Housekeeping Genes'!G$17),F30-'Choose Housekeeping Genes'!G$17,"")</f>
        <v/>
      </c>
      <c r="AY30" s="132" t="str">
        <f ca="1">IF(ISNUMBER(G30-'Choose Housekeeping Genes'!H$17),G30-'Choose Housekeeping Genes'!H$17,"")</f>
        <v/>
      </c>
      <c r="AZ30" s="132" t="str">
        <f ca="1">IF(ISNUMBER(H30-'Choose Housekeeping Genes'!I$17),H30-'Choose Housekeeping Genes'!I$17,"")</f>
        <v/>
      </c>
      <c r="BA30" s="132" t="str">
        <f ca="1">IF(ISNUMBER(I30-'Choose Housekeeping Genes'!J$17),I30-'Choose Housekeeping Genes'!J$17,"")</f>
        <v/>
      </c>
      <c r="BB30" s="132" t="str">
        <f ca="1">IF(ISNUMBER(J30-'Choose Housekeeping Genes'!K$17),J30-'Choose Housekeeping Genes'!K$17,"")</f>
        <v/>
      </c>
      <c r="BC30" s="132" t="str">
        <f ca="1">IF(ISNUMBER(K30-'Choose Housekeeping Genes'!L$17),K30-'Choose Housekeeping Genes'!L$17,"")</f>
        <v/>
      </c>
      <c r="BD30" s="132" t="str">
        <f ca="1">IF(ISNUMBER(L30-'Choose Housekeeping Genes'!M$17),L30-'Choose Housekeeping Genes'!M$17,"")</f>
        <v/>
      </c>
      <c r="BE30" s="132" t="str">
        <f ca="1">IF(ISNUMBER(M30-'Choose Housekeeping Genes'!N$17),M30-'Choose Housekeeping Genes'!N$17,"")</f>
        <v/>
      </c>
      <c r="BF30" s="132" t="str">
        <f ca="1">IF(ISNUMBER(N30-'Choose Housekeeping Genes'!O$17),N30-'Choose Housekeeping Genes'!O$17,"")</f>
        <v/>
      </c>
      <c r="BG30" s="132" t="str">
        <f ca="1">IF(ISNUMBER(O30-'Choose Housekeeping Genes'!P$17),O30-'Choose Housekeeping Genes'!P$17,"")</f>
        <v/>
      </c>
      <c r="BH30" s="132" t="str">
        <f ca="1">IF(ISNUMBER(P30-'Choose Housekeeping Genes'!Q$17),P30-'Choose Housekeeping Genes'!Q$17,"")</f>
        <v/>
      </c>
      <c r="BI30" s="132" t="str">
        <f ca="1">IF(ISNUMBER(Q30-'Choose Housekeeping Genes'!R$17),Q30-'Choose Housekeeping Genes'!R$17,"")</f>
        <v/>
      </c>
      <c r="BJ30" s="132" t="str">
        <f ca="1">IF(ISNUMBER(R30-'Choose Housekeeping Genes'!S$17),R30-'Choose Housekeeping Genes'!S$17,"")</f>
        <v/>
      </c>
      <c r="BK30" s="132" t="str">
        <f ca="1">IF(ISNUMBER(S30-'Choose Housekeeping Genes'!T$17),S30-'Choose Housekeeping Genes'!T$17,"")</f>
        <v/>
      </c>
      <c r="BL30" s="132" t="str">
        <f ca="1">IF(ISNUMBER(T30-'Choose Housekeeping Genes'!U$17),T30-'Choose Housekeeping Genes'!U$17,"")</f>
        <v/>
      </c>
      <c r="BM30" s="132" t="str">
        <f ca="1">IF(ISNUMBER(U30-'Choose Housekeeping Genes'!V$17),U30-'Choose Housekeeping Genes'!V$17,"")</f>
        <v/>
      </c>
      <c r="BN30" s="132" t="str">
        <f ca="1">IF(ISNUMBER(V30-'Choose Housekeeping Genes'!W$17),V30-'Choose Housekeeping Genes'!W$17,"")</f>
        <v/>
      </c>
      <c r="BO30" s="142" t="str">
        <f t="shared" si="0"/>
        <v>DIO3OS</v>
      </c>
      <c r="BP30" s="141" t="s">
        <v>17</v>
      </c>
      <c r="BQ30" s="132" t="str">
        <f ca="1">IF(ISNUMBER(Y30-'Choose Housekeeping Genes'!AA$17),Y30-'Choose Housekeeping Genes'!AA$17,"")</f>
        <v/>
      </c>
      <c r="BR30" s="132" t="str">
        <f ca="1">IF(ISNUMBER(Z30-'Choose Housekeeping Genes'!AB$17),Z30-'Choose Housekeeping Genes'!AB$17,"")</f>
        <v/>
      </c>
      <c r="BS30" s="132" t="str">
        <f ca="1">IF(ISNUMBER(AA30-'Choose Housekeeping Genes'!AC$17),AA30-'Choose Housekeeping Genes'!AC$17,"")</f>
        <v/>
      </c>
      <c r="BT30" s="132" t="str">
        <f ca="1">IF(ISNUMBER(AB30-'Choose Housekeeping Genes'!AD$17),AB30-'Choose Housekeeping Genes'!AD$17,"")</f>
        <v/>
      </c>
      <c r="BU30" s="132" t="str">
        <f ca="1">IF(ISNUMBER(AC30-'Choose Housekeeping Genes'!AE$17),AC30-'Choose Housekeeping Genes'!AE$17,"")</f>
        <v/>
      </c>
      <c r="BV30" s="132" t="str">
        <f ca="1">IF(ISNUMBER(AD30-'Choose Housekeeping Genes'!AF$17),AD30-'Choose Housekeeping Genes'!AF$17,"")</f>
        <v/>
      </c>
      <c r="BW30" s="132" t="str">
        <f ca="1">IF(ISNUMBER(AE30-'Choose Housekeeping Genes'!AG$17),AE30-'Choose Housekeeping Genes'!AG$17,"")</f>
        <v/>
      </c>
      <c r="BX30" s="132" t="str">
        <f ca="1">IF(ISNUMBER(AF30-'Choose Housekeeping Genes'!AH$17),AF30-'Choose Housekeeping Genes'!AH$17,"")</f>
        <v/>
      </c>
      <c r="BY30" s="132" t="str">
        <f ca="1">IF(ISNUMBER(AG30-'Choose Housekeeping Genes'!AI$17),AG30-'Choose Housekeeping Genes'!AI$17,"")</f>
        <v/>
      </c>
      <c r="BZ30" s="132" t="str">
        <f ca="1">IF(ISNUMBER(AH30-'Choose Housekeeping Genes'!AJ$17),AH30-'Choose Housekeeping Genes'!AJ$17,"")</f>
        <v/>
      </c>
      <c r="CA30" s="132" t="str">
        <f ca="1">IF(ISNUMBER(AI30-'Choose Housekeeping Genes'!AK$17),AI30-'Choose Housekeeping Genes'!AK$17,"")</f>
        <v/>
      </c>
      <c r="CB30" s="132" t="str">
        <f ca="1">IF(ISNUMBER(AJ30-'Choose Housekeeping Genes'!AL$17),AJ30-'Choose Housekeeping Genes'!AL$17,"")</f>
        <v/>
      </c>
      <c r="CC30" s="132" t="str">
        <f ca="1">IF(ISNUMBER(AK30-'Choose Housekeeping Genes'!AM$17),AK30-'Choose Housekeeping Genes'!AM$17,"")</f>
        <v/>
      </c>
      <c r="CD30" s="132" t="str">
        <f ca="1">IF(ISNUMBER(AL30-'Choose Housekeeping Genes'!AN$17),AL30-'Choose Housekeeping Genes'!AN$17,"")</f>
        <v/>
      </c>
      <c r="CE30" s="132" t="str">
        <f ca="1">IF(ISNUMBER(AM30-'Choose Housekeeping Genes'!AO$17),AM30-'Choose Housekeeping Genes'!AO$17,"")</f>
        <v/>
      </c>
      <c r="CF30" s="132" t="str">
        <f ca="1">IF(ISNUMBER(AN30-'Choose Housekeeping Genes'!AP$17),AN30-'Choose Housekeeping Genes'!AP$17,"")</f>
        <v/>
      </c>
      <c r="CG30" s="132" t="str">
        <f ca="1">IF(ISNUMBER(AO30-'Choose Housekeeping Genes'!AQ$17),AO30-'Choose Housekeeping Genes'!AQ$17,"")</f>
        <v/>
      </c>
      <c r="CH30" s="132" t="str">
        <f ca="1">IF(ISNUMBER(AP30-'Choose Housekeeping Genes'!AR$17),AP30-'Choose Housekeeping Genes'!AR$17,"")</f>
        <v/>
      </c>
      <c r="CI30" s="132" t="str">
        <f ca="1">IF(ISNUMBER(AQ30-'Choose Housekeeping Genes'!AS$17),AQ30-'Choose Housekeeping Genes'!AS$17,"")</f>
        <v/>
      </c>
      <c r="CJ30" s="132" t="str">
        <f ca="1">IF(ISNUMBER(AR30-'Choose Housekeeping Genes'!AT$17),AR30-'Choose Housekeeping Genes'!AT$17,"")</f>
        <v/>
      </c>
      <c r="CK30" s="137" t="e">
        <f t="shared" ca="1" si="2"/>
        <v>#DIV/0!</v>
      </c>
      <c r="CL30" s="138" t="e">
        <f t="shared" ca="1" si="3"/>
        <v>#DIV/0!</v>
      </c>
    </row>
    <row r="31" spans="1:102" ht="12.75" x14ac:dyDescent="0.15">
      <c r="A31" s="131" t="str">
        <f>'Transcript table'!C31</f>
        <v>HOTTIP</v>
      </c>
      <c r="B31" s="35" t="s">
        <v>18</v>
      </c>
      <c r="C31" s="132" t="str">
        <f>IF(SUM('Test Sample Data'!C$3:C$386)&gt;10,IF(AND(ISNUMBER('Test Sample Data'!C31),'Test Sample Data'!C31&lt;35,'Test Sample Data'!C31&gt;0),'Test Sample Data'!C31-'Choose Housekeeping Genes'!D$27,35-'Choose Housekeeping Genes'!D$27),"")</f>
        <v/>
      </c>
      <c r="D31" s="132" t="str">
        <f>IF(SUM('Test Sample Data'!D$3:D$386)&gt;10,IF(AND(ISNUMBER('Test Sample Data'!D31),'Test Sample Data'!D31&lt;35,'Test Sample Data'!D31&gt;0),'Test Sample Data'!D31-'Choose Housekeeping Genes'!E$27,35-'Choose Housekeeping Genes'!E$27),"")</f>
        <v/>
      </c>
      <c r="E31" s="132" t="str">
        <f>IF(SUM('Test Sample Data'!E$3:E$386)&gt;10,IF(AND(ISNUMBER('Test Sample Data'!E31),'Test Sample Data'!E31&lt;35,'Test Sample Data'!E31&gt;0),'Test Sample Data'!E31-'Choose Housekeeping Genes'!F$27,35-'Choose Housekeeping Genes'!F$27),"")</f>
        <v/>
      </c>
      <c r="F31" s="132" t="str">
        <f>IF(SUM('Test Sample Data'!F$3:F$386)&gt;10,IF(AND(ISNUMBER('Test Sample Data'!F31),'Test Sample Data'!F31&lt;35,'Test Sample Data'!F31&gt;0),'Test Sample Data'!F31-'Choose Housekeeping Genes'!G$27,35-'Choose Housekeeping Genes'!G$27),"")</f>
        <v/>
      </c>
      <c r="G31" s="132" t="str">
        <f>IF(SUM('Test Sample Data'!G$3:G$386)&gt;10,IF(AND(ISNUMBER('Test Sample Data'!G31),'Test Sample Data'!G31&lt;35,'Test Sample Data'!G31&gt;0),'Test Sample Data'!G31-'Choose Housekeeping Genes'!H$27,35-'Choose Housekeeping Genes'!H$27),"")</f>
        <v/>
      </c>
      <c r="H31" s="132" t="str">
        <f>IF(SUM('Test Sample Data'!H$3:H$386)&gt;10,IF(AND(ISNUMBER('Test Sample Data'!H31),'Test Sample Data'!H31&lt;35,'Test Sample Data'!H31&gt;0),'Test Sample Data'!H31-'Choose Housekeeping Genes'!I$27,35-'Choose Housekeeping Genes'!I$27),"")</f>
        <v/>
      </c>
      <c r="I31" s="132" t="str">
        <f>IF(SUM('Test Sample Data'!I$3:I$386)&gt;10,IF(AND(ISNUMBER('Test Sample Data'!I31),'Test Sample Data'!I31&lt;35,'Test Sample Data'!I31&gt;0),'Test Sample Data'!I31-'Choose Housekeeping Genes'!J$27,35-'Choose Housekeeping Genes'!J$27),"")</f>
        <v/>
      </c>
      <c r="J31" s="132" t="str">
        <f>IF(SUM('Test Sample Data'!J$3:J$386)&gt;10,IF(AND(ISNUMBER('Test Sample Data'!J31),'Test Sample Data'!J31&lt;35,'Test Sample Data'!J31&gt;0),'Test Sample Data'!J31-'Choose Housekeeping Genes'!K$27,35-'Choose Housekeeping Genes'!K$27),"")</f>
        <v/>
      </c>
      <c r="K31" s="132" t="str">
        <f>IF(SUM('Test Sample Data'!K$3:K$386)&gt;10,IF(AND(ISNUMBER('Test Sample Data'!K31),'Test Sample Data'!K31&lt;35,'Test Sample Data'!K31&gt;0),'Test Sample Data'!K31-'Choose Housekeeping Genes'!L$27,35-'Choose Housekeeping Genes'!L$27),"")</f>
        <v/>
      </c>
      <c r="L31" s="132" t="str">
        <f>IF(SUM('Test Sample Data'!L$3:L$386)&gt;10,IF(AND(ISNUMBER('Test Sample Data'!L31),'Test Sample Data'!L31&lt;35,'Test Sample Data'!L31&gt;0),'Test Sample Data'!L31-'Choose Housekeeping Genes'!M$27,35-'Choose Housekeeping Genes'!M$27),"")</f>
        <v/>
      </c>
      <c r="M31" s="132" t="str">
        <f>IF(SUM('Test Sample Data'!M$3:M$386)&gt;10,IF(AND(ISNUMBER('Test Sample Data'!M31),'Test Sample Data'!M31&lt;35,'Test Sample Data'!M31&gt;0),'Test Sample Data'!M31-'Choose Housekeeping Genes'!N$27,35-'Choose Housekeeping Genes'!N$27),"")</f>
        <v/>
      </c>
      <c r="N31" s="132" t="str">
        <f>IF(SUM('Test Sample Data'!N$3:N$386)&gt;10,IF(AND(ISNUMBER('Test Sample Data'!N31),'Test Sample Data'!N31&lt;35,'Test Sample Data'!N31&gt;0),'Test Sample Data'!N31-'Choose Housekeeping Genes'!O$27,35-'Choose Housekeeping Genes'!O$27),"")</f>
        <v/>
      </c>
      <c r="O31" s="132" t="str">
        <f>IF(SUM('Test Sample Data'!O$3:O$386)&gt;10,IF(AND(ISNUMBER('Test Sample Data'!O31),'Test Sample Data'!O31&lt;35,'Test Sample Data'!O31&gt;0),'Test Sample Data'!O31-'Choose Housekeeping Genes'!P$27,35-'Choose Housekeeping Genes'!P$27),"")</f>
        <v/>
      </c>
      <c r="P31" s="132" t="str">
        <f>IF(SUM('Test Sample Data'!P$3:P$386)&gt;10,IF(AND(ISNUMBER('Test Sample Data'!P31),'Test Sample Data'!P31&lt;35,'Test Sample Data'!P31&gt;0),'Test Sample Data'!P31-'Choose Housekeeping Genes'!Q$27,35-'Choose Housekeeping Genes'!Q$27),"")</f>
        <v/>
      </c>
      <c r="Q31" s="132" t="str">
        <f>IF(SUM('Test Sample Data'!Q$3:Q$386)&gt;10,IF(AND(ISNUMBER('Test Sample Data'!Q31),'Test Sample Data'!Q31&lt;35,'Test Sample Data'!Q31&gt;0),'Test Sample Data'!Q31-'Choose Housekeeping Genes'!R$27,35-'Choose Housekeeping Genes'!R$27),"")</f>
        <v/>
      </c>
      <c r="R31" s="132" t="str">
        <f>IF(SUM('Test Sample Data'!R$3:R$386)&gt;10,IF(AND(ISNUMBER('Test Sample Data'!R31),'Test Sample Data'!R31&lt;35,'Test Sample Data'!R31&gt;0),'Test Sample Data'!R31-'Choose Housekeeping Genes'!S$27,35-'Choose Housekeeping Genes'!S$27),"")</f>
        <v/>
      </c>
      <c r="S31" s="132" t="str">
        <f>IF(SUM('Test Sample Data'!S$3:S$386)&gt;10,IF(AND(ISNUMBER('Test Sample Data'!S31),'Test Sample Data'!S31&lt;35,'Test Sample Data'!S31&gt;0),'Test Sample Data'!S31-'Choose Housekeeping Genes'!T$27,35-'Choose Housekeeping Genes'!T$27),"")</f>
        <v/>
      </c>
      <c r="T31" s="132" t="str">
        <f>IF(SUM('Test Sample Data'!T$3:T$386)&gt;10,IF(AND(ISNUMBER('Test Sample Data'!T31),'Test Sample Data'!T31&lt;35,'Test Sample Data'!T31&gt;0),'Test Sample Data'!T31-'Choose Housekeeping Genes'!U$27,35-'Choose Housekeeping Genes'!U$27),"")</f>
        <v/>
      </c>
      <c r="U31" s="132" t="str">
        <f>IF(SUM('Test Sample Data'!U$3:U$386)&gt;10,IF(AND(ISNUMBER('Test Sample Data'!U31),'Test Sample Data'!U31&lt;35,'Test Sample Data'!U31&gt;0),'Test Sample Data'!U31-'Choose Housekeeping Genes'!V$27,35-'Choose Housekeeping Genes'!V$27),"")</f>
        <v/>
      </c>
      <c r="V31" s="132" t="str">
        <f>IF(SUM('Test Sample Data'!V$3:V$386)&gt;10,IF(AND(ISNUMBER('Test Sample Data'!V31),'Test Sample Data'!V31&lt;35,'Test Sample Data'!V31&gt;0),'Test Sample Data'!V31-'Choose Housekeeping Genes'!W$27,35-'Choose Housekeeping Genes'!W$27),"")</f>
        <v/>
      </c>
      <c r="W31" s="140" t="str">
        <f>'Control Sample Data'!A31</f>
        <v>HOTTIP</v>
      </c>
      <c r="X31" s="141" t="s">
        <v>18</v>
      </c>
      <c r="Y31" s="132" t="str">
        <f>IF(SUM('Control Sample Data'!C$3:C$386)&gt;10,IF(AND(ISNUMBER('Control Sample Data'!C31),'Control Sample Data'!C31&lt;35,'Control Sample Data'!C31&gt;0),'Control Sample Data'!C31-'Choose Housekeeping Genes'!AA$27,35-'Choose Housekeeping Genes'!AA$27),"")</f>
        <v/>
      </c>
      <c r="Z31" s="132" t="str">
        <f>IF(SUM('Control Sample Data'!D$3:D$386)&gt;10,IF(AND(ISNUMBER('Control Sample Data'!D31),'Control Sample Data'!D31&lt;35,'Control Sample Data'!D31&gt;0),'Control Sample Data'!D31-'Choose Housekeeping Genes'!AB$27,35-'Choose Housekeeping Genes'!AB$27),"")</f>
        <v/>
      </c>
      <c r="AA31" s="132" t="str">
        <f>IF(SUM('Control Sample Data'!E$3:E$386)&gt;10,IF(AND(ISNUMBER('Control Sample Data'!E31),'Control Sample Data'!E31&lt;35,'Control Sample Data'!E31&gt;0),'Control Sample Data'!E31-'Choose Housekeeping Genes'!AC$27,35-'Choose Housekeeping Genes'!AC$27),"")</f>
        <v/>
      </c>
      <c r="AB31" s="132" t="str">
        <f>IF(SUM('Control Sample Data'!F$3:F$386)&gt;10,IF(AND(ISNUMBER('Control Sample Data'!F31),'Control Sample Data'!F31&lt;35,'Control Sample Data'!F31&gt;0),'Control Sample Data'!F31-'Choose Housekeeping Genes'!AD$27,35-'Choose Housekeeping Genes'!AD$27),"")</f>
        <v/>
      </c>
      <c r="AC31" s="132" t="str">
        <f>IF(SUM('Control Sample Data'!G$3:G$386)&gt;10,IF(AND(ISNUMBER('Control Sample Data'!G31),'Control Sample Data'!G31&lt;35,'Control Sample Data'!G31&gt;0),'Control Sample Data'!G31-'Choose Housekeeping Genes'!AE$27,35-'Choose Housekeeping Genes'!AE$27),"")</f>
        <v/>
      </c>
      <c r="AD31" s="132" t="str">
        <f>IF(SUM('Control Sample Data'!H$3:H$386)&gt;10,IF(AND(ISNUMBER('Control Sample Data'!H31),'Control Sample Data'!H31&lt;35,'Control Sample Data'!H31&gt;0),'Control Sample Data'!H31-'Choose Housekeeping Genes'!AF$27,35-'Choose Housekeeping Genes'!AF$27),"")</f>
        <v/>
      </c>
      <c r="AE31" s="132" t="str">
        <f>IF(SUM('Control Sample Data'!I$3:I$386)&gt;10,IF(AND(ISNUMBER('Control Sample Data'!I31),'Control Sample Data'!I31&lt;35,'Control Sample Data'!I31&gt;0),'Control Sample Data'!I31-'Choose Housekeeping Genes'!AG$27,35-'Choose Housekeeping Genes'!AG$27),"")</f>
        <v/>
      </c>
      <c r="AF31" s="132" t="str">
        <f>IF(SUM('Control Sample Data'!J$3:J$386)&gt;10,IF(AND(ISNUMBER('Control Sample Data'!J31),'Control Sample Data'!J31&lt;35,'Control Sample Data'!J31&gt;0),'Control Sample Data'!J31-'Choose Housekeeping Genes'!AH$27,35-'Choose Housekeeping Genes'!AH$27),"")</f>
        <v/>
      </c>
      <c r="AG31" s="132" t="str">
        <f>IF(SUM('Control Sample Data'!K$3:K$386)&gt;10,IF(AND(ISNUMBER('Control Sample Data'!K31),'Control Sample Data'!K31&lt;35,'Control Sample Data'!K31&gt;0),'Control Sample Data'!K31-'Choose Housekeeping Genes'!AI$27,35-'Choose Housekeeping Genes'!AI$27),"")</f>
        <v/>
      </c>
      <c r="AH31" s="132" t="str">
        <f>IF(SUM('Control Sample Data'!L$3:L$386)&gt;10,IF(AND(ISNUMBER('Control Sample Data'!L31),'Control Sample Data'!L31&lt;35,'Control Sample Data'!L31&gt;0),'Control Sample Data'!L31-'Choose Housekeeping Genes'!AJ$27,35-'Choose Housekeeping Genes'!AJ$27),"")</f>
        <v/>
      </c>
      <c r="AI31" s="132" t="str">
        <f>IF(SUM('Control Sample Data'!M$3:M$386)&gt;10,IF(AND(ISNUMBER('Control Sample Data'!M31),'Control Sample Data'!M31&lt;35,'Control Sample Data'!M31&gt;0),'Control Sample Data'!M31-'Choose Housekeeping Genes'!AK$27,35-'Choose Housekeeping Genes'!AK$27),"")</f>
        <v/>
      </c>
      <c r="AJ31" s="132" t="str">
        <f>IF(SUM('Control Sample Data'!N$3:N$386)&gt;10,IF(AND(ISNUMBER('Control Sample Data'!N31),'Control Sample Data'!N31&lt;35,'Control Sample Data'!N31&gt;0),'Control Sample Data'!N31-'Choose Housekeeping Genes'!AL$27,35-'Choose Housekeeping Genes'!AL$27),"")</f>
        <v/>
      </c>
      <c r="AK31" s="132" t="str">
        <f>IF(SUM('Control Sample Data'!O$3:O$386)&gt;10,IF(AND(ISNUMBER('Control Sample Data'!O31),'Control Sample Data'!O31&lt;35,'Control Sample Data'!O31&gt;0),'Control Sample Data'!O31-'Choose Housekeeping Genes'!AM$27,35-'Choose Housekeeping Genes'!AM$27),"")</f>
        <v/>
      </c>
      <c r="AL31" s="132" t="str">
        <f>IF(SUM('Control Sample Data'!P$3:P$386)&gt;10,IF(AND(ISNUMBER('Control Sample Data'!P31),'Control Sample Data'!P31&lt;35,'Control Sample Data'!P31&gt;0),'Control Sample Data'!P31-'Choose Housekeeping Genes'!AN$27,35-'Choose Housekeeping Genes'!AN$27),"")</f>
        <v/>
      </c>
      <c r="AM31" s="132" t="str">
        <f>IF(SUM('Control Sample Data'!Q$3:Q$386)&gt;10,IF(AND(ISNUMBER('Control Sample Data'!Q31),'Control Sample Data'!Q31&lt;35,'Control Sample Data'!Q31&gt;0),'Control Sample Data'!Q31-'Choose Housekeeping Genes'!AO$27,35-'Choose Housekeeping Genes'!AO$27),"")</f>
        <v/>
      </c>
      <c r="AN31" s="132" t="str">
        <f>IF(SUM('Control Sample Data'!R$3:R$386)&gt;10,IF(AND(ISNUMBER('Control Sample Data'!R31),'Control Sample Data'!R31&lt;35,'Control Sample Data'!R31&gt;0),'Control Sample Data'!R31-'Choose Housekeeping Genes'!AP$27,35-'Choose Housekeeping Genes'!AP$27),"")</f>
        <v/>
      </c>
      <c r="AO31" s="132" t="str">
        <f>IF(SUM('Control Sample Data'!S$3:S$386)&gt;10,IF(AND(ISNUMBER('Control Sample Data'!S31),'Control Sample Data'!S31&lt;35,'Control Sample Data'!S31&gt;0),'Control Sample Data'!S31-'Choose Housekeeping Genes'!AQ$27,35-'Choose Housekeeping Genes'!AQ$27),"")</f>
        <v/>
      </c>
      <c r="AP31" s="132" t="str">
        <f>IF(SUM('Control Sample Data'!T$3:T$386)&gt;10,IF(AND(ISNUMBER('Control Sample Data'!T31),'Control Sample Data'!T31&lt;35,'Control Sample Data'!T31&gt;0),'Control Sample Data'!T31-'Choose Housekeeping Genes'!AR$27,35-'Choose Housekeeping Genes'!AR$27),"")</f>
        <v/>
      </c>
      <c r="AQ31" s="132" t="str">
        <f>IF(SUM('Control Sample Data'!U$3:U$386)&gt;10,IF(AND(ISNUMBER('Control Sample Data'!U31),'Control Sample Data'!U31&lt;35,'Control Sample Data'!U31&gt;0),'Control Sample Data'!U31-'Choose Housekeeping Genes'!AS$27,35-'Choose Housekeeping Genes'!AS$27),"")</f>
        <v/>
      </c>
      <c r="AR31" s="132" t="str">
        <f>IF(SUM('Control Sample Data'!V$3:V$386)&gt;10,IF(AND(ISNUMBER('Control Sample Data'!V31),'Control Sample Data'!V31&lt;35,'Control Sample Data'!V31&gt;0),'Control Sample Data'!V31-'Choose Housekeeping Genes'!AT$27,35-'Choose Housekeeping Genes'!AT$27),"")</f>
        <v/>
      </c>
      <c r="AS31" s="135" t="str">
        <f>'Control Sample Data'!A31</f>
        <v>HOTTIP</v>
      </c>
      <c r="AT31" s="35" t="s">
        <v>18</v>
      </c>
      <c r="AU31" s="132" t="str">
        <f ca="1">IF(ISNUMBER(C31-'Choose Housekeeping Genes'!D$17),C31-'Choose Housekeeping Genes'!D$17,"")</f>
        <v/>
      </c>
      <c r="AV31" s="132" t="str">
        <f ca="1">IF(ISNUMBER(D31-'Choose Housekeeping Genes'!E$17),D31-'Choose Housekeeping Genes'!E$17,"")</f>
        <v/>
      </c>
      <c r="AW31" s="132" t="str">
        <f ca="1">IF(ISNUMBER(E31-'Choose Housekeeping Genes'!F$17),E31-'Choose Housekeeping Genes'!F$17,"")</f>
        <v/>
      </c>
      <c r="AX31" s="132" t="str">
        <f ca="1">IF(ISNUMBER(F31-'Choose Housekeeping Genes'!G$17),F31-'Choose Housekeeping Genes'!G$17,"")</f>
        <v/>
      </c>
      <c r="AY31" s="132" t="str">
        <f ca="1">IF(ISNUMBER(G31-'Choose Housekeeping Genes'!H$17),G31-'Choose Housekeeping Genes'!H$17,"")</f>
        <v/>
      </c>
      <c r="AZ31" s="132" t="str">
        <f ca="1">IF(ISNUMBER(H31-'Choose Housekeeping Genes'!I$17),H31-'Choose Housekeeping Genes'!I$17,"")</f>
        <v/>
      </c>
      <c r="BA31" s="132" t="str">
        <f ca="1">IF(ISNUMBER(I31-'Choose Housekeeping Genes'!J$17),I31-'Choose Housekeeping Genes'!J$17,"")</f>
        <v/>
      </c>
      <c r="BB31" s="132" t="str">
        <f ca="1">IF(ISNUMBER(J31-'Choose Housekeeping Genes'!K$17),J31-'Choose Housekeeping Genes'!K$17,"")</f>
        <v/>
      </c>
      <c r="BC31" s="132" t="str">
        <f ca="1">IF(ISNUMBER(K31-'Choose Housekeeping Genes'!L$17),K31-'Choose Housekeeping Genes'!L$17,"")</f>
        <v/>
      </c>
      <c r="BD31" s="132" t="str">
        <f ca="1">IF(ISNUMBER(L31-'Choose Housekeeping Genes'!M$17),L31-'Choose Housekeeping Genes'!M$17,"")</f>
        <v/>
      </c>
      <c r="BE31" s="132" t="str">
        <f ca="1">IF(ISNUMBER(M31-'Choose Housekeeping Genes'!N$17),M31-'Choose Housekeeping Genes'!N$17,"")</f>
        <v/>
      </c>
      <c r="BF31" s="132" t="str">
        <f ca="1">IF(ISNUMBER(N31-'Choose Housekeeping Genes'!O$17),N31-'Choose Housekeeping Genes'!O$17,"")</f>
        <v/>
      </c>
      <c r="BG31" s="132" t="str">
        <f ca="1">IF(ISNUMBER(O31-'Choose Housekeeping Genes'!P$17),O31-'Choose Housekeeping Genes'!P$17,"")</f>
        <v/>
      </c>
      <c r="BH31" s="132" t="str">
        <f ca="1">IF(ISNUMBER(P31-'Choose Housekeeping Genes'!Q$17),P31-'Choose Housekeeping Genes'!Q$17,"")</f>
        <v/>
      </c>
      <c r="BI31" s="132" t="str">
        <f ca="1">IF(ISNUMBER(Q31-'Choose Housekeeping Genes'!R$17),Q31-'Choose Housekeeping Genes'!R$17,"")</f>
        <v/>
      </c>
      <c r="BJ31" s="132" t="str">
        <f ca="1">IF(ISNUMBER(R31-'Choose Housekeeping Genes'!S$17),R31-'Choose Housekeeping Genes'!S$17,"")</f>
        <v/>
      </c>
      <c r="BK31" s="132" t="str">
        <f ca="1">IF(ISNUMBER(S31-'Choose Housekeeping Genes'!T$17),S31-'Choose Housekeeping Genes'!T$17,"")</f>
        <v/>
      </c>
      <c r="BL31" s="132" t="str">
        <f ca="1">IF(ISNUMBER(T31-'Choose Housekeeping Genes'!U$17),T31-'Choose Housekeeping Genes'!U$17,"")</f>
        <v/>
      </c>
      <c r="BM31" s="132" t="str">
        <f ca="1">IF(ISNUMBER(U31-'Choose Housekeeping Genes'!V$17),U31-'Choose Housekeeping Genes'!V$17,"")</f>
        <v/>
      </c>
      <c r="BN31" s="132" t="str">
        <f ca="1">IF(ISNUMBER(V31-'Choose Housekeeping Genes'!W$17),V31-'Choose Housekeeping Genes'!W$17,"")</f>
        <v/>
      </c>
      <c r="BO31" s="142" t="str">
        <f t="shared" si="0"/>
        <v>HOTTIP</v>
      </c>
      <c r="BP31" s="141" t="s">
        <v>18</v>
      </c>
      <c r="BQ31" s="132" t="str">
        <f ca="1">IF(ISNUMBER(Y31-'Choose Housekeeping Genes'!AA$17),Y31-'Choose Housekeeping Genes'!AA$17,"")</f>
        <v/>
      </c>
      <c r="BR31" s="132" t="str">
        <f ca="1">IF(ISNUMBER(Z31-'Choose Housekeeping Genes'!AB$17),Z31-'Choose Housekeeping Genes'!AB$17,"")</f>
        <v/>
      </c>
      <c r="BS31" s="132" t="str">
        <f ca="1">IF(ISNUMBER(AA31-'Choose Housekeeping Genes'!AC$17),AA31-'Choose Housekeeping Genes'!AC$17,"")</f>
        <v/>
      </c>
      <c r="BT31" s="132" t="str">
        <f ca="1">IF(ISNUMBER(AB31-'Choose Housekeeping Genes'!AD$17),AB31-'Choose Housekeeping Genes'!AD$17,"")</f>
        <v/>
      </c>
      <c r="BU31" s="132" t="str">
        <f ca="1">IF(ISNUMBER(AC31-'Choose Housekeeping Genes'!AE$17),AC31-'Choose Housekeeping Genes'!AE$17,"")</f>
        <v/>
      </c>
      <c r="BV31" s="132" t="str">
        <f ca="1">IF(ISNUMBER(AD31-'Choose Housekeeping Genes'!AF$17),AD31-'Choose Housekeeping Genes'!AF$17,"")</f>
        <v/>
      </c>
      <c r="BW31" s="132" t="str">
        <f ca="1">IF(ISNUMBER(AE31-'Choose Housekeeping Genes'!AG$17),AE31-'Choose Housekeeping Genes'!AG$17,"")</f>
        <v/>
      </c>
      <c r="BX31" s="132" t="str">
        <f ca="1">IF(ISNUMBER(AF31-'Choose Housekeeping Genes'!AH$17),AF31-'Choose Housekeeping Genes'!AH$17,"")</f>
        <v/>
      </c>
      <c r="BY31" s="132" t="str">
        <f ca="1">IF(ISNUMBER(AG31-'Choose Housekeeping Genes'!AI$17),AG31-'Choose Housekeeping Genes'!AI$17,"")</f>
        <v/>
      </c>
      <c r="BZ31" s="132" t="str">
        <f ca="1">IF(ISNUMBER(AH31-'Choose Housekeeping Genes'!AJ$17),AH31-'Choose Housekeeping Genes'!AJ$17,"")</f>
        <v/>
      </c>
      <c r="CA31" s="132" t="str">
        <f ca="1">IF(ISNUMBER(AI31-'Choose Housekeeping Genes'!AK$17),AI31-'Choose Housekeeping Genes'!AK$17,"")</f>
        <v/>
      </c>
      <c r="CB31" s="132" t="str">
        <f ca="1">IF(ISNUMBER(AJ31-'Choose Housekeeping Genes'!AL$17),AJ31-'Choose Housekeeping Genes'!AL$17,"")</f>
        <v/>
      </c>
      <c r="CC31" s="132" t="str">
        <f ca="1">IF(ISNUMBER(AK31-'Choose Housekeeping Genes'!AM$17),AK31-'Choose Housekeeping Genes'!AM$17,"")</f>
        <v/>
      </c>
      <c r="CD31" s="132" t="str">
        <f ca="1">IF(ISNUMBER(AL31-'Choose Housekeeping Genes'!AN$17),AL31-'Choose Housekeeping Genes'!AN$17,"")</f>
        <v/>
      </c>
      <c r="CE31" s="132" t="str">
        <f ca="1">IF(ISNUMBER(AM31-'Choose Housekeeping Genes'!AO$17),AM31-'Choose Housekeeping Genes'!AO$17,"")</f>
        <v/>
      </c>
      <c r="CF31" s="132" t="str">
        <f ca="1">IF(ISNUMBER(AN31-'Choose Housekeeping Genes'!AP$17),AN31-'Choose Housekeeping Genes'!AP$17,"")</f>
        <v/>
      </c>
      <c r="CG31" s="132" t="str">
        <f ca="1">IF(ISNUMBER(AO31-'Choose Housekeeping Genes'!AQ$17),AO31-'Choose Housekeeping Genes'!AQ$17,"")</f>
        <v/>
      </c>
      <c r="CH31" s="132" t="str">
        <f ca="1">IF(ISNUMBER(AP31-'Choose Housekeeping Genes'!AR$17),AP31-'Choose Housekeeping Genes'!AR$17,"")</f>
        <v/>
      </c>
      <c r="CI31" s="132" t="str">
        <f ca="1">IF(ISNUMBER(AQ31-'Choose Housekeeping Genes'!AS$17),AQ31-'Choose Housekeeping Genes'!AS$17,"")</f>
        <v/>
      </c>
      <c r="CJ31" s="132" t="str">
        <f ca="1">IF(ISNUMBER(AR31-'Choose Housekeeping Genes'!AT$17),AR31-'Choose Housekeeping Genes'!AT$17,"")</f>
        <v/>
      </c>
      <c r="CK31" s="137" t="e">
        <f t="shared" ca="1" si="2"/>
        <v>#DIV/0!</v>
      </c>
      <c r="CL31" s="138" t="e">
        <f t="shared" ca="1" si="3"/>
        <v>#DIV/0!</v>
      </c>
    </row>
    <row r="32" spans="1:102" ht="12.75" x14ac:dyDescent="0.15">
      <c r="A32" s="131" t="str">
        <f>'Transcript table'!C32</f>
        <v>LINC00312</v>
      </c>
      <c r="B32" s="35" t="s">
        <v>19</v>
      </c>
      <c r="C32" s="132" t="str">
        <f>IF(SUM('Test Sample Data'!C$3:C$386)&gt;10,IF(AND(ISNUMBER('Test Sample Data'!C32),'Test Sample Data'!C32&lt;35,'Test Sample Data'!C32&gt;0),'Test Sample Data'!C32-'Choose Housekeeping Genes'!D$27,35-'Choose Housekeeping Genes'!D$27),"")</f>
        <v/>
      </c>
      <c r="D32" s="132" t="str">
        <f>IF(SUM('Test Sample Data'!D$3:D$386)&gt;10,IF(AND(ISNUMBER('Test Sample Data'!D32),'Test Sample Data'!D32&lt;35,'Test Sample Data'!D32&gt;0),'Test Sample Data'!D32-'Choose Housekeeping Genes'!E$27,35-'Choose Housekeeping Genes'!E$27),"")</f>
        <v/>
      </c>
      <c r="E32" s="132" t="str">
        <f>IF(SUM('Test Sample Data'!E$3:E$386)&gt;10,IF(AND(ISNUMBER('Test Sample Data'!E32),'Test Sample Data'!E32&lt;35,'Test Sample Data'!E32&gt;0),'Test Sample Data'!E32-'Choose Housekeeping Genes'!F$27,35-'Choose Housekeeping Genes'!F$27),"")</f>
        <v/>
      </c>
      <c r="F32" s="132" t="str">
        <f>IF(SUM('Test Sample Data'!F$3:F$386)&gt;10,IF(AND(ISNUMBER('Test Sample Data'!F32),'Test Sample Data'!F32&lt;35,'Test Sample Data'!F32&gt;0),'Test Sample Data'!F32-'Choose Housekeeping Genes'!G$27,35-'Choose Housekeeping Genes'!G$27),"")</f>
        <v/>
      </c>
      <c r="G32" s="132" t="str">
        <f>IF(SUM('Test Sample Data'!G$3:G$386)&gt;10,IF(AND(ISNUMBER('Test Sample Data'!G32),'Test Sample Data'!G32&lt;35,'Test Sample Data'!G32&gt;0),'Test Sample Data'!G32-'Choose Housekeeping Genes'!H$27,35-'Choose Housekeeping Genes'!H$27),"")</f>
        <v/>
      </c>
      <c r="H32" s="132" t="str">
        <f>IF(SUM('Test Sample Data'!H$3:H$386)&gt;10,IF(AND(ISNUMBER('Test Sample Data'!H32),'Test Sample Data'!H32&lt;35,'Test Sample Data'!H32&gt;0),'Test Sample Data'!H32-'Choose Housekeeping Genes'!I$27,35-'Choose Housekeeping Genes'!I$27),"")</f>
        <v/>
      </c>
      <c r="I32" s="132" t="str">
        <f>IF(SUM('Test Sample Data'!I$3:I$386)&gt;10,IF(AND(ISNUMBER('Test Sample Data'!I32),'Test Sample Data'!I32&lt;35,'Test Sample Data'!I32&gt;0),'Test Sample Data'!I32-'Choose Housekeeping Genes'!J$27,35-'Choose Housekeeping Genes'!J$27),"")</f>
        <v/>
      </c>
      <c r="J32" s="132" t="str">
        <f>IF(SUM('Test Sample Data'!J$3:J$386)&gt;10,IF(AND(ISNUMBER('Test Sample Data'!J32),'Test Sample Data'!J32&lt;35,'Test Sample Data'!J32&gt;0),'Test Sample Data'!J32-'Choose Housekeeping Genes'!K$27,35-'Choose Housekeeping Genes'!K$27),"")</f>
        <v/>
      </c>
      <c r="K32" s="132" t="str">
        <f>IF(SUM('Test Sample Data'!K$3:K$386)&gt;10,IF(AND(ISNUMBER('Test Sample Data'!K32),'Test Sample Data'!K32&lt;35,'Test Sample Data'!K32&gt;0),'Test Sample Data'!K32-'Choose Housekeeping Genes'!L$27,35-'Choose Housekeeping Genes'!L$27),"")</f>
        <v/>
      </c>
      <c r="L32" s="132" t="str">
        <f>IF(SUM('Test Sample Data'!L$3:L$386)&gt;10,IF(AND(ISNUMBER('Test Sample Data'!L32),'Test Sample Data'!L32&lt;35,'Test Sample Data'!L32&gt;0),'Test Sample Data'!L32-'Choose Housekeeping Genes'!M$27,35-'Choose Housekeeping Genes'!M$27),"")</f>
        <v/>
      </c>
      <c r="M32" s="132" t="str">
        <f>IF(SUM('Test Sample Data'!M$3:M$386)&gt;10,IF(AND(ISNUMBER('Test Sample Data'!M32),'Test Sample Data'!M32&lt;35,'Test Sample Data'!M32&gt;0),'Test Sample Data'!M32-'Choose Housekeeping Genes'!N$27,35-'Choose Housekeeping Genes'!N$27),"")</f>
        <v/>
      </c>
      <c r="N32" s="132" t="str">
        <f>IF(SUM('Test Sample Data'!N$3:N$386)&gt;10,IF(AND(ISNUMBER('Test Sample Data'!N32),'Test Sample Data'!N32&lt;35,'Test Sample Data'!N32&gt;0),'Test Sample Data'!N32-'Choose Housekeeping Genes'!O$27,35-'Choose Housekeeping Genes'!O$27),"")</f>
        <v/>
      </c>
      <c r="O32" s="132" t="str">
        <f>IF(SUM('Test Sample Data'!O$3:O$386)&gt;10,IF(AND(ISNUMBER('Test Sample Data'!O32),'Test Sample Data'!O32&lt;35,'Test Sample Data'!O32&gt;0),'Test Sample Data'!O32-'Choose Housekeeping Genes'!P$27,35-'Choose Housekeeping Genes'!P$27),"")</f>
        <v/>
      </c>
      <c r="P32" s="132" t="str">
        <f>IF(SUM('Test Sample Data'!P$3:P$386)&gt;10,IF(AND(ISNUMBER('Test Sample Data'!P32),'Test Sample Data'!P32&lt;35,'Test Sample Data'!P32&gt;0),'Test Sample Data'!P32-'Choose Housekeeping Genes'!Q$27,35-'Choose Housekeeping Genes'!Q$27),"")</f>
        <v/>
      </c>
      <c r="Q32" s="132" t="str">
        <f>IF(SUM('Test Sample Data'!Q$3:Q$386)&gt;10,IF(AND(ISNUMBER('Test Sample Data'!Q32),'Test Sample Data'!Q32&lt;35,'Test Sample Data'!Q32&gt;0),'Test Sample Data'!Q32-'Choose Housekeeping Genes'!R$27,35-'Choose Housekeeping Genes'!R$27),"")</f>
        <v/>
      </c>
      <c r="R32" s="132" t="str">
        <f>IF(SUM('Test Sample Data'!R$3:R$386)&gt;10,IF(AND(ISNUMBER('Test Sample Data'!R32),'Test Sample Data'!R32&lt;35,'Test Sample Data'!R32&gt;0),'Test Sample Data'!R32-'Choose Housekeeping Genes'!S$27,35-'Choose Housekeeping Genes'!S$27),"")</f>
        <v/>
      </c>
      <c r="S32" s="132" t="str">
        <f>IF(SUM('Test Sample Data'!S$3:S$386)&gt;10,IF(AND(ISNUMBER('Test Sample Data'!S32),'Test Sample Data'!S32&lt;35,'Test Sample Data'!S32&gt;0),'Test Sample Data'!S32-'Choose Housekeeping Genes'!T$27,35-'Choose Housekeeping Genes'!T$27),"")</f>
        <v/>
      </c>
      <c r="T32" s="132" t="str">
        <f>IF(SUM('Test Sample Data'!T$3:T$386)&gt;10,IF(AND(ISNUMBER('Test Sample Data'!T32),'Test Sample Data'!T32&lt;35,'Test Sample Data'!T32&gt;0),'Test Sample Data'!T32-'Choose Housekeeping Genes'!U$27,35-'Choose Housekeeping Genes'!U$27),"")</f>
        <v/>
      </c>
      <c r="U32" s="132" t="str">
        <f>IF(SUM('Test Sample Data'!U$3:U$386)&gt;10,IF(AND(ISNUMBER('Test Sample Data'!U32),'Test Sample Data'!U32&lt;35,'Test Sample Data'!U32&gt;0),'Test Sample Data'!U32-'Choose Housekeeping Genes'!V$27,35-'Choose Housekeeping Genes'!V$27),"")</f>
        <v/>
      </c>
      <c r="V32" s="132" t="str">
        <f>IF(SUM('Test Sample Data'!V$3:V$386)&gt;10,IF(AND(ISNUMBER('Test Sample Data'!V32),'Test Sample Data'!V32&lt;35,'Test Sample Data'!V32&gt;0),'Test Sample Data'!V32-'Choose Housekeeping Genes'!W$27,35-'Choose Housekeeping Genes'!W$27),"")</f>
        <v/>
      </c>
      <c r="W32" s="140" t="str">
        <f>'Control Sample Data'!A32</f>
        <v>LINC00312</v>
      </c>
      <c r="X32" s="141" t="s">
        <v>19</v>
      </c>
      <c r="Y32" s="132" t="str">
        <f>IF(SUM('Control Sample Data'!C$3:C$386)&gt;10,IF(AND(ISNUMBER('Control Sample Data'!C32),'Control Sample Data'!C32&lt;35,'Control Sample Data'!C32&gt;0),'Control Sample Data'!C32-'Choose Housekeeping Genes'!AA$27,35-'Choose Housekeeping Genes'!AA$27),"")</f>
        <v/>
      </c>
      <c r="Z32" s="132" t="str">
        <f>IF(SUM('Control Sample Data'!D$3:D$386)&gt;10,IF(AND(ISNUMBER('Control Sample Data'!D32),'Control Sample Data'!D32&lt;35,'Control Sample Data'!D32&gt;0),'Control Sample Data'!D32-'Choose Housekeeping Genes'!AB$27,35-'Choose Housekeeping Genes'!AB$27),"")</f>
        <v/>
      </c>
      <c r="AA32" s="132" t="str">
        <f>IF(SUM('Control Sample Data'!E$3:E$386)&gt;10,IF(AND(ISNUMBER('Control Sample Data'!E32),'Control Sample Data'!E32&lt;35,'Control Sample Data'!E32&gt;0),'Control Sample Data'!E32-'Choose Housekeeping Genes'!AC$27,35-'Choose Housekeeping Genes'!AC$27),"")</f>
        <v/>
      </c>
      <c r="AB32" s="132" t="str">
        <f>IF(SUM('Control Sample Data'!F$3:F$386)&gt;10,IF(AND(ISNUMBER('Control Sample Data'!F32),'Control Sample Data'!F32&lt;35,'Control Sample Data'!F32&gt;0),'Control Sample Data'!F32-'Choose Housekeeping Genes'!AD$27,35-'Choose Housekeeping Genes'!AD$27),"")</f>
        <v/>
      </c>
      <c r="AC32" s="132" t="str">
        <f>IF(SUM('Control Sample Data'!G$3:G$386)&gt;10,IF(AND(ISNUMBER('Control Sample Data'!G32),'Control Sample Data'!G32&lt;35,'Control Sample Data'!G32&gt;0),'Control Sample Data'!G32-'Choose Housekeeping Genes'!AE$27,35-'Choose Housekeeping Genes'!AE$27),"")</f>
        <v/>
      </c>
      <c r="AD32" s="132" t="str">
        <f>IF(SUM('Control Sample Data'!H$3:H$386)&gt;10,IF(AND(ISNUMBER('Control Sample Data'!H32),'Control Sample Data'!H32&lt;35,'Control Sample Data'!H32&gt;0),'Control Sample Data'!H32-'Choose Housekeeping Genes'!AF$27,35-'Choose Housekeeping Genes'!AF$27),"")</f>
        <v/>
      </c>
      <c r="AE32" s="132" t="str">
        <f>IF(SUM('Control Sample Data'!I$3:I$386)&gt;10,IF(AND(ISNUMBER('Control Sample Data'!I32),'Control Sample Data'!I32&lt;35,'Control Sample Data'!I32&gt;0),'Control Sample Data'!I32-'Choose Housekeeping Genes'!AG$27,35-'Choose Housekeeping Genes'!AG$27),"")</f>
        <v/>
      </c>
      <c r="AF32" s="132" t="str">
        <f>IF(SUM('Control Sample Data'!J$3:J$386)&gt;10,IF(AND(ISNUMBER('Control Sample Data'!J32),'Control Sample Data'!J32&lt;35,'Control Sample Data'!J32&gt;0),'Control Sample Data'!J32-'Choose Housekeeping Genes'!AH$27,35-'Choose Housekeeping Genes'!AH$27),"")</f>
        <v/>
      </c>
      <c r="AG32" s="132" t="str">
        <f>IF(SUM('Control Sample Data'!K$3:K$386)&gt;10,IF(AND(ISNUMBER('Control Sample Data'!K32),'Control Sample Data'!K32&lt;35,'Control Sample Data'!K32&gt;0),'Control Sample Data'!K32-'Choose Housekeeping Genes'!AI$27,35-'Choose Housekeeping Genes'!AI$27),"")</f>
        <v/>
      </c>
      <c r="AH32" s="132" t="str">
        <f>IF(SUM('Control Sample Data'!L$3:L$386)&gt;10,IF(AND(ISNUMBER('Control Sample Data'!L32),'Control Sample Data'!L32&lt;35,'Control Sample Data'!L32&gt;0),'Control Sample Data'!L32-'Choose Housekeeping Genes'!AJ$27,35-'Choose Housekeeping Genes'!AJ$27),"")</f>
        <v/>
      </c>
      <c r="AI32" s="132" t="str">
        <f>IF(SUM('Control Sample Data'!M$3:M$386)&gt;10,IF(AND(ISNUMBER('Control Sample Data'!M32),'Control Sample Data'!M32&lt;35,'Control Sample Data'!M32&gt;0),'Control Sample Data'!M32-'Choose Housekeeping Genes'!AK$27,35-'Choose Housekeeping Genes'!AK$27),"")</f>
        <v/>
      </c>
      <c r="AJ32" s="132" t="str">
        <f>IF(SUM('Control Sample Data'!N$3:N$386)&gt;10,IF(AND(ISNUMBER('Control Sample Data'!N32),'Control Sample Data'!N32&lt;35,'Control Sample Data'!N32&gt;0),'Control Sample Data'!N32-'Choose Housekeeping Genes'!AL$27,35-'Choose Housekeeping Genes'!AL$27),"")</f>
        <v/>
      </c>
      <c r="AK32" s="132" t="str">
        <f>IF(SUM('Control Sample Data'!O$3:O$386)&gt;10,IF(AND(ISNUMBER('Control Sample Data'!O32),'Control Sample Data'!O32&lt;35,'Control Sample Data'!O32&gt;0),'Control Sample Data'!O32-'Choose Housekeeping Genes'!AM$27,35-'Choose Housekeeping Genes'!AM$27),"")</f>
        <v/>
      </c>
      <c r="AL32" s="132" t="str">
        <f>IF(SUM('Control Sample Data'!P$3:P$386)&gt;10,IF(AND(ISNUMBER('Control Sample Data'!P32),'Control Sample Data'!P32&lt;35,'Control Sample Data'!P32&gt;0),'Control Sample Data'!P32-'Choose Housekeeping Genes'!AN$27,35-'Choose Housekeeping Genes'!AN$27),"")</f>
        <v/>
      </c>
      <c r="AM32" s="132" t="str">
        <f>IF(SUM('Control Sample Data'!Q$3:Q$386)&gt;10,IF(AND(ISNUMBER('Control Sample Data'!Q32),'Control Sample Data'!Q32&lt;35,'Control Sample Data'!Q32&gt;0),'Control Sample Data'!Q32-'Choose Housekeeping Genes'!AO$27,35-'Choose Housekeeping Genes'!AO$27),"")</f>
        <v/>
      </c>
      <c r="AN32" s="132" t="str">
        <f>IF(SUM('Control Sample Data'!R$3:R$386)&gt;10,IF(AND(ISNUMBER('Control Sample Data'!R32),'Control Sample Data'!R32&lt;35,'Control Sample Data'!R32&gt;0),'Control Sample Data'!R32-'Choose Housekeeping Genes'!AP$27,35-'Choose Housekeeping Genes'!AP$27),"")</f>
        <v/>
      </c>
      <c r="AO32" s="132" t="str">
        <f>IF(SUM('Control Sample Data'!S$3:S$386)&gt;10,IF(AND(ISNUMBER('Control Sample Data'!S32),'Control Sample Data'!S32&lt;35,'Control Sample Data'!S32&gt;0),'Control Sample Data'!S32-'Choose Housekeeping Genes'!AQ$27,35-'Choose Housekeeping Genes'!AQ$27),"")</f>
        <v/>
      </c>
      <c r="AP32" s="132" t="str">
        <f>IF(SUM('Control Sample Data'!T$3:T$386)&gt;10,IF(AND(ISNUMBER('Control Sample Data'!T32),'Control Sample Data'!T32&lt;35,'Control Sample Data'!T32&gt;0),'Control Sample Data'!T32-'Choose Housekeeping Genes'!AR$27,35-'Choose Housekeeping Genes'!AR$27),"")</f>
        <v/>
      </c>
      <c r="AQ32" s="132" t="str">
        <f>IF(SUM('Control Sample Data'!U$3:U$386)&gt;10,IF(AND(ISNUMBER('Control Sample Data'!U32),'Control Sample Data'!U32&lt;35,'Control Sample Data'!U32&gt;0),'Control Sample Data'!U32-'Choose Housekeeping Genes'!AS$27,35-'Choose Housekeeping Genes'!AS$27),"")</f>
        <v/>
      </c>
      <c r="AR32" s="132" t="str">
        <f>IF(SUM('Control Sample Data'!V$3:V$386)&gt;10,IF(AND(ISNUMBER('Control Sample Data'!V32),'Control Sample Data'!V32&lt;35,'Control Sample Data'!V32&gt;0),'Control Sample Data'!V32-'Choose Housekeeping Genes'!AT$27,35-'Choose Housekeeping Genes'!AT$27),"")</f>
        <v/>
      </c>
      <c r="AS32" s="135" t="str">
        <f>'Control Sample Data'!A32</f>
        <v>LINC00312</v>
      </c>
      <c r="AT32" s="35" t="s">
        <v>19</v>
      </c>
      <c r="AU32" s="132" t="str">
        <f ca="1">IF(ISNUMBER(C32-'Choose Housekeeping Genes'!D$17),C32-'Choose Housekeeping Genes'!D$17,"")</f>
        <v/>
      </c>
      <c r="AV32" s="132" t="str">
        <f ca="1">IF(ISNUMBER(D32-'Choose Housekeeping Genes'!E$17),D32-'Choose Housekeeping Genes'!E$17,"")</f>
        <v/>
      </c>
      <c r="AW32" s="132" t="str">
        <f ca="1">IF(ISNUMBER(E32-'Choose Housekeeping Genes'!F$17),E32-'Choose Housekeeping Genes'!F$17,"")</f>
        <v/>
      </c>
      <c r="AX32" s="132" t="str">
        <f ca="1">IF(ISNUMBER(F32-'Choose Housekeeping Genes'!G$17),F32-'Choose Housekeeping Genes'!G$17,"")</f>
        <v/>
      </c>
      <c r="AY32" s="132" t="str">
        <f ca="1">IF(ISNUMBER(G32-'Choose Housekeeping Genes'!H$17),G32-'Choose Housekeeping Genes'!H$17,"")</f>
        <v/>
      </c>
      <c r="AZ32" s="132" t="str">
        <f ca="1">IF(ISNUMBER(H32-'Choose Housekeeping Genes'!I$17),H32-'Choose Housekeeping Genes'!I$17,"")</f>
        <v/>
      </c>
      <c r="BA32" s="132" t="str">
        <f ca="1">IF(ISNUMBER(I32-'Choose Housekeeping Genes'!J$17),I32-'Choose Housekeeping Genes'!J$17,"")</f>
        <v/>
      </c>
      <c r="BB32" s="132" t="str">
        <f ca="1">IF(ISNUMBER(J32-'Choose Housekeeping Genes'!K$17),J32-'Choose Housekeeping Genes'!K$17,"")</f>
        <v/>
      </c>
      <c r="BC32" s="132" t="str">
        <f ca="1">IF(ISNUMBER(K32-'Choose Housekeeping Genes'!L$17),K32-'Choose Housekeeping Genes'!L$17,"")</f>
        <v/>
      </c>
      <c r="BD32" s="132" t="str">
        <f ca="1">IF(ISNUMBER(L32-'Choose Housekeeping Genes'!M$17),L32-'Choose Housekeeping Genes'!M$17,"")</f>
        <v/>
      </c>
      <c r="BE32" s="132" t="str">
        <f ca="1">IF(ISNUMBER(M32-'Choose Housekeeping Genes'!N$17),M32-'Choose Housekeeping Genes'!N$17,"")</f>
        <v/>
      </c>
      <c r="BF32" s="132" t="str">
        <f ca="1">IF(ISNUMBER(N32-'Choose Housekeeping Genes'!O$17),N32-'Choose Housekeeping Genes'!O$17,"")</f>
        <v/>
      </c>
      <c r="BG32" s="132" t="str">
        <f ca="1">IF(ISNUMBER(O32-'Choose Housekeeping Genes'!P$17),O32-'Choose Housekeeping Genes'!P$17,"")</f>
        <v/>
      </c>
      <c r="BH32" s="132" t="str">
        <f ca="1">IF(ISNUMBER(P32-'Choose Housekeeping Genes'!Q$17),P32-'Choose Housekeeping Genes'!Q$17,"")</f>
        <v/>
      </c>
      <c r="BI32" s="132" t="str">
        <f ca="1">IF(ISNUMBER(Q32-'Choose Housekeeping Genes'!R$17),Q32-'Choose Housekeeping Genes'!R$17,"")</f>
        <v/>
      </c>
      <c r="BJ32" s="132" t="str">
        <f ca="1">IF(ISNUMBER(R32-'Choose Housekeeping Genes'!S$17),R32-'Choose Housekeeping Genes'!S$17,"")</f>
        <v/>
      </c>
      <c r="BK32" s="132" t="str">
        <f ca="1">IF(ISNUMBER(S32-'Choose Housekeeping Genes'!T$17),S32-'Choose Housekeeping Genes'!T$17,"")</f>
        <v/>
      </c>
      <c r="BL32" s="132" t="str">
        <f ca="1">IF(ISNUMBER(T32-'Choose Housekeeping Genes'!U$17),T32-'Choose Housekeeping Genes'!U$17,"")</f>
        <v/>
      </c>
      <c r="BM32" s="132" t="str">
        <f ca="1">IF(ISNUMBER(U32-'Choose Housekeeping Genes'!V$17),U32-'Choose Housekeeping Genes'!V$17,"")</f>
        <v/>
      </c>
      <c r="BN32" s="132" t="str">
        <f ca="1">IF(ISNUMBER(V32-'Choose Housekeeping Genes'!W$17),V32-'Choose Housekeeping Genes'!W$17,"")</f>
        <v/>
      </c>
      <c r="BO32" s="142" t="str">
        <f t="shared" si="0"/>
        <v>LINC00312</v>
      </c>
      <c r="BP32" s="141" t="s">
        <v>19</v>
      </c>
      <c r="BQ32" s="132" t="str">
        <f ca="1">IF(ISNUMBER(Y32-'Choose Housekeeping Genes'!AA$17),Y32-'Choose Housekeeping Genes'!AA$17,"")</f>
        <v/>
      </c>
      <c r="BR32" s="132" t="str">
        <f ca="1">IF(ISNUMBER(Z32-'Choose Housekeeping Genes'!AB$17),Z32-'Choose Housekeeping Genes'!AB$17,"")</f>
        <v/>
      </c>
      <c r="BS32" s="132" t="str">
        <f ca="1">IF(ISNUMBER(AA32-'Choose Housekeeping Genes'!AC$17),AA32-'Choose Housekeeping Genes'!AC$17,"")</f>
        <v/>
      </c>
      <c r="BT32" s="132" t="str">
        <f ca="1">IF(ISNUMBER(AB32-'Choose Housekeeping Genes'!AD$17),AB32-'Choose Housekeeping Genes'!AD$17,"")</f>
        <v/>
      </c>
      <c r="BU32" s="132" t="str">
        <f ca="1">IF(ISNUMBER(AC32-'Choose Housekeeping Genes'!AE$17),AC32-'Choose Housekeeping Genes'!AE$17,"")</f>
        <v/>
      </c>
      <c r="BV32" s="132" t="str">
        <f ca="1">IF(ISNUMBER(AD32-'Choose Housekeeping Genes'!AF$17),AD32-'Choose Housekeeping Genes'!AF$17,"")</f>
        <v/>
      </c>
      <c r="BW32" s="132" t="str">
        <f ca="1">IF(ISNUMBER(AE32-'Choose Housekeeping Genes'!AG$17),AE32-'Choose Housekeeping Genes'!AG$17,"")</f>
        <v/>
      </c>
      <c r="BX32" s="132" t="str">
        <f ca="1">IF(ISNUMBER(AF32-'Choose Housekeeping Genes'!AH$17),AF32-'Choose Housekeeping Genes'!AH$17,"")</f>
        <v/>
      </c>
      <c r="BY32" s="132" t="str">
        <f ca="1">IF(ISNUMBER(AG32-'Choose Housekeeping Genes'!AI$17),AG32-'Choose Housekeeping Genes'!AI$17,"")</f>
        <v/>
      </c>
      <c r="BZ32" s="132" t="str">
        <f ca="1">IF(ISNUMBER(AH32-'Choose Housekeeping Genes'!AJ$17),AH32-'Choose Housekeeping Genes'!AJ$17,"")</f>
        <v/>
      </c>
      <c r="CA32" s="132" t="str">
        <f ca="1">IF(ISNUMBER(AI32-'Choose Housekeeping Genes'!AK$17),AI32-'Choose Housekeeping Genes'!AK$17,"")</f>
        <v/>
      </c>
      <c r="CB32" s="132" t="str">
        <f ca="1">IF(ISNUMBER(AJ32-'Choose Housekeeping Genes'!AL$17),AJ32-'Choose Housekeeping Genes'!AL$17,"")</f>
        <v/>
      </c>
      <c r="CC32" s="132" t="str">
        <f ca="1">IF(ISNUMBER(AK32-'Choose Housekeeping Genes'!AM$17),AK32-'Choose Housekeeping Genes'!AM$17,"")</f>
        <v/>
      </c>
      <c r="CD32" s="132" t="str">
        <f ca="1">IF(ISNUMBER(AL32-'Choose Housekeeping Genes'!AN$17),AL32-'Choose Housekeeping Genes'!AN$17,"")</f>
        <v/>
      </c>
      <c r="CE32" s="132" t="str">
        <f ca="1">IF(ISNUMBER(AM32-'Choose Housekeeping Genes'!AO$17),AM32-'Choose Housekeeping Genes'!AO$17,"")</f>
        <v/>
      </c>
      <c r="CF32" s="132" t="str">
        <f ca="1">IF(ISNUMBER(AN32-'Choose Housekeeping Genes'!AP$17),AN32-'Choose Housekeeping Genes'!AP$17,"")</f>
        <v/>
      </c>
      <c r="CG32" s="132" t="str">
        <f ca="1">IF(ISNUMBER(AO32-'Choose Housekeeping Genes'!AQ$17),AO32-'Choose Housekeeping Genes'!AQ$17,"")</f>
        <v/>
      </c>
      <c r="CH32" s="132" t="str">
        <f ca="1">IF(ISNUMBER(AP32-'Choose Housekeeping Genes'!AR$17),AP32-'Choose Housekeeping Genes'!AR$17,"")</f>
        <v/>
      </c>
      <c r="CI32" s="132" t="str">
        <f ca="1">IF(ISNUMBER(AQ32-'Choose Housekeeping Genes'!AS$17),AQ32-'Choose Housekeeping Genes'!AS$17,"")</f>
        <v/>
      </c>
      <c r="CJ32" s="132" t="str">
        <f ca="1">IF(ISNUMBER(AR32-'Choose Housekeeping Genes'!AT$17),AR32-'Choose Housekeeping Genes'!AT$17,"")</f>
        <v/>
      </c>
      <c r="CK32" s="137" t="e">
        <f t="shared" ca="1" si="2"/>
        <v>#DIV/0!</v>
      </c>
      <c r="CL32" s="138" t="e">
        <f t="shared" ca="1" si="3"/>
        <v>#DIV/0!</v>
      </c>
    </row>
    <row r="33" spans="1:90" ht="12.75" x14ac:dyDescent="0.15">
      <c r="A33" s="131" t="str">
        <f>'Transcript table'!C33</f>
        <v>HCP5</v>
      </c>
      <c r="B33" s="35" t="s">
        <v>20</v>
      </c>
      <c r="C33" s="132" t="str">
        <f>IF(SUM('Test Sample Data'!C$3:C$386)&gt;10,IF(AND(ISNUMBER('Test Sample Data'!C33),'Test Sample Data'!C33&lt;35,'Test Sample Data'!C33&gt;0),'Test Sample Data'!C33-'Choose Housekeeping Genes'!D$27,35-'Choose Housekeeping Genes'!D$27),"")</f>
        <v/>
      </c>
      <c r="D33" s="132" t="str">
        <f>IF(SUM('Test Sample Data'!D$3:D$386)&gt;10,IF(AND(ISNUMBER('Test Sample Data'!D33),'Test Sample Data'!D33&lt;35,'Test Sample Data'!D33&gt;0),'Test Sample Data'!D33-'Choose Housekeeping Genes'!E$27,35-'Choose Housekeeping Genes'!E$27),"")</f>
        <v/>
      </c>
      <c r="E33" s="132" t="str">
        <f>IF(SUM('Test Sample Data'!E$3:E$386)&gt;10,IF(AND(ISNUMBER('Test Sample Data'!E33),'Test Sample Data'!E33&lt;35,'Test Sample Data'!E33&gt;0),'Test Sample Data'!E33-'Choose Housekeeping Genes'!F$27,35-'Choose Housekeeping Genes'!F$27),"")</f>
        <v/>
      </c>
      <c r="F33" s="132" t="str">
        <f>IF(SUM('Test Sample Data'!F$3:F$386)&gt;10,IF(AND(ISNUMBER('Test Sample Data'!F33),'Test Sample Data'!F33&lt;35,'Test Sample Data'!F33&gt;0),'Test Sample Data'!F33-'Choose Housekeeping Genes'!G$27,35-'Choose Housekeeping Genes'!G$27),"")</f>
        <v/>
      </c>
      <c r="G33" s="132" t="str">
        <f>IF(SUM('Test Sample Data'!G$3:G$386)&gt;10,IF(AND(ISNUMBER('Test Sample Data'!G33),'Test Sample Data'!G33&lt;35,'Test Sample Data'!G33&gt;0),'Test Sample Data'!G33-'Choose Housekeeping Genes'!H$27,35-'Choose Housekeeping Genes'!H$27),"")</f>
        <v/>
      </c>
      <c r="H33" s="132" t="str">
        <f>IF(SUM('Test Sample Data'!H$3:H$386)&gt;10,IF(AND(ISNUMBER('Test Sample Data'!H33),'Test Sample Data'!H33&lt;35,'Test Sample Data'!H33&gt;0),'Test Sample Data'!H33-'Choose Housekeeping Genes'!I$27,35-'Choose Housekeeping Genes'!I$27),"")</f>
        <v/>
      </c>
      <c r="I33" s="132" t="str">
        <f>IF(SUM('Test Sample Data'!I$3:I$386)&gt;10,IF(AND(ISNUMBER('Test Sample Data'!I33),'Test Sample Data'!I33&lt;35,'Test Sample Data'!I33&gt;0),'Test Sample Data'!I33-'Choose Housekeeping Genes'!J$27,35-'Choose Housekeeping Genes'!J$27),"")</f>
        <v/>
      </c>
      <c r="J33" s="132" t="str">
        <f>IF(SUM('Test Sample Data'!J$3:J$386)&gt;10,IF(AND(ISNUMBER('Test Sample Data'!J33),'Test Sample Data'!J33&lt;35,'Test Sample Data'!J33&gt;0),'Test Sample Data'!J33-'Choose Housekeeping Genes'!K$27,35-'Choose Housekeeping Genes'!K$27),"")</f>
        <v/>
      </c>
      <c r="K33" s="132" t="str">
        <f>IF(SUM('Test Sample Data'!K$3:K$386)&gt;10,IF(AND(ISNUMBER('Test Sample Data'!K33),'Test Sample Data'!K33&lt;35,'Test Sample Data'!K33&gt;0),'Test Sample Data'!K33-'Choose Housekeeping Genes'!L$27,35-'Choose Housekeeping Genes'!L$27),"")</f>
        <v/>
      </c>
      <c r="L33" s="132" t="str">
        <f>IF(SUM('Test Sample Data'!L$3:L$386)&gt;10,IF(AND(ISNUMBER('Test Sample Data'!L33),'Test Sample Data'!L33&lt;35,'Test Sample Data'!L33&gt;0),'Test Sample Data'!L33-'Choose Housekeeping Genes'!M$27,35-'Choose Housekeeping Genes'!M$27),"")</f>
        <v/>
      </c>
      <c r="M33" s="132" t="str">
        <f>IF(SUM('Test Sample Data'!M$3:M$386)&gt;10,IF(AND(ISNUMBER('Test Sample Data'!M33),'Test Sample Data'!M33&lt;35,'Test Sample Data'!M33&gt;0),'Test Sample Data'!M33-'Choose Housekeeping Genes'!N$27,35-'Choose Housekeeping Genes'!N$27),"")</f>
        <v/>
      </c>
      <c r="N33" s="132" t="str">
        <f>IF(SUM('Test Sample Data'!N$3:N$386)&gt;10,IF(AND(ISNUMBER('Test Sample Data'!N33),'Test Sample Data'!N33&lt;35,'Test Sample Data'!N33&gt;0),'Test Sample Data'!N33-'Choose Housekeeping Genes'!O$27,35-'Choose Housekeeping Genes'!O$27),"")</f>
        <v/>
      </c>
      <c r="O33" s="132" t="str">
        <f>IF(SUM('Test Sample Data'!O$3:O$386)&gt;10,IF(AND(ISNUMBER('Test Sample Data'!O33),'Test Sample Data'!O33&lt;35,'Test Sample Data'!O33&gt;0),'Test Sample Data'!O33-'Choose Housekeeping Genes'!P$27,35-'Choose Housekeeping Genes'!P$27),"")</f>
        <v/>
      </c>
      <c r="P33" s="132" t="str">
        <f>IF(SUM('Test Sample Data'!P$3:P$386)&gt;10,IF(AND(ISNUMBER('Test Sample Data'!P33),'Test Sample Data'!P33&lt;35,'Test Sample Data'!P33&gt;0),'Test Sample Data'!P33-'Choose Housekeeping Genes'!Q$27,35-'Choose Housekeeping Genes'!Q$27),"")</f>
        <v/>
      </c>
      <c r="Q33" s="132" t="str">
        <f>IF(SUM('Test Sample Data'!Q$3:Q$386)&gt;10,IF(AND(ISNUMBER('Test Sample Data'!Q33),'Test Sample Data'!Q33&lt;35,'Test Sample Data'!Q33&gt;0),'Test Sample Data'!Q33-'Choose Housekeeping Genes'!R$27,35-'Choose Housekeeping Genes'!R$27),"")</f>
        <v/>
      </c>
      <c r="R33" s="132" t="str">
        <f>IF(SUM('Test Sample Data'!R$3:R$386)&gt;10,IF(AND(ISNUMBER('Test Sample Data'!R33),'Test Sample Data'!R33&lt;35,'Test Sample Data'!R33&gt;0),'Test Sample Data'!R33-'Choose Housekeeping Genes'!S$27,35-'Choose Housekeeping Genes'!S$27),"")</f>
        <v/>
      </c>
      <c r="S33" s="132" t="str">
        <f>IF(SUM('Test Sample Data'!S$3:S$386)&gt;10,IF(AND(ISNUMBER('Test Sample Data'!S33),'Test Sample Data'!S33&lt;35,'Test Sample Data'!S33&gt;0),'Test Sample Data'!S33-'Choose Housekeeping Genes'!T$27,35-'Choose Housekeeping Genes'!T$27),"")</f>
        <v/>
      </c>
      <c r="T33" s="132" t="str">
        <f>IF(SUM('Test Sample Data'!T$3:T$386)&gt;10,IF(AND(ISNUMBER('Test Sample Data'!T33),'Test Sample Data'!T33&lt;35,'Test Sample Data'!T33&gt;0),'Test Sample Data'!T33-'Choose Housekeeping Genes'!U$27,35-'Choose Housekeeping Genes'!U$27),"")</f>
        <v/>
      </c>
      <c r="U33" s="132" t="str">
        <f>IF(SUM('Test Sample Data'!U$3:U$386)&gt;10,IF(AND(ISNUMBER('Test Sample Data'!U33),'Test Sample Data'!U33&lt;35,'Test Sample Data'!U33&gt;0),'Test Sample Data'!U33-'Choose Housekeeping Genes'!V$27,35-'Choose Housekeeping Genes'!V$27),"")</f>
        <v/>
      </c>
      <c r="V33" s="132" t="str">
        <f>IF(SUM('Test Sample Data'!V$3:V$386)&gt;10,IF(AND(ISNUMBER('Test Sample Data'!V33),'Test Sample Data'!V33&lt;35,'Test Sample Data'!V33&gt;0),'Test Sample Data'!V33-'Choose Housekeeping Genes'!W$27,35-'Choose Housekeeping Genes'!W$27),"")</f>
        <v/>
      </c>
      <c r="W33" s="140" t="str">
        <f>'Control Sample Data'!A33</f>
        <v>HCP5</v>
      </c>
      <c r="X33" s="141" t="s">
        <v>20</v>
      </c>
      <c r="Y33" s="132" t="str">
        <f>IF(SUM('Control Sample Data'!C$3:C$386)&gt;10,IF(AND(ISNUMBER('Control Sample Data'!C33),'Control Sample Data'!C33&lt;35,'Control Sample Data'!C33&gt;0),'Control Sample Data'!C33-'Choose Housekeeping Genes'!AA$27,35-'Choose Housekeeping Genes'!AA$27),"")</f>
        <v/>
      </c>
      <c r="Z33" s="132" t="str">
        <f>IF(SUM('Control Sample Data'!D$3:D$386)&gt;10,IF(AND(ISNUMBER('Control Sample Data'!D33),'Control Sample Data'!D33&lt;35,'Control Sample Data'!D33&gt;0),'Control Sample Data'!D33-'Choose Housekeeping Genes'!AB$27,35-'Choose Housekeeping Genes'!AB$27),"")</f>
        <v/>
      </c>
      <c r="AA33" s="132" t="str">
        <f>IF(SUM('Control Sample Data'!E$3:E$386)&gt;10,IF(AND(ISNUMBER('Control Sample Data'!E33),'Control Sample Data'!E33&lt;35,'Control Sample Data'!E33&gt;0),'Control Sample Data'!E33-'Choose Housekeeping Genes'!AC$27,35-'Choose Housekeeping Genes'!AC$27),"")</f>
        <v/>
      </c>
      <c r="AB33" s="132" t="str">
        <f>IF(SUM('Control Sample Data'!F$3:F$386)&gt;10,IF(AND(ISNUMBER('Control Sample Data'!F33),'Control Sample Data'!F33&lt;35,'Control Sample Data'!F33&gt;0),'Control Sample Data'!F33-'Choose Housekeeping Genes'!AD$27,35-'Choose Housekeeping Genes'!AD$27),"")</f>
        <v/>
      </c>
      <c r="AC33" s="132" t="str">
        <f>IF(SUM('Control Sample Data'!G$3:G$386)&gt;10,IF(AND(ISNUMBER('Control Sample Data'!G33),'Control Sample Data'!G33&lt;35,'Control Sample Data'!G33&gt;0),'Control Sample Data'!G33-'Choose Housekeeping Genes'!AE$27,35-'Choose Housekeeping Genes'!AE$27),"")</f>
        <v/>
      </c>
      <c r="AD33" s="132" t="str">
        <f>IF(SUM('Control Sample Data'!H$3:H$386)&gt;10,IF(AND(ISNUMBER('Control Sample Data'!H33),'Control Sample Data'!H33&lt;35,'Control Sample Data'!H33&gt;0),'Control Sample Data'!H33-'Choose Housekeeping Genes'!AF$27,35-'Choose Housekeeping Genes'!AF$27),"")</f>
        <v/>
      </c>
      <c r="AE33" s="132" t="str">
        <f>IF(SUM('Control Sample Data'!I$3:I$386)&gt;10,IF(AND(ISNUMBER('Control Sample Data'!I33),'Control Sample Data'!I33&lt;35,'Control Sample Data'!I33&gt;0),'Control Sample Data'!I33-'Choose Housekeeping Genes'!AG$27,35-'Choose Housekeeping Genes'!AG$27),"")</f>
        <v/>
      </c>
      <c r="AF33" s="132" t="str">
        <f>IF(SUM('Control Sample Data'!J$3:J$386)&gt;10,IF(AND(ISNUMBER('Control Sample Data'!J33),'Control Sample Data'!J33&lt;35,'Control Sample Data'!J33&gt;0),'Control Sample Data'!J33-'Choose Housekeeping Genes'!AH$27,35-'Choose Housekeeping Genes'!AH$27),"")</f>
        <v/>
      </c>
      <c r="AG33" s="132" t="str">
        <f>IF(SUM('Control Sample Data'!K$3:K$386)&gt;10,IF(AND(ISNUMBER('Control Sample Data'!K33),'Control Sample Data'!K33&lt;35,'Control Sample Data'!K33&gt;0),'Control Sample Data'!K33-'Choose Housekeeping Genes'!AI$27,35-'Choose Housekeeping Genes'!AI$27),"")</f>
        <v/>
      </c>
      <c r="AH33" s="132" t="str">
        <f>IF(SUM('Control Sample Data'!L$3:L$386)&gt;10,IF(AND(ISNUMBER('Control Sample Data'!L33),'Control Sample Data'!L33&lt;35,'Control Sample Data'!L33&gt;0),'Control Sample Data'!L33-'Choose Housekeeping Genes'!AJ$27,35-'Choose Housekeeping Genes'!AJ$27),"")</f>
        <v/>
      </c>
      <c r="AI33" s="132" t="str">
        <f>IF(SUM('Control Sample Data'!M$3:M$386)&gt;10,IF(AND(ISNUMBER('Control Sample Data'!M33),'Control Sample Data'!M33&lt;35,'Control Sample Data'!M33&gt;0),'Control Sample Data'!M33-'Choose Housekeeping Genes'!AK$27,35-'Choose Housekeeping Genes'!AK$27),"")</f>
        <v/>
      </c>
      <c r="AJ33" s="132" t="str">
        <f>IF(SUM('Control Sample Data'!N$3:N$386)&gt;10,IF(AND(ISNUMBER('Control Sample Data'!N33),'Control Sample Data'!N33&lt;35,'Control Sample Data'!N33&gt;0),'Control Sample Data'!N33-'Choose Housekeeping Genes'!AL$27,35-'Choose Housekeeping Genes'!AL$27),"")</f>
        <v/>
      </c>
      <c r="AK33" s="132" t="str">
        <f>IF(SUM('Control Sample Data'!O$3:O$386)&gt;10,IF(AND(ISNUMBER('Control Sample Data'!O33),'Control Sample Data'!O33&lt;35,'Control Sample Data'!O33&gt;0),'Control Sample Data'!O33-'Choose Housekeeping Genes'!AM$27,35-'Choose Housekeeping Genes'!AM$27),"")</f>
        <v/>
      </c>
      <c r="AL33" s="132" t="str">
        <f>IF(SUM('Control Sample Data'!P$3:P$386)&gt;10,IF(AND(ISNUMBER('Control Sample Data'!P33),'Control Sample Data'!P33&lt;35,'Control Sample Data'!P33&gt;0),'Control Sample Data'!P33-'Choose Housekeeping Genes'!AN$27,35-'Choose Housekeeping Genes'!AN$27),"")</f>
        <v/>
      </c>
      <c r="AM33" s="132" t="str">
        <f>IF(SUM('Control Sample Data'!Q$3:Q$386)&gt;10,IF(AND(ISNUMBER('Control Sample Data'!Q33),'Control Sample Data'!Q33&lt;35,'Control Sample Data'!Q33&gt;0),'Control Sample Data'!Q33-'Choose Housekeeping Genes'!AO$27,35-'Choose Housekeeping Genes'!AO$27),"")</f>
        <v/>
      </c>
      <c r="AN33" s="132" t="str">
        <f>IF(SUM('Control Sample Data'!R$3:R$386)&gt;10,IF(AND(ISNUMBER('Control Sample Data'!R33),'Control Sample Data'!R33&lt;35,'Control Sample Data'!R33&gt;0),'Control Sample Data'!R33-'Choose Housekeeping Genes'!AP$27,35-'Choose Housekeeping Genes'!AP$27),"")</f>
        <v/>
      </c>
      <c r="AO33" s="132" t="str">
        <f>IF(SUM('Control Sample Data'!S$3:S$386)&gt;10,IF(AND(ISNUMBER('Control Sample Data'!S33),'Control Sample Data'!S33&lt;35,'Control Sample Data'!S33&gt;0),'Control Sample Data'!S33-'Choose Housekeeping Genes'!AQ$27,35-'Choose Housekeeping Genes'!AQ$27),"")</f>
        <v/>
      </c>
      <c r="AP33" s="132" t="str">
        <f>IF(SUM('Control Sample Data'!T$3:T$386)&gt;10,IF(AND(ISNUMBER('Control Sample Data'!T33),'Control Sample Data'!T33&lt;35,'Control Sample Data'!T33&gt;0),'Control Sample Data'!T33-'Choose Housekeeping Genes'!AR$27,35-'Choose Housekeeping Genes'!AR$27),"")</f>
        <v/>
      </c>
      <c r="AQ33" s="132" t="str">
        <f>IF(SUM('Control Sample Data'!U$3:U$386)&gt;10,IF(AND(ISNUMBER('Control Sample Data'!U33),'Control Sample Data'!U33&lt;35,'Control Sample Data'!U33&gt;0),'Control Sample Data'!U33-'Choose Housekeeping Genes'!AS$27,35-'Choose Housekeeping Genes'!AS$27),"")</f>
        <v/>
      </c>
      <c r="AR33" s="132" t="str">
        <f>IF(SUM('Control Sample Data'!V$3:V$386)&gt;10,IF(AND(ISNUMBER('Control Sample Data'!V33),'Control Sample Data'!V33&lt;35,'Control Sample Data'!V33&gt;0),'Control Sample Data'!V33-'Choose Housekeeping Genes'!AT$27,35-'Choose Housekeeping Genes'!AT$27),"")</f>
        <v/>
      </c>
      <c r="AS33" s="135" t="str">
        <f>'Control Sample Data'!A33</f>
        <v>HCP5</v>
      </c>
      <c r="AT33" s="35" t="s">
        <v>20</v>
      </c>
      <c r="AU33" s="132" t="str">
        <f ca="1">IF(ISNUMBER(C33-'Choose Housekeeping Genes'!D$17),C33-'Choose Housekeeping Genes'!D$17,"")</f>
        <v/>
      </c>
      <c r="AV33" s="132" t="str">
        <f ca="1">IF(ISNUMBER(D33-'Choose Housekeeping Genes'!E$17),D33-'Choose Housekeeping Genes'!E$17,"")</f>
        <v/>
      </c>
      <c r="AW33" s="132" t="str">
        <f ca="1">IF(ISNUMBER(E33-'Choose Housekeeping Genes'!F$17),E33-'Choose Housekeeping Genes'!F$17,"")</f>
        <v/>
      </c>
      <c r="AX33" s="132" t="str">
        <f ca="1">IF(ISNUMBER(F33-'Choose Housekeeping Genes'!G$17),F33-'Choose Housekeeping Genes'!G$17,"")</f>
        <v/>
      </c>
      <c r="AY33" s="132" t="str">
        <f ca="1">IF(ISNUMBER(G33-'Choose Housekeeping Genes'!H$17),G33-'Choose Housekeeping Genes'!H$17,"")</f>
        <v/>
      </c>
      <c r="AZ33" s="132" t="str">
        <f ca="1">IF(ISNUMBER(H33-'Choose Housekeeping Genes'!I$17),H33-'Choose Housekeeping Genes'!I$17,"")</f>
        <v/>
      </c>
      <c r="BA33" s="132" t="str">
        <f ca="1">IF(ISNUMBER(I33-'Choose Housekeeping Genes'!J$17),I33-'Choose Housekeeping Genes'!J$17,"")</f>
        <v/>
      </c>
      <c r="BB33" s="132" t="str">
        <f ca="1">IF(ISNUMBER(J33-'Choose Housekeeping Genes'!K$17),J33-'Choose Housekeeping Genes'!K$17,"")</f>
        <v/>
      </c>
      <c r="BC33" s="132" t="str">
        <f ca="1">IF(ISNUMBER(K33-'Choose Housekeeping Genes'!L$17),K33-'Choose Housekeeping Genes'!L$17,"")</f>
        <v/>
      </c>
      <c r="BD33" s="132" t="str">
        <f ca="1">IF(ISNUMBER(L33-'Choose Housekeeping Genes'!M$17),L33-'Choose Housekeeping Genes'!M$17,"")</f>
        <v/>
      </c>
      <c r="BE33" s="132" t="str">
        <f ca="1">IF(ISNUMBER(M33-'Choose Housekeeping Genes'!N$17),M33-'Choose Housekeeping Genes'!N$17,"")</f>
        <v/>
      </c>
      <c r="BF33" s="132" t="str">
        <f ca="1">IF(ISNUMBER(N33-'Choose Housekeeping Genes'!O$17),N33-'Choose Housekeeping Genes'!O$17,"")</f>
        <v/>
      </c>
      <c r="BG33" s="132" t="str">
        <f ca="1">IF(ISNUMBER(O33-'Choose Housekeeping Genes'!P$17),O33-'Choose Housekeeping Genes'!P$17,"")</f>
        <v/>
      </c>
      <c r="BH33" s="132" t="str">
        <f ca="1">IF(ISNUMBER(P33-'Choose Housekeeping Genes'!Q$17),P33-'Choose Housekeeping Genes'!Q$17,"")</f>
        <v/>
      </c>
      <c r="BI33" s="132" t="str">
        <f ca="1">IF(ISNUMBER(Q33-'Choose Housekeeping Genes'!R$17),Q33-'Choose Housekeeping Genes'!R$17,"")</f>
        <v/>
      </c>
      <c r="BJ33" s="132" t="str">
        <f ca="1">IF(ISNUMBER(R33-'Choose Housekeeping Genes'!S$17),R33-'Choose Housekeeping Genes'!S$17,"")</f>
        <v/>
      </c>
      <c r="BK33" s="132" t="str">
        <f ca="1">IF(ISNUMBER(S33-'Choose Housekeeping Genes'!T$17),S33-'Choose Housekeeping Genes'!T$17,"")</f>
        <v/>
      </c>
      <c r="BL33" s="132" t="str">
        <f ca="1">IF(ISNUMBER(T33-'Choose Housekeeping Genes'!U$17),T33-'Choose Housekeeping Genes'!U$17,"")</f>
        <v/>
      </c>
      <c r="BM33" s="132" t="str">
        <f ca="1">IF(ISNUMBER(U33-'Choose Housekeeping Genes'!V$17),U33-'Choose Housekeeping Genes'!V$17,"")</f>
        <v/>
      </c>
      <c r="BN33" s="132" t="str">
        <f ca="1">IF(ISNUMBER(V33-'Choose Housekeeping Genes'!W$17),V33-'Choose Housekeeping Genes'!W$17,"")</f>
        <v/>
      </c>
      <c r="BO33" s="142" t="str">
        <f t="shared" si="0"/>
        <v>HCP5</v>
      </c>
      <c r="BP33" s="141" t="s">
        <v>20</v>
      </c>
      <c r="BQ33" s="132" t="str">
        <f ca="1">IF(ISNUMBER(Y33-'Choose Housekeeping Genes'!AA$17),Y33-'Choose Housekeeping Genes'!AA$17,"")</f>
        <v/>
      </c>
      <c r="BR33" s="132" t="str">
        <f ca="1">IF(ISNUMBER(Z33-'Choose Housekeeping Genes'!AB$17),Z33-'Choose Housekeeping Genes'!AB$17,"")</f>
        <v/>
      </c>
      <c r="BS33" s="132" t="str">
        <f ca="1">IF(ISNUMBER(AA33-'Choose Housekeeping Genes'!AC$17),AA33-'Choose Housekeeping Genes'!AC$17,"")</f>
        <v/>
      </c>
      <c r="BT33" s="132" t="str">
        <f ca="1">IF(ISNUMBER(AB33-'Choose Housekeeping Genes'!AD$17),AB33-'Choose Housekeeping Genes'!AD$17,"")</f>
        <v/>
      </c>
      <c r="BU33" s="132" t="str">
        <f ca="1">IF(ISNUMBER(AC33-'Choose Housekeeping Genes'!AE$17),AC33-'Choose Housekeeping Genes'!AE$17,"")</f>
        <v/>
      </c>
      <c r="BV33" s="132" t="str">
        <f ca="1">IF(ISNUMBER(AD33-'Choose Housekeeping Genes'!AF$17),AD33-'Choose Housekeeping Genes'!AF$17,"")</f>
        <v/>
      </c>
      <c r="BW33" s="132" t="str">
        <f ca="1">IF(ISNUMBER(AE33-'Choose Housekeeping Genes'!AG$17),AE33-'Choose Housekeeping Genes'!AG$17,"")</f>
        <v/>
      </c>
      <c r="BX33" s="132" t="str">
        <f ca="1">IF(ISNUMBER(AF33-'Choose Housekeeping Genes'!AH$17),AF33-'Choose Housekeeping Genes'!AH$17,"")</f>
        <v/>
      </c>
      <c r="BY33" s="132" t="str">
        <f ca="1">IF(ISNUMBER(AG33-'Choose Housekeeping Genes'!AI$17),AG33-'Choose Housekeeping Genes'!AI$17,"")</f>
        <v/>
      </c>
      <c r="BZ33" s="132" t="str">
        <f ca="1">IF(ISNUMBER(AH33-'Choose Housekeeping Genes'!AJ$17),AH33-'Choose Housekeeping Genes'!AJ$17,"")</f>
        <v/>
      </c>
      <c r="CA33" s="132" t="str">
        <f ca="1">IF(ISNUMBER(AI33-'Choose Housekeeping Genes'!AK$17),AI33-'Choose Housekeeping Genes'!AK$17,"")</f>
        <v/>
      </c>
      <c r="CB33" s="132" t="str">
        <f ca="1">IF(ISNUMBER(AJ33-'Choose Housekeeping Genes'!AL$17),AJ33-'Choose Housekeeping Genes'!AL$17,"")</f>
        <v/>
      </c>
      <c r="CC33" s="132" t="str">
        <f ca="1">IF(ISNUMBER(AK33-'Choose Housekeeping Genes'!AM$17),AK33-'Choose Housekeeping Genes'!AM$17,"")</f>
        <v/>
      </c>
      <c r="CD33" s="132" t="str">
        <f ca="1">IF(ISNUMBER(AL33-'Choose Housekeeping Genes'!AN$17),AL33-'Choose Housekeeping Genes'!AN$17,"")</f>
        <v/>
      </c>
      <c r="CE33" s="132" t="str">
        <f ca="1">IF(ISNUMBER(AM33-'Choose Housekeeping Genes'!AO$17),AM33-'Choose Housekeeping Genes'!AO$17,"")</f>
        <v/>
      </c>
      <c r="CF33" s="132" t="str">
        <f ca="1">IF(ISNUMBER(AN33-'Choose Housekeeping Genes'!AP$17),AN33-'Choose Housekeeping Genes'!AP$17,"")</f>
        <v/>
      </c>
      <c r="CG33" s="132" t="str">
        <f ca="1">IF(ISNUMBER(AO33-'Choose Housekeeping Genes'!AQ$17),AO33-'Choose Housekeeping Genes'!AQ$17,"")</f>
        <v/>
      </c>
      <c r="CH33" s="132" t="str">
        <f ca="1">IF(ISNUMBER(AP33-'Choose Housekeeping Genes'!AR$17),AP33-'Choose Housekeeping Genes'!AR$17,"")</f>
        <v/>
      </c>
      <c r="CI33" s="132" t="str">
        <f ca="1">IF(ISNUMBER(AQ33-'Choose Housekeeping Genes'!AS$17),AQ33-'Choose Housekeeping Genes'!AS$17,"")</f>
        <v/>
      </c>
      <c r="CJ33" s="132" t="str">
        <f ca="1">IF(ISNUMBER(AR33-'Choose Housekeeping Genes'!AT$17),AR33-'Choose Housekeeping Genes'!AT$17,"")</f>
        <v/>
      </c>
      <c r="CK33" s="137" t="e">
        <f t="shared" ca="1" si="2"/>
        <v>#DIV/0!</v>
      </c>
      <c r="CL33" s="138" t="e">
        <f t="shared" ca="1" si="3"/>
        <v>#DIV/0!</v>
      </c>
    </row>
    <row r="34" spans="1:90" ht="12.75" x14ac:dyDescent="0.15">
      <c r="A34" s="131" t="str">
        <f>'Transcript table'!C34</f>
        <v>GNAS-AS1</v>
      </c>
      <c r="B34" s="35" t="s">
        <v>21</v>
      </c>
      <c r="C34" s="132" t="str">
        <f>IF(SUM('Test Sample Data'!C$3:C$386)&gt;10,IF(AND(ISNUMBER('Test Sample Data'!C34),'Test Sample Data'!C34&lt;35,'Test Sample Data'!C34&gt;0),'Test Sample Data'!C34-'Choose Housekeeping Genes'!D$27,35-'Choose Housekeeping Genes'!D$27),"")</f>
        <v/>
      </c>
      <c r="D34" s="132" t="str">
        <f>IF(SUM('Test Sample Data'!D$3:D$386)&gt;10,IF(AND(ISNUMBER('Test Sample Data'!D34),'Test Sample Data'!D34&lt;35,'Test Sample Data'!D34&gt;0),'Test Sample Data'!D34-'Choose Housekeeping Genes'!E$27,35-'Choose Housekeeping Genes'!E$27),"")</f>
        <v/>
      </c>
      <c r="E34" s="132" t="str">
        <f>IF(SUM('Test Sample Data'!E$3:E$386)&gt;10,IF(AND(ISNUMBER('Test Sample Data'!E34),'Test Sample Data'!E34&lt;35,'Test Sample Data'!E34&gt;0),'Test Sample Data'!E34-'Choose Housekeeping Genes'!F$27,35-'Choose Housekeeping Genes'!F$27),"")</f>
        <v/>
      </c>
      <c r="F34" s="132" t="str">
        <f>IF(SUM('Test Sample Data'!F$3:F$386)&gt;10,IF(AND(ISNUMBER('Test Sample Data'!F34),'Test Sample Data'!F34&lt;35,'Test Sample Data'!F34&gt;0),'Test Sample Data'!F34-'Choose Housekeeping Genes'!G$27,35-'Choose Housekeeping Genes'!G$27),"")</f>
        <v/>
      </c>
      <c r="G34" s="132" t="str">
        <f>IF(SUM('Test Sample Data'!G$3:G$386)&gt;10,IF(AND(ISNUMBER('Test Sample Data'!G34),'Test Sample Data'!G34&lt;35,'Test Sample Data'!G34&gt;0),'Test Sample Data'!G34-'Choose Housekeeping Genes'!H$27,35-'Choose Housekeeping Genes'!H$27),"")</f>
        <v/>
      </c>
      <c r="H34" s="132" t="str">
        <f>IF(SUM('Test Sample Data'!H$3:H$386)&gt;10,IF(AND(ISNUMBER('Test Sample Data'!H34),'Test Sample Data'!H34&lt;35,'Test Sample Data'!H34&gt;0),'Test Sample Data'!H34-'Choose Housekeeping Genes'!I$27,35-'Choose Housekeeping Genes'!I$27),"")</f>
        <v/>
      </c>
      <c r="I34" s="132" t="str">
        <f>IF(SUM('Test Sample Data'!I$3:I$386)&gt;10,IF(AND(ISNUMBER('Test Sample Data'!I34),'Test Sample Data'!I34&lt;35,'Test Sample Data'!I34&gt;0),'Test Sample Data'!I34-'Choose Housekeeping Genes'!J$27,35-'Choose Housekeeping Genes'!J$27),"")</f>
        <v/>
      </c>
      <c r="J34" s="132" t="str">
        <f>IF(SUM('Test Sample Data'!J$3:J$386)&gt;10,IF(AND(ISNUMBER('Test Sample Data'!J34),'Test Sample Data'!J34&lt;35,'Test Sample Data'!J34&gt;0),'Test Sample Data'!J34-'Choose Housekeeping Genes'!K$27,35-'Choose Housekeeping Genes'!K$27),"")</f>
        <v/>
      </c>
      <c r="K34" s="132" t="str">
        <f>IF(SUM('Test Sample Data'!K$3:K$386)&gt;10,IF(AND(ISNUMBER('Test Sample Data'!K34),'Test Sample Data'!K34&lt;35,'Test Sample Data'!K34&gt;0),'Test Sample Data'!K34-'Choose Housekeeping Genes'!L$27,35-'Choose Housekeeping Genes'!L$27),"")</f>
        <v/>
      </c>
      <c r="L34" s="132" t="str">
        <f>IF(SUM('Test Sample Data'!L$3:L$386)&gt;10,IF(AND(ISNUMBER('Test Sample Data'!L34),'Test Sample Data'!L34&lt;35,'Test Sample Data'!L34&gt;0),'Test Sample Data'!L34-'Choose Housekeeping Genes'!M$27,35-'Choose Housekeeping Genes'!M$27),"")</f>
        <v/>
      </c>
      <c r="M34" s="132" t="str">
        <f>IF(SUM('Test Sample Data'!M$3:M$386)&gt;10,IF(AND(ISNUMBER('Test Sample Data'!M34),'Test Sample Data'!M34&lt;35,'Test Sample Data'!M34&gt;0),'Test Sample Data'!M34-'Choose Housekeeping Genes'!N$27,35-'Choose Housekeeping Genes'!N$27),"")</f>
        <v/>
      </c>
      <c r="N34" s="132" t="str">
        <f>IF(SUM('Test Sample Data'!N$3:N$386)&gt;10,IF(AND(ISNUMBER('Test Sample Data'!N34),'Test Sample Data'!N34&lt;35,'Test Sample Data'!N34&gt;0),'Test Sample Data'!N34-'Choose Housekeeping Genes'!O$27,35-'Choose Housekeeping Genes'!O$27),"")</f>
        <v/>
      </c>
      <c r="O34" s="132" t="str">
        <f>IF(SUM('Test Sample Data'!O$3:O$386)&gt;10,IF(AND(ISNUMBER('Test Sample Data'!O34),'Test Sample Data'!O34&lt;35,'Test Sample Data'!O34&gt;0),'Test Sample Data'!O34-'Choose Housekeeping Genes'!P$27,35-'Choose Housekeeping Genes'!P$27),"")</f>
        <v/>
      </c>
      <c r="P34" s="132" t="str">
        <f>IF(SUM('Test Sample Data'!P$3:P$386)&gt;10,IF(AND(ISNUMBER('Test Sample Data'!P34),'Test Sample Data'!P34&lt;35,'Test Sample Data'!P34&gt;0),'Test Sample Data'!P34-'Choose Housekeeping Genes'!Q$27,35-'Choose Housekeeping Genes'!Q$27),"")</f>
        <v/>
      </c>
      <c r="Q34" s="132" t="str">
        <f>IF(SUM('Test Sample Data'!Q$3:Q$386)&gt;10,IF(AND(ISNUMBER('Test Sample Data'!Q34),'Test Sample Data'!Q34&lt;35,'Test Sample Data'!Q34&gt;0),'Test Sample Data'!Q34-'Choose Housekeeping Genes'!R$27,35-'Choose Housekeeping Genes'!R$27),"")</f>
        <v/>
      </c>
      <c r="R34" s="132" t="str">
        <f>IF(SUM('Test Sample Data'!R$3:R$386)&gt;10,IF(AND(ISNUMBER('Test Sample Data'!R34),'Test Sample Data'!R34&lt;35,'Test Sample Data'!R34&gt;0),'Test Sample Data'!R34-'Choose Housekeeping Genes'!S$27,35-'Choose Housekeeping Genes'!S$27),"")</f>
        <v/>
      </c>
      <c r="S34" s="132" t="str">
        <f>IF(SUM('Test Sample Data'!S$3:S$386)&gt;10,IF(AND(ISNUMBER('Test Sample Data'!S34),'Test Sample Data'!S34&lt;35,'Test Sample Data'!S34&gt;0),'Test Sample Data'!S34-'Choose Housekeeping Genes'!T$27,35-'Choose Housekeeping Genes'!T$27),"")</f>
        <v/>
      </c>
      <c r="T34" s="132" t="str">
        <f>IF(SUM('Test Sample Data'!T$3:T$386)&gt;10,IF(AND(ISNUMBER('Test Sample Data'!T34),'Test Sample Data'!T34&lt;35,'Test Sample Data'!T34&gt;0),'Test Sample Data'!T34-'Choose Housekeeping Genes'!U$27,35-'Choose Housekeeping Genes'!U$27),"")</f>
        <v/>
      </c>
      <c r="U34" s="132" t="str">
        <f>IF(SUM('Test Sample Data'!U$3:U$386)&gt;10,IF(AND(ISNUMBER('Test Sample Data'!U34),'Test Sample Data'!U34&lt;35,'Test Sample Data'!U34&gt;0),'Test Sample Data'!U34-'Choose Housekeeping Genes'!V$27,35-'Choose Housekeeping Genes'!V$27),"")</f>
        <v/>
      </c>
      <c r="V34" s="132" t="str">
        <f>IF(SUM('Test Sample Data'!V$3:V$386)&gt;10,IF(AND(ISNUMBER('Test Sample Data'!V34),'Test Sample Data'!V34&lt;35,'Test Sample Data'!V34&gt;0),'Test Sample Data'!V34-'Choose Housekeeping Genes'!W$27,35-'Choose Housekeeping Genes'!W$27),"")</f>
        <v/>
      </c>
      <c r="W34" s="140" t="str">
        <f>'Control Sample Data'!A34</f>
        <v>GNAS-AS1</v>
      </c>
      <c r="X34" s="141" t="s">
        <v>21</v>
      </c>
      <c r="Y34" s="132" t="str">
        <f>IF(SUM('Control Sample Data'!C$3:C$386)&gt;10,IF(AND(ISNUMBER('Control Sample Data'!C34),'Control Sample Data'!C34&lt;35,'Control Sample Data'!C34&gt;0),'Control Sample Data'!C34-'Choose Housekeeping Genes'!AA$27,35-'Choose Housekeeping Genes'!AA$27),"")</f>
        <v/>
      </c>
      <c r="Z34" s="132" t="str">
        <f>IF(SUM('Control Sample Data'!D$3:D$386)&gt;10,IF(AND(ISNUMBER('Control Sample Data'!D34),'Control Sample Data'!D34&lt;35,'Control Sample Data'!D34&gt;0),'Control Sample Data'!D34-'Choose Housekeeping Genes'!AB$27,35-'Choose Housekeeping Genes'!AB$27),"")</f>
        <v/>
      </c>
      <c r="AA34" s="132" t="str">
        <f>IF(SUM('Control Sample Data'!E$3:E$386)&gt;10,IF(AND(ISNUMBER('Control Sample Data'!E34),'Control Sample Data'!E34&lt;35,'Control Sample Data'!E34&gt;0),'Control Sample Data'!E34-'Choose Housekeeping Genes'!AC$27,35-'Choose Housekeeping Genes'!AC$27),"")</f>
        <v/>
      </c>
      <c r="AB34" s="132" t="str">
        <f>IF(SUM('Control Sample Data'!F$3:F$386)&gt;10,IF(AND(ISNUMBER('Control Sample Data'!F34),'Control Sample Data'!F34&lt;35,'Control Sample Data'!F34&gt;0),'Control Sample Data'!F34-'Choose Housekeeping Genes'!AD$27,35-'Choose Housekeeping Genes'!AD$27),"")</f>
        <v/>
      </c>
      <c r="AC34" s="132" t="str">
        <f>IF(SUM('Control Sample Data'!G$3:G$386)&gt;10,IF(AND(ISNUMBER('Control Sample Data'!G34),'Control Sample Data'!G34&lt;35,'Control Sample Data'!G34&gt;0),'Control Sample Data'!G34-'Choose Housekeeping Genes'!AE$27,35-'Choose Housekeeping Genes'!AE$27),"")</f>
        <v/>
      </c>
      <c r="AD34" s="132" t="str">
        <f>IF(SUM('Control Sample Data'!H$3:H$386)&gt;10,IF(AND(ISNUMBER('Control Sample Data'!H34),'Control Sample Data'!H34&lt;35,'Control Sample Data'!H34&gt;0),'Control Sample Data'!H34-'Choose Housekeeping Genes'!AF$27,35-'Choose Housekeeping Genes'!AF$27),"")</f>
        <v/>
      </c>
      <c r="AE34" s="132" t="str">
        <f>IF(SUM('Control Sample Data'!I$3:I$386)&gt;10,IF(AND(ISNUMBER('Control Sample Data'!I34),'Control Sample Data'!I34&lt;35,'Control Sample Data'!I34&gt;0),'Control Sample Data'!I34-'Choose Housekeeping Genes'!AG$27,35-'Choose Housekeeping Genes'!AG$27),"")</f>
        <v/>
      </c>
      <c r="AF34" s="132" t="str">
        <f>IF(SUM('Control Sample Data'!J$3:J$386)&gt;10,IF(AND(ISNUMBER('Control Sample Data'!J34),'Control Sample Data'!J34&lt;35,'Control Sample Data'!J34&gt;0),'Control Sample Data'!J34-'Choose Housekeeping Genes'!AH$27,35-'Choose Housekeeping Genes'!AH$27),"")</f>
        <v/>
      </c>
      <c r="AG34" s="132" t="str">
        <f>IF(SUM('Control Sample Data'!K$3:K$386)&gt;10,IF(AND(ISNUMBER('Control Sample Data'!K34),'Control Sample Data'!K34&lt;35,'Control Sample Data'!K34&gt;0),'Control Sample Data'!K34-'Choose Housekeeping Genes'!AI$27,35-'Choose Housekeeping Genes'!AI$27),"")</f>
        <v/>
      </c>
      <c r="AH34" s="132" t="str">
        <f>IF(SUM('Control Sample Data'!L$3:L$386)&gt;10,IF(AND(ISNUMBER('Control Sample Data'!L34),'Control Sample Data'!L34&lt;35,'Control Sample Data'!L34&gt;0),'Control Sample Data'!L34-'Choose Housekeeping Genes'!AJ$27,35-'Choose Housekeeping Genes'!AJ$27),"")</f>
        <v/>
      </c>
      <c r="AI34" s="132" t="str">
        <f>IF(SUM('Control Sample Data'!M$3:M$386)&gt;10,IF(AND(ISNUMBER('Control Sample Data'!M34),'Control Sample Data'!M34&lt;35,'Control Sample Data'!M34&gt;0),'Control Sample Data'!M34-'Choose Housekeeping Genes'!AK$27,35-'Choose Housekeeping Genes'!AK$27),"")</f>
        <v/>
      </c>
      <c r="AJ34" s="132" t="str">
        <f>IF(SUM('Control Sample Data'!N$3:N$386)&gt;10,IF(AND(ISNUMBER('Control Sample Data'!N34),'Control Sample Data'!N34&lt;35,'Control Sample Data'!N34&gt;0),'Control Sample Data'!N34-'Choose Housekeeping Genes'!AL$27,35-'Choose Housekeeping Genes'!AL$27),"")</f>
        <v/>
      </c>
      <c r="AK34" s="132" t="str">
        <f>IF(SUM('Control Sample Data'!O$3:O$386)&gt;10,IF(AND(ISNUMBER('Control Sample Data'!O34),'Control Sample Data'!O34&lt;35,'Control Sample Data'!O34&gt;0),'Control Sample Data'!O34-'Choose Housekeeping Genes'!AM$27,35-'Choose Housekeeping Genes'!AM$27),"")</f>
        <v/>
      </c>
      <c r="AL34" s="132" t="str">
        <f>IF(SUM('Control Sample Data'!P$3:P$386)&gt;10,IF(AND(ISNUMBER('Control Sample Data'!P34),'Control Sample Data'!P34&lt;35,'Control Sample Data'!P34&gt;0),'Control Sample Data'!P34-'Choose Housekeeping Genes'!AN$27,35-'Choose Housekeeping Genes'!AN$27),"")</f>
        <v/>
      </c>
      <c r="AM34" s="132" t="str">
        <f>IF(SUM('Control Sample Data'!Q$3:Q$386)&gt;10,IF(AND(ISNUMBER('Control Sample Data'!Q34),'Control Sample Data'!Q34&lt;35,'Control Sample Data'!Q34&gt;0),'Control Sample Data'!Q34-'Choose Housekeeping Genes'!AO$27,35-'Choose Housekeeping Genes'!AO$27),"")</f>
        <v/>
      </c>
      <c r="AN34" s="132" t="str">
        <f>IF(SUM('Control Sample Data'!R$3:R$386)&gt;10,IF(AND(ISNUMBER('Control Sample Data'!R34),'Control Sample Data'!R34&lt;35,'Control Sample Data'!R34&gt;0),'Control Sample Data'!R34-'Choose Housekeeping Genes'!AP$27,35-'Choose Housekeeping Genes'!AP$27),"")</f>
        <v/>
      </c>
      <c r="AO34" s="132" t="str">
        <f>IF(SUM('Control Sample Data'!S$3:S$386)&gt;10,IF(AND(ISNUMBER('Control Sample Data'!S34),'Control Sample Data'!S34&lt;35,'Control Sample Data'!S34&gt;0),'Control Sample Data'!S34-'Choose Housekeeping Genes'!AQ$27,35-'Choose Housekeeping Genes'!AQ$27),"")</f>
        <v/>
      </c>
      <c r="AP34" s="132" t="str">
        <f>IF(SUM('Control Sample Data'!T$3:T$386)&gt;10,IF(AND(ISNUMBER('Control Sample Data'!T34),'Control Sample Data'!T34&lt;35,'Control Sample Data'!T34&gt;0),'Control Sample Data'!T34-'Choose Housekeeping Genes'!AR$27,35-'Choose Housekeeping Genes'!AR$27),"")</f>
        <v/>
      </c>
      <c r="AQ34" s="132" t="str">
        <f>IF(SUM('Control Sample Data'!U$3:U$386)&gt;10,IF(AND(ISNUMBER('Control Sample Data'!U34),'Control Sample Data'!U34&lt;35,'Control Sample Data'!U34&gt;0),'Control Sample Data'!U34-'Choose Housekeeping Genes'!AS$27,35-'Choose Housekeeping Genes'!AS$27),"")</f>
        <v/>
      </c>
      <c r="AR34" s="132" t="str">
        <f>IF(SUM('Control Sample Data'!V$3:V$386)&gt;10,IF(AND(ISNUMBER('Control Sample Data'!V34),'Control Sample Data'!V34&lt;35,'Control Sample Data'!V34&gt;0),'Control Sample Data'!V34-'Choose Housekeeping Genes'!AT$27,35-'Choose Housekeeping Genes'!AT$27),"")</f>
        <v/>
      </c>
      <c r="AS34" s="135" t="str">
        <f>'Control Sample Data'!A34</f>
        <v>GNAS-AS1</v>
      </c>
      <c r="AT34" s="35" t="s">
        <v>21</v>
      </c>
      <c r="AU34" s="132" t="str">
        <f ca="1">IF(ISNUMBER(C34-'Choose Housekeeping Genes'!D$17),C34-'Choose Housekeeping Genes'!D$17,"")</f>
        <v/>
      </c>
      <c r="AV34" s="132" t="str">
        <f ca="1">IF(ISNUMBER(D34-'Choose Housekeeping Genes'!E$17),D34-'Choose Housekeeping Genes'!E$17,"")</f>
        <v/>
      </c>
      <c r="AW34" s="132" t="str">
        <f ca="1">IF(ISNUMBER(E34-'Choose Housekeeping Genes'!F$17),E34-'Choose Housekeeping Genes'!F$17,"")</f>
        <v/>
      </c>
      <c r="AX34" s="132" t="str">
        <f ca="1">IF(ISNUMBER(F34-'Choose Housekeeping Genes'!G$17),F34-'Choose Housekeeping Genes'!G$17,"")</f>
        <v/>
      </c>
      <c r="AY34" s="132" t="str">
        <f ca="1">IF(ISNUMBER(G34-'Choose Housekeeping Genes'!H$17),G34-'Choose Housekeeping Genes'!H$17,"")</f>
        <v/>
      </c>
      <c r="AZ34" s="132" t="str">
        <f ca="1">IF(ISNUMBER(H34-'Choose Housekeeping Genes'!I$17),H34-'Choose Housekeeping Genes'!I$17,"")</f>
        <v/>
      </c>
      <c r="BA34" s="132" t="str">
        <f ca="1">IF(ISNUMBER(I34-'Choose Housekeeping Genes'!J$17),I34-'Choose Housekeeping Genes'!J$17,"")</f>
        <v/>
      </c>
      <c r="BB34" s="132" t="str">
        <f ca="1">IF(ISNUMBER(J34-'Choose Housekeeping Genes'!K$17),J34-'Choose Housekeeping Genes'!K$17,"")</f>
        <v/>
      </c>
      <c r="BC34" s="132" t="str">
        <f ca="1">IF(ISNUMBER(K34-'Choose Housekeeping Genes'!L$17),K34-'Choose Housekeeping Genes'!L$17,"")</f>
        <v/>
      </c>
      <c r="BD34" s="132" t="str">
        <f ca="1">IF(ISNUMBER(L34-'Choose Housekeeping Genes'!M$17),L34-'Choose Housekeeping Genes'!M$17,"")</f>
        <v/>
      </c>
      <c r="BE34" s="132" t="str">
        <f ca="1">IF(ISNUMBER(M34-'Choose Housekeeping Genes'!N$17),M34-'Choose Housekeeping Genes'!N$17,"")</f>
        <v/>
      </c>
      <c r="BF34" s="132" t="str">
        <f ca="1">IF(ISNUMBER(N34-'Choose Housekeeping Genes'!O$17),N34-'Choose Housekeeping Genes'!O$17,"")</f>
        <v/>
      </c>
      <c r="BG34" s="132" t="str">
        <f ca="1">IF(ISNUMBER(O34-'Choose Housekeeping Genes'!P$17),O34-'Choose Housekeeping Genes'!P$17,"")</f>
        <v/>
      </c>
      <c r="BH34" s="132" t="str">
        <f ca="1">IF(ISNUMBER(P34-'Choose Housekeeping Genes'!Q$17),P34-'Choose Housekeeping Genes'!Q$17,"")</f>
        <v/>
      </c>
      <c r="BI34" s="132" t="str">
        <f ca="1">IF(ISNUMBER(Q34-'Choose Housekeeping Genes'!R$17),Q34-'Choose Housekeeping Genes'!R$17,"")</f>
        <v/>
      </c>
      <c r="BJ34" s="132" t="str">
        <f ca="1">IF(ISNUMBER(R34-'Choose Housekeeping Genes'!S$17),R34-'Choose Housekeeping Genes'!S$17,"")</f>
        <v/>
      </c>
      <c r="BK34" s="132" t="str">
        <f ca="1">IF(ISNUMBER(S34-'Choose Housekeeping Genes'!T$17),S34-'Choose Housekeeping Genes'!T$17,"")</f>
        <v/>
      </c>
      <c r="BL34" s="132" t="str">
        <f ca="1">IF(ISNUMBER(T34-'Choose Housekeeping Genes'!U$17),T34-'Choose Housekeeping Genes'!U$17,"")</f>
        <v/>
      </c>
      <c r="BM34" s="132" t="str">
        <f ca="1">IF(ISNUMBER(U34-'Choose Housekeeping Genes'!V$17),U34-'Choose Housekeeping Genes'!V$17,"")</f>
        <v/>
      </c>
      <c r="BN34" s="132" t="str">
        <f ca="1">IF(ISNUMBER(V34-'Choose Housekeeping Genes'!W$17),V34-'Choose Housekeeping Genes'!W$17,"")</f>
        <v/>
      </c>
      <c r="BO34" s="142" t="str">
        <f t="shared" si="0"/>
        <v>GNAS-AS1</v>
      </c>
      <c r="BP34" s="141" t="s">
        <v>21</v>
      </c>
      <c r="BQ34" s="132" t="str">
        <f ca="1">IF(ISNUMBER(Y34-'Choose Housekeeping Genes'!AA$17),Y34-'Choose Housekeeping Genes'!AA$17,"")</f>
        <v/>
      </c>
      <c r="BR34" s="132" t="str">
        <f ca="1">IF(ISNUMBER(Z34-'Choose Housekeeping Genes'!AB$17),Z34-'Choose Housekeeping Genes'!AB$17,"")</f>
        <v/>
      </c>
      <c r="BS34" s="132" t="str">
        <f ca="1">IF(ISNUMBER(AA34-'Choose Housekeeping Genes'!AC$17),AA34-'Choose Housekeeping Genes'!AC$17,"")</f>
        <v/>
      </c>
      <c r="BT34" s="132" t="str">
        <f ca="1">IF(ISNUMBER(AB34-'Choose Housekeeping Genes'!AD$17),AB34-'Choose Housekeeping Genes'!AD$17,"")</f>
        <v/>
      </c>
      <c r="BU34" s="132" t="str">
        <f ca="1">IF(ISNUMBER(AC34-'Choose Housekeeping Genes'!AE$17),AC34-'Choose Housekeeping Genes'!AE$17,"")</f>
        <v/>
      </c>
      <c r="BV34" s="132" t="str">
        <f ca="1">IF(ISNUMBER(AD34-'Choose Housekeeping Genes'!AF$17),AD34-'Choose Housekeeping Genes'!AF$17,"")</f>
        <v/>
      </c>
      <c r="BW34" s="132" t="str">
        <f ca="1">IF(ISNUMBER(AE34-'Choose Housekeeping Genes'!AG$17),AE34-'Choose Housekeeping Genes'!AG$17,"")</f>
        <v/>
      </c>
      <c r="BX34" s="132" t="str">
        <f ca="1">IF(ISNUMBER(AF34-'Choose Housekeeping Genes'!AH$17),AF34-'Choose Housekeeping Genes'!AH$17,"")</f>
        <v/>
      </c>
      <c r="BY34" s="132" t="str">
        <f ca="1">IF(ISNUMBER(AG34-'Choose Housekeeping Genes'!AI$17),AG34-'Choose Housekeeping Genes'!AI$17,"")</f>
        <v/>
      </c>
      <c r="BZ34" s="132" t="str">
        <f ca="1">IF(ISNUMBER(AH34-'Choose Housekeeping Genes'!AJ$17),AH34-'Choose Housekeeping Genes'!AJ$17,"")</f>
        <v/>
      </c>
      <c r="CA34" s="132" t="str">
        <f ca="1">IF(ISNUMBER(AI34-'Choose Housekeeping Genes'!AK$17),AI34-'Choose Housekeeping Genes'!AK$17,"")</f>
        <v/>
      </c>
      <c r="CB34" s="132" t="str">
        <f ca="1">IF(ISNUMBER(AJ34-'Choose Housekeeping Genes'!AL$17),AJ34-'Choose Housekeeping Genes'!AL$17,"")</f>
        <v/>
      </c>
      <c r="CC34" s="132" t="str">
        <f ca="1">IF(ISNUMBER(AK34-'Choose Housekeeping Genes'!AM$17),AK34-'Choose Housekeeping Genes'!AM$17,"")</f>
        <v/>
      </c>
      <c r="CD34" s="132" t="str">
        <f ca="1">IF(ISNUMBER(AL34-'Choose Housekeeping Genes'!AN$17),AL34-'Choose Housekeeping Genes'!AN$17,"")</f>
        <v/>
      </c>
      <c r="CE34" s="132" t="str">
        <f ca="1">IF(ISNUMBER(AM34-'Choose Housekeeping Genes'!AO$17),AM34-'Choose Housekeeping Genes'!AO$17,"")</f>
        <v/>
      </c>
      <c r="CF34" s="132" t="str">
        <f ca="1">IF(ISNUMBER(AN34-'Choose Housekeeping Genes'!AP$17),AN34-'Choose Housekeeping Genes'!AP$17,"")</f>
        <v/>
      </c>
      <c r="CG34" s="132" t="str">
        <f ca="1">IF(ISNUMBER(AO34-'Choose Housekeeping Genes'!AQ$17),AO34-'Choose Housekeeping Genes'!AQ$17,"")</f>
        <v/>
      </c>
      <c r="CH34" s="132" t="str">
        <f ca="1">IF(ISNUMBER(AP34-'Choose Housekeeping Genes'!AR$17),AP34-'Choose Housekeeping Genes'!AR$17,"")</f>
        <v/>
      </c>
      <c r="CI34" s="132" t="str">
        <f ca="1">IF(ISNUMBER(AQ34-'Choose Housekeeping Genes'!AS$17),AQ34-'Choose Housekeeping Genes'!AS$17,"")</f>
        <v/>
      </c>
      <c r="CJ34" s="132" t="str">
        <f ca="1">IF(ISNUMBER(AR34-'Choose Housekeeping Genes'!AT$17),AR34-'Choose Housekeeping Genes'!AT$17,"")</f>
        <v/>
      </c>
      <c r="CK34" s="137" t="e">
        <f t="shared" ca="1" si="2"/>
        <v>#DIV/0!</v>
      </c>
      <c r="CL34" s="138" t="e">
        <f t="shared" ca="1" si="3"/>
        <v>#DIV/0!</v>
      </c>
    </row>
    <row r="35" spans="1:90" ht="12.75" x14ac:dyDescent="0.15">
      <c r="A35" s="131" t="str">
        <f>'Transcript table'!C35</f>
        <v>IPW</v>
      </c>
      <c r="B35" s="35" t="s">
        <v>22</v>
      </c>
      <c r="C35" s="132" t="str">
        <f>IF(SUM('Test Sample Data'!C$3:C$386)&gt;10,IF(AND(ISNUMBER('Test Sample Data'!C35),'Test Sample Data'!C35&lt;35,'Test Sample Data'!C35&gt;0),'Test Sample Data'!C35-'Choose Housekeeping Genes'!D$27,35-'Choose Housekeeping Genes'!D$27),"")</f>
        <v/>
      </c>
      <c r="D35" s="132" t="str">
        <f>IF(SUM('Test Sample Data'!D$3:D$386)&gt;10,IF(AND(ISNUMBER('Test Sample Data'!D35),'Test Sample Data'!D35&lt;35,'Test Sample Data'!D35&gt;0),'Test Sample Data'!D35-'Choose Housekeeping Genes'!E$27,35-'Choose Housekeeping Genes'!E$27),"")</f>
        <v/>
      </c>
      <c r="E35" s="132" t="str">
        <f>IF(SUM('Test Sample Data'!E$3:E$386)&gt;10,IF(AND(ISNUMBER('Test Sample Data'!E35),'Test Sample Data'!E35&lt;35,'Test Sample Data'!E35&gt;0),'Test Sample Data'!E35-'Choose Housekeeping Genes'!F$27,35-'Choose Housekeeping Genes'!F$27),"")</f>
        <v/>
      </c>
      <c r="F35" s="132" t="str">
        <f>IF(SUM('Test Sample Data'!F$3:F$386)&gt;10,IF(AND(ISNUMBER('Test Sample Data'!F35),'Test Sample Data'!F35&lt;35,'Test Sample Data'!F35&gt;0),'Test Sample Data'!F35-'Choose Housekeeping Genes'!G$27,35-'Choose Housekeeping Genes'!G$27),"")</f>
        <v/>
      </c>
      <c r="G35" s="132" t="str">
        <f>IF(SUM('Test Sample Data'!G$3:G$386)&gt;10,IF(AND(ISNUMBER('Test Sample Data'!G35),'Test Sample Data'!G35&lt;35,'Test Sample Data'!G35&gt;0),'Test Sample Data'!G35-'Choose Housekeeping Genes'!H$27,35-'Choose Housekeeping Genes'!H$27),"")</f>
        <v/>
      </c>
      <c r="H35" s="132" t="str">
        <f>IF(SUM('Test Sample Data'!H$3:H$386)&gt;10,IF(AND(ISNUMBER('Test Sample Data'!H35),'Test Sample Data'!H35&lt;35,'Test Sample Data'!H35&gt;0),'Test Sample Data'!H35-'Choose Housekeeping Genes'!I$27,35-'Choose Housekeeping Genes'!I$27),"")</f>
        <v/>
      </c>
      <c r="I35" s="132" t="str">
        <f>IF(SUM('Test Sample Data'!I$3:I$386)&gt;10,IF(AND(ISNUMBER('Test Sample Data'!I35),'Test Sample Data'!I35&lt;35,'Test Sample Data'!I35&gt;0),'Test Sample Data'!I35-'Choose Housekeeping Genes'!J$27,35-'Choose Housekeeping Genes'!J$27),"")</f>
        <v/>
      </c>
      <c r="J35" s="132" t="str">
        <f>IF(SUM('Test Sample Data'!J$3:J$386)&gt;10,IF(AND(ISNUMBER('Test Sample Data'!J35),'Test Sample Data'!J35&lt;35,'Test Sample Data'!J35&gt;0),'Test Sample Data'!J35-'Choose Housekeeping Genes'!K$27,35-'Choose Housekeeping Genes'!K$27),"")</f>
        <v/>
      </c>
      <c r="K35" s="132" t="str">
        <f>IF(SUM('Test Sample Data'!K$3:K$386)&gt;10,IF(AND(ISNUMBER('Test Sample Data'!K35),'Test Sample Data'!K35&lt;35,'Test Sample Data'!K35&gt;0),'Test Sample Data'!K35-'Choose Housekeeping Genes'!L$27,35-'Choose Housekeeping Genes'!L$27),"")</f>
        <v/>
      </c>
      <c r="L35" s="132" t="str">
        <f>IF(SUM('Test Sample Data'!L$3:L$386)&gt;10,IF(AND(ISNUMBER('Test Sample Data'!L35),'Test Sample Data'!L35&lt;35,'Test Sample Data'!L35&gt;0),'Test Sample Data'!L35-'Choose Housekeeping Genes'!M$27,35-'Choose Housekeeping Genes'!M$27),"")</f>
        <v/>
      </c>
      <c r="M35" s="132" t="str">
        <f>IF(SUM('Test Sample Data'!M$3:M$386)&gt;10,IF(AND(ISNUMBER('Test Sample Data'!M35),'Test Sample Data'!M35&lt;35,'Test Sample Data'!M35&gt;0),'Test Sample Data'!M35-'Choose Housekeeping Genes'!N$27,35-'Choose Housekeeping Genes'!N$27),"")</f>
        <v/>
      </c>
      <c r="N35" s="132" t="str">
        <f>IF(SUM('Test Sample Data'!N$3:N$386)&gt;10,IF(AND(ISNUMBER('Test Sample Data'!N35),'Test Sample Data'!N35&lt;35,'Test Sample Data'!N35&gt;0),'Test Sample Data'!N35-'Choose Housekeeping Genes'!O$27,35-'Choose Housekeeping Genes'!O$27),"")</f>
        <v/>
      </c>
      <c r="O35" s="132" t="str">
        <f>IF(SUM('Test Sample Data'!O$3:O$386)&gt;10,IF(AND(ISNUMBER('Test Sample Data'!O35),'Test Sample Data'!O35&lt;35,'Test Sample Data'!O35&gt;0),'Test Sample Data'!O35-'Choose Housekeeping Genes'!P$27,35-'Choose Housekeeping Genes'!P$27),"")</f>
        <v/>
      </c>
      <c r="P35" s="132" t="str">
        <f>IF(SUM('Test Sample Data'!P$3:P$386)&gt;10,IF(AND(ISNUMBER('Test Sample Data'!P35),'Test Sample Data'!P35&lt;35,'Test Sample Data'!P35&gt;0),'Test Sample Data'!P35-'Choose Housekeeping Genes'!Q$27,35-'Choose Housekeeping Genes'!Q$27),"")</f>
        <v/>
      </c>
      <c r="Q35" s="132" t="str">
        <f>IF(SUM('Test Sample Data'!Q$3:Q$386)&gt;10,IF(AND(ISNUMBER('Test Sample Data'!Q35),'Test Sample Data'!Q35&lt;35,'Test Sample Data'!Q35&gt;0),'Test Sample Data'!Q35-'Choose Housekeeping Genes'!R$27,35-'Choose Housekeeping Genes'!R$27),"")</f>
        <v/>
      </c>
      <c r="R35" s="132" t="str">
        <f>IF(SUM('Test Sample Data'!R$3:R$386)&gt;10,IF(AND(ISNUMBER('Test Sample Data'!R35),'Test Sample Data'!R35&lt;35,'Test Sample Data'!R35&gt;0),'Test Sample Data'!R35-'Choose Housekeeping Genes'!S$27,35-'Choose Housekeeping Genes'!S$27),"")</f>
        <v/>
      </c>
      <c r="S35" s="132" t="str">
        <f>IF(SUM('Test Sample Data'!S$3:S$386)&gt;10,IF(AND(ISNUMBER('Test Sample Data'!S35),'Test Sample Data'!S35&lt;35,'Test Sample Data'!S35&gt;0),'Test Sample Data'!S35-'Choose Housekeeping Genes'!T$27,35-'Choose Housekeeping Genes'!T$27),"")</f>
        <v/>
      </c>
      <c r="T35" s="132" t="str">
        <f>IF(SUM('Test Sample Data'!T$3:T$386)&gt;10,IF(AND(ISNUMBER('Test Sample Data'!T35),'Test Sample Data'!T35&lt;35,'Test Sample Data'!T35&gt;0),'Test Sample Data'!T35-'Choose Housekeeping Genes'!U$27,35-'Choose Housekeeping Genes'!U$27),"")</f>
        <v/>
      </c>
      <c r="U35" s="132" t="str">
        <f>IF(SUM('Test Sample Data'!U$3:U$386)&gt;10,IF(AND(ISNUMBER('Test Sample Data'!U35),'Test Sample Data'!U35&lt;35,'Test Sample Data'!U35&gt;0),'Test Sample Data'!U35-'Choose Housekeeping Genes'!V$27,35-'Choose Housekeeping Genes'!V$27),"")</f>
        <v/>
      </c>
      <c r="V35" s="132" t="str">
        <f>IF(SUM('Test Sample Data'!V$3:V$386)&gt;10,IF(AND(ISNUMBER('Test Sample Data'!V35),'Test Sample Data'!V35&lt;35,'Test Sample Data'!V35&gt;0),'Test Sample Data'!V35-'Choose Housekeeping Genes'!W$27,35-'Choose Housekeeping Genes'!W$27),"")</f>
        <v/>
      </c>
      <c r="W35" s="140" t="str">
        <f>'Control Sample Data'!A35</f>
        <v>IPW</v>
      </c>
      <c r="X35" s="141" t="s">
        <v>22</v>
      </c>
      <c r="Y35" s="132" t="str">
        <f>IF(SUM('Control Sample Data'!C$3:C$386)&gt;10,IF(AND(ISNUMBER('Control Sample Data'!C35),'Control Sample Data'!C35&lt;35,'Control Sample Data'!C35&gt;0),'Control Sample Data'!C35-'Choose Housekeeping Genes'!AA$27,35-'Choose Housekeeping Genes'!AA$27),"")</f>
        <v/>
      </c>
      <c r="Z35" s="132" t="str">
        <f>IF(SUM('Control Sample Data'!D$3:D$386)&gt;10,IF(AND(ISNUMBER('Control Sample Data'!D35),'Control Sample Data'!D35&lt;35,'Control Sample Data'!D35&gt;0),'Control Sample Data'!D35-'Choose Housekeeping Genes'!AB$27,35-'Choose Housekeeping Genes'!AB$27),"")</f>
        <v/>
      </c>
      <c r="AA35" s="132" t="str">
        <f>IF(SUM('Control Sample Data'!E$3:E$386)&gt;10,IF(AND(ISNUMBER('Control Sample Data'!E35),'Control Sample Data'!E35&lt;35,'Control Sample Data'!E35&gt;0),'Control Sample Data'!E35-'Choose Housekeeping Genes'!AC$27,35-'Choose Housekeeping Genes'!AC$27),"")</f>
        <v/>
      </c>
      <c r="AB35" s="132" t="str">
        <f>IF(SUM('Control Sample Data'!F$3:F$386)&gt;10,IF(AND(ISNUMBER('Control Sample Data'!F35),'Control Sample Data'!F35&lt;35,'Control Sample Data'!F35&gt;0),'Control Sample Data'!F35-'Choose Housekeeping Genes'!AD$27,35-'Choose Housekeeping Genes'!AD$27),"")</f>
        <v/>
      </c>
      <c r="AC35" s="132" t="str">
        <f>IF(SUM('Control Sample Data'!G$3:G$386)&gt;10,IF(AND(ISNUMBER('Control Sample Data'!G35),'Control Sample Data'!G35&lt;35,'Control Sample Data'!G35&gt;0),'Control Sample Data'!G35-'Choose Housekeeping Genes'!AE$27,35-'Choose Housekeeping Genes'!AE$27),"")</f>
        <v/>
      </c>
      <c r="AD35" s="132" t="str">
        <f>IF(SUM('Control Sample Data'!H$3:H$386)&gt;10,IF(AND(ISNUMBER('Control Sample Data'!H35),'Control Sample Data'!H35&lt;35,'Control Sample Data'!H35&gt;0),'Control Sample Data'!H35-'Choose Housekeeping Genes'!AF$27,35-'Choose Housekeeping Genes'!AF$27),"")</f>
        <v/>
      </c>
      <c r="AE35" s="132" t="str">
        <f>IF(SUM('Control Sample Data'!I$3:I$386)&gt;10,IF(AND(ISNUMBER('Control Sample Data'!I35),'Control Sample Data'!I35&lt;35,'Control Sample Data'!I35&gt;0),'Control Sample Data'!I35-'Choose Housekeeping Genes'!AG$27,35-'Choose Housekeeping Genes'!AG$27),"")</f>
        <v/>
      </c>
      <c r="AF35" s="132" t="str">
        <f>IF(SUM('Control Sample Data'!J$3:J$386)&gt;10,IF(AND(ISNUMBER('Control Sample Data'!J35),'Control Sample Data'!J35&lt;35,'Control Sample Data'!J35&gt;0),'Control Sample Data'!J35-'Choose Housekeeping Genes'!AH$27,35-'Choose Housekeeping Genes'!AH$27),"")</f>
        <v/>
      </c>
      <c r="AG35" s="132" t="str">
        <f>IF(SUM('Control Sample Data'!K$3:K$386)&gt;10,IF(AND(ISNUMBER('Control Sample Data'!K35),'Control Sample Data'!K35&lt;35,'Control Sample Data'!K35&gt;0),'Control Sample Data'!K35-'Choose Housekeeping Genes'!AI$27,35-'Choose Housekeeping Genes'!AI$27),"")</f>
        <v/>
      </c>
      <c r="AH35" s="132" t="str">
        <f>IF(SUM('Control Sample Data'!L$3:L$386)&gt;10,IF(AND(ISNUMBER('Control Sample Data'!L35),'Control Sample Data'!L35&lt;35,'Control Sample Data'!L35&gt;0),'Control Sample Data'!L35-'Choose Housekeeping Genes'!AJ$27,35-'Choose Housekeeping Genes'!AJ$27),"")</f>
        <v/>
      </c>
      <c r="AI35" s="132" t="str">
        <f>IF(SUM('Control Sample Data'!M$3:M$386)&gt;10,IF(AND(ISNUMBER('Control Sample Data'!M35),'Control Sample Data'!M35&lt;35,'Control Sample Data'!M35&gt;0),'Control Sample Data'!M35-'Choose Housekeeping Genes'!AK$27,35-'Choose Housekeeping Genes'!AK$27),"")</f>
        <v/>
      </c>
      <c r="AJ35" s="132" t="str">
        <f>IF(SUM('Control Sample Data'!N$3:N$386)&gt;10,IF(AND(ISNUMBER('Control Sample Data'!N35),'Control Sample Data'!N35&lt;35,'Control Sample Data'!N35&gt;0),'Control Sample Data'!N35-'Choose Housekeeping Genes'!AL$27,35-'Choose Housekeeping Genes'!AL$27),"")</f>
        <v/>
      </c>
      <c r="AK35" s="132" t="str">
        <f>IF(SUM('Control Sample Data'!O$3:O$386)&gt;10,IF(AND(ISNUMBER('Control Sample Data'!O35),'Control Sample Data'!O35&lt;35,'Control Sample Data'!O35&gt;0),'Control Sample Data'!O35-'Choose Housekeeping Genes'!AM$27,35-'Choose Housekeeping Genes'!AM$27),"")</f>
        <v/>
      </c>
      <c r="AL35" s="132" t="str">
        <f>IF(SUM('Control Sample Data'!P$3:P$386)&gt;10,IF(AND(ISNUMBER('Control Sample Data'!P35),'Control Sample Data'!P35&lt;35,'Control Sample Data'!P35&gt;0),'Control Sample Data'!P35-'Choose Housekeeping Genes'!AN$27,35-'Choose Housekeeping Genes'!AN$27),"")</f>
        <v/>
      </c>
      <c r="AM35" s="132" t="str">
        <f>IF(SUM('Control Sample Data'!Q$3:Q$386)&gt;10,IF(AND(ISNUMBER('Control Sample Data'!Q35),'Control Sample Data'!Q35&lt;35,'Control Sample Data'!Q35&gt;0),'Control Sample Data'!Q35-'Choose Housekeeping Genes'!AO$27,35-'Choose Housekeeping Genes'!AO$27),"")</f>
        <v/>
      </c>
      <c r="AN35" s="132" t="str">
        <f>IF(SUM('Control Sample Data'!R$3:R$386)&gt;10,IF(AND(ISNUMBER('Control Sample Data'!R35),'Control Sample Data'!R35&lt;35,'Control Sample Data'!R35&gt;0),'Control Sample Data'!R35-'Choose Housekeeping Genes'!AP$27,35-'Choose Housekeeping Genes'!AP$27),"")</f>
        <v/>
      </c>
      <c r="AO35" s="132" t="str">
        <f>IF(SUM('Control Sample Data'!S$3:S$386)&gt;10,IF(AND(ISNUMBER('Control Sample Data'!S35),'Control Sample Data'!S35&lt;35,'Control Sample Data'!S35&gt;0),'Control Sample Data'!S35-'Choose Housekeeping Genes'!AQ$27,35-'Choose Housekeeping Genes'!AQ$27),"")</f>
        <v/>
      </c>
      <c r="AP35" s="132" t="str">
        <f>IF(SUM('Control Sample Data'!T$3:T$386)&gt;10,IF(AND(ISNUMBER('Control Sample Data'!T35),'Control Sample Data'!T35&lt;35,'Control Sample Data'!T35&gt;0),'Control Sample Data'!T35-'Choose Housekeeping Genes'!AR$27,35-'Choose Housekeeping Genes'!AR$27),"")</f>
        <v/>
      </c>
      <c r="AQ35" s="132" t="str">
        <f>IF(SUM('Control Sample Data'!U$3:U$386)&gt;10,IF(AND(ISNUMBER('Control Sample Data'!U35),'Control Sample Data'!U35&lt;35,'Control Sample Data'!U35&gt;0),'Control Sample Data'!U35-'Choose Housekeeping Genes'!AS$27,35-'Choose Housekeeping Genes'!AS$27),"")</f>
        <v/>
      </c>
      <c r="AR35" s="132" t="str">
        <f>IF(SUM('Control Sample Data'!V$3:V$386)&gt;10,IF(AND(ISNUMBER('Control Sample Data'!V35),'Control Sample Data'!V35&lt;35,'Control Sample Data'!V35&gt;0),'Control Sample Data'!V35-'Choose Housekeeping Genes'!AT$27,35-'Choose Housekeeping Genes'!AT$27),"")</f>
        <v/>
      </c>
      <c r="AS35" s="135" t="str">
        <f>'Control Sample Data'!A35</f>
        <v>IPW</v>
      </c>
      <c r="AT35" s="35" t="s">
        <v>22</v>
      </c>
      <c r="AU35" s="132" t="str">
        <f ca="1">IF(ISNUMBER(C35-'Choose Housekeeping Genes'!D$17),C35-'Choose Housekeeping Genes'!D$17,"")</f>
        <v/>
      </c>
      <c r="AV35" s="132" t="str">
        <f ca="1">IF(ISNUMBER(D35-'Choose Housekeeping Genes'!E$17),D35-'Choose Housekeeping Genes'!E$17,"")</f>
        <v/>
      </c>
      <c r="AW35" s="132" t="str">
        <f ca="1">IF(ISNUMBER(E35-'Choose Housekeeping Genes'!F$17),E35-'Choose Housekeeping Genes'!F$17,"")</f>
        <v/>
      </c>
      <c r="AX35" s="132" t="str">
        <f ca="1">IF(ISNUMBER(F35-'Choose Housekeeping Genes'!G$17),F35-'Choose Housekeeping Genes'!G$17,"")</f>
        <v/>
      </c>
      <c r="AY35" s="132" t="str">
        <f ca="1">IF(ISNUMBER(G35-'Choose Housekeeping Genes'!H$17),G35-'Choose Housekeeping Genes'!H$17,"")</f>
        <v/>
      </c>
      <c r="AZ35" s="132" t="str">
        <f ca="1">IF(ISNUMBER(H35-'Choose Housekeeping Genes'!I$17),H35-'Choose Housekeeping Genes'!I$17,"")</f>
        <v/>
      </c>
      <c r="BA35" s="132" t="str">
        <f ca="1">IF(ISNUMBER(I35-'Choose Housekeeping Genes'!J$17),I35-'Choose Housekeeping Genes'!J$17,"")</f>
        <v/>
      </c>
      <c r="BB35" s="132" t="str">
        <f ca="1">IF(ISNUMBER(J35-'Choose Housekeeping Genes'!K$17),J35-'Choose Housekeeping Genes'!K$17,"")</f>
        <v/>
      </c>
      <c r="BC35" s="132" t="str">
        <f ca="1">IF(ISNUMBER(K35-'Choose Housekeeping Genes'!L$17),K35-'Choose Housekeeping Genes'!L$17,"")</f>
        <v/>
      </c>
      <c r="BD35" s="132" t="str">
        <f ca="1">IF(ISNUMBER(L35-'Choose Housekeeping Genes'!M$17),L35-'Choose Housekeeping Genes'!M$17,"")</f>
        <v/>
      </c>
      <c r="BE35" s="132" t="str">
        <f ca="1">IF(ISNUMBER(M35-'Choose Housekeeping Genes'!N$17),M35-'Choose Housekeeping Genes'!N$17,"")</f>
        <v/>
      </c>
      <c r="BF35" s="132" t="str">
        <f ca="1">IF(ISNUMBER(N35-'Choose Housekeeping Genes'!O$17),N35-'Choose Housekeeping Genes'!O$17,"")</f>
        <v/>
      </c>
      <c r="BG35" s="132" t="str">
        <f ca="1">IF(ISNUMBER(O35-'Choose Housekeeping Genes'!P$17),O35-'Choose Housekeeping Genes'!P$17,"")</f>
        <v/>
      </c>
      <c r="BH35" s="132" t="str">
        <f ca="1">IF(ISNUMBER(P35-'Choose Housekeeping Genes'!Q$17),P35-'Choose Housekeeping Genes'!Q$17,"")</f>
        <v/>
      </c>
      <c r="BI35" s="132" t="str">
        <f ca="1">IF(ISNUMBER(Q35-'Choose Housekeeping Genes'!R$17),Q35-'Choose Housekeeping Genes'!R$17,"")</f>
        <v/>
      </c>
      <c r="BJ35" s="132" t="str">
        <f ca="1">IF(ISNUMBER(R35-'Choose Housekeeping Genes'!S$17),R35-'Choose Housekeeping Genes'!S$17,"")</f>
        <v/>
      </c>
      <c r="BK35" s="132" t="str">
        <f ca="1">IF(ISNUMBER(S35-'Choose Housekeeping Genes'!T$17),S35-'Choose Housekeeping Genes'!T$17,"")</f>
        <v/>
      </c>
      <c r="BL35" s="132" t="str">
        <f ca="1">IF(ISNUMBER(T35-'Choose Housekeeping Genes'!U$17),T35-'Choose Housekeeping Genes'!U$17,"")</f>
        <v/>
      </c>
      <c r="BM35" s="132" t="str">
        <f ca="1">IF(ISNUMBER(U35-'Choose Housekeeping Genes'!V$17),U35-'Choose Housekeeping Genes'!V$17,"")</f>
        <v/>
      </c>
      <c r="BN35" s="132" t="str">
        <f ca="1">IF(ISNUMBER(V35-'Choose Housekeeping Genes'!W$17),V35-'Choose Housekeeping Genes'!W$17,"")</f>
        <v/>
      </c>
      <c r="BO35" s="142" t="str">
        <f t="shared" ref="BO35:BO66" si="4">W35</f>
        <v>IPW</v>
      </c>
      <c r="BP35" s="141" t="s">
        <v>22</v>
      </c>
      <c r="BQ35" s="132" t="str">
        <f ca="1">IF(ISNUMBER(Y35-'Choose Housekeeping Genes'!AA$17),Y35-'Choose Housekeeping Genes'!AA$17,"")</f>
        <v/>
      </c>
      <c r="BR35" s="132" t="str">
        <f ca="1">IF(ISNUMBER(Z35-'Choose Housekeeping Genes'!AB$17),Z35-'Choose Housekeeping Genes'!AB$17,"")</f>
        <v/>
      </c>
      <c r="BS35" s="132" t="str">
        <f ca="1">IF(ISNUMBER(AA35-'Choose Housekeeping Genes'!AC$17),AA35-'Choose Housekeeping Genes'!AC$17,"")</f>
        <v/>
      </c>
      <c r="BT35" s="132" t="str">
        <f ca="1">IF(ISNUMBER(AB35-'Choose Housekeeping Genes'!AD$17),AB35-'Choose Housekeeping Genes'!AD$17,"")</f>
        <v/>
      </c>
      <c r="BU35" s="132" t="str">
        <f ca="1">IF(ISNUMBER(AC35-'Choose Housekeeping Genes'!AE$17),AC35-'Choose Housekeeping Genes'!AE$17,"")</f>
        <v/>
      </c>
      <c r="BV35" s="132" t="str">
        <f ca="1">IF(ISNUMBER(AD35-'Choose Housekeeping Genes'!AF$17),AD35-'Choose Housekeeping Genes'!AF$17,"")</f>
        <v/>
      </c>
      <c r="BW35" s="132" t="str">
        <f ca="1">IF(ISNUMBER(AE35-'Choose Housekeeping Genes'!AG$17),AE35-'Choose Housekeeping Genes'!AG$17,"")</f>
        <v/>
      </c>
      <c r="BX35" s="132" t="str">
        <f ca="1">IF(ISNUMBER(AF35-'Choose Housekeeping Genes'!AH$17),AF35-'Choose Housekeeping Genes'!AH$17,"")</f>
        <v/>
      </c>
      <c r="BY35" s="132" t="str">
        <f ca="1">IF(ISNUMBER(AG35-'Choose Housekeeping Genes'!AI$17),AG35-'Choose Housekeeping Genes'!AI$17,"")</f>
        <v/>
      </c>
      <c r="BZ35" s="132" t="str">
        <f ca="1">IF(ISNUMBER(AH35-'Choose Housekeeping Genes'!AJ$17),AH35-'Choose Housekeeping Genes'!AJ$17,"")</f>
        <v/>
      </c>
      <c r="CA35" s="132" t="str">
        <f ca="1">IF(ISNUMBER(AI35-'Choose Housekeeping Genes'!AK$17),AI35-'Choose Housekeeping Genes'!AK$17,"")</f>
        <v/>
      </c>
      <c r="CB35" s="132" t="str">
        <f ca="1">IF(ISNUMBER(AJ35-'Choose Housekeeping Genes'!AL$17),AJ35-'Choose Housekeeping Genes'!AL$17,"")</f>
        <v/>
      </c>
      <c r="CC35" s="132" t="str">
        <f ca="1">IF(ISNUMBER(AK35-'Choose Housekeeping Genes'!AM$17),AK35-'Choose Housekeeping Genes'!AM$17,"")</f>
        <v/>
      </c>
      <c r="CD35" s="132" t="str">
        <f ca="1">IF(ISNUMBER(AL35-'Choose Housekeeping Genes'!AN$17),AL35-'Choose Housekeeping Genes'!AN$17,"")</f>
        <v/>
      </c>
      <c r="CE35" s="132" t="str">
        <f ca="1">IF(ISNUMBER(AM35-'Choose Housekeeping Genes'!AO$17),AM35-'Choose Housekeeping Genes'!AO$17,"")</f>
        <v/>
      </c>
      <c r="CF35" s="132" t="str">
        <f ca="1">IF(ISNUMBER(AN35-'Choose Housekeeping Genes'!AP$17),AN35-'Choose Housekeeping Genes'!AP$17,"")</f>
        <v/>
      </c>
      <c r="CG35" s="132" t="str">
        <f ca="1">IF(ISNUMBER(AO35-'Choose Housekeeping Genes'!AQ$17),AO35-'Choose Housekeeping Genes'!AQ$17,"")</f>
        <v/>
      </c>
      <c r="CH35" s="132" t="str">
        <f ca="1">IF(ISNUMBER(AP35-'Choose Housekeeping Genes'!AR$17),AP35-'Choose Housekeeping Genes'!AR$17,"")</f>
        <v/>
      </c>
      <c r="CI35" s="132" t="str">
        <f ca="1">IF(ISNUMBER(AQ35-'Choose Housekeeping Genes'!AS$17),AQ35-'Choose Housekeeping Genes'!AS$17,"")</f>
        <v/>
      </c>
      <c r="CJ35" s="132" t="str">
        <f ca="1">IF(ISNUMBER(AR35-'Choose Housekeeping Genes'!AT$17),AR35-'Choose Housekeeping Genes'!AT$17,"")</f>
        <v/>
      </c>
      <c r="CK35" s="137" t="e">
        <f t="shared" ca="1" si="2"/>
        <v>#DIV/0!</v>
      </c>
      <c r="CL35" s="138" t="e">
        <f t="shared" ca="1" si="3"/>
        <v>#DIV/0!</v>
      </c>
    </row>
    <row r="36" spans="1:90" ht="12.75" x14ac:dyDescent="0.15">
      <c r="A36" s="131" t="str">
        <f>'Transcript table'!C36</f>
        <v>HYMAI</v>
      </c>
      <c r="B36" s="35" t="s">
        <v>23</v>
      </c>
      <c r="C36" s="132" t="str">
        <f>IF(SUM('Test Sample Data'!C$3:C$386)&gt;10,IF(AND(ISNUMBER('Test Sample Data'!C36),'Test Sample Data'!C36&lt;35,'Test Sample Data'!C36&gt;0),'Test Sample Data'!C36-'Choose Housekeeping Genes'!D$27,35-'Choose Housekeeping Genes'!D$27),"")</f>
        <v/>
      </c>
      <c r="D36" s="132" t="str">
        <f>IF(SUM('Test Sample Data'!D$3:D$386)&gt;10,IF(AND(ISNUMBER('Test Sample Data'!D36),'Test Sample Data'!D36&lt;35,'Test Sample Data'!D36&gt;0),'Test Sample Data'!D36-'Choose Housekeeping Genes'!E$27,35-'Choose Housekeeping Genes'!E$27),"")</f>
        <v/>
      </c>
      <c r="E36" s="132" t="str">
        <f>IF(SUM('Test Sample Data'!E$3:E$386)&gt;10,IF(AND(ISNUMBER('Test Sample Data'!E36),'Test Sample Data'!E36&lt;35,'Test Sample Data'!E36&gt;0),'Test Sample Data'!E36-'Choose Housekeeping Genes'!F$27,35-'Choose Housekeeping Genes'!F$27),"")</f>
        <v/>
      </c>
      <c r="F36" s="132" t="str">
        <f>IF(SUM('Test Sample Data'!F$3:F$386)&gt;10,IF(AND(ISNUMBER('Test Sample Data'!F36),'Test Sample Data'!F36&lt;35,'Test Sample Data'!F36&gt;0),'Test Sample Data'!F36-'Choose Housekeeping Genes'!G$27,35-'Choose Housekeeping Genes'!G$27),"")</f>
        <v/>
      </c>
      <c r="G36" s="132" t="str">
        <f>IF(SUM('Test Sample Data'!G$3:G$386)&gt;10,IF(AND(ISNUMBER('Test Sample Data'!G36),'Test Sample Data'!G36&lt;35,'Test Sample Data'!G36&gt;0),'Test Sample Data'!G36-'Choose Housekeeping Genes'!H$27,35-'Choose Housekeeping Genes'!H$27),"")</f>
        <v/>
      </c>
      <c r="H36" s="132" t="str">
        <f>IF(SUM('Test Sample Data'!H$3:H$386)&gt;10,IF(AND(ISNUMBER('Test Sample Data'!H36),'Test Sample Data'!H36&lt;35,'Test Sample Data'!H36&gt;0),'Test Sample Data'!H36-'Choose Housekeeping Genes'!I$27,35-'Choose Housekeeping Genes'!I$27),"")</f>
        <v/>
      </c>
      <c r="I36" s="132" t="str">
        <f>IF(SUM('Test Sample Data'!I$3:I$386)&gt;10,IF(AND(ISNUMBER('Test Sample Data'!I36),'Test Sample Data'!I36&lt;35,'Test Sample Data'!I36&gt;0),'Test Sample Data'!I36-'Choose Housekeeping Genes'!J$27,35-'Choose Housekeeping Genes'!J$27),"")</f>
        <v/>
      </c>
      <c r="J36" s="132" t="str">
        <f>IF(SUM('Test Sample Data'!J$3:J$386)&gt;10,IF(AND(ISNUMBER('Test Sample Data'!J36),'Test Sample Data'!J36&lt;35,'Test Sample Data'!J36&gt;0),'Test Sample Data'!J36-'Choose Housekeeping Genes'!K$27,35-'Choose Housekeeping Genes'!K$27),"")</f>
        <v/>
      </c>
      <c r="K36" s="132" t="str">
        <f>IF(SUM('Test Sample Data'!K$3:K$386)&gt;10,IF(AND(ISNUMBER('Test Sample Data'!K36),'Test Sample Data'!K36&lt;35,'Test Sample Data'!K36&gt;0),'Test Sample Data'!K36-'Choose Housekeeping Genes'!L$27,35-'Choose Housekeeping Genes'!L$27),"")</f>
        <v/>
      </c>
      <c r="L36" s="132" t="str">
        <f>IF(SUM('Test Sample Data'!L$3:L$386)&gt;10,IF(AND(ISNUMBER('Test Sample Data'!L36),'Test Sample Data'!L36&lt;35,'Test Sample Data'!L36&gt;0),'Test Sample Data'!L36-'Choose Housekeeping Genes'!M$27,35-'Choose Housekeeping Genes'!M$27),"")</f>
        <v/>
      </c>
      <c r="M36" s="132" t="str">
        <f>IF(SUM('Test Sample Data'!M$3:M$386)&gt;10,IF(AND(ISNUMBER('Test Sample Data'!M36),'Test Sample Data'!M36&lt;35,'Test Sample Data'!M36&gt;0),'Test Sample Data'!M36-'Choose Housekeeping Genes'!N$27,35-'Choose Housekeeping Genes'!N$27),"")</f>
        <v/>
      </c>
      <c r="N36" s="132" t="str">
        <f>IF(SUM('Test Sample Data'!N$3:N$386)&gt;10,IF(AND(ISNUMBER('Test Sample Data'!N36),'Test Sample Data'!N36&lt;35,'Test Sample Data'!N36&gt;0),'Test Sample Data'!N36-'Choose Housekeeping Genes'!O$27,35-'Choose Housekeeping Genes'!O$27),"")</f>
        <v/>
      </c>
      <c r="O36" s="132" t="str">
        <f>IF(SUM('Test Sample Data'!O$3:O$386)&gt;10,IF(AND(ISNUMBER('Test Sample Data'!O36),'Test Sample Data'!O36&lt;35,'Test Sample Data'!O36&gt;0),'Test Sample Data'!O36-'Choose Housekeeping Genes'!P$27,35-'Choose Housekeeping Genes'!P$27),"")</f>
        <v/>
      </c>
      <c r="P36" s="132" t="str">
        <f>IF(SUM('Test Sample Data'!P$3:P$386)&gt;10,IF(AND(ISNUMBER('Test Sample Data'!P36),'Test Sample Data'!P36&lt;35,'Test Sample Data'!P36&gt;0),'Test Sample Data'!P36-'Choose Housekeeping Genes'!Q$27,35-'Choose Housekeeping Genes'!Q$27),"")</f>
        <v/>
      </c>
      <c r="Q36" s="132" t="str">
        <f>IF(SUM('Test Sample Data'!Q$3:Q$386)&gt;10,IF(AND(ISNUMBER('Test Sample Data'!Q36),'Test Sample Data'!Q36&lt;35,'Test Sample Data'!Q36&gt;0),'Test Sample Data'!Q36-'Choose Housekeeping Genes'!R$27,35-'Choose Housekeeping Genes'!R$27),"")</f>
        <v/>
      </c>
      <c r="R36" s="132" t="str">
        <f>IF(SUM('Test Sample Data'!R$3:R$386)&gt;10,IF(AND(ISNUMBER('Test Sample Data'!R36),'Test Sample Data'!R36&lt;35,'Test Sample Data'!R36&gt;0),'Test Sample Data'!R36-'Choose Housekeeping Genes'!S$27,35-'Choose Housekeeping Genes'!S$27),"")</f>
        <v/>
      </c>
      <c r="S36" s="132" t="str">
        <f>IF(SUM('Test Sample Data'!S$3:S$386)&gt;10,IF(AND(ISNUMBER('Test Sample Data'!S36),'Test Sample Data'!S36&lt;35,'Test Sample Data'!S36&gt;0),'Test Sample Data'!S36-'Choose Housekeeping Genes'!T$27,35-'Choose Housekeeping Genes'!T$27),"")</f>
        <v/>
      </c>
      <c r="T36" s="132" t="str">
        <f>IF(SUM('Test Sample Data'!T$3:T$386)&gt;10,IF(AND(ISNUMBER('Test Sample Data'!T36),'Test Sample Data'!T36&lt;35,'Test Sample Data'!T36&gt;0),'Test Sample Data'!T36-'Choose Housekeeping Genes'!U$27,35-'Choose Housekeeping Genes'!U$27),"")</f>
        <v/>
      </c>
      <c r="U36" s="132" t="str">
        <f>IF(SUM('Test Sample Data'!U$3:U$386)&gt;10,IF(AND(ISNUMBER('Test Sample Data'!U36),'Test Sample Data'!U36&lt;35,'Test Sample Data'!U36&gt;0),'Test Sample Data'!U36-'Choose Housekeeping Genes'!V$27,35-'Choose Housekeeping Genes'!V$27),"")</f>
        <v/>
      </c>
      <c r="V36" s="132" t="str">
        <f>IF(SUM('Test Sample Data'!V$3:V$386)&gt;10,IF(AND(ISNUMBER('Test Sample Data'!V36),'Test Sample Data'!V36&lt;35,'Test Sample Data'!V36&gt;0),'Test Sample Data'!V36-'Choose Housekeeping Genes'!W$27,35-'Choose Housekeeping Genes'!W$27),"")</f>
        <v/>
      </c>
      <c r="W36" s="140" t="str">
        <f>'Control Sample Data'!A36</f>
        <v>HYMAI</v>
      </c>
      <c r="X36" s="141" t="s">
        <v>23</v>
      </c>
      <c r="Y36" s="132" t="str">
        <f>IF(SUM('Control Sample Data'!C$3:C$386)&gt;10,IF(AND(ISNUMBER('Control Sample Data'!C36),'Control Sample Data'!C36&lt;35,'Control Sample Data'!C36&gt;0),'Control Sample Data'!C36-'Choose Housekeeping Genes'!AA$27,35-'Choose Housekeeping Genes'!AA$27),"")</f>
        <v/>
      </c>
      <c r="Z36" s="132" t="str">
        <f>IF(SUM('Control Sample Data'!D$3:D$386)&gt;10,IF(AND(ISNUMBER('Control Sample Data'!D36),'Control Sample Data'!D36&lt;35,'Control Sample Data'!D36&gt;0),'Control Sample Data'!D36-'Choose Housekeeping Genes'!AB$27,35-'Choose Housekeeping Genes'!AB$27),"")</f>
        <v/>
      </c>
      <c r="AA36" s="132" t="str">
        <f>IF(SUM('Control Sample Data'!E$3:E$386)&gt;10,IF(AND(ISNUMBER('Control Sample Data'!E36),'Control Sample Data'!E36&lt;35,'Control Sample Data'!E36&gt;0),'Control Sample Data'!E36-'Choose Housekeeping Genes'!AC$27,35-'Choose Housekeeping Genes'!AC$27),"")</f>
        <v/>
      </c>
      <c r="AB36" s="132" t="str">
        <f>IF(SUM('Control Sample Data'!F$3:F$386)&gt;10,IF(AND(ISNUMBER('Control Sample Data'!F36),'Control Sample Data'!F36&lt;35,'Control Sample Data'!F36&gt;0),'Control Sample Data'!F36-'Choose Housekeeping Genes'!AD$27,35-'Choose Housekeeping Genes'!AD$27),"")</f>
        <v/>
      </c>
      <c r="AC36" s="132" t="str">
        <f>IF(SUM('Control Sample Data'!G$3:G$386)&gt;10,IF(AND(ISNUMBER('Control Sample Data'!G36),'Control Sample Data'!G36&lt;35,'Control Sample Data'!G36&gt;0),'Control Sample Data'!G36-'Choose Housekeeping Genes'!AE$27,35-'Choose Housekeeping Genes'!AE$27),"")</f>
        <v/>
      </c>
      <c r="AD36" s="132" t="str">
        <f>IF(SUM('Control Sample Data'!H$3:H$386)&gt;10,IF(AND(ISNUMBER('Control Sample Data'!H36),'Control Sample Data'!H36&lt;35,'Control Sample Data'!H36&gt;0),'Control Sample Data'!H36-'Choose Housekeeping Genes'!AF$27,35-'Choose Housekeeping Genes'!AF$27),"")</f>
        <v/>
      </c>
      <c r="AE36" s="132" t="str">
        <f>IF(SUM('Control Sample Data'!I$3:I$386)&gt;10,IF(AND(ISNUMBER('Control Sample Data'!I36),'Control Sample Data'!I36&lt;35,'Control Sample Data'!I36&gt;0),'Control Sample Data'!I36-'Choose Housekeeping Genes'!AG$27,35-'Choose Housekeeping Genes'!AG$27),"")</f>
        <v/>
      </c>
      <c r="AF36" s="132" t="str">
        <f>IF(SUM('Control Sample Data'!J$3:J$386)&gt;10,IF(AND(ISNUMBER('Control Sample Data'!J36),'Control Sample Data'!J36&lt;35,'Control Sample Data'!J36&gt;0),'Control Sample Data'!J36-'Choose Housekeeping Genes'!AH$27,35-'Choose Housekeeping Genes'!AH$27),"")</f>
        <v/>
      </c>
      <c r="AG36" s="132" t="str">
        <f>IF(SUM('Control Sample Data'!K$3:K$386)&gt;10,IF(AND(ISNUMBER('Control Sample Data'!K36),'Control Sample Data'!K36&lt;35,'Control Sample Data'!K36&gt;0),'Control Sample Data'!K36-'Choose Housekeeping Genes'!AI$27,35-'Choose Housekeeping Genes'!AI$27),"")</f>
        <v/>
      </c>
      <c r="AH36" s="132" t="str">
        <f>IF(SUM('Control Sample Data'!L$3:L$386)&gt;10,IF(AND(ISNUMBER('Control Sample Data'!L36),'Control Sample Data'!L36&lt;35,'Control Sample Data'!L36&gt;0),'Control Sample Data'!L36-'Choose Housekeeping Genes'!AJ$27,35-'Choose Housekeeping Genes'!AJ$27),"")</f>
        <v/>
      </c>
      <c r="AI36" s="132" t="str">
        <f>IF(SUM('Control Sample Data'!M$3:M$386)&gt;10,IF(AND(ISNUMBER('Control Sample Data'!M36),'Control Sample Data'!M36&lt;35,'Control Sample Data'!M36&gt;0),'Control Sample Data'!M36-'Choose Housekeeping Genes'!AK$27,35-'Choose Housekeeping Genes'!AK$27),"")</f>
        <v/>
      </c>
      <c r="AJ36" s="132" t="str">
        <f>IF(SUM('Control Sample Data'!N$3:N$386)&gt;10,IF(AND(ISNUMBER('Control Sample Data'!N36),'Control Sample Data'!N36&lt;35,'Control Sample Data'!N36&gt;0),'Control Sample Data'!N36-'Choose Housekeeping Genes'!AL$27,35-'Choose Housekeeping Genes'!AL$27),"")</f>
        <v/>
      </c>
      <c r="AK36" s="132" t="str">
        <f>IF(SUM('Control Sample Data'!O$3:O$386)&gt;10,IF(AND(ISNUMBER('Control Sample Data'!O36),'Control Sample Data'!O36&lt;35,'Control Sample Data'!O36&gt;0),'Control Sample Data'!O36-'Choose Housekeeping Genes'!AM$27,35-'Choose Housekeeping Genes'!AM$27),"")</f>
        <v/>
      </c>
      <c r="AL36" s="132" t="str">
        <f>IF(SUM('Control Sample Data'!P$3:P$386)&gt;10,IF(AND(ISNUMBER('Control Sample Data'!P36),'Control Sample Data'!P36&lt;35,'Control Sample Data'!P36&gt;0),'Control Sample Data'!P36-'Choose Housekeeping Genes'!AN$27,35-'Choose Housekeeping Genes'!AN$27),"")</f>
        <v/>
      </c>
      <c r="AM36" s="132" t="str">
        <f>IF(SUM('Control Sample Data'!Q$3:Q$386)&gt;10,IF(AND(ISNUMBER('Control Sample Data'!Q36),'Control Sample Data'!Q36&lt;35,'Control Sample Data'!Q36&gt;0),'Control Sample Data'!Q36-'Choose Housekeeping Genes'!AO$27,35-'Choose Housekeeping Genes'!AO$27),"")</f>
        <v/>
      </c>
      <c r="AN36" s="132" t="str">
        <f>IF(SUM('Control Sample Data'!R$3:R$386)&gt;10,IF(AND(ISNUMBER('Control Sample Data'!R36),'Control Sample Data'!R36&lt;35,'Control Sample Data'!R36&gt;0),'Control Sample Data'!R36-'Choose Housekeeping Genes'!AP$27,35-'Choose Housekeeping Genes'!AP$27),"")</f>
        <v/>
      </c>
      <c r="AO36" s="132" t="str">
        <f>IF(SUM('Control Sample Data'!S$3:S$386)&gt;10,IF(AND(ISNUMBER('Control Sample Data'!S36),'Control Sample Data'!S36&lt;35,'Control Sample Data'!S36&gt;0),'Control Sample Data'!S36-'Choose Housekeeping Genes'!AQ$27,35-'Choose Housekeeping Genes'!AQ$27),"")</f>
        <v/>
      </c>
      <c r="AP36" s="132" t="str">
        <f>IF(SUM('Control Sample Data'!T$3:T$386)&gt;10,IF(AND(ISNUMBER('Control Sample Data'!T36),'Control Sample Data'!T36&lt;35,'Control Sample Data'!T36&gt;0),'Control Sample Data'!T36-'Choose Housekeeping Genes'!AR$27,35-'Choose Housekeeping Genes'!AR$27),"")</f>
        <v/>
      </c>
      <c r="AQ36" s="132" t="str">
        <f>IF(SUM('Control Sample Data'!U$3:U$386)&gt;10,IF(AND(ISNUMBER('Control Sample Data'!U36),'Control Sample Data'!U36&lt;35,'Control Sample Data'!U36&gt;0),'Control Sample Data'!U36-'Choose Housekeeping Genes'!AS$27,35-'Choose Housekeeping Genes'!AS$27),"")</f>
        <v/>
      </c>
      <c r="AR36" s="132" t="str">
        <f>IF(SUM('Control Sample Data'!V$3:V$386)&gt;10,IF(AND(ISNUMBER('Control Sample Data'!V36),'Control Sample Data'!V36&lt;35,'Control Sample Data'!V36&gt;0),'Control Sample Data'!V36-'Choose Housekeeping Genes'!AT$27,35-'Choose Housekeeping Genes'!AT$27),"")</f>
        <v/>
      </c>
      <c r="AS36" s="135" t="str">
        <f>'Control Sample Data'!A36</f>
        <v>HYMAI</v>
      </c>
      <c r="AT36" s="35" t="s">
        <v>23</v>
      </c>
      <c r="AU36" s="132" t="str">
        <f ca="1">IF(ISNUMBER(C36-'Choose Housekeeping Genes'!D$17),C36-'Choose Housekeeping Genes'!D$17,"")</f>
        <v/>
      </c>
      <c r="AV36" s="132" t="str">
        <f ca="1">IF(ISNUMBER(D36-'Choose Housekeeping Genes'!E$17),D36-'Choose Housekeeping Genes'!E$17,"")</f>
        <v/>
      </c>
      <c r="AW36" s="132" t="str">
        <f ca="1">IF(ISNUMBER(E36-'Choose Housekeeping Genes'!F$17),E36-'Choose Housekeeping Genes'!F$17,"")</f>
        <v/>
      </c>
      <c r="AX36" s="132" t="str">
        <f ca="1">IF(ISNUMBER(F36-'Choose Housekeeping Genes'!G$17),F36-'Choose Housekeeping Genes'!G$17,"")</f>
        <v/>
      </c>
      <c r="AY36" s="132" t="str">
        <f ca="1">IF(ISNUMBER(G36-'Choose Housekeeping Genes'!H$17),G36-'Choose Housekeeping Genes'!H$17,"")</f>
        <v/>
      </c>
      <c r="AZ36" s="132" t="str">
        <f ca="1">IF(ISNUMBER(H36-'Choose Housekeeping Genes'!I$17),H36-'Choose Housekeeping Genes'!I$17,"")</f>
        <v/>
      </c>
      <c r="BA36" s="132" t="str">
        <f ca="1">IF(ISNUMBER(I36-'Choose Housekeeping Genes'!J$17),I36-'Choose Housekeeping Genes'!J$17,"")</f>
        <v/>
      </c>
      <c r="BB36" s="132" t="str">
        <f ca="1">IF(ISNUMBER(J36-'Choose Housekeeping Genes'!K$17),J36-'Choose Housekeeping Genes'!K$17,"")</f>
        <v/>
      </c>
      <c r="BC36" s="132" t="str">
        <f ca="1">IF(ISNUMBER(K36-'Choose Housekeeping Genes'!L$17),K36-'Choose Housekeeping Genes'!L$17,"")</f>
        <v/>
      </c>
      <c r="BD36" s="132" t="str">
        <f ca="1">IF(ISNUMBER(L36-'Choose Housekeeping Genes'!M$17),L36-'Choose Housekeeping Genes'!M$17,"")</f>
        <v/>
      </c>
      <c r="BE36" s="132" t="str">
        <f ca="1">IF(ISNUMBER(M36-'Choose Housekeeping Genes'!N$17),M36-'Choose Housekeeping Genes'!N$17,"")</f>
        <v/>
      </c>
      <c r="BF36" s="132" t="str">
        <f ca="1">IF(ISNUMBER(N36-'Choose Housekeeping Genes'!O$17),N36-'Choose Housekeeping Genes'!O$17,"")</f>
        <v/>
      </c>
      <c r="BG36" s="132" t="str">
        <f ca="1">IF(ISNUMBER(O36-'Choose Housekeeping Genes'!P$17),O36-'Choose Housekeeping Genes'!P$17,"")</f>
        <v/>
      </c>
      <c r="BH36" s="132" t="str">
        <f ca="1">IF(ISNUMBER(P36-'Choose Housekeeping Genes'!Q$17),P36-'Choose Housekeeping Genes'!Q$17,"")</f>
        <v/>
      </c>
      <c r="BI36" s="132" t="str">
        <f ca="1">IF(ISNUMBER(Q36-'Choose Housekeeping Genes'!R$17),Q36-'Choose Housekeeping Genes'!R$17,"")</f>
        <v/>
      </c>
      <c r="BJ36" s="132" t="str">
        <f ca="1">IF(ISNUMBER(R36-'Choose Housekeeping Genes'!S$17),R36-'Choose Housekeeping Genes'!S$17,"")</f>
        <v/>
      </c>
      <c r="BK36" s="132" t="str">
        <f ca="1">IF(ISNUMBER(S36-'Choose Housekeeping Genes'!T$17),S36-'Choose Housekeeping Genes'!T$17,"")</f>
        <v/>
      </c>
      <c r="BL36" s="132" t="str">
        <f ca="1">IF(ISNUMBER(T36-'Choose Housekeeping Genes'!U$17),T36-'Choose Housekeeping Genes'!U$17,"")</f>
        <v/>
      </c>
      <c r="BM36" s="132" t="str">
        <f ca="1">IF(ISNUMBER(U36-'Choose Housekeeping Genes'!V$17),U36-'Choose Housekeeping Genes'!V$17,"")</f>
        <v/>
      </c>
      <c r="BN36" s="132" t="str">
        <f ca="1">IF(ISNUMBER(V36-'Choose Housekeeping Genes'!W$17),V36-'Choose Housekeeping Genes'!W$17,"")</f>
        <v/>
      </c>
      <c r="BO36" s="142" t="str">
        <f t="shared" si="4"/>
        <v>HYMAI</v>
      </c>
      <c r="BP36" s="141" t="s">
        <v>23</v>
      </c>
      <c r="BQ36" s="132" t="str">
        <f ca="1">IF(ISNUMBER(Y36-'Choose Housekeeping Genes'!AA$17),Y36-'Choose Housekeeping Genes'!AA$17,"")</f>
        <v/>
      </c>
      <c r="BR36" s="132" t="str">
        <f ca="1">IF(ISNUMBER(Z36-'Choose Housekeeping Genes'!AB$17),Z36-'Choose Housekeeping Genes'!AB$17,"")</f>
        <v/>
      </c>
      <c r="BS36" s="132" t="str">
        <f ca="1">IF(ISNUMBER(AA36-'Choose Housekeeping Genes'!AC$17),AA36-'Choose Housekeeping Genes'!AC$17,"")</f>
        <v/>
      </c>
      <c r="BT36" s="132" t="str">
        <f ca="1">IF(ISNUMBER(AB36-'Choose Housekeeping Genes'!AD$17),AB36-'Choose Housekeeping Genes'!AD$17,"")</f>
        <v/>
      </c>
      <c r="BU36" s="132" t="str">
        <f ca="1">IF(ISNUMBER(AC36-'Choose Housekeeping Genes'!AE$17),AC36-'Choose Housekeeping Genes'!AE$17,"")</f>
        <v/>
      </c>
      <c r="BV36" s="132" t="str">
        <f ca="1">IF(ISNUMBER(AD36-'Choose Housekeeping Genes'!AF$17),AD36-'Choose Housekeeping Genes'!AF$17,"")</f>
        <v/>
      </c>
      <c r="BW36" s="132" t="str">
        <f ca="1">IF(ISNUMBER(AE36-'Choose Housekeeping Genes'!AG$17),AE36-'Choose Housekeeping Genes'!AG$17,"")</f>
        <v/>
      </c>
      <c r="BX36" s="132" t="str">
        <f ca="1">IF(ISNUMBER(AF36-'Choose Housekeeping Genes'!AH$17),AF36-'Choose Housekeeping Genes'!AH$17,"")</f>
        <v/>
      </c>
      <c r="BY36" s="132" t="str">
        <f ca="1">IF(ISNUMBER(AG36-'Choose Housekeeping Genes'!AI$17),AG36-'Choose Housekeeping Genes'!AI$17,"")</f>
        <v/>
      </c>
      <c r="BZ36" s="132" t="str">
        <f ca="1">IF(ISNUMBER(AH36-'Choose Housekeeping Genes'!AJ$17),AH36-'Choose Housekeeping Genes'!AJ$17,"")</f>
        <v/>
      </c>
      <c r="CA36" s="132" t="str">
        <f ca="1">IF(ISNUMBER(AI36-'Choose Housekeeping Genes'!AK$17),AI36-'Choose Housekeeping Genes'!AK$17,"")</f>
        <v/>
      </c>
      <c r="CB36" s="132" t="str">
        <f ca="1">IF(ISNUMBER(AJ36-'Choose Housekeeping Genes'!AL$17),AJ36-'Choose Housekeeping Genes'!AL$17,"")</f>
        <v/>
      </c>
      <c r="CC36" s="132" t="str">
        <f ca="1">IF(ISNUMBER(AK36-'Choose Housekeeping Genes'!AM$17),AK36-'Choose Housekeeping Genes'!AM$17,"")</f>
        <v/>
      </c>
      <c r="CD36" s="132" t="str">
        <f ca="1">IF(ISNUMBER(AL36-'Choose Housekeeping Genes'!AN$17),AL36-'Choose Housekeeping Genes'!AN$17,"")</f>
        <v/>
      </c>
      <c r="CE36" s="132" t="str">
        <f ca="1">IF(ISNUMBER(AM36-'Choose Housekeeping Genes'!AO$17),AM36-'Choose Housekeeping Genes'!AO$17,"")</f>
        <v/>
      </c>
      <c r="CF36" s="132" t="str">
        <f ca="1">IF(ISNUMBER(AN36-'Choose Housekeeping Genes'!AP$17),AN36-'Choose Housekeeping Genes'!AP$17,"")</f>
        <v/>
      </c>
      <c r="CG36" s="132" t="str">
        <f ca="1">IF(ISNUMBER(AO36-'Choose Housekeeping Genes'!AQ$17),AO36-'Choose Housekeeping Genes'!AQ$17,"")</f>
        <v/>
      </c>
      <c r="CH36" s="132" t="str">
        <f ca="1">IF(ISNUMBER(AP36-'Choose Housekeeping Genes'!AR$17),AP36-'Choose Housekeeping Genes'!AR$17,"")</f>
        <v/>
      </c>
      <c r="CI36" s="132" t="str">
        <f ca="1">IF(ISNUMBER(AQ36-'Choose Housekeeping Genes'!AS$17),AQ36-'Choose Housekeeping Genes'!AS$17,"")</f>
        <v/>
      </c>
      <c r="CJ36" s="132" t="str">
        <f ca="1">IF(ISNUMBER(AR36-'Choose Housekeeping Genes'!AT$17),AR36-'Choose Housekeeping Genes'!AT$17,"")</f>
        <v/>
      </c>
      <c r="CK36" s="137" t="e">
        <f t="shared" ca="1" si="2"/>
        <v>#DIV/0!</v>
      </c>
      <c r="CL36" s="138" t="e">
        <f t="shared" ca="1" si="3"/>
        <v>#DIV/0!</v>
      </c>
    </row>
    <row r="37" spans="1:90" ht="12.75" x14ac:dyDescent="0.15">
      <c r="A37" s="131" t="str">
        <f>'Transcript table'!C37</f>
        <v>BANCR</v>
      </c>
      <c r="B37" s="35" t="s">
        <v>24</v>
      </c>
      <c r="C37" s="132" t="str">
        <f>IF(SUM('Test Sample Data'!C$3:C$386)&gt;10,IF(AND(ISNUMBER('Test Sample Data'!C37),'Test Sample Data'!C37&lt;35,'Test Sample Data'!C37&gt;0),'Test Sample Data'!C37-'Choose Housekeeping Genes'!D$27,35-'Choose Housekeeping Genes'!D$27),"")</f>
        <v/>
      </c>
      <c r="D37" s="132" t="str">
        <f>IF(SUM('Test Sample Data'!D$3:D$386)&gt;10,IF(AND(ISNUMBER('Test Sample Data'!D37),'Test Sample Data'!D37&lt;35,'Test Sample Data'!D37&gt;0),'Test Sample Data'!D37-'Choose Housekeeping Genes'!E$27,35-'Choose Housekeeping Genes'!E$27),"")</f>
        <v/>
      </c>
      <c r="E37" s="132" t="str">
        <f>IF(SUM('Test Sample Data'!E$3:E$386)&gt;10,IF(AND(ISNUMBER('Test Sample Data'!E37),'Test Sample Data'!E37&lt;35,'Test Sample Data'!E37&gt;0),'Test Sample Data'!E37-'Choose Housekeeping Genes'!F$27,35-'Choose Housekeeping Genes'!F$27),"")</f>
        <v/>
      </c>
      <c r="F37" s="132" t="str">
        <f>IF(SUM('Test Sample Data'!F$3:F$386)&gt;10,IF(AND(ISNUMBER('Test Sample Data'!F37),'Test Sample Data'!F37&lt;35,'Test Sample Data'!F37&gt;0),'Test Sample Data'!F37-'Choose Housekeeping Genes'!G$27,35-'Choose Housekeeping Genes'!G$27),"")</f>
        <v/>
      </c>
      <c r="G37" s="132" t="str">
        <f>IF(SUM('Test Sample Data'!G$3:G$386)&gt;10,IF(AND(ISNUMBER('Test Sample Data'!G37),'Test Sample Data'!G37&lt;35,'Test Sample Data'!G37&gt;0),'Test Sample Data'!G37-'Choose Housekeeping Genes'!H$27,35-'Choose Housekeeping Genes'!H$27),"")</f>
        <v/>
      </c>
      <c r="H37" s="132" t="str">
        <f>IF(SUM('Test Sample Data'!H$3:H$386)&gt;10,IF(AND(ISNUMBER('Test Sample Data'!H37),'Test Sample Data'!H37&lt;35,'Test Sample Data'!H37&gt;0),'Test Sample Data'!H37-'Choose Housekeeping Genes'!I$27,35-'Choose Housekeeping Genes'!I$27),"")</f>
        <v/>
      </c>
      <c r="I37" s="132" t="str">
        <f>IF(SUM('Test Sample Data'!I$3:I$386)&gt;10,IF(AND(ISNUMBER('Test Sample Data'!I37),'Test Sample Data'!I37&lt;35,'Test Sample Data'!I37&gt;0),'Test Sample Data'!I37-'Choose Housekeeping Genes'!J$27,35-'Choose Housekeeping Genes'!J$27),"")</f>
        <v/>
      </c>
      <c r="J37" s="132" t="str">
        <f>IF(SUM('Test Sample Data'!J$3:J$386)&gt;10,IF(AND(ISNUMBER('Test Sample Data'!J37),'Test Sample Data'!J37&lt;35,'Test Sample Data'!J37&gt;0),'Test Sample Data'!J37-'Choose Housekeeping Genes'!K$27,35-'Choose Housekeeping Genes'!K$27),"")</f>
        <v/>
      </c>
      <c r="K37" s="132" t="str">
        <f>IF(SUM('Test Sample Data'!K$3:K$386)&gt;10,IF(AND(ISNUMBER('Test Sample Data'!K37),'Test Sample Data'!K37&lt;35,'Test Sample Data'!K37&gt;0),'Test Sample Data'!K37-'Choose Housekeeping Genes'!L$27,35-'Choose Housekeeping Genes'!L$27),"")</f>
        <v/>
      </c>
      <c r="L37" s="132" t="str">
        <f>IF(SUM('Test Sample Data'!L$3:L$386)&gt;10,IF(AND(ISNUMBER('Test Sample Data'!L37),'Test Sample Data'!L37&lt;35,'Test Sample Data'!L37&gt;0),'Test Sample Data'!L37-'Choose Housekeeping Genes'!M$27,35-'Choose Housekeeping Genes'!M$27),"")</f>
        <v/>
      </c>
      <c r="M37" s="132" t="str">
        <f>IF(SUM('Test Sample Data'!M$3:M$386)&gt;10,IF(AND(ISNUMBER('Test Sample Data'!M37),'Test Sample Data'!M37&lt;35,'Test Sample Data'!M37&gt;0),'Test Sample Data'!M37-'Choose Housekeeping Genes'!N$27,35-'Choose Housekeeping Genes'!N$27),"")</f>
        <v/>
      </c>
      <c r="N37" s="132" t="str">
        <f>IF(SUM('Test Sample Data'!N$3:N$386)&gt;10,IF(AND(ISNUMBER('Test Sample Data'!N37),'Test Sample Data'!N37&lt;35,'Test Sample Data'!N37&gt;0),'Test Sample Data'!N37-'Choose Housekeeping Genes'!O$27,35-'Choose Housekeeping Genes'!O$27),"")</f>
        <v/>
      </c>
      <c r="O37" s="132" t="str">
        <f>IF(SUM('Test Sample Data'!O$3:O$386)&gt;10,IF(AND(ISNUMBER('Test Sample Data'!O37),'Test Sample Data'!O37&lt;35,'Test Sample Data'!O37&gt;0),'Test Sample Data'!O37-'Choose Housekeeping Genes'!P$27,35-'Choose Housekeeping Genes'!P$27),"")</f>
        <v/>
      </c>
      <c r="P37" s="132" t="str">
        <f>IF(SUM('Test Sample Data'!P$3:P$386)&gt;10,IF(AND(ISNUMBER('Test Sample Data'!P37),'Test Sample Data'!P37&lt;35,'Test Sample Data'!P37&gt;0),'Test Sample Data'!P37-'Choose Housekeeping Genes'!Q$27,35-'Choose Housekeeping Genes'!Q$27),"")</f>
        <v/>
      </c>
      <c r="Q37" s="132" t="str">
        <f>IF(SUM('Test Sample Data'!Q$3:Q$386)&gt;10,IF(AND(ISNUMBER('Test Sample Data'!Q37),'Test Sample Data'!Q37&lt;35,'Test Sample Data'!Q37&gt;0),'Test Sample Data'!Q37-'Choose Housekeeping Genes'!R$27,35-'Choose Housekeeping Genes'!R$27),"")</f>
        <v/>
      </c>
      <c r="R37" s="132" t="str">
        <f>IF(SUM('Test Sample Data'!R$3:R$386)&gt;10,IF(AND(ISNUMBER('Test Sample Data'!R37),'Test Sample Data'!R37&lt;35,'Test Sample Data'!R37&gt;0),'Test Sample Data'!R37-'Choose Housekeeping Genes'!S$27,35-'Choose Housekeeping Genes'!S$27),"")</f>
        <v/>
      </c>
      <c r="S37" s="132" t="str">
        <f>IF(SUM('Test Sample Data'!S$3:S$386)&gt;10,IF(AND(ISNUMBER('Test Sample Data'!S37),'Test Sample Data'!S37&lt;35,'Test Sample Data'!S37&gt;0),'Test Sample Data'!S37-'Choose Housekeeping Genes'!T$27,35-'Choose Housekeeping Genes'!T$27),"")</f>
        <v/>
      </c>
      <c r="T37" s="132" t="str">
        <f>IF(SUM('Test Sample Data'!T$3:T$386)&gt;10,IF(AND(ISNUMBER('Test Sample Data'!T37),'Test Sample Data'!T37&lt;35,'Test Sample Data'!T37&gt;0),'Test Sample Data'!T37-'Choose Housekeeping Genes'!U$27,35-'Choose Housekeeping Genes'!U$27),"")</f>
        <v/>
      </c>
      <c r="U37" s="132" t="str">
        <f>IF(SUM('Test Sample Data'!U$3:U$386)&gt;10,IF(AND(ISNUMBER('Test Sample Data'!U37),'Test Sample Data'!U37&lt;35,'Test Sample Data'!U37&gt;0),'Test Sample Data'!U37-'Choose Housekeeping Genes'!V$27,35-'Choose Housekeeping Genes'!V$27),"")</f>
        <v/>
      </c>
      <c r="V37" s="132" t="str">
        <f>IF(SUM('Test Sample Data'!V$3:V$386)&gt;10,IF(AND(ISNUMBER('Test Sample Data'!V37),'Test Sample Data'!V37&lt;35,'Test Sample Data'!V37&gt;0),'Test Sample Data'!V37-'Choose Housekeeping Genes'!W$27,35-'Choose Housekeeping Genes'!W$27),"")</f>
        <v/>
      </c>
      <c r="W37" s="140" t="str">
        <f>'Control Sample Data'!A37</f>
        <v>BANCR</v>
      </c>
      <c r="X37" s="141" t="s">
        <v>24</v>
      </c>
      <c r="Y37" s="132" t="str">
        <f>IF(SUM('Control Sample Data'!C$3:C$386)&gt;10,IF(AND(ISNUMBER('Control Sample Data'!C37),'Control Sample Data'!C37&lt;35,'Control Sample Data'!C37&gt;0),'Control Sample Data'!C37-'Choose Housekeeping Genes'!AA$27,35-'Choose Housekeeping Genes'!AA$27),"")</f>
        <v/>
      </c>
      <c r="Z37" s="132" t="str">
        <f>IF(SUM('Control Sample Data'!D$3:D$386)&gt;10,IF(AND(ISNUMBER('Control Sample Data'!D37),'Control Sample Data'!D37&lt;35,'Control Sample Data'!D37&gt;0),'Control Sample Data'!D37-'Choose Housekeeping Genes'!AB$27,35-'Choose Housekeeping Genes'!AB$27),"")</f>
        <v/>
      </c>
      <c r="AA37" s="132" t="str">
        <f>IF(SUM('Control Sample Data'!E$3:E$386)&gt;10,IF(AND(ISNUMBER('Control Sample Data'!E37),'Control Sample Data'!E37&lt;35,'Control Sample Data'!E37&gt;0),'Control Sample Data'!E37-'Choose Housekeeping Genes'!AC$27,35-'Choose Housekeeping Genes'!AC$27),"")</f>
        <v/>
      </c>
      <c r="AB37" s="132" t="str">
        <f>IF(SUM('Control Sample Data'!F$3:F$386)&gt;10,IF(AND(ISNUMBER('Control Sample Data'!F37),'Control Sample Data'!F37&lt;35,'Control Sample Data'!F37&gt;0),'Control Sample Data'!F37-'Choose Housekeeping Genes'!AD$27,35-'Choose Housekeeping Genes'!AD$27),"")</f>
        <v/>
      </c>
      <c r="AC37" s="132" t="str">
        <f>IF(SUM('Control Sample Data'!G$3:G$386)&gt;10,IF(AND(ISNUMBER('Control Sample Data'!G37),'Control Sample Data'!G37&lt;35,'Control Sample Data'!G37&gt;0),'Control Sample Data'!G37-'Choose Housekeeping Genes'!AE$27,35-'Choose Housekeeping Genes'!AE$27),"")</f>
        <v/>
      </c>
      <c r="AD37" s="132" t="str">
        <f>IF(SUM('Control Sample Data'!H$3:H$386)&gt;10,IF(AND(ISNUMBER('Control Sample Data'!H37),'Control Sample Data'!H37&lt;35,'Control Sample Data'!H37&gt;0),'Control Sample Data'!H37-'Choose Housekeeping Genes'!AF$27,35-'Choose Housekeeping Genes'!AF$27),"")</f>
        <v/>
      </c>
      <c r="AE37" s="132" t="str">
        <f>IF(SUM('Control Sample Data'!I$3:I$386)&gt;10,IF(AND(ISNUMBER('Control Sample Data'!I37),'Control Sample Data'!I37&lt;35,'Control Sample Data'!I37&gt;0),'Control Sample Data'!I37-'Choose Housekeeping Genes'!AG$27,35-'Choose Housekeeping Genes'!AG$27),"")</f>
        <v/>
      </c>
      <c r="AF37" s="132" t="str">
        <f>IF(SUM('Control Sample Data'!J$3:J$386)&gt;10,IF(AND(ISNUMBER('Control Sample Data'!J37),'Control Sample Data'!J37&lt;35,'Control Sample Data'!J37&gt;0),'Control Sample Data'!J37-'Choose Housekeeping Genes'!AH$27,35-'Choose Housekeeping Genes'!AH$27),"")</f>
        <v/>
      </c>
      <c r="AG37" s="132" t="str">
        <f>IF(SUM('Control Sample Data'!K$3:K$386)&gt;10,IF(AND(ISNUMBER('Control Sample Data'!K37),'Control Sample Data'!K37&lt;35,'Control Sample Data'!K37&gt;0),'Control Sample Data'!K37-'Choose Housekeeping Genes'!AI$27,35-'Choose Housekeeping Genes'!AI$27),"")</f>
        <v/>
      </c>
      <c r="AH37" s="132" t="str">
        <f>IF(SUM('Control Sample Data'!L$3:L$386)&gt;10,IF(AND(ISNUMBER('Control Sample Data'!L37),'Control Sample Data'!L37&lt;35,'Control Sample Data'!L37&gt;0),'Control Sample Data'!L37-'Choose Housekeeping Genes'!AJ$27,35-'Choose Housekeeping Genes'!AJ$27),"")</f>
        <v/>
      </c>
      <c r="AI37" s="132" t="str">
        <f>IF(SUM('Control Sample Data'!M$3:M$386)&gt;10,IF(AND(ISNUMBER('Control Sample Data'!M37),'Control Sample Data'!M37&lt;35,'Control Sample Data'!M37&gt;0),'Control Sample Data'!M37-'Choose Housekeeping Genes'!AK$27,35-'Choose Housekeeping Genes'!AK$27),"")</f>
        <v/>
      </c>
      <c r="AJ37" s="132" t="str">
        <f>IF(SUM('Control Sample Data'!N$3:N$386)&gt;10,IF(AND(ISNUMBER('Control Sample Data'!N37),'Control Sample Data'!N37&lt;35,'Control Sample Data'!N37&gt;0),'Control Sample Data'!N37-'Choose Housekeeping Genes'!AL$27,35-'Choose Housekeeping Genes'!AL$27),"")</f>
        <v/>
      </c>
      <c r="AK37" s="132" t="str">
        <f>IF(SUM('Control Sample Data'!O$3:O$386)&gt;10,IF(AND(ISNUMBER('Control Sample Data'!O37),'Control Sample Data'!O37&lt;35,'Control Sample Data'!O37&gt;0),'Control Sample Data'!O37-'Choose Housekeeping Genes'!AM$27,35-'Choose Housekeeping Genes'!AM$27),"")</f>
        <v/>
      </c>
      <c r="AL37" s="132" t="str">
        <f>IF(SUM('Control Sample Data'!P$3:P$386)&gt;10,IF(AND(ISNUMBER('Control Sample Data'!P37),'Control Sample Data'!P37&lt;35,'Control Sample Data'!P37&gt;0),'Control Sample Data'!P37-'Choose Housekeeping Genes'!AN$27,35-'Choose Housekeeping Genes'!AN$27),"")</f>
        <v/>
      </c>
      <c r="AM37" s="132" t="str">
        <f>IF(SUM('Control Sample Data'!Q$3:Q$386)&gt;10,IF(AND(ISNUMBER('Control Sample Data'!Q37),'Control Sample Data'!Q37&lt;35,'Control Sample Data'!Q37&gt;0),'Control Sample Data'!Q37-'Choose Housekeeping Genes'!AO$27,35-'Choose Housekeeping Genes'!AO$27),"")</f>
        <v/>
      </c>
      <c r="AN37" s="132" t="str">
        <f>IF(SUM('Control Sample Data'!R$3:R$386)&gt;10,IF(AND(ISNUMBER('Control Sample Data'!R37),'Control Sample Data'!R37&lt;35,'Control Sample Data'!R37&gt;0),'Control Sample Data'!R37-'Choose Housekeeping Genes'!AP$27,35-'Choose Housekeeping Genes'!AP$27),"")</f>
        <v/>
      </c>
      <c r="AO37" s="132" t="str">
        <f>IF(SUM('Control Sample Data'!S$3:S$386)&gt;10,IF(AND(ISNUMBER('Control Sample Data'!S37),'Control Sample Data'!S37&lt;35,'Control Sample Data'!S37&gt;0),'Control Sample Data'!S37-'Choose Housekeeping Genes'!AQ$27,35-'Choose Housekeeping Genes'!AQ$27),"")</f>
        <v/>
      </c>
      <c r="AP37" s="132" t="str">
        <f>IF(SUM('Control Sample Data'!T$3:T$386)&gt;10,IF(AND(ISNUMBER('Control Sample Data'!T37),'Control Sample Data'!T37&lt;35,'Control Sample Data'!T37&gt;0),'Control Sample Data'!T37-'Choose Housekeeping Genes'!AR$27,35-'Choose Housekeeping Genes'!AR$27),"")</f>
        <v/>
      </c>
      <c r="AQ37" s="132" t="str">
        <f>IF(SUM('Control Sample Data'!U$3:U$386)&gt;10,IF(AND(ISNUMBER('Control Sample Data'!U37),'Control Sample Data'!U37&lt;35,'Control Sample Data'!U37&gt;0),'Control Sample Data'!U37-'Choose Housekeeping Genes'!AS$27,35-'Choose Housekeeping Genes'!AS$27),"")</f>
        <v/>
      </c>
      <c r="AR37" s="132" t="str">
        <f>IF(SUM('Control Sample Data'!V$3:V$386)&gt;10,IF(AND(ISNUMBER('Control Sample Data'!V37),'Control Sample Data'!V37&lt;35,'Control Sample Data'!V37&gt;0),'Control Sample Data'!V37-'Choose Housekeeping Genes'!AT$27,35-'Choose Housekeeping Genes'!AT$27),"")</f>
        <v/>
      </c>
      <c r="AS37" s="135" t="str">
        <f>'Control Sample Data'!A37</f>
        <v>BANCR</v>
      </c>
      <c r="AT37" s="35" t="s">
        <v>24</v>
      </c>
      <c r="AU37" s="132" t="str">
        <f ca="1">IF(ISNUMBER(C37-'Choose Housekeeping Genes'!D$17),C37-'Choose Housekeeping Genes'!D$17,"")</f>
        <v/>
      </c>
      <c r="AV37" s="132" t="str">
        <f ca="1">IF(ISNUMBER(D37-'Choose Housekeeping Genes'!E$17),D37-'Choose Housekeeping Genes'!E$17,"")</f>
        <v/>
      </c>
      <c r="AW37" s="132" t="str">
        <f ca="1">IF(ISNUMBER(E37-'Choose Housekeeping Genes'!F$17),E37-'Choose Housekeeping Genes'!F$17,"")</f>
        <v/>
      </c>
      <c r="AX37" s="132" t="str">
        <f ca="1">IF(ISNUMBER(F37-'Choose Housekeeping Genes'!G$17),F37-'Choose Housekeeping Genes'!G$17,"")</f>
        <v/>
      </c>
      <c r="AY37" s="132" t="str">
        <f ca="1">IF(ISNUMBER(G37-'Choose Housekeeping Genes'!H$17),G37-'Choose Housekeeping Genes'!H$17,"")</f>
        <v/>
      </c>
      <c r="AZ37" s="132" t="str">
        <f ca="1">IF(ISNUMBER(H37-'Choose Housekeeping Genes'!I$17),H37-'Choose Housekeeping Genes'!I$17,"")</f>
        <v/>
      </c>
      <c r="BA37" s="132" t="str">
        <f ca="1">IF(ISNUMBER(I37-'Choose Housekeeping Genes'!J$17),I37-'Choose Housekeeping Genes'!J$17,"")</f>
        <v/>
      </c>
      <c r="BB37" s="132" t="str">
        <f ca="1">IF(ISNUMBER(J37-'Choose Housekeeping Genes'!K$17),J37-'Choose Housekeeping Genes'!K$17,"")</f>
        <v/>
      </c>
      <c r="BC37" s="132" t="str">
        <f ca="1">IF(ISNUMBER(K37-'Choose Housekeeping Genes'!L$17),K37-'Choose Housekeeping Genes'!L$17,"")</f>
        <v/>
      </c>
      <c r="BD37" s="132" t="str">
        <f ca="1">IF(ISNUMBER(L37-'Choose Housekeeping Genes'!M$17),L37-'Choose Housekeeping Genes'!M$17,"")</f>
        <v/>
      </c>
      <c r="BE37" s="132" t="str">
        <f ca="1">IF(ISNUMBER(M37-'Choose Housekeeping Genes'!N$17),M37-'Choose Housekeeping Genes'!N$17,"")</f>
        <v/>
      </c>
      <c r="BF37" s="132" t="str">
        <f ca="1">IF(ISNUMBER(N37-'Choose Housekeeping Genes'!O$17),N37-'Choose Housekeeping Genes'!O$17,"")</f>
        <v/>
      </c>
      <c r="BG37" s="132" t="str">
        <f ca="1">IF(ISNUMBER(O37-'Choose Housekeeping Genes'!P$17),O37-'Choose Housekeeping Genes'!P$17,"")</f>
        <v/>
      </c>
      <c r="BH37" s="132" t="str">
        <f ca="1">IF(ISNUMBER(P37-'Choose Housekeeping Genes'!Q$17),P37-'Choose Housekeeping Genes'!Q$17,"")</f>
        <v/>
      </c>
      <c r="BI37" s="132" t="str">
        <f ca="1">IF(ISNUMBER(Q37-'Choose Housekeeping Genes'!R$17),Q37-'Choose Housekeeping Genes'!R$17,"")</f>
        <v/>
      </c>
      <c r="BJ37" s="132" t="str">
        <f ca="1">IF(ISNUMBER(R37-'Choose Housekeeping Genes'!S$17),R37-'Choose Housekeeping Genes'!S$17,"")</f>
        <v/>
      </c>
      <c r="BK37" s="132" t="str">
        <f ca="1">IF(ISNUMBER(S37-'Choose Housekeeping Genes'!T$17),S37-'Choose Housekeeping Genes'!T$17,"")</f>
        <v/>
      </c>
      <c r="BL37" s="132" t="str">
        <f ca="1">IF(ISNUMBER(T37-'Choose Housekeeping Genes'!U$17),T37-'Choose Housekeeping Genes'!U$17,"")</f>
        <v/>
      </c>
      <c r="BM37" s="132" t="str">
        <f ca="1">IF(ISNUMBER(U37-'Choose Housekeeping Genes'!V$17),U37-'Choose Housekeeping Genes'!V$17,"")</f>
        <v/>
      </c>
      <c r="BN37" s="132" t="str">
        <f ca="1">IF(ISNUMBER(V37-'Choose Housekeeping Genes'!W$17),V37-'Choose Housekeeping Genes'!W$17,"")</f>
        <v/>
      </c>
      <c r="BO37" s="142" t="str">
        <f t="shared" si="4"/>
        <v>BANCR</v>
      </c>
      <c r="BP37" s="141" t="s">
        <v>24</v>
      </c>
      <c r="BQ37" s="132" t="str">
        <f ca="1">IF(ISNUMBER(Y37-'Choose Housekeeping Genes'!AA$17),Y37-'Choose Housekeeping Genes'!AA$17,"")</f>
        <v/>
      </c>
      <c r="BR37" s="132" t="str">
        <f ca="1">IF(ISNUMBER(Z37-'Choose Housekeeping Genes'!AB$17),Z37-'Choose Housekeeping Genes'!AB$17,"")</f>
        <v/>
      </c>
      <c r="BS37" s="132" t="str">
        <f ca="1">IF(ISNUMBER(AA37-'Choose Housekeeping Genes'!AC$17),AA37-'Choose Housekeeping Genes'!AC$17,"")</f>
        <v/>
      </c>
      <c r="BT37" s="132" t="str">
        <f ca="1">IF(ISNUMBER(AB37-'Choose Housekeeping Genes'!AD$17),AB37-'Choose Housekeeping Genes'!AD$17,"")</f>
        <v/>
      </c>
      <c r="BU37" s="132" t="str">
        <f ca="1">IF(ISNUMBER(AC37-'Choose Housekeeping Genes'!AE$17),AC37-'Choose Housekeeping Genes'!AE$17,"")</f>
        <v/>
      </c>
      <c r="BV37" s="132" t="str">
        <f ca="1">IF(ISNUMBER(AD37-'Choose Housekeeping Genes'!AF$17),AD37-'Choose Housekeeping Genes'!AF$17,"")</f>
        <v/>
      </c>
      <c r="BW37" s="132" t="str">
        <f ca="1">IF(ISNUMBER(AE37-'Choose Housekeeping Genes'!AG$17),AE37-'Choose Housekeeping Genes'!AG$17,"")</f>
        <v/>
      </c>
      <c r="BX37" s="132" t="str">
        <f ca="1">IF(ISNUMBER(AF37-'Choose Housekeeping Genes'!AH$17),AF37-'Choose Housekeeping Genes'!AH$17,"")</f>
        <v/>
      </c>
      <c r="BY37" s="132" t="str">
        <f ca="1">IF(ISNUMBER(AG37-'Choose Housekeeping Genes'!AI$17),AG37-'Choose Housekeeping Genes'!AI$17,"")</f>
        <v/>
      </c>
      <c r="BZ37" s="132" t="str">
        <f ca="1">IF(ISNUMBER(AH37-'Choose Housekeeping Genes'!AJ$17),AH37-'Choose Housekeeping Genes'!AJ$17,"")</f>
        <v/>
      </c>
      <c r="CA37" s="132" t="str">
        <f ca="1">IF(ISNUMBER(AI37-'Choose Housekeeping Genes'!AK$17),AI37-'Choose Housekeeping Genes'!AK$17,"")</f>
        <v/>
      </c>
      <c r="CB37" s="132" t="str">
        <f ca="1">IF(ISNUMBER(AJ37-'Choose Housekeeping Genes'!AL$17),AJ37-'Choose Housekeeping Genes'!AL$17,"")</f>
        <v/>
      </c>
      <c r="CC37" s="132" t="str">
        <f ca="1">IF(ISNUMBER(AK37-'Choose Housekeeping Genes'!AM$17),AK37-'Choose Housekeeping Genes'!AM$17,"")</f>
        <v/>
      </c>
      <c r="CD37" s="132" t="str">
        <f ca="1">IF(ISNUMBER(AL37-'Choose Housekeeping Genes'!AN$17),AL37-'Choose Housekeeping Genes'!AN$17,"")</f>
        <v/>
      </c>
      <c r="CE37" s="132" t="str">
        <f ca="1">IF(ISNUMBER(AM37-'Choose Housekeeping Genes'!AO$17),AM37-'Choose Housekeeping Genes'!AO$17,"")</f>
        <v/>
      </c>
      <c r="CF37" s="132" t="str">
        <f ca="1">IF(ISNUMBER(AN37-'Choose Housekeeping Genes'!AP$17),AN37-'Choose Housekeeping Genes'!AP$17,"")</f>
        <v/>
      </c>
      <c r="CG37" s="132" t="str">
        <f ca="1">IF(ISNUMBER(AO37-'Choose Housekeeping Genes'!AQ$17),AO37-'Choose Housekeeping Genes'!AQ$17,"")</f>
        <v/>
      </c>
      <c r="CH37" s="132" t="str">
        <f ca="1">IF(ISNUMBER(AP37-'Choose Housekeeping Genes'!AR$17),AP37-'Choose Housekeeping Genes'!AR$17,"")</f>
        <v/>
      </c>
      <c r="CI37" s="132" t="str">
        <f ca="1">IF(ISNUMBER(AQ37-'Choose Housekeeping Genes'!AS$17),AQ37-'Choose Housekeeping Genes'!AS$17,"")</f>
        <v/>
      </c>
      <c r="CJ37" s="132" t="str">
        <f ca="1">IF(ISNUMBER(AR37-'Choose Housekeeping Genes'!AT$17),AR37-'Choose Housekeeping Genes'!AT$17,"")</f>
        <v/>
      </c>
      <c r="CK37" s="137" t="e">
        <f t="shared" ca="1" si="2"/>
        <v>#DIV/0!</v>
      </c>
      <c r="CL37" s="138" t="e">
        <f t="shared" ca="1" si="3"/>
        <v>#DIV/0!</v>
      </c>
    </row>
    <row r="38" spans="1:90" ht="12.75" x14ac:dyDescent="0.15">
      <c r="A38" s="131" t="str">
        <f>'Transcript table'!C38</f>
        <v xml:space="preserve">LINC00570 </v>
      </c>
      <c r="B38" s="35" t="s">
        <v>25</v>
      </c>
      <c r="C38" s="132" t="str">
        <f>IF(SUM('Test Sample Data'!C$3:C$386)&gt;10,IF(AND(ISNUMBER('Test Sample Data'!C38),'Test Sample Data'!C38&lt;35,'Test Sample Data'!C38&gt;0),'Test Sample Data'!C38-'Choose Housekeeping Genes'!D$27,35-'Choose Housekeeping Genes'!D$27),"")</f>
        <v/>
      </c>
      <c r="D38" s="132" t="str">
        <f>IF(SUM('Test Sample Data'!D$3:D$386)&gt;10,IF(AND(ISNUMBER('Test Sample Data'!D38),'Test Sample Data'!D38&lt;35,'Test Sample Data'!D38&gt;0),'Test Sample Data'!D38-'Choose Housekeeping Genes'!E$27,35-'Choose Housekeeping Genes'!E$27),"")</f>
        <v/>
      </c>
      <c r="E38" s="132" t="str">
        <f>IF(SUM('Test Sample Data'!E$3:E$386)&gt;10,IF(AND(ISNUMBER('Test Sample Data'!E38),'Test Sample Data'!E38&lt;35,'Test Sample Data'!E38&gt;0),'Test Sample Data'!E38-'Choose Housekeeping Genes'!F$27,35-'Choose Housekeeping Genes'!F$27),"")</f>
        <v/>
      </c>
      <c r="F38" s="132" t="str">
        <f>IF(SUM('Test Sample Data'!F$3:F$386)&gt;10,IF(AND(ISNUMBER('Test Sample Data'!F38),'Test Sample Data'!F38&lt;35,'Test Sample Data'!F38&gt;0),'Test Sample Data'!F38-'Choose Housekeeping Genes'!G$27,35-'Choose Housekeeping Genes'!G$27),"")</f>
        <v/>
      </c>
      <c r="G38" s="132" t="str">
        <f>IF(SUM('Test Sample Data'!G$3:G$386)&gt;10,IF(AND(ISNUMBER('Test Sample Data'!G38),'Test Sample Data'!G38&lt;35,'Test Sample Data'!G38&gt;0),'Test Sample Data'!G38-'Choose Housekeeping Genes'!H$27,35-'Choose Housekeeping Genes'!H$27),"")</f>
        <v/>
      </c>
      <c r="H38" s="132" t="str">
        <f>IF(SUM('Test Sample Data'!H$3:H$386)&gt;10,IF(AND(ISNUMBER('Test Sample Data'!H38),'Test Sample Data'!H38&lt;35,'Test Sample Data'!H38&gt;0),'Test Sample Data'!H38-'Choose Housekeeping Genes'!I$27,35-'Choose Housekeeping Genes'!I$27),"")</f>
        <v/>
      </c>
      <c r="I38" s="132" t="str">
        <f>IF(SUM('Test Sample Data'!I$3:I$386)&gt;10,IF(AND(ISNUMBER('Test Sample Data'!I38),'Test Sample Data'!I38&lt;35,'Test Sample Data'!I38&gt;0),'Test Sample Data'!I38-'Choose Housekeeping Genes'!J$27,35-'Choose Housekeeping Genes'!J$27),"")</f>
        <v/>
      </c>
      <c r="J38" s="132" t="str">
        <f>IF(SUM('Test Sample Data'!J$3:J$386)&gt;10,IF(AND(ISNUMBER('Test Sample Data'!J38),'Test Sample Data'!J38&lt;35,'Test Sample Data'!J38&gt;0),'Test Sample Data'!J38-'Choose Housekeeping Genes'!K$27,35-'Choose Housekeeping Genes'!K$27),"")</f>
        <v/>
      </c>
      <c r="K38" s="132" t="str">
        <f>IF(SUM('Test Sample Data'!K$3:K$386)&gt;10,IF(AND(ISNUMBER('Test Sample Data'!K38),'Test Sample Data'!K38&lt;35,'Test Sample Data'!K38&gt;0),'Test Sample Data'!K38-'Choose Housekeeping Genes'!L$27,35-'Choose Housekeeping Genes'!L$27),"")</f>
        <v/>
      </c>
      <c r="L38" s="132" t="str">
        <f>IF(SUM('Test Sample Data'!L$3:L$386)&gt;10,IF(AND(ISNUMBER('Test Sample Data'!L38),'Test Sample Data'!L38&lt;35,'Test Sample Data'!L38&gt;0),'Test Sample Data'!L38-'Choose Housekeeping Genes'!M$27,35-'Choose Housekeeping Genes'!M$27),"")</f>
        <v/>
      </c>
      <c r="M38" s="132" t="str">
        <f>IF(SUM('Test Sample Data'!M$3:M$386)&gt;10,IF(AND(ISNUMBER('Test Sample Data'!M38),'Test Sample Data'!M38&lt;35,'Test Sample Data'!M38&gt;0),'Test Sample Data'!M38-'Choose Housekeeping Genes'!N$27,35-'Choose Housekeeping Genes'!N$27),"")</f>
        <v/>
      </c>
      <c r="N38" s="132" t="str">
        <f>IF(SUM('Test Sample Data'!N$3:N$386)&gt;10,IF(AND(ISNUMBER('Test Sample Data'!N38),'Test Sample Data'!N38&lt;35,'Test Sample Data'!N38&gt;0),'Test Sample Data'!N38-'Choose Housekeeping Genes'!O$27,35-'Choose Housekeeping Genes'!O$27),"")</f>
        <v/>
      </c>
      <c r="O38" s="132" t="str">
        <f>IF(SUM('Test Sample Data'!O$3:O$386)&gt;10,IF(AND(ISNUMBER('Test Sample Data'!O38),'Test Sample Data'!O38&lt;35,'Test Sample Data'!O38&gt;0),'Test Sample Data'!O38-'Choose Housekeeping Genes'!P$27,35-'Choose Housekeeping Genes'!P$27),"")</f>
        <v/>
      </c>
      <c r="P38" s="132" t="str">
        <f>IF(SUM('Test Sample Data'!P$3:P$386)&gt;10,IF(AND(ISNUMBER('Test Sample Data'!P38),'Test Sample Data'!P38&lt;35,'Test Sample Data'!P38&gt;0),'Test Sample Data'!P38-'Choose Housekeeping Genes'!Q$27,35-'Choose Housekeeping Genes'!Q$27),"")</f>
        <v/>
      </c>
      <c r="Q38" s="132" t="str">
        <f>IF(SUM('Test Sample Data'!Q$3:Q$386)&gt;10,IF(AND(ISNUMBER('Test Sample Data'!Q38),'Test Sample Data'!Q38&lt;35,'Test Sample Data'!Q38&gt;0),'Test Sample Data'!Q38-'Choose Housekeeping Genes'!R$27,35-'Choose Housekeeping Genes'!R$27),"")</f>
        <v/>
      </c>
      <c r="R38" s="132" t="str">
        <f>IF(SUM('Test Sample Data'!R$3:R$386)&gt;10,IF(AND(ISNUMBER('Test Sample Data'!R38),'Test Sample Data'!R38&lt;35,'Test Sample Data'!R38&gt;0),'Test Sample Data'!R38-'Choose Housekeeping Genes'!S$27,35-'Choose Housekeeping Genes'!S$27),"")</f>
        <v/>
      </c>
      <c r="S38" s="132" t="str">
        <f>IF(SUM('Test Sample Data'!S$3:S$386)&gt;10,IF(AND(ISNUMBER('Test Sample Data'!S38),'Test Sample Data'!S38&lt;35,'Test Sample Data'!S38&gt;0),'Test Sample Data'!S38-'Choose Housekeeping Genes'!T$27,35-'Choose Housekeeping Genes'!T$27),"")</f>
        <v/>
      </c>
      <c r="T38" s="132" t="str">
        <f>IF(SUM('Test Sample Data'!T$3:T$386)&gt;10,IF(AND(ISNUMBER('Test Sample Data'!T38),'Test Sample Data'!T38&lt;35,'Test Sample Data'!T38&gt;0),'Test Sample Data'!T38-'Choose Housekeeping Genes'!U$27,35-'Choose Housekeeping Genes'!U$27),"")</f>
        <v/>
      </c>
      <c r="U38" s="132" t="str">
        <f>IF(SUM('Test Sample Data'!U$3:U$386)&gt;10,IF(AND(ISNUMBER('Test Sample Data'!U38),'Test Sample Data'!U38&lt;35,'Test Sample Data'!U38&gt;0),'Test Sample Data'!U38-'Choose Housekeeping Genes'!V$27,35-'Choose Housekeeping Genes'!V$27),"")</f>
        <v/>
      </c>
      <c r="V38" s="132" t="str">
        <f>IF(SUM('Test Sample Data'!V$3:V$386)&gt;10,IF(AND(ISNUMBER('Test Sample Data'!V38),'Test Sample Data'!V38&lt;35,'Test Sample Data'!V38&gt;0),'Test Sample Data'!V38-'Choose Housekeeping Genes'!W$27,35-'Choose Housekeeping Genes'!W$27),"")</f>
        <v/>
      </c>
      <c r="W38" s="140" t="str">
        <f>'Control Sample Data'!A38</f>
        <v xml:space="preserve">LINC00570 </v>
      </c>
      <c r="X38" s="141" t="s">
        <v>25</v>
      </c>
      <c r="Y38" s="132" t="str">
        <f>IF(SUM('Control Sample Data'!C$3:C$386)&gt;10,IF(AND(ISNUMBER('Control Sample Data'!C38),'Control Sample Data'!C38&lt;35,'Control Sample Data'!C38&gt;0),'Control Sample Data'!C38-'Choose Housekeeping Genes'!AA$27,35-'Choose Housekeeping Genes'!AA$27),"")</f>
        <v/>
      </c>
      <c r="Z38" s="132" t="str">
        <f>IF(SUM('Control Sample Data'!D$3:D$386)&gt;10,IF(AND(ISNUMBER('Control Sample Data'!D38),'Control Sample Data'!D38&lt;35,'Control Sample Data'!D38&gt;0),'Control Sample Data'!D38-'Choose Housekeeping Genes'!AB$27,35-'Choose Housekeeping Genes'!AB$27),"")</f>
        <v/>
      </c>
      <c r="AA38" s="132" t="str">
        <f>IF(SUM('Control Sample Data'!E$3:E$386)&gt;10,IF(AND(ISNUMBER('Control Sample Data'!E38),'Control Sample Data'!E38&lt;35,'Control Sample Data'!E38&gt;0),'Control Sample Data'!E38-'Choose Housekeeping Genes'!AC$27,35-'Choose Housekeeping Genes'!AC$27),"")</f>
        <v/>
      </c>
      <c r="AB38" s="132" t="str">
        <f>IF(SUM('Control Sample Data'!F$3:F$386)&gt;10,IF(AND(ISNUMBER('Control Sample Data'!F38),'Control Sample Data'!F38&lt;35,'Control Sample Data'!F38&gt;0),'Control Sample Data'!F38-'Choose Housekeeping Genes'!AD$27,35-'Choose Housekeeping Genes'!AD$27),"")</f>
        <v/>
      </c>
      <c r="AC38" s="132" t="str">
        <f>IF(SUM('Control Sample Data'!G$3:G$386)&gt;10,IF(AND(ISNUMBER('Control Sample Data'!G38),'Control Sample Data'!G38&lt;35,'Control Sample Data'!G38&gt;0),'Control Sample Data'!G38-'Choose Housekeeping Genes'!AE$27,35-'Choose Housekeeping Genes'!AE$27),"")</f>
        <v/>
      </c>
      <c r="AD38" s="132" t="str">
        <f>IF(SUM('Control Sample Data'!H$3:H$386)&gt;10,IF(AND(ISNUMBER('Control Sample Data'!H38),'Control Sample Data'!H38&lt;35,'Control Sample Data'!H38&gt;0),'Control Sample Data'!H38-'Choose Housekeeping Genes'!AF$27,35-'Choose Housekeeping Genes'!AF$27),"")</f>
        <v/>
      </c>
      <c r="AE38" s="132" t="str">
        <f>IF(SUM('Control Sample Data'!I$3:I$386)&gt;10,IF(AND(ISNUMBER('Control Sample Data'!I38),'Control Sample Data'!I38&lt;35,'Control Sample Data'!I38&gt;0),'Control Sample Data'!I38-'Choose Housekeeping Genes'!AG$27,35-'Choose Housekeeping Genes'!AG$27),"")</f>
        <v/>
      </c>
      <c r="AF38" s="132" t="str">
        <f>IF(SUM('Control Sample Data'!J$3:J$386)&gt;10,IF(AND(ISNUMBER('Control Sample Data'!J38),'Control Sample Data'!J38&lt;35,'Control Sample Data'!J38&gt;0),'Control Sample Data'!J38-'Choose Housekeeping Genes'!AH$27,35-'Choose Housekeeping Genes'!AH$27),"")</f>
        <v/>
      </c>
      <c r="AG38" s="132" t="str">
        <f>IF(SUM('Control Sample Data'!K$3:K$386)&gt;10,IF(AND(ISNUMBER('Control Sample Data'!K38),'Control Sample Data'!K38&lt;35,'Control Sample Data'!K38&gt;0),'Control Sample Data'!K38-'Choose Housekeeping Genes'!AI$27,35-'Choose Housekeeping Genes'!AI$27),"")</f>
        <v/>
      </c>
      <c r="AH38" s="132" t="str">
        <f>IF(SUM('Control Sample Data'!L$3:L$386)&gt;10,IF(AND(ISNUMBER('Control Sample Data'!L38),'Control Sample Data'!L38&lt;35,'Control Sample Data'!L38&gt;0),'Control Sample Data'!L38-'Choose Housekeeping Genes'!AJ$27,35-'Choose Housekeeping Genes'!AJ$27),"")</f>
        <v/>
      </c>
      <c r="AI38" s="132" t="str">
        <f>IF(SUM('Control Sample Data'!M$3:M$386)&gt;10,IF(AND(ISNUMBER('Control Sample Data'!M38),'Control Sample Data'!M38&lt;35,'Control Sample Data'!M38&gt;0),'Control Sample Data'!M38-'Choose Housekeeping Genes'!AK$27,35-'Choose Housekeeping Genes'!AK$27),"")</f>
        <v/>
      </c>
      <c r="AJ38" s="132" t="str">
        <f>IF(SUM('Control Sample Data'!N$3:N$386)&gt;10,IF(AND(ISNUMBER('Control Sample Data'!N38),'Control Sample Data'!N38&lt;35,'Control Sample Data'!N38&gt;0),'Control Sample Data'!N38-'Choose Housekeeping Genes'!AL$27,35-'Choose Housekeeping Genes'!AL$27),"")</f>
        <v/>
      </c>
      <c r="AK38" s="132" t="str">
        <f>IF(SUM('Control Sample Data'!O$3:O$386)&gt;10,IF(AND(ISNUMBER('Control Sample Data'!O38),'Control Sample Data'!O38&lt;35,'Control Sample Data'!O38&gt;0),'Control Sample Data'!O38-'Choose Housekeeping Genes'!AM$27,35-'Choose Housekeeping Genes'!AM$27),"")</f>
        <v/>
      </c>
      <c r="AL38" s="132" t="str">
        <f>IF(SUM('Control Sample Data'!P$3:P$386)&gt;10,IF(AND(ISNUMBER('Control Sample Data'!P38),'Control Sample Data'!P38&lt;35,'Control Sample Data'!P38&gt;0),'Control Sample Data'!P38-'Choose Housekeeping Genes'!AN$27,35-'Choose Housekeeping Genes'!AN$27),"")</f>
        <v/>
      </c>
      <c r="AM38" s="132" t="str">
        <f>IF(SUM('Control Sample Data'!Q$3:Q$386)&gt;10,IF(AND(ISNUMBER('Control Sample Data'!Q38),'Control Sample Data'!Q38&lt;35,'Control Sample Data'!Q38&gt;0),'Control Sample Data'!Q38-'Choose Housekeeping Genes'!AO$27,35-'Choose Housekeeping Genes'!AO$27),"")</f>
        <v/>
      </c>
      <c r="AN38" s="132" t="str">
        <f>IF(SUM('Control Sample Data'!R$3:R$386)&gt;10,IF(AND(ISNUMBER('Control Sample Data'!R38),'Control Sample Data'!R38&lt;35,'Control Sample Data'!R38&gt;0),'Control Sample Data'!R38-'Choose Housekeeping Genes'!AP$27,35-'Choose Housekeeping Genes'!AP$27),"")</f>
        <v/>
      </c>
      <c r="AO38" s="132" t="str">
        <f>IF(SUM('Control Sample Data'!S$3:S$386)&gt;10,IF(AND(ISNUMBER('Control Sample Data'!S38),'Control Sample Data'!S38&lt;35,'Control Sample Data'!S38&gt;0),'Control Sample Data'!S38-'Choose Housekeeping Genes'!AQ$27,35-'Choose Housekeeping Genes'!AQ$27),"")</f>
        <v/>
      </c>
      <c r="AP38" s="132" t="str">
        <f>IF(SUM('Control Sample Data'!T$3:T$386)&gt;10,IF(AND(ISNUMBER('Control Sample Data'!T38),'Control Sample Data'!T38&lt;35,'Control Sample Data'!T38&gt;0),'Control Sample Data'!T38-'Choose Housekeeping Genes'!AR$27,35-'Choose Housekeeping Genes'!AR$27),"")</f>
        <v/>
      </c>
      <c r="AQ38" s="132" t="str">
        <f>IF(SUM('Control Sample Data'!U$3:U$386)&gt;10,IF(AND(ISNUMBER('Control Sample Data'!U38),'Control Sample Data'!U38&lt;35,'Control Sample Data'!U38&gt;0),'Control Sample Data'!U38-'Choose Housekeeping Genes'!AS$27,35-'Choose Housekeeping Genes'!AS$27),"")</f>
        <v/>
      </c>
      <c r="AR38" s="132" t="str">
        <f>IF(SUM('Control Sample Data'!V$3:V$386)&gt;10,IF(AND(ISNUMBER('Control Sample Data'!V38),'Control Sample Data'!V38&lt;35,'Control Sample Data'!V38&gt;0),'Control Sample Data'!V38-'Choose Housekeeping Genes'!AT$27,35-'Choose Housekeeping Genes'!AT$27),"")</f>
        <v/>
      </c>
      <c r="AS38" s="135" t="str">
        <f>'Control Sample Data'!A38</f>
        <v xml:space="preserve">LINC00570 </v>
      </c>
      <c r="AT38" s="35" t="s">
        <v>25</v>
      </c>
      <c r="AU38" s="132" t="str">
        <f ca="1">IF(ISNUMBER(C38-'Choose Housekeeping Genes'!D$17),C38-'Choose Housekeeping Genes'!D$17,"")</f>
        <v/>
      </c>
      <c r="AV38" s="132" t="str">
        <f ca="1">IF(ISNUMBER(D38-'Choose Housekeeping Genes'!E$17),D38-'Choose Housekeeping Genes'!E$17,"")</f>
        <v/>
      </c>
      <c r="AW38" s="132" t="str">
        <f ca="1">IF(ISNUMBER(E38-'Choose Housekeeping Genes'!F$17),E38-'Choose Housekeeping Genes'!F$17,"")</f>
        <v/>
      </c>
      <c r="AX38" s="132" t="str">
        <f ca="1">IF(ISNUMBER(F38-'Choose Housekeeping Genes'!G$17),F38-'Choose Housekeeping Genes'!G$17,"")</f>
        <v/>
      </c>
      <c r="AY38" s="132" t="str">
        <f ca="1">IF(ISNUMBER(G38-'Choose Housekeeping Genes'!H$17),G38-'Choose Housekeeping Genes'!H$17,"")</f>
        <v/>
      </c>
      <c r="AZ38" s="132" t="str">
        <f ca="1">IF(ISNUMBER(H38-'Choose Housekeeping Genes'!I$17),H38-'Choose Housekeeping Genes'!I$17,"")</f>
        <v/>
      </c>
      <c r="BA38" s="132" t="str">
        <f ca="1">IF(ISNUMBER(I38-'Choose Housekeeping Genes'!J$17),I38-'Choose Housekeeping Genes'!J$17,"")</f>
        <v/>
      </c>
      <c r="BB38" s="132" t="str">
        <f ca="1">IF(ISNUMBER(J38-'Choose Housekeeping Genes'!K$17),J38-'Choose Housekeeping Genes'!K$17,"")</f>
        <v/>
      </c>
      <c r="BC38" s="132" t="str">
        <f ca="1">IF(ISNUMBER(K38-'Choose Housekeeping Genes'!L$17),K38-'Choose Housekeeping Genes'!L$17,"")</f>
        <v/>
      </c>
      <c r="BD38" s="132" t="str">
        <f ca="1">IF(ISNUMBER(L38-'Choose Housekeeping Genes'!M$17),L38-'Choose Housekeeping Genes'!M$17,"")</f>
        <v/>
      </c>
      <c r="BE38" s="132" t="str">
        <f ca="1">IF(ISNUMBER(M38-'Choose Housekeeping Genes'!N$17),M38-'Choose Housekeeping Genes'!N$17,"")</f>
        <v/>
      </c>
      <c r="BF38" s="132" t="str">
        <f ca="1">IF(ISNUMBER(N38-'Choose Housekeeping Genes'!O$17),N38-'Choose Housekeeping Genes'!O$17,"")</f>
        <v/>
      </c>
      <c r="BG38" s="132" t="str">
        <f ca="1">IF(ISNUMBER(O38-'Choose Housekeeping Genes'!P$17),O38-'Choose Housekeeping Genes'!P$17,"")</f>
        <v/>
      </c>
      <c r="BH38" s="132" t="str">
        <f ca="1">IF(ISNUMBER(P38-'Choose Housekeeping Genes'!Q$17),P38-'Choose Housekeeping Genes'!Q$17,"")</f>
        <v/>
      </c>
      <c r="BI38" s="132" t="str">
        <f ca="1">IF(ISNUMBER(Q38-'Choose Housekeeping Genes'!R$17),Q38-'Choose Housekeeping Genes'!R$17,"")</f>
        <v/>
      </c>
      <c r="BJ38" s="132" t="str">
        <f ca="1">IF(ISNUMBER(R38-'Choose Housekeeping Genes'!S$17),R38-'Choose Housekeeping Genes'!S$17,"")</f>
        <v/>
      </c>
      <c r="BK38" s="132" t="str">
        <f ca="1">IF(ISNUMBER(S38-'Choose Housekeeping Genes'!T$17),S38-'Choose Housekeeping Genes'!T$17,"")</f>
        <v/>
      </c>
      <c r="BL38" s="132" t="str">
        <f ca="1">IF(ISNUMBER(T38-'Choose Housekeeping Genes'!U$17),T38-'Choose Housekeeping Genes'!U$17,"")</f>
        <v/>
      </c>
      <c r="BM38" s="132" t="str">
        <f ca="1">IF(ISNUMBER(U38-'Choose Housekeeping Genes'!V$17),U38-'Choose Housekeeping Genes'!V$17,"")</f>
        <v/>
      </c>
      <c r="BN38" s="132" t="str">
        <f ca="1">IF(ISNUMBER(V38-'Choose Housekeeping Genes'!W$17),V38-'Choose Housekeeping Genes'!W$17,"")</f>
        <v/>
      </c>
      <c r="BO38" s="142" t="str">
        <f t="shared" si="4"/>
        <v xml:space="preserve">LINC00570 </v>
      </c>
      <c r="BP38" s="141" t="s">
        <v>25</v>
      </c>
      <c r="BQ38" s="132" t="str">
        <f ca="1">IF(ISNUMBER(Y38-'Choose Housekeeping Genes'!AA$17),Y38-'Choose Housekeeping Genes'!AA$17,"")</f>
        <v/>
      </c>
      <c r="BR38" s="132" t="str">
        <f ca="1">IF(ISNUMBER(Z38-'Choose Housekeeping Genes'!AB$17),Z38-'Choose Housekeeping Genes'!AB$17,"")</f>
        <v/>
      </c>
      <c r="BS38" s="132" t="str">
        <f ca="1">IF(ISNUMBER(AA38-'Choose Housekeeping Genes'!AC$17),AA38-'Choose Housekeeping Genes'!AC$17,"")</f>
        <v/>
      </c>
      <c r="BT38" s="132" t="str">
        <f ca="1">IF(ISNUMBER(AB38-'Choose Housekeeping Genes'!AD$17),AB38-'Choose Housekeeping Genes'!AD$17,"")</f>
        <v/>
      </c>
      <c r="BU38" s="132" t="str">
        <f ca="1">IF(ISNUMBER(AC38-'Choose Housekeeping Genes'!AE$17),AC38-'Choose Housekeeping Genes'!AE$17,"")</f>
        <v/>
      </c>
      <c r="BV38" s="132" t="str">
        <f ca="1">IF(ISNUMBER(AD38-'Choose Housekeeping Genes'!AF$17),AD38-'Choose Housekeeping Genes'!AF$17,"")</f>
        <v/>
      </c>
      <c r="BW38" s="132" t="str">
        <f ca="1">IF(ISNUMBER(AE38-'Choose Housekeeping Genes'!AG$17),AE38-'Choose Housekeeping Genes'!AG$17,"")</f>
        <v/>
      </c>
      <c r="BX38" s="132" t="str">
        <f ca="1">IF(ISNUMBER(AF38-'Choose Housekeeping Genes'!AH$17),AF38-'Choose Housekeeping Genes'!AH$17,"")</f>
        <v/>
      </c>
      <c r="BY38" s="132" t="str">
        <f ca="1">IF(ISNUMBER(AG38-'Choose Housekeeping Genes'!AI$17),AG38-'Choose Housekeeping Genes'!AI$17,"")</f>
        <v/>
      </c>
      <c r="BZ38" s="132" t="str">
        <f ca="1">IF(ISNUMBER(AH38-'Choose Housekeeping Genes'!AJ$17),AH38-'Choose Housekeeping Genes'!AJ$17,"")</f>
        <v/>
      </c>
      <c r="CA38" s="132" t="str">
        <f ca="1">IF(ISNUMBER(AI38-'Choose Housekeeping Genes'!AK$17),AI38-'Choose Housekeeping Genes'!AK$17,"")</f>
        <v/>
      </c>
      <c r="CB38" s="132" t="str">
        <f ca="1">IF(ISNUMBER(AJ38-'Choose Housekeeping Genes'!AL$17),AJ38-'Choose Housekeeping Genes'!AL$17,"")</f>
        <v/>
      </c>
      <c r="CC38" s="132" t="str">
        <f ca="1">IF(ISNUMBER(AK38-'Choose Housekeeping Genes'!AM$17),AK38-'Choose Housekeeping Genes'!AM$17,"")</f>
        <v/>
      </c>
      <c r="CD38" s="132" t="str">
        <f ca="1">IF(ISNUMBER(AL38-'Choose Housekeeping Genes'!AN$17),AL38-'Choose Housekeeping Genes'!AN$17,"")</f>
        <v/>
      </c>
      <c r="CE38" s="132" t="str">
        <f ca="1">IF(ISNUMBER(AM38-'Choose Housekeeping Genes'!AO$17),AM38-'Choose Housekeeping Genes'!AO$17,"")</f>
        <v/>
      </c>
      <c r="CF38" s="132" t="str">
        <f ca="1">IF(ISNUMBER(AN38-'Choose Housekeeping Genes'!AP$17),AN38-'Choose Housekeeping Genes'!AP$17,"")</f>
        <v/>
      </c>
      <c r="CG38" s="132" t="str">
        <f ca="1">IF(ISNUMBER(AO38-'Choose Housekeeping Genes'!AQ$17),AO38-'Choose Housekeeping Genes'!AQ$17,"")</f>
        <v/>
      </c>
      <c r="CH38" s="132" t="str">
        <f ca="1">IF(ISNUMBER(AP38-'Choose Housekeeping Genes'!AR$17),AP38-'Choose Housekeeping Genes'!AR$17,"")</f>
        <v/>
      </c>
      <c r="CI38" s="132" t="str">
        <f ca="1">IF(ISNUMBER(AQ38-'Choose Housekeeping Genes'!AS$17),AQ38-'Choose Housekeeping Genes'!AS$17,"")</f>
        <v/>
      </c>
      <c r="CJ38" s="132" t="str">
        <f ca="1">IF(ISNUMBER(AR38-'Choose Housekeeping Genes'!AT$17),AR38-'Choose Housekeeping Genes'!AT$17,"")</f>
        <v/>
      </c>
      <c r="CK38" s="137" t="e">
        <f t="shared" ca="1" si="2"/>
        <v>#DIV/0!</v>
      </c>
      <c r="CL38" s="138" t="e">
        <f t="shared" ca="1" si="3"/>
        <v>#DIV/0!</v>
      </c>
    </row>
    <row r="39" spans="1:90" ht="12.75" x14ac:dyDescent="0.15">
      <c r="A39" s="131" t="str">
        <f>'Transcript table'!C39</f>
        <v>HAS2-AS1</v>
      </c>
      <c r="B39" s="35" t="s">
        <v>170</v>
      </c>
      <c r="C39" s="132" t="str">
        <f>IF(SUM('Test Sample Data'!C$3:C$386)&gt;10,IF(AND(ISNUMBER('Test Sample Data'!C39),'Test Sample Data'!C39&lt;35,'Test Sample Data'!C39&gt;0),'Test Sample Data'!C39-'Choose Housekeeping Genes'!D$27,35-'Choose Housekeeping Genes'!D$27),"")</f>
        <v/>
      </c>
      <c r="D39" s="132" t="str">
        <f>IF(SUM('Test Sample Data'!D$3:D$386)&gt;10,IF(AND(ISNUMBER('Test Sample Data'!D39),'Test Sample Data'!D39&lt;35,'Test Sample Data'!D39&gt;0),'Test Sample Data'!D39-'Choose Housekeeping Genes'!E$27,35-'Choose Housekeeping Genes'!E$27),"")</f>
        <v/>
      </c>
      <c r="E39" s="132" t="str">
        <f>IF(SUM('Test Sample Data'!E$3:E$386)&gt;10,IF(AND(ISNUMBER('Test Sample Data'!E39),'Test Sample Data'!E39&lt;35,'Test Sample Data'!E39&gt;0),'Test Sample Data'!E39-'Choose Housekeeping Genes'!F$27,35-'Choose Housekeeping Genes'!F$27),"")</f>
        <v/>
      </c>
      <c r="F39" s="132" t="str">
        <f>IF(SUM('Test Sample Data'!F$3:F$386)&gt;10,IF(AND(ISNUMBER('Test Sample Data'!F39),'Test Sample Data'!F39&lt;35,'Test Sample Data'!F39&gt;0),'Test Sample Data'!F39-'Choose Housekeeping Genes'!G$27,35-'Choose Housekeeping Genes'!G$27),"")</f>
        <v/>
      </c>
      <c r="G39" s="132" t="str">
        <f>IF(SUM('Test Sample Data'!G$3:G$386)&gt;10,IF(AND(ISNUMBER('Test Sample Data'!G39),'Test Sample Data'!G39&lt;35,'Test Sample Data'!G39&gt;0),'Test Sample Data'!G39-'Choose Housekeeping Genes'!H$27,35-'Choose Housekeeping Genes'!H$27),"")</f>
        <v/>
      </c>
      <c r="H39" s="132" t="str">
        <f>IF(SUM('Test Sample Data'!H$3:H$386)&gt;10,IF(AND(ISNUMBER('Test Sample Data'!H39),'Test Sample Data'!H39&lt;35,'Test Sample Data'!H39&gt;0),'Test Sample Data'!H39-'Choose Housekeeping Genes'!I$27,35-'Choose Housekeeping Genes'!I$27),"")</f>
        <v/>
      </c>
      <c r="I39" s="132" t="str">
        <f>IF(SUM('Test Sample Data'!I$3:I$386)&gt;10,IF(AND(ISNUMBER('Test Sample Data'!I39),'Test Sample Data'!I39&lt;35,'Test Sample Data'!I39&gt;0),'Test Sample Data'!I39-'Choose Housekeeping Genes'!J$27,35-'Choose Housekeeping Genes'!J$27),"")</f>
        <v/>
      </c>
      <c r="J39" s="132" t="str">
        <f>IF(SUM('Test Sample Data'!J$3:J$386)&gt;10,IF(AND(ISNUMBER('Test Sample Data'!J39),'Test Sample Data'!J39&lt;35,'Test Sample Data'!J39&gt;0),'Test Sample Data'!J39-'Choose Housekeeping Genes'!K$27,35-'Choose Housekeeping Genes'!K$27),"")</f>
        <v/>
      </c>
      <c r="K39" s="132" t="str">
        <f>IF(SUM('Test Sample Data'!K$3:K$386)&gt;10,IF(AND(ISNUMBER('Test Sample Data'!K39),'Test Sample Data'!K39&lt;35,'Test Sample Data'!K39&gt;0),'Test Sample Data'!K39-'Choose Housekeeping Genes'!L$27,35-'Choose Housekeeping Genes'!L$27),"")</f>
        <v/>
      </c>
      <c r="L39" s="132" t="str">
        <f>IF(SUM('Test Sample Data'!L$3:L$386)&gt;10,IF(AND(ISNUMBER('Test Sample Data'!L39),'Test Sample Data'!L39&lt;35,'Test Sample Data'!L39&gt;0),'Test Sample Data'!L39-'Choose Housekeeping Genes'!M$27,35-'Choose Housekeeping Genes'!M$27),"")</f>
        <v/>
      </c>
      <c r="M39" s="132" t="str">
        <f>IF(SUM('Test Sample Data'!M$3:M$386)&gt;10,IF(AND(ISNUMBER('Test Sample Data'!M39),'Test Sample Data'!M39&lt;35,'Test Sample Data'!M39&gt;0),'Test Sample Data'!M39-'Choose Housekeeping Genes'!N$27,35-'Choose Housekeeping Genes'!N$27),"")</f>
        <v/>
      </c>
      <c r="N39" s="132" t="str">
        <f>IF(SUM('Test Sample Data'!N$3:N$386)&gt;10,IF(AND(ISNUMBER('Test Sample Data'!N39),'Test Sample Data'!N39&lt;35,'Test Sample Data'!N39&gt;0),'Test Sample Data'!N39-'Choose Housekeeping Genes'!O$27,35-'Choose Housekeeping Genes'!O$27),"")</f>
        <v/>
      </c>
      <c r="O39" s="132" t="str">
        <f>IF(SUM('Test Sample Data'!O$3:O$386)&gt;10,IF(AND(ISNUMBER('Test Sample Data'!O39),'Test Sample Data'!O39&lt;35,'Test Sample Data'!O39&gt;0),'Test Sample Data'!O39-'Choose Housekeeping Genes'!P$27,35-'Choose Housekeeping Genes'!P$27),"")</f>
        <v/>
      </c>
      <c r="P39" s="132" t="str">
        <f>IF(SUM('Test Sample Data'!P$3:P$386)&gt;10,IF(AND(ISNUMBER('Test Sample Data'!P39),'Test Sample Data'!P39&lt;35,'Test Sample Data'!P39&gt;0),'Test Sample Data'!P39-'Choose Housekeeping Genes'!Q$27,35-'Choose Housekeeping Genes'!Q$27),"")</f>
        <v/>
      </c>
      <c r="Q39" s="132" t="str">
        <f>IF(SUM('Test Sample Data'!Q$3:Q$386)&gt;10,IF(AND(ISNUMBER('Test Sample Data'!Q39),'Test Sample Data'!Q39&lt;35,'Test Sample Data'!Q39&gt;0),'Test Sample Data'!Q39-'Choose Housekeeping Genes'!R$27,35-'Choose Housekeeping Genes'!R$27),"")</f>
        <v/>
      </c>
      <c r="R39" s="132" t="str">
        <f>IF(SUM('Test Sample Data'!R$3:R$386)&gt;10,IF(AND(ISNUMBER('Test Sample Data'!R39),'Test Sample Data'!R39&lt;35,'Test Sample Data'!R39&gt;0),'Test Sample Data'!R39-'Choose Housekeeping Genes'!S$27,35-'Choose Housekeeping Genes'!S$27),"")</f>
        <v/>
      </c>
      <c r="S39" s="132" t="str">
        <f>IF(SUM('Test Sample Data'!S$3:S$386)&gt;10,IF(AND(ISNUMBER('Test Sample Data'!S39),'Test Sample Data'!S39&lt;35,'Test Sample Data'!S39&gt;0),'Test Sample Data'!S39-'Choose Housekeeping Genes'!T$27,35-'Choose Housekeeping Genes'!T$27),"")</f>
        <v/>
      </c>
      <c r="T39" s="132" t="str">
        <f>IF(SUM('Test Sample Data'!T$3:T$386)&gt;10,IF(AND(ISNUMBER('Test Sample Data'!T39),'Test Sample Data'!T39&lt;35,'Test Sample Data'!T39&gt;0),'Test Sample Data'!T39-'Choose Housekeeping Genes'!U$27,35-'Choose Housekeeping Genes'!U$27),"")</f>
        <v/>
      </c>
      <c r="U39" s="132" t="str">
        <f>IF(SUM('Test Sample Data'!U$3:U$386)&gt;10,IF(AND(ISNUMBER('Test Sample Data'!U39),'Test Sample Data'!U39&lt;35,'Test Sample Data'!U39&gt;0),'Test Sample Data'!U39-'Choose Housekeeping Genes'!V$27,35-'Choose Housekeeping Genes'!V$27),"")</f>
        <v/>
      </c>
      <c r="V39" s="132" t="str">
        <f>IF(SUM('Test Sample Data'!V$3:V$386)&gt;10,IF(AND(ISNUMBER('Test Sample Data'!V39),'Test Sample Data'!V39&lt;35,'Test Sample Data'!V39&gt;0),'Test Sample Data'!V39-'Choose Housekeeping Genes'!W$27,35-'Choose Housekeeping Genes'!W$27),"")</f>
        <v/>
      </c>
      <c r="W39" s="140" t="str">
        <f>'Control Sample Data'!A39</f>
        <v>HAS2-AS1</v>
      </c>
      <c r="X39" s="141" t="s">
        <v>170</v>
      </c>
      <c r="Y39" s="132" t="str">
        <f>IF(SUM('Control Sample Data'!C$3:C$386)&gt;10,IF(AND(ISNUMBER('Control Sample Data'!C39),'Control Sample Data'!C39&lt;35,'Control Sample Data'!C39&gt;0),'Control Sample Data'!C39-'Choose Housekeeping Genes'!AA$27,35-'Choose Housekeeping Genes'!AA$27),"")</f>
        <v/>
      </c>
      <c r="Z39" s="132" t="str">
        <f>IF(SUM('Control Sample Data'!D$3:D$386)&gt;10,IF(AND(ISNUMBER('Control Sample Data'!D39),'Control Sample Data'!D39&lt;35,'Control Sample Data'!D39&gt;0),'Control Sample Data'!D39-'Choose Housekeeping Genes'!AB$27,35-'Choose Housekeeping Genes'!AB$27),"")</f>
        <v/>
      </c>
      <c r="AA39" s="132" t="str">
        <f>IF(SUM('Control Sample Data'!E$3:E$386)&gt;10,IF(AND(ISNUMBER('Control Sample Data'!E39),'Control Sample Data'!E39&lt;35,'Control Sample Data'!E39&gt;0),'Control Sample Data'!E39-'Choose Housekeeping Genes'!AC$27,35-'Choose Housekeeping Genes'!AC$27),"")</f>
        <v/>
      </c>
      <c r="AB39" s="132" t="str">
        <f>IF(SUM('Control Sample Data'!F$3:F$386)&gt;10,IF(AND(ISNUMBER('Control Sample Data'!F39),'Control Sample Data'!F39&lt;35,'Control Sample Data'!F39&gt;0),'Control Sample Data'!F39-'Choose Housekeeping Genes'!AD$27,35-'Choose Housekeeping Genes'!AD$27),"")</f>
        <v/>
      </c>
      <c r="AC39" s="132" t="str">
        <f>IF(SUM('Control Sample Data'!G$3:G$386)&gt;10,IF(AND(ISNUMBER('Control Sample Data'!G39),'Control Sample Data'!G39&lt;35,'Control Sample Data'!G39&gt;0),'Control Sample Data'!G39-'Choose Housekeeping Genes'!AE$27,35-'Choose Housekeeping Genes'!AE$27),"")</f>
        <v/>
      </c>
      <c r="AD39" s="132" t="str">
        <f>IF(SUM('Control Sample Data'!H$3:H$386)&gt;10,IF(AND(ISNUMBER('Control Sample Data'!H39),'Control Sample Data'!H39&lt;35,'Control Sample Data'!H39&gt;0),'Control Sample Data'!H39-'Choose Housekeeping Genes'!AF$27,35-'Choose Housekeeping Genes'!AF$27),"")</f>
        <v/>
      </c>
      <c r="AE39" s="132" t="str">
        <f>IF(SUM('Control Sample Data'!I$3:I$386)&gt;10,IF(AND(ISNUMBER('Control Sample Data'!I39),'Control Sample Data'!I39&lt;35,'Control Sample Data'!I39&gt;0),'Control Sample Data'!I39-'Choose Housekeeping Genes'!AG$27,35-'Choose Housekeeping Genes'!AG$27),"")</f>
        <v/>
      </c>
      <c r="AF39" s="132" t="str">
        <f>IF(SUM('Control Sample Data'!J$3:J$386)&gt;10,IF(AND(ISNUMBER('Control Sample Data'!J39),'Control Sample Data'!J39&lt;35,'Control Sample Data'!J39&gt;0),'Control Sample Data'!J39-'Choose Housekeeping Genes'!AH$27,35-'Choose Housekeeping Genes'!AH$27),"")</f>
        <v/>
      </c>
      <c r="AG39" s="132" t="str">
        <f>IF(SUM('Control Sample Data'!K$3:K$386)&gt;10,IF(AND(ISNUMBER('Control Sample Data'!K39),'Control Sample Data'!K39&lt;35,'Control Sample Data'!K39&gt;0),'Control Sample Data'!K39-'Choose Housekeeping Genes'!AI$27,35-'Choose Housekeeping Genes'!AI$27),"")</f>
        <v/>
      </c>
      <c r="AH39" s="132" t="str">
        <f>IF(SUM('Control Sample Data'!L$3:L$386)&gt;10,IF(AND(ISNUMBER('Control Sample Data'!L39),'Control Sample Data'!L39&lt;35,'Control Sample Data'!L39&gt;0),'Control Sample Data'!L39-'Choose Housekeeping Genes'!AJ$27,35-'Choose Housekeeping Genes'!AJ$27),"")</f>
        <v/>
      </c>
      <c r="AI39" s="132" t="str">
        <f>IF(SUM('Control Sample Data'!M$3:M$386)&gt;10,IF(AND(ISNUMBER('Control Sample Data'!M39),'Control Sample Data'!M39&lt;35,'Control Sample Data'!M39&gt;0),'Control Sample Data'!M39-'Choose Housekeeping Genes'!AK$27,35-'Choose Housekeeping Genes'!AK$27),"")</f>
        <v/>
      </c>
      <c r="AJ39" s="132" t="str">
        <f>IF(SUM('Control Sample Data'!N$3:N$386)&gt;10,IF(AND(ISNUMBER('Control Sample Data'!N39),'Control Sample Data'!N39&lt;35,'Control Sample Data'!N39&gt;0),'Control Sample Data'!N39-'Choose Housekeeping Genes'!AL$27,35-'Choose Housekeeping Genes'!AL$27),"")</f>
        <v/>
      </c>
      <c r="AK39" s="132" t="str">
        <f>IF(SUM('Control Sample Data'!O$3:O$386)&gt;10,IF(AND(ISNUMBER('Control Sample Data'!O39),'Control Sample Data'!O39&lt;35,'Control Sample Data'!O39&gt;0),'Control Sample Data'!O39-'Choose Housekeeping Genes'!AM$27,35-'Choose Housekeeping Genes'!AM$27),"")</f>
        <v/>
      </c>
      <c r="AL39" s="132" t="str">
        <f>IF(SUM('Control Sample Data'!P$3:P$386)&gt;10,IF(AND(ISNUMBER('Control Sample Data'!P39),'Control Sample Data'!P39&lt;35,'Control Sample Data'!P39&gt;0),'Control Sample Data'!P39-'Choose Housekeeping Genes'!AN$27,35-'Choose Housekeeping Genes'!AN$27),"")</f>
        <v/>
      </c>
      <c r="AM39" s="132" t="str">
        <f>IF(SUM('Control Sample Data'!Q$3:Q$386)&gt;10,IF(AND(ISNUMBER('Control Sample Data'!Q39),'Control Sample Data'!Q39&lt;35,'Control Sample Data'!Q39&gt;0),'Control Sample Data'!Q39-'Choose Housekeeping Genes'!AO$27,35-'Choose Housekeeping Genes'!AO$27),"")</f>
        <v/>
      </c>
      <c r="AN39" s="132" t="str">
        <f>IF(SUM('Control Sample Data'!R$3:R$386)&gt;10,IF(AND(ISNUMBER('Control Sample Data'!R39),'Control Sample Data'!R39&lt;35,'Control Sample Data'!R39&gt;0),'Control Sample Data'!R39-'Choose Housekeeping Genes'!AP$27,35-'Choose Housekeeping Genes'!AP$27),"")</f>
        <v/>
      </c>
      <c r="AO39" s="132" t="str">
        <f>IF(SUM('Control Sample Data'!S$3:S$386)&gt;10,IF(AND(ISNUMBER('Control Sample Data'!S39),'Control Sample Data'!S39&lt;35,'Control Sample Data'!S39&gt;0),'Control Sample Data'!S39-'Choose Housekeeping Genes'!AQ$27,35-'Choose Housekeeping Genes'!AQ$27),"")</f>
        <v/>
      </c>
      <c r="AP39" s="132" t="str">
        <f>IF(SUM('Control Sample Data'!T$3:T$386)&gt;10,IF(AND(ISNUMBER('Control Sample Data'!T39),'Control Sample Data'!T39&lt;35,'Control Sample Data'!T39&gt;0),'Control Sample Data'!T39-'Choose Housekeeping Genes'!AR$27,35-'Choose Housekeeping Genes'!AR$27),"")</f>
        <v/>
      </c>
      <c r="AQ39" s="132" t="str">
        <f>IF(SUM('Control Sample Data'!U$3:U$386)&gt;10,IF(AND(ISNUMBER('Control Sample Data'!U39),'Control Sample Data'!U39&lt;35,'Control Sample Data'!U39&gt;0),'Control Sample Data'!U39-'Choose Housekeeping Genes'!AS$27,35-'Choose Housekeeping Genes'!AS$27),"")</f>
        <v/>
      </c>
      <c r="AR39" s="132" t="str">
        <f>IF(SUM('Control Sample Data'!V$3:V$386)&gt;10,IF(AND(ISNUMBER('Control Sample Data'!V39),'Control Sample Data'!V39&lt;35,'Control Sample Data'!V39&gt;0),'Control Sample Data'!V39-'Choose Housekeeping Genes'!AT$27,35-'Choose Housekeeping Genes'!AT$27),"")</f>
        <v/>
      </c>
      <c r="AS39" s="135" t="str">
        <f>'Control Sample Data'!A39</f>
        <v>HAS2-AS1</v>
      </c>
      <c r="AT39" s="35" t="s">
        <v>170</v>
      </c>
      <c r="AU39" s="132" t="str">
        <f ca="1">IF(ISNUMBER(C39-'Choose Housekeeping Genes'!D$17),C39-'Choose Housekeeping Genes'!D$17,"")</f>
        <v/>
      </c>
      <c r="AV39" s="132" t="str">
        <f ca="1">IF(ISNUMBER(D39-'Choose Housekeeping Genes'!E$17),D39-'Choose Housekeeping Genes'!E$17,"")</f>
        <v/>
      </c>
      <c r="AW39" s="132" t="str">
        <f ca="1">IF(ISNUMBER(E39-'Choose Housekeeping Genes'!F$17),E39-'Choose Housekeeping Genes'!F$17,"")</f>
        <v/>
      </c>
      <c r="AX39" s="132" t="str">
        <f ca="1">IF(ISNUMBER(F39-'Choose Housekeeping Genes'!G$17),F39-'Choose Housekeeping Genes'!G$17,"")</f>
        <v/>
      </c>
      <c r="AY39" s="132" t="str">
        <f ca="1">IF(ISNUMBER(G39-'Choose Housekeeping Genes'!H$17),G39-'Choose Housekeeping Genes'!H$17,"")</f>
        <v/>
      </c>
      <c r="AZ39" s="132" t="str">
        <f ca="1">IF(ISNUMBER(H39-'Choose Housekeeping Genes'!I$17),H39-'Choose Housekeeping Genes'!I$17,"")</f>
        <v/>
      </c>
      <c r="BA39" s="132" t="str">
        <f ca="1">IF(ISNUMBER(I39-'Choose Housekeeping Genes'!J$17),I39-'Choose Housekeeping Genes'!J$17,"")</f>
        <v/>
      </c>
      <c r="BB39" s="132" t="str">
        <f ca="1">IF(ISNUMBER(J39-'Choose Housekeeping Genes'!K$17),J39-'Choose Housekeeping Genes'!K$17,"")</f>
        <v/>
      </c>
      <c r="BC39" s="132" t="str">
        <f ca="1">IF(ISNUMBER(K39-'Choose Housekeeping Genes'!L$17),K39-'Choose Housekeeping Genes'!L$17,"")</f>
        <v/>
      </c>
      <c r="BD39" s="132" t="str">
        <f ca="1">IF(ISNUMBER(L39-'Choose Housekeeping Genes'!M$17),L39-'Choose Housekeeping Genes'!M$17,"")</f>
        <v/>
      </c>
      <c r="BE39" s="132" t="str">
        <f ca="1">IF(ISNUMBER(M39-'Choose Housekeeping Genes'!N$17),M39-'Choose Housekeeping Genes'!N$17,"")</f>
        <v/>
      </c>
      <c r="BF39" s="132" t="str">
        <f ca="1">IF(ISNUMBER(N39-'Choose Housekeeping Genes'!O$17),N39-'Choose Housekeeping Genes'!O$17,"")</f>
        <v/>
      </c>
      <c r="BG39" s="132" t="str">
        <f ca="1">IF(ISNUMBER(O39-'Choose Housekeeping Genes'!P$17),O39-'Choose Housekeeping Genes'!P$17,"")</f>
        <v/>
      </c>
      <c r="BH39" s="132" t="str">
        <f ca="1">IF(ISNUMBER(P39-'Choose Housekeeping Genes'!Q$17),P39-'Choose Housekeeping Genes'!Q$17,"")</f>
        <v/>
      </c>
      <c r="BI39" s="132" t="str">
        <f ca="1">IF(ISNUMBER(Q39-'Choose Housekeeping Genes'!R$17),Q39-'Choose Housekeeping Genes'!R$17,"")</f>
        <v/>
      </c>
      <c r="BJ39" s="132" t="str">
        <f ca="1">IF(ISNUMBER(R39-'Choose Housekeeping Genes'!S$17),R39-'Choose Housekeeping Genes'!S$17,"")</f>
        <v/>
      </c>
      <c r="BK39" s="132" t="str">
        <f ca="1">IF(ISNUMBER(S39-'Choose Housekeeping Genes'!T$17),S39-'Choose Housekeeping Genes'!T$17,"")</f>
        <v/>
      </c>
      <c r="BL39" s="132" t="str">
        <f ca="1">IF(ISNUMBER(T39-'Choose Housekeeping Genes'!U$17),T39-'Choose Housekeeping Genes'!U$17,"")</f>
        <v/>
      </c>
      <c r="BM39" s="132" t="str">
        <f ca="1">IF(ISNUMBER(U39-'Choose Housekeeping Genes'!V$17),U39-'Choose Housekeeping Genes'!V$17,"")</f>
        <v/>
      </c>
      <c r="BN39" s="132" t="str">
        <f ca="1">IF(ISNUMBER(V39-'Choose Housekeeping Genes'!W$17),V39-'Choose Housekeeping Genes'!W$17,"")</f>
        <v/>
      </c>
      <c r="BO39" s="142" t="str">
        <f t="shared" si="4"/>
        <v>HAS2-AS1</v>
      </c>
      <c r="BP39" s="141" t="s">
        <v>170</v>
      </c>
      <c r="BQ39" s="132" t="str">
        <f ca="1">IF(ISNUMBER(Y39-'Choose Housekeeping Genes'!AA$17),Y39-'Choose Housekeeping Genes'!AA$17,"")</f>
        <v/>
      </c>
      <c r="BR39" s="132" t="str">
        <f ca="1">IF(ISNUMBER(Z39-'Choose Housekeeping Genes'!AB$17),Z39-'Choose Housekeeping Genes'!AB$17,"")</f>
        <v/>
      </c>
      <c r="BS39" s="132" t="str">
        <f ca="1">IF(ISNUMBER(AA39-'Choose Housekeeping Genes'!AC$17),AA39-'Choose Housekeeping Genes'!AC$17,"")</f>
        <v/>
      </c>
      <c r="BT39" s="132" t="str">
        <f ca="1">IF(ISNUMBER(AB39-'Choose Housekeeping Genes'!AD$17),AB39-'Choose Housekeeping Genes'!AD$17,"")</f>
        <v/>
      </c>
      <c r="BU39" s="132" t="str">
        <f ca="1">IF(ISNUMBER(AC39-'Choose Housekeeping Genes'!AE$17),AC39-'Choose Housekeeping Genes'!AE$17,"")</f>
        <v/>
      </c>
      <c r="BV39" s="132" t="str">
        <f ca="1">IF(ISNUMBER(AD39-'Choose Housekeeping Genes'!AF$17),AD39-'Choose Housekeeping Genes'!AF$17,"")</f>
        <v/>
      </c>
      <c r="BW39" s="132" t="str">
        <f ca="1">IF(ISNUMBER(AE39-'Choose Housekeeping Genes'!AG$17),AE39-'Choose Housekeeping Genes'!AG$17,"")</f>
        <v/>
      </c>
      <c r="BX39" s="132" t="str">
        <f ca="1">IF(ISNUMBER(AF39-'Choose Housekeeping Genes'!AH$17),AF39-'Choose Housekeeping Genes'!AH$17,"")</f>
        <v/>
      </c>
      <c r="BY39" s="132" t="str">
        <f ca="1">IF(ISNUMBER(AG39-'Choose Housekeeping Genes'!AI$17),AG39-'Choose Housekeeping Genes'!AI$17,"")</f>
        <v/>
      </c>
      <c r="BZ39" s="132" t="str">
        <f ca="1">IF(ISNUMBER(AH39-'Choose Housekeeping Genes'!AJ$17),AH39-'Choose Housekeeping Genes'!AJ$17,"")</f>
        <v/>
      </c>
      <c r="CA39" s="132" t="str">
        <f ca="1">IF(ISNUMBER(AI39-'Choose Housekeeping Genes'!AK$17),AI39-'Choose Housekeeping Genes'!AK$17,"")</f>
        <v/>
      </c>
      <c r="CB39" s="132" t="str">
        <f ca="1">IF(ISNUMBER(AJ39-'Choose Housekeeping Genes'!AL$17),AJ39-'Choose Housekeeping Genes'!AL$17,"")</f>
        <v/>
      </c>
      <c r="CC39" s="132" t="str">
        <f ca="1">IF(ISNUMBER(AK39-'Choose Housekeeping Genes'!AM$17),AK39-'Choose Housekeeping Genes'!AM$17,"")</f>
        <v/>
      </c>
      <c r="CD39" s="132" t="str">
        <f ca="1">IF(ISNUMBER(AL39-'Choose Housekeeping Genes'!AN$17),AL39-'Choose Housekeeping Genes'!AN$17,"")</f>
        <v/>
      </c>
      <c r="CE39" s="132" t="str">
        <f ca="1">IF(ISNUMBER(AM39-'Choose Housekeeping Genes'!AO$17),AM39-'Choose Housekeeping Genes'!AO$17,"")</f>
        <v/>
      </c>
      <c r="CF39" s="132" t="str">
        <f ca="1">IF(ISNUMBER(AN39-'Choose Housekeeping Genes'!AP$17),AN39-'Choose Housekeeping Genes'!AP$17,"")</f>
        <v/>
      </c>
      <c r="CG39" s="132" t="str">
        <f ca="1">IF(ISNUMBER(AO39-'Choose Housekeeping Genes'!AQ$17),AO39-'Choose Housekeeping Genes'!AQ$17,"")</f>
        <v/>
      </c>
      <c r="CH39" s="132" t="str">
        <f ca="1">IF(ISNUMBER(AP39-'Choose Housekeeping Genes'!AR$17),AP39-'Choose Housekeeping Genes'!AR$17,"")</f>
        <v/>
      </c>
      <c r="CI39" s="132" t="str">
        <f ca="1">IF(ISNUMBER(AQ39-'Choose Housekeeping Genes'!AS$17),AQ39-'Choose Housekeeping Genes'!AS$17,"")</f>
        <v/>
      </c>
      <c r="CJ39" s="132" t="str">
        <f ca="1">IF(ISNUMBER(AR39-'Choose Housekeeping Genes'!AT$17),AR39-'Choose Housekeeping Genes'!AT$17,"")</f>
        <v/>
      </c>
      <c r="CK39" s="137" t="e">
        <f t="shared" ca="1" si="2"/>
        <v>#DIV/0!</v>
      </c>
      <c r="CL39" s="138" t="e">
        <f t="shared" ca="1" si="3"/>
        <v>#DIV/0!</v>
      </c>
    </row>
    <row r="40" spans="1:90" ht="12.75" x14ac:dyDescent="0.15">
      <c r="A40" s="131" t="str">
        <f>'Transcript table'!C40</f>
        <v>AFAP1-AS1</v>
      </c>
      <c r="B40" s="35" t="s">
        <v>171</v>
      </c>
      <c r="C40" s="132" t="str">
        <f>IF(SUM('Test Sample Data'!C$3:C$386)&gt;10,IF(AND(ISNUMBER('Test Sample Data'!C40),'Test Sample Data'!C40&lt;35,'Test Sample Data'!C40&gt;0),'Test Sample Data'!C40-'Choose Housekeeping Genes'!D$27,35-'Choose Housekeeping Genes'!D$27),"")</f>
        <v/>
      </c>
      <c r="D40" s="132" t="str">
        <f>IF(SUM('Test Sample Data'!D$3:D$386)&gt;10,IF(AND(ISNUMBER('Test Sample Data'!D40),'Test Sample Data'!D40&lt;35,'Test Sample Data'!D40&gt;0),'Test Sample Data'!D40-'Choose Housekeeping Genes'!E$27,35-'Choose Housekeeping Genes'!E$27),"")</f>
        <v/>
      </c>
      <c r="E40" s="132" t="str">
        <f>IF(SUM('Test Sample Data'!E$3:E$386)&gt;10,IF(AND(ISNUMBER('Test Sample Data'!E40),'Test Sample Data'!E40&lt;35,'Test Sample Data'!E40&gt;0),'Test Sample Data'!E40-'Choose Housekeeping Genes'!F$27,35-'Choose Housekeeping Genes'!F$27),"")</f>
        <v/>
      </c>
      <c r="F40" s="132" t="str">
        <f>IF(SUM('Test Sample Data'!F$3:F$386)&gt;10,IF(AND(ISNUMBER('Test Sample Data'!F40),'Test Sample Data'!F40&lt;35,'Test Sample Data'!F40&gt;0),'Test Sample Data'!F40-'Choose Housekeeping Genes'!G$27,35-'Choose Housekeeping Genes'!G$27),"")</f>
        <v/>
      </c>
      <c r="G40" s="132" t="str">
        <f>IF(SUM('Test Sample Data'!G$3:G$386)&gt;10,IF(AND(ISNUMBER('Test Sample Data'!G40),'Test Sample Data'!G40&lt;35,'Test Sample Data'!G40&gt;0),'Test Sample Data'!G40-'Choose Housekeeping Genes'!H$27,35-'Choose Housekeeping Genes'!H$27),"")</f>
        <v/>
      </c>
      <c r="H40" s="132" t="str">
        <f>IF(SUM('Test Sample Data'!H$3:H$386)&gt;10,IF(AND(ISNUMBER('Test Sample Data'!H40),'Test Sample Data'!H40&lt;35,'Test Sample Data'!H40&gt;0),'Test Sample Data'!H40-'Choose Housekeeping Genes'!I$27,35-'Choose Housekeeping Genes'!I$27),"")</f>
        <v/>
      </c>
      <c r="I40" s="132" t="str">
        <f>IF(SUM('Test Sample Data'!I$3:I$386)&gt;10,IF(AND(ISNUMBER('Test Sample Data'!I40),'Test Sample Data'!I40&lt;35,'Test Sample Data'!I40&gt;0),'Test Sample Data'!I40-'Choose Housekeeping Genes'!J$27,35-'Choose Housekeeping Genes'!J$27),"")</f>
        <v/>
      </c>
      <c r="J40" s="132" t="str">
        <f>IF(SUM('Test Sample Data'!J$3:J$386)&gt;10,IF(AND(ISNUMBER('Test Sample Data'!J40),'Test Sample Data'!J40&lt;35,'Test Sample Data'!J40&gt;0),'Test Sample Data'!J40-'Choose Housekeeping Genes'!K$27,35-'Choose Housekeeping Genes'!K$27),"")</f>
        <v/>
      </c>
      <c r="K40" s="132" t="str">
        <f>IF(SUM('Test Sample Data'!K$3:K$386)&gt;10,IF(AND(ISNUMBER('Test Sample Data'!K40),'Test Sample Data'!K40&lt;35,'Test Sample Data'!K40&gt;0),'Test Sample Data'!K40-'Choose Housekeeping Genes'!L$27,35-'Choose Housekeeping Genes'!L$27),"")</f>
        <v/>
      </c>
      <c r="L40" s="132" t="str">
        <f>IF(SUM('Test Sample Data'!L$3:L$386)&gt;10,IF(AND(ISNUMBER('Test Sample Data'!L40),'Test Sample Data'!L40&lt;35,'Test Sample Data'!L40&gt;0),'Test Sample Data'!L40-'Choose Housekeeping Genes'!M$27,35-'Choose Housekeeping Genes'!M$27),"")</f>
        <v/>
      </c>
      <c r="M40" s="132" t="str">
        <f>IF(SUM('Test Sample Data'!M$3:M$386)&gt;10,IF(AND(ISNUMBER('Test Sample Data'!M40),'Test Sample Data'!M40&lt;35,'Test Sample Data'!M40&gt;0),'Test Sample Data'!M40-'Choose Housekeeping Genes'!N$27,35-'Choose Housekeeping Genes'!N$27),"")</f>
        <v/>
      </c>
      <c r="N40" s="132" t="str">
        <f>IF(SUM('Test Sample Data'!N$3:N$386)&gt;10,IF(AND(ISNUMBER('Test Sample Data'!N40),'Test Sample Data'!N40&lt;35,'Test Sample Data'!N40&gt;0),'Test Sample Data'!N40-'Choose Housekeeping Genes'!O$27,35-'Choose Housekeeping Genes'!O$27),"")</f>
        <v/>
      </c>
      <c r="O40" s="132" t="str">
        <f>IF(SUM('Test Sample Data'!O$3:O$386)&gt;10,IF(AND(ISNUMBER('Test Sample Data'!O40),'Test Sample Data'!O40&lt;35,'Test Sample Data'!O40&gt;0),'Test Sample Data'!O40-'Choose Housekeeping Genes'!P$27,35-'Choose Housekeeping Genes'!P$27),"")</f>
        <v/>
      </c>
      <c r="P40" s="132" t="str">
        <f>IF(SUM('Test Sample Data'!P$3:P$386)&gt;10,IF(AND(ISNUMBER('Test Sample Data'!P40),'Test Sample Data'!P40&lt;35,'Test Sample Data'!P40&gt;0),'Test Sample Data'!P40-'Choose Housekeeping Genes'!Q$27,35-'Choose Housekeeping Genes'!Q$27),"")</f>
        <v/>
      </c>
      <c r="Q40" s="132" t="str">
        <f>IF(SUM('Test Sample Data'!Q$3:Q$386)&gt;10,IF(AND(ISNUMBER('Test Sample Data'!Q40),'Test Sample Data'!Q40&lt;35,'Test Sample Data'!Q40&gt;0),'Test Sample Data'!Q40-'Choose Housekeeping Genes'!R$27,35-'Choose Housekeeping Genes'!R$27),"")</f>
        <v/>
      </c>
      <c r="R40" s="132" t="str">
        <f>IF(SUM('Test Sample Data'!R$3:R$386)&gt;10,IF(AND(ISNUMBER('Test Sample Data'!R40),'Test Sample Data'!R40&lt;35,'Test Sample Data'!R40&gt;0),'Test Sample Data'!R40-'Choose Housekeeping Genes'!S$27,35-'Choose Housekeeping Genes'!S$27),"")</f>
        <v/>
      </c>
      <c r="S40" s="132" t="str">
        <f>IF(SUM('Test Sample Data'!S$3:S$386)&gt;10,IF(AND(ISNUMBER('Test Sample Data'!S40),'Test Sample Data'!S40&lt;35,'Test Sample Data'!S40&gt;0),'Test Sample Data'!S40-'Choose Housekeeping Genes'!T$27,35-'Choose Housekeeping Genes'!T$27),"")</f>
        <v/>
      </c>
      <c r="T40" s="132" t="str">
        <f>IF(SUM('Test Sample Data'!T$3:T$386)&gt;10,IF(AND(ISNUMBER('Test Sample Data'!T40),'Test Sample Data'!T40&lt;35,'Test Sample Data'!T40&gt;0),'Test Sample Data'!T40-'Choose Housekeeping Genes'!U$27,35-'Choose Housekeeping Genes'!U$27),"")</f>
        <v/>
      </c>
      <c r="U40" s="132" t="str">
        <f>IF(SUM('Test Sample Data'!U$3:U$386)&gt;10,IF(AND(ISNUMBER('Test Sample Data'!U40),'Test Sample Data'!U40&lt;35,'Test Sample Data'!U40&gt;0),'Test Sample Data'!U40-'Choose Housekeeping Genes'!V$27,35-'Choose Housekeeping Genes'!V$27),"")</f>
        <v/>
      </c>
      <c r="V40" s="132" t="str">
        <f>IF(SUM('Test Sample Data'!V$3:V$386)&gt;10,IF(AND(ISNUMBER('Test Sample Data'!V40),'Test Sample Data'!V40&lt;35,'Test Sample Data'!V40&gt;0),'Test Sample Data'!V40-'Choose Housekeeping Genes'!W$27,35-'Choose Housekeeping Genes'!W$27),"")</f>
        <v/>
      </c>
      <c r="W40" s="140" t="str">
        <f>'Control Sample Data'!A40</f>
        <v>AFAP1-AS1</v>
      </c>
      <c r="X40" s="141" t="s">
        <v>171</v>
      </c>
      <c r="Y40" s="132" t="str">
        <f>IF(SUM('Control Sample Data'!C$3:C$386)&gt;10,IF(AND(ISNUMBER('Control Sample Data'!C40),'Control Sample Data'!C40&lt;35,'Control Sample Data'!C40&gt;0),'Control Sample Data'!C40-'Choose Housekeeping Genes'!AA$27,35-'Choose Housekeeping Genes'!AA$27),"")</f>
        <v/>
      </c>
      <c r="Z40" s="132" t="str">
        <f>IF(SUM('Control Sample Data'!D$3:D$386)&gt;10,IF(AND(ISNUMBER('Control Sample Data'!D40),'Control Sample Data'!D40&lt;35,'Control Sample Data'!D40&gt;0),'Control Sample Data'!D40-'Choose Housekeeping Genes'!AB$27,35-'Choose Housekeeping Genes'!AB$27),"")</f>
        <v/>
      </c>
      <c r="AA40" s="132" t="str">
        <f>IF(SUM('Control Sample Data'!E$3:E$386)&gt;10,IF(AND(ISNUMBER('Control Sample Data'!E40),'Control Sample Data'!E40&lt;35,'Control Sample Data'!E40&gt;0),'Control Sample Data'!E40-'Choose Housekeeping Genes'!AC$27,35-'Choose Housekeeping Genes'!AC$27),"")</f>
        <v/>
      </c>
      <c r="AB40" s="132" t="str">
        <f>IF(SUM('Control Sample Data'!F$3:F$386)&gt;10,IF(AND(ISNUMBER('Control Sample Data'!F40),'Control Sample Data'!F40&lt;35,'Control Sample Data'!F40&gt;0),'Control Sample Data'!F40-'Choose Housekeeping Genes'!AD$27,35-'Choose Housekeeping Genes'!AD$27),"")</f>
        <v/>
      </c>
      <c r="AC40" s="132" t="str">
        <f>IF(SUM('Control Sample Data'!G$3:G$386)&gt;10,IF(AND(ISNUMBER('Control Sample Data'!G40),'Control Sample Data'!G40&lt;35,'Control Sample Data'!G40&gt;0),'Control Sample Data'!G40-'Choose Housekeeping Genes'!AE$27,35-'Choose Housekeeping Genes'!AE$27),"")</f>
        <v/>
      </c>
      <c r="AD40" s="132" t="str">
        <f>IF(SUM('Control Sample Data'!H$3:H$386)&gt;10,IF(AND(ISNUMBER('Control Sample Data'!H40),'Control Sample Data'!H40&lt;35,'Control Sample Data'!H40&gt;0),'Control Sample Data'!H40-'Choose Housekeeping Genes'!AF$27,35-'Choose Housekeeping Genes'!AF$27),"")</f>
        <v/>
      </c>
      <c r="AE40" s="132" t="str">
        <f>IF(SUM('Control Sample Data'!I$3:I$386)&gt;10,IF(AND(ISNUMBER('Control Sample Data'!I40),'Control Sample Data'!I40&lt;35,'Control Sample Data'!I40&gt;0),'Control Sample Data'!I40-'Choose Housekeeping Genes'!AG$27,35-'Choose Housekeeping Genes'!AG$27),"")</f>
        <v/>
      </c>
      <c r="AF40" s="132" t="str">
        <f>IF(SUM('Control Sample Data'!J$3:J$386)&gt;10,IF(AND(ISNUMBER('Control Sample Data'!J40),'Control Sample Data'!J40&lt;35,'Control Sample Data'!J40&gt;0),'Control Sample Data'!J40-'Choose Housekeeping Genes'!AH$27,35-'Choose Housekeeping Genes'!AH$27),"")</f>
        <v/>
      </c>
      <c r="AG40" s="132" t="str">
        <f>IF(SUM('Control Sample Data'!K$3:K$386)&gt;10,IF(AND(ISNUMBER('Control Sample Data'!K40),'Control Sample Data'!K40&lt;35,'Control Sample Data'!K40&gt;0),'Control Sample Data'!K40-'Choose Housekeeping Genes'!AI$27,35-'Choose Housekeeping Genes'!AI$27),"")</f>
        <v/>
      </c>
      <c r="AH40" s="132" t="str">
        <f>IF(SUM('Control Sample Data'!L$3:L$386)&gt;10,IF(AND(ISNUMBER('Control Sample Data'!L40),'Control Sample Data'!L40&lt;35,'Control Sample Data'!L40&gt;0),'Control Sample Data'!L40-'Choose Housekeeping Genes'!AJ$27,35-'Choose Housekeeping Genes'!AJ$27),"")</f>
        <v/>
      </c>
      <c r="AI40" s="132" t="str">
        <f>IF(SUM('Control Sample Data'!M$3:M$386)&gt;10,IF(AND(ISNUMBER('Control Sample Data'!M40),'Control Sample Data'!M40&lt;35,'Control Sample Data'!M40&gt;0),'Control Sample Data'!M40-'Choose Housekeeping Genes'!AK$27,35-'Choose Housekeeping Genes'!AK$27),"")</f>
        <v/>
      </c>
      <c r="AJ40" s="132" t="str">
        <f>IF(SUM('Control Sample Data'!N$3:N$386)&gt;10,IF(AND(ISNUMBER('Control Sample Data'!N40),'Control Sample Data'!N40&lt;35,'Control Sample Data'!N40&gt;0),'Control Sample Data'!N40-'Choose Housekeeping Genes'!AL$27,35-'Choose Housekeeping Genes'!AL$27),"")</f>
        <v/>
      </c>
      <c r="AK40" s="132" t="str">
        <f>IF(SUM('Control Sample Data'!O$3:O$386)&gt;10,IF(AND(ISNUMBER('Control Sample Data'!O40),'Control Sample Data'!O40&lt;35,'Control Sample Data'!O40&gt;0),'Control Sample Data'!O40-'Choose Housekeeping Genes'!AM$27,35-'Choose Housekeeping Genes'!AM$27),"")</f>
        <v/>
      </c>
      <c r="AL40" s="132" t="str">
        <f>IF(SUM('Control Sample Data'!P$3:P$386)&gt;10,IF(AND(ISNUMBER('Control Sample Data'!P40),'Control Sample Data'!P40&lt;35,'Control Sample Data'!P40&gt;0),'Control Sample Data'!P40-'Choose Housekeeping Genes'!AN$27,35-'Choose Housekeeping Genes'!AN$27),"")</f>
        <v/>
      </c>
      <c r="AM40" s="132" t="str">
        <f>IF(SUM('Control Sample Data'!Q$3:Q$386)&gt;10,IF(AND(ISNUMBER('Control Sample Data'!Q40),'Control Sample Data'!Q40&lt;35,'Control Sample Data'!Q40&gt;0),'Control Sample Data'!Q40-'Choose Housekeeping Genes'!AO$27,35-'Choose Housekeeping Genes'!AO$27),"")</f>
        <v/>
      </c>
      <c r="AN40" s="132" t="str">
        <f>IF(SUM('Control Sample Data'!R$3:R$386)&gt;10,IF(AND(ISNUMBER('Control Sample Data'!R40),'Control Sample Data'!R40&lt;35,'Control Sample Data'!R40&gt;0),'Control Sample Data'!R40-'Choose Housekeeping Genes'!AP$27,35-'Choose Housekeeping Genes'!AP$27),"")</f>
        <v/>
      </c>
      <c r="AO40" s="132" t="str">
        <f>IF(SUM('Control Sample Data'!S$3:S$386)&gt;10,IF(AND(ISNUMBER('Control Sample Data'!S40),'Control Sample Data'!S40&lt;35,'Control Sample Data'!S40&gt;0),'Control Sample Data'!S40-'Choose Housekeeping Genes'!AQ$27,35-'Choose Housekeeping Genes'!AQ$27),"")</f>
        <v/>
      </c>
      <c r="AP40" s="132" t="str">
        <f>IF(SUM('Control Sample Data'!T$3:T$386)&gt;10,IF(AND(ISNUMBER('Control Sample Data'!T40),'Control Sample Data'!T40&lt;35,'Control Sample Data'!T40&gt;0),'Control Sample Data'!T40-'Choose Housekeeping Genes'!AR$27,35-'Choose Housekeeping Genes'!AR$27),"")</f>
        <v/>
      </c>
      <c r="AQ40" s="132" t="str">
        <f>IF(SUM('Control Sample Data'!U$3:U$386)&gt;10,IF(AND(ISNUMBER('Control Sample Data'!U40),'Control Sample Data'!U40&lt;35,'Control Sample Data'!U40&gt;0),'Control Sample Data'!U40-'Choose Housekeeping Genes'!AS$27,35-'Choose Housekeeping Genes'!AS$27),"")</f>
        <v/>
      </c>
      <c r="AR40" s="132" t="str">
        <f>IF(SUM('Control Sample Data'!V$3:V$386)&gt;10,IF(AND(ISNUMBER('Control Sample Data'!V40),'Control Sample Data'!V40&lt;35,'Control Sample Data'!V40&gt;0),'Control Sample Data'!V40-'Choose Housekeeping Genes'!AT$27,35-'Choose Housekeeping Genes'!AT$27),"")</f>
        <v/>
      </c>
      <c r="AS40" s="135" t="str">
        <f>'Control Sample Data'!A40</f>
        <v>AFAP1-AS1</v>
      </c>
      <c r="AT40" s="35" t="s">
        <v>171</v>
      </c>
      <c r="AU40" s="132" t="str">
        <f ca="1">IF(ISNUMBER(C40-'Choose Housekeeping Genes'!D$17),C40-'Choose Housekeeping Genes'!D$17,"")</f>
        <v/>
      </c>
      <c r="AV40" s="132" t="str">
        <f ca="1">IF(ISNUMBER(D40-'Choose Housekeeping Genes'!E$17),D40-'Choose Housekeeping Genes'!E$17,"")</f>
        <v/>
      </c>
      <c r="AW40" s="132" t="str">
        <f ca="1">IF(ISNUMBER(E40-'Choose Housekeeping Genes'!F$17),E40-'Choose Housekeeping Genes'!F$17,"")</f>
        <v/>
      </c>
      <c r="AX40" s="132" t="str">
        <f ca="1">IF(ISNUMBER(F40-'Choose Housekeeping Genes'!G$17),F40-'Choose Housekeeping Genes'!G$17,"")</f>
        <v/>
      </c>
      <c r="AY40" s="132" t="str">
        <f ca="1">IF(ISNUMBER(G40-'Choose Housekeeping Genes'!H$17),G40-'Choose Housekeeping Genes'!H$17,"")</f>
        <v/>
      </c>
      <c r="AZ40" s="132" t="str">
        <f ca="1">IF(ISNUMBER(H40-'Choose Housekeeping Genes'!I$17),H40-'Choose Housekeeping Genes'!I$17,"")</f>
        <v/>
      </c>
      <c r="BA40" s="132" t="str">
        <f ca="1">IF(ISNUMBER(I40-'Choose Housekeeping Genes'!J$17),I40-'Choose Housekeeping Genes'!J$17,"")</f>
        <v/>
      </c>
      <c r="BB40" s="132" t="str">
        <f ca="1">IF(ISNUMBER(J40-'Choose Housekeeping Genes'!K$17),J40-'Choose Housekeeping Genes'!K$17,"")</f>
        <v/>
      </c>
      <c r="BC40" s="132" t="str">
        <f ca="1">IF(ISNUMBER(K40-'Choose Housekeeping Genes'!L$17),K40-'Choose Housekeeping Genes'!L$17,"")</f>
        <v/>
      </c>
      <c r="BD40" s="132" t="str">
        <f ca="1">IF(ISNUMBER(L40-'Choose Housekeeping Genes'!M$17),L40-'Choose Housekeeping Genes'!M$17,"")</f>
        <v/>
      </c>
      <c r="BE40" s="132" t="str">
        <f ca="1">IF(ISNUMBER(M40-'Choose Housekeeping Genes'!N$17),M40-'Choose Housekeeping Genes'!N$17,"")</f>
        <v/>
      </c>
      <c r="BF40" s="132" t="str">
        <f ca="1">IF(ISNUMBER(N40-'Choose Housekeeping Genes'!O$17),N40-'Choose Housekeeping Genes'!O$17,"")</f>
        <v/>
      </c>
      <c r="BG40" s="132" t="str">
        <f ca="1">IF(ISNUMBER(O40-'Choose Housekeeping Genes'!P$17),O40-'Choose Housekeeping Genes'!P$17,"")</f>
        <v/>
      </c>
      <c r="BH40" s="132" t="str">
        <f ca="1">IF(ISNUMBER(P40-'Choose Housekeeping Genes'!Q$17),P40-'Choose Housekeeping Genes'!Q$17,"")</f>
        <v/>
      </c>
      <c r="BI40" s="132" t="str">
        <f ca="1">IF(ISNUMBER(Q40-'Choose Housekeeping Genes'!R$17),Q40-'Choose Housekeeping Genes'!R$17,"")</f>
        <v/>
      </c>
      <c r="BJ40" s="132" t="str">
        <f ca="1">IF(ISNUMBER(R40-'Choose Housekeeping Genes'!S$17),R40-'Choose Housekeeping Genes'!S$17,"")</f>
        <v/>
      </c>
      <c r="BK40" s="132" t="str">
        <f ca="1">IF(ISNUMBER(S40-'Choose Housekeeping Genes'!T$17),S40-'Choose Housekeeping Genes'!T$17,"")</f>
        <v/>
      </c>
      <c r="BL40" s="132" t="str">
        <f ca="1">IF(ISNUMBER(T40-'Choose Housekeeping Genes'!U$17),T40-'Choose Housekeeping Genes'!U$17,"")</f>
        <v/>
      </c>
      <c r="BM40" s="132" t="str">
        <f ca="1">IF(ISNUMBER(U40-'Choose Housekeeping Genes'!V$17),U40-'Choose Housekeeping Genes'!V$17,"")</f>
        <v/>
      </c>
      <c r="BN40" s="132" t="str">
        <f ca="1">IF(ISNUMBER(V40-'Choose Housekeeping Genes'!W$17),V40-'Choose Housekeeping Genes'!W$17,"")</f>
        <v/>
      </c>
      <c r="BO40" s="142" t="str">
        <f t="shared" si="4"/>
        <v>AFAP1-AS1</v>
      </c>
      <c r="BP40" s="141" t="s">
        <v>171</v>
      </c>
      <c r="BQ40" s="132" t="str">
        <f ca="1">IF(ISNUMBER(Y40-'Choose Housekeeping Genes'!AA$17),Y40-'Choose Housekeeping Genes'!AA$17,"")</f>
        <v/>
      </c>
      <c r="BR40" s="132" t="str">
        <f ca="1">IF(ISNUMBER(Z40-'Choose Housekeeping Genes'!AB$17),Z40-'Choose Housekeeping Genes'!AB$17,"")</f>
        <v/>
      </c>
      <c r="BS40" s="132" t="str">
        <f ca="1">IF(ISNUMBER(AA40-'Choose Housekeeping Genes'!AC$17),AA40-'Choose Housekeeping Genes'!AC$17,"")</f>
        <v/>
      </c>
      <c r="BT40" s="132" t="str">
        <f ca="1">IF(ISNUMBER(AB40-'Choose Housekeeping Genes'!AD$17),AB40-'Choose Housekeeping Genes'!AD$17,"")</f>
        <v/>
      </c>
      <c r="BU40" s="132" t="str">
        <f ca="1">IF(ISNUMBER(AC40-'Choose Housekeeping Genes'!AE$17),AC40-'Choose Housekeeping Genes'!AE$17,"")</f>
        <v/>
      </c>
      <c r="BV40" s="132" t="str">
        <f ca="1">IF(ISNUMBER(AD40-'Choose Housekeeping Genes'!AF$17),AD40-'Choose Housekeeping Genes'!AF$17,"")</f>
        <v/>
      </c>
      <c r="BW40" s="132" t="str">
        <f ca="1">IF(ISNUMBER(AE40-'Choose Housekeeping Genes'!AG$17),AE40-'Choose Housekeeping Genes'!AG$17,"")</f>
        <v/>
      </c>
      <c r="BX40" s="132" t="str">
        <f ca="1">IF(ISNUMBER(AF40-'Choose Housekeeping Genes'!AH$17),AF40-'Choose Housekeeping Genes'!AH$17,"")</f>
        <v/>
      </c>
      <c r="BY40" s="132" t="str">
        <f ca="1">IF(ISNUMBER(AG40-'Choose Housekeeping Genes'!AI$17),AG40-'Choose Housekeeping Genes'!AI$17,"")</f>
        <v/>
      </c>
      <c r="BZ40" s="132" t="str">
        <f ca="1">IF(ISNUMBER(AH40-'Choose Housekeeping Genes'!AJ$17),AH40-'Choose Housekeeping Genes'!AJ$17,"")</f>
        <v/>
      </c>
      <c r="CA40" s="132" t="str">
        <f ca="1">IF(ISNUMBER(AI40-'Choose Housekeeping Genes'!AK$17),AI40-'Choose Housekeeping Genes'!AK$17,"")</f>
        <v/>
      </c>
      <c r="CB40" s="132" t="str">
        <f ca="1">IF(ISNUMBER(AJ40-'Choose Housekeeping Genes'!AL$17),AJ40-'Choose Housekeeping Genes'!AL$17,"")</f>
        <v/>
      </c>
      <c r="CC40" s="132" t="str">
        <f ca="1">IF(ISNUMBER(AK40-'Choose Housekeeping Genes'!AM$17),AK40-'Choose Housekeeping Genes'!AM$17,"")</f>
        <v/>
      </c>
      <c r="CD40" s="132" t="str">
        <f ca="1">IF(ISNUMBER(AL40-'Choose Housekeeping Genes'!AN$17),AL40-'Choose Housekeeping Genes'!AN$17,"")</f>
        <v/>
      </c>
      <c r="CE40" s="132" t="str">
        <f ca="1">IF(ISNUMBER(AM40-'Choose Housekeeping Genes'!AO$17),AM40-'Choose Housekeeping Genes'!AO$17,"")</f>
        <v/>
      </c>
      <c r="CF40" s="132" t="str">
        <f ca="1">IF(ISNUMBER(AN40-'Choose Housekeeping Genes'!AP$17),AN40-'Choose Housekeeping Genes'!AP$17,"")</f>
        <v/>
      </c>
      <c r="CG40" s="132" t="str">
        <f ca="1">IF(ISNUMBER(AO40-'Choose Housekeeping Genes'!AQ$17),AO40-'Choose Housekeeping Genes'!AQ$17,"")</f>
        <v/>
      </c>
      <c r="CH40" s="132" t="str">
        <f ca="1">IF(ISNUMBER(AP40-'Choose Housekeeping Genes'!AR$17),AP40-'Choose Housekeeping Genes'!AR$17,"")</f>
        <v/>
      </c>
      <c r="CI40" s="132" t="str">
        <f ca="1">IF(ISNUMBER(AQ40-'Choose Housekeeping Genes'!AS$17),AQ40-'Choose Housekeeping Genes'!AS$17,"")</f>
        <v/>
      </c>
      <c r="CJ40" s="132" t="str">
        <f ca="1">IF(ISNUMBER(AR40-'Choose Housekeeping Genes'!AT$17),AR40-'Choose Housekeeping Genes'!AT$17,"")</f>
        <v/>
      </c>
      <c r="CK40" s="137" t="e">
        <f t="shared" ca="1" si="2"/>
        <v>#DIV/0!</v>
      </c>
      <c r="CL40" s="138" t="e">
        <f t="shared" ca="1" si="3"/>
        <v>#DIV/0!</v>
      </c>
    </row>
    <row r="41" spans="1:90" ht="12.75" x14ac:dyDescent="0.15">
      <c r="A41" s="131" t="str">
        <f>'Transcript table'!C41</f>
        <v>LINC00271</v>
      </c>
      <c r="B41" s="35" t="s">
        <v>172</v>
      </c>
      <c r="C41" s="132" t="str">
        <f>IF(SUM('Test Sample Data'!C$3:C$386)&gt;10,IF(AND(ISNUMBER('Test Sample Data'!C41),'Test Sample Data'!C41&lt;35,'Test Sample Data'!C41&gt;0),'Test Sample Data'!C41-'Choose Housekeeping Genes'!D$27,35-'Choose Housekeeping Genes'!D$27),"")</f>
        <v/>
      </c>
      <c r="D41" s="132" t="str">
        <f>IF(SUM('Test Sample Data'!D$3:D$386)&gt;10,IF(AND(ISNUMBER('Test Sample Data'!D41),'Test Sample Data'!D41&lt;35,'Test Sample Data'!D41&gt;0),'Test Sample Data'!D41-'Choose Housekeeping Genes'!E$27,35-'Choose Housekeeping Genes'!E$27),"")</f>
        <v/>
      </c>
      <c r="E41" s="132" t="str">
        <f>IF(SUM('Test Sample Data'!E$3:E$386)&gt;10,IF(AND(ISNUMBER('Test Sample Data'!E41),'Test Sample Data'!E41&lt;35,'Test Sample Data'!E41&gt;0),'Test Sample Data'!E41-'Choose Housekeeping Genes'!F$27,35-'Choose Housekeeping Genes'!F$27),"")</f>
        <v/>
      </c>
      <c r="F41" s="132" t="str">
        <f>IF(SUM('Test Sample Data'!F$3:F$386)&gt;10,IF(AND(ISNUMBER('Test Sample Data'!F41),'Test Sample Data'!F41&lt;35,'Test Sample Data'!F41&gt;0),'Test Sample Data'!F41-'Choose Housekeeping Genes'!G$27,35-'Choose Housekeeping Genes'!G$27),"")</f>
        <v/>
      </c>
      <c r="G41" s="132" t="str">
        <f>IF(SUM('Test Sample Data'!G$3:G$386)&gt;10,IF(AND(ISNUMBER('Test Sample Data'!G41),'Test Sample Data'!G41&lt;35,'Test Sample Data'!G41&gt;0),'Test Sample Data'!G41-'Choose Housekeeping Genes'!H$27,35-'Choose Housekeeping Genes'!H$27),"")</f>
        <v/>
      </c>
      <c r="H41" s="132" t="str">
        <f>IF(SUM('Test Sample Data'!H$3:H$386)&gt;10,IF(AND(ISNUMBER('Test Sample Data'!H41),'Test Sample Data'!H41&lt;35,'Test Sample Data'!H41&gt;0),'Test Sample Data'!H41-'Choose Housekeeping Genes'!I$27,35-'Choose Housekeeping Genes'!I$27),"")</f>
        <v/>
      </c>
      <c r="I41" s="132" t="str">
        <f>IF(SUM('Test Sample Data'!I$3:I$386)&gt;10,IF(AND(ISNUMBER('Test Sample Data'!I41),'Test Sample Data'!I41&lt;35,'Test Sample Data'!I41&gt;0),'Test Sample Data'!I41-'Choose Housekeeping Genes'!J$27,35-'Choose Housekeeping Genes'!J$27),"")</f>
        <v/>
      </c>
      <c r="J41" s="132" t="str">
        <f>IF(SUM('Test Sample Data'!J$3:J$386)&gt;10,IF(AND(ISNUMBER('Test Sample Data'!J41),'Test Sample Data'!J41&lt;35,'Test Sample Data'!J41&gt;0),'Test Sample Data'!J41-'Choose Housekeeping Genes'!K$27,35-'Choose Housekeeping Genes'!K$27),"")</f>
        <v/>
      </c>
      <c r="K41" s="132" t="str">
        <f>IF(SUM('Test Sample Data'!K$3:K$386)&gt;10,IF(AND(ISNUMBER('Test Sample Data'!K41),'Test Sample Data'!K41&lt;35,'Test Sample Data'!K41&gt;0),'Test Sample Data'!K41-'Choose Housekeeping Genes'!L$27,35-'Choose Housekeeping Genes'!L$27),"")</f>
        <v/>
      </c>
      <c r="L41" s="132" t="str">
        <f>IF(SUM('Test Sample Data'!L$3:L$386)&gt;10,IF(AND(ISNUMBER('Test Sample Data'!L41),'Test Sample Data'!L41&lt;35,'Test Sample Data'!L41&gt;0),'Test Sample Data'!L41-'Choose Housekeeping Genes'!M$27,35-'Choose Housekeeping Genes'!M$27),"")</f>
        <v/>
      </c>
      <c r="M41" s="132" t="str">
        <f>IF(SUM('Test Sample Data'!M$3:M$386)&gt;10,IF(AND(ISNUMBER('Test Sample Data'!M41),'Test Sample Data'!M41&lt;35,'Test Sample Data'!M41&gt;0),'Test Sample Data'!M41-'Choose Housekeeping Genes'!N$27,35-'Choose Housekeeping Genes'!N$27),"")</f>
        <v/>
      </c>
      <c r="N41" s="132" t="str">
        <f>IF(SUM('Test Sample Data'!N$3:N$386)&gt;10,IF(AND(ISNUMBER('Test Sample Data'!N41),'Test Sample Data'!N41&lt;35,'Test Sample Data'!N41&gt;0),'Test Sample Data'!N41-'Choose Housekeeping Genes'!O$27,35-'Choose Housekeeping Genes'!O$27),"")</f>
        <v/>
      </c>
      <c r="O41" s="132" t="str">
        <f>IF(SUM('Test Sample Data'!O$3:O$386)&gt;10,IF(AND(ISNUMBER('Test Sample Data'!O41),'Test Sample Data'!O41&lt;35,'Test Sample Data'!O41&gt;0),'Test Sample Data'!O41-'Choose Housekeeping Genes'!P$27,35-'Choose Housekeeping Genes'!P$27),"")</f>
        <v/>
      </c>
      <c r="P41" s="132" t="str">
        <f>IF(SUM('Test Sample Data'!P$3:P$386)&gt;10,IF(AND(ISNUMBER('Test Sample Data'!P41),'Test Sample Data'!P41&lt;35,'Test Sample Data'!P41&gt;0),'Test Sample Data'!P41-'Choose Housekeeping Genes'!Q$27,35-'Choose Housekeeping Genes'!Q$27),"")</f>
        <v/>
      </c>
      <c r="Q41" s="132" t="str">
        <f>IF(SUM('Test Sample Data'!Q$3:Q$386)&gt;10,IF(AND(ISNUMBER('Test Sample Data'!Q41),'Test Sample Data'!Q41&lt;35,'Test Sample Data'!Q41&gt;0),'Test Sample Data'!Q41-'Choose Housekeeping Genes'!R$27,35-'Choose Housekeeping Genes'!R$27),"")</f>
        <v/>
      </c>
      <c r="R41" s="132" t="str">
        <f>IF(SUM('Test Sample Data'!R$3:R$386)&gt;10,IF(AND(ISNUMBER('Test Sample Data'!R41),'Test Sample Data'!R41&lt;35,'Test Sample Data'!R41&gt;0),'Test Sample Data'!R41-'Choose Housekeeping Genes'!S$27,35-'Choose Housekeeping Genes'!S$27),"")</f>
        <v/>
      </c>
      <c r="S41" s="132" t="str">
        <f>IF(SUM('Test Sample Data'!S$3:S$386)&gt;10,IF(AND(ISNUMBER('Test Sample Data'!S41),'Test Sample Data'!S41&lt;35,'Test Sample Data'!S41&gt;0),'Test Sample Data'!S41-'Choose Housekeeping Genes'!T$27,35-'Choose Housekeeping Genes'!T$27),"")</f>
        <v/>
      </c>
      <c r="T41" s="132" t="str">
        <f>IF(SUM('Test Sample Data'!T$3:T$386)&gt;10,IF(AND(ISNUMBER('Test Sample Data'!T41),'Test Sample Data'!T41&lt;35,'Test Sample Data'!T41&gt;0),'Test Sample Data'!T41-'Choose Housekeeping Genes'!U$27,35-'Choose Housekeeping Genes'!U$27),"")</f>
        <v/>
      </c>
      <c r="U41" s="132" t="str">
        <f>IF(SUM('Test Sample Data'!U$3:U$386)&gt;10,IF(AND(ISNUMBER('Test Sample Data'!U41),'Test Sample Data'!U41&lt;35,'Test Sample Data'!U41&gt;0),'Test Sample Data'!U41-'Choose Housekeeping Genes'!V$27,35-'Choose Housekeeping Genes'!V$27),"")</f>
        <v/>
      </c>
      <c r="V41" s="132" t="str">
        <f>IF(SUM('Test Sample Data'!V$3:V$386)&gt;10,IF(AND(ISNUMBER('Test Sample Data'!V41),'Test Sample Data'!V41&lt;35,'Test Sample Data'!V41&gt;0),'Test Sample Data'!V41-'Choose Housekeeping Genes'!W$27,35-'Choose Housekeeping Genes'!W$27),"")</f>
        <v/>
      </c>
      <c r="W41" s="140" t="str">
        <f>'Control Sample Data'!A41</f>
        <v>LINC00271</v>
      </c>
      <c r="X41" s="141" t="s">
        <v>172</v>
      </c>
      <c r="Y41" s="132" t="str">
        <f>IF(SUM('Control Sample Data'!C$3:C$386)&gt;10,IF(AND(ISNUMBER('Control Sample Data'!C41),'Control Sample Data'!C41&lt;35,'Control Sample Data'!C41&gt;0),'Control Sample Data'!C41-'Choose Housekeeping Genes'!AA$27,35-'Choose Housekeeping Genes'!AA$27),"")</f>
        <v/>
      </c>
      <c r="Z41" s="132" t="str">
        <f>IF(SUM('Control Sample Data'!D$3:D$386)&gt;10,IF(AND(ISNUMBER('Control Sample Data'!D41),'Control Sample Data'!D41&lt;35,'Control Sample Data'!D41&gt;0),'Control Sample Data'!D41-'Choose Housekeeping Genes'!AB$27,35-'Choose Housekeeping Genes'!AB$27),"")</f>
        <v/>
      </c>
      <c r="AA41" s="132" t="str">
        <f>IF(SUM('Control Sample Data'!E$3:E$386)&gt;10,IF(AND(ISNUMBER('Control Sample Data'!E41),'Control Sample Data'!E41&lt;35,'Control Sample Data'!E41&gt;0),'Control Sample Data'!E41-'Choose Housekeeping Genes'!AC$27,35-'Choose Housekeeping Genes'!AC$27),"")</f>
        <v/>
      </c>
      <c r="AB41" s="132" t="str">
        <f>IF(SUM('Control Sample Data'!F$3:F$386)&gt;10,IF(AND(ISNUMBER('Control Sample Data'!F41),'Control Sample Data'!F41&lt;35,'Control Sample Data'!F41&gt;0),'Control Sample Data'!F41-'Choose Housekeeping Genes'!AD$27,35-'Choose Housekeeping Genes'!AD$27),"")</f>
        <v/>
      </c>
      <c r="AC41" s="132" t="str">
        <f>IF(SUM('Control Sample Data'!G$3:G$386)&gt;10,IF(AND(ISNUMBER('Control Sample Data'!G41),'Control Sample Data'!G41&lt;35,'Control Sample Data'!G41&gt;0),'Control Sample Data'!G41-'Choose Housekeeping Genes'!AE$27,35-'Choose Housekeeping Genes'!AE$27),"")</f>
        <v/>
      </c>
      <c r="AD41" s="132" t="str">
        <f>IF(SUM('Control Sample Data'!H$3:H$386)&gt;10,IF(AND(ISNUMBER('Control Sample Data'!H41),'Control Sample Data'!H41&lt;35,'Control Sample Data'!H41&gt;0),'Control Sample Data'!H41-'Choose Housekeeping Genes'!AF$27,35-'Choose Housekeeping Genes'!AF$27),"")</f>
        <v/>
      </c>
      <c r="AE41" s="132" t="str">
        <f>IF(SUM('Control Sample Data'!I$3:I$386)&gt;10,IF(AND(ISNUMBER('Control Sample Data'!I41),'Control Sample Data'!I41&lt;35,'Control Sample Data'!I41&gt;0),'Control Sample Data'!I41-'Choose Housekeeping Genes'!AG$27,35-'Choose Housekeeping Genes'!AG$27),"")</f>
        <v/>
      </c>
      <c r="AF41" s="132" t="str">
        <f>IF(SUM('Control Sample Data'!J$3:J$386)&gt;10,IF(AND(ISNUMBER('Control Sample Data'!J41),'Control Sample Data'!J41&lt;35,'Control Sample Data'!J41&gt;0),'Control Sample Data'!J41-'Choose Housekeeping Genes'!AH$27,35-'Choose Housekeeping Genes'!AH$27),"")</f>
        <v/>
      </c>
      <c r="AG41" s="132" t="str">
        <f>IF(SUM('Control Sample Data'!K$3:K$386)&gt;10,IF(AND(ISNUMBER('Control Sample Data'!K41),'Control Sample Data'!K41&lt;35,'Control Sample Data'!K41&gt;0),'Control Sample Data'!K41-'Choose Housekeeping Genes'!AI$27,35-'Choose Housekeeping Genes'!AI$27),"")</f>
        <v/>
      </c>
      <c r="AH41" s="132" t="str">
        <f>IF(SUM('Control Sample Data'!L$3:L$386)&gt;10,IF(AND(ISNUMBER('Control Sample Data'!L41),'Control Sample Data'!L41&lt;35,'Control Sample Data'!L41&gt;0),'Control Sample Data'!L41-'Choose Housekeeping Genes'!AJ$27,35-'Choose Housekeeping Genes'!AJ$27),"")</f>
        <v/>
      </c>
      <c r="AI41" s="132" t="str">
        <f>IF(SUM('Control Sample Data'!M$3:M$386)&gt;10,IF(AND(ISNUMBER('Control Sample Data'!M41),'Control Sample Data'!M41&lt;35,'Control Sample Data'!M41&gt;0),'Control Sample Data'!M41-'Choose Housekeeping Genes'!AK$27,35-'Choose Housekeeping Genes'!AK$27),"")</f>
        <v/>
      </c>
      <c r="AJ41" s="132" t="str">
        <f>IF(SUM('Control Sample Data'!N$3:N$386)&gt;10,IF(AND(ISNUMBER('Control Sample Data'!N41),'Control Sample Data'!N41&lt;35,'Control Sample Data'!N41&gt;0),'Control Sample Data'!N41-'Choose Housekeeping Genes'!AL$27,35-'Choose Housekeeping Genes'!AL$27),"")</f>
        <v/>
      </c>
      <c r="AK41" s="132" t="str">
        <f>IF(SUM('Control Sample Data'!O$3:O$386)&gt;10,IF(AND(ISNUMBER('Control Sample Data'!O41),'Control Sample Data'!O41&lt;35,'Control Sample Data'!O41&gt;0),'Control Sample Data'!O41-'Choose Housekeeping Genes'!AM$27,35-'Choose Housekeeping Genes'!AM$27),"")</f>
        <v/>
      </c>
      <c r="AL41" s="132" t="str">
        <f>IF(SUM('Control Sample Data'!P$3:P$386)&gt;10,IF(AND(ISNUMBER('Control Sample Data'!P41),'Control Sample Data'!P41&lt;35,'Control Sample Data'!P41&gt;0),'Control Sample Data'!P41-'Choose Housekeeping Genes'!AN$27,35-'Choose Housekeeping Genes'!AN$27),"")</f>
        <v/>
      </c>
      <c r="AM41" s="132" t="str">
        <f>IF(SUM('Control Sample Data'!Q$3:Q$386)&gt;10,IF(AND(ISNUMBER('Control Sample Data'!Q41),'Control Sample Data'!Q41&lt;35,'Control Sample Data'!Q41&gt;0),'Control Sample Data'!Q41-'Choose Housekeeping Genes'!AO$27,35-'Choose Housekeeping Genes'!AO$27),"")</f>
        <v/>
      </c>
      <c r="AN41" s="132" t="str">
        <f>IF(SUM('Control Sample Data'!R$3:R$386)&gt;10,IF(AND(ISNUMBER('Control Sample Data'!R41),'Control Sample Data'!R41&lt;35,'Control Sample Data'!R41&gt;0),'Control Sample Data'!R41-'Choose Housekeeping Genes'!AP$27,35-'Choose Housekeeping Genes'!AP$27),"")</f>
        <v/>
      </c>
      <c r="AO41" s="132" t="str">
        <f>IF(SUM('Control Sample Data'!S$3:S$386)&gt;10,IF(AND(ISNUMBER('Control Sample Data'!S41),'Control Sample Data'!S41&lt;35,'Control Sample Data'!S41&gt;0),'Control Sample Data'!S41-'Choose Housekeeping Genes'!AQ$27,35-'Choose Housekeeping Genes'!AQ$27),"")</f>
        <v/>
      </c>
      <c r="AP41" s="132" t="str">
        <f>IF(SUM('Control Sample Data'!T$3:T$386)&gt;10,IF(AND(ISNUMBER('Control Sample Data'!T41),'Control Sample Data'!T41&lt;35,'Control Sample Data'!T41&gt;0),'Control Sample Data'!T41-'Choose Housekeeping Genes'!AR$27,35-'Choose Housekeeping Genes'!AR$27),"")</f>
        <v/>
      </c>
      <c r="AQ41" s="132" t="str">
        <f>IF(SUM('Control Sample Data'!U$3:U$386)&gt;10,IF(AND(ISNUMBER('Control Sample Data'!U41),'Control Sample Data'!U41&lt;35,'Control Sample Data'!U41&gt;0),'Control Sample Data'!U41-'Choose Housekeeping Genes'!AS$27,35-'Choose Housekeeping Genes'!AS$27),"")</f>
        <v/>
      </c>
      <c r="AR41" s="132" t="str">
        <f>IF(SUM('Control Sample Data'!V$3:V$386)&gt;10,IF(AND(ISNUMBER('Control Sample Data'!V41),'Control Sample Data'!V41&lt;35,'Control Sample Data'!V41&gt;0),'Control Sample Data'!V41-'Choose Housekeeping Genes'!AT$27,35-'Choose Housekeeping Genes'!AT$27),"")</f>
        <v/>
      </c>
      <c r="AS41" s="135" t="str">
        <f>'Control Sample Data'!A41</f>
        <v>LINC00271</v>
      </c>
      <c r="AT41" s="35" t="s">
        <v>172</v>
      </c>
      <c r="AU41" s="132" t="str">
        <f ca="1">IF(ISNUMBER(C41-'Choose Housekeeping Genes'!D$17),C41-'Choose Housekeeping Genes'!D$17,"")</f>
        <v/>
      </c>
      <c r="AV41" s="132" t="str">
        <f ca="1">IF(ISNUMBER(D41-'Choose Housekeeping Genes'!E$17),D41-'Choose Housekeeping Genes'!E$17,"")</f>
        <v/>
      </c>
      <c r="AW41" s="132" t="str">
        <f ca="1">IF(ISNUMBER(E41-'Choose Housekeeping Genes'!F$17),E41-'Choose Housekeeping Genes'!F$17,"")</f>
        <v/>
      </c>
      <c r="AX41" s="132" t="str">
        <f ca="1">IF(ISNUMBER(F41-'Choose Housekeeping Genes'!G$17),F41-'Choose Housekeeping Genes'!G$17,"")</f>
        <v/>
      </c>
      <c r="AY41" s="132" t="str">
        <f ca="1">IF(ISNUMBER(G41-'Choose Housekeeping Genes'!H$17),G41-'Choose Housekeeping Genes'!H$17,"")</f>
        <v/>
      </c>
      <c r="AZ41" s="132" t="str">
        <f ca="1">IF(ISNUMBER(H41-'Choose Housekeeping Genes'!I$17),H41-'Choose Housekeeping Genes'!I$17,"")</f>
        <v/>
      </c>
      <c r="BA41" s="132" t="str">
        <f ca="1">IF(ISNUMBER(I41-'Choose Housekeeping Genes'!J$17),I41-'Choose Housekeeping Genes'!J$17,"")</f>
        <v/>
      </c>
      <c r="BB41" s="132" t="str">
        <f ca="1">IF(ISNUMBER(J41-'Choose Housekeeping Genes'!K$17),J41-'Choose Housekeeping Genes'!K$17,"")</f>
        <v/>
      </c>
      <c r="BC41" s="132" t="str">
        <f ca="1">IF(ISNUMBER(K41-'Choose Housekeeping Genes'!L$17),K41-'Choose Housekeeping Genes'!L$17,"")</f>
        <v/>
      </c>
      <c r="BD41" s="132" t="str">
        <f ca="1">IF(ISNUMBER(L41-'Choose Housekeeping Genes'!M$17),L41-'Choose Housekeeping Genes'!M$17,"")</f>
        <v/>
      </c>
      <c r="BE41" s="132" t="str">
        <f ca="1">IF(ISNUMBER(M41-'Choose Housekeeping Genes'!N$17),M41-'Choose Housekeeping Genes'!N$17,"")</f>
        <v/>
      </c>
      <c r="BF41" s="132" t="str">
        <f ca="1">IF(ISNUMBER(N41-'Choose Housekeeping Genes'!O$17),N41-'Choose Housekeeping Genes'!O$17,"")</f>
        <v/>
      </c>
      <c r="BG41" s="132" t="str">
        <f ca="1">IF(ISNUMBER(O41-'Choose Housekeeping Genes'!P$17),O41-'Choose Housekeeping Genes'!P$17,"")</f>
        <v/>
      </c>
      <c r="BH41" s="132" t="str">
        <f ca="1">IF(ISNUMBER(P41-'Choose Housekeeping Genes'!Q$17),P41-'Choose Housekeeping Genes'!Q$17,"")</f>
        <v/>
      </c>
      <c r="BI41" s="132" t="str">
        <f ca="1">IF(ISNUMBER(Q41-'Choose Housekeeping Genes'!R$17),Q41-'Choose Housekeeping Genes'!R$17,"")</f>
        <v/>
      </c>
      <c r="BJ41" s="132" t="str">
        <f ca="1">IF(ISNUMBER(R41-'Choose Housekeeping Genes'!S$17),R41-'Choose Housekeeping Genes'!S$17,"")</f>
        <v/>
      </c>
      <c r="BK41" s="132" t="str">
        <f ca="1">IF(ISNUMBER(S41-'Choose Housekeeping Genes'!T$17),S41-'Choose Housekeeping Genes'!T$17,"")</f>
        <v/>
      </c>
      <c r="BL41" s="132" t="str">
        <f ca="1">IF(ISNUMBER(T41-'Choose Housekeeping Genes'!U$17),T41-'Choose Housekeeping Genes'!U$17,"")</f>
        <v/>
      </c>
      <c r="BM41" s="132" t="str">
        <f ca="1">IF(ISNUMBER(U41-'Choose Housekeeping Genes'!V$17),U41-'Choose Housekeeping Genes'!V$17,"")</f>
        <v/>
      </c>
      <c r="BN41" s="132" t="str">
        <f ca="1">IF(ISNUMBER(V41-'Choose Housekeeping Genes'!W$17),V41-'Choose Housekeeping Genes'!W$17,"")</f>
        <v/>
      </c>
      <c r="BO41" s="142" t="str">
        <f t="shared" si="4"/>
        <v>LINC00271</v>
      </c>
      <c r="BP41" s="141" t="s">
        <v>172</v>
      </c>
      <c r="BQ41" s="132" t="str">
        <f ca="1">IF(ISNUMBER(Y41-'Choose Housekeeping Genes'!AA$17),Y41-'Choose Housekeeping Genes'!AA$17,"")</f>
        <v/>
      </c>
      <c r="BR41" s="132" t="str">
        <f ca="1">IF(ISNUMBER(Z41-'Choose Housekeeping Genes'!AB$17),Z41-'Choose Housekeeping Genes'!AB$17,"")</f>
        <v/>
      </c>
      <c r="BS41" s="132" t="str">
        <f ca="1">IF(ISNUMBER(AA41-'Choose Housekeeping Genes'!AC$17),AA41-'Choose Housekeeping Genes'!AC$17,"")</f>
        <v/>
      </c>
      <c r="BT41" s="132" t="str">
        <f ca="1">IF(ISNUMBER(AB41-'Choose Housekeeping Genes'!AD$17),AB41-'Choose Housekeeping Genes'!AD$17,"")</f>
        <v/>
      </c>
      <c r="BU41" s="132" t="str">
        <f ca="1">IF(ISNUMBER(AC41-'Choose Housekeeping Genes'!AE$17),AC41-'Choose Housekeeping Genes'!AE$17,"")</f>
        <v/>
      </c>
      <c r="BV41" s="132" t="str">
        <f ca="1">IF(ISNUMBER(AD41-'Choose Housekeeping Genes'!AF$17),AD41-'Choose Housekeeping Genes'!AF$17,"")</f>
        <v/>
      </c>
      <c r="BW41" s="132" t="str">
        <f ca="1">IF(ISNUMBER(AE41-'Choose Housekeeping Genes'!AG$17),AE41-'Choose Housekeeping Genes'!AG$17,"")</f>
        <v/>
      </c>
      <c r="BX41" s="132" t="str">
        <f ca="1">IF(ISNUMBER(AF41-'Choose Housekeeping Genes'!AH$17),AF41-'Choose Housekeeping Genes'!AH$17,"")</f>
        <v/>
      </c>
      <c r="BY41" s="132" t="str">
        <f ca="1">IF(ISNUMBER(AG41-'Choose Housekeeping Genes'!AI$17),AG41-'Choose Housekeeping Genes'!AI$17,"")</f>
        <v/>
      </c>
      <c r="BZ41" s="132" t="str">
        <f ca="1">IF(ISNUMBER(AH41-'Choose Housekeeping Genes'!AJ$17),AH41-'Choose Housekeeping Genes'!AJ$17,"")</f>
        <v/>
      </c>
      <c r="CA41" s="132" t="str">
        <f ca="1">IF(ISNUMBER(AI41-'Choose Housekeeping Genes'!AK$17),AI41-'Choose Housekeeping Genes'!AK$17,"")</f>
        <v/>
      </c>
      <c r="CB41" s="132" t="str">
        <f ca="1">IF(ISNUMBER(AJ41-'Choose Housekeeping Genes'!AL$17),AJ41-'Choose Housekeeping Genes'!AL$17,"")</f>
        <v/>
      </c>
      <c r="CC41" s="132" t="str">
        <f ca="1">IF(ISNUMBER(AK41-'Choose Housekeeping Genes'!AM$17),AK41-'Choose Housekeeping Genes'!AM$17,"")</f>
        <v/>
      </c>
      <c r="CD41" s="132" t="str">
        <f ca="1">IF(ISNUMBER(AL41-'Choose Housekeeping Genes'!AN$17),AL41-'Choose Housekeeping Genes'!AN$17,"")</f>
        <v/>
      </c>
      <c r="CE41" s="132" t="str">
        <f ca="1">IF(ISNUMBER(AM41-'Choose Housekeeping Genes'!AO$17),AM41-'Choose Housekeeping Genes'!AO$17,"")</f>
        <v/>
      </c>
      <c r="CF41" s="132" t="str">
        <f ca="1">IF(ISNUMBER(AN41-'Choose Housekeeping Genes'!AP$17),AN41-'Choose Housekeeping Genes'!AP$17,"")</f>
        <v/>
      </c>
      <c r="CG41" s="132" t="str">
        <f ca="1">IF(ISNUMBER(AO41-'Choose Housekeeping Genes'!AQ$17),AO41-'Choose Housekeeping Genes'!AQ$17,"")</f>
        <v/>
      </c>
      <c r="CH41" s="132" t="str">
        <f ca="1">IF(ISNUMBER(AP41-'Choose Housekeeping Genes'!AR$17),AP41-'Choose Housekeeping Genes'!AR$17,"")</f>
        <v/>
      </c>
      <c r="CI41" s="132" t="str">
        <f ca="1">IF(ISNUMBER(AQ41-'Choose Housekeeping Genes'!AS$17),AQ41-'Choose Housekeeping Genes'!AS$17,"")</f>
        <v/>
      </c>
      <c r="CJ41" s="132" t="str">
        <f ca="1">IF(ISNUMBER(AR41-'Choose Housekeeping Genes'!AT$17),AR41-'Choose Housekeeping Genes'!AT$17,"")</f>
        <v/>
      </c>
      <c r="CK41" s="137" t="e">
        <f t="shared" ca="1" si="2"/>
        <v>#DIV/0!</v>
      </c>
      <c r="CL41" s="138" t="e">
        <f t="shared" ca="1" si="3"/>
        <v>#DIV/0!</v>
      </c>
    </row>
    <row r="42" spans="1:90" ht="12.75" x14ac:dyDescent="0.15">
      <c r="A42" s="131" t="str">
        <f>'Transcript table'!C42</f>
        <v>EGOT</v>
      </c>
      <c r="B42" s="35" t="s">
        <v>173</v>
      </c>
      <c r="C42" s="132" t="str">
        <f>IF(SUM('Test Sample Data'!C$3:C$386)&gt;10,IF(AND(ISNUMBER('Test Sample Data'!C42),'Test Sample Data'!C42&lt;35,'Test Sample Data'!C42&gt;0),'Test Sample Data'!C42-'Choose Housekeeping Genes'!D$27,35-'Choose Housekeeping Genes'!D$27),"")</f>
        <v/>
      </c>
      <c r="D42" s="132" t="str">
        <f>IF(SUM('Test Sample Data'!D$3:D$386)&gt;10,IF(AND(ISNUMBER('Test Sample Data'!D42),'Test Sample Data'!D42&lt;35,'Test Sample Data'!D42&gt;0),'Test Sample Data'!D42-'Choose Housekeeping Genes'!E$27,35-'Choose Housekeeping Genes'!E$27),"")</f>
        <v/>
      </c>
      <c r="E42" s="132" t="str">
        <f>IF(SUM('Test Sample Data'!E$3:E$386)&gt;10,IF(AND(ISNUMBER('Test Sample Data'!E42),'Test Sample Data'!E42&lt;35,'Test Sample Data'!E42&gt;0),'Test Sample Data'!E42-'Choose Housekeeping Genes'!F$27,35-'Choose Housekeeping Genes'!F$27),"")</f>
        <v/>
      </c>
      <c r="F42" s="132" t="str">
        <f>IF(SUM('Test Sample Data'!F$3:F$386)&gt;10,IF(AND(ISNUMBER('Test Sample Data'!F42),'Test Sample Data'!F42&lt;35,'Test Sample Data'!F42&gt;0),'Test Sample Data'!F42-'Choose Housekeeping Genes'!G$27,35-'Choose Housekeeping Genes'!G$27),"")</f>
        <v/>
      </c>
      <c r="G42" s="132" t="str">
        <f>IF(SUM('Test Sample Data'!G$3:G$386)&gt;10,IF(AND(ISNUMBER('Test Sample Data'!G42),'Test Sample Data'!G42&lt;35,'Test Sample Data'!G42&gt;0),'Test Sample Data'!G42-'Choose Housekeeping Genes'!H$27,35-'Choose Housekeeping Genes'!H$27),"")</f>
        <v/>
      </c>
      <c r="H42" s="132" t="str">
        <f>IF(SUM('Test Sample Data'!H$3:H$386)&gt;10,IF(AND(ISNUMBER('Test Sample Data'!H42),'Test Sample Data'!H42&lt;35,'Test Sample Data'!H42&gt;0),'Test Sample Data'!H42-'Choose Housekeeping Genes'!I$27,35-'Choose Housekeeping Genes'!I$27),"")</f>
        <v/>
      </c>
      <c r="I42" s="132" t="str">
        <f>IF(SUM('Test Sample Data'!I$3:I$386)&gt;10,IF(AND(ISNUMBER('Test Sample Data'!I42),'Test Sample Data'!I42&lt;35,'Test Sample Data'!I42&gt;0),'Test Sample Data'!I42-'Choose Housekeeping Genes'!J$27,35-'Choose Housekeeping Genes'!J$27),"")</f>
        <v/>
      </c>
      <c r="J42" s="132" t="str">
        <f>IF(SUM('Test Sample Data'!J$3:J$386)&gt;10,IF(AND(ISNUMBER('Test Sample Data'!J42),'Test Sample Data'!J42&lt;35,'Test Sample Data'!J42&gt;0),'Test Sample Data'!J42-'Choose Housekeeping Genes'!K$27,35-'Choose Housekeeping Genes'!K$27),"")</f>
        <v/>
      </c>
      <c r="K42" s="132" t="str">
        <f>IF(SUM('Test Sample Data'!K$3:K$386)&gt;10,IF(AND(ISNUMBER('Test Sample Data'!K42),'Test Sample Data'!K42&lt;35,'Test Sample Data'!K42&gt;0),'Test Sample Data'!K42-'Choose Housekeeping Genes'!L$27,35-'Choose Housekeeping Genes'!L$27),"")</f>
        <v/>
      </c>
      <c r="L42" s="132" t="str">
        <f>IF(SUM('Test Sample Data'!L$3:L$386)&gt;10,IF(AND(ISNUMBER('Test Sample Data'!L42),'Test Sample Data'!L42&lt;35,'Test Sample Data'!L42&gt;0),'Test Sample Data'!L42-'Choose Housekeeping Genes'!M$27,35-'Choose Housekeeping Genes'!M$27),"")</f>
        <v/>
      </c>
      <c r="M42" s="132" t="str">
        <f>IF(SUM('Test Sample Data'!M$3:M$386)&gt;10,IF(AND(ISNUMBER('Test Sample Data'!M42),'Test Sample Data'!M42&lt;35,'Test Sample Data'!M42&gt;0),'Test Sample Data'!M42-'Choose Housekeeping Genes'!N$27,35-'Choose Housekeeping Genes'!N$27),"")</f>
        <v/>
      </c>
      <c r="N42" s="132" t="str">
        <f>IF(SUM('Test Sample Data'!N$3:N$386)&gt;10,IF(AND(ISNUMBER('Test Sample Data'!N42),'Test Sample Data'!N42&lt;35,'Test Sample Data'!N42&gt;0),'Test Sample Data'!N42-'Choose Housekeeping Genes'!O$27,35-'Choose Housekeeping Genes'!O$27),"")</f>
        <v/>
      </c>
      <c r="O42" s="132" t="str">
        <f>IF(SUM('Test Sample Data'!O$3:O$386)&gt;10,IF(AND(ISNUMBER('Test Sample Data'!O42),'Test Sample Data'!O42&lt;35,'Test Sample Data'!O42&gt;0),'Test Sample Data'!O42-'Choose Housekeeping Genes'!P$27,35-'Choose Housekeeping Genes'!P$27),"")</f>
        <v/>
      </c>
      <c r="P42" s="132" t="str">
        <f>IF(SUM('Test Sample Data'!P$3:P$386)&gt;10,IF(AND(ISNUMBER('Test Sample Data'!P42),'Test Sample Data'!P42&lt;35,'Test Sample Data'!P42&gt;0),'Test Sample Data'!P42-'Choose Housekeeping Genes'!Q$27,35-'Choose Housekeeping Genes'!Q$27),"")</f>
        <v/>
      </c>
      <c r="Q42" s="132" t="str">
        <f>IF(SUM('Test Sample Data'!Q$3:Q$386)&gt;10,IF(AND(ISNUMBER('Test Sample Data'!Q42),'Test Sample Data'!Q42&lt;35,'Test Sample Data'!Q42&gt;0),'Test Sample Data'!Q42-'Choose Housekeeping Genes'!R$27,35-'Choose Housekeeping Genes'!R$27),"")</f>
        <v/>
      </c>
      <c r="R42" s="132" t="str">
        <f>IF(SUM('Test Sample Data'!R$3:R$386)&gt;10,IF(AND(ISNUMBER('Test Sample Data'!R42),'Test Sample Data'!R42&lt;35,'Test Sample Data'!R42&gt;0),'Test Sample Data'!R42-'Choose Housekeeping Genes'!S$27,35-'Choose Housekeeping Genes'!S$27),"")</f>
        <v/>
      </c>
      <c r="S42" s="132" t="str">
        <f>IF(SUM('Test Sample Data'!S$3:S$386)&gt;10,IF(AND(ISNUMBER('Test Sample Data'!S42),'Test Sample Data'!S42&lt;35,'Test Sample Data'!S42&gt;0),'Test Sample Data'!S42-'Choose Housekeeping Genes'!T$27,35-'Choose Housekeeping Genes'!T$27),"")</f>
        <v/>
      </c>
      <c r="T42" s="132" t="str">
        <f>IF(SUM('Test Sample Data'!T$3:T$386)&gt;10,IF(AND(ISNUMBER('Test Sample Data'!T42),'Test Sample Data'!T42&lt;35,'Test Sample Data'!T42&gt;0),'Test Sample Data'!T42-'Choose Housekeeping Genes'!U$27,35-'Choose Housekeeping Genes'!U$27),"")</f>
        <v/>
      </c>
      <c r="U42" s="132" t="str">
        <f>IF(SUM('Test Sample Data'!U$3:U$386)&gt;10,IF(AND(ISNUMBER('Test Sample Data'!U42),'Test Sample Data'!U42&lt;35,'Test Sample Data'!U42&gt;0),'Test Sample Data'!U42-'Choose Housekeeping Genes'!V$27,35-'Choose Housekeeping Genes'!V$27),"")</f>
        <v/>
      </c>
      <c r="V42" s="132" t="str">
        <f>IF(SUM('Test Sample Data'!V$3:V$386)&gt;10,IF(AND(ISNUMBER('Test Sample Data'!V42),'Test Sample Data'!V42&lt;35,'Test Sample Data'!V42&gt;0),'Test Sample Data'!V42-'Choose Housekeeping Genes'!W$27,35-'Choose Housekeeping Genes'!W$27),"")</f>
        <v/>
      </c>
      <c r="W42" s="140" t="str">
        <f>'Control Sample Data'!A42</f>
        <v>EGOT</v>
      </c>
      <c r="X42" s="141" t="s">
        <v>173</v>
      </c>
      <c r="Y42" s="132" t="str">
        <f>IF(SUM('Control Sample Data'!C$3:C$386)&gt;10,IF(AND(ISNUMBER('Control Sample Data'!C42),'Control Sample Data'!C42&lt;35,'Control Sample Data'!C42&gt;0),'Control Sample Data'!C42-'Choose Housekeeping Genes'!AA$27,35-'Choose Housekeeping Genes'!AA$27),"")</f>
        <v/>
      </c>
      <c r="Z42" s="132" t="str">
        <f>IF(SUM('Control Sample Data'!D$3:D$386)&gt;10,IF(AND(ISNUMBER('Control Sample Data'!D42),'Control Sample Data'!D42&lt;35,'Control Sample Data'!D42&gt;0),'Control Sample Data'!D42-'Choose Housekeeping Genes'!AB$27,35-'Choose Housekeeping Genes'!AB$27),"")</f>
        <v/>
      </c>
      <c r="AA42" s="132" t="str">
        <f>IF(SUM('Control Sample Data'!E$3:E$386)&gt;10,IF(AND(ISNUMBER('Control Sample Data'!E42),'Control Sample Data'!E42&lt;35,'Control Sample Data'!E42&gt;0),'Control Sample Data'!E42-'Choose Housekeeping Genes'!AC$27,35-'Choose Housekeeping Genes'!AC$27),"")</f>
        <v/>
      </c>
      <c r="AB42" s="132" t="str">
        <f>IF(SUM('Control Sample Data'!F$3:F$386)&gt;10,IF(AND(ISNUMBER('Control Sample Data'!F42),'Control Sample Data'!F42&lt;35,'Control Sample Data'!F42&gt;0),'Control Sample Data'!F42-'Choose Housekeeping Genes'!AD$27,35-'Choose Housekeeping Genes'!AD$27),"")</f>
        <v/>
      </c>
      <c r="AC42" s="132" t="str">
        <f>IF(SUM('Control Sample Data'!G$3:G$386)&gt;10,IF(AND(ISNUMBER('Control Sample Data'!G42),'Control Sample Data'!G42&lt;35,'Control Sample Data'!G42&gt;0),'Control Sample Data'!G42-'Choose Housekeeping Genes'!AE$27,35-'Choose Housekeeping Genes'!AE$27),"")</f>
        <v/>
      </c>
      <c r="AD42" s="132" t="str">
        <f>IF(SUM('Control Sample Data'!H$3:H$386)&gt;10,IF(AND(ISNUMBER('Control Sample Data'!H42),'Control Sample Data'!H42&lt;35,'Control Sample Data'!H42&gt;0),'Control Sample Data'!H42-'Choose Housekeeping Genes'!AF$27,35-'Choose Housekeeping Genes'!AF$27),"")</f>
        <v/>
      </c>
      <c r="AE42" s="132" t="str">
        <f>IF(SUM('Control Sample Data'!I$3:I$386)&gt;10,IF(AND(ISNUMBER('Control Sample Data'!I42),'Control Sample Data'!I42&lt;35,'Control Sample Data'!I42&gt;0),'Control Sample Data'!I42-'Choose Housekeeping Genes'!AG$27,35-'Choose Housekeeping Genes'!AG$27),"")</f>
        <v/>
      </c>
      <c r="AF42" s="132" t="str">
        <f>IF(SUM('Control Sample Data'!J$3:J$386)&gt;10,IF(AND(ISNUMBER('Control Sample Data'!J42),'Control Sample Data'!J42&lt;35,'Control Sample Data'!J42&gt;0),'Control Sample Data'!J42-'Choose Housekeeping Genes'!AH$27,35-'Choose Housekeeping Genes'!AH$27),"")</f>
        <v/>
      </c>
      <c r="AG42" s="132" t="str">
        <f>IF(SUM('Control Sample Data'!K$3:K$386)&gt;10,IF(AND(ISNUMBER('Control Sample Data'!K42),'Control Sample Data'!K42&lt;35,'Control Sample Data'!K42&gt;0),'Control Sample Data'!K42-'Choose Housekeeping Genes'!AI$27,35-'Choose Housekeeping Genes'!AI$27),"")</f>
        <v/>
      </c>
      <c r="AH42" s="132" t="str">
        <f>IF(SUM('Control Sample Data'!L$3:L$386)&gt;10,IF(AND(ISNUMBER('Control Sample Data'!L42),'Control Sample Data'!L42&lt;35,'Control Sample Data'!L42&gt;0),'Control Sample Data'!L42-'Choose Housekeeping Genes'!AJ$27,35-'Choose Housekeeping Genes'!AJ$27),"")</f>
        <v/>
      </c>
      <c r="AI42" s="132" t="str">
        <f>IF(SUM('Control Sample Data'!M$3:M$386)&gt;10,IF(AND(ISNUMBER('Control Sample Data'!M42),'Control Sample Data'!M42&lt;35,'Control Sample Data'!M42&gt;0),'Control Sample Data'!M42-'Choose Housekeeping Genes'!AK$27,35-'Choose Housekeeping Genes'!AK$27),"")</f>
        <v/>
      </c>
      <c r="AJ42" s="132" t="str">
        <f>IF(SUM('Control Sample Data'!N$3:N$386)&gt;10,IF(AND(ISNUMBER('Control Sample Data'!N42),'Control Sample Data'!N42&lt;35,'Control Sample Data'!N42&gt;0),'Control Sample Data'!N42-'Choose Housekeeping Genes'!AL$27,35-'Choose Housekeeping Genes'!AL$27),"")</f>
        <v/>
      </c>
      <c r="AK42" s="132" t="str">
        <f>IF(SUM('Control Sample Data'!O$3:O$386)&gt;10,IF(AND(ISNUMBER('Control Sample Data'!O42),'Control Sample Data'!O42&lt;35,'Control Sample Data'!O42&gt;0),'Control Sample Data'!O42-'Choose Housekeeping Genes'!AM$27,35-'Choose Housekeeping Genes'!AM$27),"")</f>
        <v/>
      </c>
      <c r="AL42" s="132" t="str">
        <f>IF(SUM('Control Sample Data'!P$3:P$386)&gt;10,IF(AND(ISNUMBER('Control Sample Data'!P42),'Control Sample Data'!P42&lt;35,'Control Sample Data'!P42&gt;0),'Control Sample Data'!P42-'Choose Housekeeping Genes'!AN$27,35-'Choose Housekeeping Genes'!AN$27),"")</f>
        <v/>
      </c>
      <c r="AM42" s="132" t="str">
        <f>IF(SUM('Control Sample Data'!Q$3:Q$386)&gt;10,IF(AND(ISNUMBER('Control Sample Data'!Q42),'Control Sample Data'!Q42&lt;35,'Control Sample Data'!Q42&gt;0),'Control Sample Data'!Q42-'Choose Housekeeping Genes'!AO$27,35-'Choose Housekeeping Genes'!AO$27),"")</f>
        <v/>
      </c>
      <c r="AN42" s="132" t="str">
        <f>IF(SUM('Control Sample Data'!R$3:R$386)&gt;10,IF(AND(ISNUMBER('Control Sample Data'!R42),'Control Sample Data'!R42&lt;35,'Control Sample Data'!R42&gt;0),'Control Sample Data'!R42-'Choose Housekeeping Genes'!AP$27,35-'Choose Housekeeping Genes'!AP$27),"")</f>
        <v/>
      </c>
      <c r="AO42" s="132" t="str">
        <f>IF(SUM('Control Sample Data'!S$3:S$386)&gt;10,IF(AND(ISNUMBER('Control Sample Data'!S42),'Control Sample Data'!S42&lt;35,'Control Sample Data'!S42&gt;0),'Control Sample Data'!S42-'Choose Housekeeping Genes'!AQ$27,35-'Choose Housekeeping Genes'!AQ$27),"")</f>
        <v/>
      </c>
      <c r="AP42" s="132" t="str">
        <f>IF(SUM('Control Sample Data'!T$3:T$386)&gt;10,IF(AND(ISNUMBER('Control Sample Data'!T42),'Control Sample Data'!T42&lt;35,'Control Sample Data'!T42&gt;0),'Control Sample Data'!T42-'Choose Housekeeping Genes'!AR$27,35-'Choose Housekeeping Genes'!AR$27),"")</f>
        <v/>
      </c>
      <c r="AQ42" s="132" t="str">
        <f>IF(SUM('Control Sample Data'!U$3:U$386)&gt;10,IF(AND(ISNUMBER('Control Sample Data'!U42),'Control Sample Data'!U42&lt;35,'Control Sample Data'!U42&gt;0),'Control Sample Data'!U42-'Choose Housekeeping Genes'!AS$27,35-'Choose Housekeeping Genes'!AS$27),"")</f>
        <v/>
      </c>
      <c r="AR42" s="132" t="str">
        <f>IF(SUM('Control Sample Data'!V$3:V$386)&gt;10,IF(AND(ISNUMBER('Control Sample Data'!V42),'Control Sample Data'!V42&lt;35,'Control Sample Data'!V42&gt;0),'Control Sample Data'!V42-'Choose Housekeeping Genes'!AT$27,35-'Choose Housekeeping Genes'!AT$27),"")</f>
        <v/>
      </c>
      <c r="AS42" s="135" t="str">
        <f>'Control Sample Data'!A42</f>
        <v>EGOT</v>
      </c>
      <c r="AT42" s="35" t="s">
        <v>173</v>
      </c>
      <c r="AU42" s="132" t="str">
        <f ca="1">IF(ISNUMBER(C42-'Choose Housekeeping Genes'!D$17),C42-'Choose Housekeeping Genes'!D$17,"")</f>
        <v/>
      </c>
      <c r="AV42" s="132" t="str">
        <f ca="1">IF(ISNUMBER(D42-'Choose Housekeeping Genes'!E$17),D42-'Choose Housekeeping Genes'!E$17,"")</f>
        <v/>
      </c>
      <c r="AW42" s="132" t="str">
        <f ca="1">IF(ISNUMBER(E42-'Choose Housekeeping Genes'!F$17),E42-'Choose Housekeeping Genes'!F$17,"")</f>
        <v/>
      </c>
      <c r="AX42" s="132" t="str">
        <f ca="1">IF(ISNUMBER(F42-'Choose Housekeeping Genes'!G$17),F42-'Choose Housekeeping Genes'!G$17,"")</f>
        <v/>
      </c>
      <c r="AY42" s="132" t="str">
        <f ca="1">IF(ISNUMBER(G42-'Choose Housekeeping Genes'!H$17),G42-'Choose Housekeeping Genes'!H$17,"")</f>
        <v/>
      </c>
      <c r="AZ42" s="132" t="str">
        <f ca="1">IF(ISNUMBER(H42-'Choose Housekeeping Genes'!I$17),H42-'Choose Housekeeping Genes'!I$17,"")</f>
        <v/>
      </c>
      <c r="BA42" s="132" t="str">
        <f ca="1">IF(ISNUMBER(I42-'Choose Housekeeping Genes'!J$17),I42-'Choose Housekeeping Genes'!J$17,"")</f>
        <v/>
      </c>
      <c r="BB42" s="132" t="str">
        <f ca="1">IF(ISNUMBER(J42-'Choose Housekeeping Genes'!K$17),J42-'Choose Housekeeping Genes'!K$17,"")</f>
        <v/>
      </c>
      <c r="BC42" s="132" t="str">
        <f ca="1">IF(ISNUMBER(K42-'Choose Housekeeping Genes'!L$17),K42-'Choose Housekeeping Genes'!L$17,"")</f>
        <v/>
      </c>
      <c r="BD42" s="132" t="str">
        <f ca="1">IF(ISNUMBER(L42-'Choose Housekeeping Genes'!M$17),L42-'Choose Housekeeping Genes'!M$17,"")</f>
        <v/>
      </c>
      <c r="BE42" s="132" t="str">
        <f ca="1">IF(ISNUMBER(M42-'Choose Housekeeping Genes'!N$17),M42-'Choose Housekeeping Genes'!N$17,"")</f>
        <v/>
      </c>
      <c r="BF42" s="132" t="str">
        <f ca="1">IF(ISNUMBER(N42-'Choose Housekeeping Genes'!O$17),N42-'Choose Housekeeping Genes'!O$17,"")</f>
        <v/>
      </c>
      <c r="BG42" s="132" t="str">
        <f ca="1">IF(ISNUMBER(O42-'Choose Housekeeping Genes'!P$17),O42-'Choose Housekeeping Genes'!P$17,"")</f>
        <v/>
      </c>
      <c r="BH42" s="132" t="str">
        <f ca="1">IF(ISNUMBER(P42-'Choose Housekeeping Genes'!Q$17),P42-'Choose Housekeeping Genes'!Q$17,"")</f>
        <v/>
      </c>
      <c r="BI42" s="132" t="str">
        <f ca="1">IF(ISNUMBER(Q42-'Choose Housekeeping Genes'!R$17),Q42-'Choose Housekeeping Genes'!R$17,"")</f>
        <v/>
      </c>
      <c r="BJ42" s="132" t="str">
        <f ca="1">IF(ISNUMBER(R42-'Choose Housekeeping Genes'!S$17),R42-'Choose Housekeeping Genes'!S$17,"")</f>
        <v/>
      </c>
      <c r="BK42" s="132" t="str">
        <f ca="1">IF(ISNUMBER(S42-'Choose Housekeeping Genes'!T$17),S42-'Choose Housekeeping Genes'!T$17,"")</f>
        <v/>
      </c>
      <c r="BL42" s="132" t="str">
        <f ca="1">IF(ISNUMBER(T42-'Choose Housekeeping Genes'!U$17),T42-'Choose Housekeeping Genes'!U$17,"")</f>
        <v/>
      </c>
      <c r="BM42" s="132" t="str">
        <f ca="1">IF(ISNUMBER(U42-'Choose Housekeeping Genes'!V$17),U42-'Choose Housekeeping Genes'!V$17,"")</f>
        <v/>
      </c>
      <c r="BN42" s="132" t="str">
        <f ca="1">IF(ISNUMBER(V42-'Choose Housekeeping Genes'!W$17),V42-'Choose Housekeeping Genes'!W$17,"")</f>
        <v/>
      </c>
      <c r="BO42" s="142" t="str">
        <f t="shared" si="4"/>
        <v>EGOT</v>
      </c>
      <c r="BP42" s="141" t="s">
        <v>173</v>
      </c>
      <c r="BQ42" s="132" t="str">
        <f ca="1">IF(ISNUMBER(Y42-'Choose Housekeeping Genes'!AA$17),Y42-'Choose Housekeeping Genes'!AA$17,"")</f>
        <v/>
      </c>
      <c r="BR42" s="132" t="str">
        <f ca="1">IF(ISNUMBER(Z42-'Choose Housekeeping Genes'!AB$17),Z42-'Choose Housekeeping Genes'!AB$17,"")</f>
        <v/>
      </c>
      <c r="BS42" s="132" t="str">
        <f ca="1">IF(ISNUMBER(AA42-'Choose Housekeeping Genes'!AC$17),AA42-'Choose Housekeeping Genes'!AC$17,"")</f>
        <v/>
      </c>
      <c r="BT42" s="132" t="str">
        <f ca="1">IF(ISNUMBER(AB42-'Choose Housekeeping Genes'!AD$17),AB42-'Choose Housekeeping Genes'!AD$17,"")</f>
        <v/>
      </c>
      <c r="BU42" s="132" t="str">
        <f ca="1">IF(ISNUMBER(AC42-'Choose Housekeeping Genes'!AE$17),AC42-'Choose Housekeeping Genes'!AE$17,"")</f>
        <v/>
      </c>
      <c r="BV42" s="132" t="str">
        <f ca="1">IF(ISNUMBER(AD42-'Choose Housekeeping Genes'!AF$17),AD42-'Choose Housekeeping Genes'!AF$17,"")</f>
        <v/>
      </c>
      <c r="BW42" s="132" t="str">
        <f ca="1">IF(ISNUMBER(AE42-'Choose Housekeeping Genes'!AG$17),AE42-'Choose Housekeeping Genes'!AG$17,"")</f>
        <v/>
      </c>
      <c r="BX42" s="132" t="str">
        <f ca="1">IF(ISNUMBER(AF42-'Choose Housekeeping Genes'!AH$17),AF42-'Choose Housekeeping Genes'!AH$17,"")</f>
        <v/>
      </c>
      <c r="BY42" s="132" t="str">
        <f ca="1">IF(ISNUMBER(AG42-'Choose Housekeeping Genes'!AI$17),AG42-'Choose Housekeeping Genes'!AI$17,"")</f>
        <v/>
      </c>
      <c r="BZ42" s="132" t="str">
        <f ca="1">IF(ISNUMBER(AH42-'Choose Housekeeping Genes'!AJ$17),AH42-'Choose Housekeeping Genes'!AJ$17,"")</f>
        <v/>
      </c>
      <c r="CA42" s="132" t="str">
        <f ca="1">IF(ISNUMBER(AI42-'Choose Housekeeping Genes'!AK$17),AI42-'Choose Housekeeping Genes'!AK$17,"")</f>
        <v/>
      </c>
      <c r="CB42" s="132" t="str">
        <f ca="1">IF(ISNUMBER(AJ42-'Choose Housekeeping Genes'!AL$17),AJ42-'Choose Housekeeping Genes'!AL$17,"")</f>
        <v/>
      </c>
      <c r="CC42" s="132" t="str">
        <f ca="1">IF(ISNUMBER(AK42-'Choose Housekeeping Genes'!AM$17),AK42-'Choose Housekeeping Genes'!AM$17,"")</f>
        <v/>
      </c>
      <c r="CD42" s="132" t="str">
        <f ca="1">IF(ISNUMBER(AL42-'Choose Housekeeping Genes'!AN$17),AL42-'Choose Housekeeping Genes'!AN$17,"")</f>
        <v/>
      </c>
      <c r="CE42" s="132" t="str">
        <f ca="1">IF(ISNUMBER(AM42-'Choose Housekeeping Genes'!AO$17),AM42-'Choose Housekeeping Genes'!AO$17,"")</f>
        <v/>
      </c>
      <c r="CF42" s="132" t="str">
        <f ca="1">IF(ISNUMBER(AN42-'Choose Housekeeping Genes'!AP$17),AN42-'Choose Housekeeping Genes'!AP$17,"")</f>
        <v/>
      </c>
      <c r="CG42" s="132" t="str">
        <f ca="1">IF(ISNUMBER(AO42-'Choose Housekeeping Genes'!AQ$17),AO42-'Choose Housekeeping Genes'!AQ$17,"")</f>
        <v/>
      </c>
      <c r="CH42" s="132" t="str">
        <f ca="1">IF(ISNUMBER(AP42-'Choose Housekeeping Genes'!AR$17),AP42-'Choose Housekeeping Genes'!AR$17,"")</f>
        <v/>
      </c>
      <c r="CI42" s="132" t="str">
        <f ca="1">IF(ISNUMBER(AQ42-'Choose Housekeeping Genes'!AS$17),AQ42-'Choose Housekeeping Genes'!AS$17,"")</f>
        <v/>
      </c>
      <c r="CJ42" s="132" t="str">
        <f ca="1">IF(ISNUMBER(AR42-'Choose Housekeeping Genes'!AT$17),AR42-'Choose Housekeeping Genes'!AT$17,"")</f>
        <v/>
      </c>
      <c r="CK42" s="137" t="e">
        <f t="shared" ca="1" si="2"/>
        <v>#DIV/0!</v>
      </c>
      <c r="CL42" s="138" t="e">
        <f t="shared" ca="1" si="3"/>
        <v>#DIV/0!</v>
      </c>
    </row>
    <row r="43" spans="1:90" ht="12.75" x14ac:dyDescent="0.15">
      <c r="A43" s="131" t="str">
        <f>'Transcript table'!C43</f>
        <v>HIF1A-AS2</v>
      </c>
      <c r="B43" s="35" t="s">
        <v>174</v>
      </c>
      <c r="C43" s="132" t="str">
        <f>IF(SUM('Test Sample Data'!C$3:C$386)&gt;10,IF(AND(ISNUMBER('Test Sample Data'!C43),'Test Sample Data'!C43&lt;35,'Test Sample Data'!C43&gt;0),'Test Sample Data'!C43-'Choose Housekeeping Genes'!D$27,35-'Choose Housekeeping Genes'!D$27),"")</f>
        <v/>
      </c>
      <c r="D43" s="132" t="str">
        <f>IF(SUM('Test Sample Data'!D$3:D$386)&gt;10,IF(AND(ISNUMBER('Test Sample Data'!D43),'Test Sample Data'!D43&lt;35,'Test Sample Data'!D43&gt;0),'Test Sample Data'!D43-'Choose Housekeeping Genes'!E$27,35-'Choose Housekeeping Genes'!E$27),"")</f>
        <v/>
      </c>
      <c r="E43" s="132" t="str">
        <f>IF(SUM('Test Sample Data'!E$3:E$386)&gt;10,IF(AND(ISNUMBER('Test Sample Data'!E43),'Test Sample Data'!E43&lt;35,'Test Sample Data'!E43&gt;0),'Test Sample Data'!E43-'Choose Housekeeping Genes'!F$27,35-'Choose Housekeeping Genes'!F$27),"")</f>
        <v/>
      </c>
      <c r="F43" s="132" t="str">
        <f>IF(SUM('Test Sample Data'!F$3:F$386)&gt;10,IF(AND(ISNUMBER('Test Sample Data'!F43),'Test Sample Data'!F43&lt;35,'Test Sample Data'!F43&gt;0),'Test Sample Data'!F43-'Choose Housekeeping Genes'!G$27,35-'Choose Housekeeping Genes'!G$27),"")</f>
        <v/>
      </c>
      <c r="G43" s="132" t="str">
        <f>IF(SUM('Test Sample Data'!G$3:G$386)&gt;10,IF(AND(ISNUMBER('Test Sample Data'!G43),'Test Sample Data'!G43&lt;35,'Test Sample Data'!G43&gt;0),'Test Sample Data'!G43-'Choose Housekeeping Genes'!H$27,35-'Choose Housekeeping Genes'!H$27),"")</f>
        <v/>
      </c>
      <c r="H43" s="132" t="str">
        <f>IF(SUM('Test Sample Data'!H$3:H$386)&gt;10,IF(AND(ISNUMBER('Test Sample Data'!H43),'Test Sample Data'!H43&lt;35,'Test Sample Data'!H43&gt;0),'Test Sample Data'!H43-'Choose Housekeeping Genes'!I$27,35-'Choose Housekeeping Genes'!I$27),"")</f>
        <v/>
      </c>
      <c r="I43" s="132" t="str">
        <f>IF(SUM('Test Sample Data'!I$3:I$386)&gt;10,IF(AND(ISNUMBER('Test Sample Data'!I43),'Test Sample Data'!I43&lt;35,'Test Sample Data'!I43&gt;0),'Test Sample Data'!I43-'Choose Housekeeping Genes'!J$27,35-'Choose Housekeeping Genes'!J$27),"")</f>
        <v/>
      </c>
      <c r="J43" s="132" t="str">
        <f>IF(SUM('Test Sample Data'!J$3:J$386)&gt;10,IF(AND(ISNUMBER('Test Sample Data'!J43),'Test Sample Data'!J43&lt;35,'Test Sample Data'!J43&gt;0),'Test Sample Data'!J43-'Choose Housekeeping Genes'!K$27,35-'Choose Housekeeping Genes'!K$27),"")</f>
        <v/>
      </c>
      <c r="K43" s="132" t="str">
        <f>IF(SUM('Test Sample Data'!K$3:K$386)&gt;10,IF(AND(ISNUMBER('Test Sample Data'!K43),'Test Sample Data'!K43&lt;35,'Test Sample Data'!K43&gt;0),'Test Sample Data'!K43-'Choose Housekeeping Genes'!L$27,35-'Choose Housekeeping Genes'!L$27),"")</f>
        <v/>
      </c>
      <c r="L43" s="132" t="str">
        <f>IF(SUM('Test Sample Data'!L$3:L$386)&gt;10,IF(AND(ISNUMBER('Test Sample Data'!L43),'Test Sample Data'!L43&lt;35,'Test Sample Data'!L43&gt;0),'Test Sample Data'!L43-'Choose Housekeeping Genes'!M$27,35-'Choose Housekeeping Genes'!M$27),"")</f>
        <v/>
      </c>
      <c r="M43" s="132" t="str">
        <f>IF(SUM('Test Sample Data'!M$3:M$386)&gt;10,IF(AND(ISNUMBER('Test Sample Data'!M43),'Test Sample Data'!M43&lt;35,'Test Sample Data'!M43&gt;0),'Test Sample Data'!M43-'Choose Housekeeping Genes'!N$27,35-'Choose Housekeeping Genes'!N$27),"")</f>
        <v/>
      </c>
      <c r="N43" s="132" t="str">
        <f>IF(SUM('Test Sample Data'!N$3:N$386)&gt;10,IF(AND(ISNUMBER('Test Sample Data'!N43),'Test Sample Data'!N43&lt;35,'Test Sample Data'!N43&gt;0),'Test Sample Data'!N43-'Choose Housekeeping Genes'!O$27,35-'Choose Housekeeping Genes'!O$27),"")</f>
        <v/>
      </c>
      <c r="O43" s="132" t="str">
        <f>IF(SUM('Test Sample Data'!O$3:O$386)&gt;10,IF(AND(ISNUMBER('Test Sample Data'!O43),'Test Sample Data'!O43&lt;35,'Test Sample Data'!O43&gt;0),'Test Sample Data'!O43-'Choose Housekeeping Genes'!P$27,35-'Choose Housekeeping Genes'!P$27),"")</f>
        <v/>
      </c>
      <c r="P43" s="132" t="str">
        <f>IF(SUM('Test Sample Data'!P$3:P$386)&gt;10,IF(AND(ISNUMBER('Test Sample Data'!P43),'Test Sample Data'!P43&lt;35,'Test Sample Data'!P43&gt;0),'Test Sample Data'!P43-'Choose Housekeeping Genes'!Q$27,35-'Choose Housekeeping Genes'!Q$27),"")</f>
        <v/>
      </c>
      <c r="Q43" s="132" t="str">
        <f>IF(SUM('Test Sample Data'!Q$3:Q$386)&gt;10,IF(AND(ISNUMBER('Test Sample Data'!Q43),'Test Sample Data'!Q43&lt;35,'Test Sample Data'!Q43&gt;0),'Test Sample Data'!Q43-'Choose Housekeeping Genes'!R$27,35-'Choose Housekeeping Genes'!R$27),"")</f>
        <v/>
      </c>
      <c r="R43" s="132" t="str">
        <f>IF(SUM('Test Sample Data'!R$3:R$386)&gt;10,IF(AND(ISNUMBER('Test Sample Data'!R43),'Test Sample Data'!R43&lt;35,'Test Sample Data'!R43&gt;0),'Test Sample Data'!R43-'Choose Housekeeping Genes'!S$27,35-'Choose Housekeeping Genes'!S$27),"")</f>
        <v/>
      </c>
      <c r="S43" s="132" t="str">
        <f>IF(SUM('Test Sample Data'!S$3:S$386)&gt;10,IF(AND(ISNUMBER('Test Sample Data'!S43),'Test Sample Data'!S43&lt;35,'Test Sample Data'!S43&gt;0),'Test Sample Data'!S43-'Choose Housekeeping Genes'!T$27,35-'Choose Housekeeping Genes'!T$27),"")</f>
        <v/>
      </c>
      <c r="T43" s="132" t="str">
        <f>IF(SUM('Test Sample Data'!T$3:T$386)&gt;10,IF(AND(ISNUMBER('Test Sample Data'!T43),'Test Sample Data'!T43&lt;35,'Test Sample Data'!T43&gt;0),'Test Sample Data'!T43-'Choose Housekeeping Genes'!U$27,35-'Choose Housekeeping Genes'!U$27),"")</f>
        <v/>
      </c>
      <c r="U43" s="132" t="str">
        <f>IF(SUM('Test Sample Data'!U$3:U$386)&gt;10,IF(AND(ISNUMBER('Test Sample Data'!U43),'Test Sample Data'!U43&lt;35,'Test Sample Data'!U43&gt;0),'Test Sample Data'!U43-'Choose Housekeeping Genes'!V$27,35-'Choose Housekeeping Genes'!V$27),"")</f>
        <v/>
      </c>
      <c r="V43" s="132" t="str">
        <f>IF(SUM('Test Sample Data'!V$3:V$386)&gt;10,IF(AND(ISNUMBER('Test Sample Data'!V43),'Test Sample Data'!V43&lt;35,'Test Sample Data'!V43&gt;0),'Test Sample Data'!V43-'Choose Housekeeping Genes'!W$27,35-'Choose Housekeeping Genes'!W$27),"")</f>
        <v/>
      </c>
      <c r="W43" s="140" t="str">
        <f>'Control Sample Data'!A43</f>
        <v>HIF1A-AS2</v>
      </c>
      <c r="X43" s="141" t="s">
        <v>174</v>
      </c>
      <c r="Y43" s="132" t="str">
        <f>IF(SUM('Control Sample Data'!C$3:C$386)&gt;10,IF(AND(ISNUMBER('Control Sample Data'!C43),'Control Sample Data'!C43&lt;35,'Control Sample Data'!C43&gt;0),'Control Sample Data'!C43-'Choose Housekeeping Genes'!AA$27,35-'Choose Housekeeping Genes'!AA$27),"")</f>
        <v/>
      </c>
      <c r="Z43" s="132" t="str">
        <f>IF(SUM('Control Sample Data'!D$3:D$386)&gt;10,IF(AND(ISNUMBER('Control Sample Data'!D43),'Control Sample Data'!D43&lt;35,'Control Sample Data'!D43&gt;0),'Control Sample Data'!D43-'Choose Housekeeping Genes'!AB$27,35-'Choose Housekeeping Genes'!AB$27),"")</f>
        <v/>
      </c>
      <c r="AA43" s="132" t="str">
        <f>IF(SUM('Control Sample Data'!E$3:E$386)&gt;10,IF(AND(ISNUMBER('Control Sample Data'!E43),'Control Sample Data'!E43&lt;35,'Control Sample Data'!E43&gt;0),'Control Sample Data'!E43-'Choose Housekeeping Genes'!AC$27,35-'Choose Housekeeping Genes'!AC$27),"")</f>
        <v/>
      </c>
      <c r="AB43" s="132" t="str">
        <f>IF(SUM('Control Sample Data'!F$3:F$386)&gt;10,IF(AND(ISNUMBER('Control Sample Data'!F43),'Control Sample Data'!F43&lt;35,'Control Sample Data'!F43&gt;0),'Control Sample Data'!F43-'Choose Housekeeping Genes'!AD$27,35-'Choose Housekeeping Genes'!AD$27),"")</f>
        <v/>
      </c>
      <c r="AC43" s="132" t="str">
        <f>IF(SUM('Control Sample Data'!G$3:G$386)&gt;10,IF(AND(ISNUMBER('Control Sample Data'!G43),'Control Sample Data'!G43&lt;35,'Control Sample Data'!G43&gt;0),'Control Sample Data'!G43-'Choose Housekeeping Genes'!AE$27,35-'Choose Housekeeping Genes'!AE$27),"")</f>
        <v/>
      </c>
      <c r="AD43" s="132" t="str">
        <f>IF(SUM('Control Sample Data'!H$3:H$386)&gt;10,IF(AND(ISNUMBER('Control Sample Data'!H43),'Control Sample Data'!H43&lt;35,'Control Sample Data'!H43&gt;0),'Control Sample Data'!H43-'Choose Housekeeping Genes'!AF$27,35-'Choose Housekeeping Genes'!AF$27),"")</f>
        <v/>
      </c>
      <c r="AE43" s="132" t="str">
        <f>IF(SUM('Control Sample Data'!I$3:I$386)&gt;10,IF(AND(ISNUMBER('Control Sample Data'!I43),'Control Sample Data'!I43&lt;35,'Control Sample Data'!I43&gt;0),'Control Sample Data'!I43-'Choose Housekeeping Genes'!AG$27,35-'Choose Housekeeping Genes'!AG$27),"")</f>
        <v/>
      </c>
      <c r="AF43" s="132" t="str">
        <f>IF(SUM('Control Sample Data'!J$3:J$386)&gt;10,IF(AND(ISNUMBER('Control Sample Data'!J43),'Control Sample Data'!J43&lt;35,'Control Sample Data'!J43&gt;0),'Control Sample Data'!J43-'Choose Housekeeping Genes'!AH$27,35-'Choose Housekeeping Genes'!AH$27),"")</f>
        <v/>
      </c>
      <c r="AG43" s="132" t="str">
        <f>IF(SUM('Control Sample Data'!K$3:K$386)&gt;10,IF(AND(ISNUMBER('Control Sample Data'!K43),'Control Sample Data'!K43&lt;35,'Control Sample Data'!K43&gt;0),'Control Sample Data'!K43-'Choose Housekeeping Genes'!AI$27,35-'Choose Housekeeping Genes'!AI$27),"")</f>
        <v/>
      </c>
      <c r="AH43" s="132" t="str">
        <f>IF(SUM('Control Sample Data'!L$3:L$386)&gt;10,IF(AND(ISNUMBER('Control Sample Data'!L43),'Control Sample Data'!L43&lt;35,'Control Sample Data'!L43&gt;0),'Control Sample Data'!L43-'Choose Housekeeping Genes'!AJ$27,35-'Choose Housekeeping Genes'!AJ$27),"")</f>
        <v/>
      </c>
      <c r="AI43" s="132" t="str">
        <f>IF(SUM('Control Sample Data'!M$3:M$386)&gt;10,IF(AND(ISNUMBER('Control Sample Data'!M43),'Control Sample Data'!M43&lt;35,'Control Sample Data'!M43&gt;0),'Control Sample Data'!M43-'Choose Housekeeping Genes'!AK$27,35-'Choose Housekeeping Genes'!AK$27),"")</f>
        <v/>
      </c>
      <c r="AJ43" s="132" t="str">
        <f>IF(SUM('Control Sample Data'!N$3:N$386)&gt;10,IF(AND(ISNUMBER('Control Sample Data'!N43),'Control Sample Data'!N43&lt;35,'Control Sample Data'!N43&gt;0),'Control Sample Data'!N43-'Choose Housekeeping Genes'!AL$27,35-'Choose Housekeeping Genes'!AL$27),"")</f>
        <v/>
      </c>
      <c r="AK43" s="132" t="str">
        <f>IF(SUM('Control Sample Data'!O$3:O$386)&gt;10,IF(AND(ISNUMBER('Control Sample Data'!O43),'Control Sample Data'!O43&lt;35,'Control Sample Data'!O43&gt;0),'Control Sample Data'!O43-'Choose Housekeeping Genes'!AM$27,35-'Choose Housekeeping Genes'!AM$27),"")</f>
        <v/>
      </c>
      <c r="AL43" s="132" t="str">
        <f>IF(SUM('Control Sample Data'!P$3:P$386)&gt;10,IF(AND(ISNUMBER('Control Sample Data'!P43),'Control Sample Data'!P43&lt;35,'Control Sample Data'!P43&gt;0),'Control Sample Data'!P43-'Choose Housekeeping Genes'!AN$27,35-'Choose Housekeeping Genes'!AN$27),"")</f>
        <v/>
      </c>
      <c r="AM43" s="132" t="str">
        <f>IF(SUM('Control Sample Data'!Q$3:Q$386)&gt;10,IF(AND(ISNUMBER('Control Sample Data'!Q43),'Control Sample Data'!Q43&lt;35,'Control Sample Data'!Q43&gt;0),'Control Sample Data'!Q43-'Choose Housekeeping Genes'!AO$27,35-'Choose Housekeeping Genes'!AO$27),"")</f>
        <v/>
      </c>
      <c r="AN43" s="132" t="str">
        <f>IF(SUM('Control Sample Data'!R$3:R$386)&gt;10,IF(AND(ISNUMBER('Control Sample Data'!R43),'Control Sample Data'!R43&lt;35,'Control Sample Data'!R43&gt;0),'Control Sample Data'!R43-'Choose Housekeeping Genes'!AP$27,35-'Choose Housekeeping Genes'!AP$27),"")</f>
        <v/>
      </c>
      <c r="AO43" s="132" t="str">
        <f>IF(SUM('Control Sample Data'!S$3:S$386)&gt;10,IF(AND(ISNUMBER('Control Sample Data'!S43),'Control Sample Data'!S43&lt;35,'Control Sample Data'!S43&gt;0),'Control Sample Data'!S43-'Choose Housekeeping Genes'!AQ$27,35-'Choose Housekeeping Genes'!AQ$27),"")</f>
        <v/>
      </c>
      <c r="AP43" s="132" t="str">
        <f>IF(SUM('Control Sample Data'!T$3:T$386)&gt;10,IF(AND(ISNUMBER('Control Sample Data'!T43),'Control Sample Data'!T43&lt;35,'Control Sample Data'!T43&gt;0),'Control Sample Data'!T43-'Choose Housekeeping Genes'!AR$27,35-'Choose Housekeeping Genes'!AR$27),"")</f>
        <v/>
      </c>
      <c r="AQ43" s="132" t="str">
        <f>IF(SUM('Control Sample Data'!U$3:U$386)&gt;10,IF(AND(ISNUMBER('Control Sample Data'!U43),'Control Sample Data'!U43&lt;35,'Control Sample Data'!U43&gt;0),'Control Sample Data'!U43-'Choose Housekeeping Genes'!AS$27,35-'Choose Housekeeping Genes'!AS$27),"")</f>
        <v/>
      </c>
      <c r="AR43" s="132" t="str">
        <f>IF(SUM('Control Sample Data'!V$3:V$386)&gt;10,IF(AND(ISNUMBER('Control Sample Data'!V43),'Control Sample Data'!V43&lt;35,'Control Sample Data'!V43&gt;0),'Control Sample Data'!V43-'Choose Housekeeping Genes'!AT$27,35-'Choose Housekeeping Genes'!AT$27),"")</f>
        <v/>
      </c>
      <c r="AS43" s="135" t="str">
        <f>'Control Sample Data'!A43</f>
        <v>HIF1A-AS2</v>
      </c>
      <c r="AT43" s="35" t="s">
        <v>174</v>
      </c>
      <c r="AU43" s="132" t="str">
        <f ca="1">IF(ISNUMBER(C43-'Choose Housekeeping Genes'!D$17),C43-'Choose Housekeeping Genes'!D$17,"")</f>
        <v/>
      </c>
      <c r="AV43" s="132" t="str">
        <f ca="1">IF(ISNUMBER(D43-'Choose Housekeeping Genes'!E$17),D43-'Choose Housekeeping Genes'!E$17,"")</f>
        <v/>
      </c>
      <c r="AW43" s="132" t="str">
        <f ca="1">IF(ISNUMBER(E43-'Choose Housekeeping Genes'!F$17),E43-'Choose Housekeeping Genes'!F$17,"")</f>
        <v/>
      </c>
      <c r="AX43" s="132" t="str">
        <f ca="1">IF(ISNUMBER(F43-'Choose Housekeeping Genes'!G$17),F43-'Choose Housekeeping Genes'!G$17,"")</f>
        <v/>
      </c>
      <c r="AY43" s="132" t="str">
        <f ca="1">IF(ISNUMBER(G43-'Choose Housekeeping Genes'!H$17),G43-'Choose Housekeeping Genes'!H$17,"")</f>
        <v/>
      </c>
      <c r="AZ43" s="132" t="str">
        <f ca="1">IF(ISNUMBER(H43-'Choose Housekeeping Genes'!I$17),H43-'Choose Housekeeping Genes'!I$17,"")</f>
        <v/>
      </c>
      <c r="BA43" s="132" t="str">
        <f ca="1">IF(ISNUMBER(I43-'Choose Housekeeping Genes'!J$17),I43-'Choose Housekeeping Genes'!J$17,"")</f>
        <v/>
      </c>
      <c r="BB43" s="132" t="str">
        <f ca="1">IF(ISNUMBER(J43-'Choose Housekeeping Genes'!K$17),J43-'Choose Housekeeping Genes'!K$17,"")</f>
        <v/>
      </c>
      <c r="BC43" s="132" t="str">
        <f ca="1">IF(ISNUMBER(K43-'Choose Housekeeping Genes'!L$17),K43-'Choose Housekeeping Genes'!L$17,"")</f>
        <v/>
      </c>
      <c r="BD43" s="132" t="str">
        <f ca="1">IF(ISNUMBER(L43-'Choose Housekeeping Genes'!M$17),L43-'Choose Housekeeping Genes'!M$17,"")</f>
        <v/>
      </c>
      <c r="BE43" s="132" t="str">
        <f ca="1">IF(ISNUMBER(M43-'Choose Housekeeping Genes'!N$17),M43-'Choose Housekeeping Genes'!N$17,"")</f>
        <v/>
      </c>
      <c r="BF43" s="132" t="str">
        <f ca="1">IF(ISNUMBER(N43-'Choose Housekeeping Genes'!O$17),N43-'Choose Housekeeping Genes'!O$17,"")</f>
        <v/>
      </c>
      <c r="BG43" s="132" t="str">
        <f ca="1">IF(ISNUMBER(O43-'Choose Housekeeping Genes'!P$17),O43-'Choose Housekeeping Genes'!P$17,"")</f>
        <v/>
      </c>
      <c r="BH43" s="132" t="str">
        <f ca="1">IF(ISNUMBER(P43-'Choose Housekeeping Genes'!Q$17),P43-'Choose Housekeeping Genes'!Q$17,"")</f>
        <v/>
      </c>
      <c r="BI43" s="132" t="str">
        <f ca="1">IF(ISNUMBER(Q43-'Choose Housekeeping Genes'!R$17),Q43-'Choose Housekeeping Genes'!R$17,"")</f>
        <v/>
      </c>
      <c r="BJ43" s="132" t="str">
        <f ca="1">IF(ISNUMBER(R43-'Choose Housekeeping Genes'!S$17),R43-'Choose Housekeeping Genes'!S$17,"")</f>
        <v/>
      </c>
      <c r="BK43" s="132" t="str">
        <f ca="1">IF(ISNUMBER(S43-'Choose Housekeeping Genes'!T$17),S43-'Choose Housekeeping Genes'!T$17,"")</f>
        <v/>
      </c>
      <c r="BL43" s="132" t="str">
        <f ca="1">IF(ISNUMBER(T43-'Choose Housekeeping Genes'!U$17),T43-'Choose Housekeeping Genes'!U$17,"")</f>
        <v/>
      </c>
      <c r="BM43" s="132" t="str">
        <f ca="1">IF(ISNUMBER(U43-'Choose Housekeeping Genes'!V$17),U43-'Choose Housekeeping Genes'!V$17,"")</f>
        <v/>
      </c>
      <c r="BN43" s="132" t="str">
        <f ca="1">IF(ISNUMBER(V43-'Choose Housekeeping Genes'!W$17),V43-'Choose Housekeeping Genes'!W$17,"")</f>
        <v/>
      </c>
      <c r="BO43" s="142" t="str">
        <f t="shared" si="4"/>
        <v>HIF1A-AS2</v>
      </c>
      <c r="BP43" s="141" t="s">
        <v>174</v>
      </c>
      <c r="BQ43" s="132" t="str">
        <f ca="1">IF(ISNUMBER(Y43-'Choose Housekeeping Genes'!AA$17),Y43-'Choose Housekeeping Genes'!AA$17,"")</f>
        <v/>
      </c>
      <c r="BR43" s="132" t="str">
        <f ca="1">IF(ISNUMBER(Z43-'Choose Housekeeping Genes'!AB$17),Z43-'Choose Housekeeping Genes'!AB$17,"")</f>
        <v/>
      </c>
      <c r="BS43" s="132" t="str">
        <f ca="1">IF(ISNUMBER(AA43-'Choose Housekeeping Genes'!AC$17),AA43-'Choose Housekeeping Genes'!AC$17,"")</f>
        <v/>
      </c>
      <c r="BT43" s="132" t="str">
        <f ca="1">IF(ISNUMBER(AB43-'Choose Housekeeping Genes'!AD$17),AB43-'Choose Housekeeping Genes'!AD$17,"")</f>
        <v/>
      </c>
      <c r="BU43" s="132" t="str">
        <f ca="1">IF(ISNUMBER(AC43-'Choose Housekeeping Genes'!AE$17),AC43-'Choose Housekeeping Genes'!AE$17,"")</f>
        <v/>
      </c>
      <c r="BV43" s="132" t="str">
        <f ca="1">IF(ISNUMBER(AD43-'Choose Housekeeping Genes'!AF$17),AD43-'Choose Housekeeping Genes'!AF$17,"")</f>
        <v/>
      </c>
      <c r="BW43" s="132" t="str">
        <f ca="1">IF(ISNUMBER(AE43-'Choose Housekeeping Genes'!AG$17),AE43-'Choose Housekeeping Genes'!AG$17,"")</f>
        <v/>
      </c>
      <c r="BX43" s="132" t="str">
        <f ca="1">IF(ISNUMBER(AF43-'Choose Housekeeping Genes'!AH$17),AF43-'Choose Housekeeping Genes'!AH$17,"")</f>
        <v/>
      </c>
      <c r="BY43" s="132" t="str">
        <f ca="1">IF(ISNUMBER(AG43-'Choose Housekeeping Genes'!AI$17),AG43-'Choose Housekeeping Genes'!AI$17,"")</f>
        <v/>
      </c>
      <c r="BZ43" s="132" t="str">
        <f ca="1">IF(ISNUMBER(AH43-'Choose Housekeeping Genes'!AJ$17),AH43-'Choose Housekeeping Genes'!AJ$17,"")</f>
        <v/>
      </c>
      <c r="CA43" s="132" t="str">
        <f ca="1">IF(ISNUMBER(AI43-'Choose Housekeeping Genes'!AK$17),AI43-'Choose Housekeeping Genes'!AK$17,"")</f>
        <v/>
      </c>
      <c r="CB43" s="132" t="str">
        <f ca="1">IF(ISNUMBER(AJ43-'Choose Housekeeping Genes'!AL$17),AJ43-'Choose Housekeeping Genes'!AL$17,"")</f>
        <v/>
      </c>
      <c r="CC43" s="132" t="str">
        <f ca="1">IF(ISNUMBER(AK43-'Choose Housekeeping Genes'!AM$17),AK43-'Choose Housekeeping Genes'!AM$17,"")</f>
        <v/>
      </c>
      <c r="CD43" s="132" t="str">
        <f ca="1">IF(ISNUMBER(AL43-'Choose Housekeeping Genes'!AN$17),AL43-'Choose Housekeeping Genes'!AN$17,"")</f>
        <v/>
      </c>
      <c r="CE43" s="132" t="str">
        <f ca="1">IF(ISNUMBER(AM43-'Choose Housekeeping Genes'!AO$17),AM43-'Choose Housekeeping Genes'!AO$17,"")</f>
        <v/>
      </c>
      <c r="CF43" s="132" t="str">
        <f ca="1">IF(ISNUMBER(AN43-'Choose Housekeeping Genes'!AP$17),AN43-'Choose Housekeeping Genes'!AP$17,"")</f>
        <v/>
      </c>
      <c r="CG43" s="132" t="str">
        <f ca="1">IF(ISNUMBER(AO43-'Choose Housekeeping Genes'!AQ$17),AO43-'Choose Housekeeping Genes'!AQ$17,"")</f>
        <v/>
      </c>
      <c r="CH43" s="132" t="str">
        <f ca="1">IF(ISNUMBER(AP43-'Choose Housekeeping Genes'!AR$17),AP43-'Choose Housekeeping Genes'!AR$17,"")</f>
        <v/>
      </c>
      <c r="CI43" s="132" t="str">
        <f ca="1">IF(ISNUMBER(AQ43-'Choose Housekeeping Genes'!AS$17),AQ43-'Choose Housekeeping Genes'!AS$17,"")</f>
        <v/>
      </c>
      <c r="CJ43" s="132" t="str">
        <f ca="1">IF(ISNUMBER(AR43-'Choose Housekeeping Genes'!AT$17),AR43-'Choose Housekeeping Genes'!AT$17,"")</f>
        <v/>
      </c>
      <c r="CK43" s="137" t="e">
        <f t="shared" ca="1" si="2"/>
        <v>#DIV/0!</v>
      </c>
      <c r="CL43" s="138" t="e">
        <f t="shared" ca="1" si="3"/>
        <v>#DIV/0!</v>
      </c>
    </row>
    <row r="44" spans="1:90" ht="12.75" x14ac:dyDescent="0.15">
      <c r="A44" s="131" t="str">
        <f>'Transcript table'!C44</f>
        <v>GATA6-AS1</v>
      </c>
      <c r="B44" s="35" t="s">
        <v>175</v>
      </c>
      <c r="C44" s="132" t="str">
        <f>IF(SUM('Test Sample Data'!C$3:C$386)&gt;10,IF(AND(ISNUMBER('Test Sample Data'!C44),'Test Sample Data'!C44&lt;35,'Test Sample Data'!C44&gt;0),'Test Sample Data'!C44-'Choose Housekeeping Genes'!D$27,35-'Choose Housekeeping Genes'!D$27),"")</f>
        <v/>
      </c>
      <c r="D44" s="132" t="str">
        <f>IF(SUM('Test Sample Data'!D$3:D$386)&gt;10,IF(AND(ISNUMBER('Test Sample Data'!D44),'Test Sample Data'!D44&lt;35,'Test Sample Data'!D44&gt;0),'Test Sample Data'!D44-'Choose Housekeeping Genes'!E$27,35-'Choose Housekeeping Genes'!E$27),"")</f>
        <v/>
      </c>
      <c r="E44" s="132" t="str">
        <f>IF(SUM('Test Sample Data'!E$3:E$386)&gt;10,IF(AND(ISNUMBER('Test Sample Data'!E44),'Test Sample Data'!E44&lt;35,'Test Sample Data'!E44&gt;0),'Test Sample Data'!E44-'Choose Housekeeping Genes'!F$27,35-'Choose Housekeeping Genes'!F$27),"")</f>
        <v/>
      </c>
      <c r="F44" s="132" t="str">
        <f>IF(SUM('Test Sample Data'!F$3:F$386)&gt;10,IF(AND(ISNUMBER('Test Sample Data'!F44),'Test Sample Data'!F44&lt;35,'Test Sample Data'!F44&gt;0),'Test Sample Data'!F44-'Choose Housekeeping Genes'!G$27,35-'Choose Housekeeping Genes'!G$27),"")</f>
        <v/>
      </c>
      <c r="G44" s="132" t="str">
        <f>IF(SUM('Test Sample Data'!G$3:G$386)&gt;10,IF(AND(ISNUMBER('Test Sample Data'!G44),'Test Sample Data'!G44&lt;35,'Test Sample Data'!G44&gt;0),'Test Sample Data'!G44-'Choose Housekeeping Genes'!H$27,35-'Choose Housekeeping Genes'!H$27),"")</f>
        <v/>
      </c>
      <c r="H44" s="132" t="str">
        <f>IF(SUM('Test Sample Data'!H$3:H$386)&gt;10,IF(AND(ISNUMBER('Test Sample Data'!H44),'Test Sample Data'!H44&lt;35,'Test Sample Data'!H44&gt;0),'Test Sample Data'!H44-'Choose Housekeeping Genes'!I$27,35-'Choose Housekeeping Genes'!I$27),"")</f>
        <v/>
      </c>
      <c r="I44" s="132" t="str">
        <f>IF(SUM('Test Sample Data'!I$3:I$386)&gt;10,IF(AND(ISNUMBER('Test Sample Data'!I44),'Test Sample Data'!I44&lt;35,'Test Sample Data'!I44&gt;0),'Test Sample Data'!I44-'Choose Housekeeping Genes'!J$27,35-'Choose Housekeeping Genes'!J$27),"")</f>
        <v/>
      </c>
      <c r="J44" s="132" t="str">
        <f>IF(SUM('Test Sample Data'!J$3:J$386)&gt;10,IF(AND(ISNUMBER('Test Sample Data'!J44),'Test Sample Data'!J44&lt;35,'Test Sample Data'!J44&gt;0),'Test Sample Data'!J44-'Choose Housekeeping Genes'!K$27,35-'Choose Housekeeping Genes'!K$27),"")</f>
        <v/>
      </c>
      <c r="K44" s="132" t="str">
        <f>IF(SUM('Test Sample Data'!K$3:K$386)&gt;10,IF(AND(ISNUMBER('Test Sample Data'!K44),'Test Sample Data'!K44&lt;35,'Test Sample Data'!K44&gt;0),'Test Sample Data'!K44-'Choose Housekeeping Genes'!L$27,35-'Choose Housekeeping Genes'!L$27),"")</f>
        <v/>
      </c>
      <c r="L44" s="132" t="str">
        <f>IF(SUM('Test Sample Data'!L$3:L$386)&gt;10,IF(AND(ISNUMBER('Test Sample Data'!L44),'Test Sample Data'!L44&lt;35,'Test Sample Data'!L44&gt;0),'Test Sample Data'!L44-'Choose Housekeeping Genes'!M$27,35-'Choose Housekeeping Genes'!M$27),"")</f>
        <v/>
      </c>
      <c r="M44" s="132" t="str">
        <f>IF(SUM('Test Sample Data'!M$3:M$386)&gt;10,IF(AND(ISNUMBER('Test Sample Data'!M44),'Test Sample Data'!M44&lt;35,'Test Sample Data'!M44&gt;0),'Test Sample Data'!M44-'Choose Housekeeping Genes'!N$27,35-'Choose Housekeeping Genes'!N$27),"")</f>
        <v/>
      </c>
      <c r="N44" s="132" t="str">
        <f>IF(SUM('Test Sample Data'!N$3:N$386)&gt;10,IF(AND(ISNUMBER('Test Sample Data'!N44),'Test Sample Data'!N44&lt;35,'Test Sample Data'!N44&gt;0),'Test Sample Data'!N44-'Choose Housekeeping Genes'!O$27,35-'Choose Housekeeping Genes'!O$27),"")</f>
        <v/>
      </c>
      <c r="O44" s="132" t="str">
        <f>IF(SUM('Test Sample Data'!O$3:O$386)&gt;10,IF(AND(ISNUMBER('Test Sample Data'!O44),'Test Sample Data'!O44&lt;35,'Test Sample Data'!O44&gt;0),'Test Sample Data'!O44-'Choose Housekeeping Genes'!P$27,35-'Choose Housekeeping Genes'!P$27),"")</f>
        <v/>
      </c>
      <c r="P44" s="132" t="str">
        <f>IF(SUM('Test Sample Data'!P$3:P$386)&gt;10,IF(AND(ISNUMBER('Test Sample Data'!P44),'Test Sample Data'!P44&lt;35,'Test Sample Data'!P44&gt;0),'Test Sample Data'!P44-'Choose Housekeeping Genes'!Q$27,35-'Choose Housekeeping Genes'!Q$27),"")</f>
        <v/>
      </c>
      <c r="Q44" s="132" t="str">
        <f>IF(SUM('Test Sample Data'!Q$3:Q$386)&gt;10,IF(AND(ISNUMBER('Test Sample Data'!Q44),'Test Sample Data'!Q44&lt;35,'Test Sample Data'!Q44&gt;0),'Test Sample Data'!Q44-'Choose Housekeeping Genes'!R$27,35-'Choose Housekeeping Genes'!R$27),"")</f>
        <v/>
      </c>
      <c r="R44" s="132" t="str">
        <f>IF(SUM('Test Sample Data'!R$3:R$386)&gt;10,IF(AND(ISNUMBER('Test Sample Data'!R44),'Test Sample Data'!R44&lt;35,'Test Sample Data'!R44&gt;0),'Test Sample Data'!R44-'Choose Housekeeping Genes'!S$27,35-'Choose Housekeeping Genes'!S$27),"")</f>
        <v/>
      </c>
      <c r="S44" s="132" t="str">
        <f>IF(SUM('Test Sample Data'!S$3:S$386)&gt;10,IF(AND(ISNUMBER('Test Sample Data'!S44),'Test Sample Data'!S44&lt;35,'Test Sample Data'!S44&gt;0),'Test Sample Data'!S44-'Choose Housekeeping Genes'!T$27,35-'Choose Housekeeping Genes'!T$27),"")</f>
        <v/>
      </c>
      <c r="T44" s="132" t="str">
        <f>IF(SUM('Test Sample Data'!T$3:T$386)&gt;10,IF(AND(ISNUMBER('Test Sample Data'!T44),'Test Sample Data'!T44&lt;35,'Test Sample Data'!T44&gt;0),'Test Sample Data'!T44-'Choose Housekeeping Genes'!U$27,35-'Choose Housekeeping Genes'!U$27),"")</f>
        <v/>
      </c>
      <c r="U44" s="132" t="str">
        <f>IF(SUM('Test Sample Data'!U$3:U$386)&gt;10,IF(AND(ISNUMBER('Test Sample Data'!U44),'Test Sample Data'!U44&lt;35,'Test Sample Data'!U44&gt;0),'Test Sample Data'!U44-'Choose Housekeeping Genes'!V$27,35-'Choose Housekeeping Genes'!V$27),"")</f>
        <v/>
      </c>
      <c r="V44" s="132" t="str">
        <f>IF(SUM('Test Sample Data'!V$3:V$386)&gt;10,IF(AND(ISNUMBER('Test Sample Data'!V44),'Test Sample Data'!V44&lt;35,'Test Sample Data'!V44&gt;0),'Test Sample Data'!V44-'Choose Housekeeping Genes'!W$27,35-'Choose Housekeeping Genes'!W$27),"")</f>
        <v/>
      </c>
      <c r="W44" s="140" t="str">
        <f>'Control Sample Data'!A44</f>
        <v>GATA6-AS1</v>
      </c>
      <c r="X44" s="141" t="s">
        <v>175</v>
      </c>
      <c r="Y44" s="132" t="str">
        <f>IF(SUM('Control Sample Data'!C$3:C$386)&gt;10,IF(AND(ISNUMBER('Control Sample Data'!C44),'Control Sample Data'!C44&lt;35,'Control Sample Data'!C44&gt;0),'Control Sample Data'!C44-'Choose Housekeeping Genes'!AA$27,35-'Choose Housekeeping Genes'!AA$27),"")</f>
        <v/>
      </c>
      <c r="Z44" s="132" t="str">
        <f>IF(SUM('Control Sample Data'!D$3:D$386)&gt;10,IF(AND(ISNUMBER('Control Sample Data'!D44),'Control Sample Data'!D44&lt;35,'Control Sample Data'!D44&gt;0),'Control Sample Data'!D44-'Choose Housekeeping Genes'!AB$27,35-'Choose Housekeeping Genes'!AB$27),"")</f>
        <v/>
      </c>
      <c r="AA44" s="132" t="str">
        <f>IF(SUM('Control Sample Data'!E$3:E$386)&gt;10,IF(AND(ISNUMBER('Control Sample Data'!E44),'Control Sample Data'!E44&lt;35,'Control Sample Data'!E44&gt;0),'Control Sample Data'!E44-'Choose Housekeeping Genes'!AC$27,35-'Choose Housekeeping Genes'!AC$27),"")</f>
        <v/>
      </c>
      <c r="AB44" s="132" t="str">
        <f>IF(SUM('Control Sample Data'!F$3:F$386)&gt;10,IF(AND(ISNUMBER('Control Sample Data'!F44),'Control Sample Data'!F44&lt;35,'Control Sample Data'!F44&gt;0),'Control Sample Data'!F44-'Choose Housekeeping Genes'!AD$27,35-'Choose Housekeeping Genes'!AD$27),"")</f>
        <v/>
      </c>
      <c r="AC44" s="132" t="str">
        <f>IF(SUM('Control Sample Data'!G$3:G$386)&gt;10,IF(AND(ISNUMBER('Control Sample Data'!G44),'Control Sample Data'!G44&lt;35,'Control Sample Data'!G44&gt;0),'Control Sample Data'!G44-'Choose Housekeeping Genes'!AE$27,35-'Choose Housekeeping Genes'!AE$27),"")</f>
        <v/>
      </c>
      <c r="AD44" s="132" t="str">
        <f>IF(SUM('Control Sample Data'!H$3:H$386)&gt;10,IF(AND(ISNUMBER('Control Sample Data'!H44),'Control Sample Data'!H44&lt;35,'Control Sample Data'!H44&gt;0),'Control Sample Data'!H44-'Choose Housekeeping Genes'!AF$27,35-'Choose Housekeeping Genes'!AF$27),"")</f>
        <v/>
      </c>
      <c r="AE44" s="132" t="str">
        <f>IF(SUM('Control Sample Data'!I$3:I$386)&gt;10,IF(AND(ISNUMBER('Control Sample Data'!I44),'Control Sample Data'!I44&lt;35,'Control Sample Data'!I44&gt;0),'Control Sample Data'!I44-'Choose Housekeeping Genes'!AG$27,35-'Choose Housekeeping Genes'!AG$27),"")</f>
        <v/>
      </c>
      <c r="AF44" s="132" t="str">
        <f>IF(SUM('Control Sample Data'!J$3:J$386)&gt;10,IF(AND(ISNUMBER('Control Sample Data'!J44),'Control Sample Data'!J44&lt;35,'Control Sample Data'!J44&gt;0),'Control Sample Data'!J44-'Choose Housekeeping Genes'!AH$27,35-'Choose Housekeeping Genes'!AH$27),"")</f>
        <v/>
      </c>
      <c r="AG44" s="132" t="str">
        <f>IF(SUM('Control Sample Data'!K$3:K$386)&gt;10,IF(AND(ISNUMBER('Control Sample Data'!K44),'Control Sample Data'!K44&lt;35,'Control Sample Data'!K44&gt;0),'Control Sample Data'!K44-'Choose Housekeeping Genes'!AI$27,35-'Choose Housekeeping Genes'!AI$27),"")</f>
        <v/>
      </c>
      <c r="AH44" s="132" t="str">
        <f>IF(SUM('Control Sample Data'!L$3:L$386)&gt;10,IF(AND(ISNUMBER('Control Sample Data'!L44),'Control Sample Data'!L44&lt;35,'Control Sample Data'!L44&gt;0),'Control Sample Data'!L44-'Choose Housekeeping Genes'!AJ$27,35-'Choose Housekeeping Genes'!AJ$27),"")</f>
        <v/>
      </c>
      <c r="AI44" s="132" t="str">
        <f>IF(SUM('Control Sample Data'!M$3:M$386)&gt;10,IF(AND(ISNUMBER('Control Sample Data'!M44),'Control Sample Data'!M44&lt;35,'Control Sample Data'!M44&gt;0),'Control Sample Data'!M44-'Choose Housekeeping Genes'!AK$27,35-'Choose Housekeeping Genes'!AK$27),"")</f>
        <v/>
      </c>
      <c r="AJ44" s="132" t="str">
        <f>IF(SUM('Control Sample Data'!N$3:N$386)&gt;10,IF(AND(ISNUMBER('Control Sample Data'!N44),'Control Sample Data'!N44&lt;35,'Control Sample Data'!N44&gt;0),'Control Sample Data'!N44-'Choose Housekeeping Genes'!AL$27,35-'Choose Housekeeping Genes'!AL$27),"")</f>
        <v/>
      </c>
      <c r="AK44" s="132" t="str">
        <f>IF(SUM('Control Sample Data'!O$3:O$386)&gt;10,IF(AND(ISNUMBER('Control Sample Data'!O44),'Control Sample Data'!O44&lt;35,'Control Sample Data'!O44&gt;0),'Control Sample Data'!O44-'Choose Housekeeping Genes'!AM$27,35-'Choose Housekeeping Genes'!AM$27),"")</f>
        <v/>
      </c>
      <c r="AL44" s="132" t="str">
        <f>IF(SUM('Control Sample Data'!P$3:P$386)&gt;10,IF(AND(ISNUMBER('Control Sample Data'!P44),'Control Sample Data'!P44&lt;35,'Control Sample Data'!P44&gt;0),'Control Sample Data'!P44-'Choose Housekeeping Genes'!AN$27,35-'Choose Housekeeping Genes'!AN$27),"")</f>
        <v/>
      </c>
      <c r="AM44" s="132" t="str">
        <f>IF(SUM('Control Sample Data'!Q$3:Q$386)&gt;10,IF(AND(ISNUMBER('Control Sample Data'!Q44),'Control Sample Data'!Q44&lt;35,'Control Sample Data'!Q44&gt;0),'Control Sample Data'!Q44-'Choose Housekeeping Genes'!AO$27,35-'Choose Housekeeping Genes'!AO$27),"")</f>
        <v/>
      </c>
      <c r="AN44" s="132" t="str">
        <f>IF(SUM('Control Sample Data'!R$3:R$386)&gt;10,IF(AND(ISNUMBER('Control Sample Data'!R44),'Control Sample Data'!R44&lt;35,'Control Sample Data'!R44&gt;0),'Control Sample Data'!R44-'Choose Housekeeping Genes'!AP$27,35-'Choose Housekeeping Genes'!AP$27),"")</f>
        <v/>
      </c>
      <c r="AO44" s="132" t="str">
        <f>IF(SUM('Control Sample Data'!S$3:S$386)&gt;10,IF(AND(ISNUMBER('Control Sample Data'!S44),'Control Sample Data'!S44&lt;35,'Control Sample Data'!S44&gt;0),'Control Sample Data'!S44-'Choose Housekeeping Genes'!AQ$27,35-'Choose Housekeeping Genes'!AQ$27),"")</f>
        <v/>
      </c>
      <c r="AP44" s="132" t="str">
        <f>IF(SUM('Control Sample Data'!T$3:T$386)&gt;10,IF(AND(ISNUMBER('Control Sample Data'!T44),'Control Sample Data'!T44&lt;35,'Control Sample Data'!T44&gt;0),'Control Sample Data'!T44-'Choose Housekeeping Genes'!AR$27,35-'Choose Housekeeping Genes'!AR$27),"")</f>
        <v/>
      </c>
      <c r="AQ44" s="132" t="str">
        <f>IF(SUM('Control Sample Data'!U$3:U$386)&gt;10,IF(AND(ISNUMBER('Control Sample Data'!U44),'Control Sample Data'!U44&lt;35,'Control Sample Data'!U44&gt;0),'Control Sample Data'!U44-'Choose Housekeeping Genes'!AS$27,35-'Choose Housekeeping Genes'!AS$27),"")</f>
        <v/>
      </c>
      <c r="AR44" s="132" t="str">
        <f>IF(SUM('Control Sample Data'!V$3:V$386)&gt;10,IF(AND(ISNUMBER('Control Sample Data'!V44),'Control Sample Data'!V44&lt;35,'Control Sample Data'!V44&gt;0),'Control Sample Data'!V44-'Choose Housekeeping Genes'!AT$27,35-'Choose Housekeeping Genes'!AT$27),"")</f>
        <v/>
      </c>
      <c r="AS44" s="135" t="str">
        <f>'Control Sample Data'!A44</f>
        <v>GATA6-AS1</v>
      </c>
      <c r="AT44" s="35" t="s">
        <v>175</v>
      </c>
      <c r="AU44" s="132" t="str">
        <f ca="1">IF(ISNUMBER(C44-'Choose Housekeeping Genes'!D$17),C44-'Choose Housekeeping Genes'!D$17,"")</f>
        <v/>
      </c>
      <c r="AV44" s="132" t="str">
        <f ca="1">IF(ISNUMBER(D44-'Choose Housekeeping Genes'!E$17),D44-'Choose Housekeeping Genes'!E$17,"")</f>
        <v/>
      </c>
      <c r="AW44" s="132" t="str">
        <f ca="1">IF(ISNUMBER(E44-'Choose Housekeeping Genes'!F$17),E44-'Choose Housekeeping Genes'!F$17,"")</f>
        <v/>
      </c>
      <c r="AX44" s="132" t="str">
        <f ca="1">IF(ISNUMBER(F44-'Choose Housekeeping Genes'!G$17),F44-'Choose Housekeeping Genes'!G$17,"")</f>
        <v/>
      </c>
      <c r="AY44" s="132" t="str">
        <f ca="1">IF(ISNUMBER(G44-'Choose Housekeeping Genes'!H$17),G44-'Choose Housekeeping Genes'!H$17,"")</f>
        <v/>
      </c>
      <c r="AZ44" s="132" t="str">
        <f ca="1">IF(ISNUMBER(H44-'Choose Housekeeping Genes'!I$17),H44-'Choose Housekeeping Genes'!I$17,"")</f>
        <v/>
      </c>
      <c r="BA44" s="132" t="str">
        <f ca="1">IF(ISNUMBER(I44-'Choose Housekeeping Genes'!J$17),I44-'Choose Housekeeping Genes'!J$17,"")</f>
        <v/>
      </c>
      <c r="BB44" s="132" t="str">
        <f ca="1">IF(ISNUMBER(J44-'Choose Housekeeping Genes'!K$17),J44-'Choose Housekeeping Genes'!K$17,"")</f>
        <v/>
      </c>
      <c r="BC44" s="132" t="str">
        <f ca="1">IF(ISNUMBER(K44-'Choose Housekeeping Genes'!L$17),K44-'Choose Housekeeping Genes'!L$17,"")</f>
        <v/>
      </c>
      <c r="BD44" s="132" t="str">
        <f ca="1">IF(ISNUMBER(L44-'Choose Housekeeping Genes'!M$17),L44-'Choose Housekeeping Genes'!M$17,"")</f>
        <v/>
      </c>
      <c r="BE44" s="132" t="str">
        <f ca="1">IF(ISNUMBER(M44-'Choose Housekeeping Genes'!N$17),M44-'Choose Housekeeping Genes'!N$17,"")</f>
        <v/>
      </c>
      <c r="BF44" s="132" t="str">
        <f ca="1">IF(ISNUMBER(N44-'Choose Housekeeping Genes'!O$17),N44-'Choose Housekeeping Genes'!O$17,"")</f>
        <v/>
      </c>
      <c r="BG44" s="132" t="str">
        <f ca="1">IF(ISNUMBER(O44-'Choose Housekeeping Genes'!P$17),O44-'Choose Housekeeping Genes'!P$17,"")</f>
        <v/>
      </c>
      <c r="BH44" s="132" t="str">
        <f ca="1">IF(ISNUMBER(P44-'Choose Housekeeping Genes'!Q$17),P44-'Choose Housekeeping Genes'!Q$17,"")</f>
        <v/>
      </c>
      <c r="BI44" s="132" t="str">
        <f ca="1">IF(ISNUMBER(Q44-'Choose Housekeeping Genes'!R$17),Q44-'Choose Housekeeping Genes'!R$17,"")</f>
        <v/>
      </c>
      <c r="BJ44" s="132" t="str">
        <f ca="1">IF(ISNUMBER(R44-'Choose Housekeeping Genes'!S$17),R44-'Choose Housekeeping Genes'!S$17,"")</f>
        <v/>
      </c>
      <c r="BK44" s="132" t="str">
        <f ca="1">IF(ISNUMBER(S44-'Choose Housekeeping Genes'!T$17),S44-'Choose Housekeeping Genes'!T$17,"")</f>
        <v/>
      </c>
      <c r="BL44" s="132" t="str">
        <f ca="1">IF(ISNUMBER(T44-'Choose Housekeeping Genes'!U$17),T44-'Choose Housekeeping Genes'!U$17,"")</f>
        <v/>
      </c>
      <c r="BM44" s="132" t="str">
        <f ca="1">IF(ISNUMBER(U44-'Choose Housekeeping Genes'!V$17),U44-'Choose Housekeeping Genes'!V$17,"")</f>
        <v/>
      </c>
      <c r="BN44" s="132" t="str">
        <f ca="1">IF(ISNUMBER(V44-'Choose Housekeeping Genes'!W$17),V44-'Choose Housekeeping Genes'!W$17,"")</f>
        <v/>
      </c>
      <c r="BO44" s="142" t="str">
        <f t="shared" si="4"/>
        <v>GATA6-AS1</v>
      </c>
      <c r="BP44" s="141" t="s">
        <v>175</v>
      </c>
      <c r="BQ44" s="132" t="str">
        <f ca="1">IF(ISNUMBER(Y44-'Choose Housekeeping Genes'!AA$17),Y44-'Choose Housekeeping Genes'!AA$17,"")</f>
        <v/>
      </c>
      <c r="BR44" s="132" t="str">
        <f ca="1">IF(ISNUMBER(Z44-'Choose Housekeeping Genes'!AB$17),Z44-'Choose Housekeeping Genes'!AB$17,"")</f>
        <v/>
      </c>
      <c r="BS44" s="132" t="str">
        <f ca="1">IF(ISNUMBER(AA44-'Choose Housekeeping Genes'!AC$17),AA44-'Choose Housekeeping Genes'!AC$17,"")</f>
        <v/>
      </c>
      <c r="BT44" s="132" t="str">
        <f ca="1">IF(ISNUMBER(AB44-'Choose Housekeeping Genes'!AD$17),AB44-'Choose Housekeeping Genes'!AD$17,"")</f>
        <v/>
      </c>
      <c r="BU44" s="132" t="str">
        <f ca="1">IF(ISNUMBER(AC44-'Choose Housekeeping Genes'!AE$17),AC44-'Choose Housekeeping Genes'!AE$17,"")</f>
        <v/>
      </c>
      <c r="BV44" s="132" t="str">
        <f ca="1">IF(ISNUMBER(AD44-'Choose Housekeeping Genes'!AF$17),AD44-'Choose Housekeeping Genes'!AF$17,"")</f>
        <v/>
      </c>
      <c r="BW44" s="132" t="str">
        <f ca="1">IF(ISNUMBER(AE44-'Choose Housekeeping Genes'!AG$17),AE44-'Choose Housekeeping Genes'!AG$17,"")</f>
        <v/>
      </c>
      <c r="BX44" s="132" t="str">
        <f ca="1">IF(ISNUMBER(AF44-'Choose Housekeeping Genes'!AH$17),AF44-'Choose Housekeeping Genes'!AH$17,"")</f>
        <v/>
      </c>
      <c r="BY44" s="132" t="str">
        <f ca="1">IF(ISNUMBER(AG44-'Choose Housekeeping Genes'!AI$17),AG44-'Choose Housekeeping Genes'!AI$17,"")</f>
        <v/>
      </c>
      <c r="BZ44" s="132" t="str">
        <f ca="1">IF(ISNUMBER(AH44-'Choose Housekeeping Genes'!AJ$17),AH44-'Choose Housekeeping Genes'!AJ$17,"")</f>
        <v/>
      </c>
      <c r="CA44" s="132" t="str">
        <f ca="1">IF(ISNUMBER(AI44-'Choose Housekeeping Genes'!AK$17),AI44-'Choose Housekeeping Genes'!AK$17,"")</f>
        <v/>
      </c>
      <c r="CB44" s="132" t="str">
        <f ca="1">IF(ISNUMBER(AJ44-'Choose Housekeeping Genes'!AL$17),AJ44-'Choose Housekeeping Genes'!AL$17,"")</f>
        <v/>
      </c>
      <c r="CC44" s="132" t="str">
        <f ca="1">IF(ISNUMBER(AK44-'Choose Housekeeping Genes'!AM$17),AK44-'Choose Housekeeping Genes'!AM$17,"")</f>
        <v/>
      </c>
      <c r="CD44" s="132" t="str">
        <f ca="1">IF(ISNUMBER(AL44-'Choose Housekeeping Genes'!AN$17),AL44-'Choose Housekeeping Genes'!AN$17,"")</f>
        <v/>
      </c>
      <c r="CE44" s="132" t="str">
        <f ca="1">IF(ISNUMBER(AM44-'Choose Housekeeping Genes'!AO$17),AM44-'Choose Housekeeping Genes'!AO$17,"")</f>
        <v/>
      </c>
      <c r="CF44" s="132" t="str">
        <f ca="1">IF(ISNUMBER(AN44-'Choose Housekeeping Genes'!AP$17),AN44-'Choose Housekeeping Genes'!AP$17,"")</f>
        <v/>
      </c>
      <c r="CG44" s="132" t="str">
        <f ca="1">IF(ISNUMBER(AO44-'Choose Housekeeping Genes'!AQ$17),AO44-'Choose Housekeeping Genes'!AQ$17,"")</f>
        <v/>
      </c>
      <c r="CH44" s="132" t="str">
        <f ca="1">IF(ISNUMBER(AP44-'Choose Housekeeping Genes'!AR$17),AP44-'Choose Housekeeping Genes'!AR$17,"")</f>
        <v/>
      </c>
      <c r="CI44" s="132" t="str">
        <f ca="1">IF(ISNUMBER(AQ44-'Choose Housekeeping Genes'!AS$17),AQ44-'Choose Housekeeping Genes'!AS$17,"")</f>
        <v/>
      </c>
      <c r="CJ44" s="132" t="str">
        <f ca="1">IF(ISNUMBER(AR44-'Choose Housekeeping Genes'!AT$17),AR44-'Choose Housekeeping Genes'!AT$17,"")</f>
        <v/>
      </c>
      <c r="CK44" s="137" t="e">
        <f t="shared" ca="1" si="2"/>
        <v>#DIV/0!</v>
      </c>
      <c r="CL44" s="138" t="e">
        <f t="shared" ca="1" si="3"/>
        <v>#DIV/0!</v>
      </c>
    </row>
    <row r="45" spans="1:90" ht="12.75" x14ac:dyDescent="0.15">
      <c r="A45" s="131" t="str">
        <f>'Transcript table'!C45</f>
        <v>KCNQ1DN</v>
      </c>
      <c r="B45" s="35" t="s">
        <v>176</v>
      </c>
      <c r="C45" s="132" t="str">
        <f>IF(SUM('Test Sample Data'!C$3:C$386)&gt;10,IF(AND(ISNUMBER('Test Sample Data'!C45),'Test Sample Data'!C45&lt;35,'Test Sample Data'!C45&gt;0),'Test Sample Data'!C45-'Choose Housekeeping Genes'!D$27,35-'Choose Housekeeping Genes'!D$27),"")</f>
        <v/>
      </c>
      <c r="D45" s="132" t="str">
        <f>IF(SUM('Test Sample Data'!D$3:D$386)&gt;10,IF(AND(ISNUMBER('Test Sample Data'!D45),'Test Sample Data'!D45&lt;35,'Test Sample Data'!D45&gt;0),'Test Sample Data'!D45-'Choose Housekeeping Genes'!E$27,35-'Choose Housekeeping Genes'!E$27),"")</f>
        <v/>
      </c>
      <c r="E45" s="132" t="str">
        <f>IF(SUM('Test Sample Data'!E$3:E$386)&gt;10,IF(AND(ISNUMBER('Test Sample Data'!E45),'Test Sample Data'!E45&lt;35,'Test Sample Data'!E45&gt;0),'Test Sample Data'!E45-'Choose Housekeeping Genes'!F$27,35-'Choose Housekeeping Genes'!F$27),"")</f>
        <v/>
      </c>
      <c r="F45" s="132" t="str">
        <f>IF(SUM('Test Sample Data'!F$3:F$386)&gt;10,IF(AND(ISNUMBER('Test Sample Data'!F45),'Test Sample Data'!F45&lt;35,'Test Sample Data'!F45&gt;0),'Test Sample Data'!F45-'Choose Housekeeping Genes'!G$27,35-'Choose Housekeeping Genes'!G$27),"")</f>
        <v/>
      </c>
      <c r="G45" s="132" t="str">
        <f>IF(SUM('Test Sample Data'!G$3:G$386)&gt;10,IF(AND(ISNUMBER('Test Sample Data'!G45),'Test Sample Data'!G45&lt;35,'Test Sample Data'!G45&gt;0),'Test Sample Data'!G45-'Choose Housekeeping Genes'!H$27,35-'Choose Housekeeping Genes'!H$27),"")</f>
        <v/>
      </c>
      <c r="H45" s="132" t="str">
        <f>IF(SUM('Test Sample Data'!H$3:H$386)&gt;10,IF(AND(ISNUMBER('Test Sample Data'!H45),'Test Sample Data'!H45&lt;35,'Test Sample Data'!H45&gt;0),'Test Sample Data'!H45-'Choose Housekeeping Genes'!I$27,35-'Choose Housekeeping Genes'!I$27),"")</f>
        <v/>
      </c>
      <c r="I45" s="132" t="str">
        <f>IF(SUM('Test Sample Data'!I$3:I$386)&gt;10,IF(AND(ISNUMBER('Test Sample Data'!I45),'Test Sample Data'!I45&lt;35,'Test Sample Data'!I45&gt;0),'Test Sample Data'!I45-'Choose Housekeeping Genes'!J$27,35-'Choose Housekeeping Genes'!J$27),"")</f>
        <v/>
      </c>
      <c r="J45" s="132" t="str">
        <f>IF(SUM('Test Sample Data'!J$3:J$386)&gt;10,IF(AND(ISNUMBER('Test Sample Data'!J45),'Test Sample Data'!J45&lt;35,'Test Sample Data'!J45&gt;0),'Test Sample Data'!J45-'Choose Housekeeping Genes'!K$27,35-'Choose Housekeeping Genes'!K$27),"")</f>
        <v/>
      </c>
      <c r="K45" s="132" t="str">
        <f>IF(SUM('Test Sample Data'!K$3:K$386)&gt;10,IF(AND(ISNUMBER('Test Sample Data'!K45),'Test Sample Data'!K45&lt;35,'Test Sample Data'!K45&gt;0),'Test Sample Data'!K45-'Choose Housekeeping Genes'!L$27,35-'Choose Housekeeping Genes'!L$27),"")</f>
        <v/>
      </c>
      <c r="L45" s="132" t="str">
        <f>IF(SUM('Test Sample Data'!L$3:L$386)&gt;10,IF(AND(ISNUMBER('Test Sample Data'!L45),'Test Sample Data'!L45&lt;35,'Test Sample Data'!L45&gt;0),'Test Sample Data'!L45-'Choose Housekeeping Genes'!M$27,35-'Choose Housekeeping Genes'!M$27),"")</f>
        <v/>
      </c>
      <c r="M45" s="132" t="str">
        <f>IF(SUM('Test Sample Data'!M$3:M$386)&gt;10,IF(AND(ISNUMBER('Test Sample Data'!M45),'Test Sample Data'!M45&lt;35,'Test Sample Data'!M45&gt;0),'Test Sample Data'!M45-'Choose Housekeeping Genes'!N$27,35-'Choose Housekeeping Genes'!N$27),"")</f>
        <v/>
      </c>
      <c r="N45" s="132" t="str">
        <f>IF(SUM('Test Sample Data'!N$3:N$386)&gt;10,IF(AND(ISNUMBER('Test Sample Data'!N45),'Test Sample Data'!N45&lt;35,'Test Sample Data'!N45&gt;0),'Test Sample Data'!N45-'Choose Housekeeping Genes'!O$27,35-'Choose Housekeeping Genes'!O$27),"")</f>
        <v/>
      </c>
      <c r="O45" s="132" t="str">
        <f>IF(SUM('Test Sample Data'!O$3:O$386)&gt;10,IF(AND(ISNUMBER('Test Sample Data'!O45),'Test Sample Data'!O45&lt;35,'Test Sample Data'!O45&gt;0),'Test Sample Data'!O45-'Choose Housekeeping Genes'!P$27,35-'Choose Housekeeping Genes'!P$27),"")</f>
        <v/>
      </c>
      <c r="P45" s="132" t="str">
        <f>IF(SUM('Test Sample Data'!P$3:P$386)&gt;10,IF(AND(ISNUMBER('Test Sample Data'!P45),'Test Sample Data'!P45&lt;35,'Test Sample Data'!P45&gt;0),'Test Sample Data'!P45-'Choose Housekeeping Genes'!Q$27,35-'Choose Housekeeping Genes'!Q$27),"")</f>
        <v/>
      </c>
      <c r="Q45" s="132" t="str">
        <f>IF(SUM('Test Sample Data'!Q$3:Q$386)&gt;10,IF(AND(ISNUMBER('Test Sample Data'!Q45),'Test Sample Data'!Q45&lt;35,'Test Sample Data'!Q45&gt;0),'Test Sample Data'!Q45-'Choose Housekeeping Genes'!R$27,35-'Choose Housekeeping Genes'!R$27),"")</f>
        <v/>
      </c>
      <c r="R45" s="132" t="str">
        <f>IF(SUM('Test Sample Data'!R$3:R$386)&gt;10,IF(AND(ISNUMBER('Test Sample Data'!R45),'Test Sample Data'!R45&lt;35,'Test Sample Data'!R45&gt;0),'Test Sample Data'!R45-'Choose Housekeeping Genes'!S$27,35-'Choose Housekeeping Genes'!S$27),"")</f>
        <v/>
      </c>
      <c r="S45" s="132" t="str">
        <f>IF(SUM('Test Sample Data'!S$3:S$386)&gt;10,IF(AND(ISNUMBER('Test Sample Data'!S45),'Test Sample Data'!S45&lt;35,'Test Sample Data'!S45&gt;0),'Test Sample Data'!S45-'Choose Housekeeping Genes'!T$27,35-'Choose Housekeeping Genes'!T$27),"")</f>
        <v/>
      </c>
      <c r="T45" s="132" t="str">
        <f>IF(SUM('Test Sample Data'!T$3:T$386)&gt;10,IF(AND(ISNUMBER('Test Sample Data'!T45),'Test Sample Data'!T45&lt;35,'Test Sample Data'!T45&gt;0),'Test Sample Data'!T45-'Choose Housekeeping Genes'!U$27,35-'Choose Housekeeping Genes'!U$27),"")</f>
        <v/>
      </c>
      <c r="U45" s="132" t="str">
        <f>IF(SUM('Test Sample Data'!U$3:U$386)&gt;10,IF(AND(ISNUMBER('Test Sample Data'!U45),'Test Sample Data'!U45&lt;35,'Test Sample Data'!U45&gt;0),'Test Sample Data'!U45-'Choose Housekeeping Genes'!V$27,35-'Choose Housekeeping Genes'!V$27),"")</f>
        <v/>
      </c>
      <c r="V45" s="132" t="str">
        <f>IF(SUM('Test Sample Data'!V$3:V$386)&gt;10,IF(AND(ISNUMBER('Test Sample Data'!V45),'Test Sample Data'!V45&lt;35,'Test Sample Data'!V45&gt;0),'Test Sample Data'!V45-'Choose Housekeeping Genes'!W$27,35-'Choose Housekeeping Genes'!W$27),"")</f>
        <v/>
      </c>
      <c r="W45" s="140" t="str">
        <f>'Control Sample Data'!A45</f>
        <v>KCNQ1DN</v>
      </c>
      <c r="X45" s="141" t="s">
        <v>176</v>
      </c>
      <c r="Y45" s="132" t="str">
        <f>IF(SUM('Control Sample Data'!C$3:C$386)&gt;10,IF(AND(ISNUMBER('Control Sample Data'!C45),'Control Sample Data'!C45&lt;35,'Control Sample Data'!C45&gt;0),'Control Sample Data'!C45-'Choose Housekeeping Genes'!AA$27,35-'Choose Housekeeping Genes'!AA$27),"")</f>
        <v/>
      </c>
      <c r="Z45" s="132" t="str">
        <f>IF(SUM('Control Sample Data'!D$3:D$386)&gt;10,IF(AND(ISNUMBER('Control Sample Data'!D45),'Control Sample Data'!D45&lt;35,'Control Sample Data'!D45&gt;0),'Control Sample Data'!D45-'Choose Housekeeping Genes'!AB$27,35-'Choose Housekeeping Genes'!AB$27),"")</f>
        <v/>
      </c>
      <c r="AA45" s="132" t="str">
        <f>IF(SUM('Control Sample Data'!E$3:E$386)&gt;10,IF(AND(ISNUMBER('Control Sample Data'!E45),'Control Sample Data'!E45&lt;35,'Control Sample Data'!E45&gt;0),'Control Sample Data'!E45-'Choose Housekeeping Genes'!AC$27,35-'Choose Housekeeping Genes'!AC$27),"")</f>
        <v/>
      </c>
      <c r="AB45" s="132" t="str">
        <f>IF(SUM('Control Sample Data'!F$3:F$386)&gt;10,IF(AND(ISNUMBER('Control Sample Data'!F45),'Control Sample Data'!F45&lt;35,'Control Sample Data'!F45&gt;0),'Control Sample Data'!F45-'Choose Housekeeping Genes'!AD$27,35-'Choose Housekeeping Genes'!AD$27),"")</f>
        <v/>
      </c>
      <c r="AC45" s="132" t="str">
        <f>IF(SUM('Control Sample Data'!G$3:G$386)&gt;10,IF(AND(ISNUMBER('Control Sample Data'!G45),'Control Sample Data'!G45&lt;35,'Control Sample Data'!G45&gt;0),'Control Sample Data'!G45-'Choose Housekeeping Genes'!AE$27,35-'Choose Housekeeping Genes'!AE$27),"")</f>
        <v/>
      </c>
      <c r="AD45" s="132" t="str">
        <f>IF(SUM('Control Sample Data'!H$3:H$386)&gt;10,IF(AND(ISNUMBER('Control Sample Data'!H45),'Control Sample Data'!H45&lt;35,'Control Sample Data'!H45&gt;0),'Control Sample Data'!H45-'Choose Housekeeping Genes'!AF$27,35-'Choose Housekeeping Genes'!AF$27),"")</f>
        <v/>
      </c>
      <c r="AE45" s="132" t="str">
        <f>IF(SUM('Control Sample Data'!I$3:I$386)&gt;10,IF(AND(ISNUMBER('Control Sample Data'!I45),'Control Sample Data'!I45&lt;35,'Control Sample Data'!I45&gt;0),'Control Sample Data'!I45-'Choose Housekeeping Genes'!AG$27,35-'Choose Housekeeping Genes'!AG$27),"")</f>
        <v/>
      </c>
      <c r="AF45" s="132" t="str">
        <f>IF(SUM('Control Sample Data'!J$3:J$386)&gt;10,IF(AND(ISNUMBER('Control Sample Data'!J45),'Control Sample Data'!J45&lt;35,'Control Sample Data'!J45&gt;0),'Control Sample Data'!J45-'Choose Housekeeping Genes'!AH$27,35-'Choose Housekeeping Genes'!AH$27),"")</f>
        <v/>
      </c>
      <c r="AG45" s="132" t="str">
        <f>IF(SUM('Control Sample Data'!K$3:K$386)&gt;10,IF(AND(ISNUMBER('Control Sample Data'!K45),'Control Sample Data'!K45&lt;35,'Control Sample Data'!K45&gt;0),'Control Sample Data'!K45-'Choose Housekeeping Genes'!AI$27,35-'Choose Housekeeping Genes'!AI$27),"")</f>
        <v/>
      </c>
      <c r="AH45" s="132" t="str">
        <f>IF(SUM('Control Sample Data'!L$3:L$386)&gt;10,IF(AND(ISNUMBER('Control Sample Data'!L45),'Control Sample Data'!L45&lt;35,'Control Sample Data'!L45&gt;0),'Control Sample Data'!L45-'Choose Housekeeping Genes'!AJ$27,35-'Choose Housekeeping Genes'!AJ$27),"")</f>
        <v/>
      </c>
      <c r="AI45" s="132" t="str">
        <f>IF(SUM('Control Sample Data'!M$3:M$386)&gt;10,IF(AND(ISNUMBER('Control Sample Data'!M45),'Control Sample Data'!M45&lt;35,'Control Sample Data'!M45&gt;0),'Control Sample Data'!M45-'Choose Housekeeping Genes'!AK$27,35-'Choose Housekeeping Genes'!AK$27),"")</f>
        <v/>
      </c>
      <c r="AJ45" s="132" t="str">
        <f>IF(SUM('Control Sample Data'!N$3:N$386)&gt;10,IF(AND(ISNUMBER('Control Sample Data'!N45),'Control Sample Data'!N45&lt;35,'Control Sample Data'!N45&gt;0),'Control Sample Data'!N45-'Choose Housekeeping Genes'!AL$27,35-'Choose Housekeeping Genes'!AL$27),"")</f>
        <v/>
      </c>
      <c r="AK45" s="132" t="str">
        <f>IF(SUM('Control Sample Data'!O$3:O$386)&gt;10,IF(AND(ISNUMBER('Control Sample Data'!O45),'Control Sample Data'!O45&lt;35,'Control Sample Data'!O45&gt;0),'Control Sample Data'!O45-'Choose Housekeeping Genes'!AM$27,35-'Choose Housekeeping Genes'!AM$27),"")</f>
        <v/>
      </c>
      <c r="AL45" s="132" t="str">
        <f>IF(SUM('Control Sample Data'!P$3:P$386)&gt;10,IF(AND(ISNUMBER('Control Sample Data'!P45),'Control Sample Data'!P45&lt;35,'Control Sample Data'!P45&gt;0),'Control Sample Data'!P45-'Choose Housekeeping Genes'!AN$27,35-'Choose Housekeeping Genes'!AN$27),"")</f>
        <v/>
      </c>
      <c r="AM45" s="132" t="str">
        <f>IF(SUM('Control Sample Data'!Q$3:Q$386)&gt;10,IF(AND(ISNUMBER('Control Sample Data'!Q45),'Control Sample Data'!Q45&lt;35,'Control Sample Data'!Q45&gt;0),'Control Sample Data'!Q45-'Choose Housekeeping Genes'!AO$27,35-'Choose Housekeeping Genes'!AO$27),"")</f>
        <v/>
      </c>
      <c r="AN45" s="132" t="str">
        <f>IF(SUM('Control Sample Data'!R$3:R$386)&gt;10,IF(AND(ISNUMBER('Control Sample Data'!R45),'Control Sample Data'!R45&lt;35,'Control Sample Data'!R45&gt;0),'Control Sample Data'!R45-'Choose Housekeeping Genes'!AP$27,35-'Choose Housekeeping Genes'!AP$27),"")</f>
        <v/>
      </c>
      <c r="AO45" s="132" t="str">
        <f>IF(SUM('Control Sample Data'!S$3:S$386)&gt;10,IF(AND(ISNUMBER('Control Sample Data'!S45),'Control Sample Data'!S45&lt;35,'Control Sample Data'!S45&gt;0),'Control Sample Data'!S45-'Choose Housekeeping Genes'!AQ$27,35-'Choose Housekeeping Genes'!AQ$27),"")</f>
        <v/>
      </c>
      <c r="AP45" s="132" t="str">
        <f>IF(SUM('Control Sample Data'!T$3:T$386)&gt;10,IF(AND(ISNUMBER('Control Sample Data'!T45),'Control Sample Data'!T45&lt;35,'Control Sample Data'!T45&gt;0),'Control Sample Data'!T45-'Choose Housekeeping Genes'!AR$27,35-'Choose Housekeeping Genes'!AR$27),"")</f>
        <v/>
      </c>
      <c r="AQ45" s="132" t="str">
        <f>IF(SUM('Control Sample Data'!U$3:U$386)&gt;10,IF(AND(ISNUMBER('Control Sample Data'!U45),'Control Sample Data'!U45&lt;35,'Control Sample Data'!U45&gt;0),'Control Sample Data'!U45-'Choose Housekeeping Genes'!AS$27,35-'Choose Housekeeping Genes'!AS$27),"")</f>
        <v/>
      </c>
      <c r="AR45" s="132" t="str">
        <f>IF(SUM('Control Sample Data'!V$3:V$386)&gt;10,IF(AND(ISNUMBER('Control Sample Data'!V45),'Control Sample Data'!V45&lt;35,'Control Sample Data'!V45&gt;0),'Control Sample Data'!V45-'Choose Housekeeping Genes'!AT$27,35-'Choose Housekeeping Genes'!AT$27),"")</f>
        <v/>
      </c>
      <c r="AS45" s="135" t="str">
        <f>'Control Sample Data'!A45</f>
        <v>KCNQ1DN</v>
      </c>
      <c r="AT45" s="35" t="s">
        <v>176</v>
      </c>
      <c r="AU45" s="132" t="str">
        <f ca="1">IF(ISNUMBER(C45-'Choose Housekeeping Genes'!D$17),C45-'Choose Housekeeping Genes'!D$17,"")</f>
        <v/>
      </c>
      <c r="AV45" s="132" t="str">
        <f ca="1">IF(ISNUMBER(D45-'Choose Housekeeping Genes'!E$17),D45-'Choose Housekeeping Genes'!E$17,"")</f>
        <v/>
      </c>
      <c r="AW45" s="132" t="str">
        <f ca="1">IF(ISNUMBER(E45-'Choose Housekeeping Genes'!F$17),E45-'Choose Housekeeping Genes'!F$17,"")</f>
        <v/>
      </c>
      <c r="AX45" s="132" t="str">
        <f ca="1">IF(ISNUMBER(F45-'Choose Housekeeping Genes'!G$17),F45-'Choose Housekeeping Genes'!G$17,"")</f>
        <v/>
      </c>
      <c r="AY45" s="132" t="str">
        <f ca="1">IF(ISNUMBER(G45-'Choose Housekeeping Genes'!H$17),G45-'Choose Housekeeping Genes'!H$17,"")</f>
        <v/>
      </c>
      <c r="AZ45" s="132" t="str">
        <f ca="1">IF(ISNUMBER(H45-'Choose Housekeeping Genes'!I$17),H45-'Choose Housekeeping Genes'!I$17,"")</f>
        <v/>
      </c>
      <c r="BA45" s="132" t="str">
        <f ca="1">IF(ISNUMBER(I45-'Choose Housekeeping Genes'!J$17),I45-'Choose Housekeeping Genes'!J$17,"")</f>
        <v/>
      </c>
      <c r="BB45" s="132" t="str">
        <f ca="1">IF(ISNUMBER(J45-'Choose Housekeeping Genes'!K$17),J45-'Choose Housekeeping Genes'!K$17,"")</f>
        <v/>
      </c>
      <c r="BC45" s="132" t="str">
        <f ca="1">IF(ISNUMBER(K45-'Choose Housekeeping Genes'!L$17),K45-'Choose Housekeeping Genes'!L$17,"")</f>
        <v/>
      </c>
      <c r="BD45" s="132" t="str">
        <f ca="1">IF(ISNUMBER(L45-'Choose Housekeeping Genes'!M$17),L45-'Choose Housekeeping Genes'!M$17,"")</f>
        <v/>
      </c>
      <c r="BE45" s="132" t="str">
        <f ca="1">IF(ISNUMBER(M45-'Choose Housekeeping Genes'!N$17),M45-'Choose Housekeeping Genes'!N$17,"")</f>
        <v/>
      </c>
      <c r="BF45" s="132" t="str">
        <f ca="1">IF(ISNUMBER(N45-'Choose Housekeeping Genes'!O$17),N45-'Choose Housekeeping Genes'!O$17,"")</f>
        <v/>
      </c>
      <c r="BG45" s="132" t="str">
        <f ca="1">IF(ISNUMBER(O45-'Choose Housekeeping Genes'!P$17),O45-'Choose Housekeeping Genes'!P$17,"")</f>
        <v/>
      </c>
      <c r="BH45" s="132" t="str">
        <f ca="1">IF(ISNUMBER(P45-'Choose Housekeeping Genes'!Q$17),P45-'Choose Housekeeping Genes'!Q$17,"")</f>
        <v/>
      </c>
      <c r="BI45" s="132" t="str">
        <f ca="1">IF(ISNUMBER(Q45-'Choose Housekeeping Genes'!R$17),Q45-'Choose Housekeeping Genes'!R$17,"")</f>
        <v/>
      </c>
      <c r="BJ45" s="132" t="str">
        <f ca="1">IF(ISNUMBER(R45-'Choose Housekeeping Genes'!S$17),R45-'Choose Housekeeping Genes'!S$17,"")</f>
        <v/>
      </c>
      <c r="BK45" s="132" t="str">
        <f ca="1">IF(ISNUMBER(S45-'Choose Housekeeping Genes'!T$17),S45-'Choose Housekeeping Genes'!T$17,"")</f>
        <v/>
      </c>
      <c r="BL45" s="132" t="str">
        <f ca="1">IF(ISNUMBER(T45-'Choose Housekeeping Genes'!U$17),T45-'Choose Housekeeping Genes'!U$17,"")</f>
        <v/>
      </c>
      <c r="BM45" s="132" t="str">
        <f ca="1">IF(ISNUMBER(U45-'Choose Housekeeping Genes'!V$17),U45-'Choose Housekeeping Genes'!V$17,"")</f>
        <v/>
      </c>
      <c r="BN45" s="132" t="str">
        <f ca="1">IF(ISNUMBER(V45-'Choose Housekeeping Genes'!W$17),V45-'Choose Housekeeping Genes'!W$17,"")</f>
        <v/>
      </c>
      <c r="BO45" s="142" t="str">
        <f t="shared" si="4"/>
        <v>KCNQ1DN</v>
      </c>
      <c r="BP45" s="141" t="s">
        <v>176</v>
      </c>
      <c r="BQ45" s="132" t="str">
        <f ca="1">IF(ISNUMBER(Y45-'Choose Housekeeping Genes'!AA$17),Y45-'Choose Housekeeping Genes'!AA$17,"")</f>
        <v/>
      </c>
      <c r="BR45" s="132" t="str">
        <f ca="1">IF(ISNUMBER(Z45-'Choose Housekeeping Genes'!AB$17),Z45-'Choose Housekeeping Genes'!AB$17,"")</f>
        <v/>
      </c>
      <c r="BS45" s="132" t="str">
        <f ca="1">IF(ISNUMBER(AA45-'Choose Housekeeping Genes'!AC$17),AA45-'Choose Housekeeping Genes'!AC$17,"")</f>
        <v/>
      </c>
      <c r="BT45" s="132" t="str">
        <f ca="1">IF(ISNUMBER(AB45-'Choose Housekeeping Genes'!AD$17),AB45-'Choose Housekeeping Genes'!AD$17,"")</f>
        <v/>
      </c>
      <c r="BU45" s="132" t="str">
        <f ca="1">IF(ISNUMBER(AC45-'Choose Housekeeping Genes'!AE$17),AC45-'Choose Housekeeping Genes'!AE$17,"")</f>
        <v/>
      </c>
      <c r="BV45" s="132" t="str">
        <f ca="1">IF(ISNUMBER(AD45-'Choose Housekeeping Genes'!AF$17),AD45-'Choose Housekeeping Genes'!AF$17,"")</f>
        <v/>
      </c>
      <c r="BW45" s="132" t="str">
        <f ca="1">IF(ISNUMBER(AE45-'Choose Housekeeping Genes'!AG$17),AE45-'Choose Housekeeping Genes'!AG$17,"")</f>
        <v/>
      </c>
      <c r="BX45" s="132" t="str">
        <f ca="1">IF(ISNUMBER(AF45-'Choose Housekeeping Genes'!AH$17),AF45-'Choose Housekeeping Genes'!AH$17,"")</f>
        <v/>
      </c>
      <c r="BY45" s="132" t="str">
        <f ca="1">IF(ISNUMBER(AG45-'Choose Housekeeping Genes'!AI$17),AG45-'Choose Housekeeping Genes'!AI$17,"")</f>
        <v/>
      </c>
      <c r="BZ45" s="132" t="str">
        <f ca="1">IF(ISNUMBER(AH45-'Choose Housekeeping Genes'!AJ$17),AH45-'Choose Housekeeping Genes'!AJ$17,"")</f>
        <v/>
      </c>
      <c r="CA45" s="132" t="str">
        <f ca="1">IF(ISNUMBER(AI45-'Choose Housekeeping Genes'!AK$17),AI45-'Choose Housekeeping Genes'!AK$17,"")</f>
        <v/>
      </c>
      <c r="CB45" s="132" t="str">
        <f ca="1">IF(ISNUMBER(AJ45-'Choose Housekeeping Genes'!AL$17),AJ45-'Choose Housekeeping Genes'!AL$17,"")</f>
        <v/>
      </c>
      <c r="CC45" s="132" t="str">
        <f ca="1">IF(ISNUMBER(AK45-'Choose Housekeeping Genes'!AM$17),AK45-'Choose Housekeeping Genes'!AM$17,"")</f>
        <v/>
      </c>
      <c r="CD45" s="132" t="str">
        <f ca="1">IF(ISNUMBER(AL45-'Choose Housekeeping Genes'!AN$17),AL45-'Choose Housekeeping Genes'!AN$17,"")</f>
        <v/>
      </c>
      <c r="CE45" s="132" t="str">
        <f ca="1">IF(ISNUMBER(AM45-'Choose Housekeeping Genes'!AO$17),AM45-'Choose Housekeeping Genes'!AO$17,"")</f>
        <v/>
      </c>
      <c r="CF45" s="132" t="str">
        <f ca="1">IF(ISNUMBER(AN45-'Choose Housekeeping Genes'!AP$17),AN45-'Choose Housekeeping Genes'!AP$17,"")</f>
        <v/>
      </c>
      <c r="CG45" s="132" t="str">
        <f ca="1">IF(ISNUMBER(AO45-'Choose Housekeeping Genes'!AQ$17),AO45-'Choose Housekeeping Genes'!AQ$17,"")</f>
        <v/>
      </c>
      <c r="CH45" s="132" t="str">
        <f ca="1">IF(ISNUMBER(AP45-'Choose Housekeeping Genes'!AR$17),AP45-'Choose Housekeeping Genes'!AR$17,"")</f>
        <v/>
      </c>
      <c r="CI45" s="132" t="str">
        <f ca="1">IF(ISNUMBER(AQ45-'Choose Housekeeping Genes'!AS$17),AQ45-'Choose Housekeeping Genes'!AS$17,"")</f>
        <v/>
      </c>
      <c r="CJ45" s="132" t="str">
        <f ca="1">IF(ISNUMBER(AR45-'Choose Housekeeping Genes'!AT$17),AR45-'Choose Housekeeping Genes'!AT$17,"")</f>
        <v/>
      </c>
      <c r="CK45" s="137" t="e">
        <f t="shared" ca="1" si="2"/>
        <v>#DIV/0!</v>
      </c>
      <c r="CL45" s="138" t="e">
        <f t="shared" ca="1" si="3"/>
        <v>#DIV/0!</v>
      </c>
    </row>
    <row r="46" spans="1:90" ht="12.75" x14ac:dyDescent="0.15">
      <c r="A46" s="131" t="str">
        <f>'Transcript table'!C46</f>
        <v>DLX6-AS1</v>
      </c>
      <c r="B46" s="35" t="s">
        <v>177</v>
      </c>
      <c r="C46" s="132" t="str">
        <f>IF(SUM('Test Sample Data'!C$3:C$386)&gt;10,IF(AND(ISNUMBER('Test Sample Data'!C46),'Test Sample Data'!C46&lt;35,'Test Sample Data'!C46&gt;0),'Test Sample Data'!C46-'Choose Housekeeping Genes'!D$27,35-'Choose Housekeeping Genes'!D$27),"")</f>
        <v/>
      </c>
      <c r="D46" s="132" t="str">
        <f>IF(SUM('Test Sample Data'!D$3:D$386)&gt;10,IF(AND(ISNUMBER('Test Sample Data'!D46),'Test Sample Data'!D46&lt;35,'Test Sample Data'!D46&gt;0),'Test Sample Data'!D46-'Choose Housekeeping Genes'!E$27,35-'Choose Housekeeping Genes'!E$27),"")</f>
        <v/>
      </c>
      <c r="E46" s="132" t="str">
        <f>IF(SUM('Test Sample Data'!E$3:E$386)&gt;10,IF(AND(ISNUMBER('Test Sample Data'!E46),'Test Sample Data'!E46&lt;35,'Test Sample Data'!E46&gt;0),'Test Sample Data'!E46-'Choose Housekeeping Genes'!F$27,35-'Choose Housekeeping Genes'!F$27),"")</f>
        <v/>
      </c>
      <c r="F46" s="132" t="str">
        <f>IF(SUM('Test Sample Data'!F$3:F$386)&gt;10,IF(AND(ISNUMBER('Test Sample Data'!F46),'Test Sample Data'!F46&lt;35,'Test Sample Data'!F46&gt;0),'Test Sample Data'!F46-'Choose Housekeeping Genes'!G$27,35-'Choose Housekeeping Genes'!G$27),"")</f>
        <v/>
      </c>
      <c r="G46" s="132" t="str">
        <f>IF(SUM('Test Sample Data'!G$3:G$386)&gt;10,IF(AND(ISNUMBER('Test Sample Data'!G46),'Test Sample Data'!G46&lt;35,'Test Sample Data'!G46&gt;0),'Test Sample Data'!G46-'Choose Housekeeping Genes'!H$27,35-'Choose Housekeeping Genes'!H$27),"")</f>
        <v/>
      </c>
      <c r="H46" s="132" t="str">
        <f>IF(SUM('Test Sample Data'!H$3:H$386)&gt;10,IF(AND(ISNUMBER('Test Sample Data'!H46),'Test Sample Data'!H46&lt;35,'Test Sample Data'!H46&gt;0),'Test Sample Data'!H46-'Choose Housekeeping Genes'!I$27,35-'Choose Housekeeping Genes'!I$27),"")</f>
        <v/>
      </c>
      <c r="I46" s="132" t="str">
        <f>IF(SUM('Test Sample Data'!I$3:I$386)&gt;10,IF(AND(ISNUMBER('Test Sample Data'!I46),'Test Sample Data'!I46&lt;35,'Test Sample Data'!I46&gt;0),'Test Sample Data'!I46-'Choose Housekeeping Genes'!J$27,35-'Choose Housekeeping Genes'!J$27),"")</f>
        <v/>
      </c>
      <c r="J46" s="132" t="str">
        <f>IF(SUM('Test Sample Data'!J$3:J$386)&gt;10,IF(AND(ISNUMBER('Test Sample Data'!J46),'Test Sample Data'!J46&lt;35,'Test Sample Data'!J46&gt;0),'Test Sample Data'!J46-'Choose Housekeeping Genes'!K$27,35-'Choose Housekeeping Genes'!K$27),"")</f>
        <v/>
      </c>
      <c r="K46" s="132" t="str">
        <f>IF(SUM('Test Sample Data'!K$3:K$386)&gt;10,IF(AND(ISNUMBER('Test Sample Data'!K46),'Test Sample Data'!K46&lt;35,'Test Sample Data'!K46&gt;0),'Test Sample Data'!K46-'Choose Housekeeping Genes'!L$27,35-'Choose Housekeeping Genes'!L$27),"")</f>
        <v/>
      </c>
      <c r="L46" s="132" t="str">
        <f>IF(SUM('Test Sample Data'!L$3:L$386)&gt;10,IF(AND(ISNUMBER('Test Sample Data'!L46),'Test Sample Data'!L46&lt;35,'Test Sample Data'!L46&gt;0),'Test Sample Data'!L46-'Choose Housekeeping Genes'!M$27,35-'Choose Housekeeping Genes'!M$27),"")</f>
        <v/>
      </c>
      <c r="M46" s="132" t="str">
        <f>IF(SUM('Test Sample Data'!M$3:M$386)&gt;10,IF(AND(ISNUMBER('Test Sample Data'!M46),'Test Sample Data'!M46&lt;35,'Test Sample Data'!M46&gt;0),'Test Sample Data'!M46-'Choose Housekeeping Genes'!N$27,35-'Choose Housekeeping Genes'!N$27),"")</f>
        <v/>
      </c>
      <c r="N46" s="132" t="str">
        <f>IF(SUM('Test Sample Data'!N$3:N$386)&gt;10,IF(AND(ISNUMBER('Test Sample Data'!N46),'Test Sample Data'!N46&lt;35,'Test Sample Data'!N46&gt;0),'Test Sample Data'!N46-'Choose Housekeeping Genes'!O$27,35-'Choose Housekeeping Genes'!O$27),"")</f>
        <v/>
      </c>
      <c r="O46" s="132" t="str">
        <f>IF(SUM('Test Sample Data'!O$3:O$386)&gt;10,IF(AND(ISNUMBER('Test Sample Data'!O46),'Test Sample Data'!O46&lt;35,'Test Sample Data'!O46&gt;0),'Test Sample Data'!O46-'Choose Housekeeping Genes'!P$27,35-'Choose Housekeeping Genes'!P$27),"")</f>
        <v/>
      </c>
      <c r="P46" s="132" t="str">
        <f>IF(SUM('Test Sample Data'!P$3:P$386)&gt;10,IF(AND(ISNUMBER('Test Sample Data'!P46),'Test Sample Data'!P46&lt;35,'Test Sample Data'!P46&gt;0),'Test Sample Data'!P46-'Choose Housekeeping Genes'!Q$27,35-'Choose Housekeeping Genes'!Q$27),"")</f>
        <v/>
      </c>
      <c r="Q46" s="132" t="str">
        <f>IF(SUM('Test Sample Data'!Q$3:Q$386)&gt;10,IF(AND(ISNUMBER('Test Sample Data'!Q46),'Test Sample Data'!Q46&lt;35,'Test Sample Data'!Q46&gt;0),'Test Sample Data'!Q46-'Choose Housekeeping Genes'!R$27,35-'Choose Housekeeping Genes'!R$27),"")</f>
        <v/>
      </c>
      <c r="R46" s="132" t="str">
        <f>IF(SUM('Test Sample Data'!R$3:R$386)&gt;10,IF(AND(ISNUMBER('Test Sample Data'!R46),'Test Sample Data'!R46&lt;35,'Test Sample Data'!R46&gt;0),'Test Sample Data'!R46-'Choose Housekeeping Genes'!S$27,35-'Choose Housekeeping Genes'!S$27),"")</f>
        <v/>
      </c>
      <c r="S46" s="132" t="str">
        <f>IF(SUM('Test Sample Data'!S$3:S$386)&gt;10,IF(AND(ISNUMBER('Test Sample Data'!S46),'Test Sample Data'!S46&lt;35,'Test Sample Data'!S46&gt;0),'Test Sample Data'!S46-'Choose Housekeeping Genes'!T$27,35-'Choose Housekeeping Genes'!T$27),"")</f>
        <v/>
      </c>
      <c r="T46" s="132" t="str">
        <f>IF(SUM('Test Sample Data'!T$3:T$386)&gt;10,IF(AND(ISNUMBER('Test Sample Data'!T46),'Test Sample Data'!T46&lt;35,'Test Sample Data'!T46&gt;0),'Test Sample Data'!T46-'Choose Housekeeping Genes'!U$27,35-'Choose Housekeeping Genes'!U$27),"")</f>
        <v/>
      </c>
      <c r="U46" s="132" t="str">
        <f>IF(SUM('Test Sample Data'!U$3:U$386)&gt;10,IF(AND(ISNUMBER('Test Sample Data'!U46),'Test Sample Data'!U46&lt;35,'Test Sample Data'!U46&gt;0),'Test Sample Data'!U46-'Choose Housekeeping Genes'!V$27,35-'Choose Housekeeping Genes'!V$27),"")</f>
        <v/>
      </c>
      <c r="V46" s="132" t="str">
        <f>IF(SUM('Test Sample Data'!V$3:V$386)&gt;10,IF(AND(ISNUMBER('Test Sample Data'!V46),'Test Sample Data'!V46&lt;35,'Test Sample Data'!V46&gt;0),'Test Sample Data'!V46-'Choose Housekeeping Genes'!W$27,35-'Choose Housekeeping Genes'!W$27),"")</f>
        <v/>
      </c>
      <c r="W46" s="140" t="str">
        <f>'Control Sample Data'!A46</f>
        <v>DLX6-AS1</v>
      </c>
      <c r="X46" s="141" t="s">
        <v>177</v>
      </c>
      <c r="Y46" s="132" t="str">
        <f>IF(SUM('Control Sample Data'!C$3:C$386)&gt;10,IF(AND(ISNUMBER('Control Sample Data'!C46),'Control Sample Data'!C46&lt;35,'Control Sample Data'!C46&gt;0),'Control Sample Data'!C46-'Choose Housekeeping Genes'!AA$27,35-'Choose Housekeeping Genes'!AA$27),"")</f>
        <v/>
      </c>
      <c r="Z46" s="132" t="str">
        <f>IF(SUM('Control Sample Data'!D$3:D$386)&gt;10,IF(AND(ISNUMBER('Control Sample Data'!D46),'Control Sample Data'!D46&lt;35,'Control Sample Data'!D46&gt;0),'Control Sample Data'!D46-'Choose Housekeeping Genes'!AB$27,35-'Choose Housekeeping Genes'!AB$27),"")</f>
        <v/>
      </c>
      <c r="AA46" s="132" t="str">
        <f>IF(SUM('Control Sample Data'!E$3:E$386)&gt;10,IF(AND(ISNUMBER('Control Sample Data'!E46),'Control Sample Data'!E46&lt;35,'Control Sample Data'!E46&gt;0),'Control Sample Data'!E46-'Choose Housekeeping Genes'!AC$27,35-'Choose Housekeeping Genes'!AC$27),"")</f>
        <v/>
      </c>
      <c r="AB46" s="132" t="str">
        <f>IF(SUM('Control Sample Data'!F$3:F$386)&gt;10,IF(AND(ISNUMBER('Control Sample Data'!F46),'Control Sample Data'!F46&lt;35,'Control Sample Data'!F46&gt;0),'Control Sample Data'!F46-'Choose Housekeeping Genes'!AD$27,35-'Choose Housekeeping Genes'!AD$27),"")</f>
        <v/>
      </c>
      <c r="AC46" s="132" t="str">
        <f>IF(SUM('Control Sample Data'!G$3:G$386)&gt;10,IF(AND(ISNUMBER('Control Sample Data'!G46),'Control Sample Data'!G46&lt;35,'Control Sample Data'!G46&gt;0),'Control Sample Data'!G46-'Choose Housekeeping Genes'!AE$27,35-'Choose Housekeeping Genes'!AE$27),"")</f>
        <v/>
      </c>
      <c r="AD46" s="132" t="str">
        <f>IF(SUM('Control Sample Data'!H$3:H$386)&gt;10,IF(AND(ISNUMBER('Control Sample Data'!H46),'Control Sample Data'!H46&lt;35,'Control Sample Data'!H46&gt;0),'Control Sample Data'!H46-'Choose Housekeeping Genes'!AF$27,35-'Choose Housekeeping Genes'!AF$27),"")</f>
        <v/>
      </c>
      <c r="AE46" s="132" t="str">
        <f>IF(SUM('Control Sample Data'!I$3:I$386)&gt;10,IF(AND(ISNUMBER('Control Sample Data'!I46),'Control Sample Data'!I46&lt;35,'Control Sample Data'!I46&gt;0),'Control Sample Data'!I46-'Choose Housekeeping Genes'!AG$27,35-'Choose Housekeeping Genes'!AG$27),"")</f>
        <v/>
      </c>
      <c r="AF46" s="132" t="str">
        <f>IF(SUM('Control Sample Data'!J$3:J$386)&gt;10,IF(AND(ISNUMBER('Control Sample Data'!J46),'Control Sample Data'!J46&lt;35,'Control Sample Data'!J46&gt;0),'Control Sample Data'!J46-'Choose Housekeeping Genes'!AH$27,35-'Choose Housekeeping Genes'!AH$27),"")</f>
        <v/>
      </c>
      <c r="AG46" s="132" t="str">
        <f>IF(SUM('Control Sample Data'!K$3:K$386)&gt;10,IF(AND(ISNUMBER('Control Sample Data'!K46),'Control Sample Data'!K46&lt;35,'Control Sample Data'!K46&gt;0),'Control Sample Data'!K46-'Choose Housekeeping Genes'!AI$27,35-'Choose Housekeeping Genes'!AI$27),"")</f>
        <v/>
      </c>
      <c r="AH46" s="132" t="str">
        <f>IF(SUM('Control Sample Data'!L$3:L$386)&gt;10,IF(AND(ISNUMBER('Control Sample Data'!L46),'Control Sample Data'!L46&lt;35,'Control Sample Data'!L46&gt;0),'Control Sample Data'!L46-'Choose Housekeeping Genes'!AJ$27,35-'Choose Housekeeping Genes'!AJ$27),"")</f>
        <v/>
      </c>
      <c r="AI46" s="132" t="str">
        <f>IF(SUM('Control Sample Data'!M$3:M$386)&gt;10,IF(AND(ISNUMBER('Control Sample Data'!M46),'Control Sample Data'!M46&lt;35,'Control Sample Data'!M46&gt;0),'Control Sample Data'!M46-'Choose Housekeeping Genes'!AK$27,35-'Choose Housekeeping Genes'!AK$27),"")</f>
        <v/>
      </c>
      <c r="AJ46" s="132" t="str">
        <f>IF(SUM('Control Sample Data'!N$3:N$386)&gt;10,IF(AND(ISNUMBER('Control Sample Data'!N46),'Control Sample Data'!N46&lt;35,'Control Sample Data'!N46&gt;0),'Control Sample Data'!N46-'Choose Housekeeping Genes'!AL$27,35-'Choose Housekeeping Genes'!AL$27),"")</f>
        <v/>
      </c>
      <c r="AK46" s="132" t="str">
        <f>IF(SUM('Control Sample Data'!O$3:O$386)&gt;10,IF(AND(ISNUMBER('Control Sample Data'!O46),'Control Sample Data'!O46&lt;35,'Control Sample Data'!O46&gt;0),'Control Sample Data'!O46-'Choose Housekeeping Genes'!AM$27,35-'Choose Housekeeping Genes'!AM$27),"")</f>
        <v/>
      </c>
      <c r="AL46" s="132" t="str">
        <f>IF(SUM('Control Sample Data'!P$3:P$386)&gt;10,IF(AND(ISNUMBER('Control Sample Data'!P46),'Control Sample Data'!P46&lt;35,'Control Sample Data'!P46&gt;0),'Control Sample Data'!P46-'Choose Housekeeping Genes'!AN$27,35-'Choose Housekeeping Genes'!AN$27),"")</f>
        <v/>
      </c>
      <c r="AM46" s="132" t="str">
        <f>IF(SUM('Control Sample Data'!Q$3:Q$386)&gt;10,IF(AND(ISNUMBER('Control Sample Data'!Q46),'Control Sample Data'!Q46&lt;35,'Control Sample Data'!Q46&gt;0),'Control Sample Data'!Q46-'Choose Housekeeping Genes'!AO$27,35-'Choose Housekeeping Genes'!AO$27),"")</f>
        <v/>
      </c>
      <c r="AN46" s="132" t="str">
        <f>IF(SUM('Control Sample Data'!R$3:R$386)&gt;10,IF(AND(ISNUMBER('Control Sample Data'!R46),'Control Sample Data'!R46&lt;35,'Control Sample Data'!R46&gt;0),'Control Sample Data'!R46-'Choose Housekeeping Genes'!AP$27,35-'Choose Housekeeping Genes'!AP$27),"")</f>
        <v/>
      </c>
      <c r="AO46" s="132" t="str">
        <f>IF(SUM('Control Sample Data'!S$3:S$386)&gt;10,IF(AND(ISNUMBER('Control Sample Data'!S46),'Control Sample Data'!S46&lt;35,'Control Sample Data'!S46&gt;0),'Control Sample Data'!S46-'Choose Housekeeping Genes'!AQ$27,35-'Choose Housekeeping Genes'!AQ$27),"")</f>
        <v/>
      </c>
      <c r="AP46" s="132" t="str">
        <f>IF(SUM('Control Sample Data'!T$3:T$386)&gt;10,IF(AND(ISNUMBER('Control Sample Data'!T46),'Control Sample Data'!T46&lt;35,'Control Sample Data'!T46&gt;0),'Control Sample Data'!T46-'Choose Housekeeping Genes'!AR$27,35-'Choose Housekeeping Genes'!AR$27),"")</f>
        <v/>
      </c>
      <c r="AQ46" s="132" t="str">
        <f>IF(SUM('Control Sample Data'!U$3:U$386)&gt;10,IF(AND(ISNUMBER('Control Sample Data'!U46),'Control Sample Data'!U46&lt;35,'Control Sample Data'!U46&gt;0),'Control Sample Data'!U46-'Choose Housekeeping Genes'!AS$27,35-'Choose Housekeeping Genes'!AS$27),"")</f>
        <v/>
      </c>
      <c r="AR46" s="132" t="str">
        <f>IF(SUM('Control Sample Data'!V$3:V$386)&gt;10,IF(AND(ISNUMBER('Control Sample Data'!V46),'Control Sample Data'!V46&lt;35,'Control Sample Data'!V46&gt;0),'Control Sample Data'!V46-'Choose Housekeeping Genes'!AT$27,35-'Choose Housekeeping Genes'!AT$27),"")</f>
        <v/>
      </c>
      <c r="AS46" s="135" t="str">
        <f>'Control Sample Data'!A46</f>
        <v>DLX6-AS1</v>
      </c>
      <c r="AT46" s="35" t="s">
        <v>177</v>
      </c>
      <c r="AU46" s="132" t="str">
        <f ca="1">IF(ISNUMBER(C46-'Choose Housekeeping Genes'!D$17),C46-'Choose Housekeeping Genes'!D$17,"")</f>
        <v/>
      </c>
      <c r="AV46" s="132" t="str">
        <f ca="1">IF(ISNUMBER(D46-'Choose Housekeeping Genes'!E$17),D46-'Choose Housekeeping Genes'!E$17,"")</f>
        <v/>
      </c>
      <c r="AW46" s="132" t="str">
        <f ca="1">IF(ISNUMBER(E46-'Choose Housekeeping Genes'!F$17),E46-'Choose Housekeeping Genes'!F$17,"")</f>
        <v/>
      </c>
      <c r="AX46" s="132" t="str">
        <f ca="1">IF(ISNUMBER(F46-'Choose Housekeeping Genes'!G$17),F46-'Choose Housekeeping Genes'!G$17,"")</f>
        <v/>
      </c>
      <c r="AY46" s="132" t="str">
        <f ca="1">IF(ISNUMBER(G46-'Choose Housekeeping Genes'!H$17),G46-'Choose Housekeeping Genes'!H$17,"")</f>
        <v/>
      </c>
      <c r="AZ46" s="132" t="str">
        <f ca="1">IF(ISNUMBER(H46-'Choose Housekeeping Genes'!I$17),H46-'Choose Housekeeping Genes'!I$17,"")</f>
        <v/>
      </c>
      <c r="BA46" s="132" t="str">
        <f ca="1">IF(ISNUMBER(I46-'Choose Housekeeping Genes'!J$17),I46-'Choose Housekeeping Genes'!J$17,"")</f>
        <v/>
      </c>
      <c r="BB46" s="132" t="str">
        <f ca="1">IF(ISNUMBER(J46-'Choose Housekeeping Genes'!K$17),J46-'Choose Housekeeping Genes'!K$17,"")</f>
        <v/>
      </c>
      <c r="BC46" s="132" t="str">
        <f ca="1">IF(ISNUMBER(K46-'Choose Housekeeping Genes'!L$17),K46-'Choose Housekeeping Genes'!L$17,"")</f>
        <v/>
      </c>
      <c r="BD46" s="132" t="str">
        <f ca="1">IF(ISNUMBER(L46-'Choose Housekeeping Genes'!M$17),L46-'Choose Housekeeping Genes'!M$17,"")</f>
        <v/>
      </c>
      <c r="BE46" s="132" t="str">
        <f ca="1">IF(ISNUMBER(M46-'Choose Housekeeping Genes'!N$17),M46-'Choose Housekeeping Genes'!N$17,"")</f>
        <v/>
      </c>
      <c r="BF46" s="132" t="str">
        <f ca="1">IF(ISNUMBER(N46-'Choose Housekeeping Genes'!O$17),N46-'Choose Housekeeping Genes'!O$17,"")</f>
        <v/>
      </c>
      <c r="BG46" s="132" t="str">
        <f ca="1">IF(ISNUMBER(O46-'Choose Housekeeping Genes'!P$17),O46-'Choose Housekeeping Genes'!P$17,"")</f>
        <v/>
      </c>
      <c r="BH46" s="132" t="str">
        <f ca="1">IF(ISNUMBER(P46-'Choose Housekeeping Genes'!Q$17),P46-'Choose Housekeeping Genes'!Q$17,"")</f>
        <v/>
      </c>
      <c r="BI46" s="132" t="str">
        <f ca="1">IF(ISNUMBER(Q46-'Choose Housekeeping Genes'!R$17),Q46-'Choose Housekeeping Genes'!R$17,"")</f>
        <v/>
      </c>
      <c r="BJ46" s="132" t="str">
        <f ca="1">IF(ISNUMBER(R46-'Choose Housekeeping Genes'!S$17),R46-'Choose Housekeeping Genes'!S$17,"")</f>
        <v/>
      </c>
      <c r="BK46" s="132" t="str">
        <f ca="1">IF(ISNUMBER(S46-'Choose Housekeeping Genes'!T$17),S46-'Choose Housekeeping Genes'!T$17,"")</f>
        <v/>
      </c>
      <c r="BL46" s="132" t="str">
        <f ca="1">IF(ISNUMBER(T46-'Choose Housekeeping Genes'!U$17),T46-'Choose Housekeeping Genes'!U$17,"")</f>
        <v/>
      </c>
      <c r="BM46" s="132" t="str">
        <f ca="1">IF(ISNUMBER(U46-'Choose Housekeeping Genes'!V$17),U46-'Choose Housekeeping Genes'!V$17,"")</f>
        <v/>
      </c>
      <c r="BN46" s="132" t="str">
        <f ca="1">IF(ISNUMBER(V46-'Choose Housekeeping Genes'!W$17),V46-'Choose Housekeeping Genes'!W$17,"")</f>
        <v/>
      </c>
      <c r="BO46" s="142" t="str">
        <f t="shared" si="4"/>
        <v>DLX6-AS1</v>
      </c>
      <c r="BP46" s="141" t="s">
        <v>177</v>
      </c>
      <c r="BQ46" s="132" t="str">
        <f ca="1">IF(ISNUMBER(Y46-'Choose Housekeeping Genes'!AA$17),Y46-'Choose Housekeeping Genes'!AA$17,"")</f>
        <v/>
      </c>
      <c r="BR46" s="132" t="str">
        <f ca="1">IF(ISNUMBER(Z46-'Choose Housekeeping Genes'!AB$17),Z46-'Choose Housekeeping Genes'!AB$17,"")</f>
        <v/>
      </c>
      <c r="BS46" s="132" t="str">
        <f ca="1">IF(ISNUMBER(AA46-'Choose Housekeeping Genes'!AC$17),AA46-'Choose Housekeeping Genes'!AC$17,"")</f>
        <v/>
      </c>
      <c r="BT46" s="132" t="str">
        <f ca="1">IF(ISNUMBER(AB46-'Choose Housekeeping Genes'!AD$17),AB46-'Choose Housekeeping Genes'!AD$17,"")</f>
        <v/>
      </c>
      <c r="BU46" s="132" t="str">
        <f ca="1">IF(ISNUMBER(AC46-'Choose Housekeeping Genes'!AE$17),AC46-'Choose Housekeeping Genes'!AE$17,"")</f>
        <v/>
      </c>
      <c r="BV46" s="132" t="str">
        <f ca="1">IF(ISNUMBER(AD46-'Choose Housekeeping Genes'!AF$17),AD46-'Choose Housekeeping Genes'!AF$17,"")</f>
        <v/>
      </c>
      <c r="BW46" s="132" t="str">
        <f ca="1">IF(ISNUMBER(AE46-'Choose Housekeeping Genes'!AG$17),AE46-'Choose Housekeeping Genes'!AG$17,"")</f>
        <v/>
      </c>
      <c r="BX46" s="132" t="str">
        <f ca="1">IF(ISNUMBER(AF46-'Choose Housekeeping Genes'!AH$17),AF46-'Choose Housekeeping Genes'!AH$17,"")</f>
        <v/>
      </c>
      <c r="BY46" s="132" t="str">
        <f ca="1">IF(ISNUMBER(AG46-'Choose Housekeeping Genes'!AI$17),AG46-'Choose Housekeeping Genes'!AI$17,"")</f>
        <v/>
      </c>
      <c r="BZ46" s="132" t="str">
        <f ca="1">IF(ISNUMBER(AH46-'Choose Housekeeping Genes'!AJ$17),AH46-'Choose Housekeeping Genes'!AJ$17,"")</f>
        <v/>
      </c>
      <c r="CA46" s="132" t="str">
        <f ca="1">IF(ISNUMBER(AI46-'Choose Housekeeping Genes'!AK$17),AI46-'Choose Housekeeping Genes'!AK$17,"")</f>
        <v/>
      </c>
      <c r="CB46" s="132" t="str">
        <f ca="1">IF(ISNUMBER(AJ46-'Choose Housekeeping Genes'!AL$17),AJ46-'Choose Housekeeping Genes'!AL$17,"")</f>
        <v/>
      </c>
      <c r="CC46" s="132" t="str">
        <f ca="1">IF(ISNUMBER(AK46-'Choose Housekeeping Genes'!AM$17),AK46-'Choose Housekeeping Genes'!AM$17,"")</f>
        <v/>
      </c>
      <c r="CD46" s="132" t="str">
        <f ca="1">IF(ISNUMBER(AL46-'Choose Housekeeping Genes'!AN$17),AL46-'Choose Housekeeping Genes'!AN$17,"")</f>
        <v/>
      </c>
      <c r="CE46" s="132" t="str">
        <f ca="1">IF(ISNUMBER(AM46-'Choose Housekeeping Genes'!AO$17),AM46-'Choose Housekeeping Genes'!AO$17,"")</f>
        <v/>
      </c>
      <c r="CF46" s="132" t="str">
        <f ca="1">IF(ISNUMBER(AN46-'Choose Housekeeping Genes'!AP$17),AN46-'Choose Housekeeping Genes'!AP$17,"")</f>
        <v/>
      </c>
      <c r="CG46" s="132" t="str">
        <f ca="1">IF(ISNUMBER(AO46-'Choose Housekeeping Genes'!AQ$17),AO46-'Choose Housekeeping Genes'!AQ$17,"")</f>
        <v/>
      </c>
      <c r="CH46" s="132" t="str">
        <f ca="1">IF(ISNUMBER(AP46-'Choose Housekeeping Genes'!AR$17),AP46-'Choose Housekeeping Genes'!AR$17,"")</f>
        <v/>
      </c>
      <c r="CI46" s="132" t="str">
        <f ca="1">IF(ISNUMBER(AQ46-'Choose Housekeeping Genes'!AS$17),AQ46-'Choose Housekeeping Genes'!AS$17,"")</f>
        <v/>
      </c>
      <c r="CJ46" s="132" t="str">
        <f ca="1">IF(ISNUMBER(AR46-'Choose Housekeeping Genes'!AT$17),AR46-'Choose Housekeeping Genes'!AT$17,"")</f>
        <v/>
      </c>
      <c r="CK46" s="137" t="e">
        <f t="shared" ca="1" si="2"/>
        <v>#DIV/0!</v>
      </c>
      <c r="CL46" s="138" t="e">
        <f t="shared" ca="1" si="3"/>
        <v>#DIV/0!</v>
      </c>
    </row>
    <row r="47" spans="1:90" ht="12.75" x14ac:dyDescent="0.15">
      <c r="A47" s="131" t="str">
        <f>'Transcript table'!C47</f>
        <v>HOXA11-AS</v>
      </c>
      <c r="B47" s="35" t="s">
        <v>178</v>
      </c>
      <c r="C47" s="132" t="str">
        <f>IF(SUM('Test Sample Data'!C$3:C$386)&gt;10,IF(AND(ISNUMBER('Test Sample Data'!C47),'Test Sample Data'!C47&lt;35,'Test Sample Data'!C47&gt;0),'Test Sample Data'!C47-'Choose Housekeeping Genes'!D$27,35-'Choose Housekeeping Genes'!D$27),"")</f>
        <v/>
      </c>
      <c r="D47" s="132" t="str">
        <f>IF(SUM('Test Sample Data'!D$3:D$386)&gt;10,IF(AND(ISNUMBER('Test Sample Data'!D47),'Test Sample Data'!D47&lt;35,'Test Sample Data'!D47&gt;0),'Test Sample Data'!D47-'Choose Housekeeping Genes'!E$27,35-'Choose Housekeeping Genes'!E$27),"")</f>
        <v/>
      </c>
      <c r="E47" s="132" t="str">
        <f>IF(SUM('Test Sample Data'!E$3:E$386)&gt;10,IF(AND(ISNUMBER('Test Sample Data'!E47),'Test Sample Data'!E47&lt;35,'Test Sample Data'!E47&gt;0),'Test Sample Data'!E47-'Choose Housekeeping Genes'!F$27,35-'Choose Housekeeping Genes'!F$27),"")</f>
        <v/>
      </c>
      <c r="F47" s="132" t="str">
        <f>IF(SUM('Test Sample Data'!F$3:F$386)&gt;10,IF(AND(ISNUMBER('Test Sample Data'!F47),'Test Sample Data'!F47&lt;35,'Test Sample Data'!F47&gt;0),'Test Sample Data'!F47-'Choose Housekeeping Genes'!G$27,35-'Choose Housekeeping Genes'!G$27),"")</f>
        <v/>
      </c>
      <c r="G47" s="132" t="str">
        <f>IF(SUM('Test Sample Data'!G$3:G$386)&gt;10,IF(AND(ISNUMBER('Test Sample Data'!G47),'Test Sample Data'!G47&lt;35,'Test Sample Data'!G47&gt;0),'Test Sample Data'!G47-'Choose Housekeeping Genes'!H$27,35-'Choose Housekeeping Genes'!H$27),"")</f>
        <v/>
      </c>
      <c r="H47" s="132" t="str">
        <f>IF(SUM('Test Sample Data'!H$3:H$386)&gt;10,IF(AND(ISNUMBER('Test Sample Data'!H47),'Test Sample Data'!H47&lt;35,'Test Sample Data'!H47&gt;0),'Test Sample Data'!H47-'Choose Housekeeping Genes'!I$27,35-'Choose Housekeeping Genes'!I$27),"")</f>
        <v/>
      </c>
      <c r="I47" s="132" t="str">
        <f>IF(SUM('Test Sample Data'!I$3:I$386)&gt;10,IF(AND(ISNUMBER('Test Sample Data'!I47),'Test Sample Data'!I47&lt;35,'Test Sample Data'!I47&gt;0),'Test Sample Data'!I47-'Choose Housekeeping Genes'!J$27,35-'Choose Housekeeping Genes'!J$27),"")</f>
        <v/>
      </c>
      <c r="J47" s="132" t="str">
        <f>IF(SUM('Test Sample Data'!J$3:J$386)&gt;10,IF(AND(ISNUMBER('Test Sample Data'!J47),'Test Sample Data'!J47&lt;35,'Test Sample Data'!J47&gt;0),'Test Sample Data'!J47-'Choose Housekeeping Genes'!K$27,35-'Choose Housekeeping Genes'!K$27),"")</f>
        <v/>
      </c>
      <c r="K47" s="132" t="str">
        <f>IF(SUM('Test Sample Data'!K$3:K$386)&gt;10,IF(AND(ISNUMBER('Test Sample Data'!K47),'Test Sample Data'!K47&lt;35,'Test Sample Data'!K47&gt;0),'Test Sample Data'!K47-'Choose Housekeeping Genes'!L$27,35-'Choose Housekeeping Genes'!L$27),"")</f>
        <v/>
      </c>
      <c r="L47" s="132" t="str">
        <f>IF(SUM('Test Sample Data'!L$3:L$386)&gt;10,IF(AND(ISNUMBER('Test Sample Data'!L47),'Test Sample Data'!L47&lt;35,'Test Sample Data'!L47&gt;0),'Test Sample Data'!L47-'Choose Housekeeping Genes'!M$27,35-'Choose Housekeeping Genes'!M$27),"")</f>
        <v/>
      </c>
      <c r="M47" s="132" t="str">
        <f>IF(SUM('Test Sample Data'!M$3:M$386)&gt;10,IF(AND(ISNUMBER('Test Sample Data'!M47),'Test Sample Data'!M47&lt;35,'Test Sample Data'!M47&gt;0),'Test Sample Data'!M47-'Choose Housekeeping Genes'!N$27,35-'Choose Housekeeping Genes'!N$27),"")</f>
        <v/>
      </c>
      <c r="N47" s="132" t="str">
        <f>IF(SUM('Test Sample Data'!N$3:N$386)&gt;10,IF(AND(ISNUMBER('Test Sample Data'!N47),'Test Sample Data'!N47&lt;35,'Test Sample Data'!N47&gt;0),'Test Sample Data'!N47-'Choose Housekeeping Genes'!O$27,35-'Choose Housekeeping Genes'!O$27),"")</f>
        <v/>
      </c>
      <c r="O47" s="132" t="str">
        <f>IF(SUM('Test Sample Data'!O$3:O$386)&gt;10,IF(AND(ISNUMBER('Test Sample Data'!O47),'Test Sample Data'!O47&lt;35,'Test Sample Data'!O47&gt;0),'Test Sample Data'!O47-'Choose Housekeeping Genes'!P$27,35-'Choose Housekeeping Genes'!P$27),"")</f>
        <v/>
      </c>
      <c r="P47" s="132" t="str">
        <f>IF(SUM('Test Sample Data'!P$3:P$386)&gt;10,IF(AND(ISNUMBER('Test Sample Data'!P47),'Test Sample Data'!P47&lt;35,'Test Sample Data'!P47&gt;0),'Test Sample Data'!P47-'Choose Housekeeping Genes'!Q$27,35-'Choose Housekeeping Genes'!Q$27),"")</f>
        <v/>
      </c>
      <c r="Q47" s="132" t="str">
        <f>IF(SUM('Test Sample Data'!Q$3:Q$386)&gt;10,IF(AND(ISNUMBER('Test Sample Data'!Q47),'Test Sample Data'!Q47&lt;35,'Test Sample Data'!Q47&gt;0),'Test Sample Data'!Q47-'Choose Housekeeping Genes'!R$27,35-'Choose Housekeeping Genes'!R$27),"")</f>
        <v/>
      </c>
      <c r="R47" s="132" t="str">
        <f>IF(SUM('Test Sample Data'!R$3:R$386)&gt;10,IF(AND(ISNUMBER('Test Sample Data'!R47),'Test Sample Data'!R47&lt;35,'Test Sample Data'!R47&gt;0),'Test Sample Data'!R47-'Choose Housekeeping Genes'!S$27,35-'Choose Housekeeping Genes'!S$27),"")</f>
        <v/>
      </c>
      <c r="S47" s="132" t="str">
        <f>IF(SUM('Test Sample Data'!S$3:S$386)&gt;10,IF(AND(ISNUMBER('Test Sample Data'!S47),'Test Sample Data'!S47&lt;35,'Test Sample Data'!S47&gt;0),'Test Sample Data'!S47-'Choose Housekeeping Genes'!T$27,35-'Choose Housekeeping Genes'!T$27),"")</f>
        <v/>
      </c>
      <c r="T47" s="132" t="str">
        <f>IF(SUM('Test Sample Data'!T$3:T$386)&gt;10,IF(AND(ISNUMBER('Test Sample Data'!T47),'Test Sample Data'!T47&lt;35,'Test Sample Data'!T47&gt;0),'Test Sample Data'!T47-'Choose Housekeeping Genes'!U$27,35-'Choose Housekeeping Genes'!U$27),"")</f>
        <v/>
      </c>
      <c r="U47" s="132" t="str">
        <f>IF(SUM('Test Sample Data'!U$3:U$386)&gt;10,IF(AND(ISNUMBER('Test Sample Data'!U47),'Test Sample Data'!U47&lt;35,'Test Sample Data'!U47&gt;0),'Test Sample Data'!U47-'Choose Housekeeping Genes'!V$27,35-'Choose Housekeeping Genes'!V$27),"")</f>
        <v/>
      </c>
      <c r="V47" s="132" t="str">
        <f>IF(SUM('Test Sample Data'!V$3:V$386)&gt;10,IF(AND(ISNUMBER('Test Sample Data'!V47),'Test Sample Data'!V47&lt;35,'Test Sample Data'!V47&gt;0),'Test Sample Data'!V47-'Choose Housekeeping Genes'!W$27,35-'Choose Housekeeping Genes'!W$27),"")</f>
        <v/>
      </c>
      <c r="W47" s="140" t="str">
        <f>'Control Sample Data'!A47</f>
        <v>HOXA11-AS</v>
      </c>
      <c r="X47" s="141" t="s">
        <v>178</v>
      </c>
      <c r="Y47" s="132" t="str">
        <f>IF(SUM('Control Sample Data'!C$3:C$386)&gt;10,IF(AND(ISNUMBER('Control Sample Data'!C47),'Control Sample Data'!C47&lt;35,'Control Sample Data'!C47&gt;0),'Control Sample Data'!C47-'Choose Housekeeping Genes'!AA$27,35-'Choose Housekeeping Genes'!AA$27),"")</f>
        <v/>
      </c>
      <c r="Z47" s="132" t="str">
        <f>IF(SUM('Control Sample Data'!D$3:D$386)&gt;10,IF(AND(ISNUMBER('Control Sample Data'!D47),'Control Sample Data'!D47&lt;35,'Control Sample Data'!D47&gt;0),'Control Sample Data'!D47-'Choose Housekeeping Genes'!AB$27,35-'Choose Housekeeping Genes'!AB$27),"")</f>
        <v/>
      </c>
      <c r="AA47" s="132" t="str">
        <f>IF(SUM('Control Sample Data'!E$3:E$386)&gt;10,IF(AND(ISNUMBER('Control Sample Data'!E47),'Control Sample Data'!E47&lt;35,'Control Sample Data'!E47&gt;0),'Control Sample Data'!E47-'Choose Housekeeping Genes'!AC$27,35-'Choose Housekeeping Genes'!AC$27),"")</f>
        <v/>
      </c>
      <c r="AB47" s="132" t="str">
        <f>IF(SUM('Control Sample Data'!F$3:F$386)&gt;10,IF(AND(ISNUMBER('Control Sample Data'!F47),'Control Sample Data'!F47&lt;35,'Control Sample Data'!F47&gt;0),'Control Sample Data'!F47-'Choose Housekeeping Genes'!AD$27,35-'Choose Housekeeping Genes'!AD$27),"")</f>
        <v/>
      </c>
      <c r="AC47" s="132" t="str">
        <f>IF(SUM('Control Sample Data'!G$3:G$386)&gt;10,IF(AND(ISNUMBER('Control Sample Data'!G47),'Control Sample Data'!G47&lt;35,'Control Sample Data'!G47&gt;0),'Control Sample Data'!G47-'Choose Housekeeping Genes'!AE$27,35-'Choose Housekeeping Genes'!AE$27),"")</f>
        <v/>
      </c>
      <c r="AD47" s="132" t="str">
        <f>IF(SUM('Control Sample Data'!H$3:H$386)&gt;10,IF(AND(ISNUMBER('Control Sample Data'!H47),'Control Sample Data'!H47&lt;35,'Control Sample Data'!H47&gt;0),'Control Sample Data'!H47-'Choose Housekeeping Genes'!AF$27,35-'Choose Housekeeping Genes'!AF$27),"")</f>
        <v/>
      </c>
      <c r="AE47" s="132" t="str">
        <f>IF(SUM('Control Sample Data'!I$3:I$386)&gt;10,IF(AND(ISNUMBER('Control Sample Data'!I47),'Control Sample Data'!I47&lt;35,'Control Sample Data'!I47&gt;0),'Control Sample Data'!I47-'Choose Housekeeping Genes'!AG$27,35-'Choose Housekeeping Genes'!AG$27),"")</f>
        <v/>
      </c>
      <c r="AF47" s="132" t="str">
        <f>IF(SUM('Control Sample Data'!J$3:J$386)&gt;10,IF(AND(ISNUMBER('Control Sample Data'!J47),'Control Sample Data'!J47&lt;35,'Control Sample Data'!J47&gt;0),'Control Sample Data'!J47-'Choose Housekeeping Genes'!AH$27,35-'Choose Housekeeping Genes'!AH$27),"")</f>
        <v/>
      </c>
      <c r="AG47" s="132" t="str">
        <f>IF(SUM('Control Sample Data'!K$3:K$386)&gt;10,IF(AND(ISNUMBER('Control Sample Data'!K47),'Control Sample Data'!K47&lt;35,'Control Sample Data'!K47&gt;0),'Control Sample Data'!K47-'Choose Housekeeping Genes'!AI$27,35-'Choose Housekeeping Genes'!AI$27),"")</f>
        <v/>
      </c>
      <c r="AH47" s="132" t="str">
        <f>IF(SUM('Control Sample Data'!L$3:L$386)&gt;10,IF(AND(ISNUMBER('Control Sample Data'!L47),'Control Sample Data'!L47&lt;35,'Control Sample Data'!L47&gt;0),'Control Sample Data'!L47-'Choose Housekeeping Genes'!AJ$27,35-'Choose Housekeeping Genes'!AJ$27),"")</f>
        <v/>
      </c>
      <c r="AI47" s="132" t="str">
        <f>IF(SUM('Control Sample Data'!M$3:M$386)&gt;10,IF(AND(ISNUMBER('Control Sample Data'!M47),'Control Sample Data'!M47&lt;35,'Control Sample Data'!M47&gt;0),'Control Sample Data'!M47-'Choose Housekeeping Genes'!AK$27,35-'Choose Housekeeping Genes'!AK$27),"")</f>
        <v/>
      </c>
      <c r="AJ47" s="132" t="str">
        <f>IF(SUM('Control Sample Data'!N$3:N$386)&gt;10,IF(AND(ISNUMBER('Control Sample Data'!N47),'Control Sample Data'!N47&lt;35,'Control Sample Data'!N47&gt;0),'Control Sample Data'!N47-'Choose Housekeeping Genes'!AL$27,35-'Choose Housekeeping Genes'!AL$27),"")</f>
        <v/>
      </c>
      <c r="AK47" s="132" t="str">
        <f>IF(SUM('Control Sample Data'!O$3:O$386)&gt;10,IF(AND(ISNUMBER('Control Sample Data'!O47),'Control Sample Data'!O47&lt;35,'Control Sample Data'!O47&gt;0),'Control Sample Data'!O47-'Choose Housekeeping Genes'!AM$27,35-'Choose Housekeeping Genes'!AM$27),"")</f>
        <v/>
      </c>
      <c r="AL47" s="132" t="str">
        <f>IF(SUM('Control Sample Data'!P$3:P$386)&gt;10,IF(AND(ISNUMBER('Control Sample Data'!P47),'Control Sample Data'!P47&lt;35,'Control Sample Data'!P47&gt;0),'Control Sample Data'!P47-'Choose Housekeeping Genes'!AN$27,35-'Choose Housekeeping Genes'!AN$27),"")</f>
        <v/>
      </c>
      <c r="AM47" s="132" t="str">
        <f>IF(SUM('Control Sample Data'!Q$3:Q$386)&gt;10,IF(AND(ISNUMBER('Control Sample Data'!Q47),'Control Sample Data'!Q47&lt;35,'Control Sample Data'!Q47&gt;0),'Control Sample Data'!Q47-'Choose Housekeeping Genes'!AO$27,35-'Choose Housekeeping Genes'!AO$27),"")</f>
        <v/>
      </c>
      <c r="AN47" s="132" t="str">
        <f>IF(SUM('Control Sample Data'!R$3:R$386)&gt;10,IF(AND(ISNUMBER('Control Sample Data'!R47),'Control Sample Data'!R47&lt;35,'Control Sample Data'!R47&gt;0),'Control Sample Data'!R47-'Choose Housekeeping Genes'!AP$27,35-'Choose Housekeeping Genes'!AP$27),"")</f>
        <v/>
      </c>
      <c r="AO47" s="132" t="str">
        <f>IF(SUM('Control Sample Data'!S$3:S$386)&gt;10,IF(AND(ISNUMBER('Control Sample Data'!S47),'Control Sample Data'!S47&lt;35,'Control Sample Data'!S47&gt;0),'Control Sample Data'!S47-'Choose Housekeeping Genes'!AQ$27,35-'Choose Housekeeping Genes'!AQ$27),"")</f>
        <v/>
      </c>
      <c r="AP47" s="132" t="str">
        <f>IF(SUM('Control Sample Data'!T$3:T$386)&gt;10,IF(AND(ISNUMBER('Control Sample Data'!T47),'Control Sample Data'!T47&lt;35,'Control Sample Data'!T47&gt;0),'Control Sample Data'!T47-'Choose Housekeeping Genes'!AR$27,35-'Choose Housekeeping Genes'!AR$27),"")</f>
        <v/>
      </c>
      <c r="AQ47" s="132" t="str">
        <f>IF(SUM('Control Sample Data'!U$3:U$386)&gt;10,IF(AND(ISNUMBER('Control Sample Data'!U47),'Control Sample Data'!U47&lt;35,'Control Sample Data'!U47&gt;0),'Control Sample Data'!U47-'Choose Housekeeping Genes'!AS$27,35-'Choose Housekeeping Genes'!AS$27),"")</f>
        <v/>
      </c>
      <c r="AR47" s="132" t="str">
        <f>IF(SUM('Control Sample Data'!V$3:V$386)&gt;10,IF(AND(ISNUMBER('Control Sample Data'!V47),'Control Sample Data'!V47&lt;35,'Control Sample Data'!V47&gt;0),'Control Sample Data'!V47-'Choose Housekeeping Genes'!AT$27,35-'Choose Housekeeping Genes'!AT$27),"")</f>
        <v/>
      </c>
      <c r="AS47" s="135" t="str">
        <f>'Control Sample Data'!A47</f>
        <v>HOXA11-AS</v>
      </c>
      <c r="AT47" s="35" t="s">
        <v>178</v>
      </c>
      <c r="AU47" s="132" t="str">
        <f ca="1">IF(ISNUMBER(C47-'Choose Housekeeping Genes'!D$17),C47-'Choose Housekeeping Genes'!D$17,"")</f>
        <v/>
      </c>
      <c r="AV47" s="132" t="str">
        <f ca="1">IF(ISNUMBER(D47-'Choose Housekeeping Genes'!E$17),D47-'Choose Housekeeping Genes'!E$17,"")</f>
        <v/>
      </c>
      <c r="AW47" s="132" t="str">
        <f ca="1">IF(ISNUMBER(E47-'Choose Housekeeping Genes'!F$17),E47-'Choose Housekeeping Genes'!F$17,"")</f>
        <v/>
      </c>
      <c r="AX47" s="132" t="str">
        <f ca="1">IF(ISNUMBER(F47-'Choose Housekeeping Genes'!G$17),F47-'Choose Housekeeping Genes'!G$17,"")</f>
        <v/>
      </c>
      <c r="AY47" s="132" t="str">
        <f ca="1">IF(ISNUMBER(G47-'Choose Housekeeping Genes'!H$17),G47-'Choose Housekeeping Genes'!H$17,"")</f>
        <v/>
      </c>
      <c r="AZ47" s="132" t="str">
        <f ca="1">IF(ISNUMBER(H47-'Choose Housekeeping Genes'!I$17),H47-'Choose Housekeeping Genes'!I$17,"")</f>
        <v/>
      </c>
      <c r="BA47" s="132" t="str">
        <f ca="1">IF(ISNUMBER(I47-'Choose Housekeeping Genes'!J$17),I47-'Choose Housekeeping Genes'!J$17,"")</f>
        <v/>
      </c>
      <c r="BB47" s="132" t="str">
        <f ca="1">IF(ISNUMBER(J47-'Choose Housekeeping Genes'!K$17),J47-'Choose Housekeeping Genes'!K$17,"")</f>
        <v/>
      </c>
      <c r="BC47" s="132" t="str">
        <f ca="1">IF(ISNUMBER(K47-'Choose Housekeeping Genes'!L$17),K47-'Choose Housekeeping Genes'!L$17,"")</f>
        <v/>
      </c>
      <c r="BD47" s="132" t="str">
        <f ca="1">IF(ISNUMBER(L47-'Choose Housekeeping Genes'!M$17),L47-'Choose Housekeeping Genes'!M$17,"")</f>
        <v/>
      </c>
      <c r="BE47" s="132" t="str">
        <f ca="1">IF(ISNUMBER(M47-'Choose Housekeeping Genes'!N$17),M47-'Choose Housekeeping Genes'!N$17,"")</f>
        <v/>
      </c>
      <c r="BF47" s="132" t="str">
        <f ca="1">IF(ISNUMBER(N47-'Choose Housekeeping Genes'!O$17),N47-'Choose Housekeeping Genes'!O$17,"")</f>
        <v/>
      </c>
      <c r="BG47" s="132" t="str">
        <f ca="1">IF(ISNUMBER(O47-'Choose Housekeeping Genes'!P$17),O47-'Choose Housekeeping Genes'!P$17,"")</f>
        <v/>
      </c>
      <c r="BH47" s="132" t="str">
        <f ca="1">IF(ISNUMBER(P47-'Choose Housekeeping Genes'!Q$17),P47-'Choose Housekeeping Genes'!Q$17,"")</f>
        <v/>
      </c>
      <c r="BI47" s="132" t="str">
        <f ca="1">IF(ISNUMBER(Q47-'Choose Housekeeping Genes'!R$17),Q47-'Choose Housekeeping Genes'!R$17,"")</f>
        <v/>
      </c>
      <c r="BJ47" s="132" t="str">
        <f ca="1">IF(ISNUMBER(R47-'Choose Housekeeping Genes'!S$17),R47-'Choose Housekeeping Genes'!S$17,"")</f>
        <v/>
      </c>
      <c r="BK47" s="132" t="str">
        <f ca="1">IF(ISNUMBER(S47-'Choose Housekeeping Genes'!T$17),S47-'Choose Housekeeping Genes'!T$17,"")</f>
        <v/>
      </c>
      <c r="BL47" s="132" t="str">
        <f ca="1">IF(ISNUMBER(T47-'Choose Housekeeping Genes'!U$17),T47-'Choose Housekeeping Genes'!U$17,"")</f>
        <v/>
      </c>
      <c r="BM47" s="132" t="str">
        <f ca="1">IF(ISNUMBER(U47-'Choose Housekeeping Genes'!V$17),U47-'Choose Housekeeping Genes'!V$17,"")</f>
        <v/>
      </c>
      <c r="BN47" s="132" t="str">
        <f ca="1">IF(ISNUMBER(V47-'Choose Housekeeping Genes'!W$17),V47-'Choose Housekeeping Genes'!W$17,"")</f>
        <v/>
      </c>
      <c r="BO47" s="142" t="str">
        <f t="shared" si="4"/>
        <v>HOXA11-AS</v>
      </c>
      <c r="BP47" s="141" t="s">
        <v>178</v>
      </c>
      <c r="BQ47" s="132" t="str">
        <f ca="1">IF(ISNUMBER(Y47-'Choose Housekeeping Genes'!AA$17),Y47-'Choose Housekeeping Genes'!AA$17,"")</f>
        <v/>
      </c>
      <c r="BR47" s="132" t="str">
        <f ca="1">IF(ISNUMBER(Z47-'Choose Housekeeping Genes'!AB$17),Z47-'Choose Housekeeping Genes'!AB$17,"")</f>
        <v/>
      </c>
      <c r="BS47" s="132" t="str">
        <f ca="1">IF(ISNUMBER(AA47-'Choose Housekeeping Genes'!AC$17),AA47-'Choose Housekeeping Genes'!AC$17,"")</f>
        <v/>
      </c>
      <c r="BT47" s="132" t="str">
        <f ca="1">IF(ISNUMBER(AB47-'Choose Housekeeping Genes'!AD$17),AB47-'Choose Housekeeping Genes'!AD$17,"")</f>
        <v/>
      </c>
      <c r="BU47" s="132" t="str">
        <f ca="1">IF(ISNUMBER(AC47-'Choose Housekeeping Genes'!AE$17),AC47-'Choose Housekeeping Genes'!AE$17,"")</f>
        <v/>
      </c>
      <c r="BV47" s="132" t="str">
        <f ca="1">IF(ISNUMBER(AD47-'Choose Housekeeping Genes'!AF$17),AD47-'Choose Housekeeping Genes'!AF$17,"")</f>
        <v/>
      </c>
      <c r="BW47" s="132" t="str">
        <f ca="1">IF(ISNUMBER(AE47-'Choose Housekeeping Genes'!AG$17),AE47-'Choose Housekeeping Genes'!AG$17,"")</f>
        <v/>
      </c>
      <c r="BX47" s="132" t="str">
        <f ca="1">IF(ISNUMBER(AF47-'Choose Housekeeping Genes'!AH$17),AF47-'Choose Housekeeping Genes'!AH$17,"")</f>
        <v/>
      </c>
      <c r="BY47" s="132" t="str">
        <f ca="1">IF(ISNUMBER(AG47-'Choose Housekeeping Genes'!AI$17),AG47-'Choose Housekeeping Genes'!AI$17,"")</f>
        <v/>
      </c>
      <c r="BZ47" s="132" t="str">
        <f ca="1">IF(ISNUMBER(AH47-'Choose Housekeeping Genes'!AJ$17),AH47-'Choose Housekeeping Genes'!AJ$17,"")</f>
        <v/>
      </c>
      <c r="CA47" s="132" t="str">
        <f ca="1">IF(ISNUMBER(AI47-'Choose Housekeeping Genes'!AK$17),AI47-'Choose Housekeeping Genes'!AK$17,"")</f>
        <v/>
      </c>
      <c r="CB47" s="132" t="str">
        <f ca="1">IF(ISNUMBER(AJ47-'Choose Housekeeping Genes'!AL$17),AJ47-'Choose Housekeeping Genes'!AL$17,"")</f>
        <v/>
      </c>
      <c r="CC47" s="132" t="str">
        <f ca="1">IF(ISNUMBER(AK47-'Choose Housekeeping Genes'!AM$17),AK47-'Choose Housekeeping Genes'!AM$17,"")</f>
        <v/>
      </c>
      <c r="CD47" s="132" t="str">
        <f ca="1">IF(ISNUMBER(AL47-'Choose Housekeeping Genes'!AN$17),AL47-'Choose Housekeeping Genes'!AN$17,"")</f>
        <v/>
      </c>
      <c r="CE47" s="132" t="str">
        <f ca="1">IF(ISNUMBER(AM47-'Choose Housekeeping Genes'!AO$17),AM47-'Choose Housekeeping Genes'!AO$17,"")</f>
        <v/>
      </c>
      <c r="CF47" s="132" t="str">
        <f ca="1">IF(ISNUMBER(AN47-'Choose Housekeeping Genes'!AP$17),AN47-'Choose Housekeeping Genes'!AP$17,"")</f>
        <v/>
      </c>
      <c r="CG47" s="132" t="str">
        <f ca="1">IF(ISNUMBER(AO47-'Choose Housekeeping Genes'!AQ$17),AO47-'Choose Housekeeping Genes'!AQ$17,"")</f>
        <v/>
      </c>
      <c r="CH47" s="132" t="str">
        <f ca="1">IF(ISNUMBER(AP47-'Choose Housekeeping Genes'!AR$17),AP47-'Choose Housekeeping Genes'!AR$17,"")</f>
        <v/>
      </c>
      <c r="CI47" s="132" t="str">
        <f ca="1">IF(ISNUMBER(AQ47-'Choose Housekeeping Genes'!AS$17),AQ47-'Choose Housekeeping Genes'!AS$17,"")</f>
        <v/>
      </c>
      <c r="CJ47" s="132" t="str">
        <f ca="1">IF(ISNUMBER(AR47-'Choose Housekeeping Genes'!AT$17),AR47-'Choose Housekeeping Genes'!AT$17,"")</f>
        <v/>
      </c>
      <c r="CK47" s="137" t="e">
        <f t="shared" ca="1" si="2"/>
        <v>#DIV/0!</v>
      </c>
      <c r="CL47" s="138" t="e">
        <f t="shared" ca="1" si="3"/>
        <v>#DIV/0!</v>
      </c>
    </row>
    <row r="48" spans="1:90" ht="12.75" x14ac:dyDescent="0.15">
      <c r="A48" s="131" t="str">
        <f>'Transcript table'!C48</f>
        <v>HAR1B (HAR1R)</v>
      </c>
      <c r="B48" s="35" t="s">
        <v>179</v>
      </c>
      <c r="C48" s="132" t="str">
        <f>IF(SUM('Test Sample Data'!C$3:C$386)&gt;10,IF(AND(ISNUMBER('Test Sample Data'!C48),'Test Sample Data'!C48&lt;35,'Test Sample Data'!C48&gt;0),'Test Sample Data'!C48-'Choose Housekeeping Genes'!D$27,35-'Choose Housekeeping Genes'!D$27),"")</f>
        <v/>
      </c>
      <c r="D48" s="132" t="str">
        <f>IF(SUM('Test Sample Data'!D$3:D$386)&gt;10,IF(AND(ISNUMBER('Test Sample Data'!D48),'Test Sample Data'!D48&lt;35,'Test Sample Data'!D48&gt;0),'Test Sample Data'!D48-'Choose Housekeeping Genes'!E$27,35-'Choose Housekeeping Genes'!E$27),"")</f>
        <v/>
      </c>
      <c r="E48" s="132" t="str">
        <f>IF(SUM('Test Sample Data'!E$3:E$386)&gt;10,IF(AND(ISNUMBER('Test Sample Data'!E48),'Test Sample Data'!E48&lt;35,'Test Sample Data'!E48&gt;0),'Test Sample Data'!E48-'Choose Housekeeping Genes'!F$27,35-'Choose Housekeeping Genes'!F$27),"")</f>
        <v/>
      </c>
      <c r="F48" s="132" t="str">
        <f>IF(SUM('Test Sample Data'!F$3:F$386)&gt;10,IF(AND(ISNUMBER('Test Sample Data'!F48),'Test Sample Data'!F48&lt;35,'Test Sample Data'!F48&gt;0),'Test Sample Data'!F48-'Choose Housekeeping Genes'!G$27,35-'Choose Housekeeping Genes'!G$27),"")</f>
        <v/>
      </c>
      <c r="G48" s="132" t="str">
        <f>IF(SUM('Test Sample Data'!G$3:G$386)&gt;10,IF(AND(ISNUMBER('Test Sample Data'!G48),'Test Sample Data'!G48&lt;35,'Test Sample Data'!G48&gt;0),'Test Sample Data'!G48-'Choose Housekeeping Genes'!H$27,35-'Choose Housekeeping Genes'!H$27),"")</f>
        <v/>
      </c>
      <c r="H48" s="132" t="str">
        <f>IF(SUM('Test Sample Data'!H$3:H$386)&gt;10,IF(AND(ISNUMBER('Test Sample Data'!H48),'Test Sample Data'!H48&lt;35,'Test Sample Data'!H48&gt;0),'Test Sample Data'!H48-'Choose Housekeeping Genes'!I$27,35-'Choose Housekeeping Genes'!I$27),"")</f>
        <v/>
      </c>
      <c r="I48" s="132" t="str">
        <f>IF(SUM('Test Sample Data'!I$3:I$386)&gt;10,IF(AND(ISNUMBER('Test Sample Data'!I48),'Test Sample Data'!I48&lt;35,'Test Sample Data'!I48&gt;0),'Test Sample Data'!I48-'Choose Housekeeping Genes'!J$27,35-'Choose Housekeeping Genes'!J$27),"")</f>
        <v/>
      </c>
      <c r="J48" s="132" t="str">
        <f>IF(SUM('Test Sample Data'!J$3:J$386)&gt;10,IF(AND(ISNUMBER('Test Sample Data'!J48),'Test Sample Data'!J48&lt;35,'Test Sample Data'!J48&gt;0),'Test Sample Data'!J48-'Choose Housekeeping Genes'!K$27,35-'Choose Housekeeping Genes'!K$27),"")</f>
        <v/>
      </c>
      <c r="K48" s="132" t="str">
        <f>IF(SUM('Test Sample Data'!K$3:K$386)&gt;10,IF(AND(ISNUMBER('Test Sample Data'!K48),'Test Sample Data'!K48&lt;35,'Test Sample Data'!K48&gt;0),'Test Sample Data'!K48-'Choose Housekeeping Genes'!L$27,35-'Choose Housekeeping Genes'!L$27),"")</f>
        <v/>
      </c>
      <c r="L48" s="132" t="str">
        <f>IF(SUM('Test Sample Data'!L$3:L$386)&gt;10,IF(AND(ISNUMBER('Test Sample Data'!L48),'Test Sample Data'!L48&lt;35,'Test Sample Data'!L48&gt;0),'Test Sample Data'!L48-'Choose Housekeeping Genes'!M$27,35-'Choose Housekeeping Genes'!M$27),"")</f>
        <v/>
      </c>
      <c r="M48" s="132" t="str">
        <f>IF(SUM('Test Sample Data'!M$3:M$386)&gt;10,IF(AND(ISNUMBER('Test Sample Data'!M48),'Test Sample Data'!M48&lt;35,'Test Sample Data'!M48&gt;0),'Test Sample Data'!M48-'Choose Housekeeping Genes'!N$27,35-'Choose Housekeeping Genes'!N$27),"")</f>
        <v/>
      </c>
      <c r="N48" s="132" t="str">
        <f>IF(SUM('Test Sample Data'!N$3:N$386)&gt;10,IF(AND(ISNUMBER('Test Sample Data'!N48),'Test Sample Data'!N48&lt;35,'Test Sample Data'!N48&gt;0),'Test Sample Data'!N48-'Choose Housekeeping Genes'!O$27,35-'Choose Housekeeping Genes'!O$27),"")</f>
        <v/>
      </c>
      <c r="O48" s="132" t="str">
        <f>IF(SUM('Test Sample Data'!O$3:O$386)&gt;10,IF(AND(ISNUMBER('Test Sample Data'!O48),'Test Sample Data'!O48&lt;35,'Test Sample Data'!O48&gt;0),'Test Sample Data'!O48-'Choose Housekeeping Genes'!P$27,35-'Choose Housekeeping Genes'!P$27),"")</f>
        <v/>
      </c>
      <c r="P48" s="132" t="str">
        <f>IF(SUM('Test Sample Data'!P$3:P$386)&gt;10,IF(AND(ISNUMBER('Test Sample Data'!P48),'Test Sample Data'!P48&lt;35,'Test Sample Data'!P48&gt;0),'Test Sample Data'!P48-'Choose Housekeeping Genes'!Q$27,35-'Choose Housekeeping Genes'!Q$27),"")</f>
        <v/>
      </c>
      <c r="Q48" s="132" t="str">
        <f>IF(SUM('Test Sample Data'!Q$3:Q$386)&gt;10,IF(AND(ISNUMBER('Test Sample Data'!Q48),'Test Sample Data'!Q48&lt;35,'Test Sample Data'!Q48&gt;0),'Test Sample Data'!Q48-'Choose Housekeeping Genes'!R$27,35-'Choose Housekeeping Genes'!R$27),"")</f>
        <v/>
      </c>
      <c r="R48" s="132" t="str">
        <f>IF(SUM('Test Sample Data'!R$3:R$386)&gt;10,IF(AND(ISNUMBER('Test Sample Data'!R48),'Test Sample Data'!R48&lt;35,'Test Sample Data'!R48&gt;0),'Test Sample Data'!R48-'Choose Housekeeping Genes'!S$27,35-'Choose Housekeeping Genes'!S$27),"")</f>
        <v/>
      </c>
      <c r="S48" s="132" t="str">
        <f>IF(SUM('Test Sample Data'!S$3:S$386)&gt;10,IF(AND(ISNUMBER('Test Sample Data'!S48),'Test Sample Data'!S48&lt;35,'Test Sample Data'!S48&gt;0),'Test Sample Data'!S48-'Choose Housekeeping Genes'!T$27,35-'Choose Housekeeping Genes'!T$27),"")</f>
        <v/>
      </c>
      <c r="T48" s="132" t="str">
        <f>IF(SUM('Test Sample Data'!T$3:T$386)&gt;10,IF(AND(ISNUMBER('Test Sample Data'!T48),'Test Sample Data'!T48&lt;35,'Test Sample Data'!T48&gt;0),'Test Sample Data'!T48-'Choose Housekeeping Genes'!U$27,35-'Choose Housekeeping Genes'!U$27),"")</f>
        <v/>
      </c>
      <c r="U48" s="132" t="str">
        <f>IF(SUM('Test Sample Data'!U$3:U$386)&gt;10,IF(AND(ISNUMBER('Test Sample Data'!U48),'Test Sample Data'!U48&lt;35,'Test Sample Data'!U48&gt;0),'Test Sample Data'!U48-'Choose Housekeeping Genes'!V$27,35-'Choose Housekeeping Genes'!V$27),"")</f>
        <v/>
      </c>
      <c r="V48" s="132" t="str">
        <f>IF(SUM('Test Sample Data'!V$3:V$386)&gt;10,IF(AND(ISNUMBER('Test Sample Data'!V48),'Test Sample Data'!V48&lt;35,'Test Sample Data'!V48&gt;0),'Test Sample Data'!V48-'Choose Housekeeping Genes'!W$27,35-'Choose Housekeeping Genes'!W$27),"")</f>
        <v/>
      </c>
      <c r="W48" s="140" t="str">
        <f>'Control Sample Data'!A48</f>
        <v>HAR1B (HAR1R)</v>
      </c>
      <c r="X48" s="141" t="s">
        <v>179</v>
      </c>
      <c r="Y48" s="132" t="str">
        <f>IF(SUM('Control Sample Data'!C$3:C$386)&gt;10,IF(AND(ISNUMBER('Control Sample Data'!C48),'Control Sample Data'!C48&lt;35,'Control Sample Data'!C48&gt;0),'Control Sample Data'!C48-'Choose Housekeeping Genes'!AA$27,35-'Choose Housekeeping Genes'!AA$27),"")</f>
        <v/>
      </c>
      <c r="Z48" s="132" t="str">
        <f>IF(SUM('Control Sample Data'!D$3:D$386)&gt;10,IF(AND(ISNUMBER('Control Sample Data'!D48),'Control Sample Data'!D48&lt;35,'Control Sample Data'!D48&gt;0),'Control Sample Data'!D48-'Choose Housekeeping Genes'!AB$27,35-'Choose Housekeeping Genes'!AB$27),"")</f>
        <v/>
      </c>
      <c r="AA48" s="132" t="str">
        <f>IF(SUM('Control Sample Data'!E$3:E$386)&gt;10,IF(AND(ISNUMBER('Control Sample Data'!E48),'Control Sample Data'!E48&lt;35,'Control Sample Data'!E48&gt;0),'Control Sample Data'!E48-'Choose Housekeeping Genes'!AC$27,35-'Choose Housekeeping Genes'!AC$27),"")</f>
        <v/>
      </c>
      <c r="AB48" s="132" t="str">
        <f>IF(SUM('Control Sample Data'!F$3:F$386)&gt;10,IF(AND(ISNUMBER('Control Sample Data'!F48),'Control Sample Data'!F48&lt;35,'Control Sample Data'!F48&gt;0),'Control Sample Data'!F48-'Choose Housekeeping Genes'!AD$27,35-'Choose Housekeeping Genes'!AD$27),"")</f>
        <v/>
      </c>
      <c r="AC48" s="132" t="str">
        <f>IF(SUM('Control Sample Data'!G$3:G$386)&gt;10,IF(AND(ISNUMBER('Control Sample Data'!G48),'Control Sample Data'!G48&lt;35,'Control Sample Data'!G48&gt;0),'Control Sample Data'!G48-'Choose Housekeeping Genes'!AE$27,35-'Choose Housekeeping Genes'!AE$27),"")</f>
        <v/>
      </c>
      <c r="AD48" s="132" t="str">
        <f>IF(SUM('Control Sample Data'!H$3:H$386)&gt;10,IF(AND(ISNUMBER('Control Sample Data'!H48),'Control Sample Data'!H48&lt;35,'Control Sample Data'!H48&gt;0),'Control Sample Data'!H48-'Choose Housekeeping Genes'!AF$27,35-'Choose Housekeeping Genes'!AF$27),"")</f>
        <v/>
      </c>
      <c r="AE48" s="132" t="str">
        <f>IF(SUM('Control Sample Data'!I$3:I$386)&gt;10,IF(AND(ISNUMBER('Control Sample Data'!I48),'Control Sample Data'!I48&lt;35,'Control Sample Data'!I48&gt;0),'Control Sample Data'!I48-'Choose Housekeeping Genes'!AG$27,35-'Choose Housekeeping Genes'!AG$27),"")</f>
        <v/>
      </c>
      <c r="AF48" s="132" t="str">
        <f>IF(SUM('Control Sample Data'!J$3:J$386)&gt;10,IF(AND(ISNUMBER('Control Sample Data'!J48),'Control Sample Data'!J48&lt;35,'Control Sample Data'!J48&gt;0),'Control Sample Data'!J48-'Choose Housekeeping Genes'!AH$27,35-'Choose Housekeeping Genes'!AH$27),"")</f>
        <v/>
      </c>
      <c r="AG48" s="132" t="str">
        <f>IF(SUM('Control Sample Data'!K$3:K$386)&gt;10,IF(AND(ISNUMBER('Control Sample Data'!K48),'Control Sample Data'!K48&lt;35,'Control Sample Data'!K48&gt;0),'Control Sample Data'!K48-'Choose Housekeeping Genes'!AI$27,35-'Choose Housekeeping Genes'!AI$27),"")</f>
        <v/>
      </c>
      <c r="AH48" s="132" t="str">
        <f>IF(SUM('Control Sample Data'!L$3:L$386)&gt;10,IF(AND(ISNUMBER('Control Sample Data'!L48),'Control Sample Data'!L48&lt;35,'Control Sample Data'!L48&gt;0),'Control Sample Data'!L48-'Choose Housekeeping Genes'!AJ$27,35-'Choose Housekeeping Genes'!AJ$27),"")</f>
        <v/>
      </c>
      <c r="AI48" s="132" t="str">
        <f>IF(SUM('Control Sample Data'!M$3:M$386)&gt;10,IF(AND(ISNUMBER('Control Sample Data'!M48),'Control Sample Data'!M48&lt;35,'Control Sample Data'!M48&gt;0),'Control Sample Data'!M48-'Choose Housekeeping Genes'!AK$27,35-'Choose Housekeeping Genes'!AK$27),"")</f>
        <v/>
      </c>
      <c r="AJ48" s="132" t="str">
        <f>IF(SUM('Control Sample Data'!N$3:N$386)&gt;10,IF(AND(ISNUMBER('Control Sample Data'!N48),'Control Sample Data'!N48&lt;35,'Control Sample Data'!N48&gt;0),'Control Sample Data'!N48-'Choose Housekeeping Genes'!AL$27,35-'Choose Housekeeping Genes'!AL$27),"")</f>
        <v/>
      </c>
      <c r="AK48" s="132" t="str">
        <f>IF(SUM('Control Sample Data'!O$3:O$386)&gt;10,IF(AND(ISNUMBER('Control Sample Data'!O48),'Control Sample Data'!O48&lt;35,'Control Sample Data'!O48&gt;0),'Control Sample Data'!O48-'Choose Housekeeping Genes'!AM$27,35-'Choose Housekeeping Genes'!AM$27),"")</f>
        <v/>
      </c>
      <c r="AL48" s="132" t="str">
        <f>IF(SUM('Control Sample Data'!P$3:P$386)&gt;10,IF(AND(ISNUMBER('Control Sample Data'!P48),'Control Sample Data'!P48&lt;35,'Control Sample Data'!P48&gt;0),'Control Sample Data'!P48-'Choose Housekeeping Genes'!AN$27,35-'Choose Housekeeping Genes'!AN$27),"")</f>
        <v/>
      </c>
      <c r="AM48" s="132" t="str">
        <f>IF(SUM('Control Sample Data'!Q$3:Q$386)&gt;10,IF(AND(ISNUMBER('Control Sample Data'!Q48),'Control Sample Data'!Q48&lt;35,'Control Sample Data'!Q48&gt;0),'Control Sample Data'!Q48-'Choose Housekeeping Genes'!AO$27,35-'Choose Housekeeping Genes'!AO$27),"")</f>
        <v/>
      </c>
      <c r="AN48" s="132" t="str">
        <f>IF(SUM('Control Sample Data'!R$3:R$386)&gt;10,IF(AND(ISNUMBER('Control Sample Data'!R48),'Control Sample Data'!R48&lt;35,'Control Sample Data'!R48&gt;0),'Control Sample Data'!R48-'Choose Housekeeping Genes'!AP$27,35-'Choose Housekeeping Genes'!AP$27),"")</f>
        <v/>
      </c>
      <c r="AO48" s="132" t="str">
        <f>IF(SUM('Control Sample Data'!S$3:S$386)&gt;10,IF(AND(ISNUMBER('Control Sample Data'!S48),'Control Sample Data'!S48&lt;35,'Control Sample Data'!S48&gt;0),'Control Sample Data'!S48-'Choose Housekeeping Genes'!AQ$27,35-'Choose Housekeeping Genes'!AQ$27),"")</f>
        <v/>
      </c>
      <c r="AP48" s="132" t="str">
        <f>IF(SUM('Control Sample Data'!T$3:T$386)&gt;10,IF(AND(ISNUMBER('Control Sample Data'!T48),'Control Sample Data'!T48&lt;35,'Control Sample Data'!T48&gt;0),'Control Sample Data'!T48-'Choose Housekeeping Genes'!AR$27,35-'Choose Housekeeping Genes'!AR$27),"")</f>
        <v/>
      </c>
      <c r="AQ48" s="132" t="str">
        <f>IF(SUM('Control Sample Data'!U$3:U$386)&gt;10,IF(AND(ISNUMBER('Control Sample Data'!U48),'Control Sample Data'!U48&lt;35,'Control Sample Data'!U48&gt;0),'Control Sample Data'!U48-'Choose Housekeeping Genes'!AS$27,35-'Choose Housekeeping Genes'!AS$27),"")</f>
        <v/>
      </c>
      <c r="AR48" s="132" t="str">
        <f>IF(SUM('Control Sample Data'!V$3:V$386)&gt;10,IF(AND(ISNUMBER('Control Sample Data'!V48),'Control Sample Data'!V48&lt;35,'Control Sample Data'!V48&gt;0),'Control Sample Data'!V48-'Choose Housekeeping Genes'!AT$27,35-'Choose Housekeeping Genes'!AT$27),"")</f>
        <v/>
      </c>
      <c r="AS48" s="135" t="str">
        <f>'Control Sample Data'!A48</f>
        <v>HAR1B (HAR1R)</v>
      </c>
      <c r="AT48" s="35" t="s">
        <v>179</v>
      </c>
      <c r="AU48" s="132" t="str">
        <f ca="1">IF(ISNUMBER(C48-'Choose Housekeeping Genes'!D$17),C48-'Choose Housekeeping Genes'!D$17,"")</f>
        <v/>
      </c>
      <c r="AV48" s="132" t="str">
        <f ca="1">IF(ISNUMBER(D48-'Choose Housekeeping Genes'!E$17),D48-'Choose Housekeeping Genes'!E$17,"")</f>
        <v/>
      </c>
      <c r="AW48" s="132" t="str">
        <f ca="1">IF(ISNUMBER(E48-'Choose Housekeeping Genes'!F$17),E48-'Choose Housekeeping Genes'!F$17,"")</f>
        <v/>
      </c>
      <c r="AX48" s="132" t="str">
        <f ca="1">IF(ISNUMBER(F48-'Choose Housekeeping Genes'!G$17),F48-'Choose Housekeeping Genes'!G$17,"")</f>
        <v/>
      </c>
      <c r="AY48" s="132" t="str">
        <f ca="1">IF(ISNUMBER(G48-'Choose Housekeeping Genes'!H$17),G48-'Choose Housekeeping Genes'!H$17,"")</f>
        <v/>
      </c>
      <c r="AZ48" s="132" t="str">
        <f ca="1">IF(ISNUMBER(H48-'Choose Housekeeping Genes'!I$17),H48-'Choose Housekeeping Genes'!I$17,"")</f>
        <v/>
      </c>
      <c r="BA48" s="132" t="str">
        <f ca="1">IF(ISNUMBER(I48-'Choose Housekeeping Genes'!J$17),I48-'Choose Housekeeping Genes'!J$17,"")</f>
        <v/>
      </c>
      <c r="BB48" s="132" t="str">
        <f ca="1">IF(ISNUMBER(J48-'Choose Housekeeping Genes'!K$17),J48-'Choose Housekeeping Genes'!K$17,"")</f>
        <v/>
      </c>
      <c r="BC48" s="132" t="str">
        <f ca="1">IF(ISNUMBER(K48-'Choose Housekeeping Genes'!L$17),K48-'Choose Housekeeping Genes'!L$17,"")</f>
        <v/>
      </c>
      <c r="BD48" s="132" t="str">
        <f ca="1">IF(ISNUMBER(L48-'Choose Housekeeping Genes'!M$17),L48-'Choose Housekeeping Genes'!M$17,"")</f>
        <v/>
      </c>
      <c r="BE48" s="132" t="str">
        <f ca="1">IF(ISNUMBER(M48-'Choose Housekeeping Genes'!N$17),M48-'Choose Housekeeping Genes'!N$17,"")</f>
        <v/>
      </c>
      <c r="BF48" s="132" t="str">
        <f ca="1">IF(ISNUMBER(N48-'Choose Housekeeping Genes'!O$17),N48-'Choose Housekeeping Genes'!O$17,"")</f>
        <v/>
      </c>
      <c r="BG48" s="132" t="str">
        <f ca="1">IF(ISNUMBER(O48-'Choose Housekeeping Genes'!P$17),O48-'Choose Housekeeping Genes'!P$17,"")</f>
        <v/>
      </c>
      <c r="BH48" s="132" t="str">
        <f ca="1">IF(ISNUMBER(P48-'Choose Housekeeping Genes'!Q$17),P48-'Choose Housekeeping Genes'!Q$17,"")</f>
        <v/>
      </c>
      <c r="BI48" s="132" t="str">
        <f ca="1">IF(ISNUMBER(Q48-'Choose Housekeeping Genes'!R$17),Q48-'Choose Housekeeping Genes'!R$17,"")</f>
        <v/>
      </c>
      <c r="BJ48" s="132" t="str">
        <f ca="1">IF(ISNUMBER(R48-'Choose Housekeeping Genes'!S$17),R48-'Choose Housekeeping Genes'!S$17,"")</f>
        <v/>
      </c>
      <c r="BK48" s="132" t="str">
        <f ca="1">IF(ISNUMBER(S48-'Choose Housekeeping Genes'!T$17),S48-'Choose Housekeeping Genes'!T$17,"")</f>
        <v/>
      </c>
      <c r="BL48" s="132" t="str">
        <f ca="1">IF(ISNUMBER(T48-'Choose Housekeeping Genes'!U$17),T48-'Choose Housekeeping Genes'!U$17,"")</f>
        <v/>
      </c>
      <c r="BM48" s="132" t="str">
        <f ca="1">IF(ISNUMBER(U48-'Choose Housekeeping Genes'!V$17),U48-'Choose Housekeeping Genes'!V$17,"")</f>
        <v/>
      </c>
      <c r="BN48" s="132" t="str">
        <f ca="1">IF(ISNUMBER(V48-'Choose Housekeeping Genes'!W$17),V48-'Choose Housekeeping Genes'!W$17,"")</f>
        <v/>
      </c>
      <c r="BO48" s="142" t="str">
        <f t="shared" si="4"/>
        <v>HAR1B (HAR1R)</v>
      </c>
      <c r="BP48" s="141" t="s">
        <v>179</v>
      </c>
      <c r="BQ48" s="132" t="str">
        <f ca="1">IF(ISNUMBER(Y48-'Choose Housekeeping Genes'!AA$17),Y48-'Choose Housekeeping Genes'!AA$17,"")</f>
        <v/>
      </c>
      <c r="BR48" s="132" t="str">
        <f ca="1">IF(ISNUMBER(Z48-'Choose Housekeeping Genes'!AB$17),Z48-'Choose Housekeeping Genes'!AB$17,"")</f>
        <v/>
      </c>
      <c r="BS48" s="132" t="str">
        <f ca="1">IF(ISNUMBER(AA48-'Choose Housekeeping Genes'!AC$17),AA48-'Choose Housekeeping Genes'!AC$17,"")</f>
        <v/>
      </c>
      <c r="BT48" s="132" t="str">
        <f ca="1">IF(ISNUMBER(AB48-'Choose Housekeeping Genes'!AD$17),AB48-'Choose Housekeeping Genes'!AD$17,"")</f>
        <v/>
      </c>
      <c r="BU48" s="132" t="str">
        <f ca="1">IF(ISNUMBER(AC48-'Choose Housekeeping Genes'!AE$17),AC48-'Choose Housekeeping Genes'!AE$17,"")</f>
        <v/>
      </c>
      <c r="BV48" s="132" t="str">
        <f ca="1">IF(ISNUMBER(AD48-'Choose Housekeeping Genes'!AF$17),AD48-'Choose Housekeeping Genes'!AF$17,"")</f>
        <v/>
      </c>
      <c r="BW48" s="132" t="str">
        <f ca="1">IF(ISNUMBER(AE48-'Choose Housekeeping Genes'!AG$17),AE48-'Choose Housekeeping Genes'!AG$17,"")</f>
        <v/>
      </c>
      <c r="BX48" s="132" t="str">
        <f ca="1">IF(ISNUMBER(AF48-'Choose Housekeeping Genes'!AH$17),AF48-'Choose Housekeeping Genes'!AH$17,"")</f>
        <v/>
      </c>
      <c r="BY48" s="132" t="str">
        <f ca="1">IF(ISNUMBER(AG48-'Choose Housekeeping Genes'!AI$17),AG48-'Choose Housekeeping Genes'!AI$17,"")</f>
        <v/>
      </c>
      <c r="BZ48" s="132" t="str">
        <f ca="1">IF(ISNUMBER(AH48-'Choose Housekeeping Genes'!AJ$17),AH48-'Choose Housekeeping Genes'!AJ$17,"")</f>
        <v/>
      </c>
      <c r="CA48" s="132" t="str">
        <f ca="1">IF(ISNUMBER(AI48-'Choose Housekeeping Genes'!AK$17),AI48-'Choose Housekeeping Genes'!AK$17,"")</f>
        <v/>
      </c>
      <c r="CB48" s="132" t="str">
        <f ca="1">IF(ISNUMBER(AJ48-'Choose Housekeeping Genes'!AL$17),AJ48-'Choose Housekeeping Genes'!AL$17,"")</f>
        <v/>
      </c>
      <c r="CC48" s="132" t="str">
        <f ca="1">IF(ISNUMBER(AK48-'Choose Housekeeping Genes'!AM$17),AK48-'Choose Housekeeping Genes'!AM$17,"")</f>
        <v/>
      </c>
      <c r="CD48" s="132" t="str">
        <f ca="1">IF(ISNUMBER(AL48-'Choose Housekeeping Genes'!AN$17),AL48-'Choose Housekeeping Genes'!AN$17,"")</f>
        <v/>
      </c>
      <c r="CE48" s="132" t="str">
        <f ca="1">IF(ISNUMBER(AM48-'Choose Housekeeping Genes'!AO$17),AM48-'Choose Housekeeping Genes'!AO$17,"")</f>
        <v/>
      </c>
      <c r="CF48" s="132" t="str">
        <f ca="1">IF(ISNUMBER(AN48-'Choose Housekeeping Genes'!AP$17),AN48-'Choose Housekeeping Genes'!AP$17,"")</f>
        <v/>
      </c>
      <c r="CG48" s="132" t="str">
        <f ca="1">IF(ISNUMBER(AO48-'Choose Housekeeping Genes'!AQ$17),AO48-'Choose Housekeeping Genes'!AQ$17,"")</f>
        <v/>
      </c>
      <c r="CH48" s="132" t="str">
        <f ca="1">IF(ISNUMBER(AP48-'Choose Housekeeping Genes'!AR$17),AP48-'Choose Housekeeping Genes'!AR$17,"")</f>
        <v/>
      </c>
      <c r="CI48" s="132" t="str">
        <f ca="1">IF(ISNUMBER(AQ48-'Choose Housekeeping Genes'!AS$17),AQ48-'Choose Housekeeping Genes'!AS$17,"")</f>
        <v/>
      </c>
      <c r="CJ48" s="132" t="str">
        <f ca="1">IF(ISNUMBER(AR48-'Choose Housekeeping Genes'!AT$17),AR48-'Choose Housekeeping Genes'!AT$17,"")</f>
        <v/>
      </c>
      <c r="CK48" s="137" t="e">
        <f t="shared" ca="1" si="2"/>
        <v>#DIV/0!</v>
      </c>
      <c r="CL48" s="138" t="e">
        <f t="shared" ca="1" si="3"/>
        <v>#DIV/0!</v>
      </c>
    </row>
    <row r="49" spans="1:90" ht="12.75" x14ac:dyDescent="0.15">
      <c r="A49" s="131" t="str">
        <f>'Transcript table'!C49</f>
        <v>LINC01133</v>
      </c>
      <c r="B49" s="35" t="s">
        <v>180</v>
      </c>
      <c r="C49" s="132" t="str">
        <f>IF(SUM('Test Sample Data'!C$3:C$386)&gt;10,IF(AND(ISNUMBER('Test Sample Data'!C49),'Test Sample Data'!C49&lt;35,'Test Sample Data'!C49&gt;0),'Test Sample Data'!C49-'Choose Housekeeping Genes'!D$27,35-'Choose Housekeeping Genes'!D$27),"")</f>
        <v/>
      </c>
      <c r="D49" s="132" t="str">
        <f>IF(SUM('Test Sample Data'!D$3:D$386)&gt;10,IF(AND(ISNUMBER('Test Sample Data'!D49),'Test Sample Data'!D49&lt;35,'Test Sample Data'!D49&gt;0),'Test Sample Data'!D49-'Choose Housekeeping Genes'!E$27,35-'Choose Housekeeping Genes'!E$27),"")</f>
        <v/>
      </c>
      <c r="E49" s="132" t="str">
        <f>IF(SUM('Test Sample Data'!E$3:E$386)&gt;10,IF(AND(ISNUMBER('Test Sample Data'!E49),'Test Sample Data'!E49&lt;35,'Test Sample Data'!E49&gt;0),'Test Sample Data'!E49-'Choose Housekeeping Genes'!F$27,35-'Choose Housekeeping Genes'!F$27),"")</f>
        <v/>
      </c>
      <c r="F49" s="132" t="str">
        <f>IF(SUM('Test Sample Data'!F$3:F$386)&gt;10,IF(AND(ISNUMBER('Test Sample Data'!F49),'Test Sample Data'!F49&lt;35,'Test Sample Data'!F49&gt;0),'Test Sample Data'!F49-'Choose Housekeeping Genes'!G$27,35-'Choose Housekeeping Genes'!G$27),"")</f>
        <v/>
      </c>
      <c r="G49" s="132" t="str">
        <f>IF(SUM('Test Sample Data'!G$3:G$386)&gt;10,IF(AND(ISNUMBER('Test Sample Data'!G49),'Test Sample Data'!G49&lt;35,'Test Sample Data'!G49&gt;0),'Test Sample Data'!G49-'Choose Housekeeping Genes'!H$27,35-'Choose Housekeeping Genes'!H$27),"")</f>
        <v/>
      </c>
      <c r="H49" s="132" t="str">
        <f>IF(SUM('Test Sample Data'!H$3:H$386)&gt;10,IF(AND(ISNUMBER('Test Sample Data'!H49),'Test Sample Data'!H49&lt;35,'Test Sample Data'!H49&gt;0),'Test Sample Data'!H49-'Choose Housekeeping Genes'!I$27,35-'Choose Housekeeping Genes'!I$27),"")</f>
        <v/>
      </c>
      <c r="I49" s="132" t="str">
        <f>IF(SUM('Test Sample Data'!I$3:I$386)&gt;10,IF(AND(ISNUMBER('Test Sample Data'!I49),'Test Sample Data'!I49&lt;35,'Test Sample Data'!I49&gt;0),'Test Sample Data'!I49-'Choose Housekeeping Genes'!J$27,35-'Choose Housekeeping Genes'!J$27),"")</f>
        <v/>
      </c>
      <c r="J49" s="132" t="str">
        <f>IF(SUM('Test Sample Data'!J$3:J$386)&gt;10,IF(AND(ISNUMBER('Test Sample Data'!J49),'Test Sample Data'!J49&lt;35,'Test Sample Data'!J49&gt;0),'Test Sample Data'!J49-'Choose Housekeeping Genes'!K$27,35-'Choose Housekeeping Genes'!K$27),"")</f>
        <v/>
      </c>
      <c r="K49" s="132" t="str">
        <f>IF(SUM('Test Sample Data'!K$3:K$386)&gt;10,IF(AND(ISNUMBER('Test Sample Data'!K49),'Test Sample Data'!K49&lt;35,'Test Sample Data'!K49&gt;0),'Test Sample Data'!K49-'Choose Housekeeping Genes'!L$27,35-'Choose Housekeeping Genes'!L$27),"")</f>
        <v/>
      </c>
      <c r="L49" s="132" t="str">
        <f>IF(SUM('Test Sample Data'!L$3:L$386)&gt;10,IF(AND(ISNUMBER('Test Sample Data'!L49),'Test Sample Data'!L49&lt;35,'Test Sample Data'!L49&gt;0),'Test Sample Data'!L49-'Choose Housekeeping Genes'!M$27,35-'Choose Housekeeping Genes'!M$27),"")</f>
        <v/>
      </c>
      <c r="M49" s="132" t="str">
        <f>IF(SUM('Test Sample Data'!M$3:M$386)&gt;10,IF(AND(ISNUMBER('Test Sample Data'!M49),'Test Sample Data'!M49&lt;35,'Test Sample Data'!M49&gt;0),'Test Sample Data'!M49-'Choose Housekeeping Genes'!N$27,35-'Choose Housekeeping Genes'!N$27),"")</f>
        <v/>
      </c>
      <c r="N49" s="132" t="str">
        <f>IF(SUM('Test Sample Data'!N$3:N$386)&gt;10,IF(AND(ISNUMBER('Test Sample Data'!N49),'Test Sample Data'!N49&lt;35,'Test Sample Data'!N49&gt;0),'Test Sample Data'!N49-'Choose Housekeeping Genes'!O$27,35-'Choose Housekeeping Genes'!O$27),"")</f>
        <v/>
      </c>
      <c r="O49" s="132" t="str">
        <f>IF(SUM('Test Sample Data'!O$3:O$386)&gt;10,IF(AND(ISNUMBER('Test Sample Data'!O49),'Test Sample Data'!O49&lt;35,'Test Sample Data'!O49&gt;0),'Test Sample Data'!O49-'Choose Housekeeping Genes'!P$27,35-'Choose Housekeeping Genes'!P$27),"")</f>
        <v/>
      </c>
      <c r="P49" s="132" t="str">
        <f>IF(SUM('Test Sample Data'!P$3:P$386)&gt;10,IF(AND(ISNUMBER('Test Sample Data'!P49),'Test Sample Data'!P49&lt;35,'Test Sample Data'!P49&gt;0),'Test Sample Data'!P49-'Choose Housekeeping Genes'!Q$27,35-'Choose Housekeeping Genes'!Q$27),"")</f>
        <v/>
      </c>
      <c r="Q49" s="132" t="str">
        <f>IF(SUM('Test Sample Data'!Q$3:Q$386)&gt;10,IF(AND(ISNUMBER('Test Sample Data'!Q49),'Test Sample Data'!Q49&lt;35,'Test Sample Data'!Q49&gt;0),'Test Sample Data'!Q49-'Choose Housekeeping Genes'!R$27,35-'Choose Housekeeping Genes'!R$27),"")</f>
        <v/>
      </c>
      <c r="R49" s="132" t="str">
        <f>IF(SUM('Test Sample Data'!R$3:R$386)&gt;10,IF(AND(ISNUMBER('Test Sample Data'!R49),'Test Sample Data'!R49&lt;35,'Test Sample Data'!R49&gt;0),'Test Sample Data'!R49-'Choose Housekeeping Genes'!S$27,35-'Choose Housekeeping Genes'!S$27),"")</f>
        <v/>
      </c>
      <c r="S49" s="132" t="str">
        <f>IF(SUM('Test Sample Data'!S$3:S$386)&gt;10,IF(AND(ISNUMBER('Test Sample Data'!S49),'Test Sample Data'!S49&lt;35,'Test Sample Data'!S49&gt;0),'Test Sample Data'!S49-'Choose Housekeeping Genes'!T$27,35-'Choose Housekeeping Genes'!T$27),"")</f>
        <v/>
      </c>
      <c r="T49" s="132" t="str">
        <f>IF(SUM('Test Sample Data'!T$3:T$386)&gt;10,IF(AND(ISNUMBER('Test Sample Data'!T49),'Test Sample Data'!T49&lt;35,'Test Sample Data'!T49&gt;0),'Test Sample Data'!T49-'Choose Housekeeping Genes'!U$27,35-'Choose Housekeeping Genes'!U$27),"")</f>
        <v/>
      </c>
      <c r="U49" s="132" t="str">
        <f>IF(SUM('Test Sample Data'!U$3:U$386)&gt;10,IF(AND(ISNUMBER('Test Sample Data'!U49),'Test Sample Data'!U49&lt;35,'Test Sample Data'!U49&gt;0),'Test Sample Data'!U49-'Choose Housekeeping Genes'!V$27,35-'Choose Housekeeping Genes'!V$27),"")</f>
        <v/>
      </c>
      <c r="V49" s="132" t="str">
        <f>IF(SUM('Test Sample Data'!V$3:V$386)&gt;10,IF(AND(ISNUMBER('Test Sample Data'!V49),'Test Sample Data'!V49&lt;35,'Test Sample Data'!V49&gt;0),'Test Sample Data'!V49-'Choose Housekeeping Genes'!W$27,35-'Choose Housekeeping Genes'!W$27),"")</f>
        <v/>
      </c>
      <c r="W49" s="140" t="str">
        <f>'Control Sample Data'!A49</f>
        <v>LINC01133</v>
      </c>
      <c r="X49" s="141" t="s">
        <v>180</v>
      </c>
      <c r="Y49" s="132" t="str">
        <f>IF(SUM('Control Sample Data'!C$3:C$386)&gt;10,IF(AND(ISNUMBER('Control Sample Data'!C49),'Control Sample Data'!C49&lt;35,'Control Sample Data'!C49&gt;0),'Control Sample Data'!C49-'Choose Housekeeping Genes'!AA$27,35-'Choose Housekeeping Genes'!AA$27),"")</f>
        <v/>
      </c>
      <c r="Z49" s="132" t="str">
        <f>IF(SUM('Control Sample Data'!D$3:D$386)&gt;10,IF(AND(ISNUMBER('Control Sample Data'!D49),'Control Sample Data'!D49&lt;35,'Control Sample Data'!D49&gt;0),'Control Sample Data'!D49-'Choose Housekeeping Genes'!AB$27,35-'Choose Housekeeping Genes'!AB$27),"")</f>
        <v/>
      </c>
      <c r="AA49" s="132" t="str">
        <f>IF(SUM('Control Sample Data'!E$3:E$386)&gt;10,IF(AND(ISNUMBER('Control Sample Data'!E49),'Control Sample Data'!E49&lt;35,'Control Sample Data'!E49&gt;0),'Control Sample Data'!E49-'Choose Housekeeping Genes'!AC$27,35-'Choose Housekeeping Genes'!AC$27),"")</f>
        <v/>
      </c>
      <c r="AB49" s="132" t="str">
        <f>IF(SUM('Control Sample Data'!F$3:F$386)&gt;10,IF(AND(ISNUMBER('Control Sample Data'!F49),'Control Sample Data'!F49&lt;35,'Control Sample Data'!F49&gt;0),'Control Sample Data'!F49-'Choose Housekeeping Genes'!AD$27,35-'Choose Housekeeping Genes'!AD$27),"")</f>
        <v/>
      </c>
      <c r="AC49" s="132" t="str">
        <f>IF(SUM('Control Sample Data'!G$3:G$386)&gt;10,IF(AND(ISNUMBER('Control Sample Data'!G49),'Control Sample Data'!G49&lt;35,'Control Sample Data'!G49&gt;0),'Control Sample Data'!G49-'Choose Housekeeping Genes'!AE$27,35-'Choose Housekeeping Genes'!AE$27),"")</f>
        <v/>
      </c>
      <c r="AD49" s="132" t="str">
        <f>IF(SUM('Control Sample Data'!H$3:H$386)&gt;10,IF(AND(ISNUMBER('Control Sample Data'!H49),'Control Sample Data'!H49&lt;35,'Control Sample Data'!H49&gt;0),'Control Sample Data'!H49-'Choose Housekeeping Genes'!AF$27,35-'Choose Housekeeping Genes'!AF$27),"")</f>
        <v/>
      </c>
      <c r="AE49" s="132" t="str">
        <f>IF(SUM('Control Sample Data'!I$3:I$386)&gt;10,IF(AND(ISNUMBER('Control Sample Data'!I49),'Control Sample Data'!I49&lt;35,'Control Sample Data'!I49&gt;0),'Control Sample Data'!I49-'Choose Housekeeping Genes'!AG$27,35-'Choose Housekeeping Genes'!AG$27),"")</f>
        <v/>
      </c>
      <c r="AF49" s="132" t="str">
        <f>IF(SUM('Control Sample Data'!J$3:J$386)&gt;10,IF(AND(ISNUMBER('Control Sample Data'!J49),'Control Sample Data'!J49&lt;35,'Control Sample Data'!J49&gt;0),'Control Sample Data'!J49-'Choose Housekeeping Genes'!AH$27,35-'Choose Housekeeping Genes'!AH$27),"")</f>
        <v/>
      </c>
      <c r="AG49" s="132" t="str">
        <f>IF(SUM('Control Sample Data'!K$3:K$386)&gt;10,IF(AND(ISNUMBER('Control Sample Data'!K49),'Control Sample Data'!K49&lt;35,'Control Sample Data'!K49&gt;0),'Control Sample Data'!K49-'Choose Housekeeping Genes'!AI$27,35-'Choose Housekeeping Genes'!AI$27),"")</f>
        <v/>
      </c>
      <c r="AH49" s="132" t="str">
        <f>IF(SUM('Control Sample Data'!L$3:L$386)&gt;10,IF(AND(ISNUMBER('Control Sample Data'!L49),'Control Sample Data'!L49&lt;35,'Control Sample Data'!L49&gt;0),'Control Sample Data'!L49-'Choose Housekeeping Genes'!AJ$27,35-'Choose Housekeeping Genes'!AJ$27),"")</f>
        <v/>
      </c>
      <c r="AI49" s="132" t="str">
        <f>IF(SUM('Control Sample Data'!M$3:M$386)&gt;10,IF(AND(ISNUMBER('Control Sample Data'!M49),'Control Sample Data'!M49&lt;35,'Control Sample Data'!M49&gt;0),'Control Sample Data'!M49-'Choose Housekeeping Genes'!AK$27,35-'Choose Housekeeping Genes'!AK$27),"")</f>
        <v/>
      </c>
      <c r="AJ49" s="132" t="str">
        <f>IF(SUM('Control Sample Data'!N$3:N$386)&gt;10,IF(AND(ISNUMBER('Control Sample Data'!N49),'Control Sample Data'!N49&lt;35,'Control Sample Data'!N49&gt;0),'Control Sample Data'!N49-'Choose Housekeeping Genes'!AL$27,35-'Choose Housekeeping Genes'!AL$27),"")</f>
        <v/>
      </c>
      <c r="AK49" s="132" t="str">
        <f>IF(SUM('Control Sample Data'!O$3:O$386)&gt;10,IF(AND(ISNUMBER('Control Sample Data'!O49),'Control Sample Data'!O49&lt;35,'Control Sample Data'!O49&gt;0),'Control Sample Data'!O49-'Choose Housekeeping Genes'!AM$27,35-'Choose Housekeeping Genes'!AM$27),"")</f>
        <v/>
      </c>
      <c r="AL49" s="132" t="str">
        <f>IF(SUM('Control Sample Data'!P$3:P$386)&gt;10,IF(AND(ISNUMBER('Control Sample Data'!P49),'Control Sample Data'!P49&lt;35,'Control Sample Data'!P49&gt;0),'Control Sample Data'!P49-'Choose Housekeeping Genes'!AN$27,35-'Choose Housekeeping Genes'!AN$27),"")</f>
        <v/>
      </c>
      <c r="AM49" s="132" t="str">
        <f>IF(SUM('Control Sample Data'!Q$3:Q$386)&gt;10,IF(AND(ISNUMBER('Control Sample Data'!Q49),'Control Sample Data'!Q49&lt;35,'Control Sample Data'!Q49&gt;0),'Control Sample Data'!Q49-'Choose Housekeeping Genes'!AO$27,35-'Choose Housekeeping Genes'!AO$27),"")</f>
        <v/>
      </c>
      <c r="AN49" s="132" t="str">
        <f>IF(SUM('Control Sample Data'!R$3:R$386)&gt;10,IF(AND(ISNUMBER('Control Sample Data'!R49),'Control Sample Data'!R49&lt;35,'Control Sample Data'!R49&gt;0),'Control Sample Data'!R49-'Choose Housekeeping Genes'!AP$27,35-'Choose Housekeeping Genes'!AP$27),"")</f>
        <v/>
      </c>
      <c r="AO49" s="132" t="str">
        <f>IF(SUM('Control Sample Data'!S$3:S$386)&gt;10,IF(AND(ISNUMBER('Control Sample Data'!S49),'Control Sample Data'!S49&lt;35,'Control Sample Data'!S49&gt;0),'Control Sample Data'!S49-'Choose Housekeeping Genes'!AQ$27,35-'Choose Housekeeping Genes'!AQ$27),"")</f>
        <v/>
      </c>
      <c r="AP49" s="132" t="str">
        <f>IF(SUM('Control Sample Data'!T$3:T$386)&gt;10,IF(AND(ISNUMBER('Control Sample Data'!T49),'Control Sample Data'!T49&lt;35,'Control Sample Data'!T49&gt;0),'Control Sample Data'!T49-'Choose Housekeeping Genes'!AR$27,35-'Choose Housekeeping Genes'!AR$27),"")</f>
        <v/>
      </c>
      <c r="AQ49" s="132" t="str">
        <f>IF(SUM('Control Sample Data'!U$3:U$386)&gt;10,IF(AND(ISNUMBER('Control Sample Data'!U49),'Control Sample Data'!U49&lt;35,'Control Sample Data'!U49&gt;0),'Control Sample Data'!U49-'Choose Housekeeping Genes'!AS$27,35-'Choose Housekeeping Genes'!AS$27),"")</f>
        <v/>
      </c>
      <c r="AR49" s="132" t="str">
        <f>IF(SUM('Control Sample Data'!V$3:V$386)&gt;10,IF(AND(ISNUMBER('Control Sample Data'!V49),'Control Sample Data'!V49&lt;35,'Control Sample Data'!V49&gt;0),'Control Sample Data'!V49-'Choose Housekeeping Genes'!AT$27,35-'Choose Housekeeping Genes'!AT$27),"")</f>
        <v/>
      </c>
      <c r="AS49" s="135" t="str">
        <f>'Control Sample Data'!A49</f>
        <v>LINC01133</v>
      </c>
      <c r="AT49" s="35" t="s">
        <v>180</v>
      </c>
      <c r="AU49" s="132" t="str">
        <f ca="1">IF(ISNUMBER(C49-'Choose Housekeeping Genes'!D$17),C49-'Choose Housekeeping Genes'!D$17,"")</f>
        <v/>
      </c>
      <c r="AV49" s="132" t="str">
        <f ca="1">IF(ISNUMBER(D49-'Choose Housekeeping Genes'!E$17),D49-'Choose Housekeeping Genes'!E$17,"")</f>
        <v/>
      </c>
      <c r="AW49" s="132" t="str">
        <f ca="1">IF(ISNUMBER(E49-'Choose Housekeeping Genes'!F$17),E49-'Choose Housekeeping Genes'!F$17,"")</f>
        <v/>
      </c>
      <c r="AX49" s="132" t="str">
        <f ca="1">IF(ISNUMBER(F49-'Choose Housekeeping Genes'!G$17),F49-'Choose Housekeeping Genes'!G$17,"")</f>
        <v/>
      </c>
      <c r="AY49" s="132" t="str">
        <f ca="1">IF(ISNUMBER(G49-'Choose Housekeeping Genes'!H$17),G49-'Choose Housekeeping Genes'!H$17,"")</f>
        <v/>
      </c>
      <c r="AZ49" s="132" t="str">
        <f ca="1">IF(ISNUMBER(H49-'Choose Housekeeping Genes'!I$17),H49-'Choose Housekeeping Genes'!I$17,"")</f>
        <v/>
      </c>
      <c r="BA49" s="132" t="str">
        <f ca="1">IF(ISNUMBER(I49-'Choose Housekeeping Genes'!J$17),I49-'Choose Housekeeping Genes'!J$17,"")</f>
        <v/>
      </c>
      <c r="BB49" s="132" t="str">
        <f ca="1">IF(ISNUMBER(J49-'Choose Housekeeping Genes'!K$17),J49-'Choose Housekeeping Genes'!K$17,"")</f>
        <v/>
      </c>
      <c r="BC49" s="132" t="str">
        <f ca="1">IF(ISNUMBER(K49-'Choose Housekeeping Genes'!L$17),K49-'Choose Housekeeping Genes'!L$17,"")</f>
        <v/>
      </c>
      <c r="BD49" s="132" t="str">
        <f ca="1">IF(ISNUMBER(L49-'Choose Housekeeping Genes'!M$17),L49-'Choose Housekeeping Genes'!M$17,"")</f>
        <v/>
      </c>
      <c r="BE49" s="132" t="str">
        <f ca="1">IF(ISNUMBER(M49-'Choose Housekeeping Genes'!N$17),M49-'Choose Housekeeping Genes'!N$17,"")</f>
        <v/>
      </c>
      <c r="BF49" s="132" t="str">
        <f ca="1">IF(ISNUMBER(N49-'Choose Housekeeping Genes'!O$17),N49-'Choose Housekeeping Genes'!O$17,"")</f>
        <v/>
      </c>
      <c r="BG49" s="132" t="str">
        <f ca="1">IF(ISNUMBER(O49-'Choose Housekeeping Genes'!P$17),O49-'Choose Housekeeping Genes'!P$17,"")</f>
        <v/>
      </c>
      <c r="BH49" s="132" t="str">
        <f ca="1">IF(ISNUMBER(P49-'Choose Housekeeping Genes'!Q$17),P49-'Choose Housekeeping Genes'!Q$17,"")</f>
        <v/>
      </c>
      <c r="BI49" s="132" t="str">
        <f ca="1">IF(ISNUMBER(Q49-'Choose Housekeeping Genes'!R$17),Q49-'Choose Housekeeping Genes'!R$17,"")</f>
        <v/>
      </c>
      <c r="BJ49" s="132" t="str">
        <f ca="1">IF(ISNUMBER(R49-'Choose Housekeeping Genes'!S$17),R49-'Choose Housekeeping Genes'!S$17,"")</f>
        <v/>
      </c>
      <c r="BK49" s="132" t="str">
        <f ca="1">IF(ISNUMBER(S49-'Choose Housekeeping Genes'!T$17),S49-'Choose Housekeeping Genes'!T$17,"")</f>
        <v/>
      </c>
      <c r="BL49" s="132" t="str">
        <f ca="1">IF(ISNUMBER(T49-'Choose Housekeeping Genes'!U$17),T49-'Choose Housekeeping Genes'!U$17,"")</f>
        <v/>
      </c>
      <c r="BM49" s="132" t="str">
        <f ca="1">IF(ISNUMBER(U49-'Choose Housekeeping Genes'!V$17),U49-'Choose Housekeeping Genes'!V$17,"")</f>
        <v/>
      </c>
      <c r="BN49" s="132" t="str">
        <f ca="1">IF(ISNUMBER(V49-'Choose Housekeeping Genes'!W$17),V49-'Choose Housekeeping Genes'!W$17,"")</f>
        <v/>
      </c>
      <c r="BO49" s="142" t="str">
        <f t="shared" si="4"/>
        <v>LINC01133</v>
      </c>
      <c r="BP49" s="141" t="s">
        <v>180</v>
      </c>
      <c r="BQ49" s="132" t="str">
        <f ca="1">IF(ISNUMBER(Y49-'Choose Housekeeping Genes'!AA$17),Y49-'Choose Housekeeping Genes'!AA$17,"")</f>
        <v/>
      </c>
      <c r="BR49" s="132" t="str">
        <f ca="1">IF(ISNUMBER(Z49-'Choose Housekeeping Genes'!AB$17),Z49-'Choose Housekeeping Genes'!AB$17,"")</f>
        <v/>
      </c>
      <c r="BS49" s="132" t="str">
        <f ca="1">IF(ISNUMBER(AA49-'Choose Housekeeping Genes'!AC$17),AA49-'Choose Housekeeping Genes'!AC$17,"")</f>
        <v/>
      </c>
      <c r="BT49" s="132" t="str">
        <f ca="1">IF(ISNUMBER(AB49-'Choose Housekeeping Genes'!AD$17),AB49-'Choose Housekeeping Genes'!AD$17,"")</f>
        <v/>
      </c>
      <c r="BU49" s="132" t="str">
        <f ca="1">IF(ISNUMBER(AC49-'Choose Housekeeping Genes'!AE$17),AC49-'Choose Housekeeping Genes'!AE$17,"")</f>
        <v/>
      </c>
      <c r="BV49" s="132" t="str">
        <f ca="1">IF(ISNUMBER(AD49-'Choose Housekeeping Genes'!AF$17),AD49-'Choose Housekeeping Genes'!AF$17,"")</f>
        <v/>
      </c>
      <c r="BW49" s="132" t="str">
        <f ca="1">IF(ISNUMBER(AE49-'Choose Housekeeping Genes'!AG$17),AE49-'Choose Housekeeping Genes'!AG$17,"")</f>
        <v/>
      </c>
      <c r="BX49" s="132" t="str">
        <f ca="1">IF(ISNUMBER(AF49-'Choose Housekeeping Genes'!AH$17),AF49-'Choose Housekeeping Genes'!AH$17,"")</f>
        <v/>
      </c>
      <c r="BY49" s="132" t="str">
        <f ca="1">IF(ISNUMBER(AG49-'Choose Housekeeping Genes'!AI$17),AG49-'Choose Housekeeping Genes'!AI$17,"")</f>
        <v/>
      </c>
      <c r="BZ49" s="132" t="str">
        <f ca="1">IF(ISNUMBER(AH49-'Choose Housekeeping Genes'!AJ$17),AH49-'Choose Housekeeping Genes'!AJ$17,"")</f>
        <v/>
      </c>
      <c r="CA49" s="132" t="str">
        <f ca="1">IF(ISNUMBER(AI49-'Choose Housekeeping Genes'!AK$17),AI49-'Choose Housekeeping Genes'!AK$17,"")</f>
        <v/>
      </c>
      <c r="CB49" s="132" t="str">
        <f ca="1">IF(ISNUMBER(AJ49-'Choose Housekeeping Genes'!AL$17),AJ49-'Choose Housekeeping Genes'!AL$17,"")</f>
        <v/>
      </c>
      <c r="CC49" s="132" t="str">
        <f ca="1">IF(ISNUMBER(AK49-'Choose Housekeeping Genes'!AM$17),AK49-'Choose Housekeeping Genes'!AM$17,"")</f>
        <v/>
      </c>
      <c r="CD49" s="132" t="str">
        <f ca="1">IF(ISNUMBER(AL49-'Choose Housekeeping Genes'!AN$17),AL49-'Choose Housekeeping Genes'!AN$17,"")</f>
        <v/>
      </c>
      <c r="CE49" s="132" t="str">
        <f ca="1">IF(ISNUMBER(AM49-'Choose Housekeeping Genes'!AO$17),AM49-'Choose Housekeeping Genes'!AO$17,"")</f>
        <v/>
      </c>
      <c r="CF49" s="132" t="str">
        <f ca="1">IF(ISNUMBER(AN49-'Choose Housekeeping Genes'!AP$17),AN49-'Choose Housekeeping Genes'!AP$17,"")</f>
        <v/>
      </c>
      <c r="CG49" s="132" t="str">
        <f ca="1">IF(ISNUMBER(AO49-'Choose Housekeeping Genes'!AQ$17),AO49-'Choose Housekeeping Genes'!AQ$17,"")</f>
        <v/>
      </c>
      <c r="CH49" s="132" t="str">
        <f ca="1">IF(ISNUMBER(AP49-'Choose Housekeeping Genes'!AR$17),AP49-'Choose Housekeeping Genes'!AR$17,"")</f>
        <v/>
      </c>
      <c r="CI49" s="132" t="str">
        <f ca="1">IF(ISNUMBER(AQ49-'Choose Housekeeping Genes'!AS$17),AQ49-'Choose Housekeeping Genes'!AS$17,"")</f>
        <v/>
      </c>
      <c r="CJ49" s="132" t="str">
        <f ca="1">IF(ISNUMBER(AR49-'Choose Housekeeping Genes'!AT$17),AR49-'Choose Housekeeping Genes'!AT$17,"")</f>
        <v/>
      </c>
      <c r="CK49" s="137" t="e">
        <f t="shared" ca="1" si="2"/>
        <v>#DIV/0!</v>
      </c>
      <c r="CL49" s="138" t="e">
        <f t="shared" ca="1" si="3"/>
        <v>#DIV/0!</v>
      </c>
    </row>
    <row r="50" spans="1:90" ht="12.75" x14ac:dyDescent="0.15">
      <c r="A50" s="131" t="str">
        <f>'Transcript table'!C50</f>
        <v>EPB41L4A-AS1</v>
      </c>
      <c r="B50" s="35" t="s">
        <v>181</v>
      </c>
      <c r="C50" s="132" t="str">
        <f>IF(SUM('Test Sample Data'!C$3:C$386)&gt;10,IF(AND(ISNUMBER('Test Sample Data'!C50),'Test Sample Data'!C50&lt;35,'Test Sample Data'!C50&gt;0),'Test Sample Data'!C50-'Choose Housekeeping Genes'!D$27,35-'Choose Housekeeping Genes'!D$27),"")</f>
        <v/>
      </c>
      <c r="D50" s="132" t="str">
        <f>IF(SUM('Test Sample Data'!D$3:D$386)&gt;10,IF(AND(ISNUMBER('Test Sample Data'!D50),'Test Sample Data'!D50&lt;35,'Test Sample Data'!D50&gt;0),'Test Sample Data'!D50-'Choose Housekeeping Genes'!E$27,35-'Choose Housekeeping Genes'!E$27),"")</f>
        <v/>
      </c>
      <c r="E50" s="132" t="str">
        <f>IF(SUM('Test Sample Data'!E$3:E$386)&gt;10,IF(AND(ISNUMBER('Test Sample Data'!E50),'Test Sample Data'!E50&lt;35,'Test Sample Data'!E50&gt;0),'Test Sample Data'!E50-'Choose Housekeeping Genes'!F$27,35-'Choose Housekeeping Genes'!F$27),"")</f>
        <v/>
      </c>
      <c r="F50" s="132" t="str">
        <f>IF(SUM('Test Sample Data'!F$3:F$386)&gt;10,IF(AND(ISNUMBER('Test Sample Data'!F50),'Test Sample Data'!F50&lt;35,'Test Sample Data'!F50&gt;0),'Test Sample Data'!F50-'Choose Housekeeping Genes'!G$27,35-'Choose Housekeeping Genes'!G$27),"")</f>
        <v/>
      </c>
      <c r="G50" s="132" t="str">
        <f>IF(SUM('Test Sample Data'!G$3:G$386)&gt;10,IF(AND(ISNUMBER('Test Sample Data'!G50),'Test Sample Data'!G50&lt;35,'Test Sample Data'!G50&gt;0),'Test Sample Data'!G50-'Choose Housekeeping Genes'!H$27,35-'Choose Housekeeping Genes'!H$27),"")</f>
        <v/>
      </c>
      <c r="H50" s="132" t="str">
        <f>IF(SUM('Test Sample Data'!H$3:H$386)&gt;10,IF(AND(ISNUMBER('Test Sample Data'!H50),'Test Sample Data'!H50&lt;35,'Test Sample Data'!H50&gt;0),'Test Sample Data'!H50-'Choose Housekeeping Genes'!I$27,35-'Choose Housekeeping Genes'!I$27),"")</f>
        <v/>
      </c>
      <c r="I50" s="132" t="str">
        <f>IF(SUM('Test Sample Data'!I$3:I$386)&gt;10,IF(AND(ISNUMBER('Test Sample Data'!I50),'Test Sample Data'!I50&lt;35,'Test Sample Data'!I50&gt;0),'Test Sample Data'!I50-'Choose Housekeeping Genes'!J$27,35-'Choose Housekeeping Genes'!J$27),"")</f>
        <v/>
      </c>
      <c r="J50" s="132" t="str">
        <f>IF(SUM('Test Sample Data'!J$3:J$386)&gt;10,IF(AND(ISNUMBER('Test Sample Data'!J50),'Test Sample Data'!J50&lt;35,'Test Sample Data'!J50&gt;0),'Test Sample Data'!J50-'Choose Housekeeping Genes'!K$27,35-'Choose Housekeeping Genes'!K$27),"")</f>
        <v/>
      </c>
      <c r="K50" s="132" t="str">
        <f>IF(SUM('Test Sample Data'!K$3:K$386)&gt;10,IF(AND(ISNUMBER('Test Sample Data'!K50),'Test Sample Data'!K50&lt;35,'Test Sample Data'!K50&gt;0),'Test Sample Data'!K50-'Choose Housekeeping Genes'!L$27,35-'Choose Housekeeping Genes'!L$27),"")</f>
        <v/>
      </c>
      <c r="L50" s="132" t="str">
        <f>IF(SUM('Test Sample Data'!L$3:L$386)&gt;10,IF(AND(ISNUMBER('Test Sample Data'!L50),'Test Sample Data'!L50&lt;35,'Test Sample Data'!L50&gt;0),'Test Sample Data'!L50-'Choose Housekeeping Genes'!M$27,35-'Choose Housekeeping Genes'!M$27),"")</f>
        <v/>
      </c>
      <c r="M50" s="132" t="str">
        <f>IF(SUM('Test Sample Data'!M$3:M$386)&gt;10,IF(AND(ISNUMBER('Test Sample Data'!M50),'Test Sample Data'!M50&lt;35,'Test Sample Data'!M50&gt;0),'Test Sample Data'!M50-'Choose Housekeeping Genes'!N$27,35-'Choose Housekeeping Genes'!N$27),"")</f>
        <v/>
      </c>
      <c r="N50" s="132" t="str">
        <f>IF(SUM('Test Sample Data'!N$3:N$386)&gt;10,IF(AND(ISNUMBER('Test Sample Data'!N50),'Test Sample Data'!N50&lt;35,'Test Sample Data'!N50&gt;0),'Test Sample Data'!N50-'Choose Housekeeping Genes'!O$27,35-'Choose Housekeeping Genes'!O$27),"")</f>
        <v/>
      </c>
      <c r="O50" s="132" t="str">
        <f>IF(SUM('Test Sample Data'!O$3:O$386)&gt;10,IF(AND(ISNUMBER('Test Sample Data'!O50),'Test Sample Data'!O50&lt;35,'Test Sample Data'!O50&gt;0),'Test Sample Data'!O50-'Choose Housekeeping Genes'!P$27,35-'Choose Housekeeping Genes'!P$27),"")</f>
        <v/>
      </c>
      <c r="P50" s="132" t="str">
        <f>IF(SUM('Test Sample Data'!P$3:P$386)&gt;10,IF(AND(ISNUMBER('Test Sample Data'!P50),'Test Sample Data'!P50&lt;35,'Test Sample Data'!P50&gt;0),'Test Sample Data'!P50-'Choose Housekeeping Genes'!Q$27,35-'Choose Housekeeping Genes'!Q$27),"")</f>
        <v/>
      </c>
      <c r="Q50" s="132" t="str">
        <f>IF(SUM('Test Sample Data'!Q$3:Q$386)&gt;10,IF(AND(ISNUMBER('Test Sample Data'!Q50),'Test Sample Data'!Q50&lt;35,'Test Sample Data'!Q50&gt;0),'Test Sample Data'!Q50-'Choose Housekeeping Genes'!R$27,35-'Choose Housekeeping Genes'!R$27),"")</f>
        <v/>
      </c>
      <c r="R50" s="132" t="str">
        <f>IF(SUM('Test Sample Data'!R$3:R$386)&gt;10,IF(AND(ISNUMBER('Test Sample Data'!R50),'Test Sample Data'!R50&lt;35,'Test Sample Data'!R50&gt;0),'Test Sample Data'!R50-'Choose Housekeeping Genes'!S$27,35-'Choose Housekeeping Genes'!S$27),"")</f>
        <v/>
      </c>
      <c r="S50" s="132" t="str">
        <f>IF(SUM('Test Sample Data'!S$3:S$386)&gt;10,IF(AND(ISNUMBER('Test Sample Data'!S50),'Test Sample Data'!S50&lt;35,'Test Sample Data'!S50&gt;0),'Test Sample Data'!S50-'Choose Housekeeping Genes'!T$27,35-'Choose Housekeeping Genes'!T$27),"")</f>
        <v/>
      </c>
      <c r="T50" s="132" t="str">
        <f>IF(SUM('Test Sample Data'!T$3:T$386)&gt;10,IF(AND(ISNUMBER('Test Sample Data'!T50),'Test Sample Data'!T50&lt;35,'Test Sample Data'!T50&gt;0),'Test Sample Data'!T50-'Choose Housekeeping Genes'!U$27,35-'Choose Housekeeping Genes'!U$27),"")</f>
        <v/>
      </c>
      <c r="U50" s="132" t="str">
        <f>IF(SUM('Test Sample Data'!U$3:U$386)&gt;10,IF(AND(ISNUMBER('Test Sample Data'!U50),'Test Sample Data'!U50&lt;35,'Test Sample Data'!U50&gt;0),'Test Sample Data'!U50-'Choose Housekeeping Genes'!V$27,35-'Choose Housekeeping Genes'!V$27),"")</f>
        <v/>
      </c>
      <c r="V50" s="132" t="str">
        <f>IF(SUM('Test Sample Data'!V$3:V$386)&gt;10,IF(AND(ISNUMBER('Test Sample Data'!V50),'Test Sample Data'!V50&lt;35,'Test Sample Data'!V50&gt;0),'Test Sample Data'!V50-'Choose Housekeeping Genes'!W$27,35-'Choose Housekeeping Genes'!W$27),"")</f>
        <v/>
      </c>
      <c r="W50" s="140" t="str">
        <f>'Control Sample Data'!A50</f>
        <v>EPB41L4A-AS1</v>
      </c>
      <c r="X50" s="141" t="s">
        <v>181</v>
      </c>
      <c r="Y50" s="132" t="str">
        <f>IF(SUM('Control Sample Data'!C$3:C$386)&gt;10,IF(AND(ISNUMBER('Control Sample Data'!C50),'Control Sample Data'!C50&lt;35,'Control Sample Data'!C50&gt;0),'Control Sample Data'!C50-'Choose Housekeeping Genes'!AA$27,35-'Choose Housekeeping Genes'!AA$27),"")</f>
        <v/>
      </c>
      <c r="Z50" s="132" t="str">
        <f>IF(SUM('Control Sample Data'!D$3:D$386)&gt;10,IF(AND(ISNUMBER('Control Sample Data'!D50),'Control Sample Data'!D50&lt;35,'Control Sample Data'!D50&gt;0),'Control Sample Data'!D50-'Choose Housekeeping Genes'!AB$27,35-'Choose Housekeeping Genes'!AB$27),"")</f>
        <v/>
      </c>
      <c r="AA50" s="132" t="str">
        <f>IF(SUM('Control Sample Data'!E$3:E$386)&gt;10,IF(AND(ISNUMBER('Control Sample Data'!E50),'Control Sample Data'!E50&lt;35,'Control Sample Data'!E50&gt;0),'Control Sample Data'!E50-'Choose Housekeeping Genes'!AC$27,35-'Choose Housekeeping Genes'!AC$27),"")</f>
        <v/>
      </c>
      <c r="AB50" s="132" t="str">
        <f>IF(SUM('Control Sample Data'!F$3:F$386)&gt;10,IF(AND(ISNUMBER('Control Sample Data'!F50),'Control Sample Data'!F50&lt;35,'Control Sample Data'!F50&gt;0),'Control Sample Data'!F50-'Choose Housekeeping Genes'!AD$27,35-'Choose Housekeeping Genes'!AD$27),"")</f>
        <v/>
      </c>
      <c r="AC50" s="132" t="str">
        <f>IF(SUM('Control Sample Data'!G$3:G$386)&gt;10,IF(AND(ISNUMBER('Control Sample Data'!G50),'Control Sample Data'!G50&lt;35,'Control Sample Data'!G50&gt;0),'Control Sample Data'!G50-'Choose Housekeeping Genes'!AE$27,35-'Choose Housekeeping Genes'!AE$27),"")</f>
        <v/>
      </c>
      <c r="AD50" s="132" t="str">
        <f>IF(SUM('Control Sample Data'!H$3:H$386)&gt;10,IF(AND(ISNUMBER('Control Sample Data'!H50),'Control Sample Data'!H50&lt;35,'Control Sample Data'!H50&gt;0),'Control Sample Data'!H50-'Choose Housekeeping Genes'!AF$27,35-'Choose Housekeeping Genes'!AF$27),"")</f>
        <v/>
      </c>
      <c r="AE50" s="132" t="str">
        <f>IF(SUM('Control Sample Data'!I$3:I$386)&gt;10,IF(AND(ISNUMBER('Control Sample Data'!I50),'Control Sample Data'!I50&lt;35,'Control Sample Data'!I50&gt;0),'Control Sample Data'!I50-'Choose Housekeeping Genes'!AG$27,35-'Choose Housekeeping Genes'!AG$27),"")</f>
        <v/>
      </c>
      <c r="AF50" s="132" t="str">
        <f>IF(SUM('Control Sample Data'!J$3:J$386)&gt;10,IF(AND(ISNUMBER('Control Sample Data'!J50),'Control Sample Data'!J50&lt;35,'Control Sample Data'!J50&gt;0),'Control Sample Data'!J50-'Choose Housekeeping Genes'!AH$27,35-'Choose Housekeeping Genes'!AH$27),"")</f>
        <v/>
      </c>
      <c r="AG50" s="132" t="str">
        <f>IF(SUM('Control Sample Data'!K$3:K$386)&gt;10,IF(AND(ISNUMBER('Control Sample Data'!K50),'Control Sample Data'!K50&lt;35,'Control Sample Data'!K50&gt;0),'Control Sample Data'!K50-'Choose Housekeeping Genes'!AI$27,35-'Choose Housekeeping Genes'!AI$27),"")</f>
        <v/>
      </c>
      <c r="AH50" s="132" t="str">
        <f>IF(SUM('Control Sample Data'!L$3:L$386)&gt;10,IF(AND(ISNUMBER('Control Sample Data'!L50),'Control Sample Data'!L50&lt;35,'Control Sample Data'!L50&gt;0),'Control Sample Data'!L50-'Choose Housekeeping Genes'!AJ$27,35-'Choose Housekeeping Genes'!AJ$27),"")</f>
        <v/>
      </c>
      <c r="AI50" s="132" t="str">
        <f>IF(SUM('Control Sample Data'!M$3:M$386)&gt;10,IF(AND(ISNUMBER('Control Sample Data'!M50),'Control Sample Data'!M50&lt;35,'Control Sample Data'!M50&gt;0),'Control Sample Data'!M50-'Choose Housekeeping Genes'!AK$27,35-'Choose Housekeeping Genes'!AK$27),"")</f>
        <v/>
      </c>
      <c r="AJ50" s="132" t="str">
        <f>IF(SUM('Control Sample Data'!N$3:N$386)&gt;10,IF(AND(ISNUMBER('Control Sample Data'!N50),'Control Sample Data'!N50&lt;35,'Control Sample Data'!N50&gt;0),'Control Sample Data'!N50-'Choose Housekeeping Genes'!AL$27,35-'Choose Housekeeping Genes'!AL$27),"")</f>
        <v/>
      </c>
      <c r="AK50" s="132" t="str">
        <f>IF(SUM('Control Sample Data'!O$3:O$386)&gt;10,IF(AND(ISNUMBER('Control Sample Data'!O50),'Control Sample Data'!O50&lt;35,'Control Sample Data'!O50&gt;0),'Control Sample Data'!O50-'Choose Housekeeping Genes'!AM$27,35-'Choose Housekeeping Genes'!AM$27),"")</f>
        <v/>
      </c>
      <c r="AL50" s="132" t="str">
        <f>IF(SUM('Control Sample Data'!P$3:P$386)&gt;10,IF(AND(ISNUMBER('Control Sample Data'!P50),'Control Sample Data'!P50&lt;35,'Control Sample Data'!P50&gt;0),'Control Sample Data'!P50-'Choose Housekeeping Genes'!AN$27,35-'Choose Housekeeping Genes'!AN$27),"")</f>
        <v/>
      </c>
      <c r="AM50" s="132" t="str">
        <f>IF(SUM('Control Sample Data'!Q$3:Q$386)&gt;10,IF(AND(ISNUMBER('Control Sample Data'!Q50),'Control Sample Data'!Q50&lt;35,'Control Sample Data'!Q50&gt;0),'Control Sample Data'!Q50-'Choose Housekeeping Genes'!AO$27,35-'Choose Housekeeping Genes'!AO$27),"")</f>
        <v/>
      </c>
      <c r="AN50" s="132" t="str">
        <f>IF(SUM('Control Sample Data'!R$3:R$386)&gt;10,IF(AND(ISNUMBER('Control Sample Data'!R50),'Control Sample Data'!R50&lt;35,'Control Sample Data'!R50&gt;0),'Control Sample Data'!R50-'Choose Housekeeping Genes'!AP$27,35-'Choose Housekeeping Genes'!AP$27),"")</f>
        <v/>
      </c>
      <c r="AO50" s="132" t="str">
        <f>IF(SUM('Control Sample Data'!S$3:S$386)&gt;10,IF(AND(ISNUMBER('Control Sample Data'!S50),'Control Sample Data'!S50&lt;35,'Control Sample Data'!S50&gt;0),'Control Sample Data'!S50-'Choose Housekeeping Genes'!AQ$27,35-'Choose Housekeeping Genes'!AQ$27),"")</f>
        <v/>
      </c>
      <c r="AP50" s="132" t="str">
        <f>IF(SUM('Control Sample Data'!T$3:T$386)&gt;10,IF(AND(ISNUMBER('Control Sample Data'!T50),'Control Sample Data'!T50&lt;35,'Control Sample Data'!T50&gt;0),'Control Sample Data'!T50-'Choose Housekeeping Genes'!AR$27,35-'Choose Housekeeping Genes'!AR$27),"")</f>
        <v/>
      </c>
      <c r="AQ50" s="132" t="str">
        <f>IF(SUM('Control Sample Data'!U$3:U$386)&gt;10,IF(AND(ISNUMBER('Control Sample Data'!U50),'Control Sample Data'!U50&lt;35,'Control Sample Data'!U50&gt;0),'Control Sample Data'!U50-'Choose Housekeeping Genes'!AS$27,35-'Choose Housekeeping Genes'!AS$27),"")</f>
        <v/>
      </c>
      <c r="AR50" s="132" t="str">
        <f>IF(SUM('Control Sample Data'!V$3:V$386)&gt;10,IF(AND(ISNUMBER('Control Sample Data'!V50),'Control Sample Data'!V50&lt;35,'Control Sample Data'!V50&gt;0),'Control Sample Data'!V50-'Choose Housekeeping Genes'!AT$27,35-'Choose Housekeeping Genes'!AT$27),"")</f>
        <v/>
      </c>
      <c r="AS50" s="135" t="str">
        <f>'Control Sample Data'!A50</f>
        <v>EPB41L4A-AS1</v>
      </c>
      <c r="AT50" s="35" t="s">
        <v>181</v>
      </c>
      <c r="AU50" s="132" t="str">
        <f ca="1">IF(ISNUMBER(C50-'Choose Housekeeping Genes'!D$17),C50-'Choose Housekeeping Genes'!D$17,"")</f>
        <v/>
      </c>
      <c r="AV50" s="132" t="str">
        <f ca="1">IF(ISNUMBER(D50-'Choose Housekeeping Genes'!E$17),D50-'Choose Housekeeping Genes'!E$17,"")</f>
        <v/>
      </c>
      <c r="AW50" s="132" t="str">
        <f ca="1">IF(ISNUMBER(E50-'Choose Housekeeping Genes'!F$17),E50-'Choose Housekeeping Genes'!F$17,"")</f>
        <v/>
      </c>
      <c r="AX50" s="132" t="str">
        <f ca="1">IF(ISNUMBER(F50-'Choose Housekeeping Genes'!G$17),F50-'Choose Housekeeping Genes'!G$17,"")</f>
        <v/>
      </c>
      <c r="AY50" s="132" t="str">
        <f ca="1">IF(ISNUMBER(G50-'Choose Housekeeping Genes'!H$17),G50-'Choose Housekeeping Genes'!H$17,"")</f>
        <v/>
      </c>
      <c r="AZ50" s="132" t="str">
        <f ca="1">IF(ISNUMBER(H50-'Choose Housekeeping Genes'!I$17),H50-'Choose Housekeeping Genes'!I$17,"")</f>
        <v/>
      </c>
      <c r="BA50" s="132" t="str">
        <f ca="1">IF(ISNUMBER(I50-'Choose Housekeeping Genes'!J$17),I50-'Choose Housekeeping Genes'!J$17,"")</f>
        <v/>
      </c>
      <c r="BB50" s="132" t="str">
        <f ca="1">IF(ISNUMBER(J50-'Choose Housekeeping Genes'!K$17),J50-'Choose Housekeeping Genes'!K$17,"")</f>
        <v/>
      </c>
      <c r="BC50" s="132" t="str">
        <f ca="1">IF(ISNUMBER(K50-'Choose Housekeeping Genes'!L$17),K50-'Choose Housekeeping Genes'!L$17,"")</f>
        <v/>
      </c>
      <c r="BD50" s="132" t="str">
        <f ca="1">IF(ISNUMBER(L50-'Choose Housekeeping Genes'!M$17),L50-'Choose Housekeeping Genes'!M$17,"")</f>
        <v/>
      </c>
      <c r="BE50" s="132" t="str">
        <f ca="1">IF(ISNUMBER(M50-'Choose Housekeeping Genes'!N$17),M50-'Choose Housekeeping Genes'!N$17,"")</f>
        <v/>
      </c>
      <c r="BF50" s="132" t="str">
        <f ca="1">IF(ISNUMBER(N50-'Choose Housekeeping Genes'!O$17),N50-'Choose Housekeeping Genes'!O$17,"")</f>
        <v/>
      </c>
      <c r="BG50" s="132" t="str">
        <f ca="1">IF(ISNUMBER(O50-'Choose Housekeeping Genes'!P$17),O50-'Choose Housekeeping Genes'!P$17,"")</f>
        <v/>
      </c>
      <c r="BH50" s="132" t="str">
        <f ca="1">IF(ISNUMBER(P50-'Choose Housekeeping Genes'!Q$17),P50-'Choose Housekeeping Genes'!Q$17,"")</f>
        <v/>
      </c>
      <c r="BI50" s="132" t="str">
        <f ca="1">IF(ISNUMBER(Q50-'Choose Housekeeping Genes'!R$17),Q50-'Choose Housekeeping Genes'!R$17,"")</f>
        <v/>
      </c>
      <c r="BJ50" s="132" t="str">
        <f ca="1">IF(ISNUMBER(R50-'Choose Housekeeping Genes'!S$17),R50-'Choose Housekeeping Genes'!S$17,"")</f>
        <v/>
      </c>
      <c r="BK50" s="132" t="str">
        <f ca="1">IF(ISNUMBER(S50-'Choose Housekeeping Genes'!T$17),S50-'Choose Housekeeping Genes'!T$17,"")</f>
        <v/>
      </c>
      <c r="BL50" s="132" t="str">
        <f ca="1">IF(ISNUMBER(T50-'Choose Housekeeping Genes'!U$17),T50-'Choose Housekeeping Genes'!U$17,"")</f>
        <v/>
      </c>
      <c r="BM50" s="132" t="str">
        <f ca="1">IF(ISNUMBER(U50-'Choose Housekeeping Genes'!V$17),U50-'Choose Housekeeping Genes'!V$17,"")</f>
        <v/>
      </c>
      <c r="BN50" s="132" t="str">
        <f ca="1">IF(ISNUMBER(V50-'Choose Housekeeping Genes'!W$17),V50-'Choose Housekeeping Genes'!W$17,"")</f>
        <v/>
      </c>
      <c r="BO50" s="142" t="str">
        <f t="shared" si="4"/>
        <v>EPB41L4A-AS1</v>
      </c>
      <c r="BP50" s="141" t="s">
        <v>181</v>
      </c>
      <c r="BQ50" s="132" t="str">
        <f ca="1">IF(ISNUMBER(Y50-'Choose Housekeeping Genes'!AA$17),Y50-'Choose Housekeeping Genes'!AA$17,"")</f>
        <v/>
      </c>
      <c r="BR50" s="132" t="str">
        <f ca="1">IF(ISNUMBER(Z50-'Choose Housekeeping Genes'!AB$17),Z50-'Choose Housekeeping Genes'!AB$17,"")</f>
        <v/>
      </c>
      <c r="BS50" s="132" t="str">
        <f ca="1">IF(ISNUMBER(AA50-'Choose Housekeeping Genes'!AC$17),AA50-'Choose Housekeeping Genes'!AC$17,"")</f>
        <v/>
      </c>
      <c r="BT50" s="132" t="str">
        <f ca="1">IF(ISNUMBER(AB50-'Choose Housekeeping Genes'!AD$17),AB50-'Choose Housekeeping Genes'!AD$17,"")</f>
        <v/>
      </c>
      <c r="BU50" s="132" t="str">
        <f ca="1">IF(ISNUMBER(AC50-'Choose Housekeeping Genes'!AE$17),AC50-'Choose Housekeeping Genes'!AE$17,"")</f>
        <v/>
      </c>
      <c r="BV50" s="132" t="str">
        <f ca="1">IF(ISNUMBER(AD50-'Choose Housekeeping Genes'!AF$17),AD50-'Choose Housekeeping Genes'!AF$17,"")</f>
        <v/>
      </c>
      <c r="BW50" s="132" t="str">
        <f ca="1">IF(ISNUMBER(AE50-'Choose Housekeeping Genes'!AG$17),AE50-'Choose Housekeeping Genes'!AG$17,"")</f>
        <v/>
      </c>
      <c r="BX50" s="132" t="str">
        <f ca="1">IF(ISNUMBER(AF50-'Choose Housekeeping Genes'!AH$17),AF50-'Choose Housekeeping Genes'!AH$17,"")</f>
        <v/>
      </c>
      <c r="BY50" s="132" t="str">
        <f ca="1">IF(ISNUMBER(AG50-'Choose Housekeeping Genes'!AI$17),AG50-'Choose Housekeeping Genes'!AI$17,"")</f>
        <v/>
      </c>
      <c r="BZ50" s="132" t="str">
        <f ca="1">IF(ISNUMBER(AH50-'Choose Housekeeping Genes'!AJ$17),AH50-'Choose Housekeeping Genes'!AJ$17,"")</f>
        <v/>
      </c>
      <c r="CA50" s="132" t="str">
        <f ca="1">IF(ISNUMBER(AI50-'Choose Housekeeping Genes'!AK$17),AI50-'Choose Housekeeping Genes'!AK$17,"")</f>
        <v/>
      </c>
      <c r="CB50" s="132" t="str">
        <f ca="1">IF(ISNUMBER(AJ50-'Choose Housekeeping Genes'!AL$17),AJ50-'Choose Housekeeping Genes'!AL$17,"")</f>
        <v/>
      </c>
      <c r="CC50" s="132" t="str">
        <f ca="1">IF(ISNUMBER(AK50-'Choose Housekeeping Genes'!AM$17),AK50-'Choose Housekeeping Genes'!AM$17,"")</f>
        <v/>
      </c>
      <c r="CD50" s="132" t="str">
        <f ca="1">IF(ISNUMBER(AL50-'Choose Housekeeping Genes'!AN$17),AL50-'Choose Housekeeping Genes'!AN$17,"")</f>
        <v/>
      </c>
      <c r="CE50" s="132" t="str">
        <f ca="1">IF(ISNUMBER(AM50-'Choose Housekeeping Genes'!AO$17),AM50-'Choose Housekeeping Genes'!AO$17,"")</f>
        <v/>
      </c>
      <c r="CF50" s="132" t="str">
        <f ca="1">IF(ISNUMBER(AN50-'Choose Housekeeping Genes'!AP$17),AN50-'Choose Housekeeping Genes'!AP$17,"")</f>
        <v/>
      </c>
      <c r="CG50" s="132" t="str">
        <f ca="1">IF(ISNUMBER(AO50-'Choose Housekeeping Genes'!AQ$17),AO50-'Choose Housekeeping Genes'!AQ$17,"")</f>
        <v/>
      </c>
      <c r="CH50" s="132" t="str">
        <f ca="1">IF(ISNUMBER(AP50-'Choose Housekeeping Genes'!AR$17),AP50-'Choose Housekeeping Genes'!AR$17,"")</f>
        <v/>
      </c>
      <c r="CI50" s="132" t="str">
        <f ca="1">IF(ISNUMBER(AQ50-'Choose Housekeeping Genes'!AS$17),AQ50-'Choose Housekeeping Genes'!AS$17,"")</f>
        <v/>
      </c>
      <c r="CJ50" s="132" t="str">
        <f ca="1">IF(ISNUMBER(AR50-'Choose Housekeeping Genes'!AT$17),AR50-'Choose Housekeeping Genes'!AT$17,"")</f>
        <v/>
      </c>
      <c r="CK50" s="137" t="e">
        <f t="shared" ca="1" si="2"/>
        <v>#DIV/0!</v>
      </c>
      <c r="CL50" s="138" t="e">
        <f t="shared" ca="1" si="3"/>
        <v>#DIV/0!</v>
      </c>
    </row>
    <row r="51" spans="1:90" ht="12.75" x14ac:dyDescent="0.15">
      <c r="A51" s="131" t="str">
        <f>'Transcript table'!C51</f>
        <v>DAOA-AS1</v>
      </c>
      <c r="B51" s="35" t="s">
        <v>26</v>
      </c>
      <c r="C51" s="132" t="str">
        <f>IF(SUM('Test Sample Data'!C$3:C$386)&gt;10,IF(AND(ISNUMBER('Test Sample Data'!C51),'Test Sample Data'!C51&lt;35,'Test Sample Data'!C51&gt;0),'Test Sample Data'!C51-'Choose Housekeeping Genes'!D$27,35-'Choose Housekeeping Genes'!D$27),"")</f>
        <v/>
      </c>
      <c r="D51" s="132" t="str">
        <f>IF(SUM('Test Sample Data'!D$3:D$386)&gt;10,IF(AND(ISNUMBER('Test Sample Data'!D51),'Test Sample Data'!D51&lt;35,'Test Sample Data'!D51&gt;0),'Test Sample Data'!D51-'Choose Housekeeping Genes'!E$27,35-'Choose Housekeeping Genes'!E$27),"")</f>
        <v/>
      </c>
      <c r="E51" s="132" t="str">
        <f>IF(SUM('Test Sample Data'!E$3:E$386)&gt;10,IF(AND(ISNUMBER('Test Sample Data'!E51),'Test Sample Data'!E51&lt;35,'Test Sample Data'!E51&gt;0),'Test Sample Data'!E51-'Choose Housekeeping Genes'!F$27,35-'Choose Housekeeping Genes'!F$27),"")</f>
        <v/>
      </c>
      <c r="F51" s="132" t="str">
        <f>IF(SUM('Test Sample Data'!F$3:F$386)&gt;10,IF(AND(ISNUMBER('Test Sample Data'!F51),'Test Sample Data'!F51&lt;35,'Test Sample Data'!F51&gt;0),'Test Sample Data'!F51-'Choose Housekeeping Genes'!G$27,35-'Choose Housekeeping Genes'!G$27),"")</f>
        <v/>
      </c>
      <c r="G51" s="132" t="str">
        <f>IF(SUM('Test Sample Data'!G$3:G$386)&gt;10,IF(AND(ISNUMBER('Test Sample Data'!G51),'Test Sample Data'!G51&lt;35,'Test Sample Data'!G51&gt;0),'Test Sample Data'!G51-'Choose Housekeeping Genes'!H$27,35-'Choose Housekeeping Genes'!H$27),"")</f>
        <v/>
      </c>
      <c r="H51" s="132" t="str">
        <f>IF(SUM('Test Sample Data'!H$3:H$386)&gt;10,IF(AND(ISNUMBER('Test Sample Data'!H51),'Test Sample Data'!H51&lt;35,'Test Sample Data'!H51&gt;0),'Test Sample Data'!H51-'Choose Housekeeping Genes'!I$27,35-'Choose Housekeeping Genes'!I$27),"")</f>
        <v/>
      </c>
      <c r="I51" s="132" t="str">
        <f>IF(SUM('Test Sample Data'!I$3:I$386)&gt;10,IF(AND(ISNUMBER('Test Sample Data'!I51),'Test Sample Data'!I51&lt;35,'Test Sample Data'!I51&gt;0),'Test Sample Data'!I51-'Choose Housekeeping Genes'!J$27,35-'Choose Housekeeping Genes'!J$27),"")</f>
        <v/>
      </c>
      <c r="J51" s="132" t="str">
        <f>IF(SUM('Test Sample Data'!J$3:J$386)&gt;10,IF(AND(ISNUMBER('Test Sample Data'!J51),'Test Sample Data'!J51&lt;35,'Test Sample Data'!J51&gt;0),'Test Sample Data'!J51-'Choose Housekeeping Genes'!K$27,35-'Choose Housekeeping Genes'!K$27),"")</f>
        <v/>
      </c>
      <c r="K51" s="132" t="str">
        <f>IF(SUM('Test Sample Data'!K$3:K$386)&gt;10,IF(AND(ISNUMBER('Test Sample Data'!K51),'Test Sample Data'!K51&lt;35,'Test Sample Data'!K51&gt;0),'Test Sample Data'!K51-'Choose Housekeeping Genes'!L$27,35-'Choose Housekeeping Genes'!L$27),"")</f>
        <v/>
      </c>
      <c r="L51" s="132" t="str">
        <f>IF(SUM('Test Sample Data'!L$3:L$386)&gt;10,IF(AND(ISNUMBER('Test Sample Data'!L51),'Test Sample Data'!L51&lt;35,'Test Sample Data'!L51&gt;0),'Test Sample Data'!L51-'Choose Housekeeping Genes'!M$27,35-'Choose Housekeeping Genes'!M$27),"")</f>
        <v/>
      </c>
      <c r="M51" s="132" t="str">
        <f>IF(SUM('Test Sample Data'!M$3:M$386)&gt;10,IF(AND(ISNUMBER('Test Sample Data'!M51),'Test Sample Data'!M51&lt;35,'Test Sample Data'!M51&gt;0),'Test Sample Data'!M51-'Choose Housekeeping Genes'!N$27,35-'Choose Housekeeping Genes'!N$27),"")</f>
        <v/>
      </c>
      <c r="N51" s="132" t="str">
        <f>IF(SUM('Test Sample Data'!N$3:N$386)&gt;10,IF(AND(ISNUMBER('Test Sample Data'!N51),'Test Sample Data'!N51&lt;35,'Test Sample Data'!N51&gt;0),'Test Sample Data'!N51-'Choose Housekeeping Genes'!O$27,35-'Choose Housekeeping Genes'!O$27),"")</f>
        <v/>
      </c>
      <c r="O51" s="132" t="str">
        <f>IF(SUM('Test Sample Data'!O$3:O$386)&gt;10,IF(AND(ISNUMBER('Test Sample Data'!O51),'Test Sample Data'!O51&lt;35,'Test Sample Data'!O51&gt;0),'Test Sample Data'!O51-'Choose Housekeeping Genes'!P$27,35-'Choose Housekeeping Genes'!P$27),"")</f>
        <v/>
      </c>
      <c r="P51" s="132" t="str">
        <f>IF(SUM('Test Sample Data'!P$3:P$386)&gt;10,IF(AND(ISNUMBER('Test Sample Data'!P51),'Test Sample Data'!P51&lt;35,'Test Sample Data'!P51&gt;0),'Test Sample Data'!P51-'Choose Housekeeping Genes'!Q$27,35-'Choose Housekeeping Genes'!Q$27),"")</f>
        <v/>
      </c>
      <c r="Q51" s="132" t="str">
        <f>IF(SUM('Test Sample Data'!Q$3:Q$386)&gt;10,IF(AND(ISNUMBER('Test Sample Data'!Q51),'Test Sample Data'!Q51&lt;35,'Test Sample Data'!Q51&gt;0),'Test Sample Data'!Q51-'Choose Housekeeping Genes'!R$27,35-'Choose Housekeeping Genes'!R$27),"")</f>
        <v/>
      </c>
      <c r="R51" s="132" t="str">
        <f>IF(SUM('Test Sample Data'!R$3:R$386)&gt;10,IF(AND(ISNUMBER('Test Sample Data'!R51),'Test Sample Data'!R51&lt;35,'Test Sample Data'!R51&gt;0),'Test Sample Data'!R51-'Choose Housekeeping Genes'!S$27,35-'Choose Housekeeping Genes'!S$27),"")</f>
        <v/>
      </c>
      <c r="S51" s="132" t="str">
        <f>IF(SUM('Test Sample Data'!S$3:S$386)&gt;10,IF(AND(ISNUMBER('Test Sample Data'!S51),'Test Sample Data'!S51&lt;35,'Test Sample Data'!S51&gt;0),'Test Sample Data'!S51-'Choose Housekeeping Genes'!T$27,35-'Choose Housekeeping Genes'!T$27),"")</f>
        <v/>
      </c>
      <c r="T51" s="132" t="str">
        <f>IF(SUM('Test Sample Data'!T$3:T$386)&gt;10,IF(AND(ISNUMBER('Test Sample Data'!T51),'Test Sample Data'!T51&lt;35,'Test Sample Data'!T51&gt;0),'Test Sample Data'!T51-'Choose Housekeeping Genes'!U$27,35-'Choose Housekeeping Genes'!U$27),"")</f>
        <v/>
      </c>
      <c r="U51" s="132" t="str">
        <f>IF(SUM('Test Sample Data'!U$3:U$386)&gt;10,IF(AND(ISNUMBER('Test Sample Data'!U51),'Test Sample Data'!U51&lt;35,'Test Sample Data'!U51&gt;0),'Test Sample Data'!U51-'Choose Housekeeping Genes'!V$27,35-'Choose Housekeeping Genes'!V$27),"")</f>
        <v/>
      </c>
      <c r="V51" s="132" t="str">
        <f>IF(SUM('Test Sample Data'!V$3:V$386)&gt;10,IF(AND(ISNUMBER('Test Sample Data'!V51),'Test Sample Data'!V51&lt;35,'Test Sample Data'!V51&gt;0),'Test Sample Data'!V51-'Choose Housekeeping Genes'!W$27,35-'Choose Housekeeping Genes'!W$27),"")</f>
        <v/>
      </c>
      <c r="W51" s="140" t="str">
        <f>'Control Sample Data'!A51</f>
        <v>DAOA-AS1</v>
      </c>
      <c r="X51" s="141" t="s">
        <v>26</v>
      </c>
      <c r="Y51" s="132" t="str">
        <f>IF(SUM('Control Sample Data'!C$3:C$386)&gt;10,IF(AND(ISNUMBER('Control Sample Data'!C51),'Control Sample Data'!C51&lt;35,'Control Sample Data'!C51&gt;0),'Control Sample Data'!C51-'Choose Housekeeping Genes'!AA$27,35-'Choose Housekeeping Genes'!AA$27),"")</f>
        <v/>
      </c>
      <c r="Z51" s="132" t="str">
        <f>IF(SUM('Control Sample Data'!D$3:D$386)&gt;10,IF(AND(ISNUMBER('Control Sample Data'!D51),'Control Sample Data'!D51&lt;35,'Control Sample Data'!D51&gt;0),'Control Sample Data'!D51-'Choose Housekeeping Genes'!AB$27,35-'Choose Housekeeping Genes'!AB$27),"")</f>
        <v/>
      </c>
      <c r="AA51" s="132" t="str">
        <f>IF(SUM('Control Sample Data'!E$3:E$386)&gt;10,IF(AND(ISNUMBER('Control Sample Data'!E51),'Control Sample Data'!E51&lt;35,'Control Sample Data'!E51&gt;0),'Control Sample Data'!E51-'Choose Housekeeping Genes'!AC$27,35-'Choose Housekeeping Genes'!AC$27),"")</f>
        <v/>
      </c>
      <c r="AB51" s="132" t="str">
        <f>IF(SUM('Control Sample Data'!F$3:F$386)&gt;10,IF(AND(ISNUMBER('Control Sample Data'!F51),'Control Sample Data'!F51&lt;35,'Control Sample Data'!F51&gt;0),'Control Sample Data'!F51-'Choose Housekeeping Genes'!AD$27,35-'Choose Housekeeping Genes'!AD$27),"")</f>
        <v/>
      </c>
      <c r="AC51" s="132" t="str">
        <f>IF(SUM('Control Sample Data'!G$3:G$386)&gt;10,IF(AND(ISNUMBER('Control Sample Data'!G51),'Control Sample Data'!G51&lt;35,'Control Sample Data'!G51&gt;0),'Control Sample Data'!G51-'Choose Housekeeping Genes'!AE$27,35-'Choose Housekeeping Genes'!AE$27),"")</f>
        <v/>
      </c>
      <c r="AD51" s="132" t="str">
        <f>IF(SUM('Control Sample Data'!H$3:H$386)&gt;10,IF(AND(ISNUMBER('Control Sample Data'!H51),'Control Sample Data'!H51&lt;35,'Control Sample Data'!H51&gt;0),'Control Sample Data'!H51-'Choose Housekeeping Genes'!AF$27,35-'Choose Housekeeping Genes'!AF$27),"")</f>
        <v/>
      </c>
      <c r="AE51" s="132" t="str">
        <f>IF(SUM('Control Sample Data'!I$3:I$386)&gt;10,IF(AND(ISNUMBER('Control Sample Data'!I51),'Control Sample Data'!I51&lt;35,'Control Sample Data'!I51&gt;0),'Control Sample Data'!I51-'Choose Housekeeping Genes'!AG$27,35-'Choose Housekeeping Genes'!AG$27),"")</f>
        <v/>
      </c>
      <c r="AF51" s="132" t="str">
        <f>IF(SUM('Control Sample Data'!J$3:J$386)&gt;10,IF(AND(ISNUMBER('Control Sample Data'!J51),'Control Sample Data'!J51&lt;35,'Control Sample Data'!J51&gt;0),'Control Sample Data'!J51-'Choose Housekeeping Genes'!AH$27,35-'Choose Housekeeping Genes'!AH$27),"")</f>
        <v/>
      </c>
      <c r="AG51" s="132" t="str">
        <f>IF(SUM('Control Sample Data'!K$3:K$386)&gt;10,IF(AND(ISNUMBER('Control Sample Data'!K51),'Control Sample Data'!K51&lt;35,'Control Sample Data'!K51&gt;0),'Control Sample Data'!K51-'Choose Housekeeping Genes'!AI$27,35-'Choose Housekeeping Genes'!AI$27),"")</f>
        <v/>
      </c>
      <c r="AH51" s="132" t="str">
        <f>IF(SUM('Control Sample Data'!L$3:L$386)&gt;10,IF(AND(ISNUMBER('Control Sample Data'!L51),'Control Sample Data'!L51&lt;35,'Control Sample Data'!L51&gt;0),'Control Sample Data'!L51-'Choose Housekeeping Genes'!AJ$27,35-'Choose Housekeeping Genes'!AJ$27),"")</f>
        <v/>
      </c>
      <c r="AI51" s="132" t="str">
        <f>IF(SUM('Control Sample Data'!M$3:M$386)&gt;10,IF(AND(ISNUMBER('Control Sample Data'!M51),'Control Sample Data'!M51&lt;35,'Control Sample Data'!M51&gt;0),'Control Sample Data'!M51-'Choose Housekeeping Genes'!AK$27,35-'Choose Housekeeping Genes'!AK$27),"")</f>
        <v/>
      </c>
      <c r="AJ51" s="132" t="str">
        <f>IF(SUM('Control Sample Data'!N$3:N$386)&gt;10,IF(AND(ISNUMBER('Control Sample Data'!N51),'Control Sample Data'!N51&lt;35,'Control Sample Data'!N51&gt;0),'Control Sample Data'!N51-'Choose Housekeeping Genes'!AL$27,35-'Choose Housekeeping Genes'!AL$27),"")</f>
        <v/>
      </c>
      <c r="AK51" s="132" t="str">
        <f>IF(SUM('Control Sample Data'!O$3:O$386)&gt;10,IF(AND(ISNUMBER('Control Sample Data'!O51),'Control Sample Data'!O51&lt;35,'Control Sample Data'!O51&gt;0),'Control Sample Data'!O51-'Choose Housekeeping Genes'!AM$27,35-'Choose Housekeeping Genes'!AM$27),"")</f>
        <v/>
      </c>
      <c r="AL51" s="132" t="str">
        <f>IF(SUM('Control Sample Data'!P$3:P$386)&gt;10,IF(AND(ISNUMBER('Control Sample Data'!P51),'Control Sample Data'!P51&lt;35,'Control Sample Data'!P51&gt;0),'Control Sample Data'!P51-'Choose Housekeeping Genes'!AN$27,35-'Choose Housekeeping Genes'!AN$27),"")</f>
        <v/>
      </c>
      <c r="AM51" s="132" t="str">
        <f>IF(SUM('Control Sample Data'!Q$3:Q$386)&gt;10,IF(AND(ISNUMBER('Control Sample Data'!Q51),'Control Sample Data'!Q51&lt;35,'Control Sample Data'!Q51&gt;0),'Control Sample Data'!Q51-'Choose Housekeeping Genes'!AO$27,35-'Choose Housekeeping Genes'!AO$27),"")</f>
        <v/>
      </c>
      <c r="AN51" s="132" t="str">
        <f>IF(SUM('Control Sample Data'!R$3:R$386)&gt;10,IF(AND(ISNUMBER('Control Sample Data'!R51),'Control Sample Data'!R51&lt;35,'Control Sample Data'!R51&gt;0),'Control Sample Data'!R51-'Choose Housekeeping Genes'!AP$27,35-'Choose Housekeeping Genes'!AP$27),"")</f>
        <v/>
      </c>
      <c r="AO51" s="132" t="str">
        <f>IF(SUM('Control Sample Data'!S$3:S$386)&gt;10,IF(AND(ISNUMBER('Control Sample Data'!S51),'Control Sample Data'!S51&lt;35,'Control Sample Data'!S51&gt;0),'Control Sample Data'!S51-'Choose Housekeeping Genes'!AQ$27,35-'Choose Housekeeping Genes'!AQ$27),"")</f>
        <v/>
      </c>
      <c r="AP51" s="132" t="str">
        <f>IF(SUM('Control Sample Data'!T$3:T$386)&gt;10,IF(AND(ISNUMBER('Control Sample Data'!T51),'Control Sample Data'!T51&lt;35,'Control Sample Data'!T51&gt;0),'Control Sample Data'!T51-'Choose Housekeeping Genes'!AR$27,35-'Choose Housekeeping Genes'!AR$27),"")</f>
        <v/>
      </c>
      <c r="AQ51" s="132" t="str">
        <f>IF(SUM('Control Sample Data'!U$3:U$386)&gt;10,IF(AND(ISNUMBER('Control Sample Data'!U51),'Control Sample Data'!U51&lt;35,'Control Sample Data'!U51&gt;0),'Control Sample Data'!U51-'Choose Housekeeping Genes'!AS$27,35-'Choose Housekeeping Genes'!AS$27),"")</f>
        <v/>
      </c>
      <c r="AR51" s="132" t="str">
        <f>IF(SUM('Control Sample Data'!V$3:V$386)&gt;10,IF(AND(ISNUMBER('Control Sample Data'!V51),'Control Sample Data'!V51&lt;35,'Control Sample Data'!V51&gt;0),'Control Sample Data'!V51-'Choose Housekeeping Genes'!AT$27,35-'Choose Housekeeping Genes'!AT$27),"")</f>
        <v/>
      </c>
      <c r="AS51" s="135" t="str">
        <f>'Control Sample Data'!A51</f>
        <v>DAOA-AS1</v>
      </c>
      <c r="AT51" s="35" t="s">
        <v>26</v>
      </c>
      <c r="AU51" s="132" t="str">
        <f ca="1">IF(ISNUMBER(C51-'Choose Housekeeping Genes'!D$17),C51-'Choose Housekeeping Genes'!D$17,"")</f>
        <v/>
      </c>
      <c r="AV51" s="132" t="str">
        <f ca="1">IF(ISNUMBER(D51-'Choose Housekeeping Genes'!E$17),D51-'Choose Housekeeping Genes'!E$17,"")</f>
        <v/>
      </c>
      <c r="AW51" s="132" t="str">
        <f ca="1">IF(ISNUMBER(E51-'Choose Housekeeping Genes'!F$17),E51-'Choose Housekeeping Genes'!F$17,"")</f>
        <v/>
      </c>
      <c r="AX51" s="132" t="str">
        <f ca="1">IF(ISNUMBER(F51-'Choose Housekeeping Genes'!G$17),F51-'Choose Housekeeping Genes'!G$17,"")</f>
        <v/>
      </c>
      <c r="AY51" s="132" t="str">
        <f ca="1">IF(ISNUMBER(G51-'Choose Housekeeping Genes'!H$17),G51-'Choose Housekeeping Genes'!H$17,"")</f>
        <v/>
      </c>
      <c r="AZ51" s="132" t="str">
        <f ca="1">IF(ISNUMBER(H51-'Choose Housekeeping Genes'!I$17),H51-'Choose Housekeeping Genes'!I$17,"")</f>
        <v/>
      </c>
      <c r="BA51" s="132" t="str">
        <f ca="1">IF(ISNUMBER(I51-'Choose Housekeeping Genes'!J$17),I51-'Choose Housekeeping Genes'!J$17,"")</f>
        <v/>
      </c>
      <c r="BB51" s="132" t="str">
        <f ca="1">IF(ISNUMBER(J51-'Choose Housekeeping Genes'!K$17),J51-'Choose Housekeeping Genes'!K$17,"")</f>
        <v/>
      </c>
      <c r="BC51" s="132" t="str">
        <f ca="1">IF(ISNUMBER(K51-'Choose Housekeeping Genes'!L$17),K51-'Choose Housekeeping Genes'!L$17,"")</f>
        <v/>
      </c>
      <c r="BD51" s="132" t="str">
        <f ca="1">IF(ISNUMBER(L51-'Choose Housekeeping Genes'!M$17),L51-'Choose Housekeeping Genes'!M$17,"")</f>
        <v/>
      </c>
      <c r="BE51" s="132" t="str">
        <f ca="1">IF(ISNUMBER(M51-'Choose Housekeeping Genes'!N$17),M51-'Choose Housekeeping Genes'!N$17,"")</f>
        <v/>
      </c>
      <c r="BF51" s="132" t="str">
        <f ca="1">IF(ISNUMBER(N51-'Choose Housekeeping Genes'!O$17),N51-'Choose Housekeeping Genes'!O$17,"")</f>
        <v/>
      </c>
      <c r="BG51" s="132" t="str">
        <f ca="1">IF(ISNUMBER(O51-'Choose Housekeeping Genes'!P$17),O51-'Choose Housekeeping Genes'!P$17,"")</f>
        <v/>
      </c>
      <c r="BH51" s="132" t="str">
        <f ca="1">IF(ISNUMBER(P51-'Choose Housekeeping Genes'!Q$17),P51-'Choose Housekeeping Genes'!Q$17,"")</f>
        <v/>
      </c>
      <c r="BI51" s="132" t="str">
        <f ca="1">IF(ISNUMBER(Q51-'Choose Housekeeping Genes'!R$17),Q51-'Choose Housekeeping Genes'!R$17,"")</f>
        <v/>
      </c>
      <c r="BJ51" s="132" t="str">
        <f ca="1">IF(ISNUMBER(R51-'Choose Housekeeping Genes'!S$17),R51-'Choose Housekeeping Genes'!S$17,"")</f>
        <v/>
      </c>
      <c r="BK51" s="132" t="str">
        <f ca="1">IF(ISNUMBER(S51-'Choose Housekeeping Genes'!T$17),S51-'Choose Housekeeping Genes'!T$17,"")</f>
        <v/>
      </c>
      <c r="BL51" s="132" t="str">
        <f ca="1">IF(ISNUMBER(T51-'Choose Housekeeping Genes'!U$17),T51-'Choose Housekeeping Genes'!U$17,"")</f>
        <v/>
      </c>
      <c r="BM51" s="132" t="str">
        <f ca="1">IF(ISNUMBER(U51-'Choose Housekeeping Genes'!V$17),U51-'Choose Housekeeping Genes'!V$17,"")</f>
        <v/>
      </c>
      <c r="BN51" s="132" t="str">
        <f ca="1">IF(ISNUMBER(V51-'Choose Housekeeping Genes'!W$17),V51-'Choose Housekeeping Genes'!W$17,"")</f>
        <v/>
      </c>
      <c r="BO51" s="142" t="str">
        <f t="shared" si="4"/>
        <v>DAOA-AS1</v>
      </c>
      <c r="BP51" s="141" t="s">
        <v>26</v>
      </c>
      <c r="BQ51" s="132" t="str">
        <f ca="1">IF(ISNUMBER(Y51-'Choose Housekeeping Genes'!AA$17),Y51-'Choose Housekeeping Genes'!AA$17,"")</f>
        <v/>
      </c>
      <c r="BR51" s="132" t="str">
        <f ca="1">IF(ISNUMBER(Z51-'Choose Housekeeping Genes'!AB$17),Z51-'Choose Housekeeping Genes'!AB$17,"")</f>
        <v/>
      </c>
      <c r="BS51" s="132" t="str">
        <f ca="1">IF(ISNUMBER(AA51-'Choose Housekeeping Genes'!AC$17),AA51-'Choose Housekeeping Genes'!AC$17,"")</f>
        <v/>
      </c>
      <c r="BT51" s="132" t="str">
        <f ca="1">IF(ISNUMBER(AB51-'Choose Housekeeping Genes'!AD$17),AB51-'Choose Housekeeping Genes'!AD$17,"")</f>
        <v/>
      </c>
      <c r="BU51" s="132" t="str">
        <f ca="1">IF(ISNUMBER(AC51-'Choose Housekeeping Genes'!AE$17),AC51-'Choose Housekeeping Genes'!AE$17,"")</f>
        <v/>
      </c>
      <c r="BV51" s="132" t="str">
        <f ca="1">IF(ISNUMBER(AD51-'Choose Housekeeping Genes'!AF$17),AD51-'Choose Housekeeping Genes'!AF$17,"")</f>
        <v/>
      </c>
      <c r="BW51" s="132" t="str">
        <f ca="1">IF(ISNUMBER(AE51-'Choose Housekeeping Genes'!AG$17),AE51-'Choose Housekeeping Genes'!AG$17,"")</f>
        <v/>
      </c>
      <c r="BX51" s="132" t="str">
        <f ca="1">IF(ISNUMBER(AF51-'Choose Housekeeping Genes'!AH$17),AF51-'Choose Housekeeping Genes'!AH$17,"")</f>
        <v/>
      </c>
      <c r="BY51" s="132" t="str">
        <f ca="1">IF(ISNUMBER(AG51-'Choose Housekeeping Genes'!AI$17),AG51-'Choose Housekeeping Genes'!AI$17,"")</f>
        <v/>
      </c>
      <c r="BZ51" s="132" t="str">
        <f ca="1">IF(ISNUMBER(AH51-'Choose Housekeeping Genes'!AJ$17),AH51-'Choose Housekeeping Genes'!AJ$17,"")</f>
        <v/>
      </c>
      <c r="CA51" s="132" t="str">
        <f ca="1">IF(ISNUMBER(AI51-'Choose Housekeeping Genes'!AK$17),AI51-'Choose Housekeeping Genes'!AK$17,"")</f>
        <v/>
      </c>
      <c r="CB51" s="132" t="str">
        <f ca="1">IF(ISNUMBER(AJ51-'Choose Housekeeping Genes'!AL$17),AJ51-'Choose Housekeeping Genes'!AL$17,"")</f>
        <v/>
      </c>
      <c r="CC51" s="132" t="str">
        <f ca="1">IF(ISNUMBER(AK51-'Choose Housekeeping Genes'!AM$17),AK51-'Choose Housekeeping Genes'!AM$17,"")</f>
        <v/>
      </c>
      <c r="CD51" s="132" t="str">
        <f ca="1">IF(ISNUMBER(AL51-'Choose Housekeeping Genes'!AN$17),AL51-'Choose Housekeeping Genes'!AN$17,"")</f>
        <v/>
      </c>
      <c r="CE51" s="132" t="str">
        <f ca="1">IF(ISNUMBER(AM51-'Choose Housekeeping Genes'!AO$17),AM51-'Choose Housekeeping Genes'!AO$17,"")</f>
        <v/>
      </c>
      <c r="CF51" s="132" t="str">
        <f ca="1">IF(ISNUMBER(AN51-'Choose Housekeeping Genes'!AP$17),AN51-'Choose Housekeeping Genes'!AP$17,"")</f>
        <v/>
      </c>
      <c r="CG51" s="132" t="str">
        <f ca="1">IF(ISNUMBER(AO51-'Choose Housekeeping Genes'!AQ$17),AO51-'Choose Housekeeping Genes'!AQ$17,"")</f>
        <v/>
      </c>
      <c r="CH51" s="132" t="str">
        <f ca="1">IF(ISNUMBER(AP51-'Choose Housekeeping Genes'!AR$17),AP51-'Choose Housekeeping Genes'!AR$17,"")</f>
        <v/>
      </c>
      <c r="CI51" s="132" t="str">
        <f ca="1">IF(ISNUMBER(AQ51-'Choose Housekeeping Genes'!AS$17),AQ51-'Choose Housekeeping Genes'!AS$17,"")</f>
        <v/>
      </c>
      <c r="CJ51" s="132" t="str">
        <f ca="1">IF(ISNUMBER(AR51-'Choose Housekeeping Genes'!AT$17),AR51-'Choose Housekeeping Genes'!AT$17,"")</f>
        <v/>
      </c>
      <c r="CK51" s="137" t="e">
        <f t="shared" ca="1" si="2"/>
        <v>#DIV/0!</v>
      </c>
      <c r="CL51" s="138" t="e">
        <f t="shared" ca="1" si="3"/>
        <v>#DIV/0!</v>
      </c>
    </row>
    <row r="52" spans="1:90" ht="12.75" x14ac:dyDescent="0.15">
      <c r="A52" s="131" t="str">
        <f>'Transcript table'!C52</f>
        <v>FALEC</v>
      </c>
      <c r="B52" s="35" t="s">
        <v>27</v>
      </c>
      <c r="C52" s="132" t="str">
        <f>IF(SUM('Test Sample Data'!C$3:C$386)&gt;10,IF(AND(ISNUMBER('Test Sample Data'!C52),'Test Sample Data'!C52&lt;35,'Test Sample Data'!C52&gt;0),'Test Sample Data'!C52-'Choose Housekeeping Genes'!D$27,35-'Choose Housekeeping Genes'!D$27),"")</f>
        <v/>
      </c>
      <c r="D52" s="132" t="str">
        <f>IF(SUM('Test Sample Data'!D$3:D$386)&gt;10,IF(AND(ISNUMBER('Test Sample Data'!D52),'Test Sample Data'!D52&lt;35,'Test Sample Data'!D52&gt;0),'Test Sample Data'!D52-'Choose Housekeeping Genes'!E$27,35-'Choose Housekeeping Genes'!E$27),"")</f>
        <v/>
      </c>
      <c r="E52" s="132" t="str">
        <f>IF(SUM('Test Sample Data'!E$3:E$386)&gt;10,IF(AND(ISNUMBER('Test Sample Data'!E52),'Test Sample Data'!E52&lt;35,'Test Sample Data'!E52&gt;0),'Test Sample Data'!E52-'Choose Housekeeping Genes'!F$27,35-'Choose Housekeeping Genes'!F$27),"")</f>
        <v/>
      </c>
      <c r="F52" s="132" t="str">
        <f>IF(SUM('Test Sample Data'!F$3:F$386)&gt;10,IF(AND(ISNUMBER('Test Sample Data'!F52),'Test Sample Data'!F52&lt;35,'Test Sample Data'!F52&gt;0),'Test Sample Data'!F52-'Choose Housekeeping Genes'!G$27,35-'Choose Housekeeping Genes'!G$27),"")</f>
        <v/>
      </c>
      <c r="G52" s="132" t="str">
        <f>IF(SUM('Test Sample Data'!G$3:G$386)&gt;10,IF(AND(ISNUMBER('Test Sample Data'!G52),'Test Sample Data'!G52&lt;35,'Test Sample Data'!G52&gt;0),'Test Sample Data'!G52-'Choose Housekeeping Genes'!H$27,35-'Choose Housekeeping Genes'!H$27),"")</f>
        <v/>
      </c>
      <c r="H52" s="132" t="str">
        <f>IF(SUM('Test Sample Data'!H$3:H$386)&gt;10,IF(AND(ISNUMBER('Test Sample Data'!H52),'Test Sample Data'!H52&lt;35,'Test Sample Data'!H52&gt;0),'Test Sample Data'!H52-'Choose Housekeeping Genes'!I$27,35-'Choose Housekeeping Genes'!I$27),"")</f>
        <v/>
      </c>
      <c r="I52" s="132" t="str">
        <f>IF(SUM('Test Sample Data'!I$3:I$386)&gt;10,IF(AND(ISNUMBER('Test Sample Data'!I52),'Test Sample Data'!I52&lt;35,'Test Sample Data'!I52&gt;0),'Test Sample Data'!I52-'Choose Housekeeping Genes'!J$27,35-'Choose Housekeeping Genes'!J$27),"")</f>
        <v/>
      </c>
      <c r="J52" s="132" t="str">
        <f>IF(SUM('Test Sample Data'!J$3:J$386)&gt;10,IF(AND(ISNUMBER('Test Sample Data'!J52),'Test Sample Data'!J52&lt;35,'Test Sample Data'!J52&gt;0),'Test Sample Data'!J52-'Choose Housekeeping Genes'!K$27,35-'Choose Housekeeping Genes'!K$27),"")</f>
        <v/>
      </c>
      <c r="K52" s="132" t="str">
        <f>IF(SUM('Test Sample Data'!K$3:K$386)&gt;10,IF(AND(ISNUMBER('Test Sample Data'!K52),'Test Sample Data'!K52&lt;35,'Test Sample Data'!K52&gt;0),'Test Sample Data'!K52-'Choose Housekeeping Genes'!L$27,35-'Choose Housekeeping Genes'!L$27),"")</f>
        <v/>
      </c>
      <c r="L52" s="132" t="str">
        <f>IF(SUM('Test Sample Data'!L$3:L$386)&gt;10,IF(AND(ISNUMBER('Test Sample Data'!L52),'Test Sample Data'!L52&lt;35,'Test Sample Data'!L52&gt;0),'Test Sample Data'!L52-'Choose Housekeeping Genes'!M$27,35-'Choose Housekeeping Genes'!M$27),"")</f>
        <v/>
      </c>
      <c r="M52" s="132" t="str">
        <f>IF(SUM('Test Sample Data'!M$3:M$386)&gt;10,IF(AND(ISNUMBER('Test Sample Data'!M52),'Test Sample Data'!M52&lt;35,'Test Sample Data'!M52&gt;0),'Test Sample Data'!M52-'Choose Housekeeping Genes'!N$27,35-'Choose Housekeeping Genes'!N$27),"")</f>
        <v/>
      </c>
      <c r="N52" s="132" t="str">
        <f>IF(SUM('Test Sample Data'!N$3:N$386)&gt;10,IF(AND(ISNUMBER('Test Sample Data'!N52),'Test Sample Data'!N52&lt;35,'Test Sample Data'!N52&gt;0),'Test Sample Data'!N52-'Choose Housekeeping Genes'!O$27,35-'Choose Housekeeping Genes'!O$27),"")</f>
        <v/>
      </c>
      <c r="O52" s="132" t="str">
        <f>IF(SUM('Test Sample Data'!O$3:O$386)&gt;10,IF(AND(ISNUMBER('Test Sample Data'!O52),'Test Sample Data'!O52&lt;35,'Test Sample Data'!O52&gt;0),'Test Sample Data'!O52-'Choose Housekeeping Genes'!P$27,35-'Choose Housekeeping Genes'!P$27),"")</f>
        <v/>
      </c>
      <c r="P52" s="132" t="str">
        <f>IF(SUM('Test Sample Data'!P$3:P$386)&gt;10,IF(AND(ISNUMBER('Test Sample Data'!P52),'Test Sample Data'!P52&lt;35,'Test Sample Data'!P52&gt;0),'Test Sample Data'!P52-'Choose Housekeeping Genes'!Q$27,35-'Choose Housekeeping Genes'!Q$27),"")</f>
        <v/>
      </c>
      <c r="Q52" s="132" t="str">
        <f>IF(SUM('Test Sample Data'!Q$3:Q$386)&gt;10,IF(AND(ISNUMBER('Test Sample Data'!Q52),'Test Sample Data'!Q52&lt;35,'Test Sample Data'!Q52&gt;0),'Test Sample Data'!Q52-'Choose Housekeeping Genes'!R$27,35-'Choose Housekeeping Genes'!R$27),"")</f>
        <v/>
      </c>
      <c r="R52" s="132" t="str">
        <f>IF(SUM('Test Sample Data'!R$3:R$386)&gt;10,IF(AND(ISNUMBER('Test Sample Data'!R52),'Test Sample Data'!R52&lt;35,'Test Sample Data'!R52&gt;0),'Test Sample Data'!R52-'Choose Housekeeping Genes'!S$27,35-'Choose Housekeeping Genes'!S$27),"")</f>
        <v/>
      </c>
      <c r="S52" s="132" t="str">
        <f>IF(SUM('Test Sample Data'!S$3:S$386)&gt;10,IF(AND(ISNUMBER('Test Sample Data'!S52),'Test Sample Data'!S52&lt;35,'Test Sample Data'!S52&gt;0),'Test Sample Data'!S52-'Choose Housekeeping Genes'!T$27,35-'Choose Housekeeping Genes'!T$27),"")</f>
        <v/>
      </c>
      <c r="T52" s="132" t="str">
        <f>IF(SUM('Test Sample Data'!T$3:T$386)&gt;10,IF(AND(ISNUMBER('Test Sample Data'!T52),'Test Sample Data'!T52&lt;35,'Test Sample Data'!T52&gt;0),'Test Sample Data'!T52-'Choose Housekeeping Genes'!U$27,35-'Choose Housekeeping Genes'!U$27),"")</f>
        <v/>
      </c>
      <c r="U52" s="132" t="str">
        <f>IF(SUM('Test Sample Data'!U$3:U$386)&gt;10,IF(AND(ISNUMBER('Test Sample Data'!U52),'Test Sample Data'!U52&lt;35,'Test Sample Data'!U52&gt;0),'Test Sample Data'!U52-'Choose Housekeeping Genes'!V$27,35-'Choose Housekeeping Genes'!V$27),"")</f>
        <v/>
      </c>
      <c r="V52" s="132" t="str">
        <f>IF(SUM('Test Sample Data'!V$3:V$386)&gt;10,IF(AND(ISNUMBER('Test Sample Data'!V52),'Test Sample Data'!V52&lt;35,'Test Sample Data'!V52&gt;0),'Test Sample Data'!V52-'Choose Housekeeping Genes'!W$27,35-'Choose Housekeeping Genes'!W$27),"")</f>
        <v/>
      </c>
      <c r="W52" s="140" t="str">
        <f>'Control Sample Data'!A52</f>
        <v>FALEC</v>
      </c>
      <c r="X52" s="141" t="s">
        <v>27</v>
      </c>
      <c r="Y52" s="132" t="str">
        <f>IF(SUM('Control Sample Data'!C$3:C$386)&gt;10,IF(AND(ISNUMBER('Control Sample Data'!C52),'Control Sample Data'!C52&lt;35,'Control Sample Data'!C52&gt;0),'Control Sample Data'!C52-'Choose Housekeeping Genes'!AA$27,35-'Choose Housekeeping Genes'!AA$27),"")</f>
        <v/>
      </c>
      <c r="Z52" s="132" t="str">
        <f>IF(SUM('Control Sample Data'!D$3:D$386)&gt;10,IF(AND(ISNUMBER('Control Sample Data'!D52),'Control Sample Data'!D52&lt;35,'Control Sample Data'!D52&gt;0),'Control Sample Data'!D52-'Choose Housekeeping Genes'!AB$27,35-'Choose Housekeeping Genes'!AB$27),"")</f>
        <v/>
      </c>
      <c r="AA52" s="132" t="str">
        <f>IF(SUM('Control Sample Data'!E$3:E$386)&gt;10,IF(AND(ISNUMBER('Control Sample Data'!E52),'Control Sample Data'!E52&lt;35,'Control Sample Data'!E52&gt;0),'Control Sample Data'!E52-'Choose Housekeeping Genes'!AC$27,35-'Choose Housekeeping Genes'!AC$27),"")</f>
        <v/>
      </c>
      <c r="AB52" s="132" t="str">
        <f>IF(SUM('Control Sample Data'!F$3:F$386)&gt;10,IF(AND(ISNUMBER('Control Sample Data'!F52),'Control Sample Data'!F52&lt;35,'Control Sample Data'!F52&gt;0),'Control Sample Data'!F52-'Choose Housekeeping Genes'!AD$27,35-'Choose Housekeeping Genes'!AD$27),"")</f>
        <v/>
      </c>
      <c r="AC52" s="132" t="str">
        <f>IF(SUM('Control Sample Data'!G$3:G$386)&gt;10,IF(AND(ISNUMBER('Control Sample Data'!G52),'Control Sample Data'!G52&lt;35,'Control Sample Data'!G52&gt;0),'Control Sample Data'!G52-'Choose Housekeeping Genes'!AE$27,35-'Choose Housekeeping Genes'!AE$27),"")</f>
        <v/>
      </c>
      <c r="AD52" s="132" t="str">
        <f>IF(SUM('Control Sample Data'!H$3:H$386)&gt;10,IF(AND(ISNUMBER('Control Sample Data'!H52),'Control Sample Data'!H52&lt;35,'Control Sample Data'!H52&gt;0),'Control Sample Data'!H52-'Choose Housekeeping Genes'!AF$27,35-'Choose Housekeeping Genes'!AF$27),"")</f>
        <v/>
      </c>
      <c r="AE52" s="132" t="str">
        <f>IF(SUM('Control Sample Data'!I$3:I$386)&gt;10,IF(AND(ISNUMBER('Control Sample Data'!I52),'Control Sample Data'!I52&lt;35,'Control Sample Data'!I52&gt;0),'Control Sample Data'!I52-'Choose Housekeeping Genes'!AG$27,35-'Choose Housekeeping Genes'!AG$27),"")</f>
        <v/>
      </c>
      <c r="AF52" s="132" t="str">
        <f>IF(SUM('Control Sample Data'!J$3:J$386)&gt;10,IF(AND(ISNUMBER('Control Sample Data'!J52),'Control Sample Data'!J52&lt;35,'Control Sample Data'!J52&gt;0),'Control Sample Data'!J52-'Choose Housekeeping Genes'!AH$27,35-'Choose Housekeeping Genes'!AH$27),"")</f>
        <v/>
      </c>
      <c r="AG52" s="132" t="str">
        <f>IF(SUM('Control Sample Data'!K$3:K$386)&gt;10,IF(AND(ISNUMBER('Control Sample Data'!K52),'Control Sample Data'!K52&lt;35,'Control Sample Data'!K52&gt;0),'Control Sample Data'!K52-'Choose Housekeeping Genes'!AI$27,35-'Choose Housekeeping Genes'!AI$27),"")</f>
        <v/>
      </c>
      <c r="AH52" s="132" t="str">
        <f>IF(SUM('Control Sample Data'!L$3:L$386)&gt;10,IF(AND(ISNUMBER('Control Sample Data'!L52),'Control Sample Data'!L52&lt;35,'Control Sample Data'!L52&gt;0),'Control Sample Data'!L52-'Choose Housekeeping Genes'!AJ$27,35-'Choose Housekeeping Genes'!AJ$27),"")</f>
        <v/>
      </c>
      <c r="AI52" s="132" t="str">
        <f>IF(SUM('Control Sample Data'!M$3:M$386)&gt;10,IF(AND(ISNUMBER('Control Sample Data'!M52),'Control Sample Data'!M52&lt;35,'Control Sample Data'!M52&gt;0),'Control Sample Data'!M52-'Choose Housekeeping Genes'!AK$27,35-'Choose Housekeeping Genes'!AK$27),"")</f>
        <v/>
      </c>
      <c r="AJ52" s="132" t="str">
        <f>IF(SUM('Control Sample Data'!N$3:N$386)&gt;10,IF(AND(ISNUMBER('Control Sample Data'!N52),'Control Sample Data'!N52&lt;35,'Control Sample Data'!N52&gt;0),'Control Sample Data'!N52-'Choose Housekeeping Genes'!AL$27,35-'Choose Housekeeping Genes'!AL$27),"")</f>
        <v/>
      </c>
      <c r="AK52" s="132" t="str">
        <f>IF(SUM('Control Sample Data'!O$3:O$386)&gt;10,IF(AND(ISNUMBER('Control Sample Data'!O52),'Control Sample Data'!O52&lt;35,'Control Sample Data'!O52&gt;0),'Control Sample Data'!O52-'Choose Housekeeping Genes'!AM$27,35-'Choose Housekeeping Genes'!AM$27),"")</f>
        <v/>
      </c>
      <c r="AL52" s="132" t="str">
        <f>IF(SUM('Control Sample Data'!P$3:P$386)&gt;10,IF(AND(ISNUMBER('Control Sample Data'!P52),'Control Sample Data'!P52&lt;35,'Control Sample Data'!P52&gt;0),'Control Sample Data'!P52-'Choose Housekeeping Genes'!AN$27,35-'Choose Housekeeping Genes'!AN$27),"")</f>
        <v/>
      </c>
      <c r="AM52" s="132" t="str">
        <f>IF(SUM('Control Sample Data'!Q$3:Q$386)&gt;10,IF(AND(ISNUMBER('Control Sample Data'!Q52),'Control Sample Data'!Q52&lt;35,'Control Sample Data'!Q52&gt;0),'Control Sample Data'!Q52-'Choose Housekeeping Genes'!AO$27,35-'Choose Housekeeping Genes'!AO$27),"")</f>
        <v/>
      </c>
      <c r="AN52" s="132" t="str">
        <f>IF(SUM('Control Sample Data'!R$3:R$386)&gt;10,IF(AND(ISNUMBER('Control Sample Data'!R52),'Control Sample Data'!R52&lt;35,'Control Sample Data'!R52&gt;0),'Control Sample Data'!R52-'Choose Housekeeping Genes'!AP$27,35-'Choose Housekeeping Genes'!AP$27),"")</f>
        <v/>
      </c>
      <c r="AO52" s="132" t="str">
        <f>IF(SUM('Control Sample Data'!S$3:S$386)&gt;10,IF(AND(ISNUMBER('Control Sample Data'!S52),'Control Sample Data'!S52&lt;35,'Control Sample Data'!S52&gt;0),'Control Sample Data'!S52-'Choose Housekeeping Genes'!AQ$27,35-'Choose Housekeeping Genes'!AQ$27),"")</f>
        <v/>
      </c>
      <c r="AP52" s="132" t="str">
        <f>IF(SUM('Control Sample Data'!T$3:T$386)&gt;10,IF(AND(ISNUMBER('Control Sample Data'!T52),'Control Sample Data'!T52&lt;35,'Control Sample Data'!T52&gt;0),'Control Sample Data'!T52-'Choose Housekeeping Genes'!AR$27,35-'Choose Housekeeping Genes'!AR$27),"")</f>
        <v/>
      </c>
      <c r="AQ52" s="132" t="str">
        <f>IF(SUM('Control Sample Data'!U$3:U$386)&gt;10,IF(AND(ISNUMBER('Control Sample Data'!U52),'Control Sample Data'!U52&lt;35,'Control Sample Data'!U52&gt;0),'Control Sample Data'!U52-'Choose Housekeeping Genes'!AS$27,35-'Choose Housekeeping Genes'!AS$27),"")</f>
        <v/>
      </c>
      <c r="AR52" s="132" t="str">
        <f>IF(SUM('Control Sample Data'!V$3:V$386)&gt;10,IF(AND(ISNUMBER('Control Sample Data'!V52),'Control Sample Data'!V52&lt;35,'Control Sample Data'!V52&gt;0),'Control Sample Data'!V52-'Choose Housekeeping Genes'!AT$27,35-'Choose Housekeeping Genes'!AT$27),"")</f>
        <v/>
      </c>
      <c r="AS52" s="135" t="str">
        <f>'Control Sample Data'!A52</f>
        <v>FALEC</v>
      </c>
      <c r="AT52" s="35" t="s">
        <v>27</v>
      </c>
      <c r="AU52" s="132" t="str">
        <f ca="1">IF(ISNUMBER(C52-'Choose Housekeeping Genes'!D$17),C52-'Choose Housekeeping Genes'!D$17,"")</f>
        <v/>
      </c>
      <c r="AV52" s="132" t="str">
        <f ca="1">IF(ISNUMBER(D52-'Choose Housekeeping Genes'!E$17),D52-'Choose Housekeeping Genes'!E$17,"")</f>
        <v/>
      </c>
      <c r="AW52" s="132" t="str">
        <f ca="1">IF(ISNUMBER(E52-'Choose Housekeeping Genes'!F$17),E52-'Choose Housekeeping Genes'!F$17,"")</f>
        <v/>
      </c>
      <c r="AX52" s="132" t="str">
        <f ca="1">IF(ISNUMBER(F52-'Choose Housekeeping Genes'!G$17),F52-'Choose Housekeeping Genes'!G$17,"")</f>
        <v/>
      </c>
      <c r="AY52" s="132" t="str">
        <f ca="1">IF(ISNUMBER(G52-'Choose Housekeeping Genes'!H$17),G52-'Choose Housekeeping Genes'!H$17,"")</f>
        <v/>
      </c>
      <c r="AZ52" s="132" t="str">
        <f ca="1">IF(ISNUMBER(H52-'Choose Housekeeping Genes'!I$17),H52-'Choose Housekeeping Genes'!I$17,"")</f>
        <v/>
      </c>
      <c r="BA52" s="132" t="str">
        <f ca="1">IF(ISNUMBER(I52-'Choose Housekeeping Genes'!J$17),I52-'Choose Housekeeping Genes'!J$17,"")</f>
        <v/>
      </c>
      <c r="BB52" s="132" t="str">
        <f ca="1">IF(ISNUMBER(J52-'Choose Housekeeping Genes'!K$17),J52-'Choose Housekeeping Genes'!K$17,"")</f>
        <v/>
      </c>
      <c r="BC52" s="132" t="str">
        <f ca="1">IF(ISNUMBER(K52-'Choose Housekeeping Genes'!L$17),K52-'Choose Housekeeping Genes'!L$17,"")</f>
        <v/>
      </c>
      <c r="BD52" s="132" t="str">
        <f ca="1">IF(ISNUMBER(L52-'Choose Housekeeping Genes'!M$17),L52-'Choose Housekeeping Genes'!M$17,"")</f>
        <v/>
      </c>
      <c r="BE52" s="132" t="str">
        <f ca="1">IF(ISNUMBER(M52-'Choose Housekeeping Genes'!N$17),M52-'Choose Housekeeping Genes'!N$17,"")</f>
        <v/>
      </c>
      <c r="BF52" s="132" t="str">
        <f ca="1">IF(ISNUMBER(N52-'Choose Housekeeping Genes'!O$17),N52-'Choose Housekeeping Genes'!O$17,"")</f>
        <v/>
      </c>
      <c r="BG52" s="132" t="str">
        <f ca="1">IF(ISNUMBER(O52-'Choose Housekeeping Genes'!P$17),O52-'Choose Housekeeping Genes'!P$17,"")</f>
        <v/>
      </c>
      <c r="BH52" s="132" t="str">
        <f ca="1">IF(ISNUMBER(P52-'Choose Housekeeping Genes'!Q$17),P52-'Choose Housekeeping Genes'!Q$17,"")</f>
        <v/>
      </c>
      <c r="BI52" s="132" t="str">
        <f ca="1">IF(ISNUMBER(Q52-'Choose Housekeeping Genes'!R$17),Q52-'Choose Housekeeping Genes'!R$17,"")</f>
        <v/>
      </c>
      <c r="BJ52" s="132" t="str">
        <f ca="1">IF(ISNUMBER(R52-'Choose Housekeeping Genes'!S$17),R52-'Choose Housekeeping Genes'!S$17,"")</f>
        <v/>
      </c>
      <c r="BK52" s="132" t="str">
        <f ca="1">IF(ISNUMBER(S52-'Choose Housekeeping Genes'!T$17),S52-'Choose Housekeeping Genes'!T$17,"")</f>
        <v/>
      </c>
      <c r="BL52" s="132" t="str">
        <f ca="1">IF(ISNUMBER(T52-'Choose Housekeeping Genes'!U$17),T52-'Choose Housekeeping Genes'!U$17,"")</f>
        <v/>
      </c>
      <c r="BM52" s="132" t="str">
        <f ca="1">IF(ISNUMBER(U52-'Choose Housekeeping Genes'!V$17),U52-'Choose Housekeeping Genes'!V$17,"")</f>
        <v/>
      </c>
      <c r="BN52" s="132" t="str">
        <f ca="1">IF(ISNUMBER(V52-'Choose Housekeeping Genes'!W$17),V52-'Choose Housekeeping Genes'!W$17,"")</f>
        <v/>
      </c>
      <c r="BO52" s="142" t="str">
        <f t="shared" si="4"/>
        <v>FALEC</v>
      </c>
      <c r="BP52" s="141" t="s">
        <v>27</v>
      </c>
      <c r="BQ52" s="132" t="str">
        <f ca="1">IF(ISNUMBER(Y52-'Choose Housekeeping Genes'!AA$17),Y52-'Choose Housekeeping Genes'!AA$17,"")</f>
        <v/>
      </c>
      <c r="BR52" s="132" t="str">
        <f ca="1">IF(ISNUMBER(Z52-'Choose Housekeeping Genes'!AB$17),Z52-'Choose Housekeeping Genes'!AB$17,"")</f>
        <v/>
      </c>
      <c r="BS52" s="132" t="str">
        <f ca="1">IF(ISNUMBER(AA52-'Choose Housekeeping Genes'!AC$17),AA52-'Choose Housekeeping Genes'!AC$17,"")</f>
        <v/>
      </c>
      <c r="BT52" s="132" t="str">
        <f ca="1">IF(ISNUMBER(AB52-'Choose Housekeeping Genes'!AD$17),AB52-'Choose Housekeeping Genes'!AD$17,"")</f>
        <v/>
      </c>
      <c r="BU52" s="132" t="str">
        <f ca="1">IF(ISNUMBER(AC52-'Choose Housekeeping Genes'!AE$17),AC52-'Choose Housekeeping Genes'!AE$17,"")</f>
        <v/>
      </c>
      <c r="BV52" s="132" t="str">
        <f ca="1">IF(ISNUMBER(AD52-'Choose Housekeeping Genes'!AF$17),AD52-'Choose Housekeeping Genes'!AF$17,"")</f>
        <v/>
      </c>
      <c r="BW52" s="132" t="str">
        <f ca="1">IF(ISNUMBER(AE52-'Choose Housekeeping Genes'!AG$17),AE52-'Choose Housekeeping Genes'!AG$17,"")</f>
        <v/>
      </c>
      <c r="BX52" s="132" t="str">
        <f ca="1">IF(ISNUMBER(AF52-'Choose Housekeeping Genes'!AH$17),AF52-'Choose Housekeeping Genes'!AH$17,"")</f>
        <v/>
      </c>
      <c r="BY52" s="132" t="str">
        <f ca="1">IF(ISNUMBER(AG52-'Choose Housekeeping Genes'!AI$17),AG52-'Choose Housekeeping Genes'!AI$17,"")</f>
        <v/>
      </c>
      <c r="BZ52" s="132" t="str">
        <f ca="1">IF(ISNUMBER(AH52-'Choose Housekeeping Genes'!AJ$17),AH52-'Choose Housekeeping Genes'!AJ$17,"")</f>
        <v/>
      </c>
      <c r="CA52" s="132" t="str">
        <f ca="1">IF(ISNUMBER(AI52-'Choose Housekeeping Genes'!AK$17),AI52-'Choose Housekeeping Genes'!AK$17,"")</f>
        <v/>
      </c>
      <c r="CB52" s="132" t="str">
        <f ca="1">IF(ISNUMBER(AJ52-'Choose Housekeeping Genes'!AL$17),AJ52-'Choose Housekeeping Genes'!AL$17,"")</f>
        <v/>
      </c>
      <c r="CC52" s="132" t="str">
        <f ca="1">IF(ISNUMBER(AK52-'Choose Housekeeping Genes'!AM$17),AK52-'Choose Housekeeping Genes'!AM$17,"")</f>
        <v/>
      </c>
      <c r="CD52" s="132" t="str">
        <f ca="1">IF(ISNUMBER(AL52-'Choose Housekeeping Genes'!AN$17),AL52-'Choose Housekeeping Genes'!AN$17,"")</f>
        <v/>
      </c>
      <c r="CE52" s="132" t="str">
        <f ca="1">IF(ISNUMBER(AM52-'Choose Housekeeping Genes'!AO$17),AM52-'Choose Housekeeping Genes'!AO$17,"")</f>
        <v/>
      </c>
      <c r="CF52" s="132" t="str">
        <f ca="1">IF(ISNUMBER(AN52-'Choose Housekeeping Genes'!AP$17),AN52-'Choose Housekeeping Genes'!AP$17,"")</f>
        <v/>
      </c>
      <c r="CG52" s="132" t="str">
        <f ca="1">IF(ISNUMBER(AO52-'Choose Housekeeping Genes'!AQ$17),AO52-'Choose Housekeeping Genes'!AQ$17,"")</f>
        <v/>
      </c>
      <c r="CH52" s="132" t="str">
        <f ca="1">IF(ISNUMBER(AP52-'Choose Housekeeping Genes'!AR$17),AP52-'Choose Housekeeping Genes'!AR$17,"")</f>
        <v/>
      </c>
      <c r="CI52" s="132" t="str">
        <f ca="1">IF(ISNUMBER(AQ52-'Choose Housekeeping Genes'!AS$17),AQ52-'Choose Housekeeping Genes'!AS$17,"")</f>
        <v/>
      </c>
      <c r="CJ52" s="132" t="str">
        <f ca="1">IF(ISNUMBER(AR52-'Choose Housekeeping Genes'!AT$17),AR52-'Choose Housekeeping Genes'!AT$17,"")</f>
        <v/>
      </c>
      <c r="CK52" s="137" t="e">
        <f t="shared" ca="1" si="2"/>
        <v>#DIV/0!</v>
      </c>
      <c r="CL52" s="138" t="e">
        <f t="shared" ca="1" si="3"/>
        <v>#DIV/0!</v>
      </c>
    </row>
    <row r="53" spans="1:90" ht="12.75" x14ac:dyDescent="0.15">
      <c r="A53" s="131" t="str">
        <f>'Transcript table'!C53</f>
        <v>EWSAT1</v>
      </c>
      <c r="B53" s="35" t="s">
        <v>28</v>
      </c>
      <c r="C53" s="132" t="str">
        <f>IF(SUM('Test Sample Data'!C$3:C$386)&gt;10,IF(AND(ISNUMBER('Test Sample Data'!C53),'Test Sample Data'!C53&lt;35,'Test Sample Data'!C53&gt;0),'Test Sample Data'!C53-'Choose Housekeeping Genes'!D$27,35-'Choose Housekeeping Genes'!D$27),"")</f>
        <v/>
      </c>
      <c r="D53" s="132" t="str">
        <f>IF(SUM('Test Sample Data'!D$3:D$386)&gt;10,IF(AND(ISNUMBER('Test Sample Data'!D53),'Test Sample Data'!D53&lt;35,'Test Sample Data'!D53&gt;0),'Test Sample Data'!D53-'Choose Housekeeping Genes'!E$27,35-'Choose Housekeeping Genes'!E$27),"")</f>
        <v/>
      </c>
      <c r="E53" s="132" t="str">
        <f>IF(SUM('Test Sample Data'!E$3:E$386)&gt;10,IF(AND(ISNUMBER('Test Sample Data'!E53),'Test Sample Data'!E53&lt;35,'Test Sample Data'!E53&gt;0),'Test Sample Data'!E53-'Choose Housekeeping Genes'!F$27,35-'Choose Housekeeping Genes'!F$27),"")</f>
        <v/>
      </c>
      <c r="F53" s="132" t="str">
        <f>IF(SUM('Test Sample Data'!F$3:F$386)&gt;10,IF(AND(ISNUMBER('Test Sample Data'!F53),'Test Sample Data'!F53&lt;35,'Test Sample Data'!F53&gt;0),'Test Sample Data'!F53-'Choose Housekeeping Genes'!G$27,35-'Choose Housekeeping Genes'!G$27),"")</f>
        <v/>
      </c>
      <c r="G53" s="132" t="str">
        <f>IF(SUM('Test Sample Data'!G$3:G$386)&gt;10,IF(AND(ISNUMBER('Test Sample Data'!G53),'Test Sample Data'!G53&lt;35,'Test Sample Data'!G53&gt;0),'Test Sample Data'!G53-'Choose Housekeeping Genes'!H$27,35-'Choose Housekeeping Genes'!H$27),"")</f>
        <v/>
      </c>
      <c r="H53" s="132" t="str">
        <f>IF(SUM('Test Sample Data'!H$3:H$386)&gt;10,IF(AND(ISNUMBER('Test Sample Data'!H53),'Test Sample Data'!H53&lt;35,'Test Sample Data'!H53&gt;0),'Test Sample Data'!H53-'Choose Housekeeping Genes'!I$27,35-'Choose Housekeeping Genes'!I$27),"")</f>
        <v/>
      </c>
      <c r="I53" s="132" t="str">
        <f>IF(SUM('Test Sample Data'!I$3:I$386)&gt;10,IF(AND(ISNUMBER('Test Sample Data'!I53),'Test Sample Data'!I53&lt;35,'Test Sample Data'!I53&gt;0),'Test Sample Data'!I53-'Choose Housekeeping Genes'!J$27,35-'Choose Housekeeping Genes'!J$27),"")</f>
        <v/>
      </c>
      <c r="J53" s="132" t="str">
        <f>IF(SUM('Test Sample Data'!J$3:J$386)&gt;10,IF(AND(ISNUMBER('Test Sample Data'!J53),'Test Sample Data'!J53&lt;35,'Test Sample Data'!J53&gt;0),'Test Sample Data'!J53-'Choose Housekeeping Genes'!K$27,35-'Choose Housekeeping Genes'!K$27),"")</f>
        <v/>
      </c>
      <c r="K53" s="132" t="str">
        <f>IF(SUM('Test Sample Data'!K$3:K$386)&gt;10,IF(AND(ISNUMBER('Test Sample Data'!K53),'Test Sample Data'!K53&lt;35,'Test Sample Data'!K53&gt;0),'Test Sample Data'!K53-'Choose Housekeeping Genes'!L$27,35-'Choose Housekeeping Genes'!L$27),"")</f>
        <v/>
      </c>
      <c r="L53" s="132" t="str">
        <f>IF(SUM('Test Sample Data'!L$3:L$386)&gt;10,IF(AND(ISNUMBER('Test Sample Data'!L53),'Test Sample Data'!L53&lt;35,'Test Sample Data'!L53&gt;0),'Test Sample Data'!L53-'Choose Housekeeping Genes'!M$27,35-'Choose Housekeeping Genes'!M$27),"")</f>
        <v/>
      </c>
      <c r="M53" s="132" t="str">
        <f>IF(SUM('Test Sample Data'!M$3:M$386)&gt;10,IF(AND(ISNUMBER('Test Sample Data'!M53),'Test Sample Data'!M53&lt;35,'Test Sample Data'!M53&gt;0),'Test Sample Data'!M53-'Choose Housekeeping Genes'!N$27,35-'Choose Housekeeping Genes'!N$27),"")</f>
        <v/>
      </c>
      <c r="N53" s="132" t="str">
        <f>IF(SUM('Test Sample Data'!N$3:N$386)&gt;10,IF(AND(ISNUMBER('Test Sample Data'!N53),'Test Sample Data'!N53&lt;35,'Test Sample Data'!N53&gt;0),'Test Sample Data'!N53-'Choose Housekeeping Genes'!O$27,35-'Choose Housekeeping Genes'!O$27),"")</f>
        <v/>
      </c>
      <c r="O53" s="132" t="str">
        <f>IF(SUM('Test Sample Data'!O$3:O$386)&gt;10,IF(AND(ISNUMBER('Test Sample Data'!O53),'Test Sample Data'!O53&lt;35,'Test Sample Data'!O53&gt;0),'Test Sample Data'!O53-'Choose Housekeeping Genes'!P$27,35-'Choose Housekeeping Genes'!P$27),"")</f>
        <v/>
      </c>
      <c r="P53" s="132" t="str">
        <f>IF(SUM('Test Sample Data'!P$3:P$386)&gt;10,IF(AND(ISNUMBER('Test Sample Data'!P53),'Test Sample Data'!P53&lt;35,'Test Sample Data'!P53&gt;0),'Test Sample Data'!P53-'Choose Housekeeping Genes'!Q$27,35-'Choose Housekeeping Genes'!Q$27),"")</f>
        <v/>
      </c>
      <c r="Q53" s="132" t="str">
        <f>IF(SUM('Test Sample Data'!Q$3:Q$386)&gt;10,IF(AND(ISNUMBER('Test Sample Data'!Q53),'Test Sample Data'!Q53&lt;35,'Test Sample Data'!Q53&gt;0),'Test Sample Data'!Q53-'Choose Housekeeping Genes'!R$27,35-'Choose Housekeeping Genes'!R$27),"")</f>
        <v/>
      </c>
      <c r="R53" s="132" t="str">
        <f>IF(SUM('Test Sample Data'!R$3:R$386)&gt;10,IF(AND(ISNUMBER('Test Sample Data'!R53),'Test Sample Data'!R53&lt;35,'Test Sample Data'!R53&gt;0),'Test Sample Data'!R53-'Choose Housekeeping Genes'!S$27,35-'Choose Housekeeping Genes'!S$27),"")</f>
        <v/>
      </c>
      <c r="S53" s="132" t="str">
        <f>IF(SUM('Test Sample Data'!S$3:S$386)&gt;10,IF(AND(ISNUMBER('Test Sample Data'!S53),'Test Sample Data'!S53&lt;35,'Test Sample Data'!S53&gt;0),'Test Sample Data'!S53-'Choose Housekeeping Genes'!T$27,35-'Choose Housekeeping Genes'!T$27),"")</f>
        <v/>
      </c>
      <c r="T53" s="132" t="str">
        <f>IF(SUM('Test Sample Data'!T$3:T$386)&gt;10,IF(AND(ISNUMBER('Test Sample Data'!T53),'Test Sample Data'!T53&lt;35,'Test Sample Data'!T53&gt;0),'Test Sample Data'!T53-'Choose Housekeeping Genes'!U$27,35-'Choose Housekeeping Genes'!U$27),"")</f>
        <v/>
      </c>
      <c r="U53" s="132" t="str">
        <f>IF(SUM('Test Sample Data'!U$3:U$386)&gt;10,IF(AND(ISNUMBER('Test Sample Data'!U53),'Test Sample Data'!U53&lt;35,'Test Sample Data'!U53&gt;0),'Test Sample Data'!U53-'Choose Housekeeping Genes'!V$27,35-'Choose Housekeeping Genes'!V$27),"")</f>
        <v/>
      </c>
      <c r="V53" s="132" t="str">
        <f>IF(SUM('Test Sample Data'!V$3:V$386)&gt;10,IF(AND(ISNUMBER('Test Sample Data'!V53),'Test Sample Data'!V53&lt;35,'Test Sample Data'!V53&gt;0),'Test Sample Data'!V53-'Choose Housekeeping Genes'!W$27,35-'Choose Housekeeping Genes'!W$27),"")</f>
        <v/>
      </c>
      <c r="W53" s="140" t="str">
        <f>'Control Sample Data'!A53</f>
        <v>EWSAT1</v>
      </c>
      <c r="X53" s="141" t="s">
        <v>28</v>
      </c>
      <c r="Y53" s="132" t="str">
        <f>IF(SUM('Control Sample Data'!C$3:C$386)&gt;10,IF(AND(ISNUMBER('Control Sample Data'!C53),'Control Sample Data'!C53&lt;35,'Control Sample Data'!C53&gt;0),'Control Sample Data'!C53-'Choose Housekeeping Genes'!AA$27,35-'Choose Housekeeping Genes'!AA$27),"")</f>
        <v/>
      </c>
      <c r="Z53" s="132" t="str">
        <f>IF(SUM('Control Sample Data'!D$3:D$386)&gt;10,IF(AND(ISNUMBER('Control Sample Data'!D53),'Control Sample Data'!D53&lt;35,'Control Sample Data'!D53&gt;0),'Control Sample Data'!D53-'Choose Housekeeping Genes'!AB$27,35-'Choose Housekeeping Genes'!AB$27),"")</f>
        <v/>
      </c>
      <c r="AA53" s="132" t="str">
        <f>IF(SUM('Control Sample Data'!E$3:E$386)&gt;10,IF(AND(ISNUMBER('Control Sample Data'!E53),'Control Sample Data'!E53&lt;35,'Control Sample Data'!E53&gt;0),'Control Sample Data'!E53-'Choose Housekeeping Genes'!AC$27,35-'Choose Housekeeping Genes'!AC$27),"")</f>
        <v/>
      </c>
      <c r="AB53" s="132" t="str">
        <f>IF(SUM('Control Sample Data'!F$3:F$386)&gt;10,IF(AND(ISNUMBER('Control Sample Data'!F53),'Control Sample Data'!F53&lt;35,'Control Sample Data'!F53&gt;0),'Control Sample Data'!F53-'Choose Housekeeping Genes'!AD$27,35-'Choose Housekeeping Genes'!AD$27),"")</f>
        <v/>
      </c>
      <c r="AC53" s="132" t="str">
        <f>IF(SUM('Control Sample Data'!G$3:G$386)&gt;10,IF(AND(ISNUMBER('Control Sample Data'!G53),'Control Sample Data'!G53&lt;35,'Control Sample Data'!G53&gt;0),'Control Sample Data'!G53-'Choose Housekeeping Genes'!AE$27,35-'Choose Housekeeping Genes'!AE$27),"")</f>
        <v/>
      </c>
      <c r="AD53" s="132" t="str">
        <f>IF(SUM('Control Sample Data'!H$3:H$386)&gt;10,IF(AND(ISNUMBER('Control Sample Data'!H53),'Control Sample Data'!H53&lt;35,'Control Sample Data'!H53&gt;0),'Control Sample Data'!H53-'Choose Housekeeping Genes'!AF$27,35-'Choose Housekeeping Genes'!AF$27),"")</f>
        <v/>
      </c>
      <c r="AE53" s="132" t="str">
        <f>IF(SUM('Control Sample Data'!I$3:I$386)&gt;10,IF(AND(ISNUMBER('Control Sample Data'!I53),'Control Sample Data'!I53&lt;35,'Control Sample Data'!I53&gt;0),'Control Sample Data'!I53-'Choose Housekeeping Genes'!AG$27,35-'Choose Housekeeping Genes'!AG$27),"")</f>
        <v/>
      </c>
      <c r="AF53" s="132" t="str">
        <f>IF(SUM('Control Sample Data'!J$3:J$386)&gt;10,IF(AND(ISNUMBER('Control Sample Data'!J53),'Control Sample Data'!J53&lt;35,'Control Sample Data'!J53&gt;0),'Control Sample Data'!J53-'Choose Housekeeping Genes'!AH$27,35-'Choose Housekeeping Genes'!AH$27),"")</f>
        <v/>
      </c>
      <c r="AG53" s="132" t="str">
        <f>IF(SUM('Control Sample Data'!K$3:K$386)&gt;10,IF(AND(ISNUMBER('Control Sample Data'!K53),'Control Sample Data'!K53&lt;35,'Control Sample Data'!K53&gt;0),'Control Sample Data'!K53-'Choose Housekeeping Genes'!AI$27,35-'Choose Housekeeping Genes'!AI$27),"")</f>
        <v/>
      </c>
      <c r="AH53" s="132" t="str">
        <f>IF(SUM('Control Sample Data'!L$3:L$386)&gt;10,IF(AND(ISNUMBER('Control Sample Data'!L53),'Control Sample Data'!L53&lt;35,'Control Sample Data'!L53&gt;0),'Control Sample Data'!L53-'Choose Housekeeping Genes'!AJ$27,35-'Choose Housekeeping Genes'!AJ$27),"")</f>
        <v/>
      </c>
      <c r="AI53" s="132" t="str">
        <f>IF(SUM('Control Sample Data'!M$3:M$386)&gt;10,IF(AND(ISNUMBER('Control Sample Data'!M53),'Control Sample Data'!M53&lt;35,'Control Sample Data'!M53&gt;0),'Control Sample Data'!M53-'Choose Housekeeping Genes'!AK$27,35-'Choose Housekeeping Genes'!AK$27),"")</f>
        <v/>
      </c>
      <c r="AJ53" s="132" t="str">
        <f>IF(SUM('Control Sample Data'!N$3:N$386)&gt;10,IF(AND(ISNUMBER('Control Sample Data'!N53),'Control Sample Data'!N53&lt;35,'Control Sample Data'!N53&gt;0),'Control Sample Data'!N53-'Choose Housekeeping Genes'!AL$27,35-'Choose Housekeeping Genes'!AL$27),"")</f>
        <v/>
      </c>
      <c r="AK53" s="132" t="str">
        <f>IF(SUM('Control Sample Data'!O$3:O$386)&gt;10,IF(AND(ISNUMBER('Control Sample Data'!O53),'Control Sample Data'!O53&lt;35,'Control Sample Data'!O53&gt;0),'Control Sample Data'!O53-'Choose Housekeeping Genes'!AM$27,35-'Choose Housekeeping Genes'!AM$27),"")</f>
        <v/>
      </c>
      <c r="AL53" s="132" t="str">
        <f>IF(SUM('Control Sample Data'!P$3:P$386)&gt;10,IF(AND(ISNUMBER('Control Sample Data'!P53),'Control Sample Data'!P53&lt;35,'Control Sample Data'!P53&gt;0),'Control Sample Data'!P53-'Choose Housekeeping Genes'!AN$27,35-'Choose Housekeeping Genes'!AN$27),"")</f>
        <v/>
      </c>
      <c r="AM53" s="132" t="str">
        <f>IF(SUM('Control Sample Data'!Q$3:Q$386)&gt;10,IF(AND(ISNUMBER('Control Sample Data'!Q53),'Control Sample Data'!Q53&lt;35,'Control Sample Data'!Q53&gt;0),'Control Sample Data'!Q53-'Choose Housekeeping Genes'!AO$27,35-'Choose Housekeeping Genes'!AO$27),"")</f>
        <v/>
      </c>
      <c r="AN53" s="132" t="str">
        <f>IF(SUM('Control Sample Data'!R$3:R$386)&gt;10,IF(AND(ISNUMBER('Control Sample Data'!R53),'Control Sample Data'!R53&lt;35,'Control Sample Data'!R53&gt;0),'Control Sample Data'!R53-'Choose Housekeeping Genes'!AP$27,35-'Choose Housekeeping Genes'!AP$27),"")</f>
        <v/>
      </c>
      <c r="AO53" s="132" t="str">
        <f>IF(SUM('Control Sample Data'!S$3:S$386)&gt;10,IF(AND(ISNUMBER('Control Sample Data'!S53),'Control Sample Data'!S53&lt;35,'Control Sample Data'!S53&gt;0),'Control Sample Data'!S53-'Choose Housekeeping Genes'!AQ$27,35-'Choose Housekeeping Genes'!AQ$27),"")</f>
        <v/>
      </c>
      <c r="AP53" s="132" t="str">
        <f>IF(SUM('Control Sample Data'!T$3:T$386)&gt;10,IF(AND(ISNUMBER('Control Sample Data'!T53),'Control Sample Data'!T53&lt;35,'Control Sample Data'!T53&gt;0),'Control Sample Data'!T53-'Choose Housekeeping Genes'!AR$27,35-'Choose Housekeeping Genes'!AR$27),"")</f>
        <v/>
      </c>
      <c r="AQ53" s="132" t="str">
        <f>IF(SUM('Control Sample Data'!U$3:U$386)&gt;10,IF(AND(ISNUMBER('Control Sample Data'!U53),'Control Sample Data'!U53&lt;35,'Control Sample Data'!U53&gt;0),'Control Sample Data'!U53-'Choose Housekeeping Genes'!AS$27,35-'Choose Housekeeping Genes'!AS$27),"")</f>
        <v/>
      </c>
      <c r="AR53" s="132" t="str">
        <f>IF(SUM('Control Sample Data'!V$3:V$386)&gt;10,IF(AND(ISNUMBER('Control Sample Data'!V53),'Control Sample Data'!V53&lt;35,'Control Sample Data'!V53&gt;0),'Control Sample Data'!V53-'Choose Housekeeping Genes'!AT$27,35-'Choose Housekeeping Genes'!AT$27),"")</f>
        <v/>
      </c>
      <c r="AS53" s="135" t="str">
        <f>'Control Sample Data'!A53</f>
        <v>EWSAT1</v>
      </c>
      <c r="AT53" s="35" t="s">
        <v>28</v>
      </c>
      <c r="AU53" s="132" t="str">
        <f ca="1">IF(ISNUMBER(C53-'Choose Housekeeping Genes'!D$17),C53-'Choose Housekeeping Genes'!D$17,"")</f>
        <v/>
      </c>
      <c r="AV53" s="132" t="str">
        <f ca="1">IF(ISNUMBER(D53-'Choose Housekeeping Genes'!E$17),D53-'Choose Housekeeping Genes'!E$17,"")</f>
        <v/>
      </c>
      <c r="AW53" s="132" t="str">
        <f ca="1">IF(ISNUMBER(E53-'Choose Housekeeping Genes'!F$17),E53-'Choose Housekeeping Genes'!F$17,"")</f>
        <v/>
      </c>
      <c r="AX53" s="132" t="str">
        <f ca="1">IF(ISNUMBER(F53-'Choose Housekeeping Genes'!G$17),F53-'Choose Housekeeping Genes'!G$17,"")</f>
        <v/>
      </c>
      <c r="AY53" s="132" t="str">
        <f ca="1">IF(ISNUMBER(G53-'Choose Housekeeping Genes'!H$17),G53-'Choose Housekeeping Genes'!H$17,"")</f>
        <v/>
      </c>
      <c r="AZ53" s="132" t="str">
        <f ca="1">IF(ISNUMBER(H53-'Choose Housekeeping Genes'!I$17),H53-'Choose Housekeeping Genes'!I$17,"")</f>
        <v/>
      </c>
      <c r="BA53" s="132" t="str">
        <f ca="1">IF(ISNUMBER(I53-'Choose Housekeeping Genes'!J$17),I53-'Choose Housekeeping Genes'!J$17,"")</f>
        <v/>
      </c>
      <c r="BB53" s="132" t="str">
        <f ca="1">IF(ISNUMBER(J53-'Choose Housekeeping Genes'!K$17),J53-'Choose Housekeeping Genes'!K$17,"")</f>
        <v/>
      </c>
      <c r="BC53" s="132" t="str">
        <f ca="1">IF(ISNUMBER(K53-'Choose Housekeeping Genes'!L$17),K53-'Choose Housekeeping Genes'!L$17,"")</f>
        <v/>
      </c>
      <c r="BD53" s="132" t="str">
        <f ca="1">IF(ISNUMBER(L53-'Choose Housekeeping Genes'!M$17),L53-'Choose Housekeeping Genes'!M$17,"")</f>
        <v/>
      </c>
      <c r="BE53" s="132" t="str">
        <f ca="1">IF(ISNUMBER(M53-'Choose Housekeeping Genes'!N$17),M53-'Choose Housekeeping Genes'!N$17,"")</f>
        <v/>
      </c>
      <c r="BF53" s="132" t="str">
        <f ca="1">IF(ISNUMBER(N53-'Choose Housekeeping Genes'!O$17),N53-'Choose Housekeeping Genes'!O$17,"")</f>
        <v/>
      </c>
      <c r="BG53" s="132" t="str">
        <f ca="1">IF(ISNUMBER(O53-'Choose Housekeeping Genes'!P$17),O53-'Choose Housekeeping Genes'!P$17,"")</f>
        <v/>
      </c>
      <c r="BH53" s="132" t="str">
        <f ca="1">IF(ISNUMBER(P53-'Choose Housekeeping Genes'!Q$17),P53-'Choose Housekeeping Genes'!Q$17,"")</f>
        <v/>
      </c>
      <c r="BI53" s="132" t="str">
        <f ca="1">IF(ISNUMBER(Q53-'Choose Housekeeping Genes'!R$17),Q53-'Choose Housekeeping Genes'!R$17,"")</f>
        <v/>
      </c>
      <c r="BJ53" s="132" t="str">
        <f ca="1">IF(ISNUMBER(R53-'Choose Housekeeping Genes'!S$17),R53-'Choose Housekeeping Genes'!S$17,"")</f>
        <v/>
      </c>
      <c r="BK53" s="132" t="str">
        <f ca="1">IF(ISNUMBER(S53-'Choose Housekeeping Genes'!T$17),S53-'Choose Housekeeping Genes'!T$17,"")</f>
        <v/>
      </c>
      <c r="BL53" s="132" t="str">
        <f ca="1">IF(ISNUMBER(T53-'Choose Housekeeping Genes'!U$17),T53-'Choose Housekeeping Genes'!U$17,"")</f>
        <v/>
      </c>
      <c r="BM53" s="132" t="str">
        <f ca="1">IF(ISNUMBER(U53-'Choose Housekeeping Genes'!V$17),U53-'Choose Housekeeping Genes'!V$17,"")</f>
        <v/>
      </c>
      <c r="BN53" s="132" t="str">
        <f ca="1">IF(ISNUMBER(V53-'Choose Housekeeping Genes'!W$17),V53-'Choose Housekeeping Genes'!W$17,"")</f>
        <v/>
      </c>
      <c r="BO53" s="142" t="str">
        <f t="shared" si="4"/>
        <v>EWSAT1</v>
      </c>
      <c r="BP53" s="141" t="s">
        <v>28</v>
      </c>
      <c r="BQ53" s="132" t="str">
        <f ca="1">IF(ISNUMBER(Y53-'Choose Housekeeping Genes'!AA$17),Y53-'Choose Housekeeping Genes'!AA$17,"")</f>
        <v/>
      </c>
      <c r="BR53" s="132" t="str">
        <f ca="1">IF(ISNUMBER(Z53-'Choose Housekeeping Genes'!AB$17),Z53-'Choose Housekeeping Genes'!AB$17,"")</f>
        <v/>
      </c>
      <c r="BS53" s="132" t="str">
        <f ca="1">IF(ISNUMBER(AA53-'Choose Housekeeping Genes'!AC$17),AA53-'Choose Housekeeping Genes'!AC$17,"")</f>
        <v/>
      </c>
      <c r="BT53" s="132" t="str">
        <f ca="1">IF(ISNUMBER(AB53-'Choose Housekeeping Genes'!AD$17),AB53-'Choose Housekeeping Genes'!AD$17,"")</f>
        <v/>
      </c>
      <c r="BU53" s="132" t="str">
        <f ca="1">IF(ISNUMBER(AC53-'Choose Housekeeping Genes'!AE$17),AC53-'Choose Housekeeping Genes'!AE$17,"")</f>
        <v/>
      </c>
      <c r="BV53" s="132" t="str">
        <f ca="1">IF(ISNUMBER(AD53-'Choose Housekeeping Genes'!AF$17),AD53-'Choose Housekeeping Genes'!AF$17,"")</f>
        <v/>
      </c>
      <c r="BW53" s="132" t="str">
        <f ca="1">IF(ISNUMBER(AE53-'Choose Housekeeping Genes'!AG$17),AE53-'Choose Housekeeping Genes'!AG$17,"")</f>
        <v/>
      </c>
      <c r="BX53" s="132" t="str">
        <f ca="1">IF(ISNUMBER(AF53-'Choose Housekeeping Genes'!AH$17),AF53-'Choose Housekeeping Genes'!AH$17,"")</f>
        <v/>
      </c>
      <c r="BY53" s="132" t="str">
        <f ca="1">IF(ISNUMBER(AG53-'Choose Housekeeping Genes'!AI$17),AG53-'Choose Housekeeping Genes'!AI$17,"")</f>
        <v/>
      </c>
      <c r="BZ53" s="132" t="str">
        <f ca="1">IF(ISNUMBER(AH53-'Choose Housekeeping Genes'!AJ$17),AH53-'Choose Housekeeping Genes'!AJ$17,"")</f>
        <v/>
      </c>
      <c r="CA53" s="132" t="str">
        <f ca="1">IF(ISNUMBER(AI53-'Choose Housekeeping Genes'!AK$17),AI53-'Choose Housekeeping Genes'!AK$17,"")</f>
        <v/>
      </c>
      <c r="CB53" s="132" t="str">
        <f ca="1">IF(ISNUMBER(AJ53-'Choose Housekeeping Genes'!AL$17),AJ53-'Choose Housekeeping Genes'!AL$17,"")</f>
        <v/>
      </c>
      <c r="CC53" s="132" t="str">
        <f ca="1">IF(ISNUMBER(AK53-'Choose Housekeeping Genes'!AM$17),AK53-'Choose Housekeeping Genes'!AM$17,"")</f>
        <v/>
      </c>
      <c r="CD53" s="132" t="str">
        <f ca="1">IF(ISNUMBER(AL53-'Choose Housekeeping Genes'!AN$17),AL53-'Choose Housekeeping Genes'!AN$17,"")</f>
        <v/>
      </c>
      <c r="CE53" s="132" t="str">
        <f ca="1">IF(ISNUMBER(AM53-'Choose Housekeeping Genes'!AO$17),AM53-'Choose Housekeeping Genes'!AO$17,"")</f>
        <v/>
      </c>
      <c r="CF53" s="132" t="str">
        <f ca="1">IF(ISNUMBER(AN53-'Choose Housekeeping Genes'!AP$17),AN53-'Choose Housekeeping Genes'!AP$17,"")</f>
        <v/>
      </c>
      <c r="CG53" s="132" t="str">
        <f ca="1">IF(ISNUMBER(AO53-'Choose Housekeeping Genes'!AQ$17),AO53-'Choose Housekeeping Genes'!AQ$17,"")</f>
        <v/>
      </c>
      <c r="CH53" s="132" t="str">
        <f ca="1">IF(ISNUMBER(AP53-'Choose Housekeeping Genes'!AR$17),AP53-'Choose Housekeeping Genes'!AR$17,"")</f>
        <v/>
      </c>
      <c r="CI53" s="132" t="str">
        <f ca="1">IF(ISNUMBER(AQ53-'Choose Housekeeping Genes'!AS$17),AQ53-'Choose Housekeeping Genes'!AS$17,"")</f>
        <v/>
      </c>
      <c r="CJ53" s="132" t="str">
        <f ca="1">IF(ISNUMBER(AR53-'Choose Housekeeping Genes'!AT$17),AR53-'Choose Housekeeping Genes'!AT$17,"")</f>
        <v/>
      </c>
      <c r="CK53" s="137" t="e">
        <f t="shared" ca="1" si="2"/>
        <v>#DIV/0!</v>
      </c>
      <c r="CL53" s="138" t="e">
        <f t="shared" ca="1" si="3"/>
        <v>#DIV/0!</v>
      </c>
    </row>
    <row r="54" spans="1:90" ht="12.75" x14ac:dyDescent="0.15">
      <c r="A54" s="131" t="str">
        <f>'Transcript table'!C54</f>
        <v>FENDRR</v>
      </c>
      <c r="B54" s="35" t="s">
        <v>29</v>
      </c>
      <c r="C54" s="132" t="str">
        <f>IF(SUM('Test Sample Data'!C$3:C$386)&gt;10,IF(AND(ISNUMBER('Test Sample Data'!C54),'Test Sample Data'!C54&lt;35,'Test Sample Data'!C54&gt;0),'Test Sample Data'!C54-'Choose Housekeeping Genes'!D$27,35-'Choose Housekeeping Genes'!D$27),"")</f>
        <v/>
      </c>
      <c r="D54" s="132" t="str">
        <f>IF(SUM('Test Sample Data'!D$3:D$386)&gt;10,IF(AND(ISNUMBER('Test Sample Data'!D54),'Test Sample Data'!D54&lt;35,'Test Sample Data'!D54&gt;0),'Test Sample Data'!D54-'Choose Housekeeping Genes'!E$27,35-'Choose Housekeeping Genes'!E$27),"")</f>
        <v/>
      </c>
      <c r="E54" s="132" t="str">
        <f>IF(SUM('Test Sample Data'!E$3:E$386)&gt;10,IF(AND(ISNUMBER('Test Sample Data'!E54),'Test Sample Data'!E54&lt;35,'Test Sample Data'!E54&gt;0),'Test Sample Data'!E54-'Choose Housekeeping Genes'!F$27,35-'Choose Housekeeping Genes'!F$27),"")</f>
        <v/>
      </c>
      <c r="F54" s="132" t="str">
        <f>IF(SUM('Test Sample Data'!F$3:F$386)&gt;10,IF(AND(ISNUMBER('Test Sample Data'!F54),'Test Sample Data'!F54&lt;35,'Test Sample Data'!F54&gt;0),'Test Sample Data'!F54-'Choose Housekeeping Genes'!G$27,35-'Choose Housekeeping Genes'!G$27),"")</f>
        <v/>
      </c>
      <c r="G54" s="132" t="str">
        <f>IF(SUM('Test Sample Data'!G$3:G$386)&gt;10,IF(AND(ISNUMBER('Test Sample Data'!G54),'Test Sample Data'!G54&lt;35,'Test Sample Data'!G54&gt;0),'Test Sample Data'!G54-'Choose Housekeeping Genes'!H$27,35-'Choose Housekeeping Genes'!H$27),"")</f>
        <v/>
      </c>
      <c r="H54" s="132" t="str">
        <f>IF(SUM('Test Sample Data'!H$3:H$386)&gt;10,IF(AND(ISNUMBER('Test Sample Data'!H54),'Test Sample Data'!H54&lt;35,'Test Sample Data'!H54&gt;0),'Test Sample Data'!H54-'Choose Housekeeping Genes'!I$27,35-'Choose Housekeeping Genes'!I$27),"")</f>
        <v/>
      </c>
      <c r="I54" s="132" t="str">
        <f>IF(SUM('Test Sample Data'!I$3:I$386)&gt;10,IF(AND(ISNUMBER('Test Sample Data'!I54),'Test Sample Data'!I54&lt;35,'Test Sample Data'!I54&gt;0),'Test Sample Data'!I54-'Choose Housekeeping Genes'!J$27,35-'Choose Housekeeping Genes'!J$27),"")</f>
        <v/>
      </c>
      <c r="J54" s="132" t="str">
        <f>IF(SUM('Test Sample Data'!J$3:J$386)&gt;10,IF(AND(ISNUMBER('Test Sample Data'!J54),'Test Sample Data'!J54&lt;35,'Test Sample Data'!J54&gt;0),'Test Sample Data'!J54-'Choose Housekeeping Genes'!K$27,35-'Choose Housekeeping Genes'!K$27),"")</f>
        <v/>
      </c>
      <c r="K54" s="132" t="str">
        <f>IF(SUM('Test Sample Data'!K$3:K$386)&gt;10,IF(AND(ISNUMBER('Test Sample Data'!K54),'Test Sample Data'!K54&lt;35,'Test Sample Data'!K54&gt;0),'Test Sample Data'!K54-'Choose Housekeeping Genes'!L$27,35-'Choose Housekeeping Genes'!L$27),"")</f>
        <v/>
      </c>
      <c r="L54" s="132" t="str">
        <f>IF(SUM('Test Sample Data'!L$3:L$386)&gt;10,IF(AND(ISNUMBER('Test Sample Data'!L54),'Test Sample Data'!L54&lt;35,'Test Sample Data'!L54&gt;0),'Test Sample Data'!L54-'Choose Housekeeping Genes'!M$27,35-'Choose Housekeeping Genes'!M$27),"")</f>
        <v/>
      </c>
      <c r="M54" s="132" t="str">
        <f>IF(SUM('Test Sample Data'!M$3:M$386)&gt;10,IF(AND(ISNUMBER('Test Sample Data'!M54),'Test Sample Data'!M54&lt;35,'Test Sample Data'!M54&gt;0),'Test Sample Data'!M54-'Choose Housekeeping Genes'!N$27,35-'Choose Housekeeping Genes'!N$27),"")</f>
        <v/>
      </c>
      <c r="N54" s="132" t="str">
        <f>IF(SUM('Test Sample Data'!N$3:N$386)&gt;10,IF(AND(ISNUMBER('Test Sample Data'!N54),'Test Sample Data'!N54&lt;35,'Test Sample Data'!N54&gt;0),'Test Sample Data'!N54-'Choose Housekeeping Genes'!O$27,35-'Choose Housekeeping Genes'!O$27),"")</f>
        <v/>
      </c>
      <c r="O54" s="132" t="str">
        <f>IF(SUM('Test Sample Data'!O$3:O$386)&gt;10,IF(AND(ISNUMBER('Test Sample Data'!O54),'Test Sample Data'!O54&lt;35,'Test Sample Data'!O54&gt;0),'Test Sample Data'!O54-'Choose Housekeeping Genes'!P$27,35-'Choose Housekeeping Genes'!P$27),"")</f>
        <v/>
      </c>
      <c r="P54" s="132" t="str">
        <f>IF(SUM('Test Sample Data'!P$3:P$386)&gt;10,IF(AND(ISNUMBER('Test Sample Data'!P54),'Test Sample Data'!P54&lt;35,'Test Sample Data'!P54&gt;0),'Test Sample Data'!P54-'Choose Housekeeping Genes'!Q$27,35-'Choose Housekeeping Genes'!Q$27),"")</f>
        <v/>
      </c>
      <c r="Q54" s="132" t="str">
        <f>IF(SUM('Test Sample Data'!Q$3:Q$386)&gt;10,IF(AND(ISNUMBER('Test Sample Data'!Q54),'Test Sample Data'!Q54&lt;35,'Test Sample Data'!Q54&gt;0),'Test Sample Data'!Q54-'Choose Housekeeping Genes'!R$27,35-'Choose Housekeeping Genes'!R$27),"")</f>
        <v/>
      </c>
      <c r="R54" s="132" t="str">
        <f>IF(SUM('Test Sample Data'!R$3:R$386)&gt;10,IF(AND(ISNUMBER('Test Sample Data'!R54),'Test Sample Data'!R54&lt;35,'Test Sample Data'!R54&gt;0),'Test Sample Data'!R54-'Choose Housekeeping Genes'!S$27,35-'Choose Housekeeping Genes'!S$27),"")</f>
        <v/>
      </c>
      <c r="S54" s="132" t="str">
        <f>IF(SUM('Test Sample Data'!S$3:S$386)&gt;10,IF(AND(ISNUMBER('Test Sample Data'!S54),'Test Sample Data'!S54&lt;35,'Test Sample Data'!S54&gt;0),'Test Sample Data'!S54-'Choose Housekeeping Genes'!T$27,35-'Choose Housekeeping Genes'!T$27),"")</f>
        <v/>
      </c>
      <c r="T54" s="132" t="str">
        <f>IF(SUM('Test Sample Data'!T$3:T$386)&gt;10,IF(AND(ISNUMBER('Test Sample Data'!T54),'Test Sample Data'!T54&lt;35,'Test Sample Data'!T54&gt;0),'Test Sample Data'!T54-'Choose Housekeeping Genes'!U$27,35-'Choose Housekeeping Genes'!U$27),"")</f>
        <v/>
      </c>
      <c r="U54" s="132" t="str">
        <f>IF(SUM('Test Sample Data'!U$3:U$386)&gt;10,IF(AND(ISNUMBER('Test Sample Data'!U54),'Test Sample Data'!U54&lt;35,'Test Sample Data'!U54&gt;0),'Test Sample Data'!U54-'Choose Housekeeping Genes'!V$27,35-'Choose Housekeeping Genes'!V$27),"")</f>
        <v/>
      </c>
      <c r="V54" s="132" t="str">
        <f>IF(SUM('Test Sample Data'!V$3:V$386)&gt;10,IF(AND(ISNUMBER('Test Sample Data'!V54),'Test Sample Data'!V54&lt;35,'Test Sample Data'!V54&gt;0),'Test Sample Data'!V54-'Choose Housekeeping Genes'!W$27,35-'Choose Housekeeping Genes'!W$27),"")</f>
        <v/>
      </c>
      <c r="W54" s="140" t="str">
        <f>'Control Sample Data'!A54</f>
        <v>FENDRR</v>
      </c>
      <c r="X54" s="141" t="s">
        <v>29</v>
      </c>
      <c r="Y54" s="132" t="str">
        <f>IF(SUM('Control Sample Data'!C$3:C$386)&gt;10,IF(AND(ISNUMBER('Control Sample Data'!C54),'Control Sample Data'!C54&lt;35,'Control Sample Data'!C54&gt;0),'Control Sample Data'!C54-'Choose Housekeeping Genes'!AA$27,35-'Choose Housekeeping Genes'!AA$27),"")</f>
        <v/>
      </c>
      <c r="Z54" s="132" t="str">
        <f>IF(SUM('Control Sample Data'!D$3:D$386)&gt;10,IF(AND(ISNUMBER('Control Sample Data'!D54),'Control Sample Data'!D54&lt;35,'Control Sample Data'!D54&gt;0),'Control Sample Data'!D54-'Choose Housekeeping Genes'!AB$27,35-'Choose Housekeeping Genes'!AB$27),"")</f>
        <v/>
      </c>
      <c r="AA54" s="132" t="str">
        <f>IF(SUM('Control Sample Data'!E$3:E$386)&gt;10,IF(AND(ISNUMBER('Control Sample Data'!E54),'Control Sample Data'!E54&lt;35,'Control Sample Data'!E54&gt;0),'Control Sample Data'!E54-'Choose Housekeeping Genes'!AC$27,35-'Choose Housekeeping Genes'!AC$27),"")</f>
        <v/>
      </c>
      <c r="AB54" s="132" t="str">
        <f>IF(SUM('Control Sample Data'!F$3:F$386)&gt;10,IF(AND(ISNUMBER('Control Sample Data'!F54),'Control Sample Data'!F54&lt;35,'Control Sample Data'!F54&gt;0),'Control Sample Data'!F54-'Choose Housekeeping Genes'!AD$27,35-'Choose Housekeeping Genes'!AD$27),"")</f>
        <v/>
      </c>
      <c r="AC54" s="132" t="str">
        <f>IF(SUM('Control Sample Data'!G$3:G$386)&gt;10,IF(AND(ISNUMBER('Control Sample Data'!G54),'Control Sample Data'!G54&lt;35,'Control Sample Data'!G54&gt;0),'Control Sample Data'!G54-'Choose Housekeeping Genes'!AE$27,35-'Choose Housekeeping Genes'!AE$27),"")</f>
        <v/>
      </c>
      <c r="AD54" s="132" t="str">
        <f>IF(SUM('Control Sample Data'!H$3:H$386)&gt;10,IF(AND(ISNUMBER('Control Sample Data'!H54),'Control Sample Data'!H54&lt;35,'Control Sample Data'!H54&gt;0),'Control Sample Data'!H54-'Choose Housekeeping Genes'!AF$27,35-'Choose Housekeeping Genes'!AF$27),"")</f>
        <v/>
      </c>
      <c r="AE54" s="132" t="str">
        <f>IF(SUM('Control Sample Data'!I$3:I$386)&gt;10,IF(AND(ISNUMBER('Control Sample Data'!I54),'Control Sample Data'!I54&lt;35,'Control Sample Data'!I54&gt;0),'Control Sample Data'!I54-'Choose Housekeeping Genes'!AG$27,35-'Choose Housekeeping Genes'!AG$27),"")</f>
        <v/>
      </c>
      <c r="AF54" s="132" t="str">
        <f>IF(SUM('Control Sample Data'!J$3:J$386)&gt;10,IF(AND(ISNUMBER('Control Sample Data'!J54),'Control Sample Data'!J54&lt;35,'Control Sample Data'!J54&gt;0),'Control Sample Data'!J54-'Choose Housekeeping Genes'!AH$27,35-'Choose Housekeeping Genes'!AH$27),"")</f>
        <v/>
      </c>
      <c r="AG54" s="132" t="str">
        <f>IF(SUM('Control Sample Data'!K$3:K$386)&gt;10,IF(AND(ISNUMBER('Control Sample Data'!K54),'Control Sample Data'!K54&lt;35,'Control Sample Data'!K54&gt;0),'Control Sample Data'!K54-'Choose Housekeeping Genes'!AI$27,35-'Choose Housekeeping Genes'!AI$27),"")</f>
        <v/>
      </c>
      <c r="AH54" s="132" t="str">
        <f>IF(SUM('Control Sample Data'!L$3:L$386)&gt;10,IF(AND(ISNUMBER('Control Sample Data'!L54),'Control Sample Data'!L54&lt;35,'Control Sample Data'!L54&gt;0),'Control Sample Data'!L54-'Choose Housekeeping Genes'!AJ$27,35-'Choose Housekeeping Genes'!AJ$27),"")</f>
        <v/>
      </c>
      <c r="AI54" s="132" t="str">
        <f>IF(SUM('Control Sample Data'!M$3:M$386)&gt;10,IF(AND(ISNUMBER('Control Sample Data'!M54),'Control Sample Data'!M54&lt;35,'Control Sample Data'!M54&gt;0),'Control Sample Data'!M54-'Choose Housekeeping Genes'!AK$27,35-'Choose Housekeeping Genes'!AK$27),"")</f>
        <v/>
      </c>
      <c r="AJ54" s="132" t="str">
        <f>IF(SUM('Control Sample Data'!N$3:N$386)&gt;10,IF(AND(ISNUMBER('Control Sample Data'!N54),'Control Sample Data'!N54&lt;35,'Control Sample Data'!N54&gt;0),'Control Sample Data'!N54-'Choose Housekeeping Genes'!AL$27,35-'Choose Housekeeping Genes'!AL$27),"")</f>
        <v/>
      </c>
      <c r="AK54" s="132" t="str">
        <f>IF(SUM('Control Sample Data'!O$3:O$386)&gt;10,IF(AND(ISNUMBER('Control Sample Data'!O54),'Control Sample Data'!O54&lt;35,'Control Sample Data'!O54&gt;0),'Control Sample Data'!O54-'Choose Housekeeping Genes'!AM$27,35-'Choose Housekeeping Genes'!AM$27),"")</f>
        <v/>
      </c>
      <c r="AL54" s="132" t="str">
        <f>IF(SUM('Control Sample Data'!P$3:P$386)&gt;10,IF(AND(ISNUMBER('Control Sample Data'!P54),'Control Sample Data'!P54&lt;35,'Control Sample Data'!P54&gt;0),'Control Sample Data'!P54-'Choose Housekeeping Genes'!AN$27,35-'Choose Housekeeping Genes'!AN$27),"")</f>
        <v/>
      </c>
      <c r="AM54" s="132" t="str">
        <f>IF(SUM('Control Sample Data'!Q$3:Q$386)&gt;10,IF(AND(ISNUMBER('Control Sample Data'!Q54),'Control Sample Data'!Q54&lt;35,'Control Sample Data'!Q54&gt;0),'Control Sample Data'!Q54-'Choose Housekeeping Genes'!AO$27,35-'Choose Housekeeping Genes'!AO$27),"")</f>
        <v/>
      </c>
      <c r="AN54" s="132" t="str">
        <f>IF(SUM('Control Sample Data'!R$3:R$386)&gt;10,IF(AND(ISNUMBER('Control Sample Data'!R54),'Control Sample Data'!R54&lt;35,'Control Sample Data'!R54&gt;0),'Control Sample Data'!R54-'Choose Housekeeping Genes'!AP$27,35-'Choose Housekeeping Genes'!AP$27),"")</f>
        <v/>
      </c>
      <c r="AO54" s="132" t="str">
        <f>IF(SUM('Control Sample Data'!S$3:S$386)&gt;10,IF(AND(ISNUMBER('Control Sample Data'!S54),'Control Sample Data'!S54&lt;35,'Control Sample Data'!S54&gt;0),'Control Sample Data'!S54-'Choose Housekeeping Genes'!AQ$27,35-'Choose Housekeeping Genes'!AQ$27),"")</f>
        <v/>
      </c>
      <c r="AP54" s="132" t="str">
        <f>IF(SUM('Control Sample Data'!T$3:T$386)&gt;10,IF(AND(ISNUMBER('Control Sample Data'!T54),'Control Sample Data'!T54&lt;35,'Control Sample Data'!T54&gt;0),'Control Sample Data'!T54-'Choose Housekeeping Genes'!AR$27,35-'Choose Housekeeping Genes'!AR$27),"")</f>
        <v/>
      </c>
      <c r="AQ54" s="132" t="str">
        <f>IF(SUM('Control Sample Data'!U$3:U$386)&gt;10,IF(AND(ISNUMBER('Control Sample Data'!U54),'Control Sample Data'!U54&lt;35,'Control Sample Data'!U54&gt;0),'Control Sample Data'!U54-'Choose Housekeeping Genes'!AS$27,35-'Choose Housekeeping Genes'!AS$27),"")</f>
        <v/>
      </c>
      <c r="AR54" s="132" t="str">
        <f>IF(SUM('Control Sample Data'!V$3:V$386)&gt;10,IF(AND(ISNUMBER('Control Sample Data'!V54),'Control Sample Data'!V54&lt;35,'Control Sample Data'!V54&gt;0),'Control Sample Data'!V54-'Choose Housekeeping Genes'!AT$27,35-'Choose Housekeeping Genes'!AT$27),"")</f>
        <v/>
      </c>
      <c r="AS54" s="135" t="str">
        <f>'Control Sample Data'!A54</f>
        <v>FENDRR</v>
      </c>
      <c r="AT54" s="35" t="s">
        <v>29</v>
      </c>
      <c r="AU54" s="132" t="str">
        <f ca="1">IF(ISNUMBER(C54-'Choose Housekeeping Genes'!D$17),C54-'Choose Housekeeping Genes'!D$17,"")</f>
        <v/>
      </c>
      <c r="AV54" s="132" t="str">
        <f ca="1">IF(ISNUMBER(D54-'Choose Housekeeping Genes'!E$17),D54-'Choose Housekeeping Genes'!E$17,"")</f>
        <v/>
      </c>
      <c r="AW54" s="132" t="str">
        <f ca="1">IF(ISNUMBER(E54-'Choose Housekeeping Genes'!F$17),E54-'Choose Housekeeping Genes'!F$17,"")</f>
        <v/>
      </c>
      <c r="AX54" s="132" t="str">
        <f ca="1">IF(ISNUMBER(F54-'Choose Housekeeping Genes'!G$17),F54-'Choose Housekeeping Genes'!G$17,"")</f>
        <v/>
      </c>
      <c r="AY54" s="132" t="str">
        <f ca="1">IF(ISNUMBER(G54-'Choose Housekeeping Genes'!H$17),G54-'Choose Housekeeping Genes'!H$17,"")</f>
        <v/>
      </c>
      <c r="AZ54" s="132" t="str">
        <f ca="1">IF(ISNUMBER(H54-'Choose Housekeeping Genes'!I$17),H54-'Choose Housekeeping Genes'!I$17,"")</f>
        <v/>
      </c>
      <c r="BA54" s="132" t="str">
        <f ca="1">IF(ISNUMBER(I54-'Choose Housekeeping Genes'!J$17),I54-'Choose Housekeeping Genes'!J$17,"")</f>
        <v/>
      </c>
      <c r="BB54" s="132" t="str">
        <f ca="1">IF(ISNUMBER(J54-'Choose Housekeeping Genes'!K$17),J54-'Choose Housekeeping Genes'!K$17,"")</f>
        <v/>
      </c>
      <c r="BC54" s="132" t="str">
        <f ca="1">IF(ISNUMBER(K54-'Choose Housekeeping Genes'!L$17),K54-'Choose Housekeeping Genes'!L$17,"")</f>
        <v/>
      </c>
      <c r="BD54" s="132" t="str">
        <f ca="1">IF(ISNUMBER(L54-'Choose Housekeeping Genes'!M$17),L54-'Choose Housekeeping Genes'!M$17,"")</f>
        <v/>
      </c>
      <c r="BE54" s="132" t="str">
        <f ca="1">IF(ISNUMBER(M54-'Choose Housekeeping Genes'!N$17),M54-'Choose Housekeeping Genes'!N$17,"")</f>
        <v/>
      </c>
      <c r="BF54" s="132" t="str">
        <f ca="1">IF(ISNUMBER(N54-'Choose Housekeeping Genes'!O$17),N54-'Choose Housekeeping Genes'!O$17,"")</f>
        <v/>
      </c>
      <c r="BG54" s="132" t="str">
        <f ca="1">IF(ISNUMBER(O54-'Choose Housekeeping Genes'!P$17),O54-'Choose Housekeeping Genes'!P$17,"")</f>
        <v/>
      </c>
      <c r="BH54" s="132" t="str">
        <f ca="1">IF(ISNUMBER(P54-'Choose Housekeeping Genes'!Q$17),P54-'Choose Housekeeping Genes'!Q$17,"")</f>
        <v/>
      </c>
      <c r="BI54" s="132" t="str">
        <f ca="1">IF(ISNUMBER(Q54-'Choose Housekeeping Genes'!R$17),Q54-'Choose Housekeeping Genes'!R$17,"")</f>
        <v/>
      </c>
      <c r="BJ54" s="132" t="str">
        <f ca="1">IF(ISNUMBER(R54-'Choose Housekeeping Genes'!S$17),R54-'Choose Housekeeping Genes'!S$17,"")</f>
        <v/>
      </c>
      <c r="BK54" s="132" t="str">
        <f ca="1">IF(ISNUMBER(S54-'Choose Housekeeping Genes'!T$17),S54-'Choose Housekeeping Genes'!T$17,"")</f>
        <v/>
      </c>
      <c r="BL54" s="132" t="str">
        <f ca="1">IF(ISNUMBER(T54-'Choose Housekeeping Genes'!U$17),T54-'Choose Housekeeping Genes'!U$17,"")</f>
        <v/>
      </c>
      <c r="BM54" s="132" t="str">
        <f ca="1">IF(ISNUMBER(U54-'Choose Housekeeping Genes'!V$17),U54-'Choose Housekeeping Genes'!V$17,"")</f>
        <v/>
      </c>
      <c r="BN54" s="132" t="str">
        <f ca="1">IF(ISNUMBER(V54-'Choose Housekeeping Genes'!W$17),V54-'Choose Housekeeping Genes'!W$17,"")</f>
        <v/>
      </c>
      <c r="BO54" s="142" t="str">
        <f t="shared" si="4"/>
        <v>FENDRR</v>
      </c>
      <c r="BP54" s="141" t="s">
        <v>29</v>
      </c>
      <c r="BQ54" s="132" t="str">
        <f ca="1">IF(ISNUMBER(Y54-'Choose Housekeeping Genes'!AA$17),Y54-'Choose Housekeeping Genes'!AA$17,"")</f>
        <v/>
      </c>
      <c r="BR54" s="132" t="str">
        <f ca="1">IF(ISNUMBER(Z54-'Choose Housekeeping Genes'!AB$17),Z54-'Choose Housekeeping Genes'!AB$17,"")</f>
        <v/>
      </c>
      <c r="BS54" s="132" t="str">
        <f ca="1">IF(ISNUMBER(AA54-'Choose Housekeeping Genes'!AC$17),AA54-'Choose Housekeeping Genes'!AC$17,"")</f>
        <v/>
      </c>
      <c r="BT54" s="132" t="str">
        <f ca="1">IF(ISNUMBER(AB54-'Choose Housekeeping Genes'!AD$17),AB54-'Choose Housekeeping Genes'!AD$17,"")</f>
        <v/>
      </c>
      <c r="BU54" s="132" t="str">
        <f ca="1">IF(ISNUMBER(AC54-'Choose Housekeeping Genes'!AE$17),AC54-'Choose Housekeeping Genes'!AE$17,"")</f>
        <v/>
      </c>
      <c r="BV54" s="132" t="str">
        <f ca="1">IF(ISNUMBER(AD54-'Choose Housekeeping Genes'!AF$17),AD54-'Choose Housekeeping Genes'!AF$17,"")</f>
        <v/>
      </c>
      <c r="BW54" s="132" t="str">
        <f ca="1">IF(ISNUMBER(AE54-'Choose Housekeeping Genes'!AG$17),AE54-'Choose Housekeeping Genes'!AG$17,"")</f>
        <v/>
      </c>
      <c r="BX54" s="132" t="str">
        <f ca="1">IF(ISNUMBER(AF54-'Choose Housekeeping Genes'!AH$17),AF54-'Choose Housekeeping Genes'!AH$17,"")</f>
        <v/>
      </c>
      <c r="BY54" s="132" t="str">
        <f ca="1">IF(ISNUMBER(AG54-'Choose Housekeeping Genes'!AI$17),AG54-'Choose Housekeeping Genes'!AI$17,"")</f>
        <v/>
      </c>
      <c r="BZ54" s="132" t="str">
        <f ca="1">IF(ISNUMBER(AH54-'Choose Housekeeping Genes'!AJ$17),AH54-'Choose Housekeeping Genes'!AJ$17,"")</f>
        <v/>
      </c>
      <c r="CA54" s="132" t="str">
        <f ca="1">IF(ISNUMBER(AI54-'Choose Housekeeping Genes'!AK$17),AI54-'Choose Housekeeping Genes'!AK$17,"")</f>
        <v/>
      </c>
      <c r="CB54" s="132" t="str">
        <f ca="1">IF(ISNUMBER(AJ54-'Choose Housekeeping Genes'!AL$17),AJ54-'Choose Housekeeping Genes'!AL$17,"")</f>
        <v/>
      </c>
      <c r="CC54" s="132" t="str">
        <f ca="1">IF(ISNUMBER(AK54-'Choose Housekeeping Genes'!AM$17),AK54-'Choose Housekeeping Genes'!AM$17,"")</f>
        <v/>
      </c>
      <c r="CD54" s="132" t="str">
        <f ca="1">IF(ISNUMBER(AL54-'Choose Housekeeping Genes'!AN$17),AL54-'Choose Housekeeping Genes'!AN$17,"")</f>
        <v/>
      </c>
      <c r="CE54" s="132" t="str">
        <f ca="1">IF(ISNUMBER(AM54-'Choose Housekeeping Genes'!AO$17),AM54-'Choose Housekeeping Genes'!AO$17,"")</f>
        <v/>
      </c>
      <c r="CF54" s="132" t="str">
        <f ca="1">IF(ISNUMBER(AN54-'Choose Housekeeping Genes'!AP$17),AN54-'Choose Housekeeping Genes'!AP$17,"")</f>
        <v/>
      </c>
      <c r="CG54" s="132" t="str">
        <f ca="1">IF(ISNUMBER(AO54-'Choose Housekeeping Genes'!AQ$17),AO54-'Choose Housekeeping Genes'!AQ$17,"")</f>
        <v/>
      </c>
      <c r="CH54" s="132" t="str">
        <f ca="1">IF(ISNUMBER(AP54-'Choose Housekeeping Genes'!AR$17),AP54-'Choose Housekeeping Genes'!AR$17,"")</f>
        <v/>
      </c>
      <c r="CI54" s="132" t="str">
        <f ca="1">IF(ISNUMBER(AQ54-'Choose Housekeeping Genes'!AS$17),AQ54-'Choose Housekeeping Genes'!AS$17,"")</f>
        <v/>
      </c>
      <c r="CJ54" s="132" t="str">
        <f ca="1">IF(ISNUMBER(AR54-'Choose Housekeeping Genes'!AT$17),AR54-'Choose Housekeeping Genes'!AT$17,"")</f>
        <v/>
      </c>
      <c r="CK54" s="137" t="e">
        <f t="shared" ca="1" si="2"/>
        <v>#DIV/0!</v>
      </c>
      <c r="CL54" s="138" t="e">
        <f t="shared" ca="1" si="3"/>
        <v>#DIV/0!</v>
      </c>
    </row>
    <row r="55" spans="1:90" ht="12.75" x14ac:dyDescent="0.15">
      <c r="A55" s="131" t="str">
        <f>'Transcript table'!C55</f>
        <v>GHET1</v>
      </c>
      <c r="B55" s="35" t="s">
        <v>30</v>
      </c>
      <c r="C55" s="132" t="str">
        <f>IF(SUM('Test Sample Data'!C$3:C$386)&gt;10,IF(AND(ISNUMBER('Test Sample Data'!C55),'Test Sample Data'!C55&lt;35,'Test Sample Data'!C55&gt;0),'Test Sample Data'!C55-'Choose Housekeeping Genes'!D$27,35-'Choose Housekeeping Genes'!D$27),"")</f>
        <v/>
      </c>
      <c r="D55" s="132" t="str">
        <f>IF(SUM('Test Sample Data'!D$3:D$386)&gt;10,IF(AND(ISNUMBER('Test Sample Data'!D55),'Test Sample Data'!D55&lt;35,'Test Sample Data'!D55&gt;0),'Test Sample Data'!D55-'Choose Housekeeping Genes'!E$27,35-'Choose Housekeeping Genes'!E$27),"")</f>
        <v/>
      </c>
      <c r="E55" s="132" t="str">
        <f>IF(SUM('Test Sample Data'!E$3:E$386)&gt;10,IF(AND(ISNUMBER('Test Sample Data'!E55),'Test Sample Data'!E55&lt;35,'Test Sample Data'!E55&gt;0),'Test Sample Data'!E55-'Choose Housekeeping Genes'!F$27,35-'Choose Housekeeping Genes'!F$27),"")</f>
        <v/>
      </c>
      <c r="F55" s="132" t="str">
        <f>IF(SUM('Test Sample Data'!F$3:F$386)&gt;10,IF(AND(ISNUMBER('Test Sample Data'!F55),'Test Sample Data'!F55&lt;35,'Test Sample Data'!F55&gt;0),'Test Sample Data'!F55-'Choose Housekeeping Genes'!G$27,35-'Choose Housekeeping Genes'!G$27),"")</f>
        <v/>
      </c>
      <c r="G55" s="132" t="str">
        <f>IF(SUM('Test Sample Data'!G$3:G$386)&gt;10,IF(AND(ISNUMBER('Test Sample Data'!G55),'Test Sample Data'!G55&lt;35,'Test Sample Data'!G55&gt;0),'Test Sample Data'!G55-'Choose Housekeeping Genes'!H$27,35-'Choose Housekeeping Genes'!H$27),"")</f>
        <v/>
      </c>
      <c r="H55" s="132" t="str">
        <f>IF(SUM('Test Sample Data'!H$3:H$386)&gt;10,IF(AND(ISNUMBER('Test Sample Data'!H55),'Test Sample Data'!H55&lt;35,'Test Sample Data'!H55&gt;0),'Test Sample Data'!H55-'Choose Housekeeping Genes'!I$27,35-'Choose Housekeeping Genes'!I$27),"")</f>
        <v/>
      </c>
      <c r="I55" s="132" t="str">
        <f>IF(SUM('Test Sample Data'!I$3:I$386)&gt;10,IF(AND(ISNUMBER('Test Sample Data'!I55),'Test Sample Data'!I55&lt;35,'Test Sample Data'!I55&gt;0),'Test Sample Data'!I55-'Choose Housekeeping Genes'!J$27,35-'Choose Housekeeping Genes'!J$27),"")</f>
        <v/>
      </c>
      <c r="J55" s="132" t="str">
        <f>IF(SUM('Test Sample Data'!J$3:J$386)&gt;10,IF(AND(ISNUMBER('Test Sample Data'!J55),'Test Sample Data'!J55&lt;35,'Test Sample Data'!J55&gt;0),'Test Sample Data'!J55-'Choose Housekeeping Genes'!K$27,35-'Choose Housekeeping Genes'!K$27),"")</f>
        <v/>
      </c>
      <c r="K55" s="132" t="str">
        <f>IF(SUM('Test Sample Data'!K$3:K$386)&gt;10,IF(AND(ISNUMBER('Test Sample Data'!K55),'Test Sample Data'!K55&lt;35,'Test Sample Data'!K55&gt;0),'Test Sample Data'!K55-'Choose Housekeeping Genes'!L$27,35-'Choose Housekeeping Genes'!L$27),"")</f>
        <v/>
      </c>
      <c r="L55" s="132" t="str">
        <f>IF(SUM('Test Sample Data'!L$3:L$386)&gt;10,IF(AND(ISNUMBER('Test Sample Data'!L55),'Test Sample Data'!L55&lt;35,'Test Sample Data'!L55&gt;0),'Test Sample Data'!L55-'Choose Housekeeping Genes'!M$27,35-'Choose Housekeeping Genes'!M$27),"")</f>
        <v/>
      </c>
      <c r="M55" s="132" t="str">
        <f>IF(SUM('Test Sample Data'!M$3:M$386)&gt;10,IF(AND(ISNUMBER('Test Sample Data'!M55),'Test Sample Data'!M55&lt;35,'Test Sample Data'!M55&gt;0),'Test Sample Data'!M55-'Choose Housekeeping Genes'!N$27,35-'Choose Housekeeping Genes'!N$27),"")</f>
        <v/>
      </c>
      <c r="N55" s="132" t="str">
        <f>IF(SUM('Test Sample Data'!N$3:N$386)&gt;10,IF(AND(ISNUMBER('Test Sample Data'!N55),'Test Sample Data'!N55&lt;35,'Test Sample Data'!N55&gt;0),'Test Sample Data'!N55-'Choose Housekeeping Genes'!O$27,35-'Choose Housekeeping Genes'!O$27),"")</f>
        <v/>
      </c>
      <c r="O55" s="132" t="str">
        <f>IF(SUM('Test Sample Data'!O$3:O$386)&gt;10,IF(AND(ISNUMBER('Test Sample Data'!O55),'Test Sample Data'!O55&lt;35,'Test Sample Data'!O55&gt;0),'Test Sample Data'!O55-'Choose Housekeeping Genes'!P$27,35-'Choose Housekeeping Genes'!P$27),"")</f>
        <v/>
      </c>
      <c r="P55" s="132" t="str">
        <f>IF(SUM('Test Sample Data'!P$3:P$386)&gt;10,IF(AND(ISNUMBER('Test Sample Data'!P55),'Test Sample Data'!P55&lt;35,'Test Sample Data'!P55&gt;0),'Test Sample Data'!P55-'Choose Housekeeping Genes'!Q$27,35-'Choose Housekeeping Genes'!Q$27),"")</f>
        <v/>
      </c>
      <c r="Q55" s="132" t="str">
        <f>IF(SUM('Test Sample Data'!Q$3:Q$386)&gt;10,IF(AND(ISNUMBER('Test Sample Data'!Q55),'Test Sample Data'!Q55&lt;35,'Test Sample Data'!Q55&gt;0),'Test Sample Data'!Q55-'Choose Housekeeping Genes'!R$27,35-'Choose Housekeeping Genes'!R$27),"")</f>
        <v/>
      </c>
      <c r="R55" s="132" t="str">
        <f>IF(SUM('Test Sample Data'!R$3:R$386)&gt;10,IF(AND(ISNUMBER('Test Sample Data'!R55),'Test Sample Data'!R55&lt;35,'Test Sample Data'!R55&gt;0),'Test Sample Data'!R55-'Choose Housekeeping Genes'!S$27,35-'Choose Housekeeping Genes'!S$27),"")</f>
        <v/>
      </c>
      <c r="S55" s="132" t="str">
        <f>IF(SUM('Test Sample Data'!S$3:S$386)&gt;10,IF(AND(ISNUMBER('Test Sample Data'!S55),'Test Sample Data'!S55&lt;35,'Test Sample Data'!S55&gt;0),'Test Sample Data'!S55-'Choose Housekeeping Genes'!T$27,35-'Choose Housekeeping Genes'!T$27),"")</f>
        <v/>
      </c>
      <c r="T55" s="132" t="str">
        <f>IF(SUM('Test Sample Data'!T$3:T$386)&gt;10,IF(AND(ISNUMBER('Test Sample Data'!T55),'Test Sample Data'!T55&lt;35,'Test Sample Data'!T55&gt;0),'Test Sample Data'!T55-'Choose Housekeeping Genes'!U$27,35-'Choose Housekeeping Genes'!U$27),"")</f>
        <v/>
      </c>
      <c r="U55" s="132" t="str">
        <f>IF(SUM('Test Sample Data'!U$3:U$386)&gt;10,IF(AND(ISNUMBER('Test Sample Data'!U55),'Test Sample Data'!U55&lt;35,'Test Sample Data'!U55&gt;0),'Test Sample Data'!U55-'Choose Housekeeping Genes'!V$27,35-'Choose Housekeeping Genes'!V$27),"")</f>
        <v/>
      </c>
      <c r="V55" s="132" t="str">
        <f>IF(SUM('Test Sample Data'!V$3:V$386)&gt;10,IF(AND(ISNUMBER('Test Sample Data'!V55),'Test Sample Data'!V55&lt;35,'Test Sample Data'!V55&gt;0),'Test Sample Data'!V55-'Choose Housekeeping Genes'!W$27,35-'Choose Housekeeping Genes'!W$27),"")</f>
        <v/>
      </c>
      <c r="W55" s="140" t="str">
        <f>'Control Sample Data'!A55</f>
        <v>GHET1</v>
      </c>
      <c r="X55" s="141" t="s">
        <v>30</v>
      </c>
      <c r="Y55" s="132" t="str">
        <f>IF(SUM('Control Sample Data'!C$3:C$386)&gt;10,IF(AND(ISNUMBER('Control Sample Data'!C55),'Control Sample Data'!C55&lt;35,'Control Sample Data'!C55&gt;0),'Control Sample Data'!C55-'Choose Housekeeping Genes'!AA$27,35-'Choose Housekeeping Genes'!AA$27),"")</f>
        <v/>
      </c>
      <c r="Z55" s="132" t="str">
        <f>IF(SUM('Control Sample Data'!D$3:D$386)&gt;10,IF(AND(ISNUMBER('Control Sample Data'!D55),'Control Sample Data'!D55&lt;35,'Control Sample Data'!D55&gt;0),'Control Sample Data'!D55-'Choose Housekeeping Genes'!AB$27,35-'Choose Housekeeping Genes'!AB$27),"")</f>
        <v/>
      </c>
      <c r="AA55" s="132" t="str">
        <f>IF(SUM('Control Sample Data'!E$3:E$386)&gt;10,IF(AND(ISNUMBER('Control Sample Data'!E55),'Control Sample Data'!E55&lt;35,'Control Sample Data'!E55&gt;0),'Control Sample Data'!E55-'Choose Housekeeping Genes'!AC$27,35-'Choose Housekeeping Genes'!AC$27),"")</f>
        <v/>
      </c>
      <c r="AB55" s="132" t="str">
        <f>IF(SUM('Control Sample Data'!F$3:F$386)&gt;10,IF(AND(ISNUMBER('Control Sample Data'!F55),'Control Sample Data'!F55&lt;35,'Control Sample Data'!F55&gt;0),'Control Sample Data'!F55-'Choose Housekeeping Genes'!AD$27,35-'Choose Housekeeping Genes'!AD$27),"")</f>
        <v/>
      </c>
      <c r="AC55" s="132" t="str">
        <f>IF(SUM('Control Sample Data'!G$3:G$386)&gt;10,IF(AND(ISNUMBER('Control Sample Data'!G55),'Control Sample Data'!G55&lt;35,'Control Sample Data'!G55&gt;0),'Control Sample Data'!G55-'Choose Housekeeping Genes'!AE$27,35-'Choose Housekeeping Genes'!AE$27),"")</f>
        <v/>
      </c>
      <c r="AD55" s="132" t="str">
        <f>IF(SUM('Control Sample Data'!H$3:H$386)&gt;10,IF(AND(ISNUMBER('Control Sample Data'!H55),'Control Sample Data'!H55&lt;35,'Control Sample Data'!H55&gt;0),'Control Sample Data'!H55-'Choose Housekeeping Genes'!AF$27,35-'Choose Housekeeping Genes'!AF$27),"")</f>
        <v/>
      </c>
      <c r="AE55" s="132" t="str">
        <f>IF(SUM('Control Sample Data'!I$3:I$386)&gt;10,IF(AND(ISNUMBER('Control Sample Data'!I55),'Control Sample Data'!I55&lt;35,'Control Sample Data'!I55&gt;0),'Control Sample Data'!I55-'Choose Housekeeping Genes'!AG$27,35-'Choose Housekeeping Genes'!AG$27),"")</f>
        <v/>
      </c>
      <c r="AF55" s="132" t="str">
        <f>IF(SUM('Control Sample Data'!J$3:J$386)&gt;10,IF(AND(ISNUMBER('Control Sample Data'!J55),'Control Sample Data'!J55&lt;35,'Control Sample Data'!J55&gt;0),'Control Sample Data'!J55-'Choose Housekeeping Genes'!AH$27,35-'Choose Housekeeping Genes'!AH$27),"")</f>
        <v/>
      </c>
      <c r="AG55" s="132" t="str">
        <f>IF(SUM('Control Sample Data'!K$3:K$386)&gt;10,IF(AND(ISNUMBER('Control Sample Data'!K55),'Control Sample Data'!K55&lt;35,'Control Sample Data'!K55&gt;0),'Control Sample Data'!K55-'Choose Housekeeping Genes'!AI$27,35-'Choose Housekeeping Genes'!AI$27),"")</f>
        <v/>
      </c>
      <c r="AH55" s="132" t="str">
        <f>IF(SUM('Control Sample Data'!L$3:L$386)&gt;10,IF(AND(ISNUMBER('Control Sample Data'!L55),'Control Sample Data'!L55&lt;35,'Control Sample Data'!L55&gt;0),'Control Sample Data'!L55-'Choose Housekeeping Genes'!AJ$27,35-'Choose Housekeeping Genes'!AJ$27),"")</f>
        <v/>
      </c>
      <c r="AI55" s="132" t="str">
        <f>IF(SUM('Control Sample Data'!M$3:M$386)&gt;10,IF(AND(ISNUMBER('Control Sample Data'!M55),'Control Sample Data'!M55&lt;35,'Control Sample Data'!M55&gt;0),'Control Sample Data'!M55-'Choose Housekeeping Genes'!AK$27,35-'Choose Housekeeping Genes'!AK$27),"")</f>
        <v/>
      </c>
      <c r="AJ55" s="132" t="str">
        <f>IF(SUM('Control Sample Data'!N$3:N$386)&gt;10,IF(AND(ISNUMBER('Control Sample Data'!N55),'Control Sample Data'!N55&lt;35,'Control Sample Data'!N55&gt;0),'Control Sample Data'!N55-'Choose Housekeeping Genes'!AL$27,35-'Choose Housekeeping Genes'!AL$27),"")</f>
        <v/>
      </c>
      <c r="AK55" s="132" t="str">
        <f>IF(SUM('Control Sample Data'!O$3:O$386)&gt;10,IF(AND(ISNUMBER('Control Sample Data'!O55),'Control Sample Data'!O55&lt;35,'Control Sample Data'!O55&gt;0),'Control Sample Data'!O55-'Choose Housekeeping Genes'!AM$27,35-'Choose Housekeeping Genes'!AM$27),"")</f>
        <v/>
      </c>
      <c r="AL55" s="132" t="str">
        <f>IF(SUM('Control Sample Data'!P$3:P$386)&gt;10,IF(AND(ISNUMBER('Control Sample Data'!P55),'Control Sample Data'!P55&lt;35,'Control Sample Data'!P55&gt;0),'Control Sample Data'!P55-'Choose Housekeeping Genes'!AN$27,35-'Choose Housekeeping Genes'!AN$27),"")</f>
        <v/>
      </c>
      <c r="AM55" s="132" t="str">
        <f>IF(SUM('Control Sample Data'!Q$3:Q$386)&gt;10,IF(AND(ISNUMBER('Control Sample Data'!Q55),'Control Sample Data'!Q55&lt;35,'Control Sample Data'!Q55&gt;0),'Control Sample Data'!Q55-'Choose Housekeeping Genes'!AO$27,35-'Choose Housekeeping Genes'!AO$27),"")</f>
        <v/>
      </c>
      <c r="AN55" s="132" t="str">
        <f>IF(SUM('Control Sample Data'!R$3:R$386)&gt;10,IF(AND(ISNUMBER('Control Sample Data'!R55),'Control Sample Data'!R55&lt;35,'Control Sample Data'!R55&gt;0),'Control Sample Data'!R55-'Choose Housekeeping Genes'!AP$27,35-'Choose Housekeeping Genes'!AP$27),"")</f>
        <v/>
      </c>
      <c r="AO55" s="132" t="str">
        <f>IF(SUM('Control Sample Data'!S$3:S$386)&gt;10,IF(AND(ISNUMBER('Control Sample Data'!S55),'Control Sample Data'!S55&lt;35,'Control Sample Data'!S55&gt;0),'Control Sample Data'!S55-'Choose Housekeeping Genes'!AQ$27,35-'Choose Housekeeping Genes'!AQ$27),"")</f>
        <v/>
      </c>
      <c r="AP55" s="132" t="str">
        <f>IF(SUM('Control Sample Data'!T$3:T$386)&gt;10,IF(AND(ISNUMBER('Control Sample Data'!T55),'Control Sample Data'!T55&lt;35,'Control Sample Data'!T55&gt;0),'Control Sample Data'!T55-'Choose Housekeeping Genes'!AR$27,35-'Choose Housekeeping Genes'!AR$27),"")</f>
        <v/>
      </c>
      <c r="AQ55" s="132" t="str">
        <f>IF(SUM('Control Sample Data'!U$3:U$386)&gt;10,IF(AND(ISNUMBER('Control Sample Data'!U55),'Control Sample Data'!U55&lt;35,'Control Sample Data'!U55&gt;0),'Control Sample Data'!U55-'Choose Housekeeping Genes'!AS$27,35-'Choose Housekeeping Genes'!AS$27),"")</f>
        <v/>
      </c>
      <c r="AR55" s="132" t="str">
        <f>IF(SUM('Control Sample Data'!V$3:V$386)&gt;10,IF(AND(ISNUMBER('Control Sample Data'!V55),'Control Sample Data'!V55&lt;35,'Control Sample Data'!V55&gt;0),'Control Sample Data'!V55-'Choose Housekeeping Genes'!AT$27,35-'Choose Housekeeping Genes'!AT$27),"")</f>
        <v/>
      </c>
      <c r="AS55" s="135" t="str">
        <f>'Control Sample Data'!A55</f>
        <v>GHET1</v>
      </c>
      <c r="AT55" s="35" t="s">
        <v>30</v>
      </c>
      <c r="AU55" s="132" t="str">
        <f ca="1">IF(ISNUMBER(C55-'Choose Housekeeping Genes'!D$17),C55-'Choose Housekeeping Genes'!D$17,"")</f>
        <v/>
      </c>
      <c r="AV55" s="132" t="str">
        <f ca="1">IF(ISNUMBER(D55-'Choose Housekeeping Genes'!E$17),D55-'Choose Housekeeping Genes'!E$17,"")</f>
        <v/>
      </c>
      <c r="AW55" s="132" t="str">
        <f ca="1">IF(ISNUMBER(E55-'Choose Housekeeping Genes'!F$17),E55-'Choose Housekeeping Genes'!F$17,"")</f>
        <v/>
      </c>
      <c r="AX55" s="132" t="str">
        <f ca="1">IF(ISNUMBER(F55-'Choose Housekeeping Genes'!G$17),F55-'Choose Housekeeping Genes'!G$17,"")</f>
        <v/>
      </c>
      <c r="AY55" s="132" t="str">
        <f ca="1">IF(ISNUMBER(G55-'Choose Housekeeping Genes'!H$17),G55-'Choose Housekeeping Genes'!H$17,"")</f>
        <v/>
      </c>
      <c r="AZ55" s="132" t="str">
        <f ca="1">IF(ISNUMBER(H55-'Choose Housekeeping Genes'!I$17),H55-'Choose Housekeeping Genes'!I$17,"")</f>
        <v/>
      </c>
      <c r="BA55" s="132" t="str">
        <f ca="1">IF(ISNUMBER(I55-'Choose Housekeeping Genes'!J$17),I55-'Choose Housekeeping Genes'!J$17,"")</f>
        <v/>
      </c>
      <c r="BB55" s="132" t="str">
        <f ca="1">IF(ISNUMBER(J55-'Choose Housekeeping Genes'!K$17),J55-'Choose Housekeeping Genes'!K$17,"")</f>
        <v/>
      </c>
      <c r="BC55" s="132" t="str">
        <f ca="1">IF(ISNUMBER(K55-'Choose Housekeeping Genes'!L$17),K55-'Choose Housekeeping Genes'!L$17,"")</f>
        <v/>
      </c>
      <c r="BD55" s="132" t="str">
        <f ca="1">IF(ISNUMBER(L55-'Choose Housekeeping Genes'!M$17),L55-'Choose Housekeeping Genes'!M$17,"")</f>
        <v/>
      </c>
      <c r="BE55" s="132" t="str">
        <f ca="1">IF(ISNUMBER(M55-'Choose Housekeeping Genes'!N$17),M55-'Choose Housekeeping Genes'!N$17,"")</f>
        <v/>
      </c>
      <c r="BF55" s="132" t="str">
        <f ca="1">IF(ISNUMBER(N55-'Choose Housekeeping Genes'!O$17),N55-'Choose Housekeeping Genes'!O$17,"")</f>
        <v/>
      </c>
      <c r="BG55" s="132" t="str">
        <f ca="1">IF(ISNUMBER(O55-'Choose Housekeeping Genes'!P$17),O55-'Choose Housekeeping Genes'!P$17,"")</f>
        <v/>
      </c>
      <c r="BH55" s="132" t="str">
        <f ca="1">IF(ISNUMBER(P55-'Choose Housekeeping Genes'!Q$17),P55-'Choose Housekeeping Genes'!Q$17,"")</f>
        <v/>
      </c>
      <c r="BI55" s="132" t="str">
        <f ca="1">IF(ISNUMBER(Q55-'Choose Housekeeping Genes'!R$17),Q55-'Choose Housekeeping Genes'!R$17,"")</f>
        <v/>
      </c>
      <c r="BJ55" s="132" t="str">
        <f ca="1">IF(ISNUMBER(R55-'Choose Housekeeping Genes'!S$17),R55-'Choose Housekeeping Genes'!S$17,"")</f>
        <v/>
      </c>
      <c r="BK55" s="132" t="str">
        <f ca="1">IF(ISNUMBER(S55-'Choose Housekeeping Genes'!T$17),S55-'Choose Housekeeping Genes'!T$17,"")</f>
        <v/>
      </c>
      <c r="BL55" s="132" t="str">
        <f ca="1">IF(ISNUMBER(T55-'Choose Housekeeping Genes'!U$17),T55-'Choose Housekeeping Genes'!U$17,"")</f>
        <v/>
      </c>
      <c r="BM55" s="132" t="str">
        <f ca="1">IF(ISNUMBER(U55-'Choose Housekeeping Genes'!V$17),U55-'Choose Housekeeping Genes'!V$17,"")</f>
        <v/>
      </c>
      <c r="BN55" s="132" t="str">
        <f ca="1">IF(ISNUMBER(V55-'Choose Housekeeping Genes'!W$17),V55-'Choose Housekeeping Genes'!W$17,"")</f>
        <v/>
      </c>
      <c r="BO55" s="142" t="str">
        <f t="shared" si="4"/>
        <v>GHET1</v>
      </c>
      <c r="BP55" s="141" t="s">
        <v>30</v>
      </c>
      <c r="BQ55" s="132" t="str">
        <f ca="1">IF(ISNUMBER(Y55-'Choose Housekeeping Genes'!AA$17),Y55-'Choose Housekeeping Genes'!AA$17,"")</f>
        <v/>
      </c>
      <c r="BR55" s="132" t="str">
        <f ca="1">IF(ISNUMBER(Z55-'Choose Housekeeping Genes'!AB$17),Z55-'Choose Housekeeping Genes'!AB$17,"")</f>
        <v/>
      </c>
      <c r="BS55" s="132" t="str">
        <f ca="1">IF(ISNUMBER(AA55-'Choose Housekeeping Genes'!AC$17),AA55-'Choose Housekeeping Genes'!AC$17,"")</f>
        <v/>
      </c>
      <c r="BT55" s="132" t="str">
        <f ca="1">IF(ISNUMBER(AB55-'Choose Housekeeping Genes'!AD$17),AB55-'Choose Housekeeping Genes'!AD$17,"")</f>
        <v/>
      </c>
      <c r="BU55" s="132" t="str">
        <f ca="1">IF(ISNUMBER(AC55-'Choose Housekeeping Genes'!AE$17),AC55-'Choose Housekeeping Genes'!AE$17,"")</f>
        <v/>
      </c>
      <c r="BV55" s="132" t="str">
        <f ca="1">IF(ISNUMBER(AD55-'Choose Housekeeping Genes'!AF$17),AD55-'Choose Housekeeping Genes'!AF$17,"")</f>
        <v/>
      </c>
      <c r="BW55" s="132" t="str">
        <f ca="1">IF(ISNUMBER(AE55-'Choose Housekeeping Genes'!AG$17),AE55-'Choose Housekeeping Genes'!AG$17,"")</f>
        <v/>
      </c>
      <c r="BX55" s="132" t="str">
        <f ca="1">IF(ISNUMBER(AF55-'Choose Housekeeping Genes'!AH$17),AF55-'Choose Housekeeping Genes'!AH$17,"")</f>
        <v/>
      </c>
      <c r="BY55" s="132" t="str">
        <f ca="1">IF(ISNUMBER(AG55-'Choose Housekeeping Genes'!AI$17),AG55-'Choose Housekeeping Genes'!AI$17,"")</f>
        <v/>
      </c>
      <c r="BZ55" s="132" t="str">
        <f ca="1">IF(ISNUMBER(AH55-'Choose Housekeeping Genes'!AJ$17),AH55-'Choose Housekeeping Genes'!AJ$17,"")</f>
        <v/>
      </c>
      <c r="CA55" s="132" t="str">
        <f ca="1">IF(ISNUMBER(AI55-'Choose Housekeeping Genes'!AK$17),AI55-'Choose Housekeeping Genes'!AK$17,"")</f>
        <v/>
      </c>
      <c r="CB55" s="132" t="str">
        <f ca="1">IF(ISNUMBER(AJ55-'Choose Housekeeping Genes'!AL$17),AJ55-'Choose Housekeeping Genes'!AL$17,"")</f>
        <v/>
      </c>
      <c r="CC55" s="132" t="str">
        <f ca="1">IF(ISNUMBER(AK55-'Choose Housekeeping Genes'!AM$17),AK55-'Choose Housekeeping Genes'!AM$17,"")</f>
        <v/>
      </c>
      <c r="CD55" s="132" t="str">
        <f ca="1">IF(ISNUMBER(AL55-'Choose Housekeeping Genes'!AN$17),AL55-'Choose Housekeeping Genes'!AN$17,"")</f>
        <v/>
      </c>
      <c r="CE55" s="132" t="str">
        <f ca="1">IF(ISNUMBER(AM55-'Choose Housekeeping Genes'!AO$17),AM55-'Choose Housekeeping Genes'!AO$17,"")</f>
        <v/>
      </c>
      <c r="CF55" s="132" t="str">
        <f ca="1">IF(ISNUMBER(AN55-'Choose Housekeeping Genes'!AP$17),AN55-'Choose Housekeeping Genes'!AP$17,"")</f>
        <v/>
      </c>
      <c r="CG55" s="132" t="str">
        <f ca="1">IF(ISNUMBER(AO55-'Choose Housekeeping Genes'!AQ$17),AO55-'Choose Housekeeping Genes'!AQ$17,"")</f>
        <v/>
      </c>
      <c r="CH55" s="132" t="str">
        <f ca="1">IF(ISNUMBER(AP55-'Choose Housekeeping Genes'!AR$17),AP55-'Choose Housekeeping Genes'!AR$17,"")</f>
        <v/>
      </c>
      <c r="CI55" s="132" t="str">
        <f ca="1">IF(ISNUMBER(AQ55-'Choose Housekeeping Genes'!AS$17),AQ55-'Choose Housekeeping Genes'!AS$17,"")</f>
        <v/>
      </c>
      <c r="CJ55" s="132" t="str">
        <f ca="1">IF(ISNUMBER(AR55-'Choose Housekeeping Genes'!AT$17),AR55-'Choose Housekeeping Genes'!AT$17,"")</f>
        <v/>
      </c>
      <c r="CK55" s="137" t="e">
        <f t="shared" ca="1" si="2"/>
        <v>#DIV/0!</v>
      </c>
      <c r="CL55" s="138" t="e">
        <f t="shared" ca="1" si="3"/>
        <v>#DIV/0!</v>
      </c>
    </row>
    <row r="56" spans="1:90" ht="12.75" x14ac:dyDescent="0.15">
      <c r="A56" s="131" t="str">
        <f>'Transcript table'!C56</f>
        <v>GACAT2</v>
      </c>
      <c r="B56" s="35" t="s">
        <v>31</v>
      </c>
      <c r="C56" s="132" t="str">
        <f>IF(SUM('Test Sample Data'!C$3:C$386)&gt;10,IF(AND(ISNUMBER('Test Sample Data'!C56),'Test Sample Data'!C56&lt;35,'Test Sample Data'!C56&gt;0),'Test Sample Data'!C56-'Choose Housekeeping Genes'!D$27,35-'Choose Housekeeping Genes'!D$27),"")</f>
        <v/>
      </c>
      <c r="D56" s="132" t="str">
        <f>IF(SUM('Test Sample Data'!D$3:D$386)&gt;10,IF(AND(ISNUMBER('Test Sample Data'!D56),'Test Sample Data'!D56&lt;35,'Test Sample Data'!D56&gt;0),'Test Sample Data'!D56-'Choose Housekeeping Genes'!E$27,35-'Choose Housekeeping Genes'!E$27),"")</f>
        <v/>
      </c>
      <c r="E56" s="132" t="str">
        <f>IF(SUM('Test Sample Data'!E$3:E$386)&gt;10,IF(AND(ISNUMBER('Test Sample Data'!E56),'Test Sample Data'!E56&lt;35,'Test Sample Data'!E56&gt;0),'Test Sample Data'!E56-'Choose Housekeeping Genes'!F$27,35-'Choose Housekeeping Genes'!F$27),"")</f>
        <v/>
      </c>
      <c r="F56" s="132" t="str">
        <f>IF(SUM('Test Sample Data'!F$3:F$386)&gt;10,IF(AND(ISNUMBER('Test Sample Data'!F56),'Test Sample Data'!F56&lt;35,'Test Sample Data'!F56&gt;0),'Test Sample Data'!F56-'Choose Housekeeping Genes'!G$27,35-'Choose Housekeeping Genes'!G$27),"")</f>
        <v/>
      </c>
      <c r="G56" s="132" t="str">
        <f>IF(SUM('Test Sample Data'!G$3:G$386)&gt;10,IF(AND(ISNUMBER('Test Sample Data'!G56),'Test Sample Data'!G56&lt;35,'Test Sample Data'!G56&gt;0),'Test Sample Data'!G56-'Choose Housekeeping Genes'!H$27,35-'Choose Housekeeping Genes'!H$27),"")</f>
        <v/>
      </c>
      <c r="H56" s="132" t="str">
        <f>IF(SUM('Test Sample Data'!H$3:H$386)&gt;10,IF(AND(ISNUMBER('Test Sample Data'!H56),'Test Sample Data'!H56&lt;35,'Test Sample Data'!H56&gt;0),'Test Sample Data'!H56-'Choose Housekeeping Genes'!I$27,35-'Choose Housekeeping Genes'!I$27),"")</f>
        <v/>
      </c>
      <c r="I56" s="132" t="str">
        <f>IF(SUM('Test Sample Data'!I$3:I$386)&gt;10,IF(AND(ISNUMBER('Test Sample Data'!I56),'Test Sample Data'!I56&lt;35,'Test Sample Data'!I56&gt;0),'Test Sample Data'!I56-'Choose Housekeeping Genes'!J$27,35-'Choose Housekeeping Genes'!J$27),"")</f>
        <v/>
      </c>
      <c r="J56" s="132" t="str">
        <f>IF(SUM('Test Sample Data'!J$3:J$386)&gt;10,IF(AND(ISNUMBER('Test Sample Data'!J56),'Test Sample Data'!J56&lt;35,'Test Sample Data'!J56&gt;0),'Test Sample Data'!J56-'Choose Housekeeping Genes'!K$27,35-'Choose Housekeeping Genes'!K$27),"")</f>
        <v/>
      </c>
      <c r="K56" s="132" t="str">
        <f>IF(SUM('Test Sample Data'!K$3:K$386)&gt;10,IF(AND(ISNUMBER('Test Sample Data'!K56),'Test Sample Data'!K56&lt;35,'Test Sample Data'!K56&gt;0),'Test Sample Data'!K56-'Choose Housekeeping Genes'!L$27,35-'Choose Housekeeping Genes'!L$27),"")</f>
        <v/>
      </c>
      <c r="L56" s="132" t="str">
        <f>IF(SUM('Test Sample Data'!L$3:L$386)&gt;10,IF(AND(ISNUMBER('Test Sample Data'!L56),'Test Sample Data'!L56&lt;35,'Test Sample Data'!L56&gt;0),'Test Sample Data'!L56-'Choose Housekeeping Genes'!M$27,35-'Choose Housekeeping Genes'!M$27),"")</f>
        <v/>
      </c>
      <c r="M56" s="132" t="str">
        <f>IF(SUM('Test Sample Data'!M$3:M$386)&gt;10,IF(AND(ISNUMBER('Test Sample Data'!M56),'Test Sample Data'!M56&lt;35,'Test Sample Data'!M56&gt;0),'Test Sample Data'!M56-'Choose Housekeeping Genes'!N$27,35-'Choose Housekeeping Genes'!N$27),"")</f>
        <v/>
      </c>
      <c r="N56" s="132" t="str">
        <f>IF(SUM('Test Sample Data'!N$3:N$386)&gt;10,IF(AND(ISNUMBER('Test Sample Data'!N56),'Test Sample Data'!N56&lt;35,'Test Sample Data'!N56&gt;0),'Test Sample Data'!N56-'Choose Housekeeping Genes'!O$27,35-'Choose Housekeeping Genes'!O$27),"")</f>
        <v/>
      </c>
      <c r="O56" s="132" t="str">
        <f>IF(SUM('Test Sample Data'!O$3:O$386)&gt;10,IF(AND(ISNUMBER('Test Sample Data'!O56),'Test Sample Data'!O56&lt;35,'Test Sample Data'!O56&gt;0),'Test Sample Data'!O56-'Choose Housekeeping Genes'!P$27,35-'Choose Housekeeping Genes'!P$27),"")</f>
        <v/>
      </c>
      <c r="P56" s="132" t="str">
        <f>IF(SUM('Test Sample Data'!P$3:P$386)&gt;10,IF(AND(ISNUMBER('Test Sample Data'!P56),'Test Sample Data'!P56&lt;35,'Test Sample Data'!P56&gt;0),'Test Sample Data'!P56-'Choose Housekeeping Genes'!Q$27,35-'Choose Housekeeping Genes'!Q$27),"")</f>
        <v/>
      </c>
      <c r="Q56" s="132" t="str">
        <f>IF(SUM('Test Sample Data'!Q$3:Q$386)&gt;10,IF(AND(ISNUMBER('Test Sample Data'!Q56),'Test Sample Data'!Q56&lt;35,'Test Sample Data'!Q56&gt;0),'Test Sample Data'!Q56-'Choose Housekeeping Genes'!R$27,35-'Choose Housekeeping Genes'!R$27),"")</f>
        <v/>
      </c>
      <c r="R56" s="132" t="str">
        <f>IF(SUM('Test Sample Data'!R$3:R$386)&gt;10,IF(AND(ISNUMBER('Test Sample Data'!R56),'Test Sample Data'!R56&lt;35,'Test Sample Data'!R56&gt;0),'Test Sample Data'!R56-'Choose Housekeeping Genes'!S$27,35-'Choose Housekeeping Genes'!S$27),"")</f>
        <v/>
      </c>
      <c r="S56" s="132" t="str">
        <f>IF(SUM('Test Sample Data'!S$3:S$386)&gt;10,IF(AND(ISNUMBER('Test Sample Data'!S56),'Test Sample Data'!S56&lt;35,'Test Sample Data'!S56&gt;0),'Test Sample Data'!S56-'Choose Housekeeping Genes'!T$27,35-'Choose Housekeeping Genes'!T$27),"")</f>
        <v/>
      </c>
      <c r="T56" s="132" t="str">
        <f>IF(SUM('Test Sample Data'!T$3:T$386)&gt;10,IF(AND(ISNUMBER('Test Sample Data'!T56),'Test Sample Data'!T56&lt;35,'Test Sample Data'!T56&gt;0),'Test Sample Data'!T56-'Choose Housekeeping Genes'!U$27,35-'Choose Housekeeping Genes'!U$27),"")</f>
        <v/>
      </c>
      <c r="U56" s="132" t="str">
        <f>IF(SUM('Test Sample Data'!U$3:U$386)&gt;10,IF(AND(ISNUMBER('Test Sample Data'!U56),'Test Sample Data'!U56&lt;35,'Test Sample Data'!U56&gt;0),'Test Sample Data'!U56-'Choose Housekeeping Genes'!V$27,35-'Choose Housekeeping Genes'!V$27),"")</f>
        <v/>
      </c>
      <c r="V56" s="132" t="str">
        <f>IF(SUM('Test Sample Data'!V$3:V$386)&gt;10,IF(AND(ISNUMBER('Test Sample Data'!V56),'Test Sample Data'!V56&lt;35,'Test Sample Data'!V56&gt;0),'Test Sample Data'!V56-'Choose Housekeeping Genes'!W$27,35-'Choose Housekeeping Genes'!W$27),"")</f>
        <v/>
      </c>
      <c r="W56" s="140" t="str">
        <f>'Control Sample Data'!A56</f>
        <v>GACAT2</v>
      </c>
      <c r="X56" s="141" t="s">
        <v>31</v>
      </c>
      <c r="Y56" s="132" t="str">
        <f>IF(SUM('Control Sample Data'!C$3:C$386)&gt;10,IF(AND(ISNUMBER('Control Sample Data'!C56),'Control Sample Data'!C56&lt;35,'Control Sample Data'!C56&gt;0),'Control Sample Data'!C56-'Choose Housekeeping Genes'!AA$27,35-'Choose Housekeeping Genes'!AA$27),"")</f>
        <v/>
      </c>
      <c r="Z56" s="132" t="str">
        <f>IF(SUM('Control Sample Data'!D$3:D$386)&gt;10,IF(AND(ISNUMBER('Control Sample Data'!D56),'Control Sample Data'!D56&lt;35,'Control Sample Data'!D56&gt;0),'Control Sample Data'!D56-'Choose Housekeeping Genes'!AB$27,35-'Choose Housekeeping Genes'!AB$27),"")</f>
        <v/>
      </c>
      <c r="AA56" s="132" t="str">
        <f>IF(SUM('Control Sample Data'!E$3:E$386)&gt;10,IF(AND(ISNUMBER('Control Sample Data'!E56),'Control Sample Data'!E56&lt;35,'Control Sample Data'!E56&gt;0),'Control Sample Data'!E56-'Choose Housekeeping Genes'!AC$27,35-'Choose Housekeeping Genes'!AC$27),"")</f>
        <v/>
      </c>
      <c r="AB56" s="132" t="str">
        <f>IF(SUM('Control Sample Data'!F$3:F$386)&gt;10,IF(AND(ISNUMBER('Control Sample Data'!F56),'Control Sample Data'!F56&lt;35,'Control Sample Data'!F56&gt;0),'Control Sample Data'!F56-'Choose Housekeeping Genes'!AD$27,35-'Choose Housekeeping Genes'!AD$27),"")</f>
        <v/>
      </c>
      <c r="AC56" s="132" t="str">
        <f>IF(SUM('Control Sample Data'!G$3:G$386)&gt;10,IF(AND(ISNUMBER('Control Sample Data'!G56),'Control Sample Data'!G56&lt;35,'Control Sample Data'!G56&gt;0),'Control Sample Data'!G56-'Choose Housekeeping Genes'!AE$27,35-'Choose Housekeeping Genes'!AE$27),"")</f>
        <v/>
      </c>
      <c r="AD56" s="132" t="str">
        <f>IF(SUM('Control Sample Data'!H$3:H$386)&gt;10,IF(AND(ISNUMBER('Control Sample Data'!H56),'Control Sample Data'!H56&lt;35,'Control Sample Data'!H56&gt;0),'Control Sample Data'!H56-'Choose Housekeeping Genes'!AF$27,35-'Choose Housekeeping Genes'!AF$27),"")</f>
        <v/>
      </c>
      <c r="AE56" s="132" t="str">
        <f>IF(SUM('Control Sample Data'!I$3:I$386)&gt;10,IF(AND(ISNUMBER('Control Sample Data'!I56),'Control Sample Data'!I56&lt;35,'Control Sample Data'!I56&gt;0),'Control Sample Data'!I56-'Choose Housekeeping Genes'!AG$27,35-'Choose Housekeeping Genes'!AG$27),"")</f>
        <v/>
      </c>
      <c r="AF56" s="132" t="str">
        <f>IF(SUM('Control Sample Data'!J$3:J$386)&gt;10,IF(AND(ISNUMBER('Control Sample Data'!J56),'Control Sample Data'!J56&lt;35,'Control Sample Data'!J56&gt;0),'Control Sample Data'!J56-'Choose Housekeeping Genes'!AH$27,35-'Choose Housekeeping Genes'!AH$27),"")</f>
        <v/>
      </c>
      <c r="AG56" s="132" t="str">
        <f>IF(SUM('Control Sample Data'!K$3:K$386)&gt;10,IF(AND(ISNUMBER('Control Sample Data'!K56),'Control Sample Data'!K56&lt;35,'Control Sample Data'!K56&gt;0),'Control Sample Data'!K56-'Choose Housekeeping Genes'!AI$27,35-'Choose Housekeeping Genes'!AI$27),"")</f>
        <v/>
      </c>
      <c r="AH56" s="132" t="str">
        <f>IF(SUM('Control Sample Data'!L$3:L$386)&gt;10,IF(AND(ISNUMBER('Control Sample Data'!L56),'Control Sample Data'!L56&lt;35,'Control Sample Data'!L56&gt;0),'Control Sample Data'!L56-'Choose Housekeeping Genes'!AJ$27,35-'Choose Housekeeping Genes'!AJ$27),"")</f>
        <v/>
      </c>
      <c r="AI56" s="132" t="str">
        <f>IF(SUM('Control Sample Data'!M$3:M$386)&gt;10,IF(AND(ISNUMBER('Control Sample Data'!M56),'Control Sample Data'!M56&lt;35,'Control Sample Data'!M56&gt;0),'Control Sample Data'!M56-'Choose Housekeeping Genes'!AK$27,35-'Choose Housekeeping Genes'!AK$27),"")</f>
        <v/>
      </c>
      <c r="AJ56" s="132" t="str">
        <f>IF(SUM('Control Sample Data'!N$3:N$386)&gt;10,IF(AND(ISNUMBER('Control Sample Data'!N56),'Control Sample Data'!N56&lt;35,'Control Sample Data'!N56&gt;0),'Control Sample Data'!N56-'Choose Housekeeping Genes'!AL$27,35-'Choose Housekeeping Genes'!AL$27),"")</f>
        <v/>
      </c>
      <c r="AK56" s="132" t="str">
        <f>IF(SUM('Control Sample Data'!O$3:O$386)&gt;10,IF(AND(ISNUMBER('Control Sample Data'!O56),'Control Sample Data'!O56&lt;35,'Control Sample Data'!O56&gt;0),'Control Sample Data'!O56-'Choose Housekeeping Genes'!AM$27,35-'Choose Housekeeping Genes'!AM$27),"")</f>
        <v/>
      </c>
      <c r="AL56" s="132" t="str">
        <f>IF(SUM('Control Sample Data'!P$3:P$386)&gt;10,IF(AND(ISNUMBER('Control Sample Data'!P56),'Control Sample Data'!P56&lt;35,'Control Sample Data'!P56&gt;0),'Control Sample Data'!P56-'Choose Housekeeping Genes'!AN$27,35-'Choose Housekeeping Genes'!AN$27),"")</f>
        <v/>
      </c>
      <c r="AM56" s="132" t="str">
        <f>IF(SUM('Control Sample Data'!Q$3:Q$386)&gt;10,IF(AND(ISNUMBER('Control Sample Data'!Q56),'Control Sample Data'!Q56&lt;35,'Control Sample Data'!Q56&gt;0),'Control Sample Data'!Q56-'Choose Housekeeping Genes'!AO$27,35-'Choose Housekeeping Genes'!AO$27),"")</f>
        <v/>
      </c>
      <c r="AN56" s="132" t="str">
        <f>IF(SUM('Control Sample Data'!R$3:R$386)&gt;10,IF(AND(ISNUMBER('Control Sample Data'!R56),'Control Sample Data'!R56&lt;35,'Control Sample Data'!R56&gt;0),'Control Sample Data'!R56-'Choose Housekeeping Genes'!AP$27,35-'Choose Housekeeping Genes'!AP$27),"")</f>
        <v/>
      </c>
      <c r="AO56" s="132" t="str">
        <f>IF(SUM('Control Sample Data'!S$3:S$386)&gt;10,IF(AND(ISNUMBER('Control Sample Data'!S56),'Control Sample Data'!S56&lt;35,'Control Sample Data'!S56&gt;0),'Control Sample Data'!S56-'Choose Housekeeping Genes'!AQ$27,35-'Choose Housekeeping Genes'!AQ$27),"")</f>
        <v/>
      </c>
      <c r="AP56" s="132" t="str">
        <f>IF(SUM('Control Sample Data'!T$3:T$386)&gt;10,IF(AND(ISNUMBER('Control Sample Data'!T56),'Control Sample Data'!T56&lt;35,'Control Sample Data'!T56&gt;0),'Control Sample Data'!T56-'Choose Housekeeping Genes'!AR$27,35-'Choose Housekeeping Genes'!AR$27),"")</f>
        <v/>
      </c>
      <c r="AQ56" s="132" t="str">
        <f>IF(SUM('Control Sample Data'!U$3:U$386)&gt;10,IF(AND(ISNUMBER('Control Sample Data'!U56),'Control Sample Data'!U56&lt;35,'Control Sample Data'!U56&gt;0),'Control Sample Data'!U56-'Choose Housekeeping Genes'!AS$27,35-'Choose Housekeeping Genes'!AS$27),"")</f>
        <v/>
      </c>
      <c r="AR56" s="132" t="str">
        <f>IF(SUM('Control Sample Data'!V$3:V$386)&gt;10,IF(AND(ISNUMBER('Control Sample Data'!V56),'Control Sample Data'!V56&lt;35,'Control Sample Data'!V56&gt;0),'Control Sample Data'!V56-'Choose Housekeeping Genes'!AT$27,35-'Choose Housekeeping Genes'!AT$27),"")</f>
        <v/>
      </c>
      <c r="AS56" s="135" t="str">
        <f>'Control Sample Data'!A56</f>
        <v>GACAT2</v>
      </c>
      <c r="AT56" s="35" t="s">
        <v>31</v>
      </c>
      <c r="AU56" s="132" t="str">
        <f ca="1">IF(ISNUMBER(C56-'Choose Housekeeping Genes'!D$17),C56-'Choose Housekeeping Genes'!D$17,"")</f>
        <v/>
      </c>
      <c r="AV56" s="132" t="str">
        <f ca="1">IF(ISNUMBER(D56-'Choose Housekeeping Genes'!E$17),D56-'Choose Housekeeping Genes'!E$17,"")</f>
        <v/>
      </c>
      <c r="AW56" s="132" t="str">
        <f ca="1">IF(ISNUMBER(E56-'Choose Housekeeping Genes'!F$17),E56-'Choose Housekeeping Genes'!F$17,"")</f>
        <v/>
      </c>
      <c r="AX56" s="132" t="str">
        <f ca="1">IF(ISNUMBER(F56-'Choose Housekeeping Genes'!G$17),F56-'Choose Housekeeping Genes'!G$17,"")</f>
        <v/>
      </c>
      <c r="AY56" s="132" t="str">
        <f ca="1">IF(ISNUMBER(G56-'Choose Housekeeping Genes'!H$17),G56-'Choose Housekeeping Genes'!H$17,"")</f>
        <v/>
      </c>
      <c r="AZ56" s="132" t="str">
        <f ca="1">IF(ISNUMBER(H56-'Choose Housekeeping Genes'!I$17),H56-'Choose Housekeeping Genes'!I$17,"")</f>
        <v/>
      </c>
      <c r="BA56" s="132" t="str">
        <f ca="1">IF(ISNUMBER(I56-'Choose Housekeeping Genes'!J$17),I56-'Choose Housekeeping Genes'!J$17,"")</f>
        <v/>
      </c>
      <c r="BB56" s="132" t="str">
        <f ca="1">IF(ISNUMBER(J56-'Choose Housekeeping Genes'!K$17),J56-'Choose Housekeeping Genes'!K$17,"")</f>
        <v/>
      </c>
      <c r="BC56" s="132" t="str">
        <f ca="1">IF(ISNUMBER(K56-'Choose Housekeeping Genes'!L$17),K56-'Choose Housekeeping Genes'!L$17,"")</f>
        <v/>
      </c>
      <c r="BD56" s="132" t="str">
        <f ca="1">IF(ISNUMBER(L56-'Choose Housekeeping Genes'!M$17),L56-'Choose Housekeeping Genes'!M$17,"")</f>
        <v/>
      </c>
      <c r="BE56" s="132" t="str">
        <f ca="1">IF(ISNUMBER(M56-'Choose Housekeeping Genes'!N$17),M56-'Choose Housekeeping Genes'!N$17,"")</f>
        <v/>
      </c>
      <c r="BF56" s="132" t="str">
        <f ca="1">IF(ISNUMBER(N56-'Choose Housekeeping Genes'!O$17),N56-'Choose Housekeeping Genes'!O$17,"")</f>
        <v/>
      </c>
      <c r="BG56" s="132" t="str">
        <f ca="1">IF(ISNUMBER(O56-'Choose Housekeeping Genes'!P$17),O56-'Choose Housekeeping Genes'!P$17,"")</f>
        <v/>
      </c>
      <c r="BH56" s="132" t="str">
        <f ca="1">IF(ISNUMBER(P56-'Choose Housekeeping Genes'!Q$17),P56-'Choose Housekeeping Genes'!Q$17,"")</f>
        <v/>
      </c>
      <c r="BI56" s="132" t="str">
        <f ca="1">IF(ISNUMBER(Q56-'Choose Housekeeping Genes'!R$17),Q56-'Choose Housekeeping Genes'!R$17,"")</f>
        <v/>
      </c>
      <c r="BJ56" s="132" t="str">
        <f ca="1">IF(ISNUMBER(R56-'Choose Housekeeping Genes'!S$17),R56-'Choose Housekeeping Genes'!S$17,"")</f>
        <v/>
      </c>
      <c r="BK56" s="132" t="str">
        <f ca="1">IF(ISNUMBER(S56-'Choose Housekeeping Genes'!T$17),S56-'Choose Housekeeping Genes'!T$17,"")</f>
        <v/>
      </c>
      <c r="BL56" s="132" t="str">
        <f ca="1">IF(ISNUMBER(T56-'Choose Housekeeping Genes'!U$17),T56-'Choose Housekeeping Genes'!U$17,"")</f>
        <v/>
      </c>
      <c r="BM56" s="132" t="str">
        <f ca="1">IF(ISNUMBER(U56-'Choose Housekeeping Genes'!V$17),U56-'Choose Housekeeping Genes'!V$17,"")</f>
        <v/>
      </c>
      <c r="BN56" s="132" t="str">
        <f ca="1">IF(ISNUMBER(V56-'Choose Housekeeping Genes'!W$17),V56-'Choose Housekeeping Genes'!W$17,"")</f>
        <v/>
      </c>
      <c r="BO56" s="142" t="str">
        <f t="shared" si="4"/>
        <v>GACAT2</v>
      </c>
      <c r="BP56" s="141" t="s">
        <v>31</v>
      </c>
      <c r="BQ56" s="132" t="str">
        <f ca="1">IF(ISNUMBER(Y56-'Choose Housekeeping Genes'!AA$17),Y56-'Choose Housekeeping Genes'!AA$17,"")</f>
        <v/>
      </c>
      <c r="BR56" s="132" t="str">
        <f ca="1">IF(ISNUMBER(Z56-'Choose Housekeeping Genes'!AB$17),Z56-'Choose Housekeeping Genes'!AB$17,"")</f>
        <v/>
      </c>
      <c r="BS56" s="132" t="str">
        <f ca="1">IF(ISNUMBER(AA56-'Choose Housekeeping Genes'!AC$17),AA56-'Choose Housekeeping Genes'!AC$17,"")</f>
        <v/>
      </c>
      <c r="BT56" s="132" t="str">
        <f ca="1">IF(ISNUMBER(AB56-'Choose Housekeeping Genes'!AD$17),AB56-'Choose Housekeeping Genes'!AD$17,"")</f>
        <v/>
      </c>
      <c r="BU56" s="132" t="str">
        <f ca="1">IF(ISNUMBER(AC56-'Choose Housekeeping Genes'!AE$17),AC56-'Choose Housekeeping Genes'!AE$17,"")</f>
        <v/>
      </c>
      <c r="BV56" s="132" t="str">
        <f ca="1">IF(ISNUMBER(AD56-'Choose Housekeeping Genes'!AF$17),AD56-'Choose Housekeeping Genes'!AF$17,"")</f>
        <v/>
      </c>
      <c r="BW56" s="132" t="str">
        <f ca="1">IF(ISNUMBER(AE56-'Choose Housekeeping Genes'!AG$17),AE56-'Choose Housekeeping Genes'!AG$17,"")</f>
        <v/>
      </c>
      <c r="BX56" s="132" t="str">
        <f ca="1">IF(ISNUMBER(AF56-'Choose Housekeeping Genes'!AH$17),AF56-'Choose Housekeeping Genes'!AH$17,"")</f>
        <v/>
      </c>
      <c r="BY56" s="132" t="str">
        <f ca="1">IF(ISNUMBER(AG56-'Choose Housekeeping Genes'!AI$17),AG56-'Choose Housekeeping Genes'!AI$17,"")</f>
        <v/>
      </c>
      <c r="BZ56" s="132" t="str">
        <f ca="1">IF(ISNUMBER(AH56-'Choose Housekeeping Genes'!AJ$17),AH56-'Choose Housekeeping Genes'!AJ$17,"")</f>
        <v/>
      </c>
      <c r="CA56" s="132" t="str">
        <f ca="1">IF(ISNUMBER(AI56-'Choose Housekeeping Genes'!AK$17),AI56-'Choose Housekeeping Genes'!AK$17,"")</f>
        <v/>
      </c>
      <c r="CB56" s="132" t="str">
        <f ca="1">IF(ISNUMBER(AJ56-'Choose Housekeeping Genes'!AL$17),AJ56-'Choose Housekeeping Genes'!AL$17,"")</f>
        <v/>
      </c>
      <c r="CC56" s="132" t="str">
        <f ca="1">IF(ISNUMBER(AK56-'Choose Housekeeping Genes'!AM$17),AK56-'Choose Housekeeping Genes'!AM$17,"")</f>
        <v/>
      </c>
      <c r="CD56" s="132" t="str">
        <f ca="1">IF(ISNUMBER(AL56-'Choose Housekeeping Genes'!AN$17),AL56-'Choose Housekeeping Genes'!AN$17,"")</f>
        <v/>
      </c>
      <c r="CE56" s="132" t="str">
        <f ca="1">IF(ISNUMBER(AM56-'Choose Housekeeping Genes'!AO$17),AM56-'Choose Housekeeping Genes'!AO$17,"")</f>
        <v/>
      </c>
      <c r="CF56" s="132" t="str">
        <f ca="1">IF(ISNUMBER(AN56-'Choose Housekeeping Genes'!AP$17),AN56-'Choose Housekeeping Genes'!AP$17,"")</f>
        <v/>
      </c>
      <c r="CG56" s="132" t="str">
        <f ca="1">IF(ISNUMBER(AO56-'Choose Housekeeping Genes'!AQ$17),AO56-'Choose Housekeeping Genes'!AQ$17,"")</f>
        <v/>
      </c>
      <c r="CH56" s="132" t="str">
        <f ca="1">IF(ISNUMBER(AP56-'Choose Housekeeping Genes'!AR$17),AP56-'Choose Housekeeping Genes'!AR$17,"")</f>
        <v/>
      </c>
      <c r="CI56" s="132" t="str">
        <f ca="1">IF(ISNUMBER(AQ56-'Choose Housekeeping Genes'!AS$17),AQ56-'Choose Housekeeping Genes'!AS$17,"")</f>
        <v/>
      </c>
      <c r="CJ56" s="132" t="str">
        <f ca="1">IF(ISNUMBER(AR56-'Choose Housekeeping Genes'!AT$17),AR56-'Choose Housekeeping Genes'!AT$17,"")</f>
        <v/>
      </c>
      <c r="CK56" s="137" t="e">
        <f t="shared" ca="1" si="2"/>
        <v>#DIV/0!</v>
      </c>
      <c r="CL56" s="138" t="e">
        <f t="shared" ca="1" si="3"/>
        <v>#DIV/0!</v>
      </c>
    </row>
    <row r="57" spans="1:90" ht="12.75" x14ac:dyDescent="0.15">
      <c r="A57" s="131" t="str">
        <f>'Transcript table'!C57</f>
        <v>GACAT3</v>
      </c>
      <c r="B57" s="35" t="s">
        <v>32</v>
      </c>
      <c r="C57" s="132" t="str">
        <f>IF(SUM('Test Sample Data'!C$3:C$386)&gt;10,IF(AND(ISNUMBER('Test Sample Data'!C57),'Test Sample Data'!C57&lt;35,'Test Sample Data'!C57&gt;0),'Test Sample Data'!C57-'Choose Housekeeping Genes'!D$27,35-'Choose Housekeeping Genes'!D$27),"")</f>
        <v/>
      </c>
      <c r="D57" s="132" t="str">
        <f>IF(SUM('Test Sample Data'!D$3:D$386)&gt;10,IF(AND(ISNUMBER('Test Sample Data'!D57),'Test Sample Data'!D57&lt;35,'Test Sample Data'!D57&gt;0),'Test Sample Data'!D57-'Choose Housekeeping Genes'!E$27,35-'Choose Housekeeping Genes'!E$27),"")</f>
        <v/>
      </c>
      <c r="E57" s="132" t="str">
        <f>IF(SUM('Test Sample Data'!E$3:E$386)&gt;10,IF(AND(ISNUMBER('Test Sample Data'!E57),'Test Sample Data'!E57&lt;35,'Test Sample Data'!E57&gt;0),'Test Sample Data'!E57-'Choose Housekeeping Genes'!F$27,35-'Choose Housekeeping Genes'!F$27),"")</f>
        <v/>
      </c>
      <c r="F57" s="132" t="str">
        <f>IF(SUM('Test Sample Data'!F$3:F$386)&gt;10,IF(AND(ISNUMBER('Test Sample Data'!F57),'Test Sample Data'!F57&lt;35,'Test Sample Data'!F57&gt;0),'Test Sample Data'!F57-'Choose Housekeeping Genes'!G$27,35-'Choose Housekeeping Genes'!G$27),"")</f>
        <v/>
      </c>
      <c r="G57" s="132" t="str">
        <f>IF(SUM('Test Sample Data'!G$3:G$386)&gt;10,IF(AND(ISNUMBER('Test Sample Data'!G57),'Test Sample Data'!G57&lt;35,'Test Sample Data'!G57&gt;0),'Test Sample Data'!G57-'Choose Housekeeping Genes'!H$27,35-'Choose Housekeeping Genes'!H$27),"")</f>
        <v/>
      </c>
      <c r="H57" s="132" t="str">
        <f>IF(SUM('Test Sample Data'!H$3:H$386)&gt;10,IF(AND(ISNUMBER('Test Sample Data'!H57),'Test Sample Data'!H57&lt;35,'Test Sample Data'!H57&gt;0),'Test Sample Data'!H57-'Choose Housekeeping Genes'!I$27,35-'Choose Housekeeping Genes'!I$27),"")</f>
        <v/>
      </c>
      <c r="I57" s="132" t="str">
        <f>IF(SUM('Test Sample Data'!I$3:I$386)&gt;10,IF(AND(ISNUMBER('Test Sample Data'!I57),'Test Sample Data'!I57&lt;35,'Test Sample Data'!I57&gt;0),'Test Sample Data'!I57-'Choose Housekeeping Genes'!J$27,35-'Choose Housekeeping Genes'!J$27),"")</f>
        <v/>
      </c>
      <c r="J57" s="132" t="str">
        <f>IF(SUM('Test Sample Data'!J$3:J$386)&gt;10,IF(AND(ISNUMBER('Test Sample Data'!J57),'Test Sample Data'!J57&lt;35,'Test Sample Data'!J57&gt;0),'Test Sample Data'!J57-'Choose Housekeeping Genes'!K$27,35-'Choose Housekeeping Genes'!K$27),"")</f>
        <v/>
      </c>
      <c r="K57" s="132" t="str">
        <f>IF(SUM('Test Sample Data'!K$3:K$386)&gt;10,IF(AND(ISNUMBER('Test Sample Data'!K57),'Test Sample Data'!K57&lt;35,'Test Sample Data'!K57&gt;0),'Test Sample Data'!K57-'Choose Housekeeping Genes'!L$27,35-'Choose Housekeeping Genes'!L$27),"")</f>
        <v/>
      </c>
      <c r="L57" s="132" t="str">
        <f>IF(SUM('Test Sample Data'!L$3:L$386)&gt;10,IF(AND(ISNUMBER('Test Sample Data'!L57),'Test Sample Data'!L57&lt;35,'Test Sample Data'!L57&gt;0),'Test Sample Data'!L57-'Choose Housekeeping Genes'!M$27,35-'Choose Housekeeping Genes'!M$27),"")</f>
        <v/>
      </c>
      <c r="M57" s="132" t="str">
        <f>IF(SUM('Test Sample Data'!M$3:M$386)&gt;10,IF(AND(ISNUMBER('Test Sample Data'!M57),'Test Sample Data'!M57&lt;35,'Test Sample Data'!M57&gt;0),'Test Sample Data'!M57-'Choose Housekeeping Genes'!N$27,35-'Choose Housekeeping Genes'!N$27),"")</f>
        <v/>
      </c>
      <c r="N57" s="132" t="str">
        <f>IF(SUM('Test Sample Data'!N$3:N$386)&gt;10,IF(AND(ISNUMBER('Test Sample Data'!N57),'Test Sample Data'!N57&lt;35,'Test Sample Data'!N57&gt;0),'Test Sample Data'!N57-'Choose Housekeeping Genes'!O$27,35-'Choose Housekeeping Genes'!O$27),"")</f>
        <v/>
      </c>
      <c r="O57" s="132" t="str">
        <f>IF(SUM('Test Sample Data'!O$3:O$386)&gt;10,IF(AND(ISNUMBER('Test Sample Data'!O57),'Test Sample Data'!O57&lt;35,'Test Sample Data'!O57&gt;0),'Test Sample Data'!O57-'Choose Housekeeping Genes'!P$27,35-'Choose Housekeeping Genes'!P$27),"")</f>
        <v/>
      </c>
      <c r="P57" s="132" t="str">
        <f>IF(SUM('Test Sample Data'!P$3:P$386)&gt;10,IF(AND(ISNUMBER('Test Sample Data'!P57),'Test Sample Data'!P57&lt;35,'Test Sample Data'!P57&gt;0),'Test Sample Data'!P57-'Choose Housekeeping Genes'!Q$27,35-'Choose Housekeeping Genes'!Q$27),"")</f>
        <v/>
      </c>
      <c r="Q57" s="132" t="str">
        <f>IF(SUM('Test Sample Data'!Q$3:Q$386)&gt;10,IF(AND(ISNUMBER('Test Sample Data'!Q57),'Test Sample Data'!Q57&lt;35,'Test Sample Data'!Q57&gt;0),'Test Sample Data'!Q57-'Choose Housekeeping Genes'!R$27,35-'Choose Housekeeping Genes'!R$27),"")</f>
        <v/>
      </c>
      <c r="R57" s="132" t="str">
        <f>IF(SUM('Test Sample Data'!R$3:R$386)&gt;10,IF(AND(ISNUMBER('Test Sample Data'!R57),'Test Sample Data'!R57&lt;35,'Test Sample Data'!R57&gt;0),'Test Sample Data'!R57-'Choose Housekeeping Genes'!S$27,35-'Choose Housekeeping Genes'!S$27),"")</f>
        <v/>
      </c>
      <c r="S57" s="132" t="str">
        <f>IF(SUM('Test Sample Data'!S$3:S$386)&gt;10,IF(AND(ISNUMBER('Test Sample Data'!S57),'Test Sample Data'!S57&lt;35,'Test Sample Data'!S57&gt;0),'Test Sample Data'!S57-'Choose Housekeeping Genes'!T$27,35-'Choose Housekeeping Genes'!T$27),"")</f>
        <v/>
      </c>
      <c r="T57" s="132" t="str">
        <f>IF(SUM('Test Sample Data'!T$3:T$386)&gt;10,IF(AND(ISNUMBER('Test Sample Data'!T57),'Test Sample Data'!T57&lt;35,'Test Sample Data'!T57&gt;0),'Test Sample Data'!T57-'Choose Housekeeping Genes'!U$27,35-'Choose Housekeeping Genes'!U$27),"")</f>
        <v/>
      </c>
      <c r="U57" s="132" t="str">
        <f>IF(SUM('Test Sample Data'!U$3:U$386)&gt;10,IF(AND(ISNUMBER('Test Sample Data'!U57),'Test Sample Data'!U57&lt;35,'Test Sample Data'!U57&gt;0),'Test Sample Data'!U57-'Choose Housekeeping Genes'!V$27,35-'Choose Housekeeping Genes'!V$27),"")</f>
        <v/>
      </c>
      <c r="V57" s="132" t="str">
        <f>IF(SUM('Test Sample Data'!V$3:V$386)&gt;10,IF(AND(ISNUMBER('Test Sample Data'!V57),'Test Sample Data'!V57&lt;35,'Test Sample Data'!V57&gt;0),'Test Sample Data'!V57-'Choose Housekeeping Genes'!W$27,35-'Choose Housekeeping Genes'!W$27),"")</f>
        <v/>
      </c>
      <c r="W57" s="140" t="str">
        <f>'Control Sample Data'!A57</f>
        <v>GACAT3</v>
      </c>
      <c r="X57" s="141" t="s">
        <v>32</v>
      </c>
      <c r="Y57" s="132" t="str">
        <f>IF(SUM('Control Sample Data'!C$3:C$386)&gt;10,IF(AND(ISNUMBER('Control Sample Data'!C57),'Control Sample Data'!C57&lt;35,'Control Sample Data'!C57&gt;0),'Control Sample Data'!C57-'Choose Housekeeping Genes'!AA$27,35-'Choose Housekeeping Genes'!AA$27),"")</f>
        <v/>
      </c>
      <c r="Z57" s="132" t="str">
        <f>IF(SUM('Control Sample Data'!D$3:D$386)&gt;10,IF(AND(ISNUMBER('Control Sample Data'!D57),'Control Sample Data'!D57&lt;35,'Control Sample Data'!D57&gt;0),'Control Sample Data'!D57-'Choose Housekeeping Genes'!AB$27,35-'Choose Housekeeping Genes'!AB$27),"")</f>
        <v/>
      </c>
      <c r="AA57" s="132" t="str">
        <f>IF(SUM('Control Sample Data'!E$3:E$386)&gt;10,IF(AND(ISNUMBER('Control Sample Data'!E57),'Control Sample Data'!E57&lt;35,'Control Sample Data'!E57&gt;0),'Control Sample Data'!E57-'Choose Housekeeping Genes'!AC$27,35-'Choose Housekeeping Genes'!AC$27),"")</f>
        <v/>
      </c>
      <c r="AB57" s="132" t="str">
        <f>IF(SUM('Control Sample Data'!F$3:F$386)&gt;10,IF(AND(ISNUMBER('Control Sample Data'!F57),'Control Sample Data'!F57&lt;35,'Control Sample Data'!F57&gt;0),'Control Sample Data'!F57-'Choose Housekeeping Genes'!AD$27,35-'Choose Housekeeping Genes'!AD$27),"")</f>
        <v/>
      </c>
      <c r="AC57" s="132" t="str">
        <f>IF(SUM('Control Sample Data'!G$3:G$386)&gt;10,IF(AND(ISNUMBER('Control Sample Data'!G57),'Control Sample Data'!G57&lt;35,'Control Sample Data'!G57&gt;0),'Control Sample Data'!G57-'Choose Housekeeping Genes'!AE$27,35-'Choose Housekeeping Genes'!AE$27),"")</f>
        <v/>
      </c>
      <c r="AD57" s="132" t="str">
        <f>IF(SUM('Control Sample Data'!H$3:H$386)&gt;10,IF(AND(ISNUMBER('Control Sample Data'!H57),'Control Sample Data'!H57&lt;35,'Control Sample Data'!H57&gt;0),'Control Sample Data'!H57-'Choose Housekeeping Genes'!AF$27,35-'Choose Housekeeping Genes'!AF$27),"")</f>
        <v/>
      </c>
      <c r="AE57" s="132" t="str">
        <f>IF(SUM('Control Sample Data'!I$3:I$386)&gt;10,IF(AND(ISNUMBER('Control Sample Data'!I57),'Control Sample Data'!I57&lt;35,'Control Sample Data'!I57&gt;0),'Control Sample Data'!I57-'Choose Housekeeping Genes'!AG$27,35-'Choose Housekeeping Genes'!AG$27),"")</f>
        <v/>
      </c>
      <c r="AF57" s="132" t="str">
        <f>IF(SUM('Control Sample Data'!J$3:J$386)&gt;10,IF(AND(ISNUMBER('Control Sample Data'!J57),'Control Sample Data'!J57&lt;35,'Control Sample Data'!J57&gt;0),'Control Sample Data'!J57-'Choose Housekeeping Genes'!AH$27,35-'Choose Housekeeping Genes'!AH$27),"")</f>
        <v/>
      </c>
      <c r="AG57" s="132" t="str">
        <f>IF(SUM('Control Sample Data'!K$3:K$386)&gt;10,IF(AND(ISNUMBER('Control Sample Data'!K57),'Control Sample Data'!K57&lt;35,'Control Sample Data'!K57&gt;0),'Control Sample Data'!K57-'Choose Housekeeping Genes'!AI$27,35-'Choose Housekeeping Genes'!AI$27),"")</f>
        <v/>
      </c>
      <c r="AH57" s="132" t="str">
        <f>IF(SUM('Control Sample Data'!L$3:L$386)&gt;10,IF(AND(ISNUMBER('Control Sample Data'!L57),'Control Sample Data'!L57&lt;35,'Control Sample Data'!L57&gt;0),'Control Sample Data'!L57-'Choose Housekeeping Genes'!AJ$27,35-'Choose Housekeeping Genes'!AJ$27),"")</f>
        <v/>
      </c>
      <c r="AI57" s="132" t="str">
        <f>IF(SUM('Control Sample Data'!M$3:M$386)&gt;10,IF(AND(ISNUMBER('Control Sample Data'!M57),'Control Sample Data'!M57&lt;35,'Control Sample Data'!M57&gt;0),'Control Sample Data'!M57-'Choose Housekeeping Genes'!AK$27,35-'Choose Housekeeping Genes'!AK$27),"")</f>
        <v/>
      </c>
      <c r="AJ57" s="132" t="str">
        <f>IF(SUM('Control Sample Data'!N$3:N$386)&gt;10,IF(AND(ISNUMBER('Control Sample Data'!N57),'Control Sample Data'!N57&lt;35,'Control Sample Data'!N57&gt;0),'Control Sample Data'!N57-'Choose Housekeeping Genes'!AL$27,35-'Choose Housekeeping Genes'!AL$27),"")</f>
        <v/>
      </c>
      <c r="AK57" s="132" t="str">
        <f>IF(SUM('Control Sample Data'!O$3:O$386)&gt;10,IF(AND(ISNUMBER('Control Sample Data'!O57),'Control Sample Data'!O57&lt;35,'Control Sample Data'!O57&gt;0),'Control Sample Data'!O57-'Choose Housekeeping Genes'!AM$27,35-'Choose Housekeeping Genes'!AM$27),"")</f>
        <v/>
      </c>
      <c r="AL57" s="132" t="str">
        <f>IF(SUM('Control Sample Data'!P$3:P$386)&gt;10,IF(AND(ISNUMBER('Control Sample Data'!P57),'Control Sample Data'!P57&lt;35,'Control Sample Data'!P57&gt;0),'Control Sample Data'!P57-'Choose Housekeeping Genes'!AN$27,35-'Choose Housekeeping Genes'!AN$27),"")</f>
        <v/>
      </c>
      <c r="AM57" s="132" t="str">
        <f>IF(SUM('Control Sample Data'!Q$3:Q$386)&gt;10,IF(AND(ISNUMBER('Control Sample Data'!Q57),'Control Sample Data'!Q57&lt;35,'Control Sample Data'!Q57&gt;0),'Control Sample Data'!Q57-'Choose Housekeeping Genes'!AO$27,35-'Choose Housekeeping Genes'!AO$27),"")</f>
        <v/>
      </c>
      <c r="AN57" s="132" t="str">
        <f>IF(SUM('Control Sample Data'!R$3:R$386)&gt;10,IF(AND(ISNUMBER('Control Sample Data'!R57),'Control Sample Data'!R57&lt;35,'Control Sample Data'!R57&gt;0),'Control Sample Data'!R57-'Choose Housekeeping Genes'!AP$27,35-'Choose Housekeeping Genes'!AP$27),"")</f>
        <v/>
      </c>
      <c r="AO57" s="132" t="str">
        <f>IF(SUM('Control Sample Data'!S$3:S$386)&gt;10,IF(AND(ISNUMBER('Control Sample Data'!S57),'Control Sample Data'!S57&lt;35,'Control Sample Data'!S57&gt;0),'Control Sample Data'!S57-'Choose Housekeeping Genes'!AQ$27,35-'Choose Housekeeping Genes'!AQ$27),"")</f>
        <v/>
      </c>
      <c r="AP57" s="132" t="str">
        <f>IF(SUM('Control Sample Data'!T$3:T$386)&gt;10,IF(AND(ISNUMBER('Control Sample Data'!T57),'Control Sample Data'!T57&lt;35,'Control Sample Data'!T57&gt;0),'Control Sample Data'!T57-'Choose Housekeeping Genes'!AR$27,35-'Choose Housekeeping Genes'!AR$27),"")</f>
        <v/>
      </c>
      <c r="AQ57" s="132" t="str">
        <f>IF(SUM('Control Sample Data'!U$3:U$386)&gt;10,IF(AND(ISNUMBER('Control Sample Data'!U57),'Control Sample Data'!U57&lt;35,'Control Sample Data'!U57&gt;0),'Control Sample Data'!U57-'Choose Housekeeping Genes'!AS$27,35-'Choose Housekeeping Genes'!AS$27),"")</f>
        <v/>
      </c>
      <c r="AR57" s="132" t="str">
        <f>IF(SUM('Control Sample Data'!V$3:V$386)&gt;10,IF(AND(ISNUMBER('Control Sample Data'!V57),'Control Sample Data'!V57&lt;35,'Control Sample Data'!V57&gt;0),'Control Sample Data'!V57-'Choose Housekeeping Genes'!AT$27,35-'Choose Housekeeping Genes'!AT$27),"")</f>
        <v/>
      </c>
      <c r="AS57" s="135" t="str">
        <f>'Control Sample Data'!A57</f>
        <v>GACAT3</v>
      </c>
      <c r="AT57" s="35" t="s">
        <v>32</v>
      </c>
      <c r="AU57" s="132" t="str">
        <f ca="1">IF(ISNUMBER(C57-'Choose Housekeeping Genes'!D$17),C57-'Choose Housekeeping Genes'!D$17,"")</f>
        <v/>
      </c>
      <c r="AV57" s="132" t="str">
        <f ca="1">IF(ISNUMBER(D57-'Choose Housekeeping Genes'!E$17),D57-'Choose Housekeeping Genes'!E$17,"")</f>
        <v/>
      </c>
      <c r="AW57" s="132" t="str">
        <f ca="1">IF(ISNUMBER(E57-'Choose Housekeeping Genes'!F$17),E57-'Choose Housekeeping Genes'!F$17,"")</f>
        <v/>
      </c>
      <c r="AX57" s="132" t="str">
        <f ca="1">IF(ISNUMBER(F57-'Choose Housekeeping Genes'!G$17),F57-'Choose Housekeeping Genes'!G$17,"")</f>
        <v/>
      </c>
      <c r="AY57" s="132" t="str">
        <f ca="1">IF(ISNUMBER(G57-'Choose Housekeeping Genes'!H$17),G57-'Choose Housekeeping Genes'!H$17,"")</f>
        <v/>
      </c>
      <c r="AZ57" s="132" t="str">
        <f ca="1">IF(ISNUMBER(H57-'Choose Housekeeping Genes'!I$17),H57-'Choose Housekeeping Genes'!I$17,"")</f>
        <v/>
      </c>
      <c r="BA57" s="132" t="str">
        <f ca="1">IF(ISNUMBER(I57-'Choose Housekeeping Genes'!J$17),I57-'Choose Housekeeping Genes'!J$17,"")</f>
        <v/>
      </c>
      <c r="BB57" s="132" t="str">
        <f ca="1">IF(ISNUMBER(J57-'Choose Housekeeping Genes'!K$17),J57-'Choose Housekeeping Genes'!K$17,"")</f>
        <v/>
      </c>
      <c r="BC57" s="132" t="str">
        <f ca="1">IF(ISNUMBER(K57-'Choose Housekeeping Genes'!L$17),K57-'Choose Housekeeping Genes'!L$17,"")</f>
        <v/>
      </c>
      <c r="BD57" s="132" t="str">
        <f ca="1">IF(ISNUMBER(L57-'Choose Housekeeping Genes'!M$17),L57-'Choose Housekeeping Genes'!M$17,"")</f>
        <v/>
      </c>
      <c r="BE57" s="132" t="str">
        <f ca="1">IF(ISNUMBER(M57-'Choose Housekeeping Genes'!N$17),M57-'Choose Housekeeping Genes'!N$17,"")</f>
        <v/>
      </c>
      <c r="BF57" s="132" t="str">
        <f ca="1">IF(ISNUMBER(N57-'Choose Housekeeping Genes'!O$17),N57-'Choose Housekeeping Genes'!O$17,"")</f>
        <v/>
      </c>
      <c r="BG57" s="132" t="str">
        <f ca="1">IF(ISNUMBER(O57-'Choose Housekeeping Genes'!P$17),O57-'Choose Housekeeping Genes'!P$17,"")</f>
        <v/>
      </c>
      <c r="BH57" s="132" t="str">
        <f ca="1">IF(ISNUMBER(P57-'Choose Housekeeping Genes'!Q$17),P57-'Choose Housekeeping Genes'!Q$17,"")</f>
        <v/>
      </c>
      <c r="BI57" s="132" t="str">
        <f ca="1">IF(ISNUMBER(Q57-'Choose Housekeeping Genes'!R$17),Q57-'Choose Housekeeping Genes'!R$17,"")</f>
        <v/>
      </c>
      <c r="BJ57" s="132" t="str">
        <f ca="1">IF(ISNUMBER(R57-'Choose Housekeeping Genes'!S$17),R57-'Choose Housekeeping Genes'!S$17,"")</f>
        <v/>
      </c>
      <c r="BK57" s="132" t="str">
        <f ca="1">IF(ISNUMBER(S57-'Choose Housekeeping Genes'!T$17),S57-'Choose Housekeeping Genes'!T$17,"")</f>
        <v/>
      </c>
      <c r="BL57" s="132" t="str">
        <f ca="1">IF(ISNUMBER(T57-'Choose Housekeeping Genes'!U$17),T57-'Choose Housekeeping Genes'!U$17,"")</f>
        <v/>
      </c>
      <c r="BM57" s="132" t="str">
        <f ca="1">IF(ISNUMBER(U57-'Choose Housekeeping Genes'!V$17),U57-'Choose Housekeeping Genes'!V$17,"")</f>
        <v/>
      </c>
      <c r="BN57" s="132" t="str">
        <f ca="1">IF(ISNUMBER(V57-'Choose Housekeeping Genes'!W$17),V57-'Choose Housekeeping Genes'!W$17,"")</f>
        <v/>
      </c>
      <c r="BO57" s="142" t="str">
        <f t="shared" si="4"/>
        <v>GACAT3</v>
      </c>
      <c r="BP57" s="141" t="s">
        <v>32</v>
      </c>
      <c r="BQ57" s="132" t="str">
        <f ca="1">IF(ISNUMBER(Y57-'Choose Housekeeping Genes'!AA$17),Y57-'Choose Housekeeping Genes'!AA$17,"")</f>
        <v/>
      </c>
      <c r="BR57" s="132" t="str">
        <f ca="1">IF(ISNUMBER(Z57-'Choose Housekeeping Genes'!AB$17),Z57-'Choose Housekeeping Genes'!AB$17,"")</f>
        <v/>
      </c>
      <c r="BS57" s="132" t="str">
        <f ca="1">IF(ISNUMBER(AA57-'Choose Housekeeping Genes'!AC$17),AA57-'Choose Housekeeping Genes'!AC$17,"")</f>
        <v/>
      </c>
      <c r="BT57" s="132" t="str">
        <f ca="1">IF(ISNUMBER(AB57-'Choose Housekeeping Genes'!AD$17),AB57-'Choose Housekeeping Genes'!AD$17,"")</f>
        <v/>
      </c>
      <c r="BU57" s="132" t="str">
        <f ca="1">IF(ISNUMBER(AC57-'Choose Housekeeping Genes'!AE$17),AC57-'Choose Housekeeping Genes'!AE$17,"")</f>
        <v/>
      </c>
      <c r="BV57" s="132" t="str">
        <f ca="1">IF(ISNUMBER(AD57-'Choose Housekeeping Genes'!AF$17),AD57-'Choose Housekeeping Genes'!AF$17,"")</f>
        <v/>
      </c>
      <c r="BW57" s="132" t="str">
        <f ca="1">IF(ISNUMBER(AE57-'Choose Housekeeping Genes'!AG$17),AE57-'Choose Housekeeping Genes'!AG$17,"")</f>
        <v/>
      </c>
      <c r="BX57" s="132" t="str">
        <f ca="1">IF(ISNUMBER(AF57-'Choose Housekeeping Genes'!AH$17),AF57-'Choose Housekeeping Genes'!AH$17,"")</f>
        <v/>
      </c>
      <c r="BY57" s="132" t="str">
        <f ca="1">IF(ISNUMBER(AG57-'Choose Housekeeping Genes'!AI$17),AG57-'Choose Housekeeping Genes'!AI$17,"")</f>
        <v/>
      </c>
      <c r="BZ57" s="132" t="str">
        <f ca="1">IF(ISNUMBER(AH57-'Choose Housekeeping Genes'!AJ$17),AH57-'Choose Housekeeping Genes'!AJ$17,"")</f>
        <v/>
      </c>
      <c r="CA57" s="132" t="str">
        <f ca="1">IF(ISNUMBER(AI57-'Choose Housekeeping Genes'!AK$17),AI57-'Choose Housekeeping Genes'!AK$17,"")</f>
        <v/>
      </c>
      <c r="CB57" s="132" t="str">
        <f ca="1">IF(ISNUMBER(AJ57-'Choose Housekeeping Genes'!AL$17),AJ57-'Choose Housekeeping Genes'!AL$17,"")</f>
        <v/>
      </c>
      <c r="CC57" s="132" t="str">
        <f ca="1">IF(ISNUMBER(AK57-'Choose Housekeeping Genes'!AM$17),AK57-'Choose Housekeeping Genes'!AM$17,"")</f>
        <v/>
      </c>
      <c r="CD57" s="132" t="str">
        <f ca="1">IF(ISNUMBER(AL57-'Choose Housekeeping Genes'!AN$17),AL57-'Choose Housekeeping Genes'!AN$17,"")</f>
        <v/>
      </c>
      <c r="CE57" s="132" t="str">
        <f ca="1">IF(ISNUMBER(AM57-'Choose Housekeeping Genes'!AO$17),AM57-'Choose Housekeeping Genes'!AO$17,"")</f>
        <v/>
      </c>
      <c r="CF57" s="132" t="str">
        <f ca="1">IF(ISNUMBER(AN57-'Choose Housekeeping Genes'!AP$17),AN57-'Choose Housekeeping Genes'!AP$17,"")</f>
        <v/>
      </c>
      <c r="CG57" s="132" t="str">
        <f ca="1">IF(ISNUMBER(AO57-'Choose Housekeeping Genes'!AQ$17),AO57-'Choose Housekeeping Genes'!AQ$17,"")</f>
        <v/>
      </c>
      <c r="CH57" s="132" t="str">
        <f ca="1">IF(ISNUMBER(AP57-'Choose Housekeeping Genes'!AR$17),AP57-'Choose Housekeeping Genes'!AR$17,"")</f>
        <v/>
      </c>
      <c r="CI57" s="132" t="str">
        <f ca="1">IF(ISNUMBER(AQ57-'Choose Housekeeping Genes'!AS$17),AQ57-'Choose Housekeeping Genes'!AS$17,"")</f>
        <v/>
      </c>
      <c r="CJ57" s="132" t="str">
        <f ca="1">IF(ISNUMBER(AR57-'Choose Housekeeping Genes'!AT$17),AR57-'Choose Housekeeping Genes'!AT$17,"")</f>
        <v/>
      </c>
      <c r="CK57" s="137" t="e">
        <f t="shared" ca="1" si="2"/>
        <v>#DIV/0!</v>
      </c>
      <c r="CL57" s="138" t="e">
        <f t="shared" ca="1" si="3"/>
        <v>#DIV/0!</v>
      </c>
    </row>
    <row r="58" spans="1:90" ht="12.75" x14ac:dyDescent="0.15">
      <c r="A58" s="131" t="str">
        <f>'Transcript table'!C58</f>
        <v>BACE1‑AS</v>
      </c>
      <c r="B58" s="35" t="s">
        <v>33</v>
      </c>
      <c r="C58" s="132" t="str">
        <f>IF(SUM('Test Sample Data'!C$3:C$386)&gt;10,IF(AND(ISNUMBER('Test Sample Data'!C58),'Test Sample Data'!C58&lt;35,'Test Sample Data'!C58&gt;0),'Test Sample Data'!C58-'Choose Housekeeping Genes'!D$27,35-'Choose Housekeeping Genes'!D$27),"")</f>
        <v/>
      </c>
      <c r="D58" s="132" t="str">
        <f>IF(SUM('Test Sample Data'!D$3:D$386)&gt;10,IF(AND(ISNUMBER('Test Sample Data'!D58),'Test Sample Data'!D58&lt;35,'Test Sample Data'!D58&gt;0),'Test Sample Data'!D58-'Choose Housekeeping Genes'!E$27,35-'Choose Housekeeping Genes'!E$27),"")</f>
        <v/>
      </c>
      <c r="E58" s="132" t="str">
        <f>IF(SUM('Test Sample Data'!E$3:E$386)&gt;10,IF(AND(ISNUMBER('Test Sample Data'!E58),'Test Sample Data'!E58&lt;35,'Test Sample Data'!E58&gt;0),'Test Sample Data'!E58-'Choose Housekeeping Genes'!F$27,35-'Choose Housekeeping Genes'!F$27),"")</f>
        <v/>
      </c>
      <c r="F58" s="132" t="str">
        <f>IF(SUM('Test Sample Data'!F$3:F$386)&gt;10,IF(AND(ISNUMBER('Test Sample Data'!F58),'Test Sample Data'!F58&lt;35,'Test Sample Data'!F58&gt;0),'Test Sample Data'!F58-'Choose Housekeeping Genes'!G$27,35-'Choose Housekeeping Genes'!G$27),"")</f>
        <v/>
      </c>
      <c r="G58" s="132" t="str">
        <f>IF(SUM('Test Sample Data'!G$3:G$386)&gt;10,IF(AND(ISNUMBER('Test Sample Data'!G58),'Test Sample Data'!G58&lt;35,'Test Sample Data'!G58&gt;0),'Test Sample Data'!G58-'Choose Housekeeping Genes'!H$27,35-'Choose Housekeeping Genes'!H$27),"")</f>
        <v/>
      </c>
      <c r="H58" s="132" t="str">
        <f>IF(SUM('Test Sample Data'!H$3:H$386)&gt;10,IF(AND(ISNUMBER('Test Sample Data'!H58),'Test Sample Data'!H58&lt;35,'Test Sample Data'!H58&gt;0),'Test Sample Data'!H58-'Choose Housekeeping Genes'!I$27,35-'Choose Housekeeping Genes'!I$27),"")</f>
        <v/>
      </c>
      <c r="I58" s="132" t="str">
        <f>IF(SUM('Test Sample Data'!I$3:I$386)&gt;10,IF(AND(ISNUMBER('Test Sample Data'!I58),'Test Sample Data'!I58&lt;35,'Test Sample Data'!I58&gt;0),'Test Sample Data'!I58-'Choose Housekeeping Genes'!J$27,35-'Choose Housekeeping Genes'!J$27),"")</f>
        <v/>
      </c>
      <c r="J58" s="132" t="str">
        <f>IF(SUM('Test Sample Data'!J$3:J$386)&gt;10,IF(AND(ISNUMBER('Test Sample Data'!J58),'Test Sample Data'!J58&lt;35,'Test Sample Data'!J58&gt;0),'Test Sample Data'!J58-'Choose Housekeeping Genes'!K$27,35-'Choose Housekeeping Genes'!K$27),"")</f>
        <v/>
      </c>
      <c r="K58" s="132" t="str">
        <f>IF(SUM('Test Sample Data'!K$3:K$386)&gt;10,IF(AND(ISNUMBER('Test Sample Data'!K58),'Test Sample Data'!K58&lt;35,'Test Sample Data'!K58&gt;0),'Test Sample Data'!K58-'Choose Housekeeping Genes'!L$27,35-'Choose Housekeeping Genes'!L$27),"")</f>
        <v/>
      </c>
      <c r="L58" s="132" t="str">
        <f>IF(SUM('Test Sample Data'!L$3:L$386)&gt;10,IF(AND(ISNUMBER('Test Sample Data'!L58),'Test Sample Data'!L58&lt;35,'Test Sample Data'!L58&gt;0),'Test Sample Data'!L58-'Choose Housekeeping Genes'!M$27,35-'Choose Housekeeping Genes'!M$27),"")</f>
        <v/>
      </c>
      <c r="M58" s="132" t="str">
        <f>IF(SUM('Test Sample Data'!M$3:M$386)&gt;10,IF(AND(ISNUMBER('Test Sample Data'!M58),'Test Sample Data'!M58&lt;35,'Test Sample Data'!M58&gt;0),'Test Sample Data'!M58-'Choose Housekeeping Genes'!N$27,35-'Choose Housekeeping Genes'!N$27),"")</f>
        <v/>
      </c>
      <c r="N58" s="132" t="str">
        <f>IF(SUM('Test Sample Data'!N$3:N$386)&gt;10,IF(AND(ISNUMBER('Test Sample Data'!N58),'Test Sample Data'!N58&lt;35,'Test Sample Data'!N58&gt;0),'Test Sample Data'!N58-'Choose Housekeeping Genes'!O$27,35-'Choose Housekeeping Genes'!O$27),"")</f>
        <v/>
      </c>
      <c r="O58" s="132" t="str">
        <f>IF(SUM('Test Sample Data'!O$3:O$386)&gt;10,IF(AND(ISNUMBER('Test Sample Data'!O58),'Test Sample Data'!O58&lt;35,'Test Sample Data'!O58&gt;0),'Test Sample Data'!O58-'Choose Housekeeping Genes'!P$27,35-'Choose Housekeeping Genes'!P$27),"")</f>
        <v/>
      </c>
      <c r="P58" s="132" t="str">
        <f>IF(SUM('Test Sample Data'!P$3:P$386)&gt;10,IF(AND(ISNUMBER('Test Sample Data'!P58),'Test Sample Data'!P58&lt;35,'Test Sample Data'!P58&gt;0),'Test Sample Data'!P58-'Choose Housekeeping Genes'!Q$27,35-'Choose Housekeeping Genes'!Q$27),"")</f>
        <v/>
      </c>
      <c r="Q58" s="132" t="str">
        <f>IF(SUM('Test Sample Data'!Q$3:Q$386)&gt;10,IF(AND(ISNUMBER('Test Sample Data'!Q58),'Test Sample Data'!Q58&lt;35,'Test Sample Data'!Q58&gt;0),'Test Sample Data'!Q58-'Choose Housekeeping Genes'!R$27,35-'Choose Housekeeping Genes'!R$27),"")</f>
        <v/>
      </c>
      <c r="R58" s="132" t="str">
        <f>IF(SUM('Test Sample Data'!R$3:R$386)&gt;10,IF(AND(ISNUMBER('Test Sample Data'!R58),'Test Sample Data'!R58&lt;35,'Test Sample Data'!R58&gt;0),'Test Sample Data'!R58-'Choose Housekeeping Genes'!S$27,35-'Choose Housekeeping Genes'!S$27),"")</f>
        <v/>
      </c>
      <c r="S58" s="132" t="str">
        <f>IF(SUM('Test Sample Data'!S$3:S$386)&gt;10,IF(AND(ISNUMBER('Test Sample Data'!S58),'Test Sample Data'!S58&lt;35,'Test Sample Data'!S58&gt;0),'Test Sample Data'!S58-'Choose Housekeeping Genes'!T$27,35-'Choose Housekeeping Genes'!T$27),"")</f>
        <v/>
      </c>
      <c r="T58" s="132" t="str">
        <f>IF(SUM('Test Sample Data'!T$3:T$386)&gt;10,IF(AND(ISNUMBER('Test Sample Data'!T58),'Test Sample Data'!T58&lt;35,'Test Sample Data'!T58&gt;0),'Test Sample Data'!T58-'Choose Housekeeping Genes'!U$27,35-'Choose Housekeeping Genes'!U$27),"")</f>
        <v/>
      </c>
      <c r="U58" s="132" t="str">
        <f>IF(SUM('Test Sample Data'!U$3:U$386)&gt;10,IF(AND(ISNUMBER('Test Sample Data'!U58),'Test Sample Data'!U58&lt;35,'Test Sample Data'!U58&gt;0),'Test Sample Data'!U58-'Choose Housekeeping Genes'!V$27,35-'Choose Housekeeping Genes'!V$27),"")</f>
        <v/>
      </c>
      <c r="V58" s="132" t="str">
        <f>IF(SUM('Test Sample Data'!V$3:V$386)&gt;10,IF(AND(ISNUMBER('Test Sample Data'!V58),'Test Sample Data'!V58&lt;35,'Test Sample Data'!V58&gt;0),'Test Sample Data'!V58-'Choose Housekeeping Genes'!W$27,35-'Choose Housekeeping Genes'!W$27),"")</f>
        <v/>
      </c>
      <c r="W58" s="140" t="str">
        <f>'Control Sample Data'!A58</f>
        <v>BACE1‑AS</v>
      </c>
      <c r="X58" s="141" t="s">
        <v>33</v>
      </c>
      <c r="Y58" s="132" t="str">
        <f>IF(SUM('Control Sample Data'!C$3:C$386)&gt;10,IF(AND(ISNUMBER('Control Sample Data'!C58),'Control Sample Data'!C58&lt;35,'Control Sample Data'!C58&gt;0),'Control Sample Data'!C58-'Choose Housekeeping Genes'!AA$27,35-'Choose Housekeeping Genes'!AA$27),"")</f>
        <v/>
      </c>
      <c r="Z58" s="132" t="str">
        <f>IF(SUM('Control Sample Data'!D$3:D$386)&gt;10,IF(AND(ISNUMBER('Control Sample Data'!D58),'Control Sample Data'!D58&lt;35,'Control Sample Data'!D58&gt;0),'Control Sample Data'!D58-'Choose Housekeeping Genes'!AB$27,35-'Choose Housekeeping Genes'!AB$27),"")</f>
        <v/>
      </c>
      <c r="AA58" s="132" t="str">
        <f>IF(SUM('Control Sample Data'!E$3:E$386)&gt;10,IF(AND(ISNUMBER('Control Sample Data'!E58),'Control Sample Data'!E58&lt;35,'Control Sample Data'!E58&gt;0),'Control Sample Data'!E58-'Choose Housekeeping Genes'!AC$27,35-'Choose Housekeeping Genes'!AC$27),"")</f>
        <v/>
      </c>
      <c r="AB58" s="132" t="str">
        <f>IF(SUM('Control Sample Data'!F$3:F$386)&gt;10,IF(AND(ISNUMBER('Control Sample Data'!F58),'Control Sample Data'!F58&lt;35,'Control Sample Data'!F58&gt;0),'Control Sample Data'!F58-'Choose Housekeeping Genes'!AD$27,35-'Choose Housekeeping Genes'!AD$27),"")</f>
        <v/>
      </c>
      <c r="AC58" s="132" t="str">
        <f>IF(SUM('Control Sample Data'!G$3:G$386)&gt;10,IF(AND(ISNUMBER('Control Sample Data'!G58),'Control Sample Data'!G58&lt;35,'Control Sample Data'!G58&gt;0),'Control Sample Data'!G58-'Choose Housekeeping Genes'!AE$27,35-'Choose Housekeeping Genes'!AE$27),"")</f>
        <v/>
      </c>
      <c r="AD58" s="132" t="str">
        <f>IF(SUM('Control Sample Data'!H$3:H$386)&gt;10,IF(AND(ISNUMBER('Control Sample Data'!H58),'Control Sample Data'!H58&lt;35,'Control Sample Data'!H58&gt;0),'Control Sample Data'!H58-'Choose Housekeeping Genes'!AF$27,35-'Choose Housekeeping Genes'!AF$27),"")</f>
        <v/>
      </c>
      <c r="AE58" s="132" t="str">
        <f>IF(SUM('Control Sample Data'!I$3:I$386)&gt;10,IF(AND(ISNUMBER('Control Sample Data'!I58),'Control Sample Data'!I58&lt;35,'Control Sample Data'!I58&gt;0),'Control Sample Data'!I58-'Choose Housekeeping Genes'!AG$27,35-'Choose Housekeeping Genes'!AG$27),"")</f>
        <v/>
      </c>
      <c r="AF58" s="132" t="str">
        <f>IF(SUM('Control Sample Data'!J$3:J$386)&gt;10,IF(AND(ISNUMBER('Control Sample Data'!J58),'Control Sample Data'!J58&lt;35,'Control Sample Data'!J58&gt;0),'Control Sample Data'!J58-'Choose Housekeeping Genes'!AH$27,35-'Choose Housekeeping Genes'!AH$27),"")</f>
        <v/>
      </c>
      <c r="AG58" s="132" t="str">
        <f>IF(SUM('Control Sample Data'!K$3:K$386)&gt;10,IF(AND(ISNUMBER('Control Sample Data'!K58),'Control Sample Data'!K58&lt;35,'Control Sample Data'!K58&gt;0),'Control Sample Data'!K58-'Choose Housekeeping Genes'!AI$27,35-'Choose Housekeeping Genes'!AI$27),"")</f>
        <v/>
      </c>
      <c r="AH58" s="132" t="str">
        <f>IF(SUM('Control Sample Data'!L$3:L$386)&gt;10,IF(AND(ISNUMBER('Control Sample Data'!L58),'Control Sample Data'!L58&lt;35,'Control Sample Data'!L58&gt;0),'Control Sample Data'!L58-'Choose Housekeeping Genes'!AJ$27,35-'Choose Housekeeping Genes'!AJ$27),"")</f>
        <v/>
      </c>
      <c r="AI58" s="132" t="str">
        <f>IF(SUM('Control Sample Data'!M$3:M$386)&gt;10,IF(AND(ISNUMBER('Control Sample Data'!M58),'Control Sample Data'!M58&lt;35,'Control Sample Data'!M58&gt;0),'Control Sample Data'!M58-'Choose Housekeeping Genes'!AK$27,35-'Choose Housekeeping Genes'!AK$27),"")</f>
        <v/>
      </c>
      <c r="AJ58" s="132" t="str">
        <f>IF(SUM('Control Sample Data'!N$3:N$386)&gt;10,IF(AND(ISNUMBER('Control Sample Data'!N58),'Control Sample Data'!N58&lt;35,'Control Sample Data'!N58&gt;0),'Control Sample Data'!N58-'Choose Housekeeping Genes'!AL$27,35-'Choose Housekeeping Genes'!AL$27),"")</f>
        <v/>
      </c>
      <c r="AK58" s="132" t="str">
        <f>IF(SUM('Control Sample Data'!O$3:O$386)&gt;10,IF(AND(ISNUMBER('Control Sample Data'!O58),'Control Sample Data'!O58&lt;35,'Control Sample Data'!O58&gt;0),'Control Sample Data'!O58-'Choose Housekeeping Genes'!AM$27,35-'Choose Housekeeping Genes'!AM$27),"")</f>
        <v/>
      </c>
      <c r="AL58" s="132" t="str">
        <f>IF(SUM('Control Sample Data'!P$3:P$386)&gt;10,IF(AND(ISNUMBER('Control Sample Data'!P58),'Control Sample Data'!P58&lt;35,'Control Sample Data'!P58&gt;0),'Control Sample Data'!P58-'Choose Housekeeping Genes'!AN$27,35-'Choose Housekeeping Genes'!AN$27),"")</f>
        <v/>
      </c>
      <c r="AM58" s="132" t="str">
        <f>IF(SUM('Control Sample Data'!Q$3:Q$386)&gt;10,IF(AND(ISNUMBER('Control Sample Data'!Q58),'Control Sample Data'!Q58&lt;35,'Control Sample Data'!Q58&gt;0),'Control Sample Data'!Q58-'Choose Housekeeping Genes'!AO$27,35-'Choose Housekeeping Genes'!AO$27),"")</f>
        <v/>
      </c>
      <c r="AN58" s="132" t="str">
        <f>IF(SUM('Control Sample Data'!R$3:R$386)&gt;10,IF(AND(ISNUMBER('Control Sample Data'!R58),'Control Sample Data'!R58&lt;35,'Control Sample Data'!R58&gt;0),'Control Sample Data'!R58-'Choose Housekeeping Genes'!AP$27,35-'Choose Housekeeping Genes'!AP$27),"")</f>
        <v/>
      </c>
      <c r="AO58" s="132" t="str">
        <f>IF(SUM('Control Sample Data'!S$3:S$386)&gt;10,IF(AND(ISNUMBER('Control Sample Data'!S58),'Control Sample Data'!S58&lt;35,'Control Sample Data'!S58&gt;0),'Control Sample Data'!S58-'Choose Housekeeping Genes'!AQ$27,35-'Choose Housekeeping Genes'!AQ$27),"")</f>
        <v/>
      </c>
      <c r="AP58" s="132" t="str">
        <f>IF(SUM('Control Sample Data'!T$3:T$386)&gt;10,IF(AND(ISNUMBER('Control Sample Data'!T58),'Control Sample Data'!T58&lt;35,'Control Sample Data'!T58&gt;0),'Control Sample Data'!T58-'Choose Housekeeping Genes'!AR$27,35-'Choose Housekeeping Genes'!AR$27),"")</f>
        <v/>
      </c>
      <c r="AQ58" s="132" t="str">
        <f>IF(SUM('Control Sample Data'!U$3:U$386)&gt;10,IF(AND(ISNUMBER('Control Sample Data'!U58),'Control Sample Data'!U58&lt;35,'Control Sample Data'!U58&gt;0),'Control Sample Data'!U58-'Choose Housekeeping Genes'!AS$27,35-'Choose Housekeeping Genes'!AS$27),"")</f>
        <v/>
      </c>
      <c r="AR58" s="132" t="str">
        <f>IF(SUM('Control Sample Data'!V$3:V$386)&gt;10,IF(AND(ISNUMBER('Control Sample Data'!V58),'Control Sample Data'!V58&lt;35,'Control Sample Data'!V58&gt;0),'Control Sample Data'!V58-'Choose Housekeeping Genes'!AT$27,35-'Choose Housekeeping Genes'!AT$27),"")</f>
        <v/>
      </c>
      <c r="AS58" s="135" t="str">
        <f>'Control Sample Data'!A58</f>
        <v>BACE1‑AS</v>
      </c>
      <c r="AT58" s="35" t="s">
        <v>33</v>
      </c>
      <c r="AU58" s="132" t="str">
        <f ca="1">IF(ISNUMBER(C58-'Choose Housekeeping Genes'!D$17),C58-'Choose Housekeeping Genes'!D$17,"")</f>
        <v/>
      </c>
      <c r="AV58" s="132" t="str">
        <f ca="1">IF(ISNUMBER(D58-'Choose Housekeeping Genes'!E$17),D58-'Choose Housekeeping Genes'!E$17,"")</f>
        <v/>
      </c>
      <c r="AW58" s="132" t="str">
        <f ca="1">IF(ISNUMBER(E58-'Choose Housekeeping Genes'!F$17),E58-'Choose Housekeeping Genes'!F$17,"")</f>
        <v/>
      </c>
      <c r="AX58" s="132" t="str">
        <f ca="1">IF(ISNUMBER(F58-'Choose Housekeeping Genes'!G$17),F58-'Choose Housekeeping Genes'!G$17,"")</f>
        <v/>
      </c>
      <c r="AY58" s="132" t="str">
        <f ca="1">IF(ISNUMBER(G58-'Choose Housekeeping Genes'!H$17),G58-'Choose Housekeeping Genes'!H$17,"")</f>
        <v/>
      </c>
      <c r="AZ58" s="132" t="str">
        <f ca="1">IF(ISNUMBER(H58-'Choose Housekeeping Genes'!I$17),H58-'Choose Housekeeping Genes'!I$17,"")</f>
        <v/>
      </c>
      <c r="BA58" s="132" t="str">
        <f ca="1">IF(ISNUMBER(I58-'Choose Housekeeping Genes'!J$17),I58-'Choose Housekeeping Genes'!J$17,"")</f>
        <v/>
      </c>
      <c r="BB58" s="132" t="str">
        <f ca="1">IF(ISNUMBER(J58-'Choose Housekeeping Genes'!K$17),J58-'Choose Housekeeping Genes'!K$17,"")</f>
        <v/>
      </c>
      <c r="BC58" s="132" t="str">
        <f ca="1">IF(ISNUMBER(K58-'Choose Housekeeping Genes'!L$17),K58-'Choose Housekeeping Genes'!L$17,"")</f>
        <v/>
      </c>
      <c r="BD58" s="132" t="str">
        <f ca="1">IF(ISNUMBER(L58-'Choose Housekeeping Genes'!M$17),L58-'Choose Housekeeping Genes'!M$17,"")</f>
        <v/>
      </c>
      <c r="BE58" s="132" t="str">
        <f ca="1">IF(ISNUMBER(M58-'Choose Housekeeping Genes'!N$17),M58-'Choose Housekeeping Genes'!N$17,"")</f>
        <v/>
      </c>
      <c r="BF58" s="132" t="str">
        <f ca="1">IF(ISNUMBER(N58-'Choose Housekeeping Genes'!O$17),N58-'Choose Housekeeping Genes'!O$17,"")</f>
        <v/>
      </c>
      <c r="BG58" s="132" t="str">
        <f ca="1">IF(ISNUMBER(O58-'Choose Housekeeping Genes'!P$17),O58-'Choose Housekeeping Genes'!P$17,"")</f>
        <v/>
      </c>
      <c r="BH58" s="132" t="str">
        <f ca="1">IF(ISNUMBER(P58-'Choose Housekeeping Genes'!Q$17),P58-'Choose Housekeeping Genes'!Q$17,"")</f>
        <v/>
      </c>
      <c r="BI58" s="132" t="str">
        <f ca="1">IF(ISNUMBER(Q58-'Choose Housekeeping Genes'!R$17),Q58-'Choose Housekeeping Genes'!R$17,"")</f>
        <v/>
      </c>
      <c r="BJ58" s="132" t="str">
        <f ca="1">IF(ISNUMBER(R58-'Choose Housekeeping Genes'!S$17),R58-'Choose Housekeeping Genes'!S$17,"")</f>
        <v/>
      </c>
      <c r="BK58" s="132" t="str">
        <f ca="1">IF(ISNUMBER(S58-'Choose Housekeeping Genes'!T$17),S58-'Choose Housekeeping Genes'!T$17,"")</f>
        <v/>
      </c>
      <c r="BL58" s="132" t="str">
        <f ca="1">IF(ISNUMBER(T58-'Choose Housekeeping Genes'!U$17),T58-'Choose Housekeeping Genes'!U$17,"")</f>
        <v/>
      </c>
      <c r="BM58" s="132" t="str">
        <f ca="1">IF(ISNUMBER(U58-'Choose Housekeeping Genes'!V$17),U58-'Choose Housekeeping Genes'!V$17,"")</f>
        <v/>
      </c>
      <c r="BN58" s="132" t="str">
        <f ca="1">IF(ISNUMBER(V58-'Choose Housekeeping Genes'!W$17),V58-'Choose Housekeeping Genes'!W$17,"")</f>
        <v/>
      </c>
      <c r="BO58" s="142" t="str">
        <f t="shared" si="4"/>
        <v>BACE1‑AS</v>
      </c>
      <c r="BP58" s="141" t="s">
        <v>33</v>
      </c>
      <c r="BQ58" s="132" t="str">
        <f ca="1">IF(ISNUMBER(Y58-'Choose Housekeeping Genes'!AA$17),Y58-'Choose Housekeeping Genes'!AA$17,"")</f>
        <v/>
      </c>
      <c r="BR58" s="132" t="str">
        <f ca="1">IF(ISNUMBER(Z58-'Choose Housekeeping Genes'!AB$17),Z58-'Choose Housekeeping Genes'!AB$17,"")</f>
        <v/>
      </c>
      <c r="BS58" s="132" t="str">
        <f ca="1">IF(ISNUMBER(AA58-'Choose Housekeeping Genes'!AC$17),AA58-'Choose Housekeeping Genes'!AC$17,"")</f>
        <v/>
      </c>
      <c r="BT58" s="132" t="str">
        <f ca="1">IF(ISNUMBER(AB58-'Choose Housekeeping Genes'!AD$17),AB58-'Choose Housekeeping Genes'!AD$17,"")</f>
        <v/>
      </c>
      <c r="BU58" s="132" t="str">
        <f ca="1">IF(ISNUMBER(AC58-'Choose Housekeeping Genes'!AE$17),AC58-'Choose Housekeeping Genes'!AE$17,"")</f>
        <v/>
      </c>
      <c r="BV58" s="132" t="str">
        <f ca="1">IF(ISNUMBER(AD58-'Choose Housekeeping Genes'!AF$17),AD58-'Choose Housekeeping Genes'!AF$17,"")</f>
        <v/>
      </c>
      <c r="BW58" s="132" t="str">
        <f ca="1">IF(ISNUMBER(AE58-'Choose Housekeeping Genes'!AG$17),AE58-'Choose Housekeeping Genes'!AG$17,"")</f>
        <v/>
      </c>
      <c r="BX58" s="132" t="str">
        <f ca="1">IF(ISNUMBER(AF58-'Choose Housekeeping Genes'!AH$17),AF58-'Choose Housekeeping Genes'!AH$17,"")</f>
        <v/>
      </c>
      <c r="BY58" s="132" t="str">
        <f ca="1">IF(ISNUMBER(AG58-'Choose Housekeeping Genes'!AI$17),AG58-'Choose Housekeeping Genes'!AI$17,"")</f>
        <v/>
      </c>
      <c r="BZ58" s="132" t="str">
        <f ca="1">IF(ISNUMBER(AH58-'Choose Housekeeping Genes'!AJ$17),AH58-'Choose Housekeeping Genes'!AJ$17,"")</f>
        <v/>
      </c>
      <c r="CA58" s="132" t="str">
        <f ca="1">IF(ISNUMBER(AI58-'Choose Housekeeping Genes'!AK$17),AI58-'Choose Housekeeping Genes'!AK$17,"")</f>
        <v/>
      </c>
      <c r="CB58" s="132" t="str">
        <f ca="1">IF(ISNUMBER(AJ58-'Choose Housekeeping Genes'!AL$17),AJ58-'Choose Housekeeping Genes'!AL$17,"")</f>
        <v/>
      </c>
      <c r="CC58" s="132" t="str">
        <f ca="1">IF(ISNUMBER(AK58-'Choose Housekeeping Genes'!AM$17),AK58-'Choose Housekeeping Genes'!AM$17,"")</f>
        <v/>
      </c>
      <c r="CD58" s="132" t="str">
        <f ca="1">IF(ISNUMBER(AL58-'Choose Housekeeping Genes'!AN$17),AL58-'Choose Housekeeping Genes'!AN$17,"")</f>
        <v/>
      </c>
      <c r="CE58" s="132" t="str">
        <f ca="1">IF(ISNUMBER(AM58-'Choose Housekeeping Genes'!AO$17),AM58-'Choose Housekeeping Genes'!AO$17,"")</f>
        <v/>
      </c>
      <c r="CF58" s="132" t="str">
        <f ca="1">IF(ISNUMBER(AN58-'Choose Housekeeping Genes'!AP$17),AN58-'Choose Housekeeping Genes'!AP$17,"")</f>
        <v/>
      </c>
      <c r="CG58" s="132" t="str">
        <f ca="1">IF(ISNUMBER(AO58-'Choose Housekeeping Genes'!AQ$17),AO58-'Choose Housekeeping Genes'!AQ$17,"")</f>
        <v/>
      </c>
      <c r="CH58" s="132" t="str">
        <f ca="1">IF(ISNUMBER(AP58-'Choose Housekeeping Genes'!AR$17),AP58-'Choose Housekeeping Genes'!AR$17,"")</f>
        <v/>
      </c>
      <c r="CI58" s="132" t="str">
        <f ca="1">IF(ISNUMBER(AQ58-'Choose Housekeeping Genes'!AS$17),AQ58-'Choose Housekeeping Genes'!AS$17,"")</f>
        <v/>
      </c>
      <c r="CJ58" s="132" t="str">
        <f ca="1">IF(ISNUMBER(AR58-'Choose Housekeeping Genes'!AT$17),AR58-'Choose Housekeeping Genes'!AT$17,"")</f>
        <v/>
      </c>
      <c r="CK58" s="137" t="e">
        <f t="shared" ca="1" si="2"/>
        <v>#DIV/0!</v>
      </c>
      <c r="CL58" s="138" t="e">
        <f t="shared" ca="1" si="3"/>
        <v>#DIV/0!</v>
      </c>
    </row>
    <row r="59" spans="1:90" ht="12.75" x14ac:dyDescent="0.15">
      <c r="A59" s="131" t="str">
        <f>'Transcript table'!C59</f>
        <v>lincRNA-p21</v>
      </c>
      <c r="B59" s="35" t="s">
        <v>34</v>
      </c>
      <c r="C59" s="132" t="str">
        <f>IF(SUM('Test Sample Data'!C$3:C$386)&gt;10,IF(AND(ISNUMBER('Test Sample Data'!C59),'Test Sample Data'!C59&lt;35,'Test Sample Data'!C59&gt;0),'Test Sample Data'!C59-'Choose Housekeeping Genes'!D$27,35-'Choose Housekeeping Genes'!D$27),"")</f>
        <v/>
      </c>
      <c r="D59" s="132" t="str">
        <f>IF(SUM('Test Sample Data'!D$3:D$386)&gt;10,IF(AND(ISNUMBER('Test Sample Data'!D59),'Test Sample Data'!D59&lt;35,'Test Sample Data'!D59&gt;0),'Test Sample Data'!D59-'Choose Housekeeping Genes'!E$27,35-'Choose Housekeeping Genes'!E$27),"")</f>
        <v/>
      </c>
      <c r="E59" s="132" t="str">
        <f>IF(SUM('Test Sample Data'!E$3:E$386)&gt;10,IF(AND(ISNUMBER('Test Sample Data'!E59),'Test Sample Data'!E59&lt;35,'Test Sample Data'!E59&gt;0),'Test Sample Data'!E59-'Choose Housekeeping Genes'!F$27,35-'Choose Housekeeping Genes'!F$27),"")</f>
        <v/>
      </c>
      <c r="F59" s="132" t="str">
        <f>IF(SUM('Test Sample Data'!F$3:F$386)&gt;10,IF(AND(ISNUMBER('Test Sample Data'!F59),'Test Sample Data'!F59&lt;35,'Test Sample Data'!F59&gt;0),'Test Sample Data'!F59-'Choose Housekeeping Genes'!G$27,35-'Choose Housekeeping Genes'!G$27),"")</f>
        <v/>
      </c>
      <c r="G59" s="132" t="str">
        <f>IF(SUM('Test Sample Data'!G$3:G$386)&gt;10,IF(AND(ISNUMBER('Test Sample Data'!G59),'Test Sample Data'!G59&lt;35,'Test Sample Data'!G59&gt;0),'Test Sample Data'!G59-'Choose Housekeeping Genes'!H$27,35-'Choose Housekeeping Genes'!H$27),"")</f>
        <v/>
      </c>
      <c r="H59" s="132" t="str">
        <f>IF(SUM('Test Sample Data'!H$3:H$386)&gt;10,IF(AND(ISNUMBER('Test Sample Data'!H59),'Test Sample Data'!H59&lt;35,'Test Sample Data'!H59&gt;0),'Test Sample Data'!H59-'Choose Housekeeping Genes'!I$27,35-'Choose Housekeeping Genes'!I$27),"")</f>
        <v/>
      </c>
      <c r="I59" s="132" t="str">
        <f>IF(SUM('Test Sample Data'!I$3:I$386)&gt;10,IF(AND(ISNUMBER('Test Sample Data'!I59),'Test Sample Data'!I59&lt;35,'Test Sample Data'!I59&gt;0),'Test Sample Data'!I59-'Choose Housekeeping Genes'!J$27,35-'Choose Housekeeping Genes'!J$27),"")</f>
        <v/>
      </c>
      <c r="J59" s="132" t="str">
        <f>IF(SUM('Test Sample Data'!J$3:J$386)&gt;10,IF(AND(ISNUMBER('Test Sample Data'!J59),'Test Sample Data'!J59&lt;35,'Test Sample Data'!J59&gt;0),'Test Sample Data'!J59-'Choose Housekeeping Genes'!K$27,35-'Choose Housekeeping Genes'!K$27),"")</f>
        <v/>
      </c>
      <c r="K59" s="132" t="str">
        <f>IF(SUM('Test Sample Data'!K$3:K$386)&gt;10,IF(AND(ISNUMBER('Test Sample Data'!K59),'Test Sample Data'!K59&lt;35,'Test Sample Data'!K59&gt;0),'Test Sample Data'!K59-'Choose Housekeeping Genes'!L$27,35-'Choose Housekeeping Genes'!L$27),"")</f>
        <v/>
      </c>
      <c r="L59" s="132" t="str">
        <f>IF(SUM('Test Sample Data'!L$3:L$386)&gt;10,IF(AND(ISNUMBER('Test Sample Data'!L59),'Test Sample Data'!L59&lt;35,'Test Sample Data'!L59&gt;0),'Test Sample Data'!L59-'Choose Housekeeping Genes'!M$27,35-'Choose Housekeeping Genes'!M$27),"")</f>
        <v/>
      </c>
      <c r="M59" s="132" t="str">
        <f>IF(SUM('Test Sample Data'!M$3:M$386)&gt;10,IF(AND(ISNUMBER('Test Sample Data'!M59),'Test Sample Data'!M59&lt;35,'Test Sample Data'!M59&gt;0),'Test Sample Data'!M59-'Choose Housekeeping Genes'!N$27,35-'Choose Housekeeping Genes'!N$27),"")</f>
        <v/>
      </c>
      <c r="N59" s="132" t="str">
        <f>IF(SUM('Test Sample Data'!N$3:N$386)&gt;10,IF(AND(ISNUMBER('Test Sample Data'!N59),'Test Sample Data'!N59&lt;35,'Test Sample Data'!N59&gt;0),'Test Sample Data'!N59-'Choose Housekeeping Genes'!O$27,35-'Choose Housekeeping Genes'!O$27),"")</f>
        <v/>
      </c>
      <c r="O59" s="132" t="str">
        <f>IF(SUM('Test Sample Data'!O$3:O$386)&gt;10,IF(AND(ISNUMBER('Test Sample Data'!O59),'Test Sample Data'!O59&lt;35,'Test Sample Data'!O59&gt;0),'Test Sample Data'!O59-'Choose Housekeeping Genes'!P$27,35-'Choose Housekeeping Genes'!P$27),"")</f>
        <v/>
      </c>
      <c r="P59" s="132" t="str">
        <f>IF(SUM('Test Sample Data'!P$3:P$386)&gt;10,IF(AND(ISNUMBER('Test Sample Data'!P59),'Test Sample Data'!P59&lt;35,'Test Sample Data'!P59&gt;0),'Test Sample Data'!P59-'Choose Housekeeping Genes'!Q$27,35-'Choose Housekeeping Genes'!Q$27),"")</f>
        <v/>
      </c>
      <c r="Q59" s="132" t="str">
        <f>IF(SUM('Test Sample Data'!Q$3:Q$386)&gt;10,IF(AND(ISNUMBER('Test Sample Data'!Q59),'Test Sample Data'!Q59&lt;35,'Test Sample Data'!Q59&gt;0),'Test Sample Data'!Q59-'Choose Housekeeping Genes'!R$27,35-'Choose Housekeeping Genes'!R$27),"")</f>
        <v/>
      </c>
      <c r="R59" s="132" t="str">
        <f>IF(SUM('Test Sample Data'!R$3:R$386)&gt;10,IF(AND(ISNUMBER('Test Sample Data'!R59),'Test Sample Data'!R59&lt;35,'Test Sample Data'!R59&gt;0),'Test Sample Data'!R59-'Choose Housekeeping Genes'!S$27,35-'Choose Housekeeping Genes'!S$27),"")</f>
        <v/>
      </c>
      <c r="S59" s="132" t="str">
        <f>IF(SUM('Test Sample Data'!S$3:S$386)&gt;10,IF(AND(ISNUMBER('Test Sample Data'!S59),'Test Sample Data'!S59&lt;35,'Test Sample Data'!S59&gt;0),'Test Sample Data'!S59-'Choose Housekeeping Genes'!T$27,35-'Choose Housekeeping Genes'!T$27),"")</f>
        <v/>
      </c>
      <c r="T59" s="132" t="str">
        <f>IF(SUM('Test Sample Data'!T$3:T$386)&gt;10,IF(AND(ISNUMBER('Test Sample Data'!T59),'Test Sample Data'!T59&lt;35,'Test Sample Data'!T59&gt;0),'Test Sample Data'!T59-'Choose Housekeeping Genes'!U$27,35-'Choose Housekeeping Genes'!U$27),"")</f>
        <v/>
      </c>
      <c r="U59" s="132" t="str">
        <f>IF(SUM('Test Sample Data'!U$3:U$386)&gt;10,IF(AND(ISNUMBER('Test Sample Data'!U59),'Test Sample Data'!U59&lt;35,'Test Sample Data'!U59&gt;0),'Test Sample Data'!U59-'Choose Housekeeping Genes'!V$27,35-'Choose Housekeeping Genes'!V$27),"")</f>
        <v/>
      </c>
      <c r="V59" s="132" t="str">
        <f>IF(SUM('Test Sample Data'!V$3:V$386)&gt;10,IF(AND(ISNUMBER('Test Sample Data'!V59),'Test Sample Data'!V59&lt;35,'Test Sample Data'!V59&gt;0),'Test Sample Data'!V59-'Choose Housekeeping Genes'!W$27,35-'Choose Housekeeping Genes'!W$27),"")</f>
        <v/>
      </c>
      <c r="W59" s="140" t="str">
        <f>'Control Sample Data'!A59</f>
        <v>lincRNA-p21</v>
      </c>
      <c r="X59" s="141" t="s">
        <v>34</v>
      </c>
      <c r="Y59" s="132" t="str">
        <f>IF(SUM('Control Sample Data'!C$3:C$386)&gt;10,IF(AND(ISNUMBER('Control Sample Data'!C59),'Control Sample Data'!C59&lt;35,'Control Sample Data'!C59&gt;0),'Control Sample Data'!C59-'Choose Housekeeping Genes'!AA$27,35-'Choose Housekeeping Genes'!AA$27),"")</f>
        <v/>
      </c>
      <c r="Z59" s="132" t="str">
        <f>IF(SUM('Control Sample Data'!D$3:D$386)&gt;10,IF(AND(ISNUMBER('Control Sample Data'!D59),'Control Sample Data'!D59&lt;35,'Control Sample Data'!D59&gt;0),'Control Sample Data'!D59-'Choose Housekeeping Genes'!AB$27,35-'Choose Housekeeping Genes'!AB$27),"")</f>
        <v/>
      </c>
      <c r="AA59" s="132" t="str">
        <f>IF(SUM('Control Sample Data'!E$3:E$386)&gt;10,IF(AND(ISNUMBER('Control Sample Data'!E59),'Control Sample Data'!E59&lt;35,'Control Sample Data'!E59&gt;0),'Control Sample Data'!E59-'Choose Housekeeping Genes'!AC$27,35-'Choose Housekeeping Genes'!AC$27),"")</f>
        <v/>
      </c>
      <c r="AB59" s="132" t="str">
        <f>IF(SUM('Control Sample Data'!F$3:F$386)&gt;10,IF(AND(ISNUMBER('Control Sample Data'!F59),'Control Sample Data'!F59&lt;35,'Control Sample Data'!F59&gt;0),'Control Sample Data'!F59-'Choose Housekeeping Genes'!AD$27,35-'Choose Housekeeping Genes'!AD$27),"")</f>
        <v/>
      </c>
      <c r="AC59" s="132" t="str">
        <f>IF(SUM('Control Sample Data'!G$3:G$386)&gt;10,IF(AND(ISNUMBER('Control Sample Data'!G59),'Control Sample Data'!G59&lt;35,'Control Sample Data'!G59&gt;0),'Control Sample Data'!G59-'Choose Housekeeping Genes'!AE$27,35-'Choose Housekeeping Genes'!AE$27),"")</f>
        <v/>
      </c>
      <c r="AD59" s="132" t="str">
        <f>IF(SUM('Control Sample Data'!H$3:H$386)&gt;10,IF(AND(ISNUMBER('Control Sample Data'!H59),'Control Sample Data'!H59&lt;35,'Control Sample Data'!H59&gt;0),'Control Sample Data'!H59-'Choose Housekeeping Genes'!AF$27,35-'Choose Housekeeping Genes'!AF$27),"")</f>
        <v/>
      </c>
      <c r="AE59" s="132" t="str">
        <f>IF(SUM('Control Sample Data'!I$3:I$386)&gt;10,IF(AND(ISNUMBER('Control Sample Data'!I59),'Control Sample Data'!I59&lt;35,'Control Sample Data'!I59&gt;0),'Control Sample Data'!I59-'Choose Housekeeping Genes'!AG$27,35-'Choose Housekeeping Genes'!AG$27),"")</f>
        <v/>
      </c>
      <c r="AF59" s="132" t="str">
        <f>IF(SUM('Control Sample Data'!J$3:J$386)&gt;10,IF(AND(ISNUMBER('Control Sample Data'!J59),'Control Sample Data'!J59&lt;35,'Control Sample Data'!J59&gt;0),'Control Sample Data'!J59-'Choose Housekeeping Genes'!AH$27,35-'Choose Housekeeping Genes'!AH$27),"")</f>
        <v/>
      </c>
      <c r="AG59" s="132" t="str">
        <f>IF(SUM('Control Sample Data'!K$3:K$386)&gt;10,IF(AND(ISNUMBER('Control Sample Data'!K59),'Control Sample Data'!K59&lt;35,'Control Sample Data'!K59&gt;0),'Control Sample Data'!K59-'Choose Housekeeping Genes'!AI$27,35-'Choose Housekeeping Genes'!AI$27),"")</f>
        <v/>
      </c>
      <c r="AH59" s="132" t="str">
        <f>IF(SUM('Control Sample Data'!L$3:L$386)&gt;10,IF(AND(ISNUMBER('Control Sample Data'!L59),'Control Sample Data'!L59&lt;35,'Control Sample Data'!L59&gt;0),'Control Sample Data'!L59-'Choose Housekeeping Genes'!AJ$27,35-'Choose Housekeeping Genes'!AJ$27),"")</f>
        <v/>
      </c>
      <c r="AI59" s="132" t="str">
        <f>IF(SUM('Control Sample Data'!M$3:M$386)&gt;10,IF(AND(ISNUMBER('Control Sample Data'!M59),'Control Sample Data'!M59&lt;35,'Control Sample Data'!M59&gt;0),'Control Sample Data'!M59-'Choose Housekeeping Genes'!AK$27,35-'Choose Housekeeping Genes'!AK$27),"")</f>
        <v/>
      </c>
      <c r="AJ59" s="132" t="str">
        <f>IF(SUM('Control Sample Data'!N$3:N$386)&gt;10,IF(AND(ISNUMBER('Control Sample Data'!N59),'Control Sample Data'!N59&lt;35,'Control Sample Data'!N59&gt;0),'Control Sample Data'!N59-'Choose Housekeeping Genes'!AL$27,35-'Choose Housekeeping Genes'!AL$27),"")</f>
        <v/>
      </c>
      <c r="AK59" s="132" t="str">
        <f>IF(SUM('Control Sample Data'!O$3:O$386)&gt;10,IF(AND(ISNUMBER('Control Sample Data'!O59),'Control Sample Data'!O59&lt;35,'Control Sample Data'!O59&gt;0),'Control Sample Data'!O59-'Choose Housekeeping Genes'!AM$27,35-'Choose Housekeeping Genes'!AM$27),"")</f>
        <v/>
      </c>
      <c r="AL59" s="132" t="str">
        <f>IF(SUM('Control Sample Data'!P$3:P$386)&gt;10,IF(AND(ISNUMBER('Control Sample Data'!P59),'Control Sample Data'!P59&lt;35,'Control Sample Data'!P59&gt;0),'Control Sample Data'!P59-'Choose Housekeeping Genes'!AN$27,35-'Choose Housekeeping Genes'!AN$27),"")</f>
        <v/>
      </c>
      <c r="AM59" s="132" t="str">
        <f>IF(SUM('Control Sample Data'!Q$3:Q$386)&gt;10,IF(AND(ISNUMBER('Control Sample Data'!Q59),'Control Sample Data'!Q59&lt;35,'Control Sample Data'!Q59&gt;0),'Control Sample Data'!Q59-'Choose Housekeeping Genes'!AO$27,35-'Choose Housekeeping Genes'!AO$27),"")</f>
        <v/>
      </c>
      <c r="AN59" s="132" t="str">
        <f>IF(SUM('Control Sample Data'!R$3:R$386)&gt;10,IF(AND(ISNUMBER('Control Sample Data'!R59),'Control Sample Data'!R59&lt;35,'Control Sample Data'!R59&gt;0),'Control Sample Data'!R59-'Choose Housekeeping Genes'!AP$27,35-'Choose Housekeeping Genes'!AP$27),"")</f>
        <v/>
      </c>
      <c r="AO59" s="132" t="str">
        <f>IF(SUM('Control Sample Data'!S$3:S$386)&gt;10,IF(AND(ISNUMBER('Control Sample Data'!S59),'Control Sample Data'!S59&lt;35,'Control Sample Data'!S59&gt;0),'Control Sample Data'!S59-'Choose Housekeeping Genes'!AQ$27,35-'Choose Housekeeping Genes'!AQ$27),"")</f>
        <v/>
      </c>
      <c r="AP59" s="132" t="str">
        <f>IF(SUM('Control Sample Data'!T$3:T$386)&gt;10,IF(AND(ISNUMBER('Control Sample Data'!T59),'Control Sample Data'!T59&lt;35,'Control Sample Data'!T59&gt;0),'Control Sample Data'!T59-'Choose Housekeeping Genes'!AR$27,35-'Choose Housekeeping Genes'!AR$27),"")</f>
        <v/>
      </c>
      <c r="AQ59" s="132" t="str">
        <f>IF(SUM('Control Sample Data'!U$3:U$386)&gt;10,IF(AND(ISNUMBER('Control Sample Data'!U59),'Control Sample Data'!U59&lt;35,'Control Sample Data'!U59&gt;0),'Control Sample Data'!U59-'Choose Housekeeping Genes'!AS$27,35-'Choose Housekeeping Genes'!AS$27),"")</f>
        <v/>
      </c>
      <c r="AR59" s="132" t="str">
        <f>IF(SUM('Control Sample Data'!V$3:V$386)&gt;10,IF(AND(ISNUMBER('Control Sample Data'!V59),'Control Sample Data'!V59&lt;35,'Control Sample Data'!V59&gt;0),'Control Sample Data'!V59-'Choose Housekeeping Genes'!AT$27,35-'Choose Housekeeping Genes'!AT$27),"")</f>
        <v/>
      </c>
      <c r="AS59" s="135" t="str">
        <f>'Control Sample Data'!A59</f>
        <v>lincRNA-p21</v>
      </c>
      <c r="AT59" s="35" t="s">
        <v>34</v>
      </c>
      <c r="AU59" s="132" t="str">
        <f ca="1">IF(ISNUMBER(C59-'Choose Housekeeping Genes'!D$17),C59-'Choose Housekeeping Genes'!D$17,"")</f>
        <v/>
      </c>
      <c r="AV59" s="132" t="str">
        <f ca="1">IF(ISNUMBER(D59-'Choose Housekeeping Genes'!E$17),D59-'Choose Housekeeping Genes'!E$17,"")</f>
        <v/>
      </c>
      <c r="AW59" s="132" t="str">
        <f ca="1">IF(ISNUMBER(E59-'Choose Housekeeping Genes'!F$17),E59-'Choose Housekeeping Genes'!F$17,"")</f>
        <v/>
      </c>
      <c r="AX59" s="132" t="str">
        <f ca="1">IF(ISNUMBER(F59-'Choose Housekeeping Genes'!G$17),F59-'Choose Housekeeping Genes'!G$17,"")</f>
        <v/>
      </c>
      <c r="AY59" s="132" t="str">
        <f ca="1">IF(ISNUMBER(G59-'Choose Housekeeping Genes'!H$17),G59-'Choose Housekeeping Genes'!H$17,"")</f>
        <v/>
      </c>
      <c r="AZ59" s="132" t="str">
        <f ca="1">IF(ISNUMBER(H59-'Choose Housekeeping Genes'!I$17),H59-'Choose Housekeeping Genes'!I$17,"")</f>
        <v/>
      </c>
      <c r="BA59" s="132" t="str">
        <f ca="1">IF(ISNUMBER(I59-'Choose Housekeeping Genes'!J$17),I59-'Choose Housekeeping Genes'!J$17,"")</f>
        <v/>
      </c>
      <c r="BB59" s="132" t="str">
        <f ca="1">IF(ISNUMBER(J59-'Choose Housekeeping Genes'!K$17),J59-'Choose Housekeeping Genes'!K$17,"")</f>
        <v/>
      </c>
      <c r="BC59" s="132" t="str">
        <f ca="1">IF(ISNUMBER(K59-'Choose Housekeeping Genes'!L$17),K59-'Choose Housekeeping Genes'!L$17,"")</f>
        <v/>
      </c>
      <c r="BD59" s="132" t="str">
        <f ca="1">IF(ISNUMBER(L59-'Choose Housekeeping Genes'!M$17),L59-'Choose Housekeeping Genes'!M$17,"")</f>
        <v/>
      </c>
      <c r="BE59" s="132" t="str">
        <f ca="1">IF(ISNUMBER(M59-'Choose Housekeeping Genes'!N$17),M59-'Choose Housekeeping Genes'!N$17,"")</f>
        <v/>
      </c>
      <c r="BF59" s="132" t="str">
        <f ca="1">IF(ISNUMBER(N59-'Choose Housekeeping Genes'!O$17),N59-'Choose Housekeeping Genes'!O$17,"")</f>
        <v/>
      </c>
      <c r="BG59" s="132" t="str">
        <f ca="1">IF(ISNUMBER(O59-'Choose Housekeeping Genes'!P$17),O59-'Choose Housekeeping Genes'!P$17,"")</f>
        <v/>
      </c>
      <c r="BH59" s="132" t="str">
        <f ca="1">IF(ISNUMBER(P59-'Choose Housekeeping Genes'!Q$17),P59-'Choose Housekeeping Genes'!Q$17,"")</f>
        <v/>
      </c>
      <c r="BI59" s="132" t="str">
        <f ca="1">IF(ISNUMBER(Q59-'Choose Housekeeping Genes'!R$17),Q59-'Choose Housekeeping Genes'!R$17,"")</f>
        <v/>
      </c>
      <c r="BJ59" s="132" t="str">
        <f ca="1">IF(ISNUMBER(R59-'Choose Housekeeping Genes'!S$17),R59-'Choose Housekeeping Genes'!S$17,"")</f>
        <v/>
      </c>
      <c r="BK59" s="132" t="str">
        <f ca="1">IF(ISNUMBER(S59-'Choose Housekeeping Genes'!T$17),S59-'Choose Housekeeping Genes'!T$17,"")</f>
        <v/>
      </c>
      <c r="BL59" s="132" t="str">
        <f ca="1">IF(ISNUMBER(T59-'Choose Housekeeping Genes'!U$17),T59-'Choose Housekeeping Genes'!U$17,"")</f>
        <v/>
      </c>
      <c r="BM59" s="132" t="str">
        <f ca="1">IF(ISNUMBER(U59-'Choose Housekeeping Genes'!V$17),U59-'Choose Housekeeping Genes'!V$17,"")</f>
        <v/>
      </c>
      <c r="BN59" s="132" t="str">
        <f ca="1">IF(ISNUMBER(V59-'Choose Housekeeping Genes'!W$17),V59-'Choose Housekeeping Genes'!W$17,"")</f>
        <v/>
      </c>
      <c r="BO59" s="142" t="str">
        <f t="shared" si="4"/>
        <v>lincRNA-p21</v>
      </c>
      <c r="BP59" s="141" t="s">
        <v>34</v>
      </c>
      <c r="BQ59" s="132" t="str">
        <f ca="1">IF(ISNUMBER(Y59-'Choose Housekeeping Genes'!AA$17),Y59-'Choose Housekeeping Genes'!AA$17,"")</f>
        <v/>
      </c>
      <c r="BR59" s="132" t="str">
        <f ca="1">IF(ISNUMBER(Z59-'Choose Housekeeping Genes'!AB$17),Z59-'Choose Housekeeping Genes'!AB$17,"")</f>
        <v/>
      </c>
      <c r="BS59" s="132" t="str">
        <f ca="1">IF(ISNUMBER(AA59-'Choose Housekeeping Genes'!AC$17),AA59-'Choose Housekeeping Genes'!AC$17,"")</f>
        <v/>
      </c>
      <c r="BT59" s="132" t="str">
        <f ca="1">IF(ISNUMBER(AB59-'Choose Housekeeping Genes'!AD$17),AB59-'Choose Housekeeping Genes'!AD$17,"")</f>
        <v/>
      </c>
      <c r="BU59" s="132" t="str">
        <f ca="1">IF(ISNUMBER(AC59-'Choose Housekeeping Genes'!AE$17),AC59-'Choose Housekeeping Genes'!AE$17,"")</f>
        <v/>
      </c>
      <c r="BV59" s="132" t="str">
        <f ca="1">IF(ISNUMBER(AD59-'Choose Housekeeping Genes'!AF$17),AD59-'Choose Housekeeping Genes'!AF$17,"")</f>
        <v/>
      </c>
      <c r="BW59" s="132" t="str">
        <f ca="1">IF(ISNUMBER(AE59-'Choose Housekeeping Genes'!AG$17),AE59-'Choose Housekeeping Genes'!AG$17,"")</f>
        <v/>
      </c>
      <c r="BX59" s="132" t="str">
        <f ca="1">IF(ISNUMBER(AF59-'Choose Housekeeping Genes'!AH$17),AF59-'Choose Housekeeping Genes'!AH$17,"")</f>
        <v/>
      </c>
      <c r="BY59" s="132" t="str">
        <f ca="1">IF(ISNUMBER(AG59-'Choose Housekeeping Genes'!AI$17),AG59-'Choose Housekeeping Genes'!AI$17,"")</f>
        <v/>
      </c>
      <c r="BZ59" s="132" t="str">
        <f ca="1">IF(ISNUMBER(AH59-'Choose Housekeeping Genes'!AJ$17),AH59-'Choose Housekeeping Genes'!AJ$17,"")</f>
        <v/>
      </c>
      <c r="CA59" s="132" t="str">
        <f ca="1">IF(ISNUMBER(AI59-'Choose Housekeeping Genes'!AK$17),AI59-'Choose Housekeeping Genes'!AK$17,"")</f>
        <v/>
      </c>
      <c r="CB59" s="132" t="str">
        <f ca="1">IF(ISNUMBER(AJ59-'Choose Housekeeping Genes'!AL$17),AJ59-'Choose Housekeeping Genes'!AL$17,"")</f>
        <v/>
      </c>
      <c r="CC59" s="132" t="str">
        <f ca="1">IF(ISNUMBER(AK59-'Choose Housekeeping Genes'!AM$17),AK59-'Choose Housekeeping Genes'!AM$17,"")</f>
        <v/>
      </c>
      <c r="CD59" s="132" t="str">
        <f ca="1">IF(ISNUMBER(AL59-'Choose Housekeeping Genes'!AN$17),AL59-'Choose Housekeeping Genes'!AN$17,"")</f>
        <v/>
      </c>
      <c r="CE59" s="132" t="str">
        <f ca="1">IF(ISNUMBER(AM59-'Choose Housekeeping Genes'!AO$17),AM59-'Choose Housekeeping Genes'!AO$17,"")</f>
        <v/>
      </c>
      <c r="CF59" s="132" t="str">
        <f ca="1">IF(ISNUMBER(AN59-'Choose Housekeeping Genes'!AP$17),AN59-'Choose Housekeeping Genes'!AP$17,"")</f>
        <v/>
      </c>
      <c r="CG59" s="132" t="str">
        <f ca="1">IF(ISNUMBER(AO59-'Choose Housekeeping Genes'!AQ$17),AO59-'Choose Housekeeping Genes'!AQ$17,"")</f>
        <v/>
      </c>
      <c r="CH59" s="132" t="str">
        <f ca="1">IF(ISNUMBER(AP59-'Choose Housekeeping Genes'!AR$17),AP59-'Choose Housekeeping Genes'!AR$17,"")</f>
        <v/>
      </c>
      <c r="CI59" s="132" t="str">
        <f ca="1">IF(ISNUMBER(AQ59-'Choose Housekeeping Genes'!AS$17),AQ59-'Choose Housekeeping Genes'!AS$17,"")</f>
        <v/>
      </c>
      <c r="CJ59" s="132" t="str">
        <f ca="1">IF(ISNUMBER(AR59-'Choose Housekeeping Genes'!AT$17),AR59-'Choose Housekeeping Genes'!AT$17,"")</f>
        <v/>
      </c>
      <c r="CK59" s="137" t="e">
        <f t="shared" ca="1" si="2"/>
        <v>#DIV/0!</v>
      </c>
      <c r="CL59" s="138" t="e">
        <f t="shared" ca="1" si="3"/>
        <v>#DIV/0!</v>
      </c>
    </row>
    <row r="60" spans="1:90" ht="25.5" x14ac:dyDescent="0.15">
      <c r="A60" s="131" t="str">
        <f>'Transcript table'!C60</f>
        <v>Centromeric alpha-satellite RNA</v>
      </c>
      <c r="B60" s="35" t="s">
        <v>35</v>
      </c>
      <c r="C60" s="132" t="str">
        <f>IF(SUM('Test Sample Data'!C$3:C$386)&gt;10,IF(AND(ISNUMBER('Test Sample Data'!C60),'Test Sample Data'!C60&lt;35,'Test Sample Data'!C60&gt;0),'Test Sample Data'!C60-'Choose Housekeeping Genes'!D$27,35-'Choose Housekeeping Genes'!D$27),"")</f>
        <v/>
      </c>
      <c r="D60" s="132" t="str">
        <f>IF(SUM('Test Sample Data'!D$3:D$386)&gt;10,IF(AND(ISNUMBER('Test Sample Data'!D60),'Test Sample Data'!D60&lt;35,'Test Sample Data'!D60&gt;0),'Test Sample Data'!D60-'Choose Housekeeping Genes'!E$27,35-'Choose Housekeeping Genes'!E$27),"")</f>
        <v/>
      </c>
      <c r="E60" s="132" t="str">
        <f>IF(SUM('Test Sample Data'!E$3:E$386)&gt;10,IF(AND(ISNUMBER('Test Sample Data'!E60),'Test Sample Data'!E60&lt;35,'Test Sample Data'!E60&gt;0),'Test Sample Data'!E60-'Choose Housekeeping Genes'!F$27,35-'Choose Housekeeping Genes'!F$27),"")</f>
        <v/>
      </c>
      <c r="F60" s="132" t="str">
        <f>IF(SUM('Test Sample Data'!F$3:F$386)&gt;10,IF(AND(ISNUMBER('Test Sample Data'!F60),'Test Sample Data'!F60&lt;35,'Test Sample Data'!F60&gt;0),'Test Sample Data'!F60-'Choose Housekeeping Genes'!G$27,35-'Choose Housekeeping Genes'!G$27),"")</f>
        <v/>
      </c>
      <c r="G60" s="132" t="str">
        <f>IF(SUM('Test Sample Data'!G$3:G$386)&gt;10,IF(AND(ISNUMBER('Test Sample Data'!G60),'Test Sample Data'!G60&lt;35,'Test Sample Data'!G60&gt;0),'Test Sample Data'!G60-'Choose Housekeeping Genes'!H$27,35-'Choose Housekeeping Genes'!H$27),"")</f>
        <v/>
      </c>
      <c r="H60" s="132" t="str">
        <f>IF(SUM('Test Sample Data'!H$3:H$386)&gt;10,IF(AND(ISNUMBER('Test Sample Data'!H60),'Test Sample Data'!H60&lt;35,'Test Sample Data'!H60&gt;0),'Test Sample Data'!H60-'Choose Housekeeping Genes'!I$27,35-'Choose Housekeeping Genes'!I$27),"")</f>
        <v/>
      </c>
      <c r="I60" s="132" t="str">
        <f>IF(SUM('Test Sample Data'!I$3:I$386)&gt;10,IF(AND(ISNUMBER('Test Sample Data'!I60),'Test Sample Data'!I60&lt;35,'Test Sample Data'!I60&gt;0),'Test Sample Data'!I60-'Choose Housekeeping Genes'!J$27,35-'Choose Housekeeping Genes'!J$27),"")</f>
        <v/>
      </c>
      <c r="J60" s="132" t="str">
        <f>IF(SUM('Test Sample Data'!J$3:J$386)&gt;10,IF(AND(ISNUMBER('Test Sample Data'!J60),'Test Sample Data'!J60&lt;35,'Test Sample Data'!J60&gt;0),'Test Sample Data'!J60-'Choose Housekeeping Genes'!K$27,35-'Choose Housekeeping Genes'!K$27),"")</f>
        <v/>
      </c>
      <c r="K60" s="132" t="str">
        <f>IF(SUM('Test Sample Data'!K$3:K$386)&gt;10,IF(AND(ISNUMBER('Test Sample Data'!K60),'Test Sample Data'!K60&lt;35,'Test Sample Data'!K60&gt;0),'Test Sample Data'!K60-'Choose Housekeeping Genes'!L$27,35-'Choose Housekeeping Genes'!L$27),"")</f>
        <v/>
      </c>
      <c r="L60" s="132" t="str">
        <f>IF(SUM('Test Sample Data'!L$3:L$386)&gt;10,IF(AND(ISNUMBER('Test Sample Data'!L60),'Test Sample Data'!L60&lt;35,'Test Sample Data'!L60&gt;0),'Test Sample Data'!L60-'Choose Housekeeping Genes'!M$27,35-'Choose Housekeeping Genes'!M$27),"")</f>
        <v/>
      </c>
      <c r="M60" s="132" t="str">
        <f>IF(SUM('Test Sample Data'!M$3:M$386)&gt;10,IF(AND(ISNUMBER('Test Sample Data'!M60),'Test Sample Data'!M60&lt;35,'Test Sample Data'!M60&gt;0),'Test Sample Data'!M60-'Choose Housekeeping Genes'!N$27,35-'Choose Housekeeping Genes'!N$27),"")</f>
        <v/>
      </c>
      <c r="N60" s="132" t="str">
        <f>IF(SUM('Test Sample Data'!N$3:N$386)&gt;10,IF(AND(ISNUMBER('Test Sample Data'!N60),'Test Sample Data'!N60&lt;35,'Test Sample Data'!N60&gt;0),'Test Sample Data'!N60-'Choose Housekeeping Genes'!O$27,35-'Choose Housekeeping Genes'!O$27),"")</f>
        <v/>
      </c>
      <c r="O60" s="132" t="str">
        <f>IF(SUM('Test Sample Data'!O$3:O$386)&gt;10,IF(AND(ISNUMBER('Test Sample Data'!O60),'Test Sample Data'!O60&lt;35,'Test Sample Data'!O60&gt;0),'Test Sample Data'!O60-'Choose Housekeeping Genes'!P$27,35-'Choose Housekeeping Genes'!P$27),"")</f>
        <v/>
      </c>
      <c r="P60" s="132" t="str">
        <f>IF(SUM('Test Sample Data'!P$3:P$386)&gt;10,IF(AND(ISNUMBER('Test Sample Data'!P60),'Test Sample Data'!P60&lt;35,'Test Sample Data'!P60&gt;0),'Test Sample Data'!P60-'Choose Housekeeping Genes'!Q$27,35-'Choose Housekeeping Genes'!Q$27),"")</f>
        <v/>
      </c>
      <c r="Q60" s="132" t="str">
        <f>IF(SUM('Test Sample Data'!Q$3:Q$386)&gt;10,IF(AND(ISNUMBER('Test Sample Data'!Q60),'Test Sample Data'!Q60&lt;35,'Test Sample Data'!Q60&gt;0),'Test Sample Data'!Q60-'Choose Housekeeping Genes'!R$27,35-'Choose Housekeeping Genes'!R$27),"")</f>
        <v/>
      </c>
      <c r="R60" s="132" t="str">
        <f>IF(SUM('Test Sample Data'!R$3:R$386)&gt;10,IF(AND(ISNUMBER('Test Sample Data'!R60),'Test Sample Data'!R60&lt;35,'Test Sample Data'!R60&gt;0),'Test Sample Data'!R60-'Choose Housekeeping Genes'!S$27,35-'Choose Housekeeping Genes'!S$27),"")</f>
        <v/>
      </c>
      <c r="S60" s="132" t="str">
        <f>IF(SUM('Test Sample Data'!S$3:S$386)&gt;10,IF(AND(ISNUMBER('Test Sample Data'!S60),'Test Sample Data'!S60&lt;35,'Test Sample Data'!S60&gt;0),'Test Sample Data'!S60-'Choose Housekeeping Genes'!T$27,35-'Choose Housekeeping Genes'!T$27),"")</f>
        <v/>
      </c>
      <c r="T60" s="132" t="str">
        <f>IF(SUM('Test Sample Data'!T$3:T$386)&gt;10,IF(AND(ISNUMBER('Test Sample Data'!T60),'Test Sample Data'!T60&lt;35,'Test Sample Data'!T60&gt;0),'Test Sample Data'!T60-'Choose Housekeeping Genes'!U$27,35-'Choose Housekeeping Genes'!U$27),"")</f>
        <v/>
      </c>
      <c r="U60" s="132" t="str">
        <f>IF(SUM('Test Sample Data'!U$3:U$386)&gt;10,IF(AND(ISNUMBER('Test Sample Data'!U60),'Test Sample Data'!U60&lt;35,'Test Sample Data'!U60&gt;0),'Test Sample Data'!U60-'Choose Housekeeping Genes'!V$27,35-'Choose Housekeeping Genes'!V$27),"")</f>
        <v/>
      </c>
      <c r="V60" s="132" t="str">
        <f>IF(SUM('Test Sample Data'!V$3:V$386)&gt;10,IF(AND(ISNUMBER('Test Sample Data'!V60),'Test Sample Data'!V60&lt;35,'Test Sample Data'!V60&gt;0),'Test Sample Data'!V60-'Choose Housekeeping Genes'!W$27,35-'Choose Housekeeping Genes'!W$27),"")</f>
        <v/>
      </c>
      <c r="W60" s="140" t="str">
        <f>'Control Sample Data'!A60</f>
        <v>Centromeric alpha-satellite RNA</v>
      </c>
      <c r="X60" s="141" t="s">
        <v>35</v>
      </c>
      <c r="Y60" s="132" t="str">
        <f>IF(SUM('Control Sample Data'!C$3:C$386)&gt;10,IF(AND(ISNUMBER('Control Sample Data'!C60),'Control Sample Data'!C60&lt;35,'Control Sample Data'!C60&gt;0),'Control Sample Data'!C60-'Choose Housekeeping Genes'!AA$27,35-'Choose Housekeeping Genes'!AA$27),"")</f>
        <v/>
      </c>
      <c r="Z60" s="132" t="str">
        <f>IF(SUM('Control Sample Data'!D$3:D$386)&gt;10,IF(AND(ISNUMBER('Control Sample Data'!D60),'Control Sample Data'!D60&lt;35,'Control Sample Data'!D60&gt;0),'Control Sample Data'!D60-'Choose Housekeeping Genes'!AB$27,35-'Choose Housekeeping Genes'!AB$27),"")</f>
        <v/>
      </c>
      <c r="AA60" s="132" t="str">
        <f>IF(SUM('Control Sample Data'!E$3:E$386)&gt;10,IF(AND(ISNUMBER('Control Sample Data'!E60),'Control Sample Data'!E60&lt;35,'Control Sample Data'!E60&gt;0),'Control Sample Data'!E60-'Choose Housekeeping Genes'!AC$27,35-'Choose Housekeeping Genes'!AC$27),"")</f>
        <v/>
      </c>
      <c r="AB60" s="132" t="str">
        <f>IF(SUM('Control Sample Data'!F$3:F$386)&gt;10,IF(AND(ISNUMBER('Control Sample Data'!F60),'Control Sample Data'!F60&lt;35,'Control Sample Data'!F60&gt;0),'Control Sample Data'!F60-'Choose Housekeeping Genes'!AD$27,35-'Choose Housekeeping Genes'!AD$27),"")</f>
        <v/>
      </c>
      <c r="AC60" s="132" t="str">
        <f>IF(SUM('Control Sample Data'!G$3:G$386)&gt;10,IF(AND(ISNUMBER('Control Sample Data'!G60),'Control Sample Data'!G60&lt;35,'Control Sample Data'!G60&gt;0),'Control Sample Data'!G60-'Choose Housekeeping Genes'!AE$27,35-'Choose Housekeeping Genes'!AE$27),"")</f>
        <v/>
      </c>
      <c r="AD60" s="132" t="str">
        <f>IF(SUM('Control Sample Data'!H$3:H$386)&gt;10,IF(AND(ISNUMBER('Control Sample Data'!H60),'Control Sample Data'!H60&lt;35,'Control Sample Data'!H60&gt;0),'Control Sample Data'!H60-'Choose Housekeeping Genes'!AF$27,35-'Choose Housekeeping Genes'!AF$27),"")</f>
        <v/>
      </c>
      <c r="AE60" s="132" t="str">
        <f>IF(SUM('Control Sample Data'!I$3:I$386)&gt;10,IF(AND(ISNUMBER('Control Sample Data'!I60),'Control Sample Data'!I60&lt;35,'Control Sample Data'!I60&gt;0),'Control Sample Data'!I60-'Choose Housekeeping Genes'!AG$27,35-'Choose Housekeeping Genes'!AG$27),"")</f>
        <v/>
      </c>
      <c r="AF60" s="132" t="str">
        <f>IF(SUM('Control Sample Data'!J$3:J$386)&gt;10,IF(AND(ISNUMBER('Control Sample Data'!J60),'Control Sample Data'!J60&lt;35,'Control Sample Data'!J60&gt;0),'Control Sample Data'!J60-'Choose Housekeeping Genes'!AH$27,35-'Choose Housekeeping Genes'!AH$27),"")</f>
        <v/>
      </c>
      <c r="AG60" s="132" t="str">
        <f>IF(SUM('Control Sample Data'!K$3:K$386)&gt;10,IF(AND(ISNUMBER('Control Sample Data'!K60),'Control Sample Data'!K60&lt;35,'Control Sample Data'!K60&gt;0),'Control Sample Data'!K60-'Choose Housekeeping Genes'!AI$27,35-'Choose Housekeeping Genes'!AI$27),"")</f>
        <v/>
      </c>
      <c r="AH60" s="132" t="str">
        <f>IF(SUM('Control Sample Data'!L$3:L$386)&gt;10,IF(AND(ISNUMBER('Control Sample Data'!L60),'Control Sample Data'!L60&lt;35,'Control Sample Data'!L60&gt;0),'Control Sample Data'!L60-'Choose Housekeeping Genes'!AJ$27,35-'Choose Housekeeping Genes'!AJ$27),"")</f>
        <v/>
      </c>
      <c r="AI60" s="132" t="str">
        <f>IF(SUM('Control Sample Data'!M$3:M$386)&gt;10,IF(AND(ISNUMBER('Control Sample Data'!M60),'Control Sample Data'!M60&lt;35,'Control Sample Data'!M60&gt;0),'Control Sample Data'!M60-'Choose Housekeeping Genes'!AK$27,35-'Choose Housekeeping Genes'!AK$27),"")</f>
        <v/>
      </c>
      <c r="AJ60" s="132" t="str">
        <f>IF(SUM('Control Sample Data'!N$3:N$386)&gt;10,IF(AND(ISNUMBER('Control Sample Data'!N60),'Control Sample Data'!N60&lt;35,'Control Sample Data'!N60&gt;0),'Control Sample Data'!N60-'Choose Housekeeping Genes'!AL$27,35-'Choose Housekeeping Genes'!AL$27),"")</f>
        <v/>
      </c>
      <c r="AK60" s="132" t="str">
        <f>IF(SUM('Control Sample Data'!O$3:O$386)&gt;10,IF(AND(ISNUMBER('Control Sample Data'!O60),'Control Sample Data'!O60&lt;35,'Control Sample Data'!O60&gt;0),'Control Sample Data'!O60-'Choose Housekeeping Genes'!AM$27,35-'Choose Housekeeping Genes'!AM$27),"")</f>
        <v/>
      </c>
      <c r="AL60" s="132" t="str">
        <f>IF(SUM('Control Sample Data'!P$3:P$386)&gt;10,IF(AND(ISNUMBER('Control Sample Data'!P60),'Control Sample Data'!P60&lt;35,'Control Sample Data'!P60&gt;0),'Control Sample Data'!P60-'Choose Housekeeping Genes'!AN$27,35-'Choose Housekeeping Genes'!AN$27),"")</f>
        <v/>
      </c>
      <c r="AM60" s="132" t="str">
        <f>IF(SUM('Control Sample Data'!Q$3:Q$386)&gt;10,IF(AND(ISNUMBER('Control Sample Data'!Q60),'Control Sample Data'!Q60&lt;35,'Control Sample Data'!Q60&gt;0),'Control Sample Data'!Q60-'Choose Housekeeping Genes'!AO$27,35-'Choose Housekeeping Genes'!AO$27),"")</f>
        <v/>
      </c>
      <c r="AN60" s="132" t="str">
        <f>IF(SUM('Control Sample Data'!R$3:R$386)&gt;10,IF(AND(ISNUMBER('Control Sample Data'!R60),'Control Sample Data'!R60&lt;35,'Control Sample Data'!R60&gt;0),'Control Sample Data'!R60-'Choose Housekeeping Genes'!AP$27,35-'Choose Housekeeping Genes'!AP$27),"")</f>
        <v/>
      </c>
      <c r="AO60" s="132" t="str">
        <f>IF(SUM('Control Sample Data'!S$3:S$386)&gt;10,IF(AND(ISNUMBER('Control Sample Data'!S60),'Control Sample Data'!S60&lt;35,'Control Sample Data'!S60&gt;0),'Control Sample Data'!S60-'Choose Housekeeping Genes'!AQ$27,35-'Choose Housekeeping Genes'!AQ$27),"")</f>
        <v/>
      </c>
      <c r="AP60" s="132" t="str">
        <f>IF(SUM('Control Sample Data'!T$3:T$386)&gt;10,IF(AND(ISNUMBER('Control Sample Data'!T60),'Control Sample Data'!T60&lt;35,'Control Sample Data'!T60&gt;0),'Control Sample Data'!T60-'Choose Housekeeping Genes'!AR$27,35-'Choose Housekeeping Genes'!AR$27),"")</f>
        <v/>
      </c>
      <c r="AQ60" s="132" t="str">
        <f>IF(SUM('Control Sample Data'!U$3:U$386)&gt;10,IF(AND(ISNUMBER('Control Sample Data'!U60),'Control Sample Data'!U60&lt;35,'Control Sample Data'!U60&gt;0),'Control Sample Data'!U60-'Choose Housekeeping Genes'!AS$27,35-'Choose Housekeeping Genes'!AS$27),"")</f>
        <v/>
      </c>
      <c r="AR60" s="132" t="str">
        <f>IF(SUM('Control Sample Data'!V$3:V$386)&gt;10,IF(AND(ISNUMBER('Control Sample Data'!V60),'Control Sample Data'!V60&lt;35,'Control Sample Data'!V60&gt;0),'Control Sample Data'!V60-'Choose Housekeeping Genes'!AT$27,35-'Choose Housekeeping Genes'!AT$27),"")</f>
        <v/>
      </c>
      <c r="AS60" s="135" t="str">
        <f>'Control Sample Data'!A60</f>
        <v>Centromeric alpha-satellite RNA</v>
      </c>
      <c r="AT60" s="35" t="s">
        <v>35</v>
      </c>
      <c r="AU60" s="132" t="str">
        <f ca="1">IF(ISNUMBER(C60-'Choose Housekeeping Genes'!D$17),C60-'Choose Housekeeping Genes'!D$17,"")</f>
        <v/>
      </c>
      <c r="AV60" s="132" t="str">
        <f ca="1">IF(ISNUMBER(D60-'Choose Housekeeping Genes'!E$17),D60-'Choose Housekeeping Genes'!E$17,"")</f>
        <v/>
      </c>
      <c r="AW60" s="132" t="str">
        <f ca="1">IF(ISNUMBER(E60-'Choose Housekeeping Genes'!F$17),E60-'Choose Housekeeping Genes'!F$17,"")</f>
        <v/>
      </c>
      <c r="AX60" s="132" t="str">
        <f ca="1">IF(ISNUMBER(F60-'Choose Housekeeping Genes'!G$17),F60-'Choose Housekeeping Genes'!G$17,"")</f>
        <v/>
      </c>
      <c r="AY60" s="132" t="str">
        <f ca="1">IF(ISNUMBER(G60-'Choose Housekeeping Genes'!H$17),G60-'Choose Housekeeping Genes'!H$17,"")</f>
        <v/>
      </c>
      <c r="AZ60" s="132" t="str">
        <f ca="1">IF(ISNUMBER(H60-'Choose Housekeeping Genes'!I$17),H60-'Choose Housekeeping Genes'!I$17,"")</f>
        <v/>
      </c>
      <c r="BA60" s="132" t="str">
        <f ca="1">IF(ISNUMBER(I60-'Choose Housekeeping Genes'!J$17),I60-'Choose Housekeeping Genes'!J$17,"")</f>
        <v/>
      </c>
      <c r="BB60" s="132" t="str">
        <f ca="1">IF(ISNUMBER(J60-'Choose Housekeeping Genes'!K$17),J60-'Choose Housekeeping Genes'!K$17,"")</f>
        <v/>
      </c>
      <c r="BC60" s="132" t="str">
        <f ca="1">IF(ISNUMBER(K60-'Choose Housekeeping Genes'!L$17),K60-'Choose Housekeeping Genes'!L$17,"")</f>
        <v/>
      </c>
      <c r="BD60" s="132" t="str">
        <f ca="1">IF(ISNUMBER(L60-'Choose Housekeeping Genes'!M$17),L60-'Choose Housekeeping Genes'!M$17,"")</f>
        <v/>
      </c>
      <c r="BE60" s="132" t="str">
        <f ca="1">IF(ISNUMBER(M60-'Choose Housekeeping Genes'!N$17),M60-'Choose Housekeeping Genes'!N$17,"")</f>
        <v/>
      </c>
      <c r="BF60" s="132" t="str">
        <f ca="1">IF(ISNUMBER(N60-'Choose Housekeeping Genes'!O$17),N60-'Choose Housekeeping Genes'!O$17,"")</f>
        <v/>
      </c>
      <c r="BG60" s="132" t="str">
        <f ca="1">IF(ISNUMBER(O60-'Choose Housekeeping Genes'!P$17),O60-'Choose Housekeeping Genes'!P$17,"")</f>
        <v/>
      </c>
      <c r="BH60" s="132" t="str">
        <f ca="1">IF(ISNUMBER(P60-'Choose Housekeeping Genes'!Q$17),P60-'Choose Housekeeping Genes'!Q$17,"")</f>
        <v/>
      </c>
      <c r="BI60" s="132" t="str">
        <f ca="1">IF(ISNUMBER(Q60-'Choose Housekeeping Genes'!R$17),Q60-'Choose Housekeeping Genes'!R$17,"")</f>
        <v/>
      </c>
      <c r="BJ60" s="132" t="str">
        <f ca="1">IF(ISNUMBER(R60-'Choose Housekeeping Genes'!S$17),R60-'Choose Housekeeping Genes'!S$17,"")</f>
        <v/>
      </c>
      <c r="BK60" s="132" t="str">
        <f ca="1">IF(ISNUMBER(S60-'Choose Housekeeping Genes'!T$17),S60-'Choose Housekeeping Genes'!T$17,"")</f>
        <v/>
      </c>
      <c r="BL60" s="132" t="str">
        <f ca="1">IF(ISNUMBER(T60-'Choose Housekeeping Genes'!U$17),T60-'Choose Housekeeping Genes'!U$17,"")</f>
        <v/>
      </c>
      <c r="BM60" s="132" t="str">
        <f ca="1">IF(ISNUMBER(U60-'Choose Housekeeping Genes'!V$17),U60-'Choose Housekeeping Genes'!V$17,"")</f>
        <v/>
      </c>
      <c r="BN60" s="132" t="str">
        <f ca="1">IF(ISNUMBER(V60-'Choose Housekeeping Genes'!W$17),V60-'Choose Housekeeping Genes'!W$17,"")</f>
        <v/>
      </c>
      <c r="BO60" s="142" t="str">
        <f t="shared" si="4"/>
        <v>Centromeric alpha-satellite RNA</v>
      </c>
      <c r="BP60" s="141" t="s">
        <v>35</v>
      </c>
      <c r="BQ60" s="132" t="str">
        <f ca="1">IF(ISNUMBER(Y60-'Choose Housekeeping Genes'!AA$17),Y60-'Choose Housekeeping Genes'!AA$17,"")</f>
        <v/>
      </c>
      <c r="BR60" s="132" t="str">
        <f ca="1">IF(ISNUMBER(Z60-'Choose Housekeeping Genes'!AB$17),Z60-'Choose Housekeeping Genes'!AB$17,"")</f>
        <v/>
      </c>
      <c r="BS60" s="132" t="str">
        <f ca="1">IF(ISNUMBER(AA60-'Choose Housekeeping Genes'!AC$17),AA60-'Choose Housekeeping Genes'!AC$17,"")</f>
        <v/>
      </c>
      <c r="BT60" s="132" t="str">
        <f ca="1">IF(ISNUMBER(AB60-'Choose Housekeeping Genes'!AD$17),AB60-'Choose Housekeeping Genes'!AD$17,"")</f>
        <v/>
      </c>
      <c r="BU60" s="132" t="str">
        <f ca="1">IF(ISNUMBER(AC60-'Choose Housekeeping Genes'!AE$17),AC60-'Choose Housekeeping Genes'!AE$17,"")</f>
        <v/>
      </c>
      <c r="BV60" s="132" t="str">
        <f ca="1">IF(ISNUMBER(AD60-'Choose Housekeeping Genes'!AF$17),AD60-'Choose Housekeeping Genes'!AF$17,"")</f>
        <v/>
      </c>
      <c r="BW60" s="132" t="str">
        <f ca="1">IF(ISNUMBER(AE60-'Choose Housekeeping Genes'!AG$17),AE60-'Choose Housekeeping Genes'!AG$17,"")</f>
        <v/>
      </c>
      <c r="BX60" s="132" t="str">
        <f ca="1">IF(ISNUMBER(AF60-'Choose Housekeeping Genes'!AH$17),AF60-'Choose Housekeeping Genes'!AH$17,"")</f>
        <v/>
      </c>
      <c r="BY60" s="132" t="str">
        <f ca="1">IF(ISNUMBER(AG60-'Choose Housekeeping Genes'!AI$17),AG60-'Choose Housekeeping Genes'!AI$17,"")</f>
        <v/>
      </c>
      <c r="BZ60" s="132" t="str">
        <f ca="1">IF(ISNUMBER(AH60-'Choose Housekeeping Genes'!AJ$17),AH60-'Choose Housekeeping Genes'!AJ$17,"")</f>
        <v/>
      </c>
      <c r="CA60" s="132" t="str">
        <f ca="1">IF(ISNUMBER(AI60-'Choose Housekeeping Genes'!AK$17),AI60-'Choose Housekeeping Genes'!AK$17,"")</f>
        <v/>
      </c>
      <c r="CB60" s="132" t="str">
        <f ca="1">IF(ISNUMBER(AJ60-'Choose Housekeeping Genes'!AL$17),AJ60-'Choose Housekeeping Genes'!AL$17,"")</f>
        <v/>
      </c>
      <c r="CC60" s="132" t="str">
        <f ca="1">IF(ISNUMBER(AK60-'Choose Housekeeping Genes'!AM$17),AK60-'Choose Housekeeping Genes'!AM$17,"")</f>
        <v/>
      </c>
      <c r="CD60" s="132" t="str">
        <f ca="1">IF(ISNUMBER(AL60-'Choose Housekeeping Genes'!AN$17),AL60-'Choose Housekeeping Genes'!AN$17,"")</f>
        <v/>
      </c>
      <c r="CE60" s="132" t="str">
        <f ca="1">IF(ISNUMBER(AM60-'Choose Housekeeping Genes'!AO$17),AM60-'Choose Housekeeping Genes'!AO$17,"")</f>
        <v/>
      </c>
      <c r="CF60" s="132" t="str">
        <f ca="1">IF(ISNUMBER(AN60-'Choose Housekeeping Genes'!AP$17),AN60-'Choose Housekeeping Genes'!AP$17,"")</f>
        <v/>
      </c>
      <c r="CG60" s="132" t="str">
        <f ca="1">IF(ISNUMBER(AO60-'Choose Housekeeping Genes'!AQ$17),AO60-'Choose Housekeeping Genes'!AQ$17,"")</f>
        <v/>
      </c>
      <c r="CH60" s="132" t="str">
        <f ca="1">IF(ISNUMBER(AP60-'Choose Housekeeping Genes'!AR$17),AP60-'Choose Housekeeping Genes'!AR$17,"")</f>
        <v/>
      </c>
      <c r="CI60" s="132" t="str">
        <f ca="1">IF(ISNUMBER(AQ60-'Choose Housekeeping Genes'!AS$17),AQ60-'Choose Housekeeping Genes'!AS$17,"")</f>
        <v/>
      </c>
      <c r="CJ60" s="132" t="str">
        <f ca="1">IF(ISNUMBER(AR60-'Choose Housekeeping Genes'!AT$17),AR60-'Choose Housekeeping Genes'!AT$17,"")</f>
        <v/>
      </c>
      <c r="CK60" s="137" t="e">
        <f t="shared" ca="1" si="2"/>
        <v>#DIV/0!</v>
      </c>
      <c r="CL60" s="138" t="e">
        <f t="shared" ca="1" si="3"/>
        <v>#DIV/0!</v>
      </c>
    </row>
    <row r="61" spans="1:90" ht="12.75" x14ac:dyDescent="0.15">
      <c r="A61" s="131" t="str">
        <f>'Transcript table'!C61</f>
        <v>AA174084</v>
      </c>
      <c r="B61" s="35" t="s">
        <v>36</v>
      </c>
      <c r="C61" s="132" t="str">
        <f>IF(SUM('Test Sample Data'!C$3:C$386)&gt;10,IF(AND(ISNUMBER('Test Sample Data'!C61),'Test Sample Data'!C61&lt;35,'Test Sample Data'!C61&gt;0),'Test Sample Data'!C61-'Choose Housekeeping Genes'!D$27,35-'Choose Housekeeping Genes'!D$27),"")</f>
        <v/>
      </c>
      <c r="D61" s="132" t="str">
        <f>IF(SUM('Test Sample Data'!D$3:D$386)&gt;10,IF(AND(ISNUMBER('Test Sample Data'!D61),'Test Sample Data'!D61&lt;35,'Test Sample Data'!D61&gt;0),'Test Sample Data'!D61-'Choose Housekeeping Genes'!E$27,35-'Choose Housekeeping Genes'!E$27),"")</f>
        <v/>
      </c>
      <c r="E61" s="132" t="str">
        <f>IF(SUM('Test Sample Data'!E$3:E$386)&gt;10,IF(AND(ISNUMBER('Test Sample Data'!E61),'Test Sample Data'!E61&lt;35,'Test Sample Data'!E61&gt;0),'Test Sample Data'!E61-'Choose Housekeeping Genes'!F$27,35-'Choose Housekeeping Genes'!F$27),"")</f>
        <v/>
      </c>
      <c r="F61" s="132" t="str">
        <f>IF(SUM('Test Sample Data'!F$3:F$386)&gt;10,IF(AND(ISNUMBER('Test Sample Data'!F61),'Test Sample Data'!F61&lt;35,'Test Sample Data'!F61&gt;0),'Test Sample Data'!F61-'Choose Housekeeping Genes'!G$27,35-'Choose Housekeeping Genes'!G$27),"")</f>
        <v/>
      </c>
      <c r="G61" s="132" t="str">
        <f>IF(SUM('Test Sample Data'!G$3:G$386)&gt;10,IF(AND(ISNUMBER('Test Sample Data'!G61),'Test Sample Data'!G61&lt;35,'Test Sample Data'!G61&gt;0),'Test Sample Data'!G61-'Choose Housekeeping Genes'!H$27,35-'Choose Housekeeping Genes'!H$27),"")</f>
        <v/>
      </c>
      <c r="H61" s="132" t="str">
        <f>IF(SUM('Test Sample Data'!H$3:H$386)&gt;10,IF(AND(ISNUMBER('Test Sample Data'!H61),'Test Sample Data'!H61&lt;35,'Test Sample Data'!H61&gt;0),'Test Sample Data'!H61-'Choose Housekeeping Genes'!I$27,35-'Choose Housekeeping Genes'!I$27),"")</f>
        <v/>
      </c>
      <c r="I61" s="132" t="str">
        <f>IF(SUM('Test Sample Data'!I$3:I$386)&gt;10,IF(AND(ISNUMBER('Test Sample Data'!I61),'Test Sample Data'!I61&lt;35,'Test Sample Data'!I61&gt;0),'Test Sample Data'!I61-'Choose Housekeeping Genes'!J$27,35-'Choose Housekeeping Genes'!J$27),"")</f>
        <v/>
      </c>
      <c r="J61" s="132" t="str">
        <f>IF(SUM('Test Sample Data'!J$3:J$386)&gt;10,IF(AND(ISNUMBER('Test Sample Data'!J61),'Test Sample Data'!J61&lt;35,'Test Sample Data'!J61&gt;0),'Test Sample Data'!J61-'Choose Housekeeping Genes'!K$27,35-'Choose Housekeeping Genes'!K$27),"")</f>
        <v/>
      </c>
      <c r="K61" s="132" t="str">
        <f>IF(SUM('Test Sample Data'!K$3:K$386)&gt;10,IF(AND(ISNUMBER('Test Sample Data'!K61),'Test Sample Data'!K61&lt;35,'Test Sample Data'!K61&gt;0),'Test Sample Data'!K61-'Choose Housekeeping Genes'!L$27,35-'Choose Housekeeping Genes'!L$27),"")</f>
        <v/>
      </c>
      <c r="L61" s="132" t="str">
        <f>IF(SUM('Test Sample Data'!L$3:L$386)&gt;10,IF(AND(ISNUMBER('Test Sample Data'!L61),'Test Sample Data'!L61&lt;35,'Test Sample Data'!L61&gt;0),'Test Sample Data'!L61-'Choose Housekeeping Genes'!M$27,35-'Choose Housekeeping Genes'!M$27),"")</f>
        <v/>
      </c>
      <c r="M61" s="132" t="str">
        <f>IF(SUM('Test Sample Data'!M$3:M$386)&gt;10,IF(AND(ISNUMBER('Test Sample Data'!M61),'Test Sample Data'!M61&lt;35,'Test Sample Data'!M61&gt;0),'Test Sample Data'!M61-'Choose Housekeeping Genes'!N$27,35-'Choose Housekeeping Genes'!N$27),"")</f>
        <v/>
      </c>
      <c r="N61" s="132" t="str">
        <f>IF(SUM('Test Sample Data'!N$3:N$386)&gt;10,IF(AND(ISNUMBER('Test Sample Data'!N61),'Test Sample Data'!N61&lt;35,'Test Sample Data'!N61&gt;0),'Test Sample Data'!N61-'Choose Housekeeping Genes'!O$27,35-'Choose Housekeeping Genes'!O$27),"")</f>
        <v/>
      </c>
      <c r="O61" s="132" t="str">
        <f>IF(SUM('Test Sample Data'!O$3:O$386)&gt;10,IF(AND(ISNUMBER('Test Sample Data'!O61),'Test Sample Data'!O61&lt;35,'Test Sample Data'!O61&gt;0),'Test Sample Data'!O61-'Choose Housekeeping Genes'!P$27,35-'Choose Housekeeping Genes'!P$27),"")</f>
        <v/>
      </c>
      <c r="P61" s="132" t="str">
        <f>IF(SUM('Test Sample Data'!P$3:P$386)&gt;10,IF(AND(ISNUMBER('Test Sample Data'!P61),'Test Sample Data'!P61&lt;35,'Test Sample Data'!P61&gt;0),'Test Sample Data'!P61-'Choose Housekeeping Genes'!Q$27,35-'Choose Housekeeping Genes'!Q$27),"")</f>
        <v/>
      </c>
      <c r="Q61" s="132" t="str">
        <f>IF(SUM('Test Sample Data'!Q$3:Q$386)&gt;10,IF(AND(ISNUMBER('Test Sample Data'!Q61),'Test Sample Data'!Q61&lt;35,'Test Sample Data'!Q61&gt;0),'Test Sample Data'!Q61-'Choose Housekeeping Genes'!R$27,35-'Choose Housekeeping Genes'!R$27),"")</f>
        <v/>
      </c>
      <c r="R61" s="132" t="str">
        <f>IF(SUM('Test Sample Data'!R$3:R$386)&gt;10,IF(AND(ISNUMBER('Test Sample Data'!R61),'Test Sample Data'!R61&lt;35,'Test Sample Data'!R61&gt;0),'Test Sample Data'!R61-'Choose Housekeeping Genes'!S$27,35-'Choose Housekeeping Genes'!S$27),"")</f>
        <v/>
      </c>
      <c r="S61" s="132" t="str">
        <f>IF(SUM('Test Sample Data'!S$3:S$386)&gt;10,IF(AND(ISNUMBER('Test Sample Data'!S61),'Test Sample Data'!S61&lt;35,'Test Sample Data'!S61&gt;0),'Test Sample Data'!S61-'Choose Housekeeping Genes'!T$27,35-'Choose Housekeeping Genes'!T$27),"")</f>
        <v/>
      </c>
      <c r="T61" s="132" t="str">
        <f>IF(SUM('Test Sample Data'!T$3:T$386)&gt;10,IF(AND(ISNUMBER('Test Sample Data'!T61),'Test Sample Data'!T61&lt;35,'Test Sample Data'!T61&gt;0),'Test Sample Data'!T61-'Choose Housekeeping Genes'!U$27,35-'Choose Housekeeping Genes'!U$27),"")</f>
        <v/>
      </c>
      <c r="U61" s="132" t="str">
        <f>IF(SUM('Test Sample Data'!U$3:U$386)&gt;10,IF(AND(ISNUMBER('Test Sample Data'!U61),'Test Sample Data'!U61&lt;35,'Test Sample Data'!U61&gt;0),'Test Sample Data'!U61-'Choose Housekeeping Genes'!V$27,35-'Choose Housekeeping Genes'!V$27),"")</f>
        <v/>
      </c>
      <c r="V61" s="132" t="str">
        <f>IF(SUM('Test Sample Data'!V$3:V$386)&gt;10,IF(AND(ISNUMBER('Test Sample Data'!V61),'Test Sample Data'!V61&lt;35,'Test Sample Data'!V61&gt;0),'Test Sample Data'!V61-'Choose Housekeeping Genes'!W$27,35-'Choose Housekeeping Genes'!W$27),"")</f>
        <v/>
      </c>
      <c r="W61" s="140" t="str">
        <f>'Control Sample Data'!A61</f>
        <v>AA174084</v>
      </c>
      <c r="X61" s="141" t="s">
        <v>36</v>
      </c>
      <c r="Y61" s="132" t="str">
        <f>IF(SUM('Control Sample Data'!C$3:C$386)&gt;10,IF(AND(ISNUMBER('Control Sample Data'!C61),'Control Sample Data'!C61&lt;35,'Control Sample Data'!C61&gt;0),'Control Sample Data'!C61-'Choose Housekeeping Genes'!AA$27,35-'Choose Housekeeping Genes'!AA$27),"")</f>
        <v/>
      </c>
      <c r="Z61" s="132" t="str">
        <f>IF(SUM('Control Sample Data'!D$3:D$386)&gt;10,IF(AND(ISNUMBER('Control Sample Data'!D61),'Control Sample Data'!D61&lt;35,'Control Sample Data'!D61&gt;0),'Control Sample Data'!D61-'Choose Housekeeping Genes'!AB$27,35-'Choose Housekeeping Genes'!AB$27),"")</f>
        <v/>
      </c>
      <c r="AA61" s="132" t="str">
        <f>IF(SUM('Control Sample Data'!E$3:E$386)&gt;10,IF(AND(ISNUMBER('Control Sample Data'!E61),'Control Sample Data'!E61&lt;35,'Control Sample Data'!E61&gt;0),'Control Sample Data'!E61-'Choose Housekeeping Genes'!AC$27,35-'Choose Housekeeping Genes'!AC$27),"")</f>
        <v/>
      </c>
      <c r="AB61" s="132" t="str">
        <f>IF(SUM('Control Sample Data'!F$3:F$386)&gt;10,IF(AND(ISNUMBER('Control Sample Data'!F61),'Control Sample Data'!F61&lt;35,'Control Sample Data'!F61&gt;0),'Control Sample Data'!F61-'Choose Housekeeping Genes'!AD$27,35-'Choose Housekeeping Genes'!AD$27),"")</f>
        <v/>
      </c>
      <c r="AC61" s="132" t="str">
        <f>IF(SUM('Control Sample Data'!G$3:G$386)&gt;10,IF(AND(ISNUMBER('Control Sample Data'!G61),'Control Sample Data'!G61&lt;35,'Control Sample Data'!G61&gt;0),'Control Sample Data'!G61-'Choose Housekeeping Genes'!AE$27,35-'Choose Housekeeping Genes'!AE$27),"")</f>
        <v/>
      </c>
      <c r="AD61" s="132" t="str">
        <f>IF(SUM('Control Sample Data'!H$3:H$386)&gt;10,IF(AND(ISNUMBER('Control Sample Data'!H61),'Control Sample Data'!H61&lt;35,'Control Sample Data'!H61&gt;0),'Control Sample Data'!H61-'Choose Housekeeping Genes'!AF$27,35-'Choose Housekeeping Genes'!AF$27),"")</f>
        <v/>
      </c>
      <c r="AE61" s="132" t="str">
        <f>IF(SUM('Control Sample Data'!I$3:I$386)&gt;10,IF(AND(ISNUMBER('Control Sample Data'!I61),'Control Sample Data'!I61&lt;35,'Control Sample Data'!I61&gt;0),'Control Sample Data'!I61-'Choose Housekeeping Genes'!AG$27,35-'Choose Housekeeping Genes'!AG$27),"")</f>
        <v/>
      </c>
      <c r="AF61" s="132" t="str">
        <f>IF(SUM('Control Sample Data'!J$3:J$386)&gt;10,IF(AND(ISNUMBER('Control Sample Data'!J61),'Control Sample Data'!J61&lt;35,'Control Sample Data'!J61&gt;0),'Control Sample Data'!J61-'Choose Housekeeping Genes'!AH$27,35-'Choose Housekeeping Genes'!AH$27),"")</f>
        <v/>
      </c>
      <c r="AG61" s="132" t="str">
        <f>IF(SUM('Control Sample Data'!K$3:K$386)&gt;10,IF(AND(ISNUMBER('Control Sample Data'!K61),'Control Sample Data'!K61&lt;35,'Control Sample Data'!K61&gt;0),'Control Sample Data'!K61-'Choose Housekeeping Genes'!AI$27,35-'Choose Housekeeping Genes'!AI$27),"")</f>
        <v/>
      </c>
      <c r="AH61" s="132" t="str">
        <f>IF(SUM('Control Sample Data'!L$3:L$386)&gt;10,IF(AND(ISNUMBER('Control Sample Data'!L61),'Control Sample Data'!L61&lt;35,'Control Sample Data'!L61&gt;0),'Control Sample Data'!L61-'Choose Housekeeping Genes'!AJ$27,35-'Choose Housekeeping Genes'!AJ$27),"")</f>
        <v/>
      </c>
      <c r="AI61" s="132" t="str">
        <f>IF(SUM('Control Sample Data'!M$3:M$386)&gt;10,IF(AND(ISNUMBER('Control Sample Data'!M61),'Control Sample Data'!M61&lt;35,'Control Sample Data'!M61&gt;0),'Control Sample Data'!M61-'Choose Housekeeping Genes'!AK$27,35-'Choose Housekeeping Genes'!AK$27),"")</f>
        <v/>
      </c>
      <c r="AJ61" s="132" t="str">
        <f>IF(SUM('Control Sample Data'!N$3:N$386)&gt;10,IF(AND(ISNUMBER('Control Sample Data'!N61),'Control Sample Data'!N61&lt;35,'Control Sample Data'!N61&gt;0),'Control Sample Data'!N61-'Choose Housekeeping Genes'!AL$27,35-'Choose Housekeeping Genes'!AL$27),"")</f>
        <v/>
      </c>
      <c r="AK61" s="132" t="str">
        <f>IF(SUM('Control Sample Data'!O$3:O$386)&gt;10,IF(AND(ISNUMBER('Control Sample Data'!O61),'Control Sample Data'!O61&lt;35,'Control Sample Data'!O61&gt;0),'Control Sample Data'!O61-'Choose Housekeeping Genes'!AM$27,35-'Choose Housekeeping Genes'!AM$27),"")</f>
        <v/>
      </c>
      <c r="AL61" s="132" t="str">
        <f>IF(SUM('Control Sample Data'!P$3:P$386)&gt;10,IF(AND(ISNUMBER('Control Sample Data'!P61),'Control Sample Data'!P61&lt;35,'Control Sample Data'!P61&gt;0),'Control Sample Data'!P61-'Choose Housekeeping Genes'!AN$27,35-'Choose Housekeeping Genes'!AN$27),"")</f>
        <v/>
      </c>
      <c r="AM61" s="132" t="str">
        <f>IF(SUM('Control Sample Data'!Q$3:Q$386)&gt;10,IF(AND(ISNUMBER('Control Sample Data'!Q61),'Control Sample Data'!Q61&lt;35,'Control Sample Data'!Q61&gt;0),'Control Sample Data'!Q61-'Choose Housekeeping Genes'!AO$27,35-'Choose Housekeeping Genes'!AO$27),"")</f>
        <v/>
      </c>
      <c r="AN61" s="132" t="str">
        <f>IF(SUM('Control Sample Data'!R$3:R$386)&gt;10,IF(AND(ISNUMBER('Control Sample Data'!R61),'Control Sample Data'!R61&lt;35,'Control Sample Data'!R61&gt;0),'Control Sample Data'!R61-'Choose Housekeeping Genes'!AP$27,35-'Choose Housekeeping Genes'!AP$27),"")</f>
        <v/>
      </c>
      <c r="AO61" s="132" t="str">
        <f>IF(SUM('Control Sample Data'!S$3:S$386)&gt;10,IF(AND(ISNUMBER('Control Sample Data'!S61),'Control Sample Data'!S61&lt;35,'Control Sample Data'!S61&gt;0),'Control Sample Data'!S61-'Choose Housekeeping Genes'!AQ$27,35-'Choose Housekeeping Genes'!AQ$27),"")</f>
        <v/>
      </c>
      <c r="AP61" s="132" t="str">
        <f>IF(SUM('Control Sample Data'!T$3:T$386)&gt;10,IF(AND(ISNUMBER('Control Sample Data'!T61),'Control Sample Data'!T61&lt;35,'Control Sample Data'!T61&gt;0),'Control Sample Data'!T61-'Choose Housekeeping Genes'!AR$27,35-'Choose Housekeeping Genes'!AR$27),"")</f>
        <v/>
      </c>
      <c r="AQ61" s="132" t="str">
        <f>IF(SUM('Control Sample Data'!U$3:U$386)&gt;10,IF(AND(ISNUMBER('Control Sample Data'!U61),'Control Sample Data'!U61&lt;35,'Control Sample Data'!U61&gt;0),'Control Sample Data'!U61-'Choose Housekeeping Genes'!AS$27,35-'Choose Housekeeping Genes'!AS$27),"")</f>
        <v/>
      </c>
      <c r="AR61" s="132" t="str">
        <f>IF(SUM('Control Sample Data'!V$3:V$386)&gt;10,IF(AND(ISNUMBER('Control Sample Data'!V61),'Control Sample Data'!V61&lt;35,'Control Sample Data'!V61&gt;0),'Control Sample Data'!V61-'Choose Housekeeping Genes'!AT$27,35-'Choose Housekeeping Genes'!AT$27),"")</f>
        <v/>
      </c>
      <c r="AS61" s="135" t="str">
        <f>'Control Sample Data'!A61</f>
        <v>AA174084</v>
      </c>
      <c r="AT61" s="35" t="s">
        <v>36</v>
      </c>
      <c r="AU61" s="132" t="str">
        <f ca="1">IF(ISNUMBER(C61-'Choose Housekeeping Genes'!D$17),C61-'Choose Housekeeping Genes'!D$17,"")</f>
        <v/>
      </c>
      <c r="AV61" s="132" t="str">
        <f ca="1">IF(ISNUMBER(D61-'Choose Housekeeping Genes'!E$17),D61-'Choose Housekeeping Genes'!E$17,"")</f>
        <v/>
      </c>
      <c r="AW61" s="132" t="str">
        <f ca="1">IF(ISNUMBER(E61-'Choose Housekeeping Genes'!F$17),E61-'Choose Housekeeping Genes'!F$17,"")</f>
        <v/>
      </c>
      <c r="AX61" s="132" t="str">
        <f ca="1">IF(ISNUMBER(F61-'Choose Housekeeping Genes'!G$17),F61-'Choose Housekeeping Genes'!G$17,"")</f>
        <v/>
      </c>
      <c r="AY61" s="132" t="str">
        <f ca="1">IF(ISNUMBER(G61-'Choose Housekeeping Genes'!H$17),G61-'Choose Housekeeping Genes'!H$17,"")</f>
        <v/>
      </c>
      <c r="AZ61" s="132" t="str">
        <f ca="1">IF(ISNUMBER(H61-'Choose Housekeeping Genes'!I$17),H61-'Choose Housekeeping Genes'!I$17,"")</f>
        <v/>
      </c>
      <c r="BA61" s="132" t="str">
        <f ca="1">IF(ISNUMBER(I61-'Choose Housekeeping Genes'!J$17),I61-'Choose Housekeeping Genes'!J$17,"")</f>
        <v/>
      </c>
      <c r="BB61" s="132" t="str">
        <f ca="1">IF(ISNUMBER(J61-'Choose Housekeeping Genes'!K$17),J61-'Choose Housekeeping Genes'!K$17,"")</f>
        <v/>
      </c>
      <c r="BC61" s="132" t="str">
        <f ca="1">IF(ISNUMBER(K61-'Choose Housekeeping Genes'!L$17),K61-'Choose Housekeeping Genes'!L$17,"")</f>
        <v/>
      </c>
      <c r="BD61" s="132" t="str">
        <f ca="1">IF(ISNUMBER(L61-'Choose Housekeeping Genes'!M$17),L61-'Choose Housekeeping Genes'!M$17,"")</f>
        <v/>
      </c>
      <c r="BE61" s="132" t="str">
        <f ca="1">IF(ISNUMBER(M61-'Choose Housekeeping Genes'!N$17),M61-'Choose Housekeeping Genes'!N$17,"")</f>
        <v/>
      </c>
      <c r="BF61" s="132" t="str">
        <f ca="1">IF(ISNUMBER(N61-'Choose Housekeeping Genes'!O$17),N61-'Choose Housekeeping Genes'!O$17,"")</f>
        <v/>
      </c>
      <c r="BG61" s="132" t="str">
        <f ca="1">IF(ISNUMBER(O61-'Choose Housekeeping Genes'!P$17),O61-'Choose Housekeeping Genes'!P$17,"")</f>
        <v/>
      </c>
      <c r="BH61" s="132" t="str">
        <f ca="1">IF(ISNUMBER(P61-'Choose Housekeeping Genes'!Q$17),P61-'Choose Housekeeping Genes'!Q$17,"")</f>
        <v/>
      </c>
      <c r="BI61" s="132" t="str">
        <f ca="1">IF(ISNUMBER(Q61-'Choose Housekeeping Genes'!R$17),Q61-'Choose Housekeeping Genes'!R$17,"")</f>
        <v/>
      </c>
      <c r="BJ61" s="132" t="str">
        <f ca="1">IF(ISNUMBER(R61-'Choose Housekeeping Genes'!S$17),R61-'Choose Housekeeping Genes'!S$17,"")</f>
        <v/>
      </c>
      <c r="BK61" s="132" t="str">
        <f ca="1">IF(ISNUMBER(S61-'Choose Housekeeping Genes'!T$17),S61-'Choose Housekeeping Genes'!T$17,"")</f>
        <v/>
      </c>
      <c r="BL61" s="132" t="str">
        <f ca="1">IF(ISNUMBER(T61-'Choose Housekeeping Genes'!U$17),T61-'Choose Housekeeping Genes'!U$17,"")</f>
        <v/>
      </c>
      <c r="BM61" s="132" t="str">
        <f ca="1">IF(ISNUMBER(U61-'Choose Housekeeping Genes'!V$17),U61-'Choose Housekeeping Genes'!V$17,"")</f>
        <v/>
      </c>
      <c r="BN61" s="132" t="str">
        <f ca="1">IF(ISNUMBER(V61-'Choose Housekeeping Genes'!W$17),V61-'Choose Housekeeping Genes'!W$17,"")</f>
        <v/>
      </c>
      <c r="BO61" s="142" t="str">
        <f t="shared" si="4"/>
        <v>AA174084</v>
      </c>
      <c r="BP61" s="141" t="s">
        <v>36</v>
      </c>
      <c r="BQ61" s="132" t="str">
        <f ca="1">IF(ISNUMBER(Y61-'Choose Housekeeping Genes'!AA$17),Y61-'Choose Housekeeping Genes'!AA$17,"")</f>
        <v/>
      </c>
      <c r="BR61" s="132" t="str">
        <f ca="1">IF(ISNUMBER(Z61-'Choose Housekeeping Genes'!AB$17),Z61-'Choose Housekeeping Genes'!AB$17,"")</f>
        <v/>
      </c>
      <c r="BS61" s="132" t="str">
        <f ca="1">IF(ISNUMBER(AA61-'Choose Housekeeping Genes'!AC$17),AA61-'Choose Housekeeping Genes'!AC$17,"")</f>
        <v/>
      </c>
      <c r="BT61" s="132" t="str">
        <f ca="1">IF(ISNUMBER(AB61-'Choose Housekeeping Genes'!AD$17),AB61-'Choose Housekeeping Genes'!AD$17,"")</f>
        <v/>
      </c>
      <c r="BU61" s="132" t="str">
        <f ca="1">IF(ISNUMBER(AC61-'Choose Housekeeping Genes'!AE$17),AC61-'Choose Housekeeping Genes'!AE$17,"")</f>
        <v/>
      </c>
      <c r="BV61" s="132" t="str">
        <f ca="1">IF(ISNUMBER(AD61-'Choose Housekeeping Genes'!AF$17),AD61-'Choose Housekeeping Genes'!AF$17,"")</f>
        <v/>
      </c>
      <c r="BW61" s="132" t="str">
        <f ca="1">IF(ISNUMBER(AE61-'Choose Housekeeping Genes'!AG$17),AE61-'Choose Housekeeping Genes'!AG$17,"")</f>
        <v/>
      </c>
      <c r="BX61" s="132" t="str">
        <f ca="1">IF(ISNUMBER(AF61-'Choose Housekeeping Genes'!AH$17),AF61-'Choose Housekeeping Genes'!AH$17,"")</f>
        <v/>
      </c>
      <c r="BY61" s="132" t="str">
        <f ca="1">IF(ISNUMBER(AG61-'Choose Housekeeping Genes'!AI$17),AG61-'Choose Housekeeping Genes'!AI$17,"")</f>
        <v/>
      </c>
      <c r="BZ61" s="132" t="str">
        <f ca="1">IF(ISNUMBER(AH61-'Choose Housekeeping Genes'!AJ$17),AH61-'Choose Housekeeping Genes'!AJ$17,"")</f>
        <v/>
      </c>
      <c r="CA61" s="132" t="str">
        <f ca="1">IF(ISNUMBER(AI61-'Choose Housekeeping Genes'!AK$17),AI61-'Choose Housekeeping Genes'!AK$17,"")</f>
        <v/>
      </c>
      <c r="CB61" s="132" t="str">
        <f ca="1">IF(ISNUMBER(AJ61-'Choose Housekeeping Genes'!AL$17),AJ61-'Choose Housekeeping Genes'!AL$17,"")</f>
        <v/>
      </c>
      <c r="CC61" s="132" t="str">
        <f ca="1">IF(ISNUMBER(AK61-'Choose Housekeeping Genes'!AM$17),AK61-'Choose Housekeeping Genes'!AM$17,"")</f>
        <v/>
      </c>
      <c r="CD61" s="132" t="str">
        <f ca="1">IF(ISNUMBER(AL61-'Choose Housekeeping Genes'!AN$17),AL61-'Choose Housekeeping Genes'!AN$17,"")</f>
        <v/>
      </c>
      <c r="CE61" s="132" t="str">
        <f ca="1">IF(ISNUMBER(AM61-'Choose Housekeeping Genes'!AO$17),AM61-'Choose Housekeeping Genes'!AO$17,"")</f>
        <v/>
      </c>
      <c r="CF61" s="132" t="str">
        <f ca="1">IF(ISNUMBER(AN61-'Choose Housekeeping Genes'!AP$17),AN61-'Choose Housekeeping Genes'!AP$17,"")</f>
        <v/>
      </c>
      <c r="CG61" s="132" t="str">
        <f ca="1">IF(ISNUMBER(AO61-'Choose Housekeeping Genes'!AQ$17),AO61-'Choose Housekeeping Genes'!AQ$17,"")</f>
        <v/>
      </c>
      <c r="CH61" s="132" t="str">
        <f ca="1">IF(ISNUMBER(AP61-'Choose Housekeeping Genes'!AR$17),AP61-'Choose Housekeeping Genes'!AR$17,"")</f>
        <v/>
      </c>
      <c r="CI61" s="132" t="str">
        <f ca="1">IF(ISNUMBER(AQ61-'Choose Housekeeping Genes'!AS$17),AQ61-'Choose Housekeeping Genes'!AS$17,"")</f>
        <v/>
      </c>
      <c r="CJ61" s="132" t="str">
        <f ca="1">IF(ISNUMBER(AR61-'Choose Housekeeping Genes'!AT$17),AR61-'Choose Housekeeping Genes'!AT$17,"")</f>
        <v/>
      </c>
      <c r="CK61" s="137" t="e">
        <f t="shared" ca="1" si="2"/>
        <v>#DIV/0!</v>
      </c>
      <c r="CL61" s="138" t="e">
        <f t="shared" ca="1" si="3"/>
        <v>#DIV/0!</v>
      </c>
    </row>
    <row r="62" spans="1:90" ht="12.75" x14ac:dyDescent="0.15">
      <c r="A62" s="131" t="str">
        <f>'Transcript table'!C62</f>
        <v>DRAIC (LOC145837)</v>
      </c>
      <c r="B62" s="35" t="s">
        <v>37</v>
      </c>
      <c r="C62" s="132" t="str">
        <f>IF(SUM('Test Sample Data'!C$3:C$386)&gt;10,IF(AND(ISNUMBER('Test Sample Data'!C62),'Test Sample Data'!C62&lt;35,'Test Sample Data'!C62&gt;0),'Test Sample Data'!C62-'Choose Housekeeping Genes'!D$27,35-'Choose Housekeeping Genes'!D$27),"")</f>
        <v/>
      </c>
      <c r="D62" s="132" t="str">
        <f>IF(SUM('Test Sample Data'!D$3:D$386)&gt;10,IF(AND(ISNUMBER('Test Sample Data'!D62),'Test Sample Data'!D62&lt;35,'Test Sample Data'!D62&gt;0),'Test Sample Data'!D62-'Choose Housekeeping Genes'!E$27,35-'Choose Housekeeping Genes'!E$27),"")</f>
        <v/>
      </c>
      <c r="E62" s="132" t="str">
        <f>IF(SUM('Test Sample Data'!E$3:E$386)&gt;10,IF(AND(ISNUMBER('Test Sample Data'!E62),'Test Sample Data'!E62&lt;35,'Test Sample Data'!E62&gt;0),'Test Sample Data'!E62-'Choose Housekeeping Genes'!F$27,35-'Choose Housekeeping Genes'!F$27),"")</f>
        <v/>
      </c>
      <c r="F62" s="132" t="str">
        <f>IF(SUM('Test Sample Data'!F$3:F$386)&gt;10,IF(AND(ISNUMBER('Test Sample Data'!F62),'Test Sample Data'!F62&lt;35,'Test Sample Data'!F62&gt;0),'Test Sample Data'!F62-'Choose Housekeeping Genes'!G$27,35-'Choose Housekeeping Genes'!G$27),"")</f>
        <v/>
      </c>
      <c r="G62" s="132" t="str">
        <f>IF(SUM('Test Sample Data'!G$3:G$386)&gt;10,IF(AND(ISNUMBER('Test Sample Data'!G62),'Test Sample Data'!G62&lt;35,'Test Sample Data'!G62&gt;0),'Test Sample Data'!G62-'Choose Housekeeping Genes'!H$27,35-'Choose Housekeeping Genes'!H$27),"")</f>
        <v/>
      </c>
      <c r="H62" s="132" t="str">
        <f>IF(SUM('Test Sample Data'!H$3:H$386)&gt;10,IF(AND(ISNUMBER('Test Sample Data'!H62),'Test Sample Data'!H62&lt;35,'Test Sample Data'!H62&gt;0),'Test Sample Data'!H62-'Choose Housekeeping Genes'!I$27,35-'Choose Housekeeping Genes'!I$27),"")</f>
        <v/>
      </c>
      <c r="I62" s="132" t="str">
        <f>IF(SUM('Test Sample Data'!I$3:I$386)&gt;10,IF(AND(ISNUMBER('Test Sample Data'!I62),'Test Sample Data'!I62&lt;35,'Test Sample Data'!I62&gt;0),'Test Sample Data'!I62-'Choose Housekeeping Genes'!J$27,35-'Choose Housekeeping Genes'!J$27),"")</f>
        <v/>
      </c>
      <c r="J62" s="132" t="str">
        <f>IF(SUM('Test Sample Data'!J$3:J$386)&gt;10,IF(AND(ISNUMBER('Test Sample Data'!J62),'Test Sample Data'!J62&lt;35,'Test Sample Data'!J62&gt;0),'Test Sample Data'!J62-'Choose Housekeeping Genes'!K$27,35-'Choose Housekeeping Genes'!K$27),"")</f>
        <v/>
      </c>
      <c r="K62" s="132" t="str">
        <f>IF(SUM('Test Sample Data'!K$3:K$386)&gt;10,IF(AND(ISNUMBER('Test Sample Data'!K62),'Test Sample Data'!K62&lt;35,'Test Sample Data'!K62&gt;0),'Test Sample Data'!K62-'Choose Housekeeping Genes'!L$27,35-'Choose Housekeeping Genes'!L$27),"")</f>
        <v/>
      </c>
      <c r="L62" s="132" t="str">
        <f>IF(SUM('Test Sample Data'!L$3:L$386)&gt;10,IF(AND(ISNUMBER('Test Sample Data'!L62),'Test Sample Data'!L62&lt;35,'Test Sample Data'!L62&gt;0),'Test Sample Data'!L62-'Choose Housekeeping Genes'!M$27,35-'Choose Housekeeping Genes'!M$27),"")</f>
        <v/>
      </c>
      <c r="M62" s="132" t="str">
        <f>IF(SUM('Test Sample Data'!M$3:M$386)&gt;10,IF(AND(ISNUMBER('Test Sample Data'!M62),'Test Sample Data'!M62&lt;35,'Test Sample Data'!M62&gt;0),'Test Sample Data'!M62-'Choose Housekeeping Genes'!N$27,35-'Choose Housekeeping Genes'!N$27),"")</f>
        <v/>
      </c>
      <c r="N62" s="132" t="str">
        <f>IF(SUM('Test Sample Data'!N$3:N$386)&gt;10,IF(AND(ISNUMBER('Test Sample Data'!N62),'Test Sample Data'!N62&lt;35,'Test Sample Data'!N62&gt;0),'Test Sample Data'!N62-'Choose Housekeeping Genes'!O$27,35-'Choose Housekeeping Genes'!O$27),"")</f>
        <v/>
      </c>
      <c r="O62" s="132" t="str">
        <f>IF(SUM('Test Sample Data'!O$3:O$386)&gt;10,IF(AND(ISNUMBER('Test Sample Data'!O62),'Test Sample Data'!O62&lt;35,'Test Sample Data'!O62&gt;0),'Test Sample Data'!O62-'Choose Housekeeping Genes'!P$27,35-'Choose Housekeeping Genes'!P$27),"")</f>
        <v/>
      </c>
      <c r="P62" s="132" t="str">
        <f>IF(SUM('Test Sample Data'!P$3:P$386)&gt;10,IF(AND(ISNUMBER('Test Sample Data'!P62),'Test Sample Data'!P62&lt;35,'Test Sample Data'!P62&gt;0),'Test Sample Data'!P62-'Choose Housekeeping Genes'!Q$27,35-'Choose Housekeeping Genes'!Q$27),"")</f>
        <v/>
      </c>
      <c r="Q62" s="132" t="str">
        <f>IF(SUM('Test Sample Data'!Q$3:Q$386)&gt;10,IF(AND(ISNUMBER('Test Sample Data'!Q62),'Test Sample Data'!Q62&lt;35,'Test Sample Data'!Q62&gt;0),'Test Sample Data'!Q62-'Choose Housekeeping Genes'!R$27,35-'Choose Housekeeping Genes'!R$27),"")</f>
        <v/>
      </c>
      <c r="R62" s="132" t="str">
        <f>IF(SUM('Test Sample Data'!R$3:R$386)&gt;10,IF(AND(ISNUMBER('Test Sample Data'!R62),'Test Sample Data'!R62&lt;35,'Test Sample Data'!R62&gt;0),'Test Sample Data'!R62-'Choose Housekeeping Genes'!S$27,35-'Choose Housekeeping Genes'!S$27),"")</f>
        <v/>
      </c>
      <c r="S62" s="132" t="str">
        <f>IF(SUM('Test Sample Data'!S$3:S$386)&gt;10,IF(AND(ISNUMBER('Test Sample Data'!S62),'Test Sample Data'!S62&lt;35,'Test Sample Data'!S62&gt;0),'Test Sample Data'!S62-'Choose Housekeeping Genes'!T$27,35-'Choose Housekeeping Genes'!T$27),"")</f>
        <v/>
      </c>
      <c r="T62" s="132" t="str">
        <f>IF(SUM('Test Sample Data'!T$3:T$386)&gt;10,IF(AND(ISNUMBER('Test Sample Data'!T62),'Test Sample Data'!T62&lt;35,'Test Sample Data'!T62&gt;0),'Test Sample Data'!T62-'Choose Housekeeping Genes'!U$27,35-'Choose Housekeeping Genes'!U$27),"")</f>
        <v/>
      </c>
      <c r="U62" s="132" t="str">
        <f>IF(SUM('Test Sample Data'!U$3:U$386)&gt;10,IF(AND(ISNUMBER('Test Sample Data'!U62),'Test Sample Data'!U62&lt;35,'Test Sample Data'!U62&gt;0),'Test Sample Data'!U62-'Choose Housekeeping Genes'!V$27,35-'Choose Housekeeping Genes'!V$27),"")</f>
        <v/>
      </c>
      <c r="V62" s="132" t="str">
        <f>IF(SUM('Test Sample Data'!V$3:V$386)&gt;10,IF(AND(ISNUMBER('Test Sample Data'!V62),'Test Sample Data'!V62&lt;35,'Test Sample Data'!V62&gt;0),'Test Sample Data'!V62-'Choose Housekeeping Genes'!W$27,35-'Choose Housekeeping Genes'!W$27),"")</f>
        <v/>
      </c>
      <c r="W62" s="140" t="str">
        <f>'Control Sample Data'!A62</f>
        <v>DRAIC (LOC145837)</v>
      </c>
      <c r="X62" s="141" t="s">
        <v>37</v>
      </c>
      <c r="Y62" s="132" t="str">
        <f>IF(SUM('Control Sample Data'!C$3:C$386)&gt;10,IF(AND(ISNUMBER('Control Sample Data'!C62),'Control Sample Data'!C62&lt;35,'Control Sample Data'!C62&gt;0),'Control Sample Data'!C62-'Choose Housekeeping Genes'!AA$27,35-'Choose Housekeeping Genes'!AA$27),"")</f>
        <v/>
      </c>
      <c r="Z62" s="132" t="str">
        <f>IF(SUM('Control Sample Data'!D$3:D$386)&gt;10,IF(AND(ISNUMBER('Control Sample Data'!D62),'Control Sample Data'!D62&lt;35,'Control Sample Data'!D62&gt;0),'Control Sample Data'!D62-'Choose Housekeeping Genes'!AB$27,35-'Choose Housekeeping Genes'!AB$27),"")</f>
        <v/>
      </c>
      <c r="AA62" s="132" t="str">
        <f>IF(SUM('Control Sample Data'!E$3:E$386)&gt;10,IF(AND(ISNUMBER('Control Sample Data'!E62),'Control Sample Data'!E62&lt;35,'Control Sample Data'!E62&gt;0),'Control Sample Data'!E62-'Choose Housekeeping Genes'!AC$27,35-'Choose Housekeeping Genes'!AC$27),"")</f>
        <v/>
      </c>
      <c r="AB62" s="132" t="str">
        <f>IF(SUM('Control Sample Data'!F$3:F$386)&gt;10,IF(AND(ISNUMBER('Control Sample Data'!F62),'Control Sample Data'!F62&lt;35,'Control Sample Data'!F62&gt;0),'Control Sample Data'!F62-'Choose Housekeeping Genes'!AD$27,35-'Choose Housekeeping Genes'!AD$27),"")</f>
        <v/>
      </c>
      <c r="AC62" s="132" t="str">
        <f>IF(SUM('Control Sample Data'!G$3:G$386)&gt;10,IF(AND(ISNUMBER('Control Sample Data'!G62),'Control Sample Data'!G62&lt;35,'Control Sample Data'!G62&gt;0),'Control Sample Data'!G62-'Choose Housekeeping Genes'!AE$27,35-'Choose Housekeeping Genes'!AE$27),"")</f>
        <v/>
      </c>
      <c r="AD62" s="132" t="str">
        <f>IF(SUM('Control Sample Data'!H$3:H$386)&gt;10,IF(AND(ISNUMBER('Control Sample Data'!H62),'Control Sample Data'!H62&lt;35,'Control Sample Data'!H62&gt;0),'Control Sample Data'!H62-'Choose Housekeeping Genes'!AF$27,35-'Choose Housekeeping Genes'!AF$27),"")</f>
        <v/>
      </c>
      <c r="AE62" s="132" t="str">
        <f>IF(SUM('Control Sample Data'!I$3:I$386)&gt;10,IF(AND(ISNUMBER('Control Sample Data'!I62),'Control Sample Data'!I62&lt;35,'Control Sample Data'!I62&gt;0),'Control Sample Data'!I62-'Choose Housekeeping Genes'!AG$27,35-'Choose Housekeeping Genes'!AG$27),"")</f>
        <v/>
      </c>
      <c r="AF62" s="132" t="str">
        <f>IF(SUM('Control Sample Data'!J$3:J$386)&gt;10,IF(AND(ISNUMBER('Control Sample Data'!J62),'Control Sample Data'!J62&lt;35,'Control Sample Data'!J62&gt;0),'Control Sample Data'!J62-'Choose Housekeeping Genes'!AH$27,35-'Choose Housekeeping Genes'!AH$27),"")</f>
        <v/>
      </c>
      <c r="AG62" s="132" t="str">
        <f>IF(SUM('Control Sample Data'!K$3:K$386)&gt;10,IF(AND(ISNUMBER('Control Sample Data'!K62),'Control Sample Data'!K62&lt;35,'Control Sample Data'!K62&gt;0),'Control Sample Data'!K62-'Choose Housekeeping Genes'!AI$27,35-'Choose Housekeeping Genes'!AI$27),"")</f>
        <v/>
      </c>
      <c r="AH62" s="132" t="str">
        <f>IF(SUM('Control Sample Data'!L$3:L$386)&gt;10,IF(AND(ISNUMBER('Control Sample Data'!L62),'Control Sample Data'!L62&lt;35,'Control Sample Data'!L62&gt;0),'Control Sample Data'!L62-'Choose Housekeeping Genes'!AJ$27,35-'Choose Housekeeping Genes'!AJ$27),"")</f>
        <v/>
      </c>
      <c r="AI62" s="132" t="str">
        <f>IF(SUM('Control Sample Data'!M$3:M$386)&gt;10,IF(AND(ISNUMBER('Control Sample Data'!M62),'Control Sample Data'!M62&lt;35,'Control Sample Data'!M62&gt;0),'Control Sample Data'!M62-'Choose Housekeeping Genes'!AK$27,35-'Choose Housekeeping Genes'!AK$27),"")</f>
        <v/>
      </c>
      <c r="AJ62" s="132" t="str">
        <f>IF(SUM('Control Sample Data'!N$3:N$386)&gt;10,IF(AND(ISNUMBER('Control Sample Data'!N62),'Control Sample Data'!N62&lt;35,'Control Sample Data'!N62&gt;0),'Control Sample Data'!N62-'Choose Housekeeping Genes'!AL$27,35-'Choose Housekeeping Genes'!AL$27),"")</f>
        <v/>
      </c>
      <c r="AK62" s="132" t="str">
        <f>IF(SUM('Control Sample Data'!O$3:O$386)&gt;10,IF(AND(ISNUMBER('Control Sample Data'!O62),'Control Sample Data'!O62&lt;35,'Control Sample Data'!O62&gt;0),'Control Sample Data'!O62-'Choose Housekeeping Genes'!AM$27,35-'Choose Housekeeping Genes'!AM$27),"")</f>
        <v/>
      </c>
      <c r="AL62" s="132" t="str">
        <f>IF(SUM('Control Sample Data'!P$3:P$386)&gt;10,IF(AND(ISNUMBER('Control Sample Data'!P62),'Control Sample Data'!P62&lt;35,'Control Sample Data'!P62&gt;0),'Control Sample Data'!P62-'Choose Housekeeping Genes'!AN$27,35-'Choose Housekeeping Genes'!AN$27),"")</f>
        <v/>
      </c>
      <c r="AM62" s="132" t="str">
        <f>IF(SUM('Control Sample Data'!Q$3:Q$386)&gt;10,IF(AND(ISNUMBER('Control Sample Data'!Q62),'Control Sample Data'!Q62&lt;35,'Control Sample Data'!Q62&gt;0),'Control Sample Data'!Q62-'Choose Housekeeping Genes'!AO$27,35-'Choose Housekeeping Genes'!AO$27),"")</f>
        <v/>
      </c>
      <c r="AN62" s="132" t="str">
        <f>IF(SUM('Control Sample Data'!R$3:R$386)&gt;10,IF(AND(ISNUMBER('Control Sample Data'!R62),'Control Sample Data'!R62&lt;35,'Control Sample Data'!R62&gt;0),'Control Sample Data'!R62-'Choose Housekeeping Genes'!AP$27,35-'Choose Housekeeping Genes'!AP$27),"")</f>
        <v/>
      </c>
      <c r="AO62" s="132" t="str">
        <f>IF(SUM('Control Sample Data'!S$3:S$386)&gt;10,IF(AND(ISNUMBER('Control Sample Data'!S62),'Control Sample Data'!S62&lt;35,'Control Sample Data'!S62&gt;0),'Control Sample Data'!S62-'Choose Housekeeping Genes'!AQ$27,35-'Choose Housekeeping Genes'!AQ$27),"")</f>
        <v/>
      </c>
      <c r="AP62" s="132" t="str">
        <f>IF(SUM('Control Sample Data'!T$3:T$386)&gt;10,IF(AND(ISNUMBER('Control Sample Data'!T62),'Control Sample Data'!T62&lt;35,'Control Sample Data'!T62&gt;0),'Control Sample Data'!T62-'Choose Housekeeping Genes'!AR$27,35-'Choose Housekeeping Genes'!AR$27),"")</f>
        <v/>
      </c>
      <c r="AQ62" s="132" t="str">
        <f>IF(SUM('Control Sample Data'!U$3:U$386)&gt;10,IF(AND(ISNUMBER('Control Sample Data'!U62),'Control Sample Data'!U62&lt;35,'Control Sample Data'!U62&gt;0),'Control Sample Data'!U62-'Choose Housekeeping Genes'!AS$27,35-'Choose Housekeeping Genes'!AS$27),"")</f>
        <v/>
      </c>
      <c r="AR62" s="132" t="str">
        <f>IF(SUM('Control Sample Data'!V$3:V$386)&gt;10,IF(AND(ISNUMBER('Control Sample Data'!V62),'Control Sample Data'!V62&lt;35,'Control Sample Data'!V62&gt;0),'Control Sample Data'!V62-'Choose Housekeeping Genes'!AT$27,35-'Choose Housekeeping Genes'!AT$27),"")</f>
        <v/>
      </c>
      <c r="AS62" s="135" t="str">
        <f>'Control Sample Data'!A62</f>
        <v>DRAIC (LOC145837)</v>
      </c>
      <c r="AT62" s="35" t="s">
        <v>37</v>
      </c>
      <c r="AU62" s="132" t="str">
        <f ca="1">IF(ISNUMBER(C62-'Choose Housekeeping Genes'!D$17),C62-'Choose Housekeeping Genes'!D$17,"")</f>
        <v/>
      </c>
      <c r="AV62" s="132" t="str">
        <f ca="1">IF(ISNUMBER(D62-'Choose Housekeeping Genes'!E$17),D62-'Choose Housekeeping Genes'!E$17,"")</f>
        <v/>
      </c>
      <c r="AW62" s="132" t="str">
        <f ca="1">IF(ISNUMBER(E62-'Choose Housekeeping Genes'!F$17),E62-'Choose Housekeeping Genes'!F$17,"")</f>
        <v/>
      </c>
      <c r="AX62" s="132" t="str">
        <f ca="1">IF(ISNUMBER(F62-'Choose Housekeeping Genes'!G$17),F62-'Choose Housekeeping Genes'!G$17,"")</f>
        <v/>
      </c>
      <c r="AY62" s="132" t="str">
        <f ca="1">IF(ISNUMBER(G62-'Choose Housekeeping Genes'!H$17),G62-'Choose Housekeeping Genes'!H$17,"")</f>
        <v/>
      </c>
      <c r="AZ62" s="132" t="str">
        <f ca="1">IF(ISNUMBER(H62-'Choose Housekeeping Genes'!I$17),H62-'Choose Housekeeping Genes'!I$17,"")</f>
        <v/>
      </c>
      <c r="BA62" s="132" t="str">
        <f ca="1">IF(ISNUMBER(I62-'Choose Housekeeping Genes'!J$17),I62-'Choose Housekeeping Genes'!J$17,"")</f>
        <v/>
      </c>
      <c r="BB62" s="132" t="str">
        <f ca="1">IF(ISNUMBER(J62-'Choose Housekeeping Genes'!K$17),J62-'Choose Housekeeping Genes'!K$17,"")</f>
        <v/>
      </c>
      <c r="BC62" s="132" t="str">
        <f ca="1">IF(ISNUMBER(K62-'Choose Housekeeping Genes'!L$17),K62-'Choose Housekeeping Genes'!L$17,"")</f>
        <v/>
      </c>
      <c r="BD62" s="132" t="str">
        <f ca="1">IF(ISNUMBER(L62-'Choose Housekeeping Genes'!M$17),L62-'Choose Housekeeping Genes'!M$17,"")</f>
        <v/>
      </c>
      <c r="BE62" s="132" t="str">
        <f ca="1">IF(ISNUMBER(M62-'Choose Housekeeping Genes'!N$17),M62-'Choose Housekeeping Genes'!N$17,"")</f>
        <v/>
      </c>
      <c r="BF62" s="132" t="str">
        <f ca="1">IF(ISNUMBER(N62-'Choose Housekeeping Genes'!O$17),N62-'Choose Housekeeping Genes'!O$17,"")</f>
        <v/>
      </c>
      <c r="BG62" s="132" t="str">
        <f ca="1">IF(ISNUMBER(O62-'Choose Housekeeping Genes'!P$17),O62-'Choose Housekeeping Genes'!P$17,"")</f>
        <v/>
      </c>
      <c r="BH62" s="132" t="str">
        <f ca="1">IF(ISNUMBER(P62-'Choose Housekeeping Genes'!Q$17),P62-'Choose Housekeeping Genes'!Q$17,"")</f>
        <v/>
      </c>
      <c r="BI62" s="132" t="str">
        <f ca="1">IF(ISNUMBER(Q62-'Choose Housekeeping Genes'!R$17),Q62-'Choose Housekeeping Genes'!R$17,"")</f>
        <v/>
      </c>
      <c r="BJ62" s="132" t="str">
        <f ca="1">IF(ISNUMBER(R62-'Choose Housekeeping Genes'!S$17),R62-'Choose Housekeeping Genes'!S$17,"")</f>
        <v/>
      </c>
      <c r="BK62" s="132" t="str">
        <f ca="1">IF(ISNUMBER(S62-'Choose Housekeeping Genes'!T$17),S62-'Choose Housekeeping Genes'!T$17,"")</f>
        <v/>
      </c>
      <c r="BL62" s="132" t="str">
        <f ca="1">IF(ISNUMBER(T62-'Choose Housekeeping Genes'!U$17),T62-'Choose Housekeeping Genes'!U$17,"")</f>
        <v/>
      </c>
      <c r="BM62" s="132" t="str">
        <f ca="1">IF(ISNUMBER(U62-'Choose Housekeeping Genes'!V$17),U62-'Choose Housekeeping Genes'!V$17,"")</f>
        <v/>
      </c>
      <c r="BN62" s="132" t="str">
        <f ca="1">IF(ISNUMBER(V62-'Choose Housekeeping Genes'!W$17),V62-'Choose Housekeeping Genes'!W$17,"")</f>
        <v/>
      </c>
      <c r="BO62" s="142" t="str">
        <f t="shared" si="4"/>
        <v>DRAIC (LOC145837)</v>
      </c>
      <c r="BP62" s="141" t="s">
        <v>37</v>
      </c>
      <c r="BQ62" s="132" t="str">
        <f ca="1">IF(ISNUMBER(Y62-'Choose Housekeeping Genes'!AA$17),Y62-'Choose Housekeeping Genes'!AA$17,"")</f>
        <v/>
      </c>
      <c r="BR62" s="132" t="str">
        <f ca="1">IF(ISNUMBER(Z62-'Choose Housekeeping Genes'!AB$17),Z62-'Choose Housekeeping Genes'!AB$17,"")</f>
        <v/>
      </c>
      <c r="BS62" s="132" t="str">
        <f ca="1">IF(ISNUMBER(AA62-'Choose Housekeeping Genes'!AC$17),AA62-'Choose Housekeeping Genes'!AC$17,"")</f>
        <v/>
      </c>
      <c r="BT62" s="132" t="str">
        <f ca="1">IF(ISNUMBER(AB62-'Choose Housekeeping Genes'!AD$17),AB62-'Choose Housekeeping Genes'!AD$17,"")</f>
        <v/>
      </c>
      <c r="BU62" s="132" t="str">
        <f ca="1">IF(ISNUMBER(AC62-'Choose Housekeeping Genes'!AE$17),AC62-'Choose Housekeeping Genes'!AE$17,"")</f>
        <v/>
      </c>
      <c r="BV62" s="132" t="str">
        <f ca="1">IF(ISNUMBER(AD62-'Choose Housekeeping Genes'!AF$17),AD62-'Choose Housekeeping Genes'!AF$17,"")</f>
        <v/>
      </c>
      <c r="BW62" s="132" t="str">
        <f ca="1">IF(ISNUMBER(AE62-'Choose Housekeeping Genes'!AG$17),AE62-'Choose Housekeeping Genes'!AG$17,"")</f>
        <v/>
      </c>
      <c r="BX62" s="132" t="str">
        <f ca="1">IF(ISNUMBER(AF62-'Choose Housekeeping Genes'!AH$17),AF62-'Choose Housekeeping Genes'!AH$17,"")</f>
        <v/>
      </c>
      <c r="BY62" s="132" t="str">
        <f ca="1">IF(ISNUMBER(AG62-'Choose Housekeeping Genes'!AI$17),AG62-'Choose Housekeeping Genes'!AI$17,"")</f>
        <v/>
      </c>
      <c r="BZ62" s="132" t="str">
        <f ca="1">IF(ISNUMBER(AH62-'Choose Housekeeping Genes'!AJ$17),AH62-'Choose Housekeeping Genes'!AJ$17,"")</f>
        <v/>
      </c>
      <c r="CA62" s="132" t="str">
        <f ca="1">IF(ISNUMBER(AI62-'Choose Housekeeping Genes'!AK$17),AI62-'Choose Housekeeping Genes'!AK$17,"")</f>
        <v/>
      </c>
      <c r="CB62" s="132" t="str">
        <f ca="1">IF(ISNUMBER(AJ62-'Choose Housekeeping Genes'!AL$17),AJ62-'Choose Housekeeping Genes'!AL$17,"")</f>
        <v/>
      </c>
      <c r="CC62" s="132" t="str">
        <f ca="1">IF(ISNUMBER(AK62-'Choose Housekeeping Genes'!AM$17),AK62-'Choose Housekeeping Genes'!AM$17,"")</f>
        <v/>
      </c>
      <c r="CD62" s="132" t="str">
        <f ca="1">IF(ISNUMBER(AL62-'Choose Housekeeping Genes'!AN$17),AL62-'Choose Housekeeping Genes'!AN$17,"")</f>
        <v/>
      </c>
      <c r="CE62" s="132" t="str">
        <f ca="1">IF(ISNUMBER(AM62-'Choose Housekeeping Genes'!AO$17),AM62-'Choose Housekeeping Genes'!AO$17,"")</f>
        <v/>
      </c>
      <c r="CF62" s="132" t="str">
        <f ca="1">IF(ISNUMBER(AN62-'Choose Housekeeping Genes'!AP$17),AN62-'Choose Housekeeping Genes'!AP$17,"")</f>
        <v/>
      </c>
      <c r="CG62" s="132" t="str">
        <f ca="1">IF(ISNUMBER(AO62-'Choose Housekeeping Genes'!AQ$17),AO62-'Choose Housekeeping Genes'!AQ$17,"")</f>
        <v/>
      </c>
      <c r="CH62" s="132" t="str">
        <f ca="1">IF(ISNUMBER(AP62-'Choose Housekeeping Genes'!AR$17),AP62-'Choose Housekeeping Genes'!AR$17,"")</f>
        <v/>
      </c>
      <c r="CI62" s="132" t="str">
        <f ca="1">IF(ISNUMBER(AQ62-'Choose Housekeeping Genes'!AS$17),AQ62-'Choose Housekeeping Genes'!AS$17,"")</f>
        <v/>
      </c>
      <c r="CJ62" s="132" t="str">
        <f ca="1">IF(ISNUMBER(AR62-'Choose Housekeeping Genes'!AT$17),AR62-'Choose Housekeeping Genes'!AT$17,"")</f>
        <v/>
      </c>
      <c r="CK62" s="137" t="e">
        <f t="shared" ca="1" si="2"/>
        <v>#DIV/0!</v>
      </c>
      <c r="CL62" s="138" t="e">
        <f t="shared" ca="1" si="3"/>
        <v>#DIV/0!</v>
      </c>
    </row>
    <row r="63" spans="1:90" ht="12.75" x14ac:dyDescent="0.15">
      <c r="A63" s="131" t="str">
        <f>'Transcript table'!C63</f>
        <v>FOXCUT</v>
      </c>
      <c r="B63" s="35" t="s">
        <v>524</v>
      </c>
      <c r="C63" s="132" t="str">
        <f>IF(SUM('Test Sample Data'!C$3:C$386)&gt;10,IF(AND(ISNUMBER('Test Sample Data'!C63),'Test Sample Data'!C63&lt;35,'Test Sample Data'!C63&gt;0),'Test Sample Data'!C63-'Choose Housekeeping Genes'!D$27,35-'Choose Housekeeping Genes'!D$27),"")</f>
        <v/>
      </c>
      <c r="D63" s="132" t="str">
        <f>IF(SUM('Test Sample Data'!D$3:D$386)&gt;10,IF(AND(ISNUMBER('Test Sample Data'!D63),'Test Sample Data'!D63&lt;35,'Test Sample Data'!D63&gt;0),'Test Sample Data'!D63-'Choose Housekeeping Genes'!E$27,35-'Choose Housekeeping Genes'!E$27),"")</f>
        <v/>
      </c>
      <c r="E63" s="132" t="str">
        <f>IF(SUM('Test Sample Data'!E$3:E$386)&gt;10,IF(AND(ISNUMBER('Test Sample Data'!E63),'Test Sample Data'!E63&lt;35,'Test Sample Data'!E63&gt;0),'Test Sample Data'!E63-'Choose Housekeeping Genes'!F$27,35-'Choose Housekeeping Genes'!F$27),"")</f>
        <v/>
      </c>
      <c r="F63" s="132" t="str">
        <f>IF(SUM('Test Sample Data'!F$3:F$386)&gt;10,IF(AND(ISNUMBER('Test Sample Data'!F63),'Test Sample Data'!F63&lt;35,'Test Sample Data'!F63&gt;0),'Test Sample Data'!F63-'Choose Housekeeping Genes'!G$27,35-'Choose Housekeeping Genes'!G$27),"")</f>
        <v/>
      </c>
      <c r="G63" s="132" t="str">
        <f>IF(SUM('Test Sample Data'!G$3:G$386)&gt;10,IF(AND(ISNUMBER('Test Sample Data'!G63),'Test Sample Data'!G63&lt;35,'Test Sample Data'!G63&gt;0),'Test Sample Data'!G63-'Choose Housekeeping Genes'!H$27,35-'Choose Housekeeping Genes'!H$27),"")</f>
        <v/>
      </c>
      <c r="H63" s="132" t="str">
        <f>IF(SUM('Test Sample Data'!H$3:H$386)&gt;10,IF(AND(ISNUMBER('Test Sample Data'!H63),'Test Sample Data'!H63&lt;35,'Test Sample Data'!H63&gt;0),'Test Sample Data'!H63-'Choose Housekeeping Genes'!I$27,35-'Choose Housekeeping Genes'!I$27),"")</f>
        <v/>
      </c>
      <c r="I63" s="132" t="str">
        <f>IF(SUM('Test Sample Data'!I$3:I$386)&gt;10,IF(AND(ISNUMBER('Test Sample Data'!I63),'Test Sample Data'!I63&lt;35,'Test Sample Data'!I63&gt;0),'Test Sample Data'!I63-'Choose Housekeeping Genes'!J$27,35-'Choose Housekeeping Genes'!J$27),"")</f>
        <v/>
      </c>
      <c r="J63" s="132" t="str">
        <f>IF(SUM('Test Sample Data'!J$3:J$386)&gt;10,IF(AND(ISNUMBER('Test Sample Data'!J63),'Test Sample Data'!J63&lt;35,'Test Sample Data'!J63&gt;0),'Test Sample Data'!J63-'Choose Housekeeping Genes'!K$27,35-'Choose Housekeeping Genes'!K$27),"")</f>
        <v/>
      </c>
      <c r="K63" s="132" t="str">
        <f>IF(SUM('Test Sample Data'!K$3:K$386)&gt;10,IF(AND(ISNUMBER('Test Sample Data'!K63),'Test Sample Data'!K63&lt;35,'Test Sample Data'!K63&gt;0),'Test Sample Data'!K63-'Choose Housekeeping Genes'!L$27,35-'Choose Housekeeping Genes'!L$27),"")</f>
        <v/>
      </c>
      <c r="L63" s="132" t="str">
        <f>IF(SUM('Test Sample Data'!L$3:L$386)&gt;10,IF(AND(ISNUMBER('Test Sample Data'!L63),'Test Sample Data'!L63&lt;35,'Test Sample Data'!L63&gt;0),'Test Sample Data'!L63-'Choose Housekeeping Genes'!M$27,35-'Choose Housekeeping Genes'!M$27),"")</f>
        <v/>
      </c>
      <c r="M63" s="132" t="str">
        <f>IF(SUM('Test Sample Data'!M$3:M$386)&gt;10,IF(AND(ISNUMBER('Test Sample Data'!M63),'Test Sample Data'!M63&lt;35,'Test Sample Data'!M63&gt;0),'Test Sample Data'!M63-'Choose Housekeeping Genes'!N$27,35-'Choose Housekeeping Genes'!N$27),"")</f>
        <v/>
      </c>
      <c r="N63" s="132" t="str">
        <f>IF(SUM('Test Sample Data'!N$3:N$386)&gt;10,IF(AND(ISNUMBER('Test Sample Data'!N63),'Test Sample Data'!N63&lt;35,'Test Sample Data'!N63&gt;0),'Test Sample Data'!N63-'Choose Housekeeping Genes'!O$27,35-'Choose Housekeeping Genes'!O$27),"")</f>
        <v/>
      </c>
      <c r="O63" s="132" t="str">
        <f>IF(SUM('Test Sample Data'!O$3:O$386)&gt;10,IF(AND(ISNUMBER('Test Sample Data'!O63),'Test Sample Data'!O63&lt;35,'Test Sample Data'!O63&gt;0),'Test Sample Data'!O63-'Choose Housekeeping Genes'!P$27,35-'Choose Housekeeping Genes'!P$27),"")</f>
        <v/>
      </c>
      <c r="P63" s="132" t="str">
        <f>IF(SUM('Test Sample Data'!P$3:P$386)&gt;10,IF(AND(ISNUMBER('Test Sample Data'!P63),'Test Sample Data'!P63&lt;35,'Test Sample Data'!P63&gt;0),'Test Sample Data'!P63-'Choose Housekeeping Genes'!Q$27,35-'Choose Housekeeping Genes'!Q$27),"")</f>
        <v/>
      </c>
      <c r="Q63" s="132" t="str">
        <f>IF(SUM('Test Sample Data'!Q$3:Q$386)&gt;10,IF(AND(ISNUMBER('Test Sample Data'!Q63),'Test Sample Data'!Q63&lt;35,'Test Sample Data'!Q63&gt;0),'Test Sample Data'!Q63-'Choose Housekeeping Genes'!R$27,35-'Choose Housekeeping Genes'!R$27),"")</f>
        <v/>
      </c>
      <c r="R63" s="132" t="str">
        <f>IF(SUM('Test Sample Data'!R$3:R$386)&gt;10,IF(AND(ISNUMBER('Test Sample Data'!R63),'Test Sample Data'!R63&lt;35,'Test Sample Data'!R63&gt;0),'Test Sample Data'!R63-'Choose Housekeeping Genes'!S$27,35-'Choose Housekeeping Genes'!S$27),"")</f>
        <v/>
      </c>
      <c r="S63" s="132" t="str">
        <f>IF(SUM('Test Sample Data'!S$3:S$386)&gt;10,IF(AND(ISNUMBER('Test Sample Data'!S63),'Test Sample Data'!S63&lt;35,'Test Sample Data'!S63&gt;0),'Test Sample Data'!S63-'Choose Housekeeping Genes'!T$27,35-'Choose Housekeeping Genes'!T$27),"")</f>
        <v/>
      </c>
      <c r="T63" s="132" t="str">
        <f>IF(SUM('Test Sample Data'!T$3:T$386)&gt;10,IF(AND(ISNUMBER('Test Sample Data'!T63),'Test Sample Data'!T63&lt;35,'Test Sample Data'!T63&gt;0),'Test Sample Data'!T63-'Choose Housekeeping Genes'!U$27,35-'Choose Housekeeping Genes'!U$27),"")</f>
        <v/>
      </c>
      <c r="U63" s="132" t="str">
        <f>IF(SUM('Test Sample Data'!U$3:U$386)&gt;10,IF(AND(ISNUMBER('Test Sample Data'!U63),'Test Sample Data'!U63&lt;35,'Test Sample Data'!U63&gt;0),'Test Sample Data'!U63-'Choose Housekeeping Genes'!V$27,35-'Choose Housekeeping Genes'!V$27),"")</f>
        <v/>
      </c>
      <c r="V63" s="132" t="str">
        <f>IF(SUM('Test Sample Data'!V$3:V$386)&gt;10,IF(AND(ISNUMBER('Test Sample Data'!V63),'Test Sample Data'!V63&lt;35,'Test Sample Data'!V63&gt;0),'Test Sample Data'!V63-'Choose Housekeeping Genes'!W$27,35-'Choose Housekeeping Genes'!W$27),"")</f>
        <v/>
      </c>
      <c r="W63" s="140" t="str">
        <f>'Control Sample Data'!A63</f>
        <v>FOXCUT</v>
      </c>
      <c r="X63" s="141" t="s">
        <v>524</v>
      </c>
      <c r="Y63" s="132" t="str">
        <f>IF(SUM('Control Sample Data'!C$3:C$386)&gt;10,IF(AND(ISNUMBER('Control Sample Data'!C63),'Control Sample Data'!C63&lt;35,'Control Sample Data'!C63&gt;0),'Control Sample Data'!C63-'Choose Housekeeping Genes'!AA$27,35-'Choose Housekeeping Genes'!AA$27),"")</f>
        <v/>
      </c>
      <c r="Z63" s="132" t="str">
        <f>IF(SUM('Control Sample Data'!D$3:D$386)&gt;10,IF(AND(ISNUMBER('Control Sample Data'!D63),'Control Sample Data'!D63&lt;35,'Control Sample Data'!D63&gt;0),'Control Sample Data'!D63-'Choose Housekeeping Genes'!AB$27,35-'Choose Housekeeping Genes'!AB$27),"")</f>
        <v/>
      </c>
      <c r="AA63" s="132" t="str">
        <f>IF(SUM('Control Sample Data'!E$3:E$386)&gt;10,IF(AND(ISNUMBER('Control Sample Data'!E63),'Control Sample Data'!E63&lt;35,'Control Sample Data'!E63&gt;0),'Control Sample Data'!E63-'Choose Housekeeping Genes'!AC$27,35-'Choose Housekeeping Genes'!AC$27),"")</f>
        <v/>
      </c>
      <c r="AB63" s="132" t="str">
        <f>IF(SUM('Control Sample Data'!F$3:F$386)&gt;10,IF(AND(ISNUMBER('Control Sample Data'!F63),'Control Sample Data'!F63&lt;35,'Control Sample Data'!F63&gt;0),'Control Sample Data'!F63-'Choose Housekeeping Genes'!AD$27,35-'Choose Housekeeping Genes'!AD$27),"")</f>
        <v/>
      </c>
      <c r="AC63" s="132" t="str">
        <f>IF(SUM('Control Sample Data'!G$3:G$386)&gt;10,IF(AND(ISNUMBER('Control Sample Data'!G63),'Control Sample Data'!G63&lt;35,'Control Sample Data'!G63&gt;0),'Control Sample Data'!G63-'Choose Housekeeping Genes'!AE$27,35-'Choose Housekeeping Genes'!AE$27),"")</f>
        <v/>
      </c>
      <c r="AD63" s="132" t="str">
        <f>IF(SUM('Control Sample Data'!H$3:H$386)&gt;10,IF(AND(ISNUMBER('Control Sample Data'!H63),'Control Sample Data'!H63&lt;35,'Control Sample Data'!H63&gt;0),'Control Sample Data'!H63-'Choose Housekeeping Genes'!AF$27,35-'Choose Housekeeping Genes'!AF$27),"")</f>
        <v/>
      </c>
      <c r="AE63" s="132" t="str">
        <f>IF(SUM('Control Sample Data'!I$3:I$386)&gt;10,IF(AND(ISNUMBER('Control Sample Data'!I63),'Control Sample Data'!I63&lt;35,'Control Sample Data'!I63&gt;0),'Control Sample Data'!I63-'Choose Housekeeping Genes'!AG$27,35-'Choose Housekeeping Genes'!AG$27),"")</f>
        <v/>
      </c>
      <c r="AF63" s="132" t="str">
        <f>IF(SUM('Control Sample Data'!J$3:J$386)&gt;10,IF(AND(ISNUMBER('Control Sample Data'!J63),'Control Sample Data'!J63&lt;35,'Control Sample Data'!J63&gt;0),'Control Sample Data'!J63-'Choose Housekeeping Genes'!AH$27,35-'Choose Housekeeping Genes'!AH$27),"")</f>
        <v/>
      </c>
      <c r="AG63" s="132" t="str">
        <f>IF(SUM('Control Sample Data'!K$3:K$386)&gt;10,IF(AND(ISNUMBER('Control Sample Data'!K63),'Control Sample Data'!K63&lt;35,'Control Sample Data'!K63&gt;0),'Control Sample Data'!K63-'Choose Housekeeping Genes'!AI$27,35-'Choose Housekeeping Genes'!AI$27),"")</f>
        <v/>
      </c>
      <c r="AH63" s="132" t="str">
        <f>IF(SUM('Control Sample Data'!L$3:L$386)&gt;10,IF(AND(ISNUMBER('Control Sample Data'!L63),'Control Sample Data'!L63&lt;35,'Control Sample Data'!L63&gt;0),'Control Sample Data'!L63-'Choose Housekeeping Genes'!AJ$27,35-'Choose Housekeeping Genes'!AJ$27),"")</f>
        <v/>
      </c>
      <c r="AI63" s="132" t="str">
        <f>IF(SUM('Control Sample Data'!M$3:M$386)&gt;10,IF(AND(ISNUMBER('Control Sample Data'!M63),'Control Sample Data'!M63&lt;35,'Control Sample Data'!M63&gt;0),'Control Sample Data'!M63-'Choose Housekeeping Genes'!AK$27,35-'Choose Housekeeping Genes'!AK$27),"")</f>
        <v/>
      </c>
      <c r="AJ63" s="132" t="str">
        <f>IF(SUM('Control Sample Data'!N$3:N$386)&gt;10,IF(AND(ISNUMBER('Control Sample Data'!N63),'Control Sample Data'!N63&lt;35,'Control Sample Data'!N63&gt;0),'Control Sample Data'!N63-'Choose Housekeeping Genes'!AL$27,35-'Choose Housekeeping Genes'!AL$27),"")</f>
        <v/>
      </c>
      <c r="AK63" s="132" t="str">
        <f>IF(SUM('Control Sample Data'!O$3:O$386)&gt;10,IF(AND(ISNUMBER('Control Sample Data'!O63),'Control Sample Data'!O63&lt;35,'Control Sample Data'!O63&gt;0),'Control Sample Data'!O63-'Choose Housekeeping Genes'!AM$27,35-'Choose Housekeeping Genes'!AM$27),"")</f>
        <v/>
      </c>
      <c r="AL63" s="132" t="str">
        <f>IF(SUM('Control Sample Data'!P$3:P$386)&gt;10,IF(AND(ISNUMBER('Control Sample Data'!P63),'Control Sample Data'!P63&lt;35,'Control Sample Data'!P63&gt;0),'Control Sample Data'!P63-'Choose Housekeeping Genes'!AN$27,35-'Choose Housekeeping Genes'!AN$27),"")</f>
        <v/>
      </c>
      <c r="AM63" s="132" t="str">
        <f>IF(SUM('Control Sample Data'!Q$3:Q$386)&gt;10,IF(AND(ISNUMBER('Control Sample Data'!Q63),'Control Sample Data'!Q63&lt;35,'Control Sample Data'!Q63&gt;0),'Control Sample Data'!Q63-'Choose Housekeeping Genes'!AO$27,35-'Choose Housekeeping Genes'!AO$27),"")</f>
        <v/>
      </c>
      <c r="AN63" s="132" t="str">
        <f>IF(SUM('Control Sample Data'!R$3:R$386)&gt;10,IF(AND(ISNUMBER('Control Sample Data'!R63),'Control Sample Data'!R63&lt;35,'Control Sample Data'!R63&gt;0),'Control Sample Data'!R63-'Choose Housekeeping Genes'!AP$27,35-'Choose Housekeeping Genes'!AP$27),"")</f>
        <v/>
      </c>
      <c r="AO63" s="132" t="str">
        <f>IF(SUM('Control Sample Data'!S$3:S$386)&gt;10,IF(AND(ISNUMBER('Control Sample Data'!S63),'Control Sample Data'!S63&lt;35,'Control Sample Data'!S63&gt;0),'Control Sample Data'!S63-'Choose Housekeeping Genes'!AQ$27,35-'Choose Housekeeping Genes'!AQ$27),"")</f>
        <v/>
      </c>
      <c r="AP63" s="132" t="str">
        <f>IF(SUM('Control Sample Data'!T$3:T$386)&gt;10,IF(AND(ISNUMBER('Control Sample Data'!T63),'Control Sample Data'!T63&lt;35,'Control Sample Data'!T63&gt;0),'Control Sample Data'!T63-'Choose Housekeeping Genes'!AR$27,35-'Choose Housekeeping Genes'!AR$27),"")</f>
        <v/>
      </c>
      <c r="AQ63" s="132" t="str">
        <f>IF(SUM('Control Sample Data'!U$3:U$386)&gt;10,IF(AND(ISNUMBER('Control Sample Data'!U63),'Control Sample Data'!U63&lt;35,'Control Sample Data'!U63&gt;0),'Control Sample Data'!U63-'Choose Housekeeping Genes'!AS$27,35-'Choose Housekeeping Genes'!AS$27),"")</f>
        <v/>
      </c>
      <c r="AR63" s="132" t="str">
        <f>IF(SUM('Control Sample Data'!V$3:V$386)&gt;10,IF(AND(ISNUMBER('Control Sample Data'!V63),'Control Sample Data'!V63&lt;35,'Control Sample Data'!V63&gt;0),'Control Sample Data'!V63-'Choose Housekeeping Genes'!AT$27,35-'Choose Housekeeping Genes'!AT$27),"")</f>
        <v/>
      </c>
      <c r="AS63" s="135" t="str">
        <f>'Control Sample Data'!A63</f>
        <v>FOXCUT</v>
      </c>
      <c r="AT63" s="35" t="s">
        <v>524</v>
      </c>
      <c r="AU63" s="132" t="str">
        <f ca="1">IF(ISNUMBER(C63-'Choose Housekeeping Genes'!D$17),C63-'Choose Housekeeping Genes'!D$17,"")</f>
        <v/>
      </c>
      <c r="AV63" s="132" t="str">
        <f ca="1">IF(ISNUMBER(D63-'Choose Housekeeping Genes'!E$17),D63-'Choose Housekeeping Genes'!E$17,"")</f>
        <v/>
      </c>
      <c r="AW63" s="132" t="str">
        <f ca="1">IF(ISNUMBER(E63-'Choose Housekeeping Genes'!F$17),E63-'Choose Housekeeping Genes'!F$17,"")</f>
        <v/>
      </c>
      <c r="AX63" s="132" t="str">
        <f ca="1">IF(ISNUMBER(F63-'Choose Housekeeping Genes'!G$17),F63-'Choose Housekeeping Genes'!G$17,"")</f>
        <v/>
      </c>
      <c r="AY63" s="132" t="str">
        <f ca="1">IF(ISNUMBER(G63-'Choose Housekeeping Genes'!H$17),G63-'Choose Housekeeping Genes'!H$17,"")</f>
        <v/>
      </c>
      <c r="AZ63" s="132" t="str">
        <f ca="1">IF(ISNUMBER(H63-'Choose Housekeeping Genes'!I$17),H63-'Choose Housekeeping Genes'!I$17,"")</f>
        <v/>
      </c>
      <c r="BA63" s="132" t="str">
        <f ca="1">IF(ISNUMBER(I63-'Choose Housekeeping Genes'!J$17),I63-'Choose Housekeeping Genes'!J$17,"")</f>
        <v/>
      </c>
      <c r="BB63" s="132" t="str">
        <f ca="1">IF(ISNUMBER(J63-'Choose Housekeeping Genes'!K$17),J63-'Choose Housekeeping Genes'!K$17,"")</f>
        <v/>
      </c>
      <c r="BC63" s="132" t="str">
        <f ca="1">IF(ISNUMBER(K63-'Choose Housekeeping Genes'!L$17),K63-'Choose Housekeeping Genes'!L$17,"")</f>
        <v/>
      </c>
      <c r="BD63" s="132" t="str">
        <f ca="1">IF(ISNUMBER(L63-'Choose Housekeeping Genes'!M$17),L63-'Choose Housekeeping Genes'!M$17,"")</f>
        <v/>
      </c>
      <c r="BE63" s="132" t="str">
        <f ca="1">IF(ISNUMBER(M63-'Choose Housekeeping Genes'!N$17),M63-'Choose Housekeeping Genes'!N$17,"")</f>
        <v/>
      </c>
      <c r="BF63" s="132" t="str">
        <f ca="1">IF(ISNUMBER(N63-'Choose Housekeeping Genes'!O$17),N63-'Choose Housekeeping Genes'!O$17,"")</f>
        <v/>
      </c>
      <c r="BG63" s="132" t="str">
        <f ca="1">IF(ISNUMBER(O63-'Choose Housekeeping Genes'!P$17),O63-'Choose Housekeeping Genes'!P$17,"")</f>
        <v/>
      </c>
      <c r="BH63" s="132" t="str">
        <f ca="1">IF(ISNUMBER(P63-'Choose Housekeeping Genes'!Q$17),P63-'Choose Housekeeping Genes'!Q$17,"")</f>
        <v/>
      </c>
      <c r="BI63" s="132" t="str">
        <f ca="1">IF(ISNUMBER(Q63-'Choose Housekeeping Genes'!R$17),Q63-'Choose Housekeeping Genes'!R$17,"")</f>
        <v/>
      </c>
      <c r="BJ63" s="132" t="str">
        <f ca="1">IF(ISNUMBER(R63-'Choose Housekeeping Genes'!S$17),R63-'Choose Housekeeping Genes'!S$17,"")</f>
        <v/>
      </c>
      <c r="BK63" s="132" t="str">
        <f ca="1">IF(ISNUMBER(S63-'Choose Housekeeping Genes'!T$17),S63-'Choose Housekeeping Genes'!T$17,"")</f>
        <v/>
      </c>
      <c r="BL63" s="132" t="str">
        <f ca="1">IF(ISNUMBER(T63-'Choose Housekeeping Genes'!U$17),T63-'Choose Housekeeping Genes'!U$17,"")</f>
        <v/>
      </c>
      <c r="BM63" s="132" t="str">
        <f ca="1">IF(ISNUMBER(U63-'Choose Housekeeping Genes'!V$17),U63-'Choose Housekeeping Genes'!V$17,"")</f>
        <v/>
      </c>
      <c r="BN63" s="132" t="str">
        <f ca="1">IF(ISNUMBER(V63-'Choose Housekeeping Genes'!W$17),V63-'Choose Housekeeping Genes'!W$17,"")</f>
        <v/>
      </c>
      <c r="BO63" s="142" t="str">
        <f t="shared" si="4"/>
        <v>FOXCUT</v>
      </c>
      <c r="BP63" s="141" t="s">
        <v>524</v>
      </c>
      <c r="BQ63" s="132" t="str">
        <f ca="1">IF(ISNUMBER(Y63-'Choose Housekeeping Genes'!AA$17),Y63-'Choose Housekeeping Genes'!AA$17,"")</f>
        <v/>
      </c>
      <c r="BR63" s="132" t="str">
        <f ca="1">IF(ISNUMBER(Z63-'Choose Housekeeping Genes'!AB$17),Z63-'Choose Housekeeping Genes'!AB$17,"")</f>
        <v/>
      </c>
      <c r="BS63" s="132" t="str">
        <f ca="1">IF(ISNUMBER(AA63-'Choose Housekeeping Genes'!AC$17),AA63-'Choose Housekeeping Genes'!AC$17,"")</f>
        <v/>
      </c>
      <c r="BT63" s="132" t="str">
        <f ca="1">IF(ISNUMBER(AB63-'Choose Housekeeping Genes'!AD$17),AB63-'Choose Housekeeping Genes'!AD$17,"")</f>
        <v/>
      </c>
      <c r="BU63" s="132" t="str">
        <f ca="1">IF(ISNUMBER(AC63-'Choose Housekeeping Genes'!AE$17),AC63-'Choose Housekeeping Genes'!AE$17,"")</f>
        <v/>
      </c>
      <c r="BV63" s="132" t="str">
        <f ca="1">IF(ISNUMBER(AD63-'Choose Housekeeping Genes'!AF$17),AD63-'Choose Housekeeping Genes'!AF$17,"")</f>
        <v/>
      </c>
      <c r="BW63" s="132" t="str">
        <f ca="1">IF(ISNUMBER(AE63-'Choose Housekeeping Genes'!AG$17),AE63-'Choose Housekeeping Genes'!AG$17,"")</f>
        <v/>
      </c>
      <c r="BX63" s="132" t="str">
        <f ca="1">IF(ISNUMBER(AF63-'Choose Housekeeping Genes'!AH$17),AF63-'Choose Housekeeping Genes'!AH$17,"")</f>
        <v/>
      </c>
      <c r="BY63" s="132" t="str">
        <f ca="1">IF(ISNUMBER(AG63-'Choose Housekeeping Genes'!AI$17),AG63-'Choose Housekeeping Genes'!AI$17,"")</f>
        <v/>
      </c>
      <c r="BZ63" s="132" t="str">
        <f ca="1">IF(ISNUMBER(AH63-'Choose Housekeeping Genes'!AJ$17),AH63-'Choose Housekeeping Genes'!AJ$17,"")</f>
        <v/>
      </c>
      <c r="CA63" s="132" t="str">
        <f ca="1">IF(ISNUMBER(AI63-'Choose Housekeeping Genes'!AK$17),AI63-'Choose Housekeeping Genes'!AK$17,"")</f>
        <v/>
      </c>
      <c r="CB63" s="132" t="str">
        <f ca="1">IF(ISNUMBER(AJ63-'Choose Housekeeping Genes'!AL$17),AJ63-'Choose Housekeeping Genes'!AL$17,"")</f>
        <v/>
      </c>
      <c r="CC63" s="132" t="str">
        <f ca="1">IF(ISNUMBER(AK63-'Choose Housekeeping Genes'!AM$17),AK63-'Choose Housekeeping Genes'!AM$17,"")</f>
        <v/>
      </c>
      <c r="CD63" s="132" t="str">
        <f ca="1">IF(ISNUMBER(AL63-'Choose Housekeeping Genes'!AN$17),AL63-'Choose Housekeeping Genes'!AN$17,"")</f>
        <v/>
      </c>
      <c r="CE63" s="132" t="str">
        <f ca="1">IF(ISNUMBER(AM63-'Choose Housekeeping Genes'!AO$17),AM63-'Choose Housekeeping Genes'!AO$17,"")</f>
        <v/>
      </c>
      <c r="CF63" s="132" t="str">
        <f ca="1">IF(ISNUMBER(AN63-'Choose Housekeeping Genes'!AP$17),AN63-'Choose Housekeeping Genes'!AP$17,"")</f>
        <v/>
      </c>
      <c r="CG63" s="132" t="str">
        <f ca="1">IF(ISNUMBER(AO63-'Choose Housekeeping Genes'!AQ$17),AO63-'Choose Housekeeping Genes'!AQ$17,"")</f>
        <v/>
      </c>
      <c r="CH63" s="132" t="str">
        <f ca="1">IF(ISNUMBER(AP63-'Choose Housekeeping Genes'!AR$17),AP63-'Choose Housekeeping Genes'!AR$17,"")</f>
        <v/>
      </c>
      <c r="CI63" s="132" t="str">
        <f ca="1">IF(ISNUMBER(AQ63-'Choose Housekeeping Genes'!AS$17),AQ63-'Choose Housekeeping Genes'!AS$17,"")</f>
        <v/>
      </c>
      <c r="CJ63" s="132" t="str">
        <f ca="1">IF(ISNUMBER(AR63-'Choose Housekeeping Genes'!AT$17),AR63-'Choose Housekeeping Genes'!AT$17,"")</f>
        <v/>
      </c>
      <c r="CK63" s="137" t="e">
        <f t="shared" ca="1" si="2"/>
        <v>#DIV/0!</v>
      </c>
      <c r="CL63" s="138" t="e">
        <f t="shared" ca="1" si="3"/>
        <v>#DIV/0!</v>
      </c>
    </row>
    <row r="64" spans="1:90" ht="12.75" x14ac:dyDescent="0.15">
      <c r="A64" s="131" t="str">
        <f>'Transcript table'!C64</f>
        <v>ACTA2-AS1</v>
      </c>
      <c r="B64" s="35" t="s">
        <v>526</v>
      </c>
      <c r="C64" s="132" t="str">
        <f>IF(SUM('Test Sample Data'!C$3:C$386)&gt;10,IF(AND(ISNUMBER('Test Sample Data'!C64),'Test Sample Data'!C64&lt;35,'Test Sample Data'!C64&gt;0),'Test Sample Data'!C64-'Choose Housekeeping Genes'!D$27,35-'Choose Housekeeping Genes'!D$27),"")</f>
        <v/>
      </c>
      <c r="D64" s="132" t="str">
        <f>IF(SUM('Test Sample Data'!D$3:D$386)&gt;10,IF(AND(ISNUMBER('Test Sample Data'!D64),'Test Sample Data'!D64&lt;35,'Test Sample Data'!D64&gt;0),'Test Sample Data'!D64-'Choose Housekeeping Genes'!E$27,35-'Choose Housekeeping Genes'!E$27),"")</f>
        <v/>
      </c>
      <c r="E64" s="132" t="str">
        <f>IF(SUM('Test Sample Data'!E$3:E$386)&gt;10,IF(AND(ISNUMBER('Test Sample Data'!E64),'Test Sample Data'!E64&lt;35,'Test Sample Data'!E64&gt;0),'Test Sample Data'!E64-'Choose Housekeeping Genes'!F$27,35-'Choose Housekeeping Genes'!F$27),"")</f>
        <v/>
      </c>
      <c r="F64" s="132" t="str">
        <f>IF(SUM('Test Sample Data'!F$3:F$386)&gt;10,IF(AND(ISNUMBER('Test Sample Data'!F64),'Test Sample Data'!F64&lt;35,'Test Sample Data'!F64&gt;0),'Test Sample Data'!F64-'Choose Housekeeping Genes'!G$27,35-'Choose Housekeeping Genes'!G$27),"")</f>
        <v/>
      </c>
      <c r="G64" s="132" t="str">
        <f>IF(SUM('Test Sample Data'!G$3:G$386)&gt;10,IF(AND(ISNUMBER('Test Sample Data'!G64),'Test Sample Data'!G64&lt;35,'Test Sample Data'!G64&gt;0),'Test Sample Data'!G64-'Choose Housekeeping Genes'!H$27,35-'Choose Housekeeping Genes'!H$27),"")</f>
        <v/>
      </c>
      <c r="H64" s="132" t="str">
        <f>IF(SUM('Test Sample Data'!H$3:H$386)&gt;10,IF(AND(ISNUMBER('Test Sample Data'!H64),'Test Sample Data'!H64&lt;35,'Test Sample Data'!H64&gt;0),'Test Sample Data'!H64-'Choose Housekeeping Genes'!I$27,35-'Choose Housekeeping Genes'!I$27),"")</f>
        <v/>
      </c>
      <c r="I64" s="132" t="str">
        <f>IF(SUM('Test Sample Data'!I$3:I$386)&gt;10,IF(AND(ISNUMBER('Test Sample Data'!I64),'Test Sample Data'!I64&lt;35,'Test Sample Data'!I64&gt;0),'Test Sample Data'!I64-'Choose Housekeeping Genes'!J$27,35-'Choose Housekeeping Genes'!J$27),"")</f>
        <v/>
      </c>
      <c r="J64" s="132" t="str">
        <f>IF(SUM('Test Sample Data'!J$3:J$386)&gt;10,IF(AND(ISNUMBER('Test Sample Data'!J64),'Test Sample Data'!J64&lt;35,'Test Sample Data'!J64&gt;0),'Test Sample Data'!J64-'Choose Housekeeping Genes'!K$27,35-'Choose Housekeeping Genes'!K$27),"")</f>
        <v/>
      </c>
      <c r="K64" s="132" t="str">
        <f>IF(SUM('Test Sample Data'!K$3:K$386)&gt;10,IF(AND(ISNUMBER('Test Sample Data'!K64),'Test Sample Data'!K64&lt;35,'Test Sample Data'!K64&gt;0),'Test Sample Data'!K64-'Choose Housekeeping Genes'!L$27,35-'Choose Housekeeping Genes'!L$27),"")</f>
        <v/>
      </c>
      <c r="L64" s="132" t="str">
        <f>IF(SUM('Test Sample Data'!L$3:L$386)&gt;10,IF(AND(ISNUMBER('Test Sample Data'!L64),'Test Sample Data'!L64&lt;35,'Test Sample Data'!L64&gt;0),'Test Sample Data'!L64-'Choose Housekeeping Genes'!M$27,35-'Choose Housekeeping Genes'!M$27),"")</f>
        <v/>
      </c>
      <c r="M64" s="132" t="str">
        <f>IF(SUM('Test Sample Data'!M$3:M$386)&gt;10,IF(AND(ISNUMBER('Test Sample Data'!M64),'Test Sample Data'!M64&lt;35,'Test Sample Data'!M64&gt;0),'Test Sample Data'!M64-'Choose Housekeeping Genes'!N$27,35-'Choose Housekeeping Genes'!N$27),"")</f>
        <v/>
      </c>
      <c r="N64" s="132" t="str">
        <f>IF(SUM('Test Sample Data'!N$3:N$386)&gt;10,IF(AND(ISNUMBER('Test Sample Data'!N64),'Test Sample Data'!N64&lt;35,'Test Sample Data'!N64&gt;0),'Test Sample Data'!N64-'Choose Housekeeping Genes'!O$27,35-'Choose Housekeeping Genes'!O$27),"")</f>
        <v/>
      </c>
      <c r="O64" s="132" t="str">
        <f>IF(SUM('Test Sample Data'!O$3:O$386)&gt;10,IF(AND(ISNUMBER('Test Sample Data'!O64),'Test Sample Data'!O64&lt;35,'Test Sample Data'!O64&gt;0),'Test Sample Data'!O64-'Choose Housekeeping Genes'!P$27,35-'Choose Housekeeping Genes'!P$27),"")</f>
        <v/>
      </c>
      <c r="P64" s="132" t="str">
        <f>IF(SUM('Test Sample Data'!P$3:P$386)&gt;10,IF(AND(ISNUMBER('Test Sample Data'!P64),'Test Sample Data'!P64&lt;35,'Test Sample Data'!P64&gt;0),'Test Sample Data'!P64-'Choose Housekeeping Genes'!Q$27,35-'Choose Housekeeping Genes'!Q$27),"")</f>
        <v/>
      </c>
      <c r="Q64" s="132" t="str">
        <f>IF(SUM('Test Sample Data'!Q$3:Q$386)&gt;10,IF(AND(ISNUMBER('Test Sample Data'!Q64),'Test Sample Data'!Q64&lt;35,'Test Sample Data'!Q64&gt;0),'Test Sample Data'!Q64-'Choose Housekeeping Genes'!R$27,35-'Choose Housekeeping Genes'!R$27),"")</f>
        <v/>
      </c>
      <c r="R64" s="132" t="str">
        <f>IF(SUM('Test Sample Data'!R$3:R$386)&gt;10,IF(AND(ISNUMBER('Test Sample Data'!R64),'Test Sample Data'!R64&lt;35,'Test Sample Data'!R64&gt;0),'Test Sample Data'!R64-'Choose Housekeeping Genes'!S$27,35-'Choose Housekeeping Genes'!S$27),"")</f>
        <v/>
      </c>
      <c r="S64" s="132" t="str">
        <f>IF(SUM('Test Sample Data'!S$3:S$386)&gt;10,IF(AND(ISNUMBER('Test Sample Data'!S64),'Test Sample Data'!S64&lt;35,'Test Sample Data'!S64&gt;0),'Test Sample Data'!S64-'Choose Housekeeping Genes'!T$27,35-'Choose Housekeeping Genes'!T$27),"")</f>
        <v/>
      </c>
      <c r="T64" s="132" t="str">
        <f>IF(SUM('Test Sample Data'!T$3:T$386)&gt;10,IF(AND(ISNUMBER('Test Sample Data'!T64),'Test Sample Data'!T64&lt;35,'Test Sample Data'!T64&gt;0),'Test Sample Data'!T64-'Choose Housekeeping Genes'!U$27,35-'Choose Housekeeping Genes'!U$27),"")</f>
        <v/>
      </c>
      <c r="U64" s="132" t="str">
        <f>IF(SUM('Test Sample Data'!U$3:U$386)&gt;10,IF(AND(ISNUMBER('Test Sample Data'!U64),'Test Sample Data'!U64&lt;35,'Test Sample Data'!U64&gt;0),'Test Sample Data'!U64-'Choose Housekeeping Genes'!V$27,35-'Choose Housekeeping Genes'!V$27),"")</f>
        <v/>
      </c>
      <c r="V64" s="132" t="str">
        <f>IF(SUM('Test Sample Data'!V$3:V$386)&gt;10,IF(AND(ISNUMBER('Test Sample Data'!V64),'Test Sample Data'!V64&lt;35,'Test Sample Data'!V64&gt;0),'Test Sample Data'!V64-'Choose Housekeeping Genes'!W$27,35-'Choose Housekeeping Genes'!W$27),"")</f>
        <v/>
      </c>
      <c r="W64" s="140" t="str">
        <f>'Control Sample Data'!A64</f>
        <v>ACTA2-AS1</v>
      </c>
      <c r="X64" s="141" t="s">
        <v>526</v>
      </c>
      <c r="Y64" s="132" t="str">
        <f>IF(SUM('Control Sample Data'!C$3:C$386)&gt;10,IF(AND(ISNUMBER('Control Sample Data'!C64),'Control Sample Data'!C64&lt;35,'Control Sample Data'!C64&gt;0),'Control Sample Data'!C64-'Choose Housekeeping Genes'!AA$27,35-'Choose Housekeeping Genes'!AA$27),"")</f>
        <v/>
      </c>
      <c r="Z64" s="132" t="str">
        <f>IF(SUM('Control Sample Data'!D$3:D$386)&gt;10,IF(AND(ISNUMBER('Control Sample Data'!D64),'Control Sample Data'!D64&lt;35,'Control Sample Data'!D64&gt;0),'Control Sample Data'!D64-'Choose Housekeeping Genes'!AB$27,35-'Choose Housekeeping Genes'!AB$27),"")</f>
        <v/>
      </c>
      <c r="AA64" s="132" t="str">
        <f>IF(SUM('Control Sample Data'!E$3:E$386)&gt;10,IF(AND(ISNUMBER('Control Sample Data'!E64),'Control Sample Data'!E64&lt;35,'Control Sample Data'!E64&gt;0),'Control Sample Data'!E64-'Choose Housekeeping Genes'!AC$27,35-'Choose Housekeeping Genes'!AC$27),"")</f>
        <v/>
      </c>
      <c r="AB64" s="132" t="str">
        <f>IF(SUM('Control Sample Data'!F$3:F$386)&gt;10,IF(AND(ISNUMBER('Control Sample Data'!F64),'Control Sample Data'!F64&lt;35,'Control Sample Data'!F64&gt;0),'Control Sample Data'!F64-'Choose Housekeeping Genes'!AD$27,35-'Choose Housekeeping Genes'!AD$27),"")</f>
        <v/>
      </c>
      <c r="AC64" s="132" t="str">
        <f>IF(SUM('Control Sample Data'!G$3:G$386)&gt;10,IF(AND(ISNUMBER('Control Sample Data'!G64),'Control Sample Data'!G64&lt;35,'Control Sample Data'!G64&gt;0),'Control Sample Data'!G64-'Choose Housekeeping Genes'!AE$27,35-'Choose Housekeeping Genes'!AE$27),"")</f>
        <v/>
      </c>
      <c r="AD64" s="132" t="str">
        <f>IF(SUM('Control Sample Data'!H$3:H$386)&gt;10,IF(AND(ISNUMBER('Control Sample Data'!H64),'Control Sample Data'!H64&lt;35,'Control Sample Data'!H64&gt;0),'Control Sample Data'!H64-'Choose Housekeeping Genes'!AF$27,35-'Choose Housekeeping Genes'!AF$27),"")</f>
        <v/>
      </c>
      <c r="AE64" s="132" t="str">
        <f>IF(SUM('Control Sample Data'!I$3:I$386)&gt;10,IF(AND(ISNUMBER('Control Sample Data'!I64),'Control Sample Data'!I64&lt;35,'Control Sample Data'!I64&gt;0),'Control Sample Data'!I64-'Choose Housekeeping Genes'!AG$27,35-'Choose Housekeeping Genes'!AG$27),"")</f>
        <v/>
      </c>
      <c r="AF64" s="132" t="str">
        <f>IF(SUM('Control Sample Data'!J$3:J$386)&gt;10,IF(AND(ISNUMBER('Control Sample Data'!J64),'Control Sample Data'!J64&lt;35,'Control Sample Data'!J64&gt;0),'Control Sample Data'!J64-'Choose Housekeeping Genes'!AH$27,35-'Choose Housekeeping Genes'!AH$27),"")</f>
        <v/>
      </c>
      <c r="AG64" s="132" t="str">
        <f>IF(SUM('Control Sample Data'!K$3:K$386)&gt;10,IF(AND(ISNUMBER('Control Sample Data'!K64),'Control Sample Data'!K64&lt;35,'Control Sample Data'!K64&gt;0),'Control Sample Data'!K64-'Choose Housekeeping Genes'!AI$27,35-'Choose Housekeeping Genes'!AI$27),"")</f>
        <v/>
      </c>
      <c r="AH64" s="132" t="str">
        <f>IF(SUM('Control Sample Data'!L$3:L$386)&gt;10,IF(AND(ISNUMBER('Control Sample Data'!L64),'Control Sample Data'!L64&lt;35,'Control Sample Data'!L64&gt;0),'Control Sample Data'!L64-'Choose Housekeeping Genes'!AJ$27,35-'Choose Housekeeping Genes'!AJ$27),"")</f>
        <v/>
      </c>
      <c r="AI64" s="132" t="str">
        <f>IF(SUM('Control Sample Data'!M$3:M$386)&gt;10,IF(AND(ISNUMBER('Control Sample Data'!M64),'Control Sample Data'!M64&lt;35,'Control Sample Data'!M64&gt;0),'Control Sample Data'!M64-'Choose Housekeeping Genes'!AK$27,35-'Choose Housekeeping Genes'!AK$27),"")</f>
        <v/>
      </c>
      <c r="AJ64" s="132" t="str">
        <f>IF(SUM('Control Sample Data'!N$3:N$386)&gt;10,IF(AND(ISNUMBER('Control Sample Data'!N64),'Control Sample Data'!N64&lt;35,'Control Sample Data'!N64&gt;0),'Control Sample Data'!N64-'Choose Housekeeping Genes'!AL$27,35-'Choose Housekeeping Genes'!AL$27),"")</f>
        <v/>
      </c>
      <c r="AK64" s="132" t="str">
        <f>IF(SUM('Control Sample Data'!O$3:O$386)&gt;10,IF(AND(ISNUMBER('Control Sample Data'!O64),'Control Sample Data'!O64&lt;35,'Control Sample Data'!O64&gt;0),'Control Sample Data'!O64-'Choose Housekeeping Genes'!AM$27,35-'Choose Housekeeping Genes'!AM$27),"")</f>
        <v/>
      </c>
      <c r="AL64" s="132" t="str">
        <f>IF(SUM('Control Sample Data'!P$3:P$386)&gt;10,IF(AND(ISNUMBER('Control Sample Data'!P64),'Control Sample Data'!P64&lt;35,'Control Sample Data'!P64&gt;0),'Control Sample Data'!P64-'Choose Housekeeping Genes'!AN$27,35-'Choose Housekeeping Genes'!AN$27),"")</f>
        <v/>
      </c>
      <c r="AM64" s="132" t="str">
        <f>IF(SUM('Control Sample Data'!Q$3:Q$386)&gt;10,IF(AND(ISNUMBER('Control Sample Data'!Q64),'Control Sample Data'!Q64&lt;35,'Control Sample Data'!Q64&gt;0),'Control Sample Data'!Q64-'Choose Housekeeping Genes'!AO$27,35-'Choose Housekeeping Genes'!AO$27),"")</f>
        <v/>
      </c>
      <c r="AN64" s="132" t="str">
        <f>IF(SUM('Control Sample Data'!R$3:R$386)&gt;10,IF(AND(ISNUMBER('Control Sample Data'!R64),'Control Sample Data'!R64&lt;35,'Control Sample Data'!R64&gt;0),'Control Sample Data'!R64-'Choose Housekeeping Genes'!AP$27,35-'Choose Housekeeping Genes'!AP$27),"")</f>
        <v/>
      </c>
      <c r="AO64" s="132" t="str">
        <f>IF(SUM('Control Sample Data'!S$3:S$386)&gt;10,IF(AND(ISNUMBER('Control Sample Data'!S64),'Control Sample Data'!S64&lt;35,'Control Sample Data'!S64&gt;0),'Control Sample Data'!S64-'Choose Housekeeping Genes'!AQ$27,35-'Choose Housekeeping Genes'!AQ$27),"")</f>
        <v/>
      </c>
      <c r="AP64" s="132" t="str">
        <f>IF(SUM('Control Sample Data'!T$3:T$386)&gt;10,IF(AND(ISNUMBER('Control Sample Data'!T64),'Control Sample Data'!T64&lt;35,'Control Sample Data'!T64&gt;0),'Control Sample Data'!T64-'Choose Housekeeping Genes'!AR$27,35-'Choose Housekeeping Genes'!AR$27),"")</f>
        <v/>
      </c>
      <c r="AQ64" s="132" t="str">
        <f>IF(SUM('Control Sample Data'!U$3:U$386)&gt;10,IF(AND(ISNUMBER('Control Sample Data'!U64),'Control Sample Data'!U64&lt;35,'Control Sample Data'!U64&gt;0),'Control Sample Data'!U64-'Choose Housekeeping Genes'!AS$27,35-'Choose Housekeeping Genes'!AS$27),"")</f>
        <v/>
      </c>
      <c r="AR64" s="132" t="str">
        <f>IF(SUM('Control Sample Data'!V$3:V$386)&gt;10,IF(AND(ISNUMBER('Control Sample Data'!V64),'Control Sample Data'!V64&lt;35,'Control Sample Data'!V64&gt;0),'Control Sample Data'!V64-'Choose Housekeeping Genes'!AT$27,35-'Choose Housekeeping Genes'!AT$27),"")</f>
        <v/>
      </c>
      <c r="AS64" s="135" t="str">
        <f>'Control Sample Data'!A64</f>
        <v>ACTA2-AS1</v>
      </c>
      <c r="AT64" s="35" t="s">
        <v>526</v>
      </c>
      <c r="AU64" s="132" t="str">
        <f ca="1">IF(ISNUMBER(C64-'Choose Housekeeping Genes'!D$17),C64-'Choose Housekeeping Genes'!D$17,"")</f>
        <v/>
      </c>
      <c r="AV64" s="132" t="str">
        <f ca="1">IF(ISNUMBER(D64-'Choose Housekeeping Genes'!E$17),D64-'Choose Housekeeping Genes'!E$17,"")</f>
        <v/>
      </c>
      <c r="AW64" s="132" t="str">
        <f ca="1">IF(ISNUMBER(E64-'Choose Housekeeping Genes'!F$17),E64-'Choose Housekeeping Genes'!F$17,"")</f>
        <v/>
      </c>
      <c r="AX64" s="132" t="str">
        <f ca="1">IF(ISNUMBER(F64-'Choose Housekeeping Genes'!G$17),F64-'Choose Housekeeping Genes'!G$17,"")</f>
        <v/>
      </c>
      <c r="AY64" s="132" t="str">
        <f ca="1">IF(ISNUMBER(G64-'Choose Housekeeping Genes'!H$17),G64-'Choose Housekeeping Genes'!H$17,"")</f>
        <v/>
      </c>
      <c r="AZ64" s="132" t="str">
        <f ca="1">IF(ISNUMBER(H64-'Choose Housekeeping Genes'!I$17),H64-'Choose Housekeeping Genes'!I$17,"")</f>
        <v/>
      </c>
      <c r="BA64" s="132" t="str">
        <f ca="1">IF(ISNUMBER(I64-'Choose Housekeeping Genes'!J$17),I64-'Choose Housekeeping Genes'!J$17,"")</f>
        <v/>
      </c>
      <c r="BB64" s="132" t="str">
        <f ca="1">IF(ISNUMBER(J64-'Choose Housekeeping Genes'!K$17),J64-'Choose Housekeeping Genes'!K$17,"")</f>
        <v/>
      </c>
      <c r="BC64" s="132" t="str">
        <f ca="1">IF(ISNUMBER(K64-'Choose Housekeeping Genes'!L$17),K64-'Choose Housekeeping Genes'!L$17,"")</f>
        <v/>
      </c>
      <c r="BD64" s="132" t="str">
        <f ca="1">IF(ISNUMBER(L64-'Choose Housekeeping Genes'!M$17),L64-'Choose Housekeeping Genes'!M$17,"")</f>
        <v/>
      </c>
      <c r="BE64" s="132" t="str">
        <f ca="1">IF(ISNUMBER(M64-'Choose Housekeeping Genes'!N$17),M64-'Choose Housekeeping Genes'!N$17,"")</f>
        <v/>
      </c>
      <c r="BF64" s="132" t="str">
        <f ca="1">IF(ISNUMBER(N64-'Choose Housekeeping Genes'!O$17),N64-'Choose Housekeeping Genes'!O$17,"")</f>
        <v/>
      </c>
      <c r="BG64" s="132" t="str">
        <f ca="1">IF(ISNUMBER(O64-'Choose Housekeeping Genes'!P$17),O64-'Choose Housekeeping Genes'!P$17,"")</f>
        <v/>
      </c>
      <c r="BH64" s="132" t="str">
        <f ca="1">IF(ISNUMBER(P64-'Choose Housekeeping Genes'!Q$17),P64-'Choose Housekeeping Genes'!Q$17,"")</f>
        <v/>
      </c>
      <c r="BI64" s="132" t="str">
        <f ca="1">IF(ISNUMBER(Q64-'Choose Housekeeping Genes'!R$17),Q64-'Choose Housekeeping Genes'!R$17,"")</f>
        <v/>
      </c>
      <c r="BJ64" s="132" t="str">
        <f ca="1">IF(ISNUMBER(R64-'Choose Housekeeping Genes'!S$17),R64-'Choose Housekeeping Genes'!S$17,"")</f>
        <v/>
      </c>
      <c r="BK64" s="132" t="str">
        <f ca="1">IF(ISNUMBER(S64-'Choose Housekeeping Genes'!T$17),S64-'Choose Housekeeping Genes'!T$17,"")</f>
        <v/>
      </c>
      <c r="BL64" s="132" t="str">
        <f ca="1">IF(ISNUMBER(T64-'Choose Housekeeping Genes'!U$17),T64-'Choose Housekeeping Genes'!U$17,"")</f>
        <v/>
      </c>
      <c r="BM64" s="132" t="str">
        <f ca="1">IF(ISNUMBER(U64-'Choose Housekeeping Genes'!V$17),U64-'Choose Housekeeping Genes'!V$17,"")</f>
        <v/>
      </c>
      <c r="BN64" s="132" t="str">
        <f ca="1">IF(ISNUMBER(V64-'Choose Housekeeping Genes'!W$17),V64-'Choose Housekeeping Genes'!W$17,"")</f>
        <v/>
      </c>
      <c r="BO64" s="142" t="str">
        <f t="shared" si="4"/>
        <v>ACTA2-AS1</v>
      </c>
      <c r="BP64" s="141" t="s">
        <v>526</v>
      </c>
      <c r="BQ64" s="132" t="str">
        <f ca="1">IF(ISNUMBER(Y64-'Choose Housekeeping Genes'!AA$17),Y64-'Choose Housekeeping Genes'!AA$17,"")</f>
        <v/>
      </c>
      <c r="BR64" s="132" t="str">
        <f ca="1">IF(ISNUMBER(Z64-'Choose Housekeeping Genes'!AB$17),Z64-'Choose Housekeeping Genes'!AB$17,"")</f>
        <v/>
      </c>
      <c r="BS64" s="132" t="str">
        <f ca="1">IF(ISNUMBER(AA64-'Choose Housekeeping Genes'!AC$17),AA64-'Choose Housekeeping Genes'!AC$17,"")</f>
        <v/>
      </c>
      <c r="BT64" s="132" t="str">
        <f ca="1">IF(ISNUMBER(AB64-'Choose Housekeeping Genes'!AD$17),AB64-'Choose Housekeeping Genes'!AD$17,"")</f>
        <v/>
      </c>
      <c r="BU64" s="132" t="str">
        <f ca="1">IF(ISNUMBER(AC64-'Choose Housekeeping Genes'!AE$17),AC64-'Choose Housekeeping Genes'!AE$17,"")</f>
        <v/>
      </c>
      <c r="BV64" s="132" t="str">
        <f ca="1">IF(ISNUMBER(AD64-'Choose Housekeeping Genes'!AF$17),AD64-'Choose Housekeeping Genes'!AF$17,"")</f>
        <v/>
      </c>
      <c r="BW64" s="132" t="str">
        <f ca="1">IF(ISNUMBER(AE64-'Choose Housekeeping Genes'!AG$17),AE64-'Choose Housekeeping Genes'!AG$17,"")</f>
        <v/>
      </c>
      <c r="BX64" s="132" t="str">
        <f ca="1">IF(ISNUMBER(AF64-'Choose Housekeeping Genes'!AH$17),AF64-'Choose Housekeeping Genes'!AH$17,"")</f>
        <v/>
      </c>
      <c r="BY64" s="132" t="str">
        <f ca="1">IF(ISNUMBER(AG64-'Choose Housekeeping Genes'!AI$17),AG64-'Choose Housekeeping Genes'!AI$17,"")</f>
        <v/>
      </c>
      <c r="BZ64" s="132" t="str">
        <f ca="1">IF(ISNUMBER(AH64-'Choose Housekeeping Genes'!AJ$17),AH64-'Choose Housekeeping Genes'!AJ$17,"")</f>
        <v/>
      </c>
      <c r="CA64" s="132" t="str">
        <f ca="1">IF(ISNUMBER(AI64-'Choose Housekeeping Genes'!AK$17),AI64-'Choose Housekeeping Genes'!AK$17,"")</f>
        <v/>
      </c>
      <c r="CB64" s="132" t="str">
        <f ca="1">IF(ISNUMBER(AJ64-'Choose Housekeeping Genes'!AL$17),AJ64-'Choose Housekeeping Genes'!AL$17,"")</f>
        <v/>
      </c>
      <c r="CC64" s="132" t="str">
        <f ca="1">IF(ISNUMBER(AK64-'Choose Housekeeping Genes'!AM$17),AK64-'Choose Housekeeping Genes'!AM$17,"")</f>
        <v/>
      </c>
      <c r="CD64" s="132" t="str">
        <f ca="1">IF(ISNUMBER(AL64-'Choose Housekeeping Genes'!AN$17),AL64-'Choose Housekeeping Genes'!AN$17,"")</f>
        <v/>
      </c>
      <c r="CE64" s="132" t="str">
        <f ca="1">IF(ISNUMBER(AM64-'Choose Housekeeping Genes'!AO$17),AM64-'Choose Housekeeping Genes'!AO$17,"")</f>
        <v/>
      </c>
      <c r="CF64" s="132" t="str">
        <f ca="1">IF(ISNUMBER(AN64-'Choose Housekeeping Genes'!AP$17),AN64-'Choose Housekeeping Genes'!AP$17,"")</f>
        <v/>
      </c>
      <c r="CG64" s="132" t="str">
        <f ca="1">IF(ISNUMBER(AO64-'Choose Housekeeping Genes'!AQ$17),AO64-'Choose Housekeeping Genes'!AQ$17,"")</f>
        <v/>
      </c>
      <c r="CH64" s="132" t="str">
        <f ca="1">IF(ISNUMBER(AP64-'Choose Housekeeping Genes'!AR$17),AP64-'Choose Housekeeping Genes'!AR$17,"")</f>
        <v/>
      </c>
      <c r="CI64" s="132" t="str">
        <f ca="1">IF(ISNUMBER(AQ64-'Choose Housekeeping Genes'!AS$17),AQ64-'Choose Housekeeping Genes'!AS$17,"")</f>
        <v/>
      </c>
      <c r="CJ64" s="132" t="str">
        <f ca="1">IF(ISNUMBER(AR64-'Choose Housekeeping Genes'!AT$17),AR64-'Choose Housekeeping Genes'!AT$17,"")</f>
        <v/>
      </c>
      <c r="CK64" s="137" t="e">
        <f t="shared" ca="1" si="2"/>
        <v>#DIV/0!</v>
      </c>
      <c r="CL64" s="138" t="e">
        <f t="shared" ca="1" si="3"/>
        <v>#DIV/0!</v>
      </c>
    </row>
    <row r="65" spans="1:90" ht="12.75" x14ac:dyDescent="0.15">
      <c r="A65" s="131" t="str">
        <f>'Transcript table'!C65</f>
        <v>lincRNA-RoR</v>
      </c>
      <c r="B65" s="35" t="s">
        <v>528</v>
      </c>
      <c r="C65" s="132" t="str">
        <f>IF(SUM('Test Sample Data'!C$3:C$386)&gt;10,IF(AND(ISNUMBER('Test Sample Data'!C65),'Test Sample Data'!C65&lt;35,'Test Sample Data'!C65&gt;0),'Test Sample Data'!C65-'Choose Housekeeping Genes'!D$27,35-'Choose Housekeeping Genes'!D$27),"")</f>
        <v/>
      </c>
      <c r="D65" s="132" t="str">
        <f>IF(SUM('Test Sample Data'!D$3:D$386)&gt;10,IF(AND(ISNUMBER('Test Sample Data'!D65),'Test Sample Data'!D65&lt;35,'Test Sample Data'!D65&gt;0),'Test Sample Data'!D65-'Choose Housekeeping Genes'!E$27,35-'Choose Housekeeping Genes'!E$27),"")</f>
        <v/>
      </c>
      <c r="E65" s="132" t="str">
        <f>IF(SUM('Test Sample Data'!E$3:E$386)&gt;10,IF(AND(ISNUMBER('Test Sample Data'!E65),'Test Sample Data'!E65&lt;35,'Test Sample Data'!E65&gt;0),'Test Sample Data'!E65-'Choose Housekeeping Genes'!F$27,35-'Choose Housekeeping Genes'!F$27),"")</f>
        <v/>
      </c>
      <c r="F65" s="132" t="str">
        <f>IF(SUM('Test Sample Data'!F$3:F$386)&gt;10,IF(AND(ISNUMBER('Test Sample Data'!F65),'Test Sample Data'!F65&lt;35,'Test Sample Data'!F65&gt;0),'Test Sample Data'!F65-'Choose Housekeeping Genes'!G$27,35-'Choose Housekeeping Genes'!G$27),"")</f>
        <v/>
      </c>
      <c r="G65" s="132" t="str">
        <f>IF(SUM('Test Sample Data'!G$3:G$386)&gt;10,IF(AND(ISNUMBER('Test Sample Data'!G65),'Test Sample Data'!G65&lt;35,'Test Sample Data'!G65&gt;0),'Test Sample Data'!G65-'Choose Housekeeping Genes'!H$27,35-'Choose Housekeeping Genes'!H$27),"")</f>
        <v/>
      </c>
      <c r="H65" s="132" t="str">
        <f>IF(SUM('Test Sample Data'!H$3:H$386)&gt;10,IF(AND(ISNUMBER('Test Sample Data'!H65),'Test Sample Data'!H65&lt;35,'Test Sample Data'!H65&gt;0),'Test Sample Data'!H65-'Choose Housekeeping Genes'!I$27,35-'Choose Housekeeping Genes'!I$27),"")</f>
        <v/>
      </c>
      <c r="I65" s="132" t="str">
        <f>IF(SUM('Test Sample Data'!I$3:I$386)&gt;10,IF(AND(ISNUMBER('Test Sample Data'!I65),'Test Sample Data'!I65&lt;35,'Test Sample Data'!I65&gt;0),'Test Sample Data'!I65-'Choose Housekeeping Genes'!J$27,35-'Choose Housekeeping Genes'!J$27),"")</f>
        <v/>
      </c>
      <c r="J65" s="132" t="str">
        <f>IF(SUM('Test Sample Data'!J$3:J$386)&gt;10,IF(AND(ISNUMBER('Test Sample Data'!J65),'Test Sample Data'!J65&lt;35,'Test Sample Data'!J65&gt;0),'Test Sample Data'!J65-'Choose Housekeeping Genes'!K$27,35-'Choose Housekeeping Genes'!K$27),"")</f>
        <v/>
      </c>
      <c r="K65" s="132" t="str">
        <f>IF(SUM('Test Sample Data'!K$3:K$386)&gt;10,IF(AND(ISNUMBER('Test Sample Data'!K65),'Test Sample Data'!K65&lt;35,'Test Sample Data'!K65&gt;0),'Test Sample Data'!K65-'Choose Housekeeping Genes'!L$27,35-'Choose Housekeeping Genes'!L$27),"")</f>
        <v/>
      </c>
      <c r="L65" s="132" t="str">
        <f>IF(SUM('Test Sample Data'!L$3:L$386)&gt;10,IF(AND(ISNUMBER('Test Sample Data'!L65),'Test Sample Data'!L65&lt;35,'Test Sample Data'!L65&gt;0),'Test Sample Data'!L65-'Choose Housekeeping Genes'!M$27,35-'Choose Housekeeping Genes'!M$27),"")</f>
        <v/>
      </c>
      <c r="M65" s="132" t="str">
        <f>IF(SUM('Test Sample Data'!M$3:M$386)&gt;10,IF(AND(ISNUMBER('Test Sample Data'!M65),'Test Sample Data'!M65&lt;35,'Test Sample Data'!M65&gt;0),'Test Sample Data'!M65-'Choose Housekeeping Genes'!N$27,35-'Choose Housekeeping Genes'!N$27),"")</f>
        <v/>
      </c>
      <c r="N65" s="132" t="str">
        <f>IF(SUM('Test Sample Data'!N$3:N$386)&gt;10,IF(AND(ISNUMBER('Test Sample Data'!N65),'Test Sample Data'!N65&lt;35,'Test Sample Data'!N65&gt;0),'Test Sample Data'!N65-'Choose Housekeeping Genes'!O$27,35-'Choose Housekeeping Genes'!O$27),"")</f>
        <v/>
      </c>
      <c r="O65" s="132" t="str">
        <f>IF(SUM('Test Sample Data'!O$3:O$386)&gt;10,IF(AND(ISNUMBER('Test Sample Data'!O65),'Test Sample Data'!O65&lt;35,'Test Sample Data'!O65&gt;0),'Test Sample Data'!O65-'Choose Housekeeping Genes'!P$27,35-'Choose Housekeeping Genes'!P$27),"")</f>
        <v/>
      </c>
      <c r="P65" s="132" t="str">
        <f>IF(SUM('Test Sample Data'!P$3:P$386)&gt;10,IF(AND(ISNUMBER('Test Sample Data'!P65),'Test Sample Data'!P65&lt;35,'Test Sample Data'!P65&gt;0),'Test Sample Data'!P65-'Choose Housekeeping Genes'!Q$27,35-'Choose Housekeeping Genes'!Q$27),"")</f>
        <v/>
      </c>
      <c r="Q65" s="132" t="str">
        <f>IF(SUM('Test Sample Data'!Q$3:Q$386)&gt;10,IF(AND(ISNUMBER('Test Sample Data'!Q65),'Test Sample Data'!Q65&lt;35,'Test Sample Data'!Q65&gt;0),'Test Sample Data'!Q65-'Choose Housekeeping Genes'!R$27,35-'Choose Housekeeping Genes'!R$27),"")</f>
        <v/>
      </c>
      <c r="R65" s="132" t="str">
        <f>IF(SUM('Test Sample Data'!R$3:R$386)&gt;10,IF(AND(ISNUMBER('Test Sample Data'!R65),'Test Sample Data'!R65&lt;35,'Test Sample Data'!R65&gt;0),'Test Sample Data'!R65-'Choose Housekeeping Genes'!S$27,35-'Choose Housekeeping Genes'!S$27),"")</f>
        <v/>
      </c>
      <c r="S65" s="132" t="str">
        <f>IF(SUM('Test Sample Data'!S$3:S$386)&gt;10,IF(AND(ISNUMBER('Test Sample Data'!S65),'Test Sample Data'!S65&lt;35,'Test Sample Data'!S65&gt;0),'Test Sample Data'!S65-'Choose Housekeeping Genes'!T$27,35-'Choose Housekeeping Genes'!T$27),"")</f>
        <v/>
      </c>
      <c r="T65" s="132" t="str">
        <f>IF(SUM('Test Sample Data'!T$3:T$386)&gt;10,IF(AND(ISNUMBER('Test Sample Data'!T65),'Test Sample Data'!T65&lt;35,'Test Sample Data'!T65&gt;0),'Test Sample Data'!T65-'Choose Housekeeping Genes'!U$27,35-'Choose Housekeeping Genes'!U$27),"")</f>
        <v/>
      </c>
      <c r="U65" s="132" t="str">
        <f>IF(SUM('Test Sample Data'!U$3:U$386)&gt;10,IF(AND(ISNUMBER('Test Sample Data'!U65),'Test Sample Data'!U65&lt;35,'Test Sample Data'!U65&gt;0),'Test Sample Data'!U65-'Choose Housekeeping Genes'!V$27,35-'Choose Housekeeping Genes'!V$27),"")</f>
        <v/>
      </c>
      <c r="V65" s="132" t="str">
        <f>IF(SUM('Test Sample Data'!V$3:V$386)&gt;10,IF(AND(ISNUMBER('Test Sample Data'!V65),'Test Sample Data'!V65&lt;35,'Test Sample Data'!V65&gt;0),'Test Sample Data'!V65-'Choose Housekeeping Genes'!W$27,35-'Choose Housekeeping Genes'!W$27),"")</f>
        <v/>
      </c>
      <c r="W65" s="140" t="str">
        <f>'Control Sample Data'!A65</f>
        <v>lincRNA-RoR</v>
      </c>
      <c r="X65" s="141" t="s">
        <v>528</v>
      </c>
      <c r="Y65" s="132" t="str">
        <f>IF(SUM('Control Sample Data'!C$3:C$386)&gt;10,IF(AND(ISNUMBER('Control Sample Data'!C65),'Control Sample Data'!C65&lt;35,'Control Sample Data'!C65&gt;0),'Control Sample Data'!C65-'Choose Housekeeping Genes'!AA$27,35-'Choose Housekeeping Genes'!AA$27),"")</f>
        <v/>
      </c>
      <c r="Z65" s="132" t="str">
        <f>IF(SUM('Control Sample Data'!D$3:D$386)&gt;10,IF(AND(ISNUMBER('Control Sample Data'!D65),'Control Sample Data'!D65&lt;35,'Control Sample Data'!D65&gt;0),'Control Sample Data'!D65-'Choose Housekeeping Genes'!AB$27,35-'Choose Housekeeping Genes'!AB$27),"")</f>
        <v/>
      </c>
      <c r="AA65" s="132" t="str">
        <f>IF(SUM('Control Sample Data'!E$3:E$386)&gt;10,IF(AND(ISNUMBER('Control Sample Data'!E65),'Control Sample Data'!E65&lt;35,'Control Sample Data'!E65&gt;0),'Control Sample Data'!E65-'Choose Housekeeping Genes'!AC$27,35-'Choose Housekeeping Genes'!AC$27),"")</f>
        <v/>
      </c>
      <c r="AB65" s="132" t="str">
        <f>IF(SUM('Control Sample Data'!F$3:F$386)&gt;10,IF(AND(ISNUMBER('Control Sample Data'!F65),'Control Sample Data'!F65&lt;35,'Control Sample Data'!F65&gt;0),'Control Sample Data'!F65-'Choose Housekeeping Genes'!AD$27,35-'Choose Housekeeping Genes'!AD$27),"")</f>
        <v/>
      </c>
      <c r="AC65" s="132" t="str">
        <f>IF(SUM('Control Sample Data'!G$3:G$386)&gt;10,IF(AND(ISNUMBER('Control Sample Data'!G65),'Control Sample Data'!G65&lt;35,'Control Sample Data'!G65&gt;0),'Control Sample Data'!G65-'Choose Housekeeping Genes'!AE$27,35-'Choose Housekeeping Genes'!AE$27),"")</f>
        <v/>
      </c>
      <c r="AD65" s="132" t="str">
        <f>IF(SUM('Control Sample Data'!H$3:H$386)&gt;10,IF(AND(ISNUMBER('Control Sample Data'!H65),'Control Sample Data'!H65&lt;35,'Control Sample Data'!H65&gt;0),'Control Sample Data'!H65-'Choose Housekeeping Genes'!AF$27,35-'Choose Housekeeping Genes'!AF$27),"")</f>
        <v/>
      </c>
      <c r="AE65" s="132" t="str">
        <f>IF(SUM('Control Sample Data'!I$3:I$386)&gt;10,IF(AND(ISNUMBER('Control Sample Data'!I65),'Control Sample Data'!I65&lt;35,'Control Sample Data'!I65&gt;0),'Control Sample Data'!I65-'Choose Housekeeping Genes'!AG$27,35-'Choose Housekeeping Genes'!AG$27),"")</f>
        <v/>
      </c>
      <c r="AF65" s="132" t="str">
        <f>IF(SUM('Control Sample Data'!J$3:J$386)&gt;10,IF(AND(ISNUMBER('Control Sample Data'!J65),'Control Sample Data'!J65&lt;35,'Control Sample Data'!J65&gt;0),'Control Sample Data'!J65-'Choose Housekeeping Genes'!AH$27,35-'Choose Housekeeping Genes'!AH$27),"")</f>
        <v/>
      </c>
      <c r="AG65" s="132" t="str">
        <f>IF(SUM('Control Sample Data'!K$3:K$386)&gt;10,IF(AND(ISNUMBER('Control Sample Data'!K65),'Control Sample Data'!K65&lt;35,'Control Sample Data'!K65&gt;0),'Control Sample Data'!K65-'Choose Housekeeping Genes'!AI$27,35-'Choose Housekeeping Genes'!AI$27),"")</f>
        <v/>
      </c>
      <c r="AH65" s="132" t="str">
        <f>IF(SUM('Control Sample Data'!L$3:L$386)&gt;10,IF(AND(ISNUMBER('Control Sample Data'!L65),'Control Sample Data'!L65&lt;35,'Control Sample Data'!L65&gt;0),'Control Sample Data'!L65-'Choose Housekeeping Genes'!AJ$27,35-'Choose Housekeeping Genes'!AJ$27),"")</f>
        <v/>
      </c>
      <c r="AI65" s="132" t="str">
        <f>IF(SUM('Control Sample Data'!M$3:M$386)&gt;10,IF(AND(ISNUMBER('Control Sample Data'!M65),'Control Sample Data'!M65&lt;35,'Control Sample Data'!M65&gt;0),'Control Sample Data'!M65-'Choose Housekeeping Genes'!AK$27,35-'Choose Housekeeping Genes'!AK$27),"")</f>
        <v/>
      </c>
      <c r="AJ65" s="132" t="str">
        <f>IF(SUM('Control Sample Data'!N$3:N$386)&gt;10,IF(AND(ISNUMBER('Control Sample Data'!N65),'Control Sample Data'!N65&lt;35,'Control Sample Data'!N65&gt;0),'Control Sample Data'!N65-'Choose Housekeeping Genes'!AL$27,35-'Choose Housekeeping Genes'!AL$27),"")</f>
        <v/>
      </c>
      <c r="AK65" s="132" t="str">
        <f>IF(SUM('Control Sample Data'!O$3:O$386)&gt;10,IF(AND(ISNUMBER('Control Sample Data'!O65),'Control Sample Data'!O65&lt;35,'Control Sample Data'!O65&gt;0),'Control Sample Data'!O65-'Choose Housekeeping Genes'!AM$27,35-'Choose Housekeeping Genes'!AM$27),"")</f>
        <v/>
      </c>
      <c r="AL65" s="132" t="str">
        <f>IF(SUM('Control Sample Data'!P$3:P$386)&gt;10,IF(AND(ISNUMBER('Control Sample Data'!P65),'Control Sample Data'!P65&lt;35,'Control Sample Data'!P65&gt;0),'Control Sample Data'!P65-'Choose Housekeeping Genes'!AN$27,35-'Choose Housekeeping Genes'!AN$27),"")</f>
        <v/>
      </c>
      <c r="AM65" s="132" t="str">
        <f>IF(SUM('Control Sample Data'!Q$3:Q$386)&gt;10,IF(AND(ISNUMBER('Control Sample Data'!Q65),'Control Sample Data'!Q65&lt;35,'Control Sample Data'!Q65&gt;0),'Control Sample Data'!Q65-'Choose Housekeeping Genes'!AO$27,35-'Choose Housekeeping Genes'!AO$27),"")</f>
        <v/>
      </c>
      <c r="AN65" s="132" t="str">
        <f>IF(SUM('Control Sample Data'!R$3:R$386)&gt;10,IF(AND(ISNUMBER('Control Sample Data'!R65),'Control Sample Data'!R65&lt;35,'Control Sample Data'!R65&gt;0),'Control Sample Data'!R65-'Choose Housekeeping Genes'!AP$27,35-'Choose Housekeeping Genes'!AP$27),"")</f>
        <v/>
      </c>
      <c r="AO65" s="132" t="str">
        <f>IF(SUM('Control Sample Data'!S$3:S$386)&gt;10,IF(AND(ISNUMBER('Control Sample Data'!S65),'Control Sample Data'!S65&lt;35,'Control Sample Data'!S65&gt;0),'Control Sample Data'!S65-'Choose Housekeeping Genes'!AQ$27,35-'Choose Housekeeping Genes'!AQ$27),"")</f>
        <v/>
      </c>
      <c r="AP65" s="132" t="str">
        <f>IF(SUM('Control Sample Data'!T$3:T$386)&gt;10,IF(AND(ISNUMBER('Control Sample Data'!T65),'Control Sample Data'!T65&lt;35,'Control Sample Data'!T65&gt;0),'Control Sample Data'!T65-'Choose Housekeeping Genes'!AR$27,35-'Choose Housekeeping Genes'!AR$27),"")</f>
        <v/>
      </c>
      <c r="AQ65" s="132" t="str">
        <f>IF(SUM('Control Sample Data'!U$3:U$386)&gt;10,IF(AND(ISNUMBER('Control Sample Data'!U65),'Control Sample Data'!U65&lt;35,'Control Sample Data'!U65&gt;0),'Control Sample Data'!U65-'Choose Housekeeping Genes'!AS$27,35-'Choose Housekeeping Genes'!AS$27),"")</f>
        <v/>
      </c>
      <c r="AR65" s="132" t="str">
        <f>IF(SUM('Control Sample Data'!V$3:V$386)&gt;10,IF(AND(ISNUMBER('Control Sample Data'!V65),'Control Sample Data'!V65&lt;35,'Control Sample Data'!V65&gt;0),'Control Sample Data'!V65-'Choose Housekeeping Genes'!AT$27,35-'Choose Housekeeping Genes'!AT$27),"")</f>
        <v/>
      </c>
      <c r="AS65" s="135" t="str">
        <f>'Control Sample Data'!A65</f>
        <v>lincRNA-RoR</v>
      </c>
      <c r="AT65" s="35" t="s">
        <v>528</v>
      </c>
      <c r="AU65" s="132" t="str">
        <f ca="1">IF(ISNUMBER(C65-'Choose Housekeeping Genes'!D$17),C65-'Choose Housekeeping Genes'!D$17,"")</f>
        <v/>
      </c>
      <c r="AV65" s="132" t="str">
        <f ca="1">IF(ISNUMBER(D65-'Choose Housekeeping Genes'!E$17),D65-'Choose Housekeeping Genes'!E$17,"")</f>
        <v/>
      </c>
      <c r="AW65" s="132" t="str">
        <f ca="1">IF(ISNUMBER(E65-'Choose Housekeeping Genes'!F$17),E65-'Choose Housekeeping Genes'!F$17,"")</f>
        <v/>
      </c>
      <c r="AX65" s="132" t="str">
        <f ca="1">IF(ISNUMBER(F65-'Choose Housekeeping Genes'!G$17),F65-'Choose Housekeeping Genes'!G$17,"")</f>
        <v/>
      </c>
      <c r="AY65" s="132" t="str">
        <f ca="1">IF(ISNUMBER(G65-'Choose Housekeeping Genes'!H$17),G65-'Choose Housekeeping Genes'!H$17,"")</f>
        <v/>
      </c>
      <c r="AZ65" s="132" t="str">
        <f ca="1">IF(ISNUMBER(H65-'Choose Housekeeping Genes'!I$17),H65-'Choose Housekeeping Genes'!I$17,"")</f>
        <v/>
      </c>
      <c r="BA65" s="132" t="str">
        <f ca="1">IF(ISNUMBER(I65-'Choose Housekeeping Genes'!J$17),I65-'Choose Housekeeping Genes'!J$17,"")</f>
        <v/>
      </c>
      <c r="BB65" s="132" t="str">
        <f ca="1">IF(ISNUMBER(J65-'Choose Housekeeping Genes'!K$17),J65-'Choose Housekeeping Genes'!K$17,"")</f>
        <v/>
      </c>
      <c r="BC65" s="132" t="str">
        <f ca="1">IF(ISNUMBER(K65-'Choose Housekeeping Genes'!L$17),K65-'Choose Housekeeping Genes'!L$17,"")</f>
        <v/>
      </c>
      <c r="BD65" s="132" t="str">
        <f ca="1">IF(ISNUMBER(L65-'Choose Housekeeping Genes'!M$17),L65-'Choose Housekeeping Genes'!M$17,"")</f>
        <v/>
      </c>
      <c r="BE65" s="132" t="str">
        <f ca="1">IF(ISNUMBER(M65-'Choose Housekeeping Genes'!N$17),M65-'Choose Housekeeping Genes'!N$17,"")</f>
        <v/>
      </c>
      <c r="BF65" s="132" t="str">
        <f ca="1">IF(ISNUMBER(N65-'Choose Housekeeping Genes'!O$17),N65-'Choose Housekeeping Genes'!O$17,"")</f>
        <v/>
      </c>
      <c r="BG65" s="132" t="str">
        <f ca="1">IF(ISNUMBER(O65-'Choose Housekeeping Genes'!P$17),O65-'Choose Housekeeping Genes'!P$17,"")</f>
        <v/>
      </c>
      <c r="BH65" s="132" t="str">
        <f ca="1">IF(ISNUMBER(P65-'Choose Housekeeping Genes'!Q$17),P65-'Choose Housekeeping Genes'!Q$17,"")</f>
        <v/>
      </c>
      <c r="BI65" s="132" t="str">
        <f ca="1">IF(ISNUMBER(Q65-'Choose Housekeeping Genes'!R$17),Q65-'Choose Housekeeping Genes'!R$17,"")</f>
        <v/>
      </c>
      <c r="BJ65" s="132" t="str">
        <f ca="1">IF(ISNUMBER(R65-'Choose Housekeeping Genes'!S$17),R65-'Choose Housekeeping Genes'!S$17,"")</f>
        <v/>
      </c>
      <c r="BK65" s="132" t="str">
        <f ca="1">IF(ISNUMBER(S65-'Choose Housekeeping Genes'!T$17),S65-'Choose Housekeeping Genes'!T$17,"")</f>
        <v/>
      </c>
      <c r="BL65" s="132" t="str">
        <f ca="1">IF(ISNUMBER(T65-'Choose Housekeeping Genes'!U$17),T65-'Choose Housekeeping Genes'!U$17,"")</f>
        <v/>
      </c>
      <c r="BM65" s="132" t="str">
        <f ca="1">IF(ISNUMBER(U65-'Choose Housekeeping Genes'!V$17),U65-'Choose Housekeeping Genes'!V$17,"")</f>
        <v/>
      </c>
      <c r="BN65" s="132" t="str">
        <f ca="1">IF(ISNUMBER(V65-'Choose Housekeeping Genes'!W$17),V65-'Choose Housekeeping Genes'!W$17,"")</f>
        <v/>
      </c>
      <c r="BO65" s="142" t="str">
        <f t="shared" si="4"/>
        <v>lincRNA-RoR</v>
      </c>
      <c r="BP65" s="141" t="s">
        <v>528</v>
      </c>
      <c r="BQ65" s="132" t="str">
        <f ca="1">IF(ISNUMBER(Y65-'Choose Housekeeping Genes'!AA$17),Y65-'Choose Housekeeping Genes'!AA$17,"")</f>
        <v/>
      </c>
      <c r="BR65" s="132" t="str">
        <f ca="1">IF(ISNUMBER(Z65-'Choose Housekeeping Genes'!AB$17),Z65-'Choose Housekeeping Genes'!AB$17,"")</f>
        <v/>
      </c>
      <c r="BS65" s="132" t="str">
        <f ca="1">IF(ISNUMBER(AA65-'Choose Housekeeping Genes'!AC$17),AA65-'Choose Housekeeping Genes'!AC$17,"")</f>
        <v/>
      </c>
      <c r="BT65" s="132" t="str">
        <f ca="1">IF(ISNUMBER(AB65-'Choose Housekeeping Genes'!AD$17),AB65-'Choose Housekeeping Genes'!AD$17,"")</f>
        <v/>
      </c>
      <c r="BU65" s="132" t="str">
        <f ca="1">IF(ISNUMBER(AC65-'Choose Housekeeping Genes'!AE$17),AC65-'Choose Housekeeping Genes'!AE$17,"")</f>
        <v/>
      </c>
      <c r="BV65" s="132" t="str">
        <f ca="1">IF(ISNUMBER(AD65-'Choose Housekeeping Genes'!AF$17),AD65-'Choose Housekeeping Genes'!AF$17,"")</f>
        <v/>
      </c>
      <c r="BW65" s="132" t="str">
        <f ca="1">IF(ISNUMBER(AE65-'Choose Housekeeping Genes'!AG$17),AE65-'Choose Housekeeping Genes'!AG$17,"")</f>
        <v/>
      </c>
      <c r="BX65" s="132" t="str">
        <f ca="1">IF(ISNUMBER(AF65-'Choose Housekeeping Genes'!AH$17),AF65-'Choose Housekeeping Genes'!AH$17,"")</f>
        <v/>
      </c>
      <c r="BY65" s="132" t="str">
        <f ca="1">IF(ISNUMBER(AG65-'Choose Housekeeping Genes'!AI$17),AG65-'Choose Housekeeping Genes'!AI$17,"")</f>
        <v/>
      </c>
      <c r="BZ65" s="132" t="str">
        <f ca="1">IF(ISNUMBER(AH65-'Choose Housekeeping Genes'!AJ$17),AH65-'Choose Housekeeping Genes'!AJ$17,"")</f>
        <v/>
      </c>
      <c r="CA65" s="132" t="str">
        <f ca="1">IF(ISNUMBER(AI65-'Choose Housekeeping Genes'!AK$17),AI65-'Choose Housekeeping Genes'!AK$17,"")</f>
        <v/>
      </c>
      <c r="CB65" s="132" t="str">
        <f ca="1">IF(ISNUMBER(AJ65-'Choose Housekeeping Genes'!AL$17),AJ65-'Choose Housekeeping Genes'!AL$17,"")</f>
        <v/>
      </c>
      <c r="CC65" s="132" t="str">
        <f ca="1">IF(ISNUMBER(AK65-'Choose Housekeeping Genes'!AM$17),AK65-'Choose Housekeeping Genes'!AM$17,"")</f>
        <v/>
      </c>
      <c r="CD65" s="132" t="str">
        <f ca="1">IF(ISNUMBER(AL65-'Choose Housekeeping Genes'!AN$17),AL65-'Choose Housekeeping Genes'!AN$17,"")</f>
        <v/>
      </c>
      <c r="CE65" s="132" t="str">
        <f ca="1">IF(ISNUMBER(AM65-'Choose Housekeeping Genes'!AO$17),AM65-'Choose Housekeeping Genes'!AO$17,"")</f>
        <v/>
      </c>
      <c r="CF65" s="132" t="str">
        <f ca="1">IF(ISNUMBER(AN65-'Choose Housekeeping Genes'!AP$17),AN65-'Choose Housekeeping Genes'!AP$17,"")</f>
        <v/>
      </c>
      <c r="CG65" s="132" t="str">
        <f ca="1">IF(ISNUMBER(AO65-'Choose Housekeeping Genes'!AQ$17),AO65-'Choose Housekeeping Genes'!AQ$17,"")</f>
        <v/>
      </c>
      <c r="CH65" s="132" t="str">
        <f ca="1">IF(ISNUMBER(AP65-'Choose Housekeeping Genes'!AR$17),AP65-'Choose Housekeeping Genes'!AR$17,"")</f>
        <v/>
      </c>
      <c r="CI65" s="132" t="str">
        <f ca="1">IF(ISNUMBER(AQ65-'Choose Housekeeping Genes'!AS$17),AQ65-'Choose Housekeeping Genes'!AS$17,"")</f>
        <v/>
      </c>
      <c r="CJ65" s="132" t="str">
        <f ca="1">IF(ISNUMBER(AR65-'Choose Housekeeping Genes'!AT$17),AR65-'Choose Housekeeping Genes'!AT$17,"")</f>
        <v/>
      </c>
      <c r="CK65" s="137" t="e">
        <f t="shared" ca="1" si="2"/>
        <v>#DIV/0!</v>
      </c>
      <c r="CL65" s="138" t="e">
        <f t="shared" ca="1" si="3"/>
        <v>#DIV/0!</v>
      </c>
    </row>
    <row r="66" spans="1:90" ht="12.75" x14ac:dyDescent="0.15">
      <c r="A66" s="131" t="str">
        <f>'Transcript table'!C66</f>
        <v>HLX-AS1</v>
      </c>
      <c r="B66" s="35" t="s">
        <v>530</v>
      </c>
      <c r="C66" s="132" t="str">
        <f>IF(SUM('Test Sample Data'!C$3:C$386)&gt;10,IF(AND(ISNUMBER('Test Sample Data'!C66),'Test Sample Data'!C66&lt;35,'Test Sample Data'!C66&gt;0),'Test Sample Data'!C66-'Choose Housekeeping Genes'!D$27,35-'Choose Housekeeping Genes'!D$27),"")</f>
        <v/>
      </c>
      <c r="D66" s="132" t="str">
        <f>IF(SUM('Test Sample Data'!D$3:D$386)&gt;10,IF(AND(ISNUMBER('Test Sample Data'!D66),'Test Sample Data'!D66&lt;35,'Test Sample Data'!D66&gt;0),'Test Sample Data'!D66-'Choose Housekeeping Genes'!E$27,35-'Choose Housekeeping Genes'!E$27),"")</f>
        <v/>
      </c>
      <c r="E66" s="132" t="str">
        <f>IF(SUM('Test Sample Data'!E$3:E$386)&gt;10,IF(AND(ISNUMBER('Test Sample Data'!E66),'Test Sample Data'!E66&lt;35,'Test Sample Data'!E66&gt;0),'Test Sample Data'!E66-'Choose Housekeeping Genes'!F$27,35-'Choose Housekeeping Genes'!F$27),"")</f>
        <v/>
      </c>
      <c r="F66" s="132" t="str">
        <f>IF(SUM('Test Sample Data'!F$3:F$386)&gt;10,IF(AND(ISNUMBER('Test Sample Data'!F66),'Test Sample Data'!F66&lt;35,'Test Sample Data'!F66&gt;0),'Test Sample Data'!F66-'Choose Housekeeping Genes'!G$27,35-'Choose Housekeeping Genes'!G$27),"")</f>
        <v/>
      </c>
      <c r="G66" s="132" t="str">
        <f>IF(SUM('Test Sample Data'!G$3:G$386)&gt;10,IF(AND(ISNUMBER('Test Sample Data'!G66),'Test Sample Data'!G66&lt;35,'Test Sample Data'!G66&gt;0),'Test Sample Data'!G66-'Choose Housekeeping Genes'!H$27,35-'Choose Housekeeping Genes'!H$27),"")</f>
        <v/>
      </c>
      <c r="H66" s="132" t="str">
        <f>IF(SUM('Test Sample Data'!H$3:H$386)&gt;10,IF(AND(ISNUMBER('Test Sample Data'!H66),'Test Sample Data'!H66&lt;35,'Test Sample Data'!H66&gt;0),'Test Sample Data'!H66-'Choose Housekeeping Genes'!I$27,35-'Choose Housekeeping Genes'!I$27),"")</f>
        <v/>
      </c>
      <c r="I66" s="132" t="str">
        <f>IF(SUM('Test Sample Data'!I$3:I$386)&gt;10,IF(AND(ISNUMBER('Test Sample Data'!I66),'Test Sample Data'!I66&lt;35,'Test Sample Data'!I66&gt;0),'Test Sample Data'!I66-'Choose Housekeeping Genes'!J$27,35-'Choose Housekeeping Genes'!J$27),"")</f>
        <v/>
      </c>
      <c r="J66" s="132" t="str">
        <f>IF(SUM('Test Sample Data'!J$3:J$386)&gt;10,IF(AND(ISNUMBER('Test Sample Data'!J66),'Test Sample Data'!J66&lt;35,'Test Sample Data'!J66&gt;0),'Test Sample Data'!J66-'Choose Housekeeping Genes'!K$27,35-'Choose Housekeeping Genes'!K$27),"")</f>
        <v/>
      </c>
      <c r="K66" s="132" t="str">
        <f>IF(SUM('Test Sample Data'!K$3:K$386)&gt;10,IF(AND(ISNUMBER('Test Sample Data'!K66),'Test Sample Data'!K66&lt;35,'Test Sample Data'!K66&gt;0),'Test Sample Data'!K66-'Choose Housekeeping Genes'!L$27,35-'Choose Housekeeping Genes'!L$27),"")</f>
        <v/>
      </c>
      <c r="L66" s="132" t="str">
        <f>IF(SUM('Test Sample Data'!L$3:L$386)&gt;10,IF(AND(ISNUMBER('Test Sample Data'!L66),'Test Sample Data'!L66&lt;35,'Test Sample Data'!L66&gt;0),'Test Sample Data'!L66-'Choose Housekeeping Genes'!M$27,35-'Choose Housekeeping Genes'!M$27),"")</f>
        <v/>
      </c>
      <c r="M66" s="132" t="str">
        <f>IF(SUM('Test Sample Data'!M$3:M$386)&gt;10,IF(AND(ISNUMBER('Test Sample Data'!M66),'Test Sample Data'!M66&lt;35,'Test Sample Data'!M66&gt;0),'Test Sample Data'!M66-'Choose Housekeeping Genes'!N$27,35-'Choose Housekeeping Genes'!N$27),"")</f>
        <v/>
      </c>
      <c r="N66" s="132" t="str">
        <f>IF(SUM('Test Sample Data'!N$3:N$386)&gt;10,IF(AND(ISNUMBER('Test Sample Data'!N66),'Test Sample Data'!N66&lt;35,'Test Sample Data'!N66&gt;0),'Test Sample Data'!N66-'Choose Housekeeping Genes'!O$27,35-'Choose Housekeeping Genes'!O$27),"")</f>
        <v/>
      </c>
      <c r="O66" s="132" t="str">
        <f>IF(SUM('Test Sample Data'!O$3:O$386)&gt;10,IF(AND(ISNUMBER('Test Sample Data'!O66),'Test Sample Data'!O66&lt;35,'Test Sample Data'!O66&gt;0),'Test Sample Data'!O66-'Choose Housekeeping Genes'!P$27,35-'Choose Housekeeping Genes'!P$27),"")</f>
        <v/>
      </c>
      <c r="P66" s="132" t="str">
        <f>IF(SUM('Test Sample Data'!P$3:P$386)&gt;10,IF(AND(ISNUMBER('Test Sample Data'!P66),'Test Sample Data'!P66&lt;35,'Test Sample Data'!P66&gt;0),'Test Sample Data'!P66-'Choose Housekeeping Genes'!Q$27,35-'Choose Housekeeping Genes'!Q$27),"")</f>
        <v/>
      </c>
      <c r="Q66" s="132" t="str">
        <f>IF(SUM('Test Sample Data'!Q$3:Q$386)&gt;10,IF(AND(ISNUMBER('Test Sample Data'!Q66),'Test Sample Data'!Q66&lt;35,'Test Sample Data'!Q66&gt;0),'Test Sample Data'!Q66-'Choose Housekeeping Genes'!R$27,35-'Choose Housekeeping Genes'!R$27),"")</f>
        <v/>
      </c>
      <c r="R66" s="132" t="str">
        <f>IF(SUM('Test Sample Data'!R$3:R$386)&gt;10,IF(AND(ISNUMBER('Test Sample Data'!R66),'Test Sample Data'!R66&lt;35,'Test Sample Data'!R66&gt;0),'Test Sample Data'!R66-'Choose Housekeeping Genes'!S$27,35-'Choose Housekeeping Genes'!S$27),"")</f>
        <v/>
      </c>
      <c r="S66" s="132" t="str">
        <f>IF(SUM('Test Sample Data'!S$3:S$386)&gt;10,IF(AND(ISNUMBER('Test Sample Data'!S66),'Test Sample Data'!S66&lt;35,'Test Sample Data'!S66&gt;0),'Test Sample Data'!S66-'Choose Housekeeping Genes'!T$27,35-'Choose Housekeeping Genes'!T$27),"")</f>
        <v/>
      </c>
      <c r="T66" s="132" t="str">
        <f>IF(SUM('Test Sample Data'!T$3:T$386)&gt;10,IF(AND(ISNUMBER('Test Sample Data'!T66),'Test Sample Data'!T66&lt;35,'Test Sample Data'!T66&gt;0),'Test Sample Data'!T66-'Choose Housekeeping Genes'!U$27,35-'Choose Housekeeping Genes'!U$27),"")</f>
        <v/>
      </c>
      <c r="U66" s="132" t="str">
        <f>IF(SUM('Test Sample Data'!U$3:U$386)&gt;10,IF(AND(ISNUMBER('Test Sample Data'!U66),'Test Sample Data'!U66&lt;35,'Test Sample Data'!U66&gt;0),'Test Sample Data'!U66-'Choose Housekeeping Genes'!V$27,35-'Choose Housekeeping Genes'!V$27),"")</f>
        <v/>
      </c>
      <c r="V66" s="132" t="str">
        <f>IF(SUM('Test Sample Data'!V$3:V$386)&gt;10,IF(AND(ISNUMBER('Test Sample Data'!V66),'Test Sample Data'!V66&lt;35,'Test Sample Data'!V66&gt;0),'Test Sample Data'!V66-'Choose Housekeeping Genes'!W$27,35-'Choose Housekeeping Genes'!W$27),"")</f>
        <v/>
      </c>
      <c r="W66" s="140" t="str">
        <f>'Control Sample Data'!A66</f>
        <v>HLX-AS1</v>
      </c>
      <c r="X66" s="141" t="s">
        <v>530</v>
      </c>
      <c r="Y66" s="132" t="str">
        <f>IF(SUM('Control Sample Data'!C$3:C$386)&gt;10,IF(AND(ISNUMBER('Control Sample Data'!C66),'Control Sample Data'!C66&lt;35,'Control Sample Data'!C66&gt;0),'Control Sample Data'!C66-'Choose Housekeeping Genes'!AA$27,35-'Choose Housekeeping Genes'!AA$27),"")</f>
        <v/>
      </c>
      <c r="Z66" s="132" t="str">
        <f>IF(SUM('Control Sample Data'!D$3:D$386)&gt;10,IF(AND(ISNUMBER('Control Sample Data'!D66),'Control Sample Data'!D66&lt;35,'Control Sample Data'!D66&gt;0),'Control Sample Data'!D66-'Choose Housekeeping Genes'!AB$27,35-'Choose Housekeeping Genes'!AB$27),"")</f>
        <v/>
      </c>
      <c r="AA66" s="132" t="str">
        <f>IF(SUM('Control Sample Data'!E$3:E$386)&gt;10,IF(AND(ISNUMBER('Control Sample Data'!E66),'Control Sample Data'!E66&lt;35,'Control Sample Data'!E66&gt;0),'Control Sample Data'!E66-'Choose Housekeeping Genes'!AC$27,35-'Choose Housekeeping Genes'!AC$27),"")</f>
        <v/>
      </c>
      <c r="AB66" s="132" t="str">
        <f>IF(SUM('Control Sample Data'!F$3:F$386)&gt;10,IF(AND(ISNUMBER('Control Sample Data'!F66),'Control Sample Data'!F66&lt;35,'Control Sample Data'!F66&gt;0),'Control Sample Data'!F66-'Choose Housekeeping Genes'!AD$27,35-'Choose Housekeeping Genes'!AD$27),"")</f>
        <v/>
      </c>
      <c r="AC66" s="132" t="str">
        <f>IF(SUM('Control Sample Data'!G$3:G$386)&gt;10,IF(AND(ISNUMBER('Control Sample Data'!G66),'Control Sample Data'!G66&lt;35,'Control Sample Data'!G66&gt;0),'Control Sample Data'!G66-'Choose Housekeeping Genes'!AE$27,35-'Choose Housekeeping Genes'!AE$27),"")</f>
        <v/>
      </c>
      <c r="AD66" s="132" t="str">
        <f>IF(SUM('Control Sample Data'!H$3:H$386)&gt;10,IF(AND(ISNUMBER('Control Sample Data'!H66),'Control Sample Data'!H66&lt;35,'Control Sample Data'!H66&gt;0),'Control Sample Data'!H66-'Choose Housekeeping Genes'!AF$27,35-'Choose Housekeeping Genes'!AF$27),"")</f>
        <v/>
      </c>
      <c r="AE66" s="132" t="str">
        <f>IF(SUM('Control Sample Data'!I$3:I$386)&gt;10,IF(AND(ISNUMBER('Control Sample Data'!I66),'Control Sample Data'!I66&lt;35,'Control Sample Data'!I66&gt;0),'Control Sample Data'!I66-'Choose Housekeeping Genes'!AG$27,35-'Choose Housekeeping Genes'!AG$27),"")</f>
        <v/>
      </c>
      <c r="AF66" s="132" t="str">
        <f>IF(SUM('Control Sample Data'!J$3:J$386)&gt;10,IF(AND(ISNUMBER('Control Sample Data'!J66),'Control Sample Data'!J66&lt;35,'Control Sample Data'!J66&gt;0),'Control Sample Data'!J66-'Choose Housekeeping Genes'!AH$27,35-'Choose Housekeeping Genes'!AH$27),"")</f>
        <v/>
      </c>
      <c r="AG66" s="132" t="str">
        <f>IF(SUM('Control Sample Data'!K$3:K$386)&gt;10,IF(AND(ISNUMBER('Control Sample Data'!K66),'Control Sample Data'!K66&lt;35,'Control Sample Data'!K66&gt;0),'Control Sample Data'!K66-'Choose Housekeeping Genes'!AI$27,35-'Choose Housekeeping Genes'!AI$27),"")</f>
        <v/>
      </c>
      <c r="AH66" s="132" t="str">
        <f>IF(SUM('Control Sample Data'!L$3:L$386)&gt;10,IF(AND(ISNUMBER('Control Sample Data'!L66),'Control Sample Data'!L66&lt;35,'Control Sample Data'!L66&gt;0),'Control Sample Data'!L66-'Choose Housekeeping Genes'!AJ$27,35-'Choose Housekeeping Genes'!AJ$27),"")</f>
        <v/>
      </c>
      <c r="AI66" s="132" t="str">
        <f>IF(SUM('Control Sample Data'!M$3:M$386)&gt;10,IF(AND(ISNUMBER('Control Sample Data'!M66),'Control Sample Data'!M66&lt;35,'Control Sample Data'!M66&gt;0),'Control Sample Data'!M66-'Choose Housekeeping Genes'!AK$27,35-'Choose Housekeeping Genes'!AK$27),"")</f>
        <v/>
      </c>
      <c r="AJ66" s="132" t="str">
        <f>IF(SUM('Control Sample Data'!N$3:N$386)&gt;10,IF(AND(ISNUMBER('Control Sample Data'!N66),'Control Sample Data'!N66&lt;35,'Control Sample Data'!N66&gt;0),'Control Sample Data'!N66-'Choose Housekeeping Genes'!AL$27,35-'Choose Housekeeping Genes'!AL$27),"")</f>
        <v/>
      </c>
      <c r="AK66" s="132" t="str">
        <f>IF(SUM('Control Sample Data'!O$3:O$386)&gt;10,IF(AND(ISNUMBER('Control Sample Data'!O66),'Control Sample Data'!O66&lt;35,'Control Sample Data'!O66&gt;0),'Control Sample Data'!O66-'Choose Housekeeping Genes'!AM$27,35-'Choose Housekeeping Genes'!AM$27),"")</f>
        <v/>
      </c>
      <c r="AL66" s="132" t="str">
        <f>IF(SUM('Control Sample Data'!P$3:P$386)&gt;10,IF(AND(ISNUMBER('Control Sample Data'!P66),'Control Sample Data'!P66&lt;35,'Control Sample Data'!P66&gt;0),'Control Sample Data'!P66-'Choose Housekeeping Genes'!AN$27,35-'Choose Housekeeping Genes'!AN$27),"")</f>
        <v/>
      </c>
      <c r="AM66" s="132" t="str">
        <f>IF(SUM('Control Sample Data'!Q$3:Q$386)&gt;10,IF(AND(ISNUMBER('Control Sample Data'!Q66),'Control Sample Data'!Q66&lt;35,'Control Sample Data'!Q66&gt;0),'Control Sample Data'!Q66-'Choose Housekeeping Genes'!AO$27,35-'Choose Housekeeping Genes'!AO$27),"")</f>
        <v/>
      </c>
      <c r="AN66" s="132" t="str">
        <f>IF(SUM('Control Sample Data'!R$3:R$386)&gt;10,IF(AND(ISNUMBER('Control Sample Data'!R66),'Control Sample Data'!R66&lt;35,'Control Sample Data'!R66&gt;0),'Control Sample Data'!R66-'Choose Housekeeping Genes'!AP$27,35-'Choose Housekeeping Genes'!AP$27),"")</f>
        <v/>
      </c>
      <c r="AO66" s="132" t="str">
        <f>IF(SUM('Control Sample Data'!S$3:S$386)&gt;10,IF(AND(ISNUMBER('Control Sample Data'!S66),'Control Sample Data'!S66&lt;35,'Control Sample Data'!S66&gt;0),'Control Sample Data'!S66-'Choose Housekeeping Genes'!AQ$27,35-'Choose Housekeeping Genes'!AQ$27),"")</f>
        <v/>
      </c>
      <c r="AP66" s="132" t="str">
        <f>IF(SUM('Control Sample Data'!T$3:T$386)&gt;10,IF(AND(ISNUMBER('Control Sample Data'!T66),'Control Sample Data'!T66&lt;35,'Control Sample Data'!T66&gt;0),'Control Sample Data'!T66-'Choose Housekeeping Genes'!AR$27,35-'Choose Housekeeping Genes'!AR$27),"")</f>
        <v/>
      </c>
      <c r="AQ66" s="132" t="str">
        <f>IF(SUM('Control Sample Data'!U$3:U$386)&gt;10,IF(AND(ISNUMBER('Control Sample Data'!U66),'Control Sample Data'!U66&lt;35,'Control Sample Data'!U66&gt;0),'Control Sample Data'!U66-'Choose Housekeeping Genes'!AS$27,35-'Choose Housekeeping Genes'!AS$27),"")</f>
        <v/>
      </c>
      <c r="AR66" s="132" t="str">
        <f>IF(SUM('Control Sample Data'!V$3:V$386)&gt;10,IF(AND(ISNUMBER('Control Sample Data'!V66),'Control Sample Data'!V66&lt;35,'Control Sample Data'!V66&gt;0),'Control Sample Data'!V66-'Choose Housekeeping Genes'!AT$27,35-'Choose Housekeeping Genes'!AT$27),"")</f>
        <v/>
      </c>
      <c r="AS66" s="135" t="str">
        <f>'Control Sample Data'!A66</f>
        <v>HLX-AS1</v>
      </c>
      <c r="AT66" s="35" t="s">
        <v>530</v>
      </c>
      <c r="AU66" s="132" t="str">
        <f ca="1">IF(ISNUMBER(C66-'Choose Housekeeping Genes'!D$17),C66-'Choose Housekeeping Genes'!D$17,"")</f>
        <v/>
      </c>
      <c r="AV66" s="132" t="str">
        <f ca="1">IF(ISNUMBER(D66-'Choose Housekeeping Genes'!E$17),D66-'Choose Housekeeping Genes'!E$17,"")</f>
        <v/>
      </c>
      <c r="AW66" s="132" t="str">
        <f ca="1">IF(ISNUMBER(E66-'Choose Housekeeping Genes'!F$17),E66-'Choose Housekeeping Genes'!F$17,"")</f>
        <v/>
      </c>
      <c r="AX66" s="132" t="str">
        <f ca="1">IF(ISNUMBER(F66-'Choose Housekeeping Genes'!G$17),F66-'Choose Housekeeping Genes'!G$17,"")</f>
        <v/>
      </c>
      <c r="AY66" s="132" t="str">
        <f ca="1">IF(ISNUMBER(G66-'Choose Housekeeping Genes'!H$17),G66-'Choose Housekeeping Genes'!H$17,"")</f>
        <v/>
      </c>
      <c r="AZ66" s="132" t="str">
        <f ca="1">IF(ISNUMBER(H66-'Choose Housekeeping Genes'!I$17),H66-'Choose Housekeeping Genes'!I$17,"")</f>
        <v/>
      </c>
      <c r="BA66" s="132" t="str">
        <f ca="1">IF(ISNUMBER(I66-'Choose Housekeeping Genes'!J$17),I66-'Choose Housekeeping Genes'!J$17,"")</f>
        <v/>
      </c>
      <c r="BB66" s="132" t="str">
        <f ca="1">IF(ISNUMBER(J66-'Choose Housekeeping Genes'!K$17),J66-'Choose Housekeeping Genes'!K$17,"")</f>
        <v/>
      </c>
      <c r="BC66" s="132" t="str">
        <f ca="1">IF(ISNUMBER(K66-'Choose Housekeeping Genes'!L$17),K66-'Choose Housekeeping Genes'!L$17,"")</f>
        <v/>
      </c>
      <c r="BD66" s="132" t="str">
        <f ca="1">IF(ISNUMBER(L66-'Choose Housekeeping Genes'!M$17),L66-'Choose Housekeeping Genes'!M$17,"")</f>
        <v/>
      </c>
      <c r="BE66" s="132" t="str">
        <f ca="1">IF(ISNUMBER(M66-'Choose Housekeeping Genes'!N$17),M66-'Choose Housekeeping Genes'!N$17,"")</f>
        <v/>
      </c>
      <c r="BF66" s="132" t="str">
        <f ca="1">IF(ISNUMBER(N66-'Choose Housekeeping Genes'!O$17),N66-'Choose Housekeeping Genes'!O$17,"")</f>
        <v/>
      </c>
      <c r="BG66" s="132" t="str">
        <f ca="1">IF(ISNUMBER(O66-'Choose Housekeeping Genes'!P$17),O66-'Choose Housekeeping Genes'!P$17,"")</f>
        <v/>
      </c>
      <c r="BH66" s="132" t="str">
        <f ca="1">IF(ISNUMBER(P66-'Choose Housekeeping Genes'!Q$17),P66-'Choose Housekeeping Genes'!Q$17,"")</f>
        <v/>
      </c>
      <c r="BI66" s="132" t="str">
        <f ca="1">IF(ISNUMBER(Q66-'Choose Housekeeping Genes'!R$17),Q66-'Choose Housekeeping Genes'!R$17,"")</f>
        <v/>
      </c>
      <c r="BJ66" s="132" t="str">
        <f ca="1">IF(ISNUMBER(R66-'Choose Housekeeping Genes'!S$17),R66-'Choose Housekeeping Genes'!S$17,"")</f>
        <v/>
      </c>
      <c r="BK66" s="132" t="str">
        <f ca="1">IF(ISNUMBER(S66-'Choose Housekeeping Genes'!T$17),S66-'Choose Housekeeping Genes'!T$17,"")</f>
        <v/>
      </c>
      <c r="BL66" s="132" t="str">
        <f ca="1">IF(ISNUMBER(T66-'Choose Housekeeping Genes'!U$17),T66-'Choose Housekeeping Genes'!U$17,"")</f>
        <v/>
      </c>
      <c r="BM66" s="132" t="str">
        <f ca="1">IF(ISNUMBER(U66-'Choose Housekeeping Genes'!V$17),U66-'Choose Housekeeping Genes'!V$17,"")</f>
        <v/>
      </c>
      <c r="BN66" s="132" t="str">
        <f ca="1">IF(ISNUMBER(V66-'Choose Housekeeping Genes'!W$17),V66-'Choose Housekeeping Genes'!W$17,"")</f>
        <v/>
      </c>
      <c r="BO66" s="142" t="str">
        <f t="shared" si="4"/>
        <v>HLX-AS1</v>
      </c>
      <c r="BP66" s="141" t="s">
        <v>530</v>
      </c>
      <c r="BQ66" s="132" t="str">
        <f ca="1">IF(ISNUMBER(Y66-'Choose Housekeeping Genes'!AA$17),Y66-'Choose Housekeeping Genes'!AA$17,"")</f>
        <v/>
      </c>
      <c r="BR66" s="132" t="str">
        <f ca="1">IF(ISNUMBER(Z66-'Choose Housekeeping Genes'!AB$17),Z66-'Choose Housekeeping Genes'!AB$17,"")</f>
        <v/>
      </c>
      <c r="BS66" s="132" t="str">
        <f ca="1">IF(ISNUMBER(AA66-'Choose Housekeeping Genes'!AC$17),AA66-'Choose Housekeeping Genes'!AC$17,"")</f>
        <v/>
      </c>
      <c r="BT66" s="132" t="str">
        <f ca="1">IF(ISNUMBER(AB66-'Choose Housekeeping Genes'!AD$17),AB66-'Choose Housekeeping Genes'!AD$17,"")</f>
        <v/>
      </c>
      <c r="BU66" s="132" t="str">
        <f ca="1">IF(ISNUMBER(AC66-'Choose Housekeeping Genes'!AE$17),AC66-'Choose Housekeeping Genes'!AE$17,"")</f>
        <v/>
      </c>
      <c r="BV66" s="132" t="str">
        <f ca="1">IF(ISNUMBER(AD66-'Choose Housekeeping Genes'!AF$17),AD66-'Choose Housekeeping Genes'!AF$17,"")</f>
        <v/>
      </c>
      <c r="BW66" s="132" t="str">
        <f ca="1">IF(ISNUMBER(AE66-'Choose Housekeeping Genes'!AG$17),AE66-'Choose Housekeeping Genes'!AG$17,"")</f>
        <v/>
      </c>
      <c r="BX66" s="132" t="str">
        <f ca="1">IF(ISNUMBER(AF66-'Choose Housekeeping Genes'!AH$17),AF66-'Choose Housekeeping Genes'!AH$17,"")</f>
        <v/>
      </c>
      <c r="BY66" s="132" t="str">
        <f ca="1">IF(ISNUMBER(AG66-'Choose Housekeeping Genes'!AI$17),AG66-'Choose Housekeeping Genes'!AI$17,"")</f>
        <v/>
      </c>
      <c r="BZ66" s="132" t="str">
        <f ca="1">IF(ISNUMBER(AH66-'Choose Housekeeping Genes'!AJ$17),AH66-'Choose Housekeeping Genes'!AJ$17,"")</f>
        <v/>
      </c>
      <c r="CA66" s="132" t="str">
        <f ca="1">IF(ISNUMBER(AI66-'Choose Housekeeping Genes'!AK$17),AI66-'Choose Housekeeping Genes'!AK$17,"")</f>
        <v/>
      </c>
      <c r="CB66" s="132" t="str">
        <f ca="1">IF(ISNUMBER(AJ66-'Choose Housekeeping Genes'!AL$17),AJ66-'Choose Housekeeping Genes'!AL$17,"")</f>
        <v/>
      </c>
      <c r="CC66" s="132" t="str">
        <f ca="1">IF(ISNUMBER(AK66-'Choose Housekeeping Genes'!AM$17),AK66-'Choose Housekeeping Genes'!AM$17,"")</f>
        <v/>
      </c>
      <c r="CD66" s="132" t="str">
        <f ca="1">IF(ISNUMBER(AL66-'Choose Housekeeping Genes'!AN$17),AL66-'Choose Housekeeping Genes'!AN$17,"")</f>
        <v/>
      </c>
      <c r="CE66" s="132" t="str">
        <f ca="1">IF(ISNUMBER(AM66-'Choose Housekeeping Genes'!AO$17),AM66-'Choose Housekeeping Genes'!AO$17,"")</f>
        <v/>
      </c>
      <c r="CF66" s="132" t="str">
        <f ca="1">IF(ISNUMBER(AN66-'Choose Housekeeping Genes'!AP$17),AN66-'Choose Housekeeping Genes'!AP$17,"")</f>
        <v/>
      </c>
      <c r="CG66" s="132" t="str">
        <f ca="1">IF(ISNUMBER(AO66-'Choose Housekeeping Genes'!AQ$17),AO66-'Choose Housekeeping Genes'!AQ$17,"")</f>
        <v/>
      </c>
      <c r="CH66" s="132" t="str">
        <f ca="1">IF(ISNUMBER(AP66-'Choose Housekeeping Genes'!AR$17),AP66-'Choose Housekeeping Genes'!AR$17,"")</f>
        <v/>
      </c>
      <c r="CI66" s="132" t="str">
        <f ca="1">IF(ISNUMBER(AQ66-'Choose Housekeeping Genes'!AS$17),AQ66-'Choose Housekeeping Genes'!AS$17,"")</f>
        <v/>
      </c>
      <c r="CJ66" s="132" t="str">
        <f ca="1">IF(ISNUMBER(AR66-'Choose Housekeeping Genes'!AT$17),AR66-'Choose Housekeeping Genes'!AT$17,"")</f>
        <v/>
      </c>
      <c r="CK66" s="137" t="e">
        <f t="shared" ca="1" si="2"/>
        <v>#DIV/0!</v>
      </c>
      <c r="CL66" s="138" t="e">
        <f t="shared" ca="1" si="3"/>
        <v>#DIV/0!</v>
      </c>
    </row>
    <row r="67" spans="1:90" ht="12.75" x14ac:dyDescent="0.15">
      <c r="A67" s="131" t="str">
        <f>'Transcript table'!C67</f>
        <v>lincRNA-EPS</v>
      </c>
      <c r="B67" s="35" t="s">
        <v>532</v>
      </c>
      <c r="C67" s="132" t="str">
        <f>IF(SUM('Test Sample Data'!C$3:C$386)&gt;10,IF(AND(ISNUMBER('Test Sample Data'!C67),'Test Sample Data'!C67&lt;35,'Test Sample Data'!C67&gt;0),'Test Sample Data'!C67-'Choose Housekeeping Genes'!D$27,35-'Choose Housekeeping Genes'!D$27),"")</f>
        <v/>
      </c>
      <c r="D67" s="132" t="str">
        <f>IF(SUM('Test Sample Data'!D$3:D$386)&gt;10,IF(AND(ISNUMBER('Test Sample Data'!D67),'Test Sample Data'!D67&lt;35,'Test Sample Data'!D67&gt;0),'Test Sample Data'!D67-'Choose Housekeeping Genes'!E$27,35-'Choose Housekeeping Genes'!E$27),"")</f>
        <v/>
      </c>
      <c r="E67" s="132" t="str">
        <f>IF(SUM('Test Sample Data'!E$3:E$386)&gt;10,IF(AND(ISNUMBER('Test Sample Data'!E67),'Test Sample Data'!E67&lt;35,'Test Sample Data'!E67&gt;0),'Test Sample Data'!E67-'Choose Housekeeping Genes'!F$27,35-'Choose Housekeeping Genes'!F$27),"")</f>
        <v/>
      </c>
      <c r="F67" s="132" t="str">
        <f>IF(SUM('Test Sample Data'!F$3:F$386)&gt;10,IF(AND(ISNUMBER('Test Sample Data'!F67),'Test Sample Data'!F67&lt;35,'Test Sample Data'!F67&gt;0),'Test Sample Data'!F67-'Choose Housekeeping Genes'!G$27,35-'Choose Housekeeping Genes'!G$27),"")</f>
        <v/>
      </c>
      <c r="G67" s="132" t="str">
        <f>IF(SUM('Test Sample Data'!G$3:G$386)&gt;10,IF(AND(ISNUMBER('Test Sample Data'!G67),'Test Sample Data'!G67&lt;35,'Test Sample Data'!G67&gt;0),'Test Sample Data'!G67-'Choose Housekeeping Genes'!H$27,35-'Choose Housekeeping Genes'!H$27),"")</f>
        <v/>
      </c>
      <c r="H67" s="132" t="str">
        <f>IF(SUM('Test Sample Data'!H$3:H$386)&gt;10,IF(AND(ISNUMBER('Test Sample Data'!H67),'Test Sample Data'!H67&lt;35,'Test Sample Data'!H67&gt;0),'Test Sample Data'!H67-'Choose Housekeeping Genes'!I$27,35-'Choose Housekeeping Genes'!I$27),"")</f>
        <v/>
      </c>
      <c r="I67" s="132" t="str">
        <f>IF(SUM('Test Sample Data'!I$3:I$386)&gt;10,IF(AND(ISNUMBER('Test Sample Data'!I67),'Test Sample Data'!I67&lt;35,'Test Sample Data'!I67&gt;0),'Test Sample Data'!I67-'Choose Housekeeping Genes'!J$27,35-'Choose Housekeeping Genes'!J$27),"")</f>
        <v/>
      </c>
      <c r="J67" s="132" t="str">
        <f>IF(SUM('Test Sample Data'!J$3:J$386)&gt;10,IF(AND(ISNUMBER('Test Sample Data'!J67),'Test Sample Data'!J67&lt;35,'Test Sample Data'!J67&gt;0),'Test Sample Data'!J67-'Choose Housekeeping Genes'!K$27,35-'Choose Housekeeping Genes'!K$27),"")</f>
        <v/>
      </c>
      <c r="K67" s="132" t="str">
        <f>IF(SUM('Test Sample Data'!K$3:K$386)&gt;10,IF(AND(ISNUMBER('Test Sample Data'!K67),'Test Sample Data'!K67&lt;35,'Test Sample Data'!K67&gt;0),'Test Sample Data'!K67-'Choose Housekeeping Genes'!L$27,35-'Choose Housekeeping Genes'!L$27),"")</f>
        <v/>
      </c>
      <c r="L67" s="132" t="str">
        <f>IF(SUM('Test Sample Data'!L$3:L$386)&gt;10,IF(AND(ISNUMBER('Test Sample Data'!L67),'Test Sample Data'!L67&lt;35,'Test Sample Data'!L67&gt;0),'Test Sample Data'!L67-'Choose Housekeeping Genes'!M$27,35-'Choose Housekeeping Genes'!M$27),"")</f>
        <v/>
      </c>
      <c r="M67" s="132" t="str">
        <f>IF(SUM('Test Sample Data'!M$3:M$386)&gt;10,IF(AND(ISNUMBER('Test Sample Data'!M67),'Test Sample Data'!M67&lt;35,'Test Sample Data'!M67&gt;0),'Test Sample Data'!M67-'Choose Housekeeping Genes'!N$27,35-'Choose Housekeeping Genes'!N$27),"")</f>
        <v/>
      </c>
      <c r="N67" s="132" t="str">
        <f>IF(SUM('Test Sample Data'!N$3:N$386)&gt;10,IF(AND(ISNUMBER('Test Sample Data'!N67),'Test Sample Data'!N67&lt;35,'Test Sample Data'!N67&gt;0),'Test Sample Data'!N67-'Choose Housekeeping Genes'!O$27,35-'Choose Housekeeping Genes'!O$27),"")</f>
        <v/>
      </c>
      <c r="O67" s="132" t="str">
        <f>IF(SUM('Test Sample Data'!O$3:O$386)&gt;10,IF(AND(ISNUMBER('Test Sample Data'!O67),'Test Sample Data'!O67&lt;35,'Test Sample Data'!O67&gt;0),'Test Sample Data'!O67-'Choose Housekeeping Genes'!P$27,35-'Choose Housekeeping Genes'!P$27),"")</f>
        <v/>
      </c>
      <c r="P67" s="132" t="str">
        <f>IF(SUM('Test Sample Data'!P$3:P$386)&gt;10,IF(AND(ISNUMBER('Test Sample Data'!P67),'Test Sample Data'!P67&lt;35,'Test Sample Data'!P67&gt;0),'Test Sample Data'!P67-'Choose Housekeeping Genes'!Q$27,35-'Choose Housekeeping Genes'!Q$27),"")</f>
        <v/>
      </c>
      <c r="Q67" s="132" t="str">
        <f>IF(SUM('Test Sample Data'!Q$3:Q$386)&gt;10,IF(AND(ISNUMBER('Test Sample Data'!Q67),'Test Sample Data'!Q67&lt;35,'Test Sample Data'!Q67&gt;0),'Test Sample Data'!Q67-'Choose Housekeeping Genes'!R$27,35-'Choose Housekeeping Genes'!R$27),"")</f>
        <v/>
      </c>
      <c r="R67" s="132" t="str">
        <f>IF(SUM('Test Sample Data'!R$3:R$386)&gt;10,IF(AND(ISNUMBER('Test Sample Data'!R67),'Test Sample Data'!R67&lt;35,'Test Sample Data'!R67&gt;0),'Test Sample Data'!R67-'Choose Housekeeping Genes'!S$27,35-'Choose Housekeeping Genes'!S$27),"")</f>
        <v/>
      </c>
      <c r="S67" s="132" t="str">
        <f>IF(SUM('Test Sample Data'!S$3:S$386)&gt;10,IF(AND(ISNUMBER('Test Sample Data'!S67),'Test Sample Data'!S67&lt;35,'Test Sample Data'!S67&gt;0),'Test Sample Data'!S67-'Choose Housekeeping Genes'!T$27,35-'Choose Housekeeping Genes'!T$27),"")</f>
        <v/>
      </c>
      <c r="T67" s="132" t="str">
        <f>IF(SUM('Test Sample Data'!T$3:T$386)&gt;10,IF(AND(ISNUMBER('Test Sample Data'!T67),'Test Sample Data'!T67&lt;35,'Test Sample Data'!T67&gt;0),'Test Sample Data'!T67-'Choose Housekeeping Genes'!U$27,35-'Choose Housekeeping Genes'!U$27),"")</f>
        <v/>
      </c>
      <c r="U67" s="132" t="str">
        <f>IF(SUM('Test Sample Data'!U$3:U$386)&gt;10,IF(AND(ISNUMBER('Test Sample Data'!U67),'Test Sample Data'!U67&lt;35,'Test Sample Data'!U67&gt;0),'Test Sample Data'!U67-'Choose Housekeeping Genes'!V$27,35-'Choose Housekeeping Genes'!V$27),"")</f>
        <v/>
      </c>
      <c r="V67" s="132" t="str">
        <f>IF(SUM('Test Sample Data'!V$3:V$386)&gt;10,IF(AND(ISNUMBER('Test Sample Data'!V67),'Test Sample Data'!V67&lt;35,'Test Sample Data'!V67&gt;0),'Test Sample Data'!V67-'Choose Housekeeping Genes'!W$27,35-'Choose Housekeeping Genes'!W$27),"")</f>
        <v/>
      </c>
      <c r="W67" s="140" t="str">
        <f>'Control Sample Data'!A67</f>
        <v>lincRNA-EPS</v>
      </c>
      <c r="X67" s="141" t="s">
        <v>532</v>
      </c>
      <c r="Y67" s="132" t="str">
        <f>IF(SUM('Control Sample Data'!C$3:C$386)&gt;10,IF(AND(ISNUMBER('Control Sample Data'!C67),'Control Sample Data'!C67&lt;35,'Control Sample Data'!C67&gt;0),'Control Sample Data'!C67-'Choose Housekeeping Genes'!AA$27,35-'Choose Housekeeping Genes'!AA$27),"")</f>
        <v/>
      </c>
      <c r="Z67" s="132" t="str">
        <f>IF(SUM('Control Sample Data'!D$3:D$386)&gt;10,IF(AND(ISNUMBER('Control Sample Data'!D67),'Control Sample Data'!D67&lt;35,'Control Sample Data'!D67&gt;0),'Control Sample Data'!D67-'Choose Housekeeping Genes'!AB$27,35-'Choose Housekeeping Genes'!AB$27),"")</f>
        <v/>
      </c>
      <c r="AA67" s="132" t="str">
        <f>IF(SUM('Control Sample Data'!E$3:E$386)&gt;10,IF(AND(ISNUMBER('Control Sample Data'!E67),'Control Sample Data'!E67&lt;35,'Control Sample Data'!E67&gt;0),'Control Sample Data'!E67-'Choose Housekeeping Genes'!AC$27,35-'Choose Housekeeping Genes'!AC$27),"")</f>
        <v/>
      </c>
      <c r="AB67" s="132" t="str">
        <f>IF(SUM('Control Sample Data'!F$3:F$386)&gt;10,IF(AND(ISNUMBER('Control Sample Data'!F67),'Control Sample Data'!F67&lt;35,'Control Sample Data'!F67&gt;0),'Control Sample Data'!F67-'Choose Housekeeping Genes'!AD$27,35-'Choose Housekeeping Genes'!AD$27),"")</f>
        <v/>
      </c>
      <c r="AC67" s="132" t="str">
        <f>IF(SUM('Control Sample Data'!G$3:G$386)&gt;10,IF(AND(ISNUMBER('Control Sample Data'!G67),'Control Sample Data'!G67&lt;35,'Control Sample Data'!G67&gt;0),'Control Sample Data'!G67-'Choose Housekeeping Genes'!AE$27,35-'Choose Housekeeping Genes'!AE$27),"")</f>
        <v/>
      </c>
      <c r="AD67" s="132" t="str">
        <f>IF(SUM('Control Sample Data'!H$3:H$386)&gt;10,IF(AND(ISNUMBER('Control Sample Data'!H67),'Control Sample Data'!H67&lt;35,'Control Sample Data'!H67&gt;0),'Control Sample Data'!H67-'Choose Housekeeping Genes'!AF$27,35-'Choose Housekeeping Genes'!AF$27),"")</f>
        <v/>
      </c>
      <c r="AE67" s="132" t="str">
        <f>IF(SUM('Control Sample Data'!I$3:I$386)&gt;10,IF(AND(ISNUMBER('Control Sample Data'!I67),'Control Sample Data'!I67&lt;35,'Control Sample Data'!I67&gt;0),'Control Sample Data'!I67-'Choose Housekeeping Genes'!AG$27,35-'Choose Housekeeping Genes'!AG$27),"")</f>
        <v/>
      </c>
      <c r="AF67" s="132" t="str">
        <f>IF(SUM('Control Sample Data'!J$3:J$386)&gt;10,IF(AND(ISNUMBER('Control Sample Data'!J67),'Control Sample Data'!J67&lt;35,'Control Sample Data'!J67&gt;0),'Control Sample Data'!J67-'Choose Housekeeping Genes'!AH$27,35-'Choose Housekeeping Genes'!AH$27),"")</f>
        <v/>
      </c>
      <c r="AG67" s="132" t="str">
        <f>IF(SUM('Control Sample Data'!K$3:K$386)&gt;10,IF(AND(ISNUMBER('Control Sample Data'!K67),'Control Sample Data'!K67&lt;35,'Control Sample Data'!K67&gt;0),'Control Sample Data'!K67-'Choose Housekeeping Genes'!AI$27,35-'Choose Housekeeping Genes'!AI$27),"")</f>
        <v/>
      </c>
      <c r="AH67" s="132" t="str">
        <f>IF(SUM('Control Sample Data'!L$3:L$386)&gt;10,IF(AND(ISNUMBER('Control Sample Data'!L67),'Control Sample Data'!L67&lt;35,'Control Sample Data'!L67&gt;0),'Control Sample Data'!L67-'Choose Housekeeping Genes'!AJ$27,35-'Choose Housekeeping Genes'!AJ$27),"")</f>
        <v/>
      </c>
      <c r="AI67" s="132" t="str">
        <f>IF(SUM('Control Sample Data'!M$3:M$386)&gt;10,IF(AND(ISNUMBER('Control Sample Data'!M67),'Control Sample Data'!M67&lt;35,'Control Sample Data'!M67&gt;0),'Control Sample Data'!M67-'Choose Housekeeping Genes'!AK$27,35-'Choose Housekeeping Genes'!AK$27),"")</f>
        <v/>
      </c>
      <c r="AJ67" s="132" t="str">
        <f>IF(SUM('Control Sample Data'!N$3:N$386)&gt;10,IF(AND(ISNUMBER('Control Sample Data'!N67),'Control Sample Data'!N67&lt;35,'Control Sample Data'!N67&gt;0),'Control Sample Data'!N67-'Choose Housekeeping Genes'!AL$27,35-'Choose Housekeeping Genes'!AL$27),"")</f>
        <v/>
      </c>
      <c r="AK67" s="132" t="str">
        <f>IF(SUM('Control Sample Data'!O$3:O$386)&gt;10,IF(AND(ISNUMBER('Control Sample Data'!O67),'Control Sample Data'!O67&lt;35,'Control Sample Data'!O67&gt;0),'Control Sample Data'!O67-'Choose Housekeeping Genes'!AM$27,35-'Choose Housekeeping Genes'!AM$27),"")</f>
        <v/>
      </c>
      <c r="AL67" s="132" t="str">
        <f>IF(SUM('Control Sample Data'!P$3:P$386)&gt;10,IF(AND(ISNUMBER('Control Sample Data'!P67),'Control Sample Data'!P67&lt;35,'Control Sample Data'!P67&gt;0),'Control Sample Data'!P67-'Choose Housekeeping Genes'!AN$27,35-'Choose Housekeeping Genes'!AN$27),"")</f>
        <v/>
      </c>
      <c r="AM67" s="132" t="str">
        <f>IF(SUM('Control Sample Data'!Q$3:Q$386)&gt;10,IF(AND(ISNUMBER('Control Sample Data'!Q67),'Control Sample Data'!Q67&lt;35,'Control Sample Data'!Q67&gt;0),'Control Sample Data'!Q67-'Choose Housekeeping Genes'!AO$27,35-'Choose Housekeeping Genes'!AO$27),"")</f>
        <v/>
      </c>
      <c r="AN67" s="132" t="str">
        <f>IF(SUM('Control Sample Data'!R$3:R$386)&gt;10,IF(AND(ISNUMBER('Control Sample Data'!R67),'Control Sample Data'!R67&lt;35,'Control Sample Data'!R67&gt;0),'Control Sample Data'!R67-'Choose Housekeeping Genes'!AP$27,35-'Choose Housekeeping Genes'!AP$27),"")</f>
        <v/>
      </c>
      <c r="AO67" s="132" t="str">
        <f>IF(SUM('Control Sample Data'!S$3:S$386)&gt;10,IF(AND(ISNUMBER('Control Sample Data'!S67),'Control Sample Data'!S67&lt;35,'Control Sample Data'!S67&gt;0),'Control Sample Data'!S67-'Choose Housekeeping Genes'!AQ$27,35-'Choose Housekeeping Genes'!AQ$27),"")</f>
        <v/>
      </c>
      <c r="AP67" s="132" t="str">
        <f>IF(SUM('Control Sample Data'!T$3:T$386)&gt;10,IF(AND(ISNUMBER('Control Sample Data'!T67),'Control Sample Data'!T67&lt;35,'Control Sample Data'!T67&gt;0),'Control Sample Data'!T67-'Choose Housekeeping Genes'!AR$27,35-'Choose Housekeeping Genes'!AR$27),"")</f>
        <v/>
      </c>
      <c r="AQ67" s="132" t="str">
        <f>IF(SUM('Control Sample Data'!U$3:U$386)&gt;10,IF(AND(ISNUMBER('Control Sample Data'!U67),'Control Sample Data'!U67&lt;35,'Control Sample Data'!U67&gt;0),'Control Sample Data'!U67-'Choose Housekeeping Genes'!AS$27,35-'Choose Housekeeping Genes'!AS$27),"")</f>
        <v/>
      </c>
      <c r="AR67" s="132" t="str">
        <f>IF(SUM('Control Sample Data'!V$3:V$386)&gt;10,IF(AND(ISNUMBER('Control Sample Data'!V67),'Control Sample Data'!V67&lt;35,'Control Sample Data'!V67&gt;0),'Control Sample Data'!V67-'Choose Housekeeping Genes'!AT$27,35-'Choose Housekeeping Genes'!AT$27),"")</f>
        <v/>
      </c>
      <c r="AS67" s="135" t="str">
        <f>'Control Sample Data'!A67</f>
        <v>lincRNA-EPS</v>
      </c>
      <c r="AT67" s="35" t="s">
        <v>532</v>
      </c>
      <c r="AU67" s="132" t="str">
        <f ca="1">IF(ISNUMBER(C67-'Choose Housekeeping Genes'!D$17),C67-'Choose Housekeeping Genes'!D$17,"")</f>
        <v/>
      </c>
      <c r="AV67" s="132" t="str">
        <f ca="1">IF(ISNUMBER(D67-'Choose Housekeeping Genes'!E$17),D67-'Choose Housekeeping Genes'!E$17,"")</f>
        <v/>
      </c>
      <c r="AW67" s="132" t="str">
        <f ca="1">IF(ISNUMBER(E67-'Choose Housekeeping Genes'!F$17),E67-'Choose Housekeeping Genes'!F$17,"")</f>
        <v/>
      </c>
      <c r="AX67" s="132" t="str">
        <f ca="1">IF(ISNUMBER(F67-'Choose Housekeeping Genes'!G$17),F67-'Choose Housekeeping Genes'!G$17,"")</f>
        <v/>
      </c>
      <c r="AY67" s="132" t="str">
        <f ca="1">IF(ISNUMBER(G67-'Choose Housekeeping Genes'!H$17),G67-'Choose Housekeeping Genes'!H$17,"")</f>
        <v/>
      </c>
      <c r="AZ67" s="132" t="str">
        <f ca="1">IF(ISNUMBER(H67-'Choose Housekeeping Genes'!I$17),H67-'Choose Housekeeping Genes'!I$17,"")</f>
        <v/>
      </c>
      <c r="BA67" s="132" t="str">
        <f ca="1">IF(ISNUMBER(I67-'Choose Housekeeping Genes'!J$17),I67-'Choose Housekeeping Genes'!J$17,"")</f>
        <v/>
      </c>
      <c r="BB67" s="132" t="str">
        <f ca="1">IF(ISNUMBER(J67-'Choose Housekeeping Genes'!K$17),J67-'Choose Housekeeping Genes'!K$17,"")</f>
        <v/>
      </c>
      <c r="BC67" s="132" t="str">
        <f ca="1">IF(ISNUMBER(K67-'Choose Housekeeping Genes'!L$17),K67-'Choose Housekeeping Genes'!L$17,"")</f>
        <v/>
      </c>
      <c r="BD67" s="132" t="str">
        <f ca="1">IF(ISNUMBER(L67-'Choose Housekeeping Genes'!M$17),L67-'Choose Housekeeping Genes'!M$17,"")</f>
        <v/>
      </c>
      <c r="BE67" s="132" t="str">
        <f ca="1">IF(ISNUMBER(M67-'Choose Housekeeping Genes'!N$17),M67-'Choose Housekeeping Genes'!N$17,"")</f>
        <v/>
      </c>
      <c r="BF67" s="132" t="str">
        <f ca="1">IF(ISNUMBER(N67-'Choose Housekeeping Genes'!O$17),N67-'Choose Housekeeping Genes'!O$17,"")</f>
        <v/>
      </c>
      <c r="BG67" s="132" t="str">
        <f ca="1">IF(ISNUMBER(O67-'Choose Housekeeping Genes'!P$17),O67-'Choose Housekeeping Genes'!P$17,"")</f>
        <v/>
      </c>
      <c r="BH67" s="132" t="str">
        <f ca="1">IF(ISNUMBER(P67-'Choose Housekeeping Genes'!Q$17),P67-'Choose Housekeeping Genes'!Q$17,"")</f>
        <v/>
      </c>
      <c r="BI67" s="132" t="str">
        <f ca="1">IF(ISNUMBER(Q67-'Choose Housekeeping Genes'!R$17),Q67-'Choose Housekeeping Genes'!R$17,"")</f>
        <v/>
      </c>
      <c r="BJ67" s="132" t="str">
        <f ca="1">IF(ISNUMBER(R67-'Choose Housekeeping Genes'!S$17),R67-'Choose Housekeeping Genes'!S$17,"")</f>
        <v/>
      </c>
      <c r="BK67" s="132" t="str">
        <f ca="1">IF(ISNUMBER(S67-'Choose Housekeeping Genes'!T$17),S67-'Choose Housekeeping Genes'!T$17,"")</f>
        <v/>
      </c>
      <c r="BL67" s="132" t="str">
        <f ca="1">IF(ISNUMBER(T67-'Choose Housekeeping Genes'!U$17),T67-'Choose Housekeeping Genes'!U$17,"")</f>
        <v/>
      </c>
      <c r="BM67" s="132" t="str">
        <f ca="1">IF(ISNUMBER(U67-'Choose Housekeeping Genes'!V$17),U67-'Choose Housekeeping Genes'!V$17,"")</f>
        <v/>
      </c>
      <c r="BN67" s="132" t="str">
        <f ca="1">IF(ISNUMBER(V67-'Choose Housekeeping Genes'!W$17),V67-'Choose Housekeeping Genes'!W$17,"")</f>
        <v/>
      </c>
      <c r="BO67" s="142" t="str">
        <f t="shared" ref="BO67:BO98" si="5">W67</f>
        <v>lincRNA-EPS</v>
      </c>
      <c r="BP67" s="141" t="s">
        <v>532</v>
      </c>
      <c r="BQ67" s="132" t="str">
        <f ca="1">IF(ISNUMBER(Y67-'Choose Housekeeping Genes'!AA$17),Y67-'Choose Housekeeping Genes'!AA$17,"")</f>
        <v/>
      </c>
      <c r="BR67" s="132" t="str">
        <f ca="1">IF(ISNUMBER(Z67-'Choose Housekeeping Genes'!AB$17),Z67-'Choose Housekeeping Genes'!AB$17,"")</f>
        <v/>
      </c>
      <c r="BS67" s="132" t="str">
        <f ca="1">IF(ISNUMBER(AA67-'Choose Housekeeping Genes'!AC$17),AA67-'Choose Housekeeping Genes'!AC$17,"")</f>
        <v/>
      </c>
      <c r="BT67" s="132" t="str">
        <f ca="1">IF(ISNUMBER(AB67-'Choose Housekeeping Genes'!AD$17),AB67-'Choose Housekeeping Genes'!AD$17,"")</f>
        <v/>
      </c>
      <c r="BU67" s="132" t="str">
        <f ca="1">IF(ISNUMBER(AC67-'Choose Housekeeping Genes'!AE$17),AC67-'Choose Housekeeping Genes'!AE$17,"")</f>
        <v/>
      </c>
      <c r="BV67" s="132" t="str">
        <f ca="1">IF(ISNUMBER(AD67-'Choose Housekeeping Genes'!AF$17),AD67-'Choose Housekeeping Genes'!AF$17,"")</f>
        <v/>
      </c>
      <c r="BW67" s="132" t="str">
        <f ca="1">IF(ISNUMBER(AE67-'Choose Housekeeping Genes'!AG$17),AE67-'Choose Housekeeping Genes'!AG$17,"")</f>
        <v/>
      </c>
      <c r="BX67" s="132" t="str">
        <f ca="1">IF(ISNUMBER(AF67-'Choose Housekeeping Genes'!AH$17),AF67-'Choose Housekeeping Genes'!AH$17,"")</f>
        <v/>
      </c>
      <c r="BY67" s="132" t="str">
        <f ca="1">IF(ISNUMBER(AG67-'Choose Housekeeping Genes'!AI$17),AG67-'Choose Housekeeping Genes'!AI$17,"")</f>
        <v/>
      </c>
      <c r="BZ67" s="132" t="str">
        <f ca="1">IF(ISNUMBER(AH67-'Choose Housekeeping Genes'!AJ$17),AH67-'Choose Housekeeping Genes'!AJ$17,"")</f>
        <v/>
      </c>
      <c r="CA67" s="132" t="str">
        <f ca="1">IF(ISNUMBER(AI67-'Choose Housekeeping Genes'!AK$17),AI67-'Choose Housekeeping Genes'!AK$17,"")</f>
        <v/>
      </c>
      <c r="CB67" s="132" t="str">
        <f ca="1">IF(ISNUMBER(AJ67-'Choose Housekeeping Genes'!AL$17),AJ67-'Choose Housekeeping Genes'!AL$17,"")</f>
        <v/>
      </c>
      <c r="CC67" s="132" t="str">
        <f ca="1">IF(ISNUMBER(AK67-'Choose Housekeeping Genes'!AM$17),AK67-'Choose Housekeeping Genes'!AM$17,"")</f>
        <v/>
      </c>
      <c r="CD67" s="132" t="str">
        <f ca="1">IF(ISNUMBER(AL67-'Choose Housekeeping Genes'!AN$17),AL67-'Choose Housekeeping Genes'!AN$17,"")</f>
        <v/>
      </c>
      <c r="CE67" s="132" t="str">
        <f ca="1">IF(ISNUMBER(AM67-'Choose Housekeeping Genes'!AO$17),AM67-'Choose Housekeeping Genes'!AO$17,"")</f>
        <v/>
      </c>
      <c r="CF67" s="132" t="str">
        <f ca="1">IF(ISNUMBER(AN67-'Choose Housekeeping Genes'!AP$17),AN67-'Choose Housekeeping Genes'!AP$17,"")</f>
        <v/>
      </c>
      <c r="CG67" s="132" t="str">
        <f ca="1">IF(ISNUMBER(AO67-'Choose Housekeeping Genes'!AQ$17),AO67-'Choose Housekeeping Genes'!AQ$17,"")</f>
        <v/>
      </c>
      <c r="CH67" s="132" t="str">
        <f ca="1">IF(ISNUMBER(AP67-'Choose Housekeeping Genes'!AR$17),AP67-'Choose Housekeeping Genes'!AR$17,"")</f>
        <v/>
      </c>
      <c r="CI67" s="132" t="str">
        <f ca="1">IF(ISNUMBER(AQ67-'Choose Housekeeping Genes'!AS$17),AQ67-'Choose Housekeeping Genes'!AS$17,"")</f>
        <v/>
      </c>
      <c r="CJ67" s="132" t="str">
        <f ca="1">IF(ISNUMBER(AR67-'Choose Housekeeping Genes'!AT$17),AR67-'Choose Housekeeping Genes'!AT$17,"")</f>
        <v/>
      </c>
      <c r="CK67" s="137" t="e">
        <f t="shared" ca="1" si="2"/>
        <v>#DIV/0!</v>
      </c>
      <c r="CL67" s="138" t="e">
        <f t="shared" ca="1" si="3"/>
        <v>#DIV/0!</v>
      </c>
    </row>
    <row r="68" spans="1:90" ht="12.75" x14ac:dyDescent="0.15">
      <c r="A68" s="131" t="str">
        <f>'Transcript table'!C68</f>
        <v>LINC01262</v>
      </c>
      <c r="B68" s="35" t="s">
        <v>533</v>
      </c>
      <c r="C68" s="132" t="str">
        <f>IF(SUM('Test Sample Data'!C$3:C$386)&gt;10,IF(AND(ISNUMBER('Test Sample Data'!C68),'Test Sample Data'!C68&lt;35,'Test Sample Data'!C68&gt;0),'Test Sample Data'!C68-'Choose Housekeeping Genes'!D$27,35-'Choose Housekeeping Genes'!D$27),"")</f>
        <v/>
      </c>
      <c r="D68" s="132" t="str">
        <f>IF(SUM('Test Sample Data'!D$3:D$386)&gt;10,IF(AND(ISNUMBER('Test Sample Data'!D68),'Test Sample Data'!D68&lt;35,'Test Sample Data'!D68&gt;0),'Test Sample Data'!D68-'Choose Housekeeping Genes'!E$27,35-'Choose Housekeeping Genes'!E$27),"")</f>
        <v/>
      </c>
      <c r="E68" s="132" t="str">
        <f>IF(SUM('Test Sample Data'!E$3:E$386)&gt;10,IF(AND(ISNUMBER('Test Sample Data'!E68),'Test Sample Data'!E68&lt;35,'Test Sample Data'!E68&gt;0),'Test Sample Data'!E68-'Choose Housekeeping Genes'!F$27,35-'Choose Housekeeping Genes'!F$27),"")</f>
        <v/>
      </c>
      <c r="F68" s="132" t="str">
        <f>IF(SUM('Test Sample Data'!F$3:F$386)&gt;10,IF(AND(ISNUMBER('Test Sample Data'!F68),'Test Sample Data'!F68&lt;35,'Test Sample Data'!F68&gt;0),'Test Sample Data'!F68-'Choose Housekeeping Genes'!G$27,35-'Choose Housekeeping Genes'!G$27),"")</f>
        <v/>
      </c>
      <c r="G68" s="132" t="str">
        <f>IF(SUM('Test Sample Data'!G$3:G$386)&gt;10,IF(AND(ISNUMBER('Test Sample Data'!G68),'Test Sample Data'!G68&lt;35,'Test Sample Data'!G68&gt;0),'Test Sample Data'!G68-'Choose Housekeeping Genes'!H$27,35-'Choose Housekeeping Genes'!H$27),"")</f>
        <v/>
      </c>
      <c r="H68" s="132" t="str">
        <f>IF(SUM('Test Sample Data'!H$3:H$386)&gt;10,IF(AND(ISNUMBER('Test Sample Data'!H68),'Test Sample Data'!H68&lt;35,'Test Sample Data'!H68&gt;0),'Test Sample Data'!H68-'Choose Housekeeping Genes'!I$27,35-'Choose Housekeeping Genes'!I$27),"")</f>
        <v/>
      </c>
      <c r="I68" s="132" t="str">
        <f>IF(SUM('Test Sample Data'!I$3:I$386)&gt;10,IF(AND(ISNUMBER('Test Sample Data'!I68),'Test Sample Data'!I68&lt;35,'Test Sample Data'!I68&gt;0),'Test Sample Data'!I68-'Choose Housekeeping Genes'!J$27,35-'Choose Housekeeping Genes'!J$27),"")</f>
        <v/>
      </c>
      <c r="J68" s="132" t="str">
        <f>IF(SUM('Test Sample Data'!J$3:J$386)&gt;10,IF(AND(ISNUMBER('Test Sample Data'!J68),'Test Sample Data'!J68&lt;35,'Test Sample Data'!J68&gt;0),'Test Sample Data'!J68-'Choose Housekeeping Genes'!K$27,35-'Choose Housekeeping Genes'!K$27),"")</f>
        <v/>
      </c>
      <c r="K68" s="132" t="str">
        <f>IF(SUM('Test Sample Data'!K$3:K$386)&gt;10,IF(AND(ISNUMBER('Test Sample Data'!K68),'Test Sample Data'!K68&lt;35,'Test Sample Data'!K68&gt;0),'Test Sample Data'!K68-'Choose Housekeeping Genes'!L$27,35-'Choose Housekeeping Genes'!L$27),"")</f>
        <v/>
      </c>
      <c r="L68" s="132" t="str">
        <f>IF(SUM('Test Sample Data'!L$3:L$386)&gt;10,IF(AND(ISNUMBER('Test Sample Data'!L68),'Test Sample Data'!L68&lt;35,'Test Sample Data'!L68&gt;0),'Test Sample Data'!L68-'Choose Housekeeping Genes'!M$27,35-'Choose Housekeeping Genes'!M$27),"")</f>
        <v/>
      </c>
      <c r="M68" s="132" t="str">
        <f>IF(SUM('Test Sample Data'!M$3:M$386)&gt;10,IF(AND(ISNUMBER('Test Sample Data'!M68),'Test Sample Data'!M68&lt;35,'Test Sample Data'!M68&gt;0),'Test Sample Data'!M68-'Choose Housekeeping Genes'!N$27,35-'Choose Housekeeping Genes'!N$27),"")</f>
        <v/>
      </c>
      <c r="N68" s="132" t="str">
        <f>IF(SUM('Test Sample Data'!N$3:N$386)&gt;10,IF(AND(ISNUMBER('Test Sample Data'!N68),'Test Sample Data'!N68&lt;35,'Test Sample Data'!N68&gt;0),'Test Sample Data'!N68-'Choose Housekeeping Genes'!O$27,35-'Choose Housekeeping Genes'!O$27),"")</f>
        <v/>
      </c>
      <c r="O68" s="132" t="str">
        <f>IF(SUM('Test Sample Data'!O$3:O$386)&gt;10,IF(AND(ISNUMBER('Test Sample Data'!O68),'Test Sample Data'!O68&lt;35,'Test Sample Data'!O68&gt;0),'Test Sample Data'!O68-'Choose Housekeeping Genes'!P$27,35-'Choose Housekeeping Genes'!P$27),"")</f>
        <v/>
      </c>
      <c r="P68" s="132" t="str">
        <f>IF(SUM('Test Sample Data'!P$3:P$386)&gt;10,IF(AND(ISNUMBER('Test Sample Data'!P68),'Test Sample Data'!P68&lt;35,'Test Sample Data'!P68&gt;0),'Test Sample Data'!P68-'Choose Housekeeping Genes'!Q$27,35-'Choose Housekeeping Genes'!Q$27),"")</f>
        <v/>
      </c>
      <c r="Q68" s="132" t="str">
        <f>IF(SUM('Test Sample Data'!Q$3:Q$386)&gt;10,IF(AND(ISNUMBER('Test Sample Data'!Q68),'Test Sample Data'!Q68&lt;35,'Test Sample Data'!Q68&gt;0),'Test Sample Data'!Q68-'Choose Housekeeping Genes'!R$27,35-'Choose Housekeeping Genes'!R$27),"")</f>
        <v/>
      </c>
      <c r="R68" s="132" t="str">
        <f>IF(SUM('Test Sample Data'!R$3:R$386)&gt;10,IF(AND(ISNUMBER('Test Sample Data'!R68),'Test Sample Data'!R68&lt;35,'Test Sample Data'!R68&gt;0),'Test Sample Data'!R68-'Choose Housekeeping Genes'!S$27,35-'Choose Housekeeping Genes'!S$27),"")</f>
        <v/>
      </c>
      <c r="S68" s="132" t="str">
        <f>IF(SUM('Test Sample Data'!S$3:S$386)&gt;10,IF(AND(ISNUMBER('Test Sample Data'!S68),'Test Sample Data'!S68&lt;35,'Test Sample Data'!S68&gt;0),'Test Sample Data'!S68-'Choose Housekeeping Genes'!T$27,35-'Choose Housekeeping Genes'!T$27),"")</f>
        <v/>
      </c>
      <c r="T68" s="132" t="str">
        <f>IF(SUM('Test Sample Data'!T$3:T$386)&gt;10,IF(AND(ISNUMBER('Test Sample Data'!T68),'Test Sample Data'!T68&lt;35,'Test Sample Data'!T68&gt;0),'Test Sample Data'!T68-'Choose Housekeeping Genes'!U$27,35-'Choose Housekeeping Genes'!U$27),"")</f>
        <v/>
      </c>
      <c r="U68" s="132" t="str">
        <f>IF(SUM('Test Sample Data'!U$3:U$386)&gt;10,IF(AND(ISNUMBER('Test Sample Data'!U68),'Test Sample Data'!U68&lt;35,'Test Sample Data'!U68&gt;0),'Test Sample Data'!U68-'Choose Housekeeping Genes'!V$27,35-'Choose Housekeeping Genes'!V$27),"")</f>
        <v/>
      </c>
      <c r="V68" s="132" t="str">
        <f>IF(SUM('Test Sample Data'!V$3:V$386)&gt;10,IF(AND(ISNUMBER('Test Sample Data'!V68),'Test Sample Data'!V68&lt;35,'Test Sample Data'!V68&gt;0),'Test Sample Data'!V68-'Choose Housekeeping Genes'!W$27,35-'Choose Housekeeping Genes'!W$27),"")</f>
        <v/>
      </c>
      <c r="W68" s="140" t="str">
        <f>'Control Sample Data'!A68</f>
        <v>LINC01262</v>
      </c>
      <c r="X68" s="141" t="s">
        <v>533</v>
      </c>
      <c r="Y68" s="132" t="str">
        <f>IF(SUM('Control Sample Data'!C$3:C$386)&gt;10,IF(AND(ISNUMBER('Control Sample Data'!C68),'Control Sample Data'!C68&lt;35,'Control Sample Data'!C68&gt;0),'Control Sample Data'!C68-'Choose Housekeeping Genes'!AA$27,35-'Choose Housekeeping Genes'!AA$27),"")</f>
        <v/>
      </c>
      <c r="Z68" s="132" t="str">
        <f>IF(SUM('Control Sample Data'!D$3:D$386)&gt;10,IF(AND(ISNUMBER('Control Sample Data'!D68),'Control Sample Data'!D68&lt;35,'Control Sample Data'!D68&gt;0),'Control Sample Data'!D68-'Choose Housekeeping Genes'!AB$27,35-'Choose Housekeeping Genes'!AB$27),"")</f>
        <v/>
      </c>
      <c r="AA68" s="132" t="str">
        <f>IF(SUM('Control Sample Data'!E$3:E$386)&gt;10,IF(AND(ISNUMBER('Control Sample Data'!E68),'Control Sample Data'!E68&lt;35,'Control Sample Data'!E68&gt;0),'Control Sample Data'!E68-'Choose Housekeeping Genes'!AC$27,35-'Choose Housekeeping Genes'!AC$27),"")</f>
        <v/>
      </c>
      <c r="AB68" s="132" t="str">
        <f>IF(SUM('Control Sample Data'!F$3:F$386)&gt;10,IF(AND(ISNUMBER('Control Sample Data'!F68),'Control Sample Data'!F68&lt;35,'Control Sample Data'!F68&gt;0),'Control Sample Data'!F68-'Choose Housekeeping Genes'!AD$27,35-'Choose Housekeeping Genes'!AD$27),"")</f>
        <v/>
      </c>
      <c r="AC68" s="132" t="str">
        <f>IF(SUM('Control Sample Data'!G$3:G$386)&gt;10,IF(AND(ISNUMBER('Control Sample Data'!G68),'Control Sample Data'!G68&lt;35,'Control Sample Data'!G68&gt;0),'Control Sample Data'!G68-'Choose Housekeeping Genes'!AE$27,35-'Choose Housekeeping Genes'!AE$27),"")</f>
        <v/>
      </c>
      <c r="AD68" s="132" t="str">
        <f>IF(SUM('Control Sample Data'!H$3:H$386)&gt;10,IF(AND(ISNUMBER('Control Sample Data'!H68),'Control Sample Data'!H68&lt;35,'Control Sample Data'!H68&gt;0),'Control Sample Data'!H68-'Choose Housekeeping Genes'!AF$27,35-'Choose Housekeeping Genes'!AF$27),"")</f>
        <v/>
      </c>
      <c r="AE68" s="132" t="str">
        <f>IF(SUM('Control Sample Data'!I$3:I$386)&gt;10,IF(AND(ISNUMBER('Control Sample Data'!I68),'Control Sample Data'!I68&lt;35,'Control Sample Data'!I68&gt;0),'Control Sample Data'!I68-'Choose Housekeeping Genes'!AG$27,35-'Choose Housekeeping Genes'!AG$27),"")</f>
        <v/>
      </c>
      <c r="AF68" s="132" t="str">
        <f>IF(SUM('Control Sample Data'!J$3:J$386)&gt;10,IF(AND(ISNUMBER('Control Sample Data'!J68),'Control Sample Data'!J68&lt;35,'Control Sample Data'!J68&gt;0),'Control Sample Data'!J68-'Choose Housekeeping Genes'!AH$27,35-'Choose Housekeeping Genes'!AH$27),"")</f>
        <v/>
      </c>
      <c r="AG68" s="132" t="str">
        <f>IF(SUM('Control Sample Data'!K$3:K$386)&gt;10,IF(AND(ISNUMBER('Control Sample Data'!K68),'Control Sample Data'!K68&lt;35,'Control Sample Data'!K68&gt;0),'Control Sample Data'!K68-'Choose Housekeeping Genes'!AI$27,35-'Choose Housekeeping Genes'!AI$27),"")</f>
        <v/>
      </c>
      <c r="AH68" s="132" t="str">
        <f>IF(SUM('Control Sample Data'!L$3:L$386)&gt;10,IF(AND(ISNUMBER('Control Sample Data'!L68),'Control Sample Data'!L68&lt;35,'Control Sample Data'!L68&gt;0),'Control Sample Data'!L68-'Choose Housekeeping Genes'!AJ$27,35-'Choose Housekeeping Genes'!AJ$27),"")</f>
        <v/>
      </c>
      <c r="AI68" s="132" t="str">
        <f>IF(SUM('Control Sample Data'!M$3:M$386)&gt;10,IF(AND(ISNUMBER('Control Sample Data'!M68),'Control Sample Data'!M68&lt;35,'Control Sample Data'!M68&gt;0),'Control Sample Data'!M68-'Choose Housekeeping Genes'!AK$27,35-'Choose Housekeeping Genes'!AK$27),"")</f>
        <v/>
      </c>
      <c r="AJ68" s="132" t="str">
        <f>IF(SUM('Control Sample Data'!N$3:N$386)&gt;10,IF(AND(ISNUMBER('Control Sample Data'!N68),'Control Sample Data'!N68&lt;35,'Control Sample Data'!N68&gt;0),'Control Sample Data'!N68-'Choose Housekeeping Genes'!AL$27,35-'Choose Housekeeping Genes'!AL$27),"")</f>
        <v/>
      </c>
      <c r="AK68" s="132" t="str">
        <f>IF(SUM('Control Sample Data'!O$3:O$386)&gt;10,IF(AND(ISNUMBER('Control Sample Data'!O68),'Control Sample Data'!O68&lt;35,'Control Sample Data'!O68&gt;0),'Control Sample Data'!O68-'Choose Housekeeping Genes'!AM$27,35-'Choose Housekeeping Genes'!AM$27),"")</f>
        <v/>
      </c>
      <c r="AL68" s="132" t="str">
        <f>IF(SUM('Control Sample Data'!P$3:P$386)&gt;10,IF(AND(ISNUMBER('Control Sample Data'!P68),'Control Sample Data'!P68&lt;35,'Control Sample Data'!P68&gt;0),'Control Sample Data'!P68-'Choose Housekeeping Genes'!AN$27,35-'Choose Housekeeping Genes'!AN$27),"")</f>
        <v/>
      </c>
      <c r="AM68" s="132" t="str">
        <f>IF(SUM('Control Sample Data'!Q$3:Q$386)&gt;10,IF(AND(ISNUMBER('Control Sample Data'!Q68),'Control Sample Data'!Q68&lt;35,'Control Sample Data'!Q68&gt;0),'Control Sample Data'!Q68-'Choose Housekeeping Genes'!AO$27,35-'Choose Housekeeping Genes'!AO$27),"")</f>
        <v/>
      </c>
      <c r="AN68" s="132" t="str">
        <f>IF(SUM('Control Sample Data'!R$3:R$386)&gt;10,IF(AND(ISNUMBER('Control Sample Data'!R68),'Control Sample Data'!R68&lt;35,'Control Sample Data'!R68&gt;0),'Control Sample Data'!R68-'Choose Housekeeping Genes'!AP$27,35-'Choose Housekeeping Genes'!AP$27),"")</f>
        <v/>
      </c>
      <c r="AO68" s="132" t="str">
        <f>IF(SUM('Control Sample Data'!S$3:S$386)&gt;10,IF(AND(ISNUMBER('Control Sample Data'!S68),'Control Sample Data'!S68&lt;35,'Control Sample Data'!S68&gt;0),'Control Sample Data'!S68-'Choose Housekeeping Genes'!AQ$27,35-'Choose Housekeeping Genes'!AQ$27),"")</f>
        <v/>
      </c>
      <c r="AP68" s="132" t="str">
        <f>IF(SUM('Control Sample Data'!T$3:T$386)&gt;10,IF(AND(ISNUMBER('Control Sample Data'!T68),'Control Sample Data'!T68&lt;35,'Control Sample Data'!T68&gt;0),'Control Sample Data'!T68-'Choose Housekeeping Genes'!AR$27,35-'Choose Housekeeping Genes'!AR$27),"")</f>
        <v/>
      </c>
      <c r="AQ68" s="132" t="str">
        <f>IF(SUM('Control Sample Data'!U$3:U$386)&gt;10,IF(AND(ISNUMBER('Control Sample Data'!U68),'Control Sample Data'!U68&lt;35,'Control Sample Data'!U68&gt;0),'Control Sample Data'!U68-'Choose Housekeeping Genes'!AS$27,35-'Choose Housekeeping Genes'!AS$27),"")</f>
        <v/>
      </c>
      <c r="AR68" s="132" t="str">
        <f>IF(SUM('Control Sample Data'!V$3:V$386)&gt;10,IF(AND(ISNUMBER('Control Sample Data'!V68),'Control Sample Data'!V68&lt;35,'Control Sample Data'!V68&gt;0),'Control Sample Data'!V68-'Choose Housekeeping Genes'!AT$27,35-'Choose Housekeeping Genes'!AT$27),"")</f>
        <v/>
      </c>
      <c r="AS68" s="135" t="str">
        <f>'Control Sample Data'!A68</f>
        <v>LINC01262</v>
      </c>
      <c r="AT68" s="35" t="s">
        <v>533</v>
      </c>
      <c r="AU68" s="132" t="str">
        <f ca="1">IF(ISNUMBER(C68-'Choose Housekeeping Genes'!D$17),C68-'Choose Housekeeping Genes'!D$17,"")</f>
        <v/>
      </c>
      <c r="AV68" s="132" t="str">
        <f ca="1">IF(ISNUMBER(D68-'Choose Housekeeping Genes'!E$17),D68-'Choose Housekeeping Genes'!E$17,"")</f>
        <v/>
      </c>
      <c r="AW68" s="132" t="str">
        <f ca="1">IF(ISNUMBER(E68-'Choose Housekeeping Genes'!F$17),E68-'Choose Housekeeping Genes'!F$17,"")</f>
        <v/>
      </c>
      <c r="AX68" s="132" t="str">
        <f ca="1">IF(ISNUMBER(F68-'Choose Housekeeping Genes'!G$17),F68-'Choose Housekeeping Genes'!G$17,"")</f>
        <v/>
      </c>
      <c r="AY68" s="132" t="str">
        <f ca="1">IF(ISNUMBER(G68-'Choose Housekeeping Genes'!H$17),G68-'Choose Housekeeping Genes'!H$17,"")</f>
        <v/>
      </c>
      <c r="AZ68" s="132" t="str">
        <f ca="1">IF(ISNUMBER(H68-'Choose Housekeeping Genes'!I$17),H68-'Choose Housekeeping Genes'!I$17,"")</f>
        <v/>
      </c>
      <c r="BA68" s="132" t="str">
        <f ca="1">IF(ISNUMBER(I68-'Choose Housekeeping Genes'!J$17),I68-'Choose Housekeeping Genes'!J$17,"")</f>
        <v/>
      </c>
      <c r="BB68" s="132" t="str">
        <f ca="1">IF(ISNUMBER(J68-'Choose Housekeeping Genes'!K$17),J68-'Choose Housekeeping Genes'!K$17,"")</f>
        <v/>
      </c>
      <c r="BC68" s="132" t="str">
        <f ca="1">IF(ISNUMBER(K68-'Choose Housekeeping Genes'!L$17),K68-'Choose Housekeeping Genes'!L$17,"")</f>
        <v/>
      </c>
      <c r="BD68" s="132" t="str">
        <f ca="1">IF(ISNUMBER(L68-'Choose Housekeeping Genes'!M$17),L68-'Choose Housekeeping Genes'!M$17,"")</f>
        <v/>
      </c>
      <c r="BE68" s="132" t="str">
        <f ca="1">IF(ISNUMBER(M68-'Choose Housekeeping Genes'!N$17),M68-'Choose Housekeeping Genes'!N$17,"")</f>
        <v/>
      </c>
      <c r="BF68" s="132" t="str">
        <f ca="1">IF(ISNUMBER(N68-'Choose Housekeeping Genes'!O$17),N68-'Choose Housekeeping Genes'!O$17,"")</f>
        <v/>
      </c>
      <c r="BG68" s="132" t="str">
        <f ca="1">IF(ISNUMBER(O68-'Choose Housekeeping Genes'!P$17),O68-'Choose Housekeeping Genes'!P$17,"")</f>
        <v/>
      </c>
      <c r="BH68" s="132" t="str">
        <f ca="1">IF(ISNUMBER(P68-'Choose Housekeeping Genes'!Q$17),P68-'Choose Housekeeping Genes'!Q$17,"")</f>
        <v/>
      </c>
      <c r="BI68" s="132" t="str">
        <f ca="1">IF(ISNUMBER(Q68-'Choose Housekeeping Genes'!R$17),Q68-'Choose Housekeeping Genes'!R$17,"")</f>
        <v/>
      </c>
      <c r="BJ68" s="132" t="str">
        <f ca="1">IF(ISNUMBER(R68-'Choose Housekeeping Genes'!S$17),R68-'Choose Housekeeping Genes'!S$17,"")</f>
        <v/>
      </c>
      <c r="BK68" s="132" t="str">
        <f ca="1">IF(ISNUMBER(S68-'Choose Housekeeping Genes'!T$17),S68-'Choose Housekeeping Genes'!T$17,"")</f>
        <v/>
      </c>
      <c r="BL68" s="132" t="str">
        <f ca="1">IF(ISNUMBER(T68-'Choose Housekeeping Genes'!U$17),T68-'Choose Housekeeping Genes'!U$17,"")</f>
        <v/>
      </c>
      <c r="BM68" s="132" t="str">
        <f ca="1">IF(ISNUMBER(U68-'Choose Housekeeping Genes'!V$17),U68-'Choose Housekeeping Genes'!V$17,"")</f>
        <v/>
      </c>
      <c r="BN68" s="132" t="str">
        <f ca="1">IF(ISNUMBER(V68-'Choose Housekeeping Genes'!W$17),V68-'Choose Housekeeping Genes'!W$17,"")</f>
        <v/>
      </c>
      <c r="BO68" s="142" t="str">
        <f t="shared" si="5"/>
        <v>LINC01262</v>
      </c>
      <c r="BP68" s="141" t="s">
        <v>533</v>
      </c>
      <c r="BQ68" s="132" t="str">
        <f ca="1">IF(ISNUMBER(Y68-'Choose Housekeeping Genes'!AA$17),Y68-'Choose Housekeeping Genes'!AA$17,"")</f>
        <v/>
      </c>
      <c r="BR68" s="132" t="str">
        <f ca="1">IF(ISNUMBER(Z68-'Choose Housekeeping Genes'!AB$17),Z68-'Choose Housekeeping Genes'!AB$17,"")</f>
        <v/>
      </c>
      <c r="BS68" s="132" t="str">
        <f ca="1">IF(ISNUMBER(AA68-'Choose Housekeeping Genes'!AC$17),AA68-'Choose Housekeeping Genes'!AC$17,"")</f>
        <v/>
      </c>
      <c r="BT68" s="132" t="str">
        <f ca="1">IF(ISNUMBER(AB68-'Choose Housekeeping Genes'!AD$17),AB68-'Choose Housekeeping Genes'!AD$17,"")</f>
        <v/>
      </c>
      <c r="BU68" s="132" t="str">
        <f ca="1">IF(ISNUMBER(AC68-'Choose Housekeeping Genes'!AE$17),AC68-'Choose Housekeeping Genes'!AE$17,"")</f>
        <v/>
      </c>
      <c r="BV68" s="132" t="str">
        <f ca="1">IF(ISNUMBER(AD68-'Choose Housekeeping Genes'!AF$17),AD68-'Choose Housekeeping Genes'!AF$17,"")</f>
        <v/>
      </c>
      <c r="BW68" s="132" t="str">
        <f ca="1">IF(ISNUMBER(AE68-'Choose Housekeeping Genes'!AG$17),AE68-'Choose Housekeeping Genes'!AG$17,"")</f>
        <v/>
      </c>
      <c r="BX68" s="132" t="str">
        <f ca="1">IF(ISNUMBER(AF68-'Choose Housekeeping Genes'!AH$17),AF68-'Choose Housekeeping Genes'!AH$17,"")</f>
        <v/>
      </c>
      <c r="BY68" s="132" t="str">
        <f ca="1">IF(ISNUMBER(AG68-'Choose Housekeeping Genes'!AI$17),AG68-'Choose Housekeeping Genes'!AI$17,"")</f>
        <v/>
      </c>
      <c r="BZ68" s="132" t="str">
        <f ca="1">IF(ISNUMBER(AH68-'Choose Housekeeping Genes'!AJ$17),AH68-'Choose Housekeeping Genes'!AJ$17,"")</f>
        <v/>
      </c>
      <c r="CA68" s="132" t="str">
        <f ca="1">IF(ISNUMBER(AI68-'Choose Housekeeping Genes'!AK$17),AI68-'Choose Housekeeping Genes'!AK$17,"")</f>
        <v/>
      </c>
      <c r="CB68" s="132" t="str">
        <f ca="1">IF(ISNUMBER(AJ68-'Choose Housekeeping Genes'!AL$17),AJ68-'Choose Housekeeping Genes'!AL$17,"")</f>
        <v/>
      </c>
      <c r="CC68" s="132" t="str">
        <f ca="1">IF(ISNUMBER(AK68-'Choose Housekeeping Genes'!AM$17),AK68-'Choose Housekeeping Genes'!AM$17,"")</f>
        <v/>
      </c>
      <c r="CD68" s="132" t="str">
        <f ca="1">IF(ISNUMBER(AL68-'Choose Housekeeping Genes'!AN$17),AL68-'Choose Housekeeping Genes'!AN$17,"")</f>
        <v/>
      </c>
      <c r="CE68" s="132" t="str">
        <f ca="1">IF(ISNUMBER(AM68-'Choose Housekeeping Genes'!AO$17),AM68-'Choose Housekeeping Genes'!AO$17,"")</f>
        <v/>
      </c>
      <c r="CF68" s="132" t="str">
        <f ca="1">IF(ISNUMBER(AN68-'Choose Housekeeping Genes'!AP$17),AN68-'Choose Housekeeping Genes'!AP$17,"")</f>
        <v/>
      </c>
      <c r="CG68" s="132" t="str">
        <f ca="1">IF(ISNUMBER(AO68-'Choose Housekeeping Genes'!AQ$17),AO68-'Choose Housekeeping Genes'!AQ$17,"")</f>
        <v/>
      </c>
      <c r="CH68" s="132" t="str">
        <f ca="1">IF(ISNUMBER(AP68-'Choose Housekeeping Genes'!AR$17),AP68-'Choose Housekeeping Genes'!AR$17,"")</f>
        <v/>
      </c>
      <c r="CI68" s="132" t="str">
        <f ca="1">IF(ISNUMBER(AQ68-'Choose Housekeeping Genes'!AS$17),AQ68-'Choose Housekeeping Genes'!AS$17,"")</f>
        <v/>
      </c>
      <c r="CJ68" s="132" t="str">
        <f ca="1">IF(ISNUMBER(AR68-'Choose Housekeeping Genes'!AT$17),AR68-'Choose Housekeeping Genes'!AT$17,"")</f>
        <v/>
      </c>
      <c r="CK68" s="137" t="e">
        <f t="shared" ref="CK68:CK131" ca="1" si="6">AVERAGE(AU68:BN68)</f>
        <v>#DIV/0!</v>
      </c>
      <c r="CL68" s="138" t="e">
        <f t="shared" ref="CL68:CL131" ca="1" si="7">AVERAGE(BQ68:CJ68)</f>
        <v>#DIV/0!</v>
      </c>
    </row>
    <row r="69" spans="1:90" ht="12.75" x14ac:dyDescent="0.15">
      <c r="A69" s="131" t="str">
        <f>'Transcript table'!C69</f>
        <v>BGLT3</v>
      </c>
      <c r="B69" s="35" t="s">
        <v>535</v>
      </c>
      <c r="C69" s="132" t="str">
        <f>IF(SUM('Test Sample Data'!C$3:C$386)&gt;10,IF(AND(ISNUMBER('Test Sample Data'!C69),'Test Sample Data'!C69&lt;35,'Test Sample Data'!C69&gt;0),'Test Sample Data'!C69-'Choose Housekeeping Genes'!D$27,35-'Choose Housekeeping Genes'!D$27),"")</f>
        <v/>
      </c>
      <c r="D69" s="132" t="str">
        <f>IF(SUM('Test Sample Data'!D$3:D$386)&gt;10,IF(AND(ISNUMBER('Test Sample Data'!D69),'Test Sample Data'!D69&lt;35,'Test Sample Data'!D69&gt;0),'Test Sample Data'!D69-'Choose Housekeeping Genes'!E$27,35-'Choose Housekeeping Genes'!E$27),"")</f>
        <v/>
      </c>
      <c r="E69" s="132" t="str">
        <f>IF(SUM('Test Sample Data'!E$3:E$386)&gt;10,IF(AND(ISNUMBER('Test Sample Data'!E69),'Test Sample Data'!E69&lt;35,'Test Sample Data'!E69&gt;0),'Test Sample Data'!E69-'Choose Housekeeping Genes'!F$27,35-'Choose Housekeeping Genes'!F$27),"")</f>
        <v/>
      </c>
      <c r="F69" s="132" t="str">
        <f>IF(SUM('Test Sample Data'!F$3:F$386)&gt;10,IF(AND(ISNUMBER('Test Sample Data'!F69),'Test Sample Data'!F69&lt;35,'Test Sample Data'!F69&gt;0),'Test Sample Data'!F69-'Choose Housekeeping Genes'!G$27,35-'Choose Housekeeping Genes'!G$27),"")</f>
        <v/>
      </c>
      <c r="G69" s="132" t="str">
        <f>IF(SUM('Test Sample Data'!G$3:G$386)&gt;10,IF(AND(ISNUMBER('Test Sample Data'!G69),'Test Sample Data'!G69&lt;35,'Test Sample Data'!G69&gt;0),'Test Sample Data'!G69-'Choose Housekeeping Genes'!H$27,35-'Choose Housekeeping Genes'!H$27),"")</f>
        <v/>
      </c>
      <c r="H69" s="132" t="str">
        <f>IF(SUM('Test Sample Data'!H$3:H$386)&gt;10,IF(AND(ISNUMBER('Test Sample Data'!H69),'Test Sample Data'!H69&lt;35,'Test Sample Data'!H69&gt;0),'Test Sample Data'!H69-'Choose Housekeeping Genes'!I$27,35-'Choose Housekeeping Genes'!I$27),"")</f>
        <v/>
      </c>
      <c r="I69" s="132" t="str">
        <f>IF(SUM('Test Sample Data'!I$3:I$386)&gt;10,IF(AND(ISNUMBER('Test Sample Data'!I69),'Test Sample Data'!I69&lt;35,'Test Sample Data'!I69&gt;0),'Test Sample Data'!I69-'Choose Housekeeping Genes'!J$27,35-'Choose Housekeeping Genes'!J$27),"")</f>
        <v/>
      </c>
      <c r="J69" s="132" t="str">
        <f>IF(SUM('Test Sample Data'!J$3:J$386)&gt;10,IF(AND(ISNUMBER('Test Sample Data'!J69),'Test Sample Data'!J69&lt;35,'Test Sample Data'!J69&gt;0),'Test Sample Data'!J69-'Choose Housekeeping Genes'!K$27,35-'Choose Housekeeping Genes'!K$27),"")</f>
        <v/>
      </c>
      <c r="K69" s="132" t="str">
        <f>IF(SUM('Test Sample Data'!K$3:K$386)&gt;10,IF(AND(ISNUMBER('Test Sample Data'!K69),'Test Sample Data'!K69&lt;35,'Test Sample Data'!K69&gt;0),'Test Sample Data'!K69-'Choose Housekeeping Genes'!L$27,35-'Choose Housekeeping Genes'!L$27),"")</f>
        <v/>
      </c>
      <c r="L69" s="132" t="str">
        <f>IF(SUM('Test Sample Data'!L$3:L$386)&gt;10,IF(AND(ISNUMBER('Test Sample Data'!L69),'Test Sample Data'!L69&lt;35,'Test Sample Data'!L69&gt;0),'Test Sample Data'!L69-'Choose Housekeeping Genes'!M$27,35-'Choose Housekeeping Genes'!M$27),"")</f>
        <v/>
      </c>
      <c r="M69" s="132" t="str">
        <f>IF(SUM('Test Sample Data'!M$3:M$386)&gt;10,IF(AND(ISNUMBER('Test Sample Data'!M69),'Test Sample Data'!M69&lt;35,'Test Sample Data'!M69&gt;0),'Test Sample Data'!M69-'Choose Housekeeping Genes'!N$27,35-'Choose Housekeeping Genes'!N$27),"")</f>
        <v/>
      </c>
      <c r="N69" s="132" t="str">
        <f>IF(SUM('Test Sample Data'!N$3:N$386)&gt;10,IF(AND(ISNUMBER('Test Sample Data'!N69),'Test Sample Data'!N69&lt;35,'Test Sample Data'!N69&gt;0),'Test Sample Data'!N69-'Choose Housekeeping Genes'!O$27,35-'Choose Housekeeping Genes'!O$27),"")</f>
        <v/>
      </c>
      <c r="O69" s="132" t="str">
        <f>IF(SUM('Test Sample Data'!O$3:O$386)&gt;10,IF(AND(ISNUMBER('Test Sample Data'!O69),'Test Sample Data'!O69&lt;35,'Test Sample Data'!O69&gt;0),'Test Sample Data'!O69-'Choose Housekeeping Genes'!P$27,35-'Choose Housekeeping Genes'!P$27),"")</f>
        <v/>
      </c>
      <c r="P69" s="132" t="str">
        <f>IF(SUM('Test Sample Data'!P$3:P$386)&gt;10,IF(AND(ISNUMBER('Test Sample Data'!P69),'Test Sample Data'!P69&lt;35,'Test Sample Data'!P69&gt;0),'Test Sample Data'!P69-'Choose Housekeeping Genes'!Q$27,35-'Choose Housekeeping Genes'!Q$27),"")</f>
        <v/>
      </c>
      <c r="Q69" s="132" t="str">
        <f>IF(SUM('Test Sample Data'!Q$3:Q$386)&gt;10,IF(AND(ISNUMBER('Test Sample Data'!Q69),'Test Sample Data'!Q69&lt;35,'Test Sample Data'!Q69&gt;0),'Test Sample Data'!Q69-'Choose Housekeeping Genes'!R$27,35-'Choose Housekeeping Genes'!R$27),"")</f>
        <v/>
      </c>
      <c r="R69" s="132" t="str">
        <f>IF(SUM('Test Sample Data'!R$3:R$386)&gt;10,IF(AND(ISNUMBER('Test Sample Data'!R69),'Test Sample Data'!R69&lt;35,'Test Sample Data'!R69&gt;0),'Test Sample Data'!R69-'Choose Housekeeping Genes'!S$27,35-'Choose Housekeeping Genes'!S$27),"")</f>
        <v/>
      </c>
      <c r="S69" s="132" t="str">
        <f>IF(SUM('Test Sample Data'!S$3:S$386)&gt;10,IF(AND(ISNUMBER('Test Sample Data'!S69),'Test Sample Data'!S69&lt;35,'Test Sample Data'!S69&gt;0),'Test Sample Data'!S69-'Choose Housekeeping Genes'!T$27,35-'Choose Housekeeping Genes'!T$27),"")</f>
        <v/>
      </c>
      <c r="T69" s="132" t="str">
        <f>IF(SUM('Test Sample Data'!T$3:T$386)&gt;10,IF(AND(ISNUMBER('Test Sample Data'!T69),'Test Sample Data'!T69&lt;35,'Test Sample Data'!T69&gt;0),'Test Sample Data'!T69-'Choose Housekeeping Genes'!U$27,35-'Choose Housekeeping Genes'!U$27),"")</f>
        <v/>
      </c>
      <c r="U69" s="132" t="str">
        <f>IF(SUM('Test Sample Data'!U$3:U$386)&gt;10,IF(AND(ISNUMBER('Test Sample Data'!U69),'Test Sample Data'!U69&lt;35,'Test Sample Data'!U69&gt;0),'Test Sample Data'!U69-'Choose Housekeeping Genes'!V$27,35-'Choose Housekeeping Genes'!V$27),"")</f>
        <v/>
      </c>
      <c r="V69" s="132" t="str">
        <f>IF(SUM('Test Sample Data'!V$3:V$386)&gt;10,IF(AND(ISNUMBER('Test Sample Data'!V69),'Test Sample Data'!V69&lt;35,'Test Sample Data'!V69&gt;0),'Test Sample Data'!V69-'Choose Housekeeping Genes'!W$27,35-'Choose Housekeeping Genes'!W$27),"")</f>
        <v/>
      </c>
      <c r="W69" s="140" t="str">
        <f>'Control Sample Data'!A69</f>
        <v>BGLT3</v>
      </c>
      <c r="X69" s="141" t="s">
        <v>535</v>
      </c>
      <c r="Y69" s="132" t="str">
        <f>IF(SUM('Control Sample Data'!C$3:C$386)&gt;10,IF(AND(ISNUMBER('Control Sample Data'!C69),'Control Sample Data'!C69&lt;35,'Control Sample Data'!C69&gt;0),'Control Sample Data'!C69-'Choose Housekeeping Genes'!AA$27,35-'Choose Housekeeping Genes'!AA$27),"")</f>
        <v/>
      </c>
      <c r="Z69" s="132" t="str">
        <f>IF(SUM('Control Sample Data'!D$3:D$386)&gt;10,IF(AND(ISNUMBER('Control Sample Data'!D69),'Control Sample Data'!D69&lt;35,'Control Sample Data'!D69&gt;0),'Control Sample Data'!D69-'Choose Housekeeping Genes'!AB$27,35-'Choose Housekeeping Genes'!AB$27),"")</f>
        <v/>
      </c>
      <c r="AA69" s="132" t="str">
        <f>IF(SUM('Control Sample Data'!E$3:E$386)&gt;10,IF(AND(ISNUMBER('Control Sample Data'!E69),'Control Sample Data'!E69&lt;35,'Control Sample Data'!E69&gt;0),'Control Sample Data'!E69-'Choose Housekeeping Genes'!AC$27,35-'Choose Housekeeping Genes'!AC$27),"")</f>
        <v/>
      </c>
      <c r="AB69" s="132" t="str">
        <f>IF(SUM('Control Sample Data'!F$3:F$386)&gt;10,IF(AND(ISNUMBER('Control Sample Data'!F69),'Control Sample Data'!F69&lt;35,'Control Sample Data'!F69&gt;0),'Control Sample Data'!F69-'Choose Housekeeping Genes'!AD$27,35-'Choose Housekeeping Genes'!AD$27),"")</f>
        <v/>
      </c>
      <c r="AC69" s="132" t="str">
        <f>IF(SUM('Control Sample Data'!G$3:G$386)&gt;10,IF(AND(ISNUMBER('Control Sample Data'!G69),'Control Sample Data'!G69&lt;35,'Control Sample Data'!G69&gt;0),'Control Sample Data'!G69-'Choose Housekeeping Genes'!AE$27,35-'Choose Housekeeping Genes'!AE$27),"")</f>
        <v/>
      </c>
      <c r="AD69" s="132" t="str">
        <f>IF(SUM('Control Sample Data'!H$3:H$386)&gt;10,IF(AND(ISNUMBER('Control Sample Data'!H69),'Control Sample Data'!H69&lt;35,'Control Sample Data'!H69&gt;0),'Control Sample Data'!H69-'Choose Housekeeping Genes'!AF$27,35-'Choose Housekeeping Genes'!AF$27),"")</f>
        <v/>
      </c>
      <c r="AE69" s="132" t="str">
        <f>IF(SUM('Control Sample Data'!I$3:I$386)&gt;10,IF(AND(ISNUMBER('Control Sample Data'!I69),'Control Sample Data'!I69&lt;35,'Control Sample Data'!I69&gt;0),'Control Sample Data'!I69-'Choose Housekeeping Genes'!AG$27,35-'Choose Housekeeping Genes'!AG$27),"")</f>
        <v/>
      </c>
      <c r="AF69" s="132" t="str">
        <f>IF(SUM('Control Sample Data'!J$3:J$386)&gt;10,IF(AND(ISNUMBER('Control Sample Data'!J69),'Control Sample Data'!J69&lt;35,'Control Sample Data'!J69&gt;0),'Control Sample Data'!J69-'Choose Housekeeping Genes'!AH$27,35-'Choose Housekeeping Genes'!AH$27),"")</f>
        <v/>
      </c>
      <c r="AG69" s="132" t="str">
        <f>IF(SUM('Control Sample Data'!K$3:K$386)&gt;10,IF(AND(ISNUMBER('Control Sample Data'!K69),'Control Sample Data'!K69&lt;35,'Control Sample Data'!K69&gt;0),'Control Sample Data'!K69-'Choose Housekeeping Genes'!AI$27,35-'Choose Housekeeping Genes'!AI$27),"")</f>
        <v/>
      </c>
      <c r="AH69" s="132" t="str">
        <f>IF(SUM('Control Sample Data'!L$3:L$386)&gt;10,IF(AND(ISNUMBER('Control Sample Data'!L69),'Control Sample Data'!L69&lt;35,'Control Sample Data'!L69&gt;0),'Control Sample Data'!L69-'Choose Housekeeping Genes'!AJ$27,35-'Choose Housekeeping Genes'!AJ$27),"")</f>
        <v/>
      </c>
      <c r="AI69" s="132" t="str">
        <f>IF(SUM('Control Sample Data'!M$3:M$386)&gt;10,IF(AND(ISNUMBER('Control Sample Data'!M69),'Control Sample Data'!M69&lt;35,'Control Sample Data'!M69&gt;0),'Control Sample Data'!M69-'Choose Housekeeping Genes'!AK$27,35-'Choose Housekeeping Genes'!AK$27),"")</f>
        <v/>
      </c>
      <c r="AJ69" s="132" t="str">
        <f>IF(SUM('Control Sample Data'!N$3:N$386)&gt;10,IF(AND(ISNUMBER('Control Sample Data'!N69),'Control Sample Data'!N69&lt;35,'Control Sample Data'!N69&gt;0),'Control Sample Data'!N69-'Choose Housekeeping Genes'!AL$27,35-'Choose Housekeeping Genes'!AL$27),"")</f>
        <v/>
      </c>
      <c r="AK69" s="132" t="str">
        <f>IF(SUM('Control Sample Data'!O$3:O$386)&gt;10,IF(AND(ISNUMBER('Control Sample Data'!O69),'Control Sample Data'!O69&lt;35,'Control Sample Data'!O69&gt;0),'Control Sample Data'!O69-'Choose Housekeeping Genes'!AM$27,35-'Choose Housekeeping Genes'!AM$27),"")</f>
        <v/>
      </c>
      <c r="AL69" s="132" t="str">
        <f>IF(SUM('Control Sample Data'!P$3:P$386)&gt;10,IF(AND(ISNUMBER('Control Sample Data'!P69),'Control Sample Data'!P69&lt;35,'Control Sample Data'!P69&gt;0),'Control Sample Data'!P69-'Choose Housekeeping Genes'!AN$27,35-'Choose Housekeeping Genes'!AN$27),"")</f>
        <v/>
      </c>
      <c r="AM69" s="132" t="str">
        <f>IF(SUM('Control Sample Data'!Q$3:Q$386)&gt;10,IF(AND(ISNUMBER('Control Sample Data'!Q69),'Control Sample Data'!Q69&lt;35,'Control Sample Data'!Q69&gt;0),'Control Sample Data'!Q69-'Choose Housekeeping Genes'!AO$27,35-'Choose Housekeeping Genes'!AO$27),"")</f>
        <v/>
      </c>
      <c r="AN69" s="132" t="str">
        <f>IF(SUM('Control Sample Data'!R$3:R$386)&gt;10,IF(AND(ISNUMBER('Control Sample Data'!R69),'Control Sample Data'!R69&lt;35,'Control Sample Data'!R69&gt;0),'Control Sample Data'!R69-'Choose Housekeeping Genes'!AP$27,35-'Choose Housekeeping Genes'!AP$27),"")</f>
        <v/>
      </c>
      <c r="AO69" s="132" t="str">
        <f>IF(SUM('Control Sample Data'!S$3:S$386)&gt;10,IF(AND(ISNUMBER('Control Sample Data'!S69),'Control Sample Data'!S69&lt;35,'Control Sample Data'!S69&gt;0),'Control Sample Data'!S69-'Choose Housekeeping Genes'!AQ$27,35-'Choose Housekeeping Genes'!AQ$27),"")</f>
        <v/>
      </c>
      <c r="AP69" s="132" t="str">
        <f>IF(SUM('Control Sample Data'!T$3:T$386)&gt;10,IF(AND(ISNUMBER('Control Sample Data'!T69),'Control Sample Data'!T69&lt;35,'Control Sample Data'!T69&gt;0),'Control Sample Data'!T69-'Choose Housekeeping Genes'!AR$27,35-'Choose Housekeeping Genes'!AR$27),"")</f>
        <v/>
      </c>
      <c r="AQ69" s="132" t="str">
        <f>IF(SUM('Control Sample Data'!U$3:U$386)&gt;10,IF(AND(ISNUMBER('Control Sample Data'!U69),'Control Sample Data'!U69&lt;35,'Control Sample Data'!U69&gt;0),'Control Sample Data'!U69-'Choose Housekeeping Genes'!AS$27,35-'Choose Housekeeping Genes'!AS$27),"")</f>
        <v/>
      </c>
      <c r="AR69" s="132" t="str">
        <f>IF(SUM('Control Sample Data'!V$3:V$386)&gt;10,IF(AND(ISNUMBER('Control Sample Data'!V69),'Control Sample Data'!V69&lt;35,'Control Sample Data'!V69&gt;0),'Control Sample Data'!V69-'Choose Housekeeping Genes'!AT$27,35-'Choose Housekeeping Genes'!AT$27),"")</f>
        <v/>
      </c>
      <c r="AS69" s="135" t="str">
        <f>'Control Sample Data'!A69</f>
        <v>BGLT3</v>
      </c>
      <c r="AT69" s="35" t="s">
        <v>535</v>
      </c>
      <c r="AU69" s="132" t="str">
        <f ca="1">IF(ISNUMBER(C69-'Choose Housekeeping Genes'!D$17),C69-'Choose Housekeeping Genes'!D$17,"")</f>
        <v/>
      </c>
      <c r="AV69" s="132" t="str">
        <f ca="1">IF(ISNUMBER(D69-'Choose Housekeeping Genes'!E$17),D69-'Choose Housekeeping Genes'!E$17,"")</f>
        <v/>
      </c>
      <c r="AW69" s="132" t="str">
        <f ca="1">IF(ISNUMBER(E69-'Choose Housekeeping Genes'!F$17),E69-'Choose Housekeeping Genes'!F$17,"")</f>
        <v/>
      </c>
      <c r="AX69" s="132" t="str">
        <f ca="1">IF(ISNUMBER(F69-'Choose Housekeeping Genes'!G$17),F69-'Choose Housekeeping Genes'!G$17,"")</f>
        <v/>
      </c>
      <c r="AY69" s="132" t="str">
        <f ca="1">IF(ISNUMBER(G69-'Choose Housekeeping Genes'!H$17),G69-'Choose Housekeeping Genes'!H$17,"")</f>
        <v/>
      </c>
      <c r="AZ69" s="132" t="str">
        <f ca="1">IF(ISNUMBER(H69-'Choose Housekeeping Genes'!I$17),H69-'Choose Housekeeping Genes'!I$17,"")</f>
        <v/>
      </c>
      <c r="BA69" s="132" t="str">
        <f ca="1">IF(ISNUMBER(I69-'Choose Housekeeping Genes'!J$17),I69-'Choose Housekeeping Genes'!J$17,"")</f>
        <v/>
      </c>
      <c r="BB69" s="132" t="str">
        <f ca="1">IF(ISNUMBER(J69-'Choose Housekeeping Genes'!K$17),J69-'Choose Housekeeping Genes'!K$17,"")</f>
        <v/>
      </c>
      <c r="BC69" s="132" t="str">
        <f ca="1">IF(ISNUMBER(K69-'Choose Housekeeping Genes'!L$17),K69-'Choose Housekeeping Genes'!L$17,"")</f>
        <v/>
      </c>
      <c r="BD69" s="132" t="str">
        <f ca="1">IF(ISNUMBER(L69-'Choose Housekeeping Genes'!M$17),L69-'Choose Housekeeping Genes'!M$17,"")</f>
        <v/>
      </c>
      <c r="BE69" s="132" t="str">
        <f ca="1">IF(ISNUMBER(M69-'Choose Housekeeping Genes'!N$17),M69-'Choose Housekeeping Genes'!N$17,"")</f>
        <v/>
      </c>
      <c r="BF69" s="132" t="str">
        <f ca="1">IF(ISNUMBER(N69-'Choose Housekeeping Genes'!O$17),N69-'Choose Housekeeping Genes'!O$17,"")</f>
        <v/>
      </c>
      <c r="BG69" s="132" t="str">
        <f ca="1">IF(ISNUMBER(O69-'Choose Housekeeping Genes'!P$17),O69-'Choose Housekeeping Genes'!P$17,"")</f>
        <v/>
      </c>
      <c r="BH69" s="132" t="str">
        <f ca="1">IF(ISNUMBER(P69-'Choose Housekeeping Genes'!Q$17),P69-'Choose Housekeeping Genes'!Q$17,"")</f>
        <v/>
      </c>
      <c r="BI69" s="132" t="str">
        <f ca="1">IF(ISNUMBER(Q69-'Choose Housekeeping Genes'!R$17),Q69-'Choose Housekeeping Genes'!R$17,"")</f>
        <v/>
      </c>
      <c r="BJ69" s="132" t="str">
        <f ca="1">IF(ISNUMBER(R69-'Choose Housekeeping Genes'!S$17),R69-'Choose Housekeeping Genes'!S$17,"")</f>
        <v/>
      </c>
      <c r="BK69" s="132" t="str">
        <f ca="1">IF(ISNUMBER(S69-'Choose Housekeeping Genes'!T$17),S69-'Choose Housekeeping Genes'!T$17,"")</f>
        <v/>
      </c>
      <c r="BL69" s="132" t="str">
        <f ca="1">IF(ISNUMBER(T69-'Choose Housekeeping Genes'!U$17),T69-'Choose Housekeeping Genes'!U$17,"")</f>
        <v/>
      </c>
      <c r="BM69" s="132" t="str">
        <f ca="1">IF(ISNUMBER(U69-'Choose Housekeeping Genes'!V$17),U69-'Choose Housekeeping Genes'!V$17,"")</f>
        <v/>
      </c>
      <c r="BN69" s="132" t="str">
        <f ca="1">IF(ISNUMBER(V69-'Choose Housekeeping Genes'!W$17),V69-'Choose Housekeeping Genes'!W$17,"")</f>
        <v/>
      </c>
      <c r="BO69" s="142" t="str">
        <f t="shared" si="5"/>
        <v>BGLT3</v>
      </c>
      <c r="BP69" s="141" t="s">
        <v>535</v>
      </c>
      <c r="BQ69" s="132" t="str">
        <f ca="1">IF(ISNUMBER(Y69-'Choose Housekeeping Genes'!AA$17),Y69-'Choose Housekeeping Genes'!AA$17,"")</f>
        <v/>
      </c>
      <c r="BR69" s="132" t="str">
        <f ca="1">IF(ISNUMBER(Z69-'Choose Housekeeping Genes'!AB$17),Z69-'Choose Housekeeping Genes'!AB$17,"")</f>
        <v/>
      </c>
      <c r="BS69" s="132" t="str">
        <f ca="1">IF(ISNUMBER(AA69-'Choose Housekeeping Genes'!AC$17),AA69-'Choose Housekeeping Genes'!AC$17,"")</f>
        <v/>
      </c>
      <c r="BT69" s="132" t="str">
        <f ca="1">IF(ISNUMBER(AB69-'Choose Housekeeping Genes'!AD$17),AB69-'Choose Housekeeping Genes'!AD$17,"")</f>
        <v/>
      </c>
      <c r="BU69" s="132" t="str">
        <f ca="1">IF(ISNUMBER(AC69-'Choose Housekeeping Genes'!AE$17),AC69-'Choose Housekeeping Genes'!AE$17,"")</f>
        <v/>
      </c>
      <c r="BV69" s="132" t="str">
        <f ca="1">IF(ISNUMBER(AD69-'Choose Housekeeping Genes'!AF$17),AD69-'Choose Housekeeping Genes'!AF$17,"")</f>
        <v/>
      </c>
      <c r="BW69" s="132" t="str">
        <f ca="1">IF(ISNUMBER(AE69-'Choose Housekeeping Genes'!AG$17),AE69-'Choose Housekeeping Genes'!AG$17,"")</f>
        <v/>
      </c>
      <c r="BX69" s="132" t="str">
        <f ca="1">IF(ISNUMBER(AF69-'Choose Housekeeping Genes'!AH$17),AF69-'Choose Housekeeping Genes'!AH$17,"")</f>
        <v/>
      </c>
      <c r="BY69" s="132" t="str">
        <f ca="1">IF(ISNUMBER(AG69-'Choose Housekeeping Genes'!AI$17),AG69-'Choose Housekeeping Genes'!AI$17,"")</f>
        <v/>
      </c>
      <c r="BZ69" s="132" t="str">
        <f ca="1">IF(ISNUMBER(AH69-'Choose Housekeeping Genes'!AJ$17),AH69-'Choose Housekeeping Genes'!AJ$17,"")</f>
        <v/>
      </c>
      <c r="CA69" s="132" t="str">
        <f ca="1">IF(ISNUMBER(AI69-'Choose Housekeeping Genes'!AK$17),AI69-'Choose Housekeeping Genes'!AK$17,"")</f>
        <v/>
      </c>
      <c r="CB69" s="132" t="str">
        <f ca="1">IF(ISNUMBER(AJ69-'Choose Housekeeping Genes'!AL$17),AJ69-'Choose Housekeeping Genes'!AL$17,"")</f>
        <v/>
      </c>
      <c r="CC69" s="132" t="str">
        <f ca="1">IF(ISNUMBER(AK69-'Choose Housekeeping Genes'!AM$17),AK69-'Choose Housekeeping Genes'!AM$17,"")</f>
        <v/>
      </c>
      <c r="CD69" s="132" t="str">
        <f ca="1">IF(ISNUMBER(AL69-'Choose Housekeeping Genes'!AN$17),AL69-'Choose Housekeeping Genes'!AN$17,"")</f>
        <v/>
      </c>
      <c r="CE69" s="132" t="str">
        <f ca="1">IF(ISNUMBER(AM69-'Choose Housekeeping Genes'!AO$17),AM69-'Choose Housekeeping Genes'!AO$17,"")</f>
        <v/>
      </c>
      <c r="CF69" s="132" t="str">
        <f ca="1">IF(ISNUMBER(AN69-'Choose Housekeeping Genes'!AP$17),AN69-'Choose Housekeeping Genes'!AP$17,"")</f>
        <v/>
      </c>
      <c r="CG69" s="132" t="str">
        <f ca="1">IF(ISNUMBER(AO69-'Choose Housekeeping Genes'!AQ$17),AO69-'Choose Housekeeping Genes'!AQ$17,"")</f>
        <v/>
      </c>
      <c r="CH69" s="132" t="str">
        <f ca="1">IF(ISNUMBER(AP69-'Choose Housekeeping Genes'!AR$17),AP69-'Choose Housekeeping Genes'!AR$17,"")</f>
        <v/>
      </c>
      <c r="CI69" s="132" t="str">
        <f ca="1">IF(ISNUMBER(AQ69-'Choose Housekeeping Genes'!AS$17),AQ69-'Choose Housekeeping Genes'!AS$17,"")</f>
        <v/>
      </c>
      <c r="CJ69" s="132" t="str">
        <f ca="1">IF(ISNUMBER(AR69-'Choose Housekeeping Genes'!AT$17),AR69-'Choose Housekeeping Genes'!AT$17,"")</f>
        <v/>
      </c>
      <c r="CK69" s="137" t="e">
        <f t="shared" ca="1" si="6"/>
        <v>#DIV/0!</v>
      </c>
      <c r="CL69" s="138" t="e">
        <f t="shared" ca="1" si="7"/>
        <v>#DIV/0!</v>
      </c>
    </row>
    <row r="70" spans="1:90" ht="12.75" x14ac:dyDescent="0.15">
      <c r="A70" s="131" t="str">
        <f>'Transcript table'!C70</f>
        <v xml:space="preserve">LINC00901 </v>
      </c>
      <c r="B70" s="35" t="s">
        <v>537</v>
      </c>
      <c r="C70" s="132" t="str">
        <f>IF(SUM('Test Sample Data'!C$3:C$386)&gt;10,IF(AND(ISNUMBER('Test Sample Data'!C70),'Test Sample Data'!C70&lt;35,'Test Sample Data'!C70&gt;0),'Test Sample Data'!C70-'Choose Housekeeping Genes'!D$27,35-'Choose Housekeeping Genes'!D$27),"")</f>
        <v/>
      </c>
      <c r="D70" s="132" t="str">
        <f>IF(SUM('Test Sample Data'!D$3:D$386)&gt;10,IF(AND(ISNUMBER('Test Sample Data'!D70),'Test Sample Data'!D70&lt;35,'Test Sample Data'!D70&gt;0),'Test Sample Data'!D70-'Choose Housekeeping Genes'!E$27,35-'Choose Housekeeping Genes'!E$27),"")</f>
        <v/>
      </c>
      <c r="E70" s="132" t="str">
        <f>IF(SUM('Test Sample Data'!E$3:E$386)&gt;10,IF(AND(ISNUMBER('Test Sample Data'!E70),'Test Sample Data'!E70&lt;35,'Test Sample Data'!E70&gt;0),'Test Sample Data'!E70-'Choose Housekeeping Genes'!F$27,35-'Choose Housekeeping Genes'!F$27),"")</f>
        <v/>
      </c>
      <c r="F70" s="132" t="str">
        <f>IF(SUM('Test Sample Data'!F$3:F$386)&gt;10,IF(AND(ISNUMBER('Test Sample Data'!F70),'Test Sample Data'!F70&lt;35,'Test Sample Data'!F70&gt;0),'Test Sample Data'!F70-'Choose Housekeeping Genes'!G$27,35-'Choose Housekeeping Genes'!G$27),"")</f>
        <v/>
      </c>
      <c r="G70" s="132" t="str">
        <f>IF(SUM('Test Sample Data'!G$3:G$386)&gt;10,IF(AND(ISNUMBER('Test Sample Data'!G70),'Test Sample Data'!G70&lt;35,'Test Sample Data'!G70&gt;0),'Test Sample Data'!G70-'Choose Housekeeping Genes'!H$27,35-'Choose Housekeeping Genes'!H$27),"")</f>
        <v/>
      </c>
      <c r="H70" s="132" t="str">
        <f>IF(SUM('Test Sample Data'!H$3:H$386)&gt;10,IF(AND(ISNUMBER('Test Sample Data'!H70),'Test Sample Data'!H70&lt;35,'Test Sample Data'!H70&gt;0),'Test Sample Data'!H70-'Choose Housekeeping Genes'!I$27,35-'Choose Housekeeping Genes'!I$27),"")</f>
        <v/>
      </c>
      <c r="I70" s="132" t="str">
        <f>IF(SUM('Test Sample Data'!I$3:I$386)&gt;10,IF(AND(ISNUMBER('Test Sample Data'!I70),'Test Sample Data'!I70&lt;35,'Test Sample Data'!I70&gt;0),'Test Sample Data'!I70-'Choose Housekeeping Genes'!J$27,35-'Choose Housekeeping Genes'!J$27),"")</f>
        <v/>
      </c>
      <c r="J70" s="132" t="str">
        <f>IF(SUM('Test Sample Data'!J$3:J$386)&gt;10,IF(AND(ISNUMBER('Test Sample Data'!J70),'Test Sample Data'!J70&lt;35,'Test Sample Data'!J70&gt;0),'Test Sample Data'!J70-'Choose Housekeeping Genes'!K$27,35-'Choose Housekeeping Genes'!K$27),"")</f>
        <v/>
      </c>
      <c r="K70" s="132" t="str">
        <f>IF(SUM('Test Sample Data'!K$3:K$386)&gt;10,IF(AND(ISNUMBER('Test Sample Data'!K70),'Test Sample Data'!K70&lt;35,'Test Sample Data'!K70&gt;0),'Test Sample Data'!K70-'Choose Housekeeping Genes'!L$27,35-'Choose Housekeeping Genes'!L$27),"")</f>
        <v/>
      </c>
      <c r="L70" s="132" t="str">
        <f>IF(SUM('Test Sample Data'!L$3:L$386)&gt;10,IF(AND(ISNUMBER('Test Sample Data'!L70),'Test Sample Data'!L70&lt;35,'Test Sample Data'!L70&gt;0),'Test Sample Data'!L70-'Choose Housekeeping Genes'!M$27,35-'Choose Housekeeping Genes'!M$27),"")</f>
        <v/>
      </c>
      <c r="M70" s="132" t="str">
        <f>IF(SUM('Test Sample Data'!M$3:M$386)&gt;10,IF(AND(ISNUMBER('Test Sample Data'!M70),'Test Sample Data'!M70&lt;35,'Test Sample Data'!M70&gt;0),'Test Sample Data'!M70-'Choose Housekeeping Genes'!N$27,35-'Choose Housekeeping Genes'!N$27),"")</f>
        <v/>
      </c>
      <c r="N70" s="132" t="str">
        <f>IF(SUM('Test Sample Data'!N$3:N$386)&gt;10,IF(AND(ISNUMBER('Test Sample Data'!N70),'Test Sample Data'!N70&lt;35,'Test Sample Data'!N70&gt;0),'Test Sample Data'!N70-'Choose Housekeeping Genes'!O$27,35-'Choose Housekeeping Genes'!O$27),"")</f>
        <v/>
      </c>
      <c r="O70" s="132" t="str">
        <f>IF(SUM('Test Sample Data'!O$3:O$386)&gt;10,IF(AND(ISNUMBER('Test Sample Data'!O70),'Test Sample Data'!O70&lt;35,'Test Sample Data'!O70&gt;0),'Test Sample Data'!O70-'Choose Housekeeping Genes'!P$27,35-'Choose Housekeeping Genes'!P$27),"")</f>
        <v/>
      </c>
      <c r="P70" s="132" t="str">
        <f>IF(SUM('Test Sample Data'!P$3:P$386)&gt;10,IF(AND(ISNUMBER('Test Sample Data'!P70),'Test Sample Data'!P70&lt;35,'Test Sample Data'!P70&gt;0),'Test Sample Data'!P70-'Choose Housekeeping Genes'!Q$27,35-'Choose Housekeeping Genes'!Q$27),"")</f>
        <v/>
      </c>
      <c r="Q70" s="132" t="str">
        <f>IF(SUM('Test Sample Data'!Q$3:Q$386)&gt;10,IF(AND(ISNUMBER('Test Sample Data'!Q70),'Test Sample Data'!Q70&lt;35,'Test Sample Data'!Q70&gt;0),'Test Sample Data'!Q70-'Choose Housekeeping Genes'!R$27,35-'Choose Housekeeping Genes'!R$27),"")</f>
        <v/>
      </c>
      <c r="R70" s="132" t="str">
        <f>IF(SUM('Test Sample Data'!R$3:R$386)&gt;10,IF(AND(ISNUMBER('Test Sample Data'!R70),'Test Sample Data'!R70&lt;35,'Test Sample Data'!R70&gt;0),'Test Sample Data'!R70-'Choose Housekeeping Genes'!S$27,35-'Choose Housekeeping Genes'!S$27),"")</f>
        <v/>
      </c>
      <c r="S70" s="132" t="str">
        <f>IF(SUM('Test Sample Data'!S$3:S$386)&gt;10,IF(AND(ISNUMBER('Test Sample Data'!S70),'Test Sample Data'!S70&lt;35,'Test Sample Data'!S70&gt;0),'Test Sample Data'!S70-'Choose Housekeeping Genes'!T$27,35-'Choose Housekeeping Genes'!T$27),"")</f>
        <v/>
      </c>
      <c r="T70" s="132" t="str">
        <f>IF(SUM('Test Sample Data'!T$3:T$386)&gt;10,IF(AND(ISNUMBER('Test Sample Data'!T70),'Test Sample Data'!T70&lt;35,'Test Sample Data'!T70&gt;0),'Test Sample Data'!T70-'Choose Housekeeping Genes'!U$27,35-'Choose Housekeeping Genes'!U$27),"")</f>
        <v/>
      </c>
      <c r="U70" s="132" t="str">
        <f>IF(SUM('Test Sample Data'!U$3:U$386)&gt;10,IF(AND(ISNUMBER('Test Sample Data'!U70),'Test Sample Data'!U70&lt;35,'Test Sample Data'!U70&gt;0),'Test Sample Data'!U70-'Choose Housekeeping Genes'!V$27,35-'Choose Housekeeping Genes'!V$27),"")</f>
        <v/>
      </c>
      <c r="V70" s="132" t="str">
        <f>IF(SUM('Test Sample Data'!V$3:V$386)&gt;10,IF(AND(ISNUMBER('Test Sample Data'!V70),'Test Sample Data'!V70&lt;35,'Test Sample Data'!V70&gt;0),'Test Sample Data'!V70-'Choose Housekeeping Genes'!W$27,35-'Choose Housekeeping Genes'!W$27),"")</f>
        <v/>
      </c>
      <c r="W70" s="140" t="str">
        <f>'Control Sample Data'!A70</f>
        <v xml:space="preserve">LINC00901 </v>
      </c>
      <c r="X70" s="141" t="s">
        <v>537</v>
      </c>
      <c r="Y70" s="132" t="str">
        <f>IF(SUM('Control Sample Data'!C$3:C$386)&gt;10,IF(AND(ISNUMBER('Control Sample Data'!C70),'Control Sample Data'!C70&lt;35,'Control Sample Data'!C70&gt;0),'Control Sample Data'!C70-'Choose Housekeeping Genes'!AA$27,35-'Choose Housekeeping Genes'!AA$27),"")</f>
        <v/>
      </c>
      <c r="Z70" s="132" t="str">
        <f>IF(SUM('Control Sample Data'!D$3:D$386)&gt;10,IF(AND(ISNUMBER('Control Sample Data'!D70),'Control Sample Data'!D70&lt;35,'Control Sample Data'!D70&gt;0),'Control Sample Data'!D70-'Choose Housekeeping Genes'!AB$27,35-'Choose Housekeeping Genes'!AB$27),"")</f>
        <v/>
      </c>
      <c r="AA70" s="132" t="str">
        <f>IF(SUM('Control Sample Data'!E$3:E$386)&gt;10,IF(AND(ISNUMBER('Control Sample Data'!E70),'Control Sample Data'!E70&lt;35,'Control Sample Data'!E70&gt;0),'Control Sample Data'!E70-'Choose Housekeeping Genes'!AC$27,35-'Choose Housekeeping Genes'!AC$27),"")</f>
        <v/>
      </c>
      <c r="AB70" s="132" t="str">
        <f>IF(SUM('Control Sample Data'!F$3:F$386)&gt;10,IF(AND(ISNUMBER('Control Sample Data'!F70),'Control Sample Data'!F70&lt;35,'Control Sample Data'!F70&gt;0),'Control Sample Data'!F70-'Choose Housekeeping Genes'!AD$27,35-'Choose Housekeeping Genes'!AD$27),"")</f>
        <v/>
      </c>
      <c r="AC70" s="132" t="str">
        <f>IF(SUM('Control Sample Data'!G$3:G$386)&gt;10,IF(AND(ISNUMBER('Control Sample Data'!G70),'Control Sample Data'!G70&lt;35,'Control Sample Data'!G70&gt;0),'Control Sample Data'!G70-'Choose Housekeeping Genes'!AE$27,35-'Choose Housekeeping Genes'!AE$27),"")</f>
        <v/>
      </c>
      <c r="AD70" s="132" t="str">
        <f>IF(SUM('Control Sample Data'!H$3:H$386)&gt;10,IF(AND(ISNUMBER('Control Sample Data'!H70),'Control Sample Data'!H70&lt;35,'Control Sample Data'!H70&gt;0),'Control Sample Data'!H70-'Choose Housekeeping Genes'!AF$27,35-'Choose Housekeeping Genes'!AF$27),"")</f>
        <v/>
      </c>
      <c r="AE70" s="132" t="str">
        <f>IF(SUM('Control Sample Data'!I$3:I$386)&gt;10,IF(AND(ISNUMBER('Control Sample Data'!I70),'Control Sample Data'!I70&lt;35,'Control Sample Data'!I70&gt;0),'Control Sample Data'!I70-'Choose Housekeeping Genes'!AG$27,35-'Choose Housekeeping Genes'!AG$27),"")</f>
        <v/>
      </c>
      <c r="AF70" s="132" t="str">
        <f>IF(SUM('Control Sample Data'!J$3:J$386)&gt;10,IF(AND(ISNUMBER('Control Sample Data'!J70),'Control Sample Data'!J70&lt;35,'Control Sample Data'!J70&gt;0),'Control Sample Data'!J70-'Choose Housekeeping Genes'!AH$27,35-'Choose Housekeeping Genes'!AH$27),"")</f>
        <v/>
      </c>
      <c r="AG70" s="132" t="str">
        <f>IF(SUM('Control Sample Data'!K$3:K$386)&gt;10,IF(AND(ISNUMBER('Control Sample Data'!K70),'Control Sample Data'!K70&lt;35,'Control Sample Data'!K70&gt;0),'Control Sample Data'!K70-'Choose Housekeeping Genes'!AI$27,35-'Choose Housekeeping Genes'!AI$27),"")</f>
        <v/>
      </c>
      <c r="AH70" s="132" t="str">
        <f>IF(SUM('Control Sample Data'!L$3:L$386)&gt;10,IF(AND(ISNUMBER('Control Sample Data'!L70),'Control Sample Data'!L70&lt;35,'Control Sample Data'!L70&gt;0),'Control Sample Data'!L70-'Choose Housekeeping Genes'!AJ$27,35-'Choose Housekeeping Genes'!AJ$27),"")</f>
        <v/>
      </c>
      <c r="AI70" s="132" t="str">
        <f>IF(SUM('Control Sample Data'!M$3:M$386)&gt;10,IF(AND(ISNUMBER('Control Sample Data'!M70),'Control Sample Data'!M70&lt;35,'Control Sample Data'!M70&gt;0),'Control Sample Data'!M70-'Choose Housekeeping Genes'!AK$27,35-'Choose Housekeeping Genes'!AK$27),"")</f>
        <v/>
      </c>
      <c r="AJ70" s="132" t="str">
        <f>IF(SUM('Control Sample Data'!N$3:N$386)&gt;10,IF(AND(ISNUMBER('Control Sample Data'!N70),'Control Sample Data'!N70&lt;35,'Control Sample Data'!N70&gt;0),'Control Sample Data'!N70-'Choose Housekeeping Genes'!AL$27,35-'Choose Housekeeping Genes'!AL$27),"")</f>
        <v/>
      </c>
      <c r="AK70" s="132" t="str">
        <f>IF(SUM('Control Sample Data'!O$3:O$386)&gt;10,IF(AND(ISNUMBER('Control Sample Data'!O70),'Control Sample Data'!O70&lt;35,'Control Sample Data'!O70&gt;0),'Control Sample Data'!O70-'Choose Housekeeping Genes'!AM$27,35-'Choose Housekeeping Genes'!AM$27),"")</f>
        <v/>
      </c>
      <c r="AL70" s="132" t="str">
        <f>IF(SUM('Control Sample Data'!P$3:P$386)&gt;10,IF(AND(ISNUMBER('Control Sample Data'!P70),'Control Sample Data'!P70&lt;35,'Control Sample Data'!P70&gt;0),'Control Sample Data'!P70-'Choose Housekeeping Genes'!AN$27,35-'Choose Housekeeping Genes'!AN$27),"")</f>
        <v/>
      </c>
      <c r="AM70" s="132" t="str">
        <f>IF(SUM('Control Sample Data'!Q$3:Q$386)&gt;10,IF(AND(ISNUMBER('Control Sample Data'!Q70),'Control Sample Data'!Q70&lt;35,'Control Sample Data'!Q70&gt;0),'Control Sample Data'!Q70-'Choose Housekeeping Genes'!AO$27,35-'Choose Housekeeping Genes'!AO$27),"")</f>
        <v/>
      </c>
      <c r="AN70" s="132" t="str">
        <f>IF(SUM('Control Sample Data'!R$3:R$386)&gt;10,IF(AND(ISNUMBER('Control Sample Data'!R70),'Control Sample Data'!R70&lt;35,'Control Sample Data'!R70&gt;0),'Control Sample Data'!R70-'Choose Housekeeping Genes'!AP$27,35-'Choose Housekeeping Genes'!AP$27),"")</f>
        <v/>
      </c>
      <c r="AO70" s="132" t="str">
        <f>IF(SUM('Control Sample Data'!S$3:S$386)&gt;10,IF(AND(ISNUMBER('Control Sample Data'!S70),'Control Sample Data'!S70&lt;35,'Control Sample Data'!S70&gt;0),'Control Sample Data'!S70-'Choose Housekeeping Genes'!AQ$27,35-'Choose Housekeeping Genes'!AQ$27),"")</f>
        <v/>
      </c>
      <c r="AP70" s="132" t="str">
        <f>IF(SUM('Control Sample Data'!T$3:T$386)&gt;10,IF(AND(ISNUMBER('Control Sample Data'!T70),'Control Sample Data'!T70&lt;35,'Control Sample Data'!T70&gt;0),'Control Sample Data'!T70-'Choose Housekeeping Genes'!AR$27,35-'Choose Housekeeping Genes'!AR$27),"")</f>
        <v/>
      </c>
      <c r="AQ70" s="132" t="str">
        <f>IF(SUM('Control Sample Data'!U$3:U$386)&gt;10,IF(AND(ISNUMBER('Control Sample Data'!U70),'Control Sample Data'!U70&lt;35,'Control Sample Data'!U70&gt;0),'Control Sample Data'!U70-'Choose Housekeeping Genes'!AS$27,35-'Choose Housekeeping Genes'!AS$27),"")</f>
        <v/>
      </c>
      <c r="AR70" s="132" t="str">
        <f>IF(SUM('Control Sample Data'!V$3:V$386)&gt;10,IF(AND(ISNUMBER('Control Sample Data'!V70),'Control Sample Data'!V70&lt;35,'Control Sample Data'!V70&gt;0),'Control Sample Data'!V70-'Choose Housekeeping Genes'!AT$27,35-'Choose Housekeeping Genes'!AT$27),"")</f>
        <v/>
      </c>
      <c r="AS70" s="135" t="str">
        <f>'Control Sample Data'!A70</f>
        <v xml:space="preserve">LINC00901 </v>
      </c>
      <c r="AT70" s="35" t="s">
        <v>537</v>
      </c>
      <c r="AU70" s="132" t="str">
        <f ca="1">IF(ISNUMBER(C70-'Choose Housekeeping Genes'!D$17),C70-'Choose Housekeeping Genes'!D$17,"")</f>
        <v/>
      </c>
      <c r="AV70" s="132" t="str">
        <f ca="1">IF(ISNUMBER(D70-'Choose Housekeeping Genes'!E$17),D70-'Choose Housekeeping Genes'!E$17,"")</f>
        <v/>
      </c>
      <c r="AW70" s="132" t="str">
        <f ca="1">IF(ISNUMBER(E70-'Choose Housekeeping Genes'!F$17),E70-'Choose Housekeeping Genes'!F$17,"")</f>
        <v/>
      </c>
      <c r="AX70" s="132" t="str">
        <f ca="1">IF(ISNUMBER(F70-'Choose Housekeeping Genes'!G$17),F70-'Choose Housekeeping Genes'!G$17,"")</f>
        <v/>
      </c>
      <c r="AY70" s="132" t="str">
        <f ca="1">IF(ISNUMBER(G70-'Choose Housekeeping Genes'!H$17),G70-'Choose Housekeeping Genes'!H$17,"")</f>
        <v/>
      </c>
      <c r="AZ70" s="132" t="str">
        <f ca="1">IF(ISNUMBER(H70-'Choose Housekeeping Genes'!I$17),H70-'Choose Housekeeping Genes'!I$17,"")</f>
        <v/>
      </c>
      <c r="BA70" s="132" t="str">
        <f ca="1">IF(ISNUMBER(I70-'Choose Housekeeping Genes'!J$17),I70-'Choose Housekeeping Genes'!J$17,"")</f>
        <v/>
      </c>
      <c r="BB70" s="132" t="str">
        <f ca="1">IF(ISNUMBER(J70-'Choose Housekeeping Genes'!K$17),J70-'Choose Housekeeping Genes'!K$17,"")</f>
        <v/>
      </c>
      <c r="BC70" s="132" t="str">
        <f ca="1">IF(ISNUMBER(K70-'Choose Housekeeping Genes'!L$17),K70-'Choose Housekeeping Genes'!L$17,"")</f>
        <v/>
      </c>
      <c r="BD70" s="132" t="str">
        <f ca="1">IF(ISNUMBER(L70-'Choose Housekeeping Genes'!M$17),L70-'Choose Housekeeping Genes'!M$17,"")</f>
        <v/>
      </c>
      <c r="BE70" s="132" t="str">
        <f ca="1">IF(ISNUMBER(M70-'Choose Housekeeping Genes'!N$17),M70-'Choose Housekeeping Genes'!N$17,"")</f>
        <v/>
      </c>
      <c r="BF70" s="132" t="str">
        <f ca="1">IF(ISNUMBER(N70-'Choose Housekeeping Genes'!O$17),N70-'Choose Housekeeping Genes'!O$17,"")</f>
        <v/>
      </c>
      <c r="BG70" s="132" t="str">
        <f ca="1">IF(ISNUMBER(O70-'Choose Housekeeping Genes'!P$17),O70-'Choose Housekeeping Genes'!P$17,"")</f>
        <v/>
      </c>
      <c r="BH70" s="132" t="str">
        <f ca="1">IF(ISNUMBER(P70-'Choose Housekeeping Genes'!Q$17),P70-'Choose Housekeeping Genes'!Q$17,"")</f>
        <v/>
      </c>
      <c r="BI70" s="132" t="str">
        <f ca="1">IF(ISNUMBER(Q70-'Choose Housekeeping Genes'!R$17),Q70-'Choose Housekeeping Genes'!R$17,"")</f>
        <v/>
      </c>
      <c r="BJ70" s="132" t="str">
        <f ca="1">IF(ISNUMBER(R70-'Choose Housekeeping Genes'!S$17),R70-'Choose Housekeeping Genes'!S$17,"")</f>
        <v/>
      </c>
      <c r="BK70" s="132" t="str">
        <f ca="1">IF(ISNUMBER(S70-'Choose Housekeeping Genes'!T$17),S70-'Choose Housekeeping Genes'!T$17,"")</f>
        <v/>
      </c>
      <c r="BL70" s="132" t="str">
        <f ca="1">IF(ISNUMBER(T70-'Choose Housekeeping Genes'!U$17),T70-'Choose Housekeeping Genes'!U$17,"")</f>
        <v/>
      </c>
      <c r="BM70" s="132" t="str">
        <f ca="1">IF(ISNUMBER(U70-'Choose Housekeeping Genes'!V$17),U70-'Choose Housekeeping Genes'!V$17,"")</f>
        <v/>
      </c>
      <c r="BN70" s="132" t="str">
        <f ca="1">IF(ISNUMBER(V70-'Choose Housekeeping Genes'!W$17),V70-'Choose Housekeeping Genes'!W$17,"")</f>
        <v/>
      </c>
      <c r="BO70" s="142" t="str">
        <f t="shared" si="5"/>
        <v xml:space="preserve">LINC00901 </v>
      </c>
      <c r="BP70" s="141" t="s">
        <v>537</v>
      </c>
      <c r="BQ70" s="132" t="str">
        <f ca="1">IF(ISNUMBER(Y70-'Choose Housekeeping Genes'!AA$17),Y70-'Choose Housekeeping Genes'!AA$17,"")</f>
        <v/>
      </c>
      <c r="BR70" s="132" t="str">
        <f ca="1">IF(ISNUMBER(Z70-'Choose Housekeeping Genes'!AB$17),Z70-'Choose Housekeeping Genes'!AB$17,"")</f>
        <v/>
      </c>
      <c r="BS70" s="132" t="str">
        <f ca="1">IF(ISNUMBER(AA70-'Choose Housekeeping Genes'!AC$17),AA70-'Choose Housekeeping Genes'!AC$17,"")</f>
        <v/>
      </c>
      <c r="BT70" s="132" t="str">
        <f ca="1">IF(ISNUMBER(AB70-'Choose Housekeeping Genes'!AD$17),AB70-'Choose Housekeeping Genes'!AD$17,"")</f>
        <v/>
      </c>
      <c r="BU70" s="132" t="str">
        <f ca="1">IF(ISNUMBER(AC70-'Choose Housekeeping Genes'!AE$17),AC70-'Choose Housekeeping Genes'!AE$17,"")</f>
        <v/>
      </c>
      <c r="BV70" s="132" t="str">
        <f ca="1">IF(ISNUMBER(AD70-'Choose Housekeeping Genes'!AF$17),AD70-'Choose Housekeeping Genes'!AF$17,"")</f>
        <v/>
      </c>
      <c r="BW70" s="132" t="str">
        <f ca="1">IF(ISNUMBER(AE70-'Choose Housekeeping Genes'!AG$17),AE70-'Choose Housekeeping Genes'!AG$17,"")</f>
        <v/>
      </c>
      <c r="BX70" s="132" t="str">
        <f ca="1">IF(ISNUMBER(AF70-'Choose Housekeeping Genes'!AH$17),AF70-'Choose Housekeeping Genes'!AH$17,"")</f>
        <v/>
      </c>
      <c r="BY70" s="132" t="str">
        <f ca="1">IF(ISNUMBER(AG70-'Choose Housekeeping Genes'!AI$17),AG70-'Choose Housekeeping Genes'!AI$17,"")</f>
        <v/>
      </c>
      <c r="BZ70" s="132" t="str">
        <f ca="1">IF(ISNUMBER(AH70-'Choose Housekeeping Genes'!AJ$17),AH70-'Choose Housekeeping Genes'!AJ$17,"")</f>
        <v/>
      </c>
      <c r="CA70" s="132" t="str">
        <f ca="1">IF(ISNUMBER(AI70-'Choose Housekeeping Genes'!AK$17),AI70-'Choose Housekeeping Genes'!AK$17,"")</f>
        <v/>
      </c>
      <c r="CB70" s="132" t="str">
        <f ca="1">IF(ISNUMBER(AJ70-'Choose Housekeeping Genes'!AL$17),AJ70-'Choose Housekeeping Genes'!AL$17,"")</f>
        <v/>
      </c>
      <c r="CC70" s="132" t="str">
        <f ca="1">IF(ISNUMBER(AK70-'Choose Housekeeping Genes'!AM$17),AK70-'Choose Housekeeping Genes'!AM$17,"")</f>
        <v/>
      </c>
      <c r="CD70" s="132" t="str">
        <f ca="1">IF(ISNUMBER(AL70-'Choose Housekeeping Genes'!AN$17),AL70-'Choose Housekeeping Genes'!AN$17,"")</f>
        <v/>
      </c>
      <c r="CE70" s="132" t="str">
        <f ca="1">IF(ISNUMBER(AM70-'Choose Housekeeping Genes'!AO$17),AM70-'Choose Housekeeping Genes'!AO$17,"")</f>
        <v/>
      </c>
      <c r="CF70" s="132" t="str">
        <f ca="1">IF(ISNUMBER(AN70-'Choose Housekeeping Genes'!AP$17),AN70-'Choose Housekeeping Genes'!AP$17,"")</f>
        <v/>
      </c>
      <c r="CG70" s="132" t="str">
        <f ca="1">IF(ISNUMBER(AO70-'Choose Housekeeping Genes'!AQ$17),AO70-'Choose Housekeeping Genes'!AQ$17,"")</f>
        <v/>
      </c>
      <c r="CH70" s="132" t="str">
        <f ca="1">IF(ISNUMBER(AP70-'Choose Housekeeping Genes'!AR$17),AP70-'Choose Housekeeping Genes'!AR$17,"")</f>
        <v/>
      </c>
      <c r="CI70" s="132" t="str">
        <f ca="1">IF(ISNUMBER(AQ70-'Choose Housekeeping Genes'!AS$17),AQ70-'Choose Housekeeping Genes'!AS$17,"")</f>
        <v/>
      </c>
      <c r="CJ70" s="132" t="str">
        <f ca="1">IF(ISNUMBER(AR70-'Choose Housekeeping Genes'!AT$17),AR70-'Choose Housekeeping Genes'!AT$17,"")</f>
        <v/>
      </c>
      <c r="CK70" s="137" t="e">
        <f t="shared" ca="1" si="6"/>
        <v>#DIV/0!</v>
      </c>
      <c r="CL70" s="138" t="e">
        <f t="shared" ca="1" si="7"/>
        <v>#DIV/0!</v>
      </c>
    </row>
    <row r="71" spans="1:90" ht="12.75" x14ac:dyDescent="0.15">
      <c r="A71" s="131" t="str">
        <f>'Transcript table'!C71</f>
        <v>CTBP1-AS</v>
      </c>
      <c r="B71" s="35" t="s">
        <v>538</v>
      </c>
      <c r="C71" s="132" t="str">
        <f>IF(SUM('Test Sample Data'!C$3:C$386)&gt;10,IF(AND(ISNUMBER('Test Sample Data'!C71),'Test Sample Data'!C71&lt;35,'Test Sample Data'!C71&gt;0),'Test Sample Data'!C71-'Choose Housekeeping Genes'!D$27,35-'Choose Housekeeping Genes'!D$27),"")</f>
        <v/>
      </c>
      <c r="D71" s="132" t="str">
        <f>IF(SUM('Test Sample Data'!D$3:D$386)&gt;10,IF(AND(ISNUMBER('Test Sample Data'!D71),'Test Sample Data'!D71&lt;35,'Test Sample Data'!D71&gt;0),'Test Sample Data'!D71-'Choose Housekeeping Genes'!E$27,35-'Choose Housekeeping Genes'!E$27),"")</f>
        <v/>
      </c>
      <c r="E71" s="132" t="str">
        <f>IF(SUM('Test Sample Data'!E$3:E$386)&gt;10,IF(AND(ISNUMBER('Test Sample Data'!E71),'Test Sample Data'!E71&lt;35,'Test Sample Data'!E71&gt;0),'Test Sample Data'!E71-'Choose Housekeeping Genes'!F$27,35-'Choose Housekeeping Genes'!F$27),"")</f>
        <v/>
      </c>
      <c r="F71" s="132" t="str">
        <f>IF(SUM('Test Sample Data'!F$3:F$386)&gt;10,IF(AND(ISNUMBER('Test Sample Data'!F71),'Test Sample Data'!F71&lt;35,'Test Sample Data'!F71&gt;0),'Test Sample Data'!F71-'Choose Housekeeping Genes'!G$27,35-'Choose Housekeeping Genes'!G$27),"")</f>
        <v/>
      </c>
      <c r="G71" s="132" t="str">
        <f>IF(SUM('Test Sample Data'!G$3:G$386)&gt;10,IF(AND(ISNUMBER('Test Sample Data'!G71),'Test Sample Data'!G71&lt;35,'Test Sample Data'!G71&gt;0),'Test Sample Data'!G71-'Choose Housekeeping Genes'!H$27,35-'Choose Housekeeping Genes'!H$27),"")</f>
        <v/>
      </c>
      <c r="H71" s="132" t="str">
        <f>IF(SUM('Test Sample Data'!H$3:H$386)&gt;10,IF(AND(ISNUMBER('Test Sample Data'!H71),'Test Sample Data'!H71&lt;35,'Test Sample Data'!H71&gt;0),'Test Sample Data'!H71-'Choose Housekeeping Genes'!I$27,35-'Choose Housekeeping Genes'!I$27),"")</f>
        <v/>
      </c>
      <c r="I71" s="132" t="str">
        <f>IF(SUM('Test Sample Data'!I$3:I$386)&gt;10,IF(AND(ISNUMBER('Test Sample Data'!I71),'Test Sample Data'!I71&lt;35,'Test Sample Data'!I71&gt;0),'Test Sample Data'!I71-'Choose Housekeeping Genes'!J$27,35-'Choose Housekeeping Genes'!J$27),"")</f>
        <v/>
      </c>
      <c r="J71" s="132" t="str">
        <f>IF(SUM('Test Sample Data'!J$3:J$386)&gt;10,IF(AND(ISNUMBER('Test Sample Data'!J71),'Test Sample Data'!J71&lt;35,'Test Sample Data'!J71&gt;0),'Test Sample Data'!J71-'Choose Housekeeping Genes'!K$27,35-'Choose Housekeeping Genes'!K$27),"")</f>
        <v/>
      </c>
      <c r="K71" s="132" t="str">
        <f>IF(SUM('Test Sample Data'!K$3:K$386)&gt;10,IF(AND(ISNUMBER('Test Sample Data'!K71),'Test Sample Data'!K71&lt;35,'Test Sample Data'!K71&gt;0),'Test Sample Data'!K71-'Choose Housekeeping Genes'!L$27,35-'Choose Housekeeping Genes'!L$27),"")</f>
        <v/>
      </c>
      <c r="L71" s="132" t="str">
        <f>IF(SUM('Test Sample Data'!L$3:L$386)&gt;10,IF(AND(ISNUMBER('Test Sample Data'!L71),'Test Sample Data'!L71&lt;35,'Test Sample Data'!L71&gt;0),'Test Sample Data'!L71-'Choose Housekeeping Genes'!M$27,35-'Choose Housekeeping Genes'!M$27),"")</f>
        <v/>
      </c>
      <c r="M71" s="132" t="str">
        <f>IF(SUM('Test Sample Data'!M$3:M$386)&gt;10,IF(AND(ISNUMBER('Test Sample Data'!M71),'Test Sample Data'!M71&lt;35,'Test Sample Data'!M71&gt;0),'Test Sample Data'!M71-'Choose Housekeeping Genes'!N$27,35-'Choose Housekeeping Genes'!N$27),"")</f>
        <v/>
      </c>
      <c r="N71" s="132" t="str">
        <f>IF(SUM('Test Sample Data'!N$3:N$386)&gt;10,IF(AND(ISNUMBER('Test Sample Data'!N71),'Test Sample Data'!N71&lt;35,'Test Sample Data'!N71&gt;0),'Test Sample Data'!N71-'Choose Housekeeping Genes'!O$27,35-'Choose Housekeeping Genes'!O$27),"")</f>
        <v/>
      </c>
      <c r="O71" s="132" t="str">
        <f>IF(SUM('Test Sample Data'!O$3:O$386)&gt;10,IF(AND(ISNUMBER('Test Sample Data'!O71),'Test Sample Data'!O71&lt;35,'Test Sample Data'!O71&gt;0),'Test Sample Data'!O71-'Choose Housekeeping Genes'!P$27,35-'Choose Housekeeping Genes'!P$27),"")</f>
        <v/>
      </c>
      <c r="P71" s="132" t="str">
        <f>IF(SUM('Test Sample Data'!P$3:P$386)&gt;10,IF(AND(ISNUMBER('Test Sample Data'!P71),'Test Sample Data'!P71&lt;35,'Test Sample Data'!P71&gt;0),'Test Sample Data'!P71-'Choose Housekeeping Genes'!Q$27,35-'Choose Housekeeping Genes'!Q$27),"")</f>
        <v/>
      </c>
      <c r="Q71" s="132" t="str">
        <f>IF(SUM('Test Sample Data'!Q$3:Q$386)&gt;10,IF(AND(ISNUMBER('Test Sample Data'!Q71),'Test Sample Data'!Q71&lt;35,'Test Sample Data'!Q71&gt;0),'Test Sample Data'!Q71-'Choose Housekeeping Genes'!R$27,35-'Choose Housekeeping Genes'!R$27),"")</f>
        <v/>
      </c>
      <c r="R71" s="132" t="str">
        <f>IF(SUM('Test Sample Data'!R$3:R$386)&gt;10,IF(AND(ISNUMBER('Test Sample Data'!R71),'Test Sample Data'!R71&lt;35,'Test Sample Data'!R71&gt;0),'Test Sample Data'!R71-'Choose Housekeeping Genes'!S$27,35-'Choose Housekeeping Genes'!S$27),"")</f>
        <v/>
      </c>
      <c r="S71" s="132" t="str">
        <f>IF(SUM('Test Sample Data'!S$3:S$386)&gt;10,IF(AND(ISNUMBER('Test Sample Data'!S71),'Test Sample Data'!S71&lt;35,'Test Sample Data'!S71&gt;0),'Test Sample Data'!S71-'Choose Housekeeping Genes'!T$27,35-'Choose Housekeeping Genes'!T$27),"")</f>
        <v/>
      </c>
      <c r="T71" s="132" t="str">
        <f>IF(SUM('Test Sample Data'!T$3:T$386)&gt;10,IF(AND(ISNUMBER('Test Sample Data'!T71),'Test Sample Data'!T71&lt;35,'Test Sample Data'!T71&gt;0),'Test Sample Data'!T71-'Choose Housekeeping Genes'!U$27,35-'Choose Housekeeping Genes'!U$27),"")</f>
        <v/>
      </c>
      <c r="U71" s="132" t="str">
        <f>IF(SUM('Test Sample Data'!U$3:U$386)&gt;10,IF(AND(ISNUMBER('Test Sample Data'!U71),'Test Sample Data'!U71&lt;35,'Test Sample Data'!U71&gt;0),'Test Sample Data'!U71-'Choose Housekeeping Genes'!V$27,35-'Choose Housekeeping Genes'!V$27),"")</f>
        <v/>
      </c>
      <c r="V71" s="132" t="str">
        <f>IF(SUM('Test Sample Data'!V$3:V$386)&gt;10,IF(AND(ISNUMBER('Test Sample Data'!V71),'Test Sample Data'!V71&lt;35,'Test Sample Data'!V71&gt;0),'Test Sample Data'!V71-'Choose Housekeeping Genes'!W$27,35-'Choose Housekeeping Genes'!W$27),"")</f>
        <v/>
      </c>
      <c r="W71" s="140" t="str">
        <f>'Control Sample Data'!A71</f>
        <v>CTBP1-AS</v>
      </c>
      <c r="X71" s="141" t="s">
        <v>538</v>
      </c>
      <c r="Y71" s="132" t="str">
        <f>IF(SUM('Control Sample Data'!C$3:C$386)&gt;10,IF(AND(ISNUMBER('Control Sample Data'!C71),'Control Sample Data'!C71&lt;35,'Control Sample Data'!C71&gt;0),'Control Sample Data'!C71-'Choose Housekeeping Genes'!AA$27,35-'Choose Housekeeping Genes'!AA$27),"")</f>
        <v/>
      </c>
      <c r="Z71" s="132" t="str">
        <f>IF(SUM('Control Sample Data'!D$3:D$386)&gt;10,IF(AND(ISNUMBER('Control Sample Data'!D71),'Control Sample Data'!D71&lt;35,'Control Sample Data'!D71&gt;0),'Control Sample Data'!D71-'Choose Housekeeping Genes'!AB$27,35-'Choose Housekeeping Genes'!AB$27),"")</f>
        <v/>
      </c>
      <c r="AA71" s="132" t="str">
        <f>IF(SUM('Control Sample Data'!E$3:E$386)&gt;10,IF(AND(ISNUMBER('Control Sample Data'!E71),'Control Sample Data'!E71&lt;35,'Control Sample Data'!E71&gt;0),'Control Sample Data'!E71-'Choose Housekeeping Genes'!AC$27,35-'Choose Housekeeping Genes'!AC$27),"")</f>
        <v/>
      </c>
      <c r="AB71" s="132" t="str">
        <f>IF(SUM('Control Sample Data'!F$3:F$386)&gt;10,IF(AND(ISNUMBER('Control Sample Data'!F71),'Control Sample Data'!F71&lt;35,'Control Sample Data'!F71&gt;0),'Control Sample Data'!F71-'Choose Housekeeping Genes'!AD$27,35-'Choose Housekeeping Genes'!AD$27),"")</f>
        <v/>
      </c>
      <c r="AC71" s="132" t="str">
        <f>IF(SUM('Control Sample Data'!G$3:G$386)&gt;10,IF(AND(ISNUMBER('Control Sample Data'!G71),'Control Sample Data'!G71&lt;35,'Control Sample Data'!G71&gt;0),'Control Sample Data'!G71-'Choose Housekeeping Genes'!AE$27,35-'Choose Housekeeping Genes'!AE$27),"")</f>
        <v/>
      </c>
      <c r="AD71" s="132" t="str">
        <f>IF(SUM('Control Sample Data'!H$3:H$386)&gt;10,IF(AND(ISNUMBER('Control Sample Data'!H71),'Control Sample Data'!H71&lt;35,'Control Sample Data'!H71&gt;0),'Control Sample Data'!H71-'Choose Housekeeping Genes'!AF$27,35-'Choose Housekeeping Genes'!AF$27),"")</f>
        <v/>
      </c>
      <c r="AE71" s="132" t="str">
        <f>IF(SUM('Control Sample Data'!I$3:I$386)&gt;10,IF(AND(ISNUMBER('Control Sample Data'!I71),'Control Sample Data'!I71&lt;35,'Control Sample Data'!I71&gt;0),'Control Sample Data'!I71-'Choose Housekeeping Genes'!AG$27,35-'Choose Housekeeping Genes'!AG$27),"")</f>
        <v/>
      </c>
      <c r="AF71" s="132" t="str">
        <f>IF(SUM('Control Sample Data'!J$3:J$386)&gt;10,IF(AND(ISNUMBER('Control Sample Data'!J71),'Control Sample Data'!J71&lt;35,'Control Sample Data'!J71&gt;0),'Control Sample Data'!J71-'Choose Housekeeping Genes'!AH$27,35-'Choose Housekeeping Genes'!AH$27),"")</f>
        <v/>
      </c>
      <c r="AG71" s="132" t="str">
        <f>IF(SUM('Control Sample Data'!K$3:K$386)&gt;10,IF(AND(ISNUMBER('Control Sample Data'!K71),'Control Sample Data'!K71&lt;35,'Control Sample Data'!K71&gt;0),'Control Sample Data'!K71-'Choose Housekeeping Genes'!AI$27,35-'Choose Housekeeping Genes'!AI$27),"")</f>
        <v/>
      </c>
      <c r="AH71" s="132" t="str">
        <f>IF(SUM('Control Sample Data'!L$3:L$386)&gt;10,IF(AND(ISNUMBER('Control Sample Data'!L71),'Control Sample Data'!L71&lt;35,'Control Sample Data'!L71&gt;0),'Control Sample Data'!L71-'Choose Housekeeping Genes'!AJ$27,35-'Choose Housekeeping Genes'!AJ$27),"")</f>
        <v/>
      </c>
      <c r="AI71" s="132" t="str">
        <f>IF(SUM('Control Sample Data'!M$3:M$386)&gt;10,IF(AND(ISNUMBER('Control Sample Data'!M71),'Control Sample Data'!M71&lt;35,'Control Sample Data'!M71&gt;0),'Control Sample Data'!M71-'Choose Housekeeping Genes'!AK$27,35-'Choose Housekeeping Genes'!AK$27),"")</f>
        <v/>
      </c>
      <c r="AJ71" s="132" t="str">
        <f>IF(SUM('Control Sample Data'!N$3:N$386)&gt;10,IF(AND(ISNUMBER('Control Sample Data'!N71),'Control Sample Data'!N71&lt;35,'Control Sample Data'!N71&gt;0),'Control Sample Data'!N71-'Choose Housekeeping Genes'!AL$27,35-'Choose Housekeeping Genes'!AL$27),"")</f>
        <v/>
      </c>
      <c r="AK71" s="132" t="str">
        <f>IF(SUM('Control Sample Data'!O$3:O$386)&gt;10,IF(AND(ISNUMBER('Control Sample Data'!O71),'Control Sample Data'!O71&lt;35,'Control Sample Data'!O71&gt;0),'Control Sample Data'!O71-'Choose Housekeeping Genes'!AM$27,35-'Choose Housekeeping Genes'!AM$27),"")</f>
        <v/>
      </c>
      <c r="AL71" s="132" t="str">
        <f>IF(SUM('Control Sample Data'!P$3:P$386)&gt;10,IF(AND(ISNUMBER('Control Sample Data'!P71),'Control Sample Data'!P71&lt;35,'Control Sample Data'!P71&gt;0),'Control Sample Data'!P71-'Choose Housekeeping Genes'!AN$27,35-'Choose Housekeeping Genes'!AN$27),"")</f>
        <v/>
      </c>
      <c r="AM71" s="132" t="str">
        <f>IF(SUM('Control Sample Data'!Q$3:Q$386)&gt;10,IF(AND(ISNUMBER('Control Sample Data'!Q71),'Control Sample Data'!Q71&lt;35,'Control Sample Data'!Q71&gt;0),'Control Sample Data'!Q71-'Choose Housekeeping Genes'!AO$27,35-'Choose Housekeeping Genes'!AO$27),"")</f>
        <v/>
      </c>
      <c r="AN71" s="132" t="str">
        <f>IF(SUM('Control Sample Data'!R$3:R$386)&gt;10,IF(AND(ISNUMBER('Control Sample Data'!R71),'Control Sample Data'!R71&lt;35,'Control Sample Data'!R71&gt;0),'Control Sample Data'!R71-'Choose Housekeeping Genes'!AP$27,35-'Choose Housekeeping Genes'!AP$27),"")</f>
        <v/>
      </c>
      <c r="AO71" s="132" t="str">
        <f>IF(SUM('Control Sample Data'!S$3:S$386)&gt;10,IF(AND(ISNUMBER('Control Sample Data'!S71),'Control Sample Data'!S71&lt;35,'Control Sample Data'!S71&gt;0),'Control Sample Data'!S71-'Choose Housekeeping Genes'!AQ$27,35-'Choose Housekeeping Genes'!AQ$27),"")</f>
        <v/>
      </c>
      <c r="AP71" s="132" t="str">
        <f>IF(SUM('Control Sample Data'!T$3:T$386)&gt;10,IF(AND(ISNUMBER('Control Sample Data'!T71),'Control Sample Data'!T71&lt;35,'Control Sample Data'!T71&gt;0),'Control Sample Data'!T71-'Choose Housekeeping Genes'!AR$27,35-'Choose Housekeeping Genes'!AR$27),"")</f>
        <v/>
      </c>
      <c r="AQ71" s="132" t="str">
        <f>IF(SUM('Control Sample Data'!U$3:U$386)&gt;10,IF(AND(ISNUMBER('Control Sample Data'!U71),'Control Sample Data'!U71&lt;35,'Control Sample Data'!U71&gt;0),'Control Sample Data'!U71-'Choose Housekeeping Genes'!AS$27,35-'Choose Housekeeping Genes'!AS$27),"")</f>
        <v/>
      </c>
      <c r="AR71" s="132" t="str">
        <f>IF(SUM('Control Sample Data'!V$3:V$386)&gt;10,IF(AND(ISNUMBER('Control Sample Data'!V71),'Control Sample Data'!V71&lt;35,'Control Sample Data'!V71&gt;0),'Control Sample Data'!V71-'Choose Housekeeping Genes'!AT$27,35-'Choose Housekeeping Genes'!AT$27),"")</f>
        <v/>
      </c>
      <c r="AS71" s="135" t="str">
        <f>'Control Sample Data'!A71</f>
        <v>CTBP1-AS</v>
      </c>
      <c r="AT71" s="35" t="s">
        <v>538</v>
      </c>
      <c r="AU71" s="132" t="str">
        <f ca="1">IF(ISNUMBER(C71-'Choose Housekeeping Genes'!D$17),C71-'Choose Housekeeping Genes'!D$17,"")</f>
        <v/>
      </c>
      <c r="AV71" s="132" t="str">
        <f ca="1">IF(ISNUMBER(D71-'Choose Housekeeping Genes'!E$17),D71-'Choose Housekeeping Genes'!E$17,"")</f>
        <v/>
      </c>
      <c r="AW71" s="132" t="str">
        <f ca="1">IF(ISNUMBER(E71-'Choose Housekeeping Genes'!F$17),E71-'Choose Housekeeping Genes'!F$17,"")</f>
        <v/>
      </c>
      <c r="AX71" s="132" t="str">
        <f ca="1">IF(ISNUMBER(F71-'Choose Housekeeping Genes'!G$17),F71-'Choose Housekeeping Genes'!G$17,"")</f>
        <v/>
      </c>
      <c r="AY71" s="132" t="str">
        <f ca="1">IF(ISNUMBER(G71-'Choose Housekeeping Genes'!H$17),G71-'Choose Housekeeping Genes'!H$17,"")</f>
        <v/>
      </c>
      <c r="AZ71" s="132" t="str">
        <f ca="1">IF(ISNUMBER(H71-'Choose Housekeeping Genes'!I$17),H71-'Choose Housekeeping Genes'!I$17,"")</f>
        <v/>
      </c>
      <c r="BA71" s="132" t="str">
        <f ca="1">IF(ISNUMBER(I71-'Choose Housekeeping Genes'!J$17),I71-'Choose Housekeeping Genes'!J$17,"")</f>
        <v/>
      </c>
      <c r="BB71" s="132" t="str">
        <f ca="1">IF(ISNUMBER(J71-'Choose Housekeeping Genes'!K$17),J71-'Choose Housekeeping Genes'!K$17,"")</f>
        <v/>
      </c>
      <c r="BC71" s="132" t="str">
        <f ca="1">IF(ISNUMBER(K71-'Choose Housekeeping Genes'!L$17),K71-'Choose Housekeeping Genes'!L$17,"")</f>
        <v/>
      </c>
      <c r="BD71" s="132" t="str">
        <f ca="1">IF(ISNUMBER(L71-'Choose Housekeeping Genes'!M$17),L71-'Choose Housekeeping Genes'!M$17,"")</f>
        <v/>
      </c>
      <c r="BE71" s="132" t="str">
        <f ca="1">IF(ISNUMBER(M71-'Choose Housekeeping Genes'!N$17),M71-'Choose Housekeeping Genes'!N$17,"")</f>
        <v/>
      </c>
      <c r="BF71" s="132" t="str">
        <f ca="1">IF(ISNUMBER(N71-'Choose Housekeeping Genes'!O$17),N71-'Choose Housekeeping Genes'!O$17,"")</f>
        <v/>
      </c>
      <c r="BG71" s="132" t="str">
        <f ca="1">IF(ISNUMBER(O71-'Choose Housekeeping Genes'!P$17),O71-'Choose Housekeeping Genes'!P$17,"")</f>
        <v/>
      </c>
      <c r="BH71" s="132" t="str">
        <f ca="1">IF(ISNUMBER(P71-'Choose Housekeeping Genes'!Q$17),P71-'Choose Housekeeping Genes'!Q$17,"")</f>
        <v/>
      </c>
      <c r="BI71" s="132" t="str">
        <f ca="1">IF(ISNUMBER(Q71-'Choose Housekeeping Genes'!R$17),Q71-'Choose Housekeeping Genes'!R$17,"")</f>
        <v/>
      </c>
      <c r="BJ71" s="132" t="str">
        <f ca="1">IF(ISNUMBER(R71-'Choose Housekeeping Genes'!S$17),R71-'Choose Housekeeping Genes'!S$17,"")</f>
        <v/>
      </c>
      <c r="BK71" s="132" t="str">
        <f ca="1">IF(ISNUMBER(S71-'Choose Housekeeping Genes'!T$17),S71-'Choose Housekeeping Genes'!T$17,"")</f>
        <v/>
      </c>
      <c r="BL71" s="132" t="str">
        <f ca="1">IF(ISNUMBER(T71-'Choose Housekeeping Genes'!U$17),T71-'Choose Housekeeping Genes'!U$17,"")</f>
        <v/>
      </c>
      <c r="BM71" s="132" t="str">
        <f ca="1">IF(ISNUMBER(U71-'Choose Housekeeping Genes'!V$17),U71-'Choose Housekeeping Genes'!V$17,"")</f>
        <v/>
      </c>
      <c r="BN71" s="132" t="str">
        <f ca="1">IF(ISNUMBER(V71-'Choose Housekeeping Genes'!W$17),V71-'Choose Housekeeping Genes'!W$17,"")</f>
        <v/>
      </c>
      <c r="BO71" s="142" t="str">
        <f t="shared" si="5"/>
        <v>CTBP1-AS</v>
      </c>
      <c r="BP71" s="141" t="s">
        <v>538</v>
      </c>
      <c r="BQ71" s="132" t="str">
        <f ca="1">IF(ISNUMBER(Y71-'Choose Housekeeping Genes'!AA$17),Y71-'Choose Housekeeping Genes'!AA$17,"")</f>
        <v/>
      </c>
      <c r="BR71" s="132" t="str">
        <f ca="1">IF(ISNUMBER(Z71-'Choose Housekeeping Genes'!AB$17),Z71-'Choose Housekeeping Genes'!AB$17,"")</f>
        <v/>
      </c>
      <c r="BS71" s="132" t="str">
        <f ca="1">IF(ISNUMBER(AA71-'Choose Housekeeping Genes'!AC$17),AA71-'Choose Housekeeping Genes'!AC$17,"")</f>
        <v/>
      </c>
      <c r="BT71" s="132" t="str">
        <f ca="1">IF(ISNUMBER(AB71-'Choose Housekeeping Genes'!AD$17),AB71-'Choose Housekeeping Genes'!AD$17,"")</f>
        <v/>
      </c>
      <c r="BU71" s="132" t="str">
        <f ca="1">IF(ISNUMBER(AC71-'Choose Housekeeping Genes'!AE$17),AC71-'Choose Housekeeping Genes'!AE$17,"")</f>
        <v/>
      </c>
      <c r="BV71" s="132" t="str">
        <f ca="1">IF(ISNUMBER(AD71-'Choose Housekeeping Genes'!AF$17),AD71-'Choose Housekeeping Genes'!AF$17,"")</f>
        <v/>
      </c>
      <c r="BW71" s="132" t="str">
        <f ca="1">IF(ISNUMBER(AE71-'Choose Housekeeping Genes'!AG$17),AE71-'Choose Housekeeping Genes'!AG$17,"")</f>
        <v/>
      </c>
      <c r="BX71" s="132" t="str">
        <f ca="1">IF(ISNUMBER(AF71-'Choose Housekeeping Genes'!AH$17),AF71-'Choose Housekeeping Genes'!AH$17,"")</f>
        <v/>
      </c>
      <c r="BY71" s="132" t="str">
        <f ca="1">IF(ISNUMBER(AG71-'Choose Housekeeping Genes'!AI$17),AG71-'Choose Housekeeping Genes'!AI$17,"")</f>
        <v/>
      </c>
      <c r="BZ71" s="132" t="str">
        <f ca="1">IF(ISNUMBER(AH71-'Choose Housekeeping Genes'!AJ$17),AH71-'Choose Housekeeping Genes'!AJ$17,"")</f>
        <v/>
      </c>
      <c r="CA71" s="132" t="str">
        <f ca="1">IF(ISNUMBER(AI71-'Choose Housekeeping Genes'!AK$17),AI71-'Choose Housekeeping Genes'!AK$17,"")</f>
        <v/>
      </c>
      <c r="CB71" s="132" t="str">
        <f ca="1">IF(ISNUMBER(AJ71-'Choose Housekeeping Genes'!AL$17),AJ71-'Choose Housekeeping Genes'!AL$17,"")</f>
        <v/>
      </c>
      <c r="CC71" s="132" t="str">
        <f ca="1">IF(ISNUMBER(AK71-'Choose Housekeeping Genes'!AM$17),AK71-'Choose Housekeeping Genes'!AM$17,"")</f>
        <v/>
      </c>
      <c r="CD71" s="132" t="str">
        <f ca="1">IF(ISNUMBER(AL71-'Choose Housekeeping Genes'!AN$17),AL71-'Choose Housekeeping Genes'!AN$17,"")</f>
        <v/>
      </c>
      <c r="CE71" s="132" t="str">
        <f ca="1">IF(ISNUMBER(AM71-'Choose Housekeeping Genes'!AO$17),AM71-'Choose Housekeeping Genes'!AO$17,"")</f>
        <v/>
      </c>
      <c r="CF71" s="132" t="str">
        <f ca="1">IF(ISNUMBER(AN71-'Choose Housekeeping Genes'!AP$17),AN71-'Choose Housekeeping Genes'!AP$17,"")</f>
        <v/>
      </c>
      <c r="CG71" s="132" t="str">
        <f ca="1">IF(ISNUMBER(AO71-'Choose Housekeeping Genes'!AQ$17),AO71-'Choose Housekeeping Genes'!AQ$17,"")</f>
        <v/>
      </c>
      <c r="CH71" s="132" t="str">
        <f ca="1">IF(ISNUMBER(AP71-'Choose Housekeeping Genes'!AR$17),AP71-'Choose Housekeeping Genes'!AR$17,"")</f>
        <v/>
      </c>
      <c r="CI71" s="132" t="str">
        <f ca="1">IF(ISNUMBER(AQ71-'Choose Housekeeping Genes'!AS$17),AQ71-'Choose Housekeeping Genes'!AS$17,"")</f>
        <v/>
      </c>
      <c r="CJ71" s="132" t="str">
        <f ca="1">IF(ISNUMBER(AR71-'Choose Housekeeping Genes'!AT$17),AR71-'Choose Housekeeping Genes'!AT$17,"")</f>
        <v/>
      </c>
      <c r="CK71" s="137" t="e">
        <f t="shared" ca="1" si="6"/>
        <v>#DIV/0!</v>
      </c>
      <c r="CL71" s="138" t="e">
        <f t="shared" ca="1" si="7"/>
        <v>#DIV/0!</v>
      </c>
    </row>
    <row r="72" spans="1:90" ht="12.75" x14ac:dyDescent="0.15">
      <c r="A72" s="131" t="str">
        <f>'Transcript table'!C72</f>
        <v>LINC00970</v>
      </c>
      <c r="B72" s="35" t="s">
        <v>540</v>
      </c>
      <c r="C72" s="132" t="str">
        <f>IF(SUM('Test Sample Data'!C$3:C$386)&gt;10,IF(AND(ISNUMBER('Test Sample Data'!C72),'Test Sample Data'!C72&lt;35,'Test Sample Data'!C72&gt;0),'Test Sample Data'!C72-'Choose Housekeeping Genes'!D$27,35-'Choose Housekeeping Genes'!D$27),"")</f>
        <v/>
      </c>
      <c r="D72" s="132" t="str">
        <f>IF(SUM('Test Sample Data'!D$3:D$386)&gt;10,IF(AND(ISNUMBER('Test Sample Data'!D72),'Test Sample Data'!D72&lt;35,'Test Sample Data'!D72&gt;0),'Test Sample Data'!D72-'Choose Housekeeping Genes'!E$27,35-'Choose Housekeeping Genes'!E$27),"")</f>
        <v/>
      </c>
      <c r="E72" s="132" t="str">
        <f>IF(SUM('Test Sample Data'!E$3:E$386)&gt;10,IF(AND(ISNUMBER('Test Sample Data'!E72),'Test Sample Data'!E72&lt;35,'Test Sample Data'!E72&gt;0),'Test Sample Data'!E72-'Choose Housekeeping Genes'!F$27,35-'Choose Housekeeping Genes'!F$27),"")</f>
        <v/>
      </c>
      <c r="F72" s="132" t="str">
        <f>IF(SUM('Test Sample Data'!F$3:F$386)&gt;10,IF(AND(ISNUMBER('Test Sample Data'!F72),'Test Sample Data'!F72&lt;35,'Test Sample Data'!F72&gt;0),'Test Sample Data'!F72-'Choose Housekeeping Genes'!G$27,35-'Choose Housekeeping Genes'!G$27),"")</f>
        <v/>
      </c>
      <c r="G72" s="132" t="str">
        <f>IF(SUM('Test Sample Data'!G$3:G$386)&gt;10,IF(AND(ISNUMBER('Test Sample Data'!G72),'Test Sample Data'!G72&lt;35,'Test Sample Data'!G72&gt;0),'Test Sample Data'!G72-'Choose Housekeeping Genes'!H$27,35-'Choose Housekeeping Genes'!H$27),"")</f>
        <v/>
      </c>
      <c r="H72" s="132" t="str">
        <f>IF(SUM('Test Sample Data'!H$3:H$386)&gt;10,IF(AND(ISNUMBER('Test Sample Data'!H72),'Test Sample Data'!H72&lt;35,'Test Sample Data'!H72&gt;0),'Test Sample Data'!H72-'Choose Housekeeping Genes'!I$27,35-'Choose Housekeeping Genes'!I$27),"")</f>
        <v/>
      </c>
      <c r="I72" s="132" t="str">
        <f>IF(SUM('Test Sample Data'!I$3:I$386)&gt;10,IF(AND(ISNUMBER('Test Sample Data'!I72),'Test Sample Data'!I72&lt;35,'Test Sample Data'!I72&gt;0),'Test Sample Data'!I72-'Choose Housekeeping Genes'!J$27,35-'Choose Housekeeping Genes'!J$27),"")</f>
        <v/>
      </c>
      <c r="J72" s="132" t="str">
        <f>IF(SUM('Test Sample Data'!J$3:J$386)&gt;10,IF(AND(ISNUMBER('Test Sample Data'!J72),'Test Sample Data'!J72&lt;35,'Test Sample Data'!J72&gt;0),'Test Sample Data'!J72-'Choose Housekeeping Genes'!K$27,35-'Choose Housekeeping Genes'!K$27),"")</f>
        <v/>
      </c>
      <c r="K72" s="132" t="str">
        <f>IF(SUM('Test Sample Data'!K$3:K$386)&gt;10,IF(AND(ISNUMBER('Test Sample Data'!K72),'Test Sample Data'!K72&lt;35,'Test Sample Data'!K72&gt;0),'Test Sample Data'!K72-'Choose Housekeeping Genes'!L$27,35-'Choose Housekeeping Genes'!L$27),"")</f>
        <v/>
      </c>
      <c r="L72" s="132" t="str">
        <f>IF(SUM('Test Sample Data'!L$3:L$386)&gt;10,IF(AND(ISNUMBER('Test Sample Data'!L72),'Test Sample Data'!L72&lt;35,'Test Sample Data'!L72&gt;0),'Test Sample Data'!L72-'Choose Housekeeping Genes'!M$27,35-'Choose Housekeeping Genes'!M$27),"")</f>
        <v/>
      </c>
      <c r="M72" s="132" t="str">
        <f>IF(SUM('Test Sample Data'!M$3:M$386)&gt;10,IF(AND(ISNUMBER('Test Sample Data'!M72),'Test Sample Data'!M72&lt;35,'Test Sample Data'!M72&gt;0),'Test Sample Data'!M72-'Choose Housekeeping Genes'!N$27,35-'Choose Housekeeping Genes'!N$27),"")</f>
        <v/>
      </c>
      <c r="N72" s="132" t="str">
        <f>IF(SUM('Test Sample Data'!N$3:N$386)&gt;10,IF(AND(ISNUMBER('Test Sample Data'!N72),'Test Sample Data'!N72&lt;35,'Test Sample Data'!N72&gt;0),'Test Sample Data'!N72-'Choose Housekeeping Genes'!O$27,35-'Choose Housekeeping Genes'!O$27),"")</f>
        <v/>
      </c>
      <c r="O72" s="132" t="str">
        <f>IF(SUM('Test Sample Data'!O$3:O$386)&gt;10,IF(AND(ISNUMBER('Test Sample Data'!O72),'Test Sample Data'!O72&lt;35,'Test Sample Data'!O72&gt;0),'Test Sample Data'!O72-'Choose Housekeeping Genes'!P$27,35-'Choose Housekeeping Genes'!P$27),"")</f>
        <v/>
      </c>
      <c r="P72" s="132" t="str">
        <f>IF(SUM('Test Sample Data'!P$3:P$386)&gt;10,IF(AND(ISNUMBER('Test Sample Data'!P72),'Test Sample Data'!P72&lt;35,'Test Sample Data'!P72&gt;0),'Test Sample Data'!P72-'Choose Housekeeping Genes'!Q$27,35-'Choose Housekeeping Genes'!Q$27),"")</f>
        <v/>
      </c>
      <c r="Q72" s="132" t="str">
        <f>IF(SUM('Test Sample Data'!Q$3:Q$386)&gt;10,IF(AND(ISNUMBER('Test Sample Data'!Q72),'Test Sample Data'!Q72&lt;35,'Test Sample Data'!Q72&gt;0),'Test Sample Data'!Q72-'Choose Housekeeping Genes'!R$27,35-'Choose Housekeeping Genes'!R$27),"")</f>
        <v/>
      </c>
      <c r="R72" s="132" t="str">
        <f>IF(SUM('Test Sample Data'!R$3:R$386)&gt;10,IF(AND(ISNUMBER('Test Sample Data'!R72),'Test Sample Data'!R72&lt;35,'Test Sample Data'!R72&gt;0),'Test Sample Data'!R72-'Choose Housekeeping Genes'!S$27,35-'Choose Housekeeping Genes'!S$27),"")</f>
        <v/>
      </c>
      <c r="S72" s="132" t="str">
        <f>IF(SUM('Test Sample Data'!S$3:S$386)&gt;10,IF(AND(ISNUMBER('Test Sample Data'!S72),'Test Sample Data'!S72&lt;35,'Test Sample Data'!S72&gt;0),'Test Sample Data'!S72-'Choose Housekeeping Genes'!T$27,35-'Choose Housekeeping Genes'!T$27),"")</f>
        <v/>
      </c>
      <c r="T72" s="132" t="str">
        <f>IF(SUM('Test Sample Data'!T$3:T$386)&gt;10,IF(AND(ISNUMBER('Test Sample Data'!T72),'Test Sample Data'!T72&lt;35,'Test Sample Data'!T72&gt;0),'Test Sample Data'!T72-'Choose Housekeeping Genes'!U$27,35-'Choose Housekeeping Genes'!U$27),"")</f>
        <v/>
      </c>
      <c r="U72" s="132" t="str">
        <f>IF(SUM('Test Sample Data'!U$3:U$386)&gt;10,IF(AND(ISNUMBER('Test Sample Data'!U72),'Test Sample Data'!U72&lt;35,'Test Sample Data'!U72&gt;0),'Test Sample Data'!U72-'Choose Housekeeping Genes'!V$27,35-'Choose Housekeeping Genes'!V$27),"")</f>
        <v/>
      </c>
      <c r="V72" s="132" t="str">
        <f>IF(SUM('Test Sample Data'!V$3:V$386)&gt;10,IF(AND(ISNUMBER('Test Sample Data'!V72),'Test Sample Data'!V72&lt;35,'Test Sample Data'!V72&gt;0),'Test Sample Data'!V72-'Choose Housekeeping Genes'!W$27,35-'Choose Housekeeping Genes'!W$27),"")</f>
        <v/>
      </c>
      <c r="W72" s="140" t="str">
        <f>'Control Sample Data'!A72</f>
        <v>LINC00970</v>
      </c>
      <c r="X72" s="141" t="s">
        <v>540</v>
      </c>
      <c r="Y72" s="132" t="str">
        <f>IF(SUM('Control Sample Data'!C$3:C$386)&gt;10,IF(AND(ISNUMBER('Control Sample Data'!C72),'Control Sample Data'!C72&lt;35,'Control Sample Data'!C72&gt;0),'Control Sample Data'!C72-'Choose Housekeeping Genes'!AA$27,35-'Choose Housekeeping Genes'!AA$27),"")</f>
        <v/>
      </c>
      <c r="Z72" s="132" t="str">
        <f>IF(SUM('Control Sample Data'!D$3:D$386)&gt;10,IF(AND(ISNUMBER('Control Sample Data'!D72),'Control Sample Data'!D72&lt;35,'Control Sample Data'!D72&gt;0),'Control Sample Data'!D72-'Choose Housekeeping Genes'!AB$27,35-'Choose Housekeeping Genes'!AB$27),"")</f>
        <v/>
      </c>
      <c r="AA72" s="132" t="str">
        <f>IF(SUM('Control Sample Data'!E$3:E$386)&gt;10,IF(AND(ISNUMBER('Control Sample Data'!E72),'Control Sample Data'!E72&lt;35,'Control Sample Data'!E72&gt;0),'Control Sample Data'!E72-'Choose Housekeeping Genes'!AC$27,35-'Choose Housekeeping Genes'!AC$27),"")</f>
        <v/>
      </c>
      <c r="AB72" s="132" t="str">
        <f>IF(SUM('Control Sample Data'!F$3:F$386)&gt;10,IF(AND(ISNUMBER('Control Sample Data'!F72),'Control Sample Data'!F72&lt;35,'Control Sample Data'!F72&gt;0),'Control Sample Data'!F72-'Choose Housekeeping Genes'!AD$27,35-'Choose Housekeeping Genes'!AD$27),"")</f>
        <v/>
      </c>
      <c r="AC72" s="132" t="str">
        <f>IF(SUM('Control Sample Data'!G$3:G$386)&gt;10,IF(AND(ISNUMBER('Control Sample Data'!G72),'Control Sample Data'!G72&lt;35,'Control Sample Data'!G72&gt;0),'Control Sample Data'!G72-'Choose Housekeeping Genes'!AE$27,35-'Choose Housekeeping Genes'!AE$27),"")</f>
        <v/>
      </c>
      <c r="AD72" s="132" t="str">
        <f>IF(SUM('Control Sample Data'!H$3:H$386)&gt;10,IF(AND(ISNUMBER('Control Sample Data'!H72),'Control Sample Data'!H72&lt;35,'Control Sample Data'!H72&gt;0),'Control Sample Data'!H72-'Choose Housekeeping Genes'!AF$27,35-'Choose Housekeeping Genes'!AF$27),"")</f>
        <v/>
      </c>
      <c r="AE72" s="132" t="str">
        <f>IF(SUM('Control Sample Data'!I$3:I$386)&gt;10,IF(AND(ISNUMBER('Control Sample Data'!I72),'Control Sample Data'!I72&lt;35,'Control Sample Data'!I72&gt;0),'Control Sample Data'!I72-'Choose Housekeeping Genes'!AG$27,35-'Choose Housekeeping Genes'!AG$27),"")</f>
        <v/>
      </c>
      <c r="AF72" s="132" t="str">
        <f>IF(SUM('Control Sample Data'!J$3:J$386)&gt;10,IF(AND(ISNUMBER('Control Sample Data'!J72),'Control Sample Data'!J72&lt;35,'Control Sample Data'!J72&gt;0),'Control Sample Data'!J72-'Choose Housekeeping Genes'!AH$27,35-'Choose Housekeeping Genes'!AH$27),"")</f>
        <v/>
      </c>
      <c r="AG72" s="132" t="str">
        <f>IF(SUM('Control Sample Data'!K$3:K$386)&gt;10,IF(AND(ISNUMBER('Control Sample Data'!K72),'Control Sample Data'!K72&lt;35,'Control Sample Data'!K72&gt;0),'Control Sample Data'!K72-'Choose Housekeeping Genes'!AI$27,35-'Choose Housekeeping Genes'!AI$27),"")</f>
        <v/>
      </c>
      <c r="AH72" s="132" t="str">
        <f>IF(SUM('Control Sample Data'!L$3:L$386)&gt;10,IF(AND(ISNUMBER('Control Sample Data'!L72),'Control Sample Data'!L72&lt;35,'Control Sample Data'!L72&gt;0),'Control Sample Data'!L72-'Choose Housekeeping Genes'!AJ$27,35-'Choose Housekeeping Genes'!AJ$27),"")</f>
        <v/>
      </c>
      <c r="AI72" s="132" t="str">
        <f>IF(SUM('Control Sample Data'!M$3:M$386)&gt;10,IF(AND(ISNUMBER('Control Sample Data'!M72),'Control Sample Data'!M72&lt;35,'Control Sample Data'!M72&gt;0),'Control Sample Data'!M72-'Choose Housekeeping Genes'!AK$27,35-'Choose Housekeeping Genes'!AK$27),"")</f>
        <v/>
      </c>
      <c r="AJ72" s="132" t="str">
        <f>IF(SUM('Control Sample Data'!N$3:N$386)&gt;10,IF(AND(ISNUMBER('Control Sample Data'!N72),'Control Sample Data'!N72&lt;35,'Control Sample Data'!N72&gt;0),'Control Sample Data'!N72-'Choose Housekeeping Genes'!AL$27,35-'Choose Housekeeping Genes'!AL$27),"")</f>
        <v/>
      </c>
      <c r="AK72" s="132" t="str">
        <f>IF(SUM('Control Sample Data'!O$3:O$386)&gt;10,IF(AND(ISNUMBER('Control Sample Data'!O72),'Control Sample Data'!O72&lt;35,'Control Sample Data'!O72&gt;0),'Control Sample Data'!O72-'Choose Housekeeping Genes'!AM$27,35-'Choose Housekeeping Genes'!AM$27),"")</f>
        <v/>
      </c>
      <c r="AL72" s="132" t="str">
        <f>IF(SUM('Control Sample Data'!P$3:P$386)&gt;10,IF(AND(ISNUMBER('Control Sample Data'!P72),'Control Sample Data'!P72&lt;35,'Control Sample Data'!P72&gt;0),'Control Sample Data'!P72-'Choose Housekeeping Genes'!AN$27,35-'Choose Housekeeping Genes'!AN$27),"")</f>
        <v/>
      </c>
      <c r="AM72" s="132" t="str">
        <f>IF(SUM('Control Sample Data'!Q$3:Q$386)&gt;10,IF(AND(ISNUMBER('Control Sample Data'!Q72),'Control Sample Data'!Q72&lt;35,'Control Sample Data'!Q72&gt;0),'Control Sample Data'!Q72-'Choose Housekeeping Genes'!AO$27,35-'Choose Housekeeping Genes'!AO$27),"")</f>
        <v/>
      </c>
      <c r="AN72" s="132" t="str">
        <f>IF(SUM('Control Sample Data'!R$3:R$386)&gt;10,IF(AND(ISNUMBER('Control Sample Data'!R72),'Control Sample Data'!R72&lt;35,'Control Sample Data'!R72&gt;0),'Control Sample Data'!R72-'Choose Housekeeping Genes'!AP$27,35-'Choose Housekeeping Genes'!AP$27),"")</f>
        <v/>
      </c>
      <c r="AO72" s="132" t="str">
        <f>IF(SUM('Control Sample Data'!S$3:S$386)&gt;10,IF(AND(ISNUMBER('Control Sample Data'!S72),'Control Sample Data'!S72&lt;35,'Control Sample Data'!S72&gt;0),'Control Sample Data'!S72-'Choose Housekeeping Genes'!AQ$27,35-'Choose Housekeeping Genes'!AQ$27),"")</f>
        <v/>
      </c>
      <c r="AP72" s="132" t="str">
        <f>IF(SUM('Control Sample Data'!T$3:T$386)&gt;10,IF(AND(ISNUMBER('Control Sample Data'!T72),'Control Sample Data'!T72&lt;35,'Control Sample Data'!T72&gt;0),'Control Sample Data'!T72-'Choose Housekeeping Genes'!AR$27,35-'Choose Housekeeping Genes'!AR$27),"")</f>
        <v/>
      </c>
      <c r="AQ72" s="132" t="str">
        <f>IF(SUM('Control Sample Data'!U$3:U$386)&gt;10,IF(AND(ISNUMBER('Control Sample Data'!U72),'Control Sample Data'!U72&lt;35,'Control Sample Data'!U72&gt;0),'Control Sample Data'!U72-'Choose Housekeeping Genes'!AS$27,35-'Choose Housekeeping Genes'!AS$27),"")</f>
        <v/>
      </c>
      <c r="AR72" s="132" t="str">
        <f>IF(SUM('Control Sample Data'!V$3:V$386)&gt;10,IF(AND(ISNUMBER('Control Sample Data'!V72),'Control Sample Data'!V72&lt;35,'Control Sample Data'!V72&gt;0),'Control Sample Data'!V72-'Choose Housekeeping Genes'!AT$27,35-'Choose Housekeeping Genes'!AT$27),"")</f>
        <v/>
      </c>
      <c r="AS72" s="135" t="str">
        <f>'Control Sample Data'!A72</f>
        <v>LINC00970</v>
      </c>
      <c r="AT72" s="35" t="s">
        <v>540</v>
      </c>
      <c r="AU72" s="132" t="str">
        <f ca="1">IF(ISNUMBER(C72-'Choose Housekeeping Genes'!D$17),C72-'Choose Housekeeping Genes'!D$17,"")</f>
        <v/>
      </c>
      <c r="AV72" s="132" t="str">
        <f ca="1">IF(ISNUMBER(D72-'Choose Housekeeping Genes'!E$17),D72-'Choose Housekeeping Genes'!E$17,"")</f>
        <v/>
      </c>
      <c r="AW72" s="132" t="str">
        <f ca="1">IF(ISNUMBER(E72-'Choose Housekeeping Genes'!F$17),E72-'Choose Housekeeping Genes'!F$17,"")</f>
        <v/>
      </c>
      <c r="AX72" s="132" t="str">
        <f ca="1">IF(ISNUMBER(F72-'Choose Housekeeping Genes'!G$17),F72-'Choose Housekeeping Genes'!G$17,"")</f>
        <v/>
      </c>
      <c r="AY72" s="132" t="str">
        <f ca="1">IF(ISNUMBER(G72-'Choose Housekeeping Genes'!H$17),G72-'Choose Housekeeping Genes'!H$17,"")</f>
        <v/>
      </c>
      <c r="AZ72" s="132" t="str">
        <f ca="1">IF(ISNUMBER(H72-'Choose Housekeeping Genes'!I$17),H72-'Choose Housekeeping Genes'!I$17,"")</f>
        <v/>
      </c>
      <c r="BA72" s="132" t="str">
        <f ca="1">IF(ISNUMBER(I72-'Choose Housekeeping Genes'!J$17),I72-'Choose Housekeeping Genes'!J$17,"")</f>
        <v/>
      </c>
      <c r="BB72" s="132" t="str">
        <f ca="1">IF(ISNUMBER(J72-'Choose Housekeeping Genes'!K$17),J72-'Choose Housekeeping Genes'!K$17,"")</f>
        <v/>
      </c>
      <c r="BC72" s="132" t="str">
        <f ca="1">IF(ISNUMBER(K72-'Choose Housekeeping Genes'!L$17),K72-'Choose Housekeeping Genes'!L$17,"")</f>
        <v/>
      </c>
      <c r="BD72" s="132" t="str">
        <f ca="1">IF(ISNUMBER(L72-'Choose Housekeeping Genes'!M$17),L72-'Choose Housekeeping Genes'!M$17,"")</f>
        <v/>
      </c>
      <c r="BE72" s="132" t="str">
        <f ca="1">IF(ISNUMBER(M72-'Choose Housekeeping Genes'!N$17),M72-'Choose Housekeeping Genes'!N$17,"")</f>
        <v/>
      </c>
      <c r="BF72" s="132" t="str">
        <f ca="1">IF(ISNUMBER(N72-'Choose Housekeeping Genes'!O$17),N72-'Choose Housekeeping Genes'!O$17,"")</f>
        <v/>
      </c>
      <c r="BG72" s="132" t="str">
        <f ca="1">IF(ISNUMBER(O72-'Choose Housekeeping Genes'!P$17),O72-'Choose Housekeeping Genes'!P$17,"")</f>
        <v/>
      </c>
      <c r="BH72" s="132" t="str">
        <f ca="1">IF(ISNUMBER(P72-'Choose Housekeeping Genes'!Q$17),P72-'Choose Housekeeping Genes'!Q$17,"")</f>
        <v/>
      </c>
      <c r="BI72" s="132" t="str">
        <f ca="1">IF(ISNUMBER(Q72-'Choose Housekeeping Genes'!R$17),Q72-'Choose Housekeeping Genes'!R$17,"")</f>
        <v/>
      </c>
      <c r="BJ72" s="132" t="str">
        <f ca="1">IF(ISNUMBER(R72-'Choose Housekeeping Genes'!S$17),R72-'Choose Housekeeping Genes'!S$17,"")</f>
        <v/>
      </c>
      <c r="BK72" s="132" t="str">
        <f ca="1">IF(ISNUMBER(S72-'Choose Housekeeping Genes'!T$17),S72-'Choose Housekeeping Genes'!T$17,"")</f>
        <v/>
      </c>
      <c r="BL72" s="132" t="str">
        <f ca="1">IF(ISNUMBER(T72-'Choose Housekeeping Genes'!U$17),T72-'Choose Housekeeping Genes'!U$17,"")</f>
        <v/>
      </c>
      <c r="BM72" s="132" t="str">
        <f ca="1">IF(ISNUMBER(U72-'Choose Housekeeping Genes'!V$17),U72-'Choose Housekeeping Genes'!V$17,"")</f>
        <v/>
      </c>
      <c r="BN72" s="132" t="str">
        <f ca="1">IF(ISNUMBER(V72-'Choose Housekeeping Genes'!W$17),V72-'Choose Housekeeping Genes'!W$17,"")</f>
        <v/>
      </c>
      <c r="BO72" s="142" t="str">
        <f t="shared" si="5"/>
        <v>LINC00970</v>
      </c>
      <c r="BP72" s="141" t="s">
        <v>540</v>
      </c>
      <c r="BQ72" s="132" t="str">
        <f ca="1">IF(ISNUMBER(Y72-'Choose Housekeeping Genes'!AA$17),Y72-'Choose Housekeeping Genes'!AA$17,"")</f>
        <v/>
      </c>
      <c r="BR72" s="132" t="str">
        <f ca="1">IF(ISNUMBER(Z72-'Choose Housekeeping Genes'!AB$17),Z72-'Choose Housekeeping Genes'!AB$17,"")</f>
        <v/>
      </c>
      <c r="BS72" s="132" t="str">
        <f ca="1">IF(ISNUMBER(AA72-'Choose Housekeeping Genes'!AC$17),AA72-'Choose Housekeeping Genes'!AC$17,"")</f>
        <v/>
      </c>
      <c r="BT72" s="132" t="str">
        <f ca="1">IF(ISNUMBER(AB72-'Choose Housekeeping Genes'!AD$17),AB72-'Choose Housekeeping Genes'!AD$17,"")</f>
        <v/>
      </c>
      <c r="BU72" s="132" t="str">
        <f ca="1">IF(ISNUMBER(AC72-'Choose Housekeeping Genes'!AE$17),AC72-'Choose Housekeeping Genes'!AE$17,"")</f>
        <v/>
      </c>
      <c r="BV72" s="132" t="str">
        <f ca="1">IF(ISNUMBER(AD72-'Choose Housekeeping Genes'!AF$17),AD72-'Choose Housekeeping Genes'!AF$17,"")</f>
        <v/>
      </c>
      <c r="BW72" s="132" t="str">
        <f ca="1">IF(ISNUMBER(AE72-'Choose Housekeeping Genes'!AG$17),AE72-'Choose Housekeeping Genes'!AG$17,"")</f>
        <v/>
      </c>
      <c r="BX72" s="132" t="str">
        <f ca="1">IF(ISNUMBER(AF72-'Choose Housekeeping Genes'!AH$17),AF72-'Choose Housekeeping Genes'!AH$17,"")</f>
        <v/>
      </c>
      <c r="BY72" s="132" t="str">
        <f ca="1">IF(ISNUMBER(AG72-'Choose Housekeeping Genes'!AI$17),AG72-'Choose Housekeeping Genes'!AI$17,"")</f>
        <v/>
      </c>
      <c r="BZ72" s="132" t="str">
        <f ca="1">IF(ISNUMBER(AH72-'Choose Housekeeping Genes'!AJ$17),AH72-'Choose Housekeeping Genes'!AJ$17,"")</f>
        <v/>
      </c>
      <c r="CA72" s="132" t="str">
        <f ca="1">IF(ISNUMBER(AI72-'Choose Housekeeping Genes'!AK$17),AI72-'Choose Housekeeping Genes'!AK$17,"")</f>
        <v/>
      </c>
      <c r="CB72" s="132" t="str">
        <f ca="1">IF(ISNUMBER(AJ72-'Choose Housekeeping Genes'!AL$17),AJ72-'Choose Housekeeping Genes'!AL$17,"")</f>
        <v/>
      </c>
      <c r="CC72" s="132" t="str">
        <f ca="1">IF(ISNUMBER(AK72-'Choose Housekeeping Genes'!AM$17),AK72-'Choose Housekeeping Genes'!AM$17,"")</f>
        <v/>
      </c>
      <c r="CD72" s="132" t="str">
        <f ca="1">IF(ISNUMBER(AL72-'Choose Housekeeping Genes'!AN$17),AL72-'Choose Housekeeping Genes'!AN$17,"")</f>
        <v/>
      </c>
      <c r="CE72" s="132" t="str">
        <f ca="1">IF(ISNUMBER(AM72-'Choose Housekeeping Genes'!AO$17),AM72-'Choose Housekeeping Genes'!AO$17,"")</f>
        <v/>
      </c>
      <c r="CF72" s="132" t="str">
        <f ca="1">IF(ISNUMBER(AN72-'Choose Housekeeping Genes'!AP$17),AN72-'Choose Housekeeping Genes'!AP$17,"")</f>
        <v/>
      </c>
      <c r="CG72" s="132" t="str">
        <f ca="1">IF(ISNUMBER(AO72-'Choose Housekeeping Genes'!AQ$17),AO72-'Choose Housekeeping Genes'!AQ$17,"")</f>
        <v/>
      </c>
      <c r="CH72" s="132" t="str">
        <f ca="1">IF(ISNUMBER(AP72-'Choose Housekeeping Genes'!AR$17),AP72-'Choose Housekeeping Genes'!AR$17,"")</f>
        <v/>
      </c>
      <c r="CI72" s="132" t="str">
        <f ca="1">IF(ISNUMBER(AQ72-'Choose Housekeeping Genes'!AS$17),AQ72-'Choose Housekeeping Genes'!AS$17,"")</f>
        <v/>
      </c>
      <c r="CJ72" s="132" t="str">
        <f ca="1">IF(ISNUMBER(AR72-'Choose Housekeeping Genes'!AT$17),AR72-'Choose Housekeeping Genes'!AT$17,"")</f>
        <v/>
      </c>
      <c r="CK72" s="137" t="e">
        <f t="shared" ca="1" si="6"/>
        <v>#DIV/0!</v>
      </c>
      <c r="CL72" s="138" t="e">
        <f t="shared" ca="1" si="7"/>
        <v>#DIV/0!</v>
      </c>
    </row>
    <row r="73" spans="1:90" ht="12.75" x14ac:dyDescent="0.15">
      <c r="A73" s="131" t="str">
        <f>'Transcript table'!C73</f>
        <v>BLACAT1</v>
      </c>
      <c r="B73" s="35" t="s">
        <v>542</v>
      </c>
      <c r="C73" s="132" t="str">
        <f>IF(SUM('Test Sample Data'!C$3:C$386)&gt;10,IF(AND(ISNUMBER('Test Sample Data'!C73),'Test Sample Data'!C73&lt;35,'Test Sample Data'!C73&gt;0),'Test Sample Data'!C73-'Choose Housekeeping Genes'!D$27,35-'Choose Housekeeping Genes'!D$27),"")</f>
        <v/>
      </c>
      <c r="D73" s="132" t="str">
        <f>IF(SUM('Test Sample Data'!D$3:D$386)&gt;10,IF(AND(ISNUMBER('Test Sample Data'!D73),'Test Sample Data'!D73&lt;35,'Test Sample Data'!D73&gt;0),'Test Sample Data'!D73-'Choose Housekeeping Genes'!E$27,35-'Choose Housekeeping Genes'!E$27),"")</f>
        <v/>
      </c>
      <c r="E73" s="132" t="str">
        <f>IF(SUM('Test Sample Data'!E$3:E$386)&gt;10,IF(AND(ISNUMBER('Test Sample Data'!E73),'Test Sample Data'!E73&lt;35,'Test Sample Data'!E73&gt;0),'Test Sample Data'!E73-'Choose Housekeeping Genes'!F$27,35-'Choose Housekeeping Genes'!F$27),"")</f>
        <v/>
      </c>
      <c r="F73" s="132" t="str">
        <f>IF(SUM('Test Sample Data'!F$3:F$386)&gt;10,IF(AND(ISNUMBER('Test Sample Data'!F73),'Test Sample Data'!F73&lt;35,'Test Sample Data'!F73&gt;0),'Test Sample Data'!F73-'Choose Housekeeping Genes'!G$27,35-'Choose Housekeeping Genes'!G$27),"")</f>
        <v/>
      </c>
      <c r="G73" s="132" t="str">
        <f>IF(SUM('Test Sample Data'!G$3:G$386)&gt;10,IF(AND(ISNUMBER('Test Sample Data'!G73),'Test Sample Data'!G73&lt;35,'Test Sample Data'!G73&gt;0),'Test Sample Data'!G73-'Choose Housekeeping Genes'!H$27,35-'Choose Housekeeping Genes'!H$27),"")</f>
        <v/>
      </c>
      <c r="H73" s="132" t="str">
        <f>IF(SUM('Test Sample Data'!H$3:H$386)&gt;10,IF(AND(ISNUMBER('Test Sample Data'!H73),'Test Sample Data'!H73&lt;35,'Test Sample Data'!H73&gt;0),'Test Sample Data'!H73-'Choose Housekeeping Genes'!I$27,35-'Choose Housekeeping Genes'!I$27),"")</f>
        <v/>
      </c>
      <c r="I73" s="132" t="str">
        <f>IF(SUM('Test Sample Data'!I$3:I$386)&gt;10,IF(AND(ISNUMBER('Test Sample Data'!I73),'Test Sample Data'!I73&lt;35,'Test Sample Data'!I73&gt;0),'Test Sample Data'!I73-'Choose Housekeeping Genes'!J$27,35-'Choose Housekeeping Genes'!J$27),"")</f>
        <v/>
      </c>
      <c r="J73" s="132" t="str">
        <f>IF(SUM('Test Sample Data'!J$3:J$386)&gt;10,IF(AND(ISNUMBER('Test Sample Data'!J73),'Test Sample Data'!J73&lt;35,'Test Sample Data'!J73&gt;0),'Test Sample Data'!J73-'Choose Housekeeping Genes'!K$27,35-'Choose Housekeeping Genes'!K$27),"")</f>
        <v/>
      </c>
      <c r="K73" s="132" t="str">
        <f>IF(SUM('Test Sample Data'!K$3:K$386)&gt;10,IF(AND(ISNUMBER('Test Sample Data'!K73),'Test Sample Data'!K73&lt;35,'Test Sample Data'!K73&gt;0),'Test Sample Data'!K73-'Choose Housekeeping Genes'!L$27,35-'Choose Housekeeping Genes'!L$27),"")</f>
        <v/>
      </c>
      <c r="L73" s="132" t="str">
        <f>IF(SUM('Test Sample Data'!L$3:L$386)&gt;10,IF(AND(ISNUMBER('Test Sample Data'!L73),'Test Sample Data'!L73&lt;35,'Test Sample Data'!L73&gt;0),'Test Sample Data'!L73-'Choose Housekeeping Genes'!M$27,35-'Choose Housekeeping Genes'!M$27),"")</f>
        <v/>
      </c>
      <c r="M73" s="132" t="str">
        <f>IF(SUM('Test Sample Data'!M$3:M$386)&gt;10,IF(AND(ISNUMBER('Test Sample Data'!M73),'Test Sample Data'!M73&lt;35,'Test Sample Data'!M73&gt;0),'Test Sample Data'!M73-'Choose Housekeeping Genes'!N$27,35-'Choose Housekeeping Genes'!N$27),"")</f>
        <v/>
      </c>
      <c r="N73" s="132" t="str">
        <f>IF(SUM('Test Sample Data'!N$3:N$386)&gt;10,IF(AND(ISNUMBER('Test Sample Data'!N73),'Test Sample Data'!N73&lt;35,'Test Sample Data'!N73&gt;0),'Test Sample Data'!N73-'Choose Housekeeping Genes'!O$27,35-'Choose Housekeeping Genes'!O$27),"")</f>
        <v/>
      </c>
      <c r="O73" s="132" t="str">
        <f>IF(SUM('Test Sample Data'!O$3:O$386)&gt;10,IF(AND(ISNUMBER('Test Sample Data'!O73),'Test Sample Data'!O73&lt;35,'Test Sample Data'!O73&gt;0),'Test Sample Data'!O73-'Choose Housekeeping Genes'!P$27,35-'Choose Housekeeping Genes'!P$27),"")</f>
        <v/>
      </c>
      <c r="P73" s="132" t="str">
        <f>IF(SUM('Test Sample Data'!P$3:P$386)&gt;10,IF(AND(ISNUMBER('Test Sample Data'!P73),'Test Sample Data'!P73&lt;35,'Test Sample Data'!P73&gt;0),'Test Sample Data'!P73-'Choose Housekeeping Genes'!Q$27,35-'Choose Housekeeping Genes'!Q$27),"")</f>
        <v/>
      </c>
      <c r="Q73" s="132" t="str">
        <f>IF(SUM('Test Sample Data'!Q$3:Q$386)&gt;10,IF(AND(ISNUMBER('Test Sample Data'!Q73),'Test Sample Data'!Q73&lt;35,'Test Sample Data'!Q73&gt;0),'Test Sample Data'!Q73-'Choose Housekeeping Genes'!R$27,35-'Choose Housekeeping Genes'!R$27),"")</f>
        <v/>
      </c>
      <c r="R73" s="132" t="str">
        <f>IF(SUM('Test Sample Data'!R$3:R$386)&gt;10,IF(AND(ISNUMBER('Test Sample Data'!R73),'Test Sample Data'!R73&lt;35,'Test Sample Data'!R73&gt;0),'Test Sample Data'!R73-'Choose Housekeeping Genes'!S$27,35-'Choose Housekeeping Genes'!S$27),"")</f>
        <v/>
      </c>
      <c r="S73" s="132" t="str">
        <f>IF(SUM('Test Sample Data'!S$3:S$386)&gt;10,IF(AND(ISNUMBER('Test Sample Data'!S73),'Test Sample Data'!S73&lt;35,'Test Sample Data'!S73&gt;0),'Test Sample Data'!S73-'Choose Housekeeping Genes'!T$27,35-'Choose Housekeeping Genes'!T$27),"")</f>
        <v/>
      </c>
      <c r="T73" s="132" t="str">
        <f>IF(SUM('Test Sample Data'!T$3:T$386)&gt;10,IF(AND(ISNUMBER('Test Sample Data'!T73),'Test Sample Data'!T73&lt;35,'Test Sample Data'!T73&gt;0),'Test Sample Data'!T73-'Choose Housekeeping Genes'!U$27,35-'Choose Housekeeping Genes'!U$27),"")</f>
        <v/>
      </c>
      <c r="U73" s="132" t="str">
        <f>IF(SUM('Test Sample Data'!U$3:U$386)&gt;10,IF(AND(ISNUMBER('Test Sample Data'!U73),'Test Sample Data'!U73&lt;35,'Test Sample Data'!U73&gt;0),'Test Sample Data'!U73-'Choose Housekeeping Genes'!V$27,35-'Choose Housekeeping Genes'!V$27),"")</f>
        <v/>
      </c>
      <c r="V73" s="132" t="str">
        <f>IF(SUM('Test Sample Data'!V$3:V$386)&gt;10,IF(AND(ISNUMBER('Test Sample Data'!V73),'Test Sample Data'!V73&lt;35,'Test Sample Data'!V73&gt;0),'Test Sample Data'!V73-'Choose Housekeeping Genes'!W$27,35-'Choose Housekeeping Genes'!W$27),"")</f>
        <v/>
      </c>
      <c r="W73" s="140" t="str">
        <f>'Control Sample Data'!A73</f>
        <v>BLACAT1</v>
      </c>
      <c r="X73" s="141" t="s">
        <v>542</v>
      </c>
      <c r="Y73" s="132" t="str">
        <f>IF(SUM('Control Sample Data'!C$3:C$386)&gt;10,IF(AND(ISNUMBER('Control Sample Data'!C73),'Control Sample Data'!C73&lt;35,'Control Sample Data'!C73&gt;0),'Control Sample Data'!C73-'Choose Housekeeping Genes'!AA$27,35-'Choose Housekeeping Genes'!AA$27),"")</f>
        <v/>
      </c>
      <c r="Z73" s="132" t="str">
        <f>IF(SUM('Control Sample Data'!D$3:D$386)&gt;10,IF(AND(ISNUMBER('Control Sample Data'!D73),'Control Sample Data'!D73&lt;35,'Control Sample Data'!D73&gt;0),'Control Sample Data'!D73-'Choose Housekeeping Genes'!AB$27,35-'Choose Housekeeping Genes'!AB$27),"")</f>
        <v/>
      </c>
      <c r="AA73" s="132" t="str">
        <f>IF(SUM('Control Sample Data'!E$3:E$386)&gt;10,IF(AND(ISNUMBER('Control Sample Data'!E73),'Control Sample Data'!E73&lt;35,'Control Sample Data'!E73&gt;0),'Control Sample Data'!E73-'Choose Housekeeping Genes'!AC$27,35-'Choose Housekeeping Genes'!AC$27),"")</f>
        <v/>
      </c>
      <c r="AB73" s="132" t="str">
        <f>IF(SUM('Control Sample Data'!F$3:F$386)&gt;10,IF(AND(ISNUMBER('Control Sample Data'!F73),'Control Sample Data'!F73&lt;35,'Control Sample Data'!F73&gt;0),'Control Sample Data'!F73-'Choose Housekeeping Genes'!AD$27,35-'Choose Housekeeping Genes'!AD$27),"")</f>
        <v/>
      </c>
      <c r="AC73" s="132" t="str">
        <f>IF(SUM('Control Sample Data'!G$3:G$386)&gt;10,IF(AND(ISNUMBER('Control Sample Data'!G73),'Control Sample Data'!G73&lt;35,'Control Sample Data'!G73&gt;0),'Control Sample Data'!G73-'Choose Housekeeping Genes'!AE$27,35-'Choose Housekeeping Genes'!AE$27),"")</f>
        <v/>
      </c>
      <c r="AD73" s="132" t="str">
        <f>IF(SUM('Control Sample Data'!H$3:H$386)&gt;10,IF(AND(ISNUMBER('Control Sample Data'!H73),'Control Sample Data'!H73&lt;35,'Control Sample Data'!H73&gt;0),'Control Sample Data'!H73-'Choose Housekeeping Genes'!AF$27,35-'Choose Housekeeping Genes'!AF$27),"")</f>
        <v/>
      </c>
      <c r="AE73" s="132" t="str">
        <f>IF(SUM('Control Sample Data'!I$3:I$386)&gt;10,IF(AND(ISNUMBER('Control Sample Data'!I73),'Control Sample Data'!I73&lt;35,'Control Sample Data'!I73&gt;0),'Control Sample Data'!I73-'Choose Housekeeping Genes'!AG$27,35-'Choose Housekeeping Genes'!AG$27),"")</f>
        <v/>
      </c>
      <c r="AF73" s="132" t="str">
        <f>IF(SUM('Control Sample Data'!J$3:J$386)&gt;10,IF(AND(ISNUMBER('Control Sample Data'!J73),'Control Sample Data'!J73&lt;35,'Control Sample Data'!J73&gt;0),'Control Sample Data'!J73-'Choose Housekeeping Genes'!AH$27,35-'Choose Housekeeping Genes'!AH$27),"")</f>
        <v/>
      </c>
      <c r="AG73" s="132" t="str">
        <f>IF(SUM('Control Sample Data'!K$3:K$386)&gt;10,IF(AND(ISNUMBER('Control Sample Data'!K73),'Control Sample Data'!K73&lt;35,'Control Sample Data'!K73&gt;0),'Control Sample Data'!K73-'Choose Housekeeping Genes'!AI$27,35-'Choose Housekeeping Genes'!AI$27),"")</f>
        <v/>
      </c>
      <c r="AH73" s="132" t="str">
        <f>IF(SUM('Control Sample Data'!L$3:L$386)&gt;10,IF(AND(ISNUMBER('Control Sample Data'!L73),'Control Sample Data'!L73&lt;35,'Control Sample Data'!L73&gt;0),'Control Sample Data'!L73-'Choose Housekeeping Genes'!AJ$27,35-'Choose Housekeeping Genes'!AJ$27),"")</f>
        <v/>
      </c>
      <c r="AI73" s="132" t="str">
        <f>IF(SUM('Control Sample Data'!M$3:M$386)&gt;10,IF(AND(ISNUMBER('Control Sample Data'!M73),'Control Sample Data'!M73&lt;35,'Control Sample Data'!M73&gt;0),'Control Sample Data'!M73-'Choose Housekeeping Genes'!AK$27,35-'Choose Housekeeping Genes'!AK$27),"")</f>
        <v/>
      </c>
      <c r="AJ73" s="132" t="str">
        <f>IF(SUM('Control Sample Data'!N$3:N$386)&gt;10,IF(AND(ISNUMBER('Control Sample Data'!N73),'Control Sample Data'!N73&lt;35,'Control Sample Data'!N73&gt;0),'Control Sample Data'!N73-'Choose Housekeeping Genes'!AL$27,35-'Choose Housekeeping Genes'!AL$27),"")</f>
        <v/>
      </c>
      <c r="AK73" s="132" t="str">
        <f>IF(SUM('Control Sample Data'!O$3:O$386)&gt;10,IF(AND(ISNUMBER('Control Sample Data'!O73),'Control Sample Data'!O73&lt;35,'Control Sample Data'!O73&gt;0),'Control Sample Data'!O73-'Choose Housekeeping Genes'!AM$27,35-'Choose Housekeeping Genes'!AM$27),"")</f>
        <v/>
      </c>
      <c r="AL73" s="132" t="str">
        <f>IF(SUM('Control Sample Data'!P$3:P$386)&gt;10,IF(AND(ISNUMBER('Control Sample Data'!P73),'Control Sample Data'!P73&lt;35,'Control Sample Data'!P73&gt;0),'Control Sample Data'!P73-'Choose Housekeeping Genes'!AN$27,35-'Choose Housekeeping Genes'!AN$27),"")</f>
        <v/>
      </c>
      <c r="AM73" s="132" t="str">
        <f>IF(SUM('Control Sample Data'!Q$3:Q$386)&gt;10,IF(AND(ISNUMBER('Control Sample Data'!Q73),'Control Sample Data'!Q73&lt;35,'Control Sample Data'!Q73&gt;0),'Control Sample Data'!Q73-'Choose Housekeeping Genes'!AO$27,35-'Choose Housekeeping Genes'!AO$27),"")</f>
        <v/>
      </c>
      <c r="AN73" s="132" t="str">
        <f>IF(SUM('Control Sample Data'!R$3:R$386)&gt;10,IF(AND(ISNUMBER('Control Sample Data'!R73),'Control Sample Data'!R73&lt;35,'Control Sample Data'!R73&gt;0),'Control Sample Data'!R73-'Choose Housekeeping Genes'!AP$27,35-'Choose Housekeeping Genes'!AP$27),"")</f>
        <v/>
      </c>
      <c r="AO73" s="132" t="str">
        <f>IF(SUM('Control Sample Data'!S$3:S$386)&gt;10,IF(AND(ISNUMBER('Control Sample Data'!S73),'Control Sample Data'!S73&lt;35,'Control Sample Data'!S73&gt;0),'Control Sample Data'!S73-'Choose Housekeeping Genes'!AQ$27,35-'Choose Housekeeping Genes'!AQ$27),"")</f>
        <v/>
      </c>
      <c r="AP73" s="132" t="str">
        <f>IF(SUM('Control Sample Data'!T$3:T$386)&gt;10,IF(AND(ISNUMBER('Control Sample Data'!T73),'Control Sample Data'!T73&lt;35,'Control Sample Data'!T73&gt;0),'Control Sample Data'!T73-'Choose Housekeeping Genes'!AR$27,35-'Choose Housekeeping Genes'!AR$27),"")</f>
        <v/>
      </c>
      <c r="AQ73" s="132" t="str">
        <f>IF(SUM('Control Sample Data'!U$3:U$386)&gt;10,IF(AND(ISNUMBER('Control Sample Data'!U73),'Control Sample Data'!U73&lt;35,'Control Sample Data'!U73&gt;0),'Control Sample Data'!U73-'Choose Housekeeping Genes'!AS$27,35-'Choose Housekeeping Genes'!AS$27),"")</f>
        <v/>
      </c>
      <c r="AR73" s="132" t="str">
        <f>IF(SUM('Control Sample Data'!V$3:V$386)&gt;10,IF(AND(ISNUMBER('Control Sample Data'!V73),'Control Sample Data'!V73&lt;35,'Control Sample Data'!V73&gt;0),'Control Sample Data'!V73-'Choose Housekeeping Genes'!AT$27,35-'Choose Housekeeping Genes'!AT$27),"")</f>
        <v/>
      </c>
      <c r="AS73" s="135" t="str">
        <f>'Control Sample Data'!A73</f>
        <v>BLACAT1</v>
      </c>
      <c r="AT73" s="35" t="s">
        <v>542</v>
      </c>
      <c r="AU73" s="132" t="str">
        <f ca="1">IF(ISNUMBER(C73-'Choose Housekeeping Genes'!D$17),C73-'Choose Housekeeping Genes'!D$17,"")</f>
        <v/>
      </c>
      <c r="AV73" s="132" t="str">
        <f ca="1">IF(ISNUMBER(D73-'Choose Housekeeping Genes'!E$17),D73-'Choose Housekeeping Genes'!E$17,"")</f>
        <v/>
      </c>
      <c r="AW73" s="132" t="str">
        <f ca="1">IF(ISNUMBER(E73-'Choose Housekeeping Genes'!F$17),E73-'Choose Housekeeping Genes'!F$17,"")</f>
        <v/>
      </c>
      <c r="AX73" s="132" t="str">
        <f ca="1">IF(ISNUMBER(F73-'Choose Housekeeping Genes'!G$17),F73-'Choose Housekeeping Genes'!G$17,"")</f>
        <v/>
      </c>
      <c r="AY73" s="132" t="str">
        <f ca="1">IF(ISNUMBER(G73-'Choose Housekeeping Genes'!H$17),G73-'Choose Housekeeping Genes'!H$17,"")</f>
        <v/>
      </c>
      <c r="AZ73" s="132" t="str">
        <f ca="1">IF(ISNUMBER(H73-'Choose Housekeeping Genes'!I$17),H73-'Choose Housekeeping Genes'!I$17,"")</f>
        <v/>
      </c>
      <c r="BA73" s="132" t="str">
        <f ca="1">IF(ISNUMBER(I73-'Choose Housekeeping Genes'!J$17),I73-'Choose Housekeeping Genes'!J$17,"")</f>
        <v/>
      </c>
      <c r="BB73" s="132" t="str">
        <f ca="1">IF(ISNUMBER(J73-'Choose Housekeeping Genes'!K$17),J73-'Choose Housekeeping Genes'!K$17,"")</f>
        <v/>
      </c>
      <c r="BC73" s="132" t="str">
        <f ca="1">IF(ISNUMBER(K73-'Choose Housekeeping Genes'!L$17),K73-'Choose Housekeeping Genes'!L$17,"")</f>
        <v/>
      </c>
      <c r="BD73" s="132" t="str">
        <f ca="1">IF(ISNUMBER(L73-'Choose Housekeeping Genes'!M$17),L73-'Choose Housekeeping Genes'!M$17,"")</f>
        <v/>
      </c>
      <c r="BE73" s="132" t="str">
        <f ca="1">IF(ISNUMBER(M73-'Choose Housekeeping Genes'!N$17),M73-'Choose Housekeeping Genes'!N$17,"")</f>
        <v/>
      </c>
      <c r="BF73" s="132" t="str">
        <f ca="1">IF(ISNUMBER(N73-'Choose Housekeeping Genes'!O$17),N73-'Choose Housekeeping Genes'!O$17,"")</f>
        <v/>
      </c>
      <c r="BG73" s="132" t="str">
        <f ca="1">IF(ISNUMBER(O73-'Choose Housekeeping Genes'!P$17),O73-'Choose Housekeeping Genes'!P$17,"")</f>
        <v/>
      </c>
      <c r="BH73" s="132" t="str">
        <f ca="1">IF(ISNUMBER(P73-'Choose Housekeeping Genes'!Q$17),P73-'Choose Housekeeping Genes'!Q$17,"")</f>
        <v/>
      </c>
      <c r="BI73" s="132" t="str">
        <f ca="1">IF(ISNUMBER(Q73-'Choose Housekeeping Genes'!R$17),Q73-'Choose Housekeeping Genes'!R$17,"")</f>
        <v/>
      </c>
      <c r="BJ73" s="132" t="str">
        <f ca="1">IF(ISNUMBER(R73-'Choose Housekeeping Genes'!S$17),R73-'Choose Housekeeping Genes'!S$17,"")</f>
        <v/>
      </c>
      <c r="BK73" s="132" t="str">
        <f ca="1">IF(ISNUMBER(S73-'Choose Housekeeping Genes'!T$17),S73-'Choose Housekeeping Genes'!T$17,"")</f>
        <v/>
      </c>
      <c r="BL73" s="132" t="str">
        <f ca="1">IF(ISNUMBER(T73-'Choose Housekeeping Genes'!U$17),T73-'Choose Housekeeping Genes'!U$17,"")</f>
        <v/>
      </c>
      <c r="BM73" s="132" t="str">
        <f ca="1">IF(ISNUMBER(U73-'Choose Housekeeping Genes'!V$17),U73-'Choose Housekeeping Genes'!V$17,"")</f>
        <v/>
      </c>
      <c r="BN73" s="132" t="str">
        <f ca="1">IF(ISNUMBER(V73-'Choose Housekeeping Genes'!W$17),V73-'Choose Housekeeping Genes'!W$17,"")</f>
        <v/>
      </c>
      <c r="BO73" s="142" t="str">
        <f t="shared" si="5"/>
        <v>BLACAT1</v>
      </c>
      <c r="BP73" s="141" t="s">
        <v>542</v>
      </c>
      <c r="BQ73" s="132" t="str">
        <f ca="1">IF(ISNUMBER(Y73-'Choose Housekeeping Genes'!AA$17),Y73-'Choose Housekeeping Genes'!AA$17,"")</f>
        <v/>
      </c>
      <c r="BR73" s="132" t="str">
        <f ca="1">IF(ISNUMBER(Z73-'Choose Housekeeping Genes'!AB$17),Z73-'Choose Housekeeping Genes'!AB$17,"")</f>
        <v/>
      </c>
      <c r="BS73" s="132" t="str">
        <f ca="1">IF(ISNUMBER(AA73-'Choose Housekeeping Genes'!AC$17),AA73-'Choose Housekeeping Genes'!AC$17,"")</f>
        <v/>
      </c>
      <c r="BT73" s="132" t="str">
        <f ca="1">IF(ISNUMBER(AB73-'Choose Housekeeping Genes'!AD$17),AB73-'Choose Housekeeping Genes'!AD$17,"")</f>
        <v/>
      </c>
      <c r="BU73" s="132" t="str">
        <f ca="1">IF(ISNUMBER(AC73-'Choose Housekeeping Genes'!AE$17),AC73-'Choose Housekeeping Genes'!AE$17,"")</f>
        <v/>
      </c>
      <c r="BV73" s="132" t="str">
        <f ca="1">IF(ISNUMBER(AD73-'Choose Housekeeping Genes'!AF$17),AD73-'Choose Housekeeping Genes'!AF$17,"")</f>
        <v/>
      </c>
      <c r="BW73" s="132" t="str">
        <f ca="1">IF(ISNUMBER(AE73-'Choose Housekeeping Genes'!AG$17),AE73-'Choose Housekeeping Genes'!AG$17,"")</f>
        <v/>
      </c>
      <c r="BX73" s="132" t="str">
        <f ca="1">IF(ISNUMBER(AF73-'Choose Housekeeping Genes'!AH$17),AF73-'Choose Housekeeping Genes'!AH$17,"")</f>
        <v/>
      </c>
      <c r="BY73" s="132" t="str">
        <f ca="1">IF(ISNUMBER(AG73-'Choose Housekeeping Genes'!AI$17),AG73-'Choose Housekeeping Genes'!AI$17,"")</f>
        <v/>
      </c>
      <c r="BZ73" s="132" t="str">
        <f ca="1">IF(ISNUMBER(AH73-'Choose Housekeeping Genes'!AJ$17),AH73-'Choose Housekeeping Genes'!AJ$17,"")</f>
        <v/>
      </c>
      <c r="CA73" s="132" t="str">
        <f ca="1">IF(ISNUMBER(AI73-'Choose Housekeeping Genes'!AK$17),AI73-'Choose Housekeeping Genes'!AK$17,"")</f>
        <v/>
      </c>
      <c r="CB73" s="132" t="str">
        <f ca="1">IF(ISNUMBER(AJ73-'Choose Housekeeping Genes'!AL$17),AJ73-'Choose Housekeeping Genes'!AL$17,"")</f>
        <v/>
      </c>
      <c r="CC73" s="132" t="str">
        <f ca="1">IF(ISNUMBER(AK73-'Choose Housekeeping Genes'!AM$17),AK73-'Choose Housekeeping Genes'!AM$17,"")</f>
        <v/>
      </c>
      <c r="CD73" s="132" t="str">
        <f ca="1">IF(ISNUMBER(AL73-'Choose Housekeeping Genes'!AN$17),AL73-'Choose Housekeeping Genes'!AN$17,"")</f>
        <v/>
      </c>
      <c r="CE73" s="132" t="str">
        <f ca="1">IF(ISNUMBER(AM73-'Choose Housekeeping Genes'!AO$17),AM73-'Choose Housekeeping Genes'!AO$17,"")</f>
        <v/>
      </c>
      <c r="CF73" s="132" t="str">
        <f ca="1">IF(ISNUMBER(AN73-'Choose Housekeeping Genes'!AP$17),AN73-'Choose Housekeeping Genes'!AP$17,"")</f>
        <v/>
      </c>
      <c r="CG73" s="132" t="str">
        <f ca="1">IF(ISNUMBER(AO73-'Choose Housekeeping Genes'!AQ$17),AO73-'Choose Housekeeping Genes'!AQ$17,"")</f>
        <v/>
      </c>
      <c r="CH73" s="132" t="str">
        <f ca="1">IF(ISNUMBER(AP73-'Choose Housekeeping Genes'!AR$17),AP73-'Choose Housekeeping Genes'!AR$17,"")</f>
        <v/>
      </c>
      <c r="CI73" s="132" t="str">
        <f ca="1">IF(ISNUMBER(AQ73-'Choose Housekeeping Genes'!AS$17),AQ73-'Choose Housekeeping Genes'!AS$17,"")</f>
        <v/>
      </c>
      <c r="CJ73" s="132" t="str">
        <f ca="1">IF(ISNUMBER(AR73-'Choose Housekeeping Genes'!AT$17),AR73-'Choose Housekeeping Genes'!AT$17,"")</f>
        <v/>
      </c>
      <c r="CK73" s="137" t="e">
        <f t="shared" ca="1" si="6"/>
        <v>#DIV/0!</v>
      </c>
      <c r="CL73" s="138" t="e">
        <f t="shared" ca="1" si="7"/>
        <v>#DIV/0!</v>
      </c>
    </row>
    <row r="74" spans="1:90" ht="12.75" x14ac:dyDescent="0.15">
      <c r="A74" s="131" t="str">
        <f>'Transcript table'!C74</f>
        <v>FEZF1-AS1</v>
      </c>
      <c r="B74" s="35" t="s">
        <v>544</v>
      </c>
      <c r="C74" s="132" t="str">
        <f>IF(SUM('Test Sample Data'!C$3:C$386)&gt;10,IF(AND(ISNUMBER('Test Sample Data'!C74),'Test Sample Data'!C74&lt;35,'Test Sample Data'!C74&gt;0),'Test Sample Data'!C74-'Choose Housekeeping Genes'!D$27,35-'Choose Housekeeping Genes'!D$27),"")</f>
        <v/>
      </c>
      <c r="D74" s="132" t="str">
        <f>IF(SUM('Test Sample Data'!D$3:D$386)&gt;10,IF(AND(ISNUMBER('Test Sample Data'!D74),'Test Sample Data'!D74&lt;35,'Test Sample Data'!D74&gt;0),'Test Sample Data'!D74-'Choose Housekeeping Genes'!E$27,35-'Choose Housekeeping Genes'!E$27),"")</f>
        <v/>
      </c>
      <c r="E74" s="132" t="str">
        <f>IF(SUM('Test Sample Data'!E$3:E$386)&gt;10,IF(AND(ISNUMBER('Test Sample Data'!E74),'Test Sample Data'!E74&lt;35,'Test Sample Data'!E74&gt;0),'Test Sample Data'!E74-'Choose Housekeeping Genes'!F$27,35-'Choose Housekeeping Genes'!F$27),"")</f>
        <v/>
      </c>
      <c r="F74" s="132" t="str">
        <f>IF(SUM('Test Sample Data'!F$3:F$386)&gt;10,IF(AND(ISNUMBER('Test Sample Data'!F74),'Test Sample Data'!F74&lt;35,'Test Sample Data'!F74&gt;0),'Test Sample Data'!F74-'Choose Housekeeping Genes'!G$27,35-'Choose Housekeeping Genes'!G$27),"")</f>
        <v/>
      </c>
      <c r="G74" s="132" t="str">
        <f>IF(SUM('Test Sample Data'!G$3:G$386)&gt;10,IF(AND(ISNUMBER('Test Sample Data'!G74),'Test Sample Data'!G74&lt;35,'Test Sample Data'!G74&gt;0),'Test Sample Data'!G74-'Choose Housekeeping Genes'!H$27,35-'Choose Housekeeping Genes'!H$27),"")</f>
        <v/>
      </c>
      <c r="H74" s="132" t="str">
        <f>IF(SUM('Test Sample Data'!H$3:H$386)&gt;10,IF(AND(ISNUMBER('Test Sample Data'!H74),'Test Sample Data'!H74&lt;35,'Test Sample Data'!H74&gt;0),'Test Sample Data'!H74-'Choose Housekeeping Genes'!I$27,35-'Choose Housekeeping Genes'!I$27),"")</f>
        <v/>
      </c>
      <c r="I74" s="132" t="str">
        <f>IF(SUM('Test Sample Data'!I$3:I$386)&gt;10,IF(AND(ISNUMBER('Test Sample Data'!I74),'Test Sample Data'!I74&lt;35,'Test Sample Data'!I74&gt;0),'Test Sample Data'!I74-'Choose Housekeeping Genes'!J$27,35-'Choose Housekeeping Genes'!J$27),"")</f>
        <v/>
      </c>
      <c r="J74" s="132" t="str">
        <f>IF(SUM('Test Sample Data'!J$3:J$386)&gt;10,IF(AND(ISNUMBER('Test Sample Data'!J74),'Test Sample Data'!J74&lt;35,'Test Sample Data'!J74&gt;0),'Test Sample Data'!J74-'Choose Housekeeping Genes'!K$27,35-'Choose Housekeeping Genes'!K$27),"")</f>
        <v/>
      </c>
      <c r="K74" s="132" t="str">
        <f>IF(SUM('Test Sample Data'!K$3:K$386)&gt;10,IF(AND(ISNUMBER('Test Sample Data'!K74),'Test Sample Data'!K74&lt;35,'Test Sample Data'!K74&gt;0),'Test Sample Data'!K74-'Choose Housekeeping Genes'!L$27,35-'Choose Housekeeping Genes'!L$27),"")</f>
        <v/>
      </c>
      <c r="L74" s="132" t="str">
        <f>IF(SUM('Test Sample Data'!L$3:L$386)&gt;10,IF(AND(ISNUMBER('Test Sample Data'!L74),'Test Sample Data'!L74&lt;35,'Test Sample Data'!L74&gt;0),'Test Sample Data'!L74-'Choose Housekeeping Genes'!M$27,35-'Choose Housekeeping Genes'!M$27),"")</f>
        <v/>
      </c>
      <c r="M74" s="132" t="str">
        <f>IF(SUM('Test Sample Data'!M$3:M$386)&gt;10,IF(AND(ISNUMBER('Test Sample Data'!M74),'Test Sample Data'!M74&lt;35,'Test Sample Data'!M74&gt;0),'Test Sample Data'!M74-'Choose Housekeeping Genes'!N$27,35-'Choose Housekeeping Genes'!N$27),"")</f>
        <v/>
      </c>
      <c r="N74" s="132" t="str">
        <f>IF(SUM('Test Sample Data'!N$3:N$386)&gt;10,IF(AND(ISNUMBER('Test Sample Data'!N74),'Test Sample Data'!N74&lt;35,'Test Sample Data'!N74&gt;0),'Test Sample Data'!N74-'Choose Housekeeping Genes'!O$27,35-'Choose Housekeeping Genes'!O$27),"")</f>
        <v/>
      </c>
      <c r="O74" s="132" t="str">
        <f>IF(SUM('Test Sample Data'!O$3:O$386)&gt;10,IF(AND(ISNUMBER('Test Sample Data'!O74),'Test Sample Data'!O74&lt;35,'Test Sample Data'!O74&gt;0),'Test Sample Data'!O74-'Choose Housekeeping Genes'!P$27,35-'Choose Housekeeping Genes'!P$27),"")</f>
        <v/>
      </c>
      <c r="P74" s="132" t="str">
        <f>IF(SUM('Test Sample Data'!P$3:P$386)&gt;10,IF(AND(ISNUMBER('Test Sample Data'!P74),'Test Sample Data'!P74&lt;35,'Test Sample Data'!P74&gt;0),'Test Sample Data'!P74-'Choose Housekeeping Genes'!Q$27,35-'Choose Housekeeping Genes'!Q$27),"")</f>
        <v/>
      </c>
      <c r="Q74" s="132" t="str">
        <f>IF(SUM('Test Sample Data'!Q$3:Q$386)&gt;10,IF(AND(ISNUMBER('Test Sample Data'!Q74),'Test Sample Data'!Q74&lt;35,'Test Sample Data'!Q74&gt;0),'Test Sample Data'!Q74-'Choose Housekeeping Genes'!R$27,35-'Choose Housekeeping Genes'!R$27),"")</f>
        <v/>
      </c>
      <c r="R74" s="132" t="str">
        <f>IF(SUM('Test Sample Data'!R$3:R$386)&gt;10,IF(AND(ISNUMBER('Test Sample Data'!R74),'Test Sample Data'!R74&lt;35,'Test Sample Data'!R74&gt;0),'Test Sample Data'!R74-'Choose Housekeeping Genes'!S$27,35-'Choose Housekeeping Genes'!S$27),"")</f>
        <v/>
      </c>
      <c r="S74" s="132" t="str">
        <f>IF(SUM('Test Sample Data'!S$3:S$386)&gt;10,IF(AND(ISNUMBER('Test Sample Data'!S74),'Test Sample Data'!S74&lt;35,'Test Sample Data'!S74&gt;0),'Test Sample Data'!S74-'Choose Housekeeping Genes'!T$27,35-'Choose Housekeeping Genes'!T$27),"")</f>
        <v/>
      </c>
      <c r="T74" s="132" t="str">
        <f>IF(SUM('Test Sample Data'!T$3:T$386)&gt;10,IF(AND(ISNUMBER('Test Sample Data'!T74),'Test Sample Data'!T74&lt;35,'Test Sample Data'!T74&gt;0),'Test Sample Data'!T74-'Choose Housekeeping Genes'!U$27,35-'Choose Housekeeping Genes'!U$27),"")</f>
        <v/>
      </c>
      <c r="U74" s="132" t="str">
        <f>IF(SUM('Test Sample Data'!U$3:U$386)&gt;10,IF(AND(ISNUMBER('Test Sample Data'!U74),'Test Sample Data'!U74&lt;35,'Test Sample Data'!U74&gt;0),'Test Sample Data'!U74-'Choose Housekeeping Genes'!V$27,35-'Choose Housekeeping Genes'!V$27),"")</f>
        <v/>
      </c>
      <c r="V74" s="132" t="str">
        <f>IF(SUM('Test Sample Data'!V$3:V$386)&gt;10,IF(AND(ISNUMBER('Test Sample Data'!V74),'Test Sample Data'!V74&lt;35,'Test Sample Data'!V74&gt;0),'Test Sample Data'!V74-'Choose Housekeeping Genes'!W$27,35-'Choose Housekeeping Genes'!W$27),"")</f>
        <v/>
      </c>
      <c r="W74" s="140" t="str">
        <f>'Control Sample Data'!A74</f>
        <v>FEZF1-AS1</v>
      </c>
      <c r="X74" s="141" t="s">
        <v>544</v>
      </c>
      <c r="Y74" s="132" t="str">
        <f>IF(SUM('Control Sample Data'!C$3:C$386)&gt;10,IF(AND(ISNUMBER('Control Sample Data'!C74),'Control Sample Data'!C74&lt;35,'Control Sample Data'!C74&gt;0),'Control Sample Data'!C74-'Choose Housekeeping Genes'!AA$27,35-'Choose Housekeeping Genes'!AA$27),"")</f>
        <v/>
      </c>
      <c r="Z74" s="132" t="str">
        <f>IF(SUM('Control Sample Data'!D$3:D$386)&gt;10,IF(AND(ISNUMBER('Control Sample Data'!D74),'Control Sample Data'!D74&lt;35,'Control Sample Data'!D74&gt;0),'Control Sample Data'!D74-'Choose Housekeeping Genes'!AB$27,35-'Choose Housekeeping Genes'!AB$27),"")</f>
        <v/>
      </c>
      <c r="AA74" s="132" t="str">
        <f>IF(SUM('Control Sample Data'!E$3:E$386)&gt;10,IF(AND(ISNUMBER('Control Sample Data'!E74),'Control Sample Data'!E74&lt;35,'Control Sample Data'!E74&gt;0),'Control Sample Data'!E74-'Choose Housekeeping Genes'!AC$27,35-'Choose Housekeeping Genes'!AC$27),"")</f>
        <v/>
      </c>
      <c r="AB74" s="132" t="str">
        <f>IF(SUM('Control Sample Data'!F$3:F$386)&gt;10,IF(AND(ISNUMBER('Control Sample Data'!F74),'Control Sample Data'!F74&lt;35,'Control Sample Data'!F74&gt;0),'Control Sample Data'!F74-'Choose Housekeeping Genes'!AD$27,35-'Choose Housekeeping Genes'!AD$27),"")</f>
        <v/>
      </c>
      <c r="AC74" s="132" t="str">
        <f>IF(SUM('Control Sample Data'!G$3:G$386)&gt;10,IF(AND(ISNUMBER('Control Sample Data'!G74),'Control Sample Data'!G74&lt;35,'Control Sample Data'!G74&gt;0),'Control Sample Data'!G74-'Choose Housekeeping Genes'!AE$27,35-'Choose Housekeeping Genes'!AE$27),"")</f>
        <v/>
      </c>
      <c r="AD74" s="132" t="str">
        <f>IF(SUM('Control Sample Data'!H$3:H$386)&gt;10,IF(AND(ISNUMBER('Control Sample Data'!H74),'Control Sample Data'!H74&lt;35,'Control Sample Data'!H74&gt;0),'Control Sample Data'!H74-'Choose Housekeeping Genes'!AF$27,35-'Choose Housekeeping Genes'!AF$27),"")</f>
        <v/>
      </c>
      <c r="AE74" s="132" t="str">
        <f>IF(SUM('Control Sample Data'!I$3:I$386)&gt;10,IF(AND(ISNUMBER('Control Sample Data'!I74),'Control Sample Data'!I74&lt;35,'Control Sample Data'!I74&gt;0),'Control Sample Data'!I74-'Choose Housekeeping Genes'!AG$27,35-'Choose Housekeeping Genes'!AG$27),"")</f>
        <v/>
      </c>
      <c r="AF74" s="132" t="str">
        <f>IF(SUM('Control Sample Data'!J$3:J$386)&gt;10,IF(AND(ISNUMBER('Control Sample Data'!J74),'Control Sample Data'!J74&lt;35,'Control Sample Data'!J74&gt;0),'Control Sample Data'!J74-'Choose Housekeeping Genes'!AH$27,35-'Choose Housekeeping Genes'!AH$27),"")</f>
        <v/>
      </c>
      <c r="AG74" s="132" t="str">
        <f>IF(SUM('Control Sample Data'!K$3:K$386)&gt;10,IF(AND(ISNUMBER('Control Sample Data'!K74),'Control Sample Data'!K74&lt;35,'Control Sample Data'!K74&gt;0),'Control Sample Data'!K74-'Choose Housekeeping Genes'!AI$27,35-'Choose Housekeeping Genes'!AI$27),"")</f>
        <v/>
      </c>
      <c r="AH74" s="132" t="str">
        <f>IF(SUM('Control Sample Data'!L$3:L$386)&gt;10,IF(AND(ISNUMBER('Control Sample Data'!L74),'Control Sample Data'!L74&lt;35,'Control Sample Data'!L74&gt;0),'Control Sample Data'!L74-'Choose Housekeeping Genes'!AJ$27,35-'Choose Housekeeping Genes'!AJ$27),"")</f>
        <v/>
      </c>
      <c r="AI74" s="132" t="str">
        <f>IF(SUM('Control Sample Data'!M$3:M$386)&gt;10,IF(AND(ISNUMBER('Control Sample Data'!M74),'Control Sample Data'!M74&lt;35,'Control Sample Data'!M74&gt;0),'Control Sample Data'!M74-'Choose Housekeeping Genes'!AK$27,35-'Choose Housekeeping Genes'!AK$27),"")</f>
        <v/>
      </c>
      <c r="AJ74" s="132" t="str">
        <f>IF(SUM('Control Sample Data'!N$3:N$386)&gt;10,IF(AND(ISNUMBER('Control Sample Data'!N74),'Control Sample Data'!N74&lt;35,'Control Sample Data'!N74&gt;0),'Control Sample Data'!N74-'Choose Housekeeping Genes'!AL$27,35-'Choose Housekeeping Genes'!AL$27),"")</f>
        <v/>
      </c>
      <c r="AK74" s="132" t="str">
        <f>IF(SUM('Control Sample Data'!O$3:O$386)&gt;10,IF(AND(ISNUMBER('Control Sample Data'!O74),'Control Sample Data'!O74&lt;35,'Control Sample Data'!O74&gt;0),'Control Sample Data'!O74-'Choose Housekeeping Genes'!AM$27,35-'Choose Housekeeping Genes'!AM$27),"")</f>
        <v/>
      </c>
      <c r="AL74" s="132" t="str">
        <f>IF(SUM('Control Sample Data'!P$3:P$386)&gt;10,IF(AND(ISNUMBER('Control Sample Data'!P74),'Control Sample Data'!P74&lt;35,'Control Sample Data'!P74&gt;0),'Control Sample Data'!P74-'Choose Housekeeping Genes'!AN$27,35-'Choose Housekeeping Genes'!AN$27),"")</f>
        <v/>
      </c>
      <c r="AM74" s="132" t="str">
        <f>IF(SUM('Control Sample Data'!Q$3:Q$386)&gt;10,IF(AND(ISNUMBER('Control Sample Data'!Q74),'Control Sample Data'!Q74&lt;35,'Control Sample Data'!Q74&gt;0),'Control Sample Data'!Q74-'Choose Housekeeping Genes'!AO$27,35-'Choose Housekeeping Genes'!AO$27),"")</f>
        <v/>
      </c>
      <c r="AN74" s="132" t="str">
        <f>IF(SUM('Control Sample Data'!R$3:R$386)&gt;10,IF(AND(ISNUMBER('Control Sample Data'!R74),'Control Sample Data'!R74&lt;35,'Control Sample Data'!R74&gt;0),'Control Sample Data'!R74-'Choose Housekeeping Genes'!AP$27,35-'Choose Housekeeping Genes'!AP$27),"")</f>
        <v/>
      </c>
      <c r="AO74" s="132" t="str">
        <f>IF(SUM('Control Sample Data'!S$3:S$386)&gt;10,IF(AND(ISNUMBER('Control Sample Data'!S74),'Control Sample Data'!S74&lt;35,'Control Sample Data'!S74&gt;0),'Control Sample Data'!S74-'Choose Housekeeping Genes'!AQ$27,35-'Choose Housekeeping Genes'!AQ$27),"")</f>
        <v/>
      </c>
      <c r="AP74" s="132" t="str">
        <f>IF(SUM('Control Sample Data'!T$3:T$386)&gt;10,IF(AND(ISNUMBER('Control Sample Data'!T74),'Control Sample Data'!T74&lt;35,'Control Sample Data'!T74&gt;0),'Control Sample Data'!T74-'Choose Housekeeping Genes'!AR$27,35-'Choose Housekeeping Genes'!AR$27),"")</f>
        <v/>
      </c>
      <c r="AQ74" s="132" t="str">
        <f>IF(SUM('Control Sample Data'!U$3:U$386)&gt;10,IF(AND(ISNUMBER('Control Sample Data'!U74),'Control Sample Data'!U74&lt;35,'Control Sample Data'!U74&gt;0),'Control Sample Data'!U74-'Choose Housekeeping Genes'!AS$27,35-'Choose Housekeeping Genes'!AS$27),"")</f>
        <v/>
      </c>
      <c r="AR74" s="132" t="str">
        <f>IF(SUM('Control Sample Data'!V$3:V$386)&gt;10,IF(AND(ISNUMBER('Control Sample Data'!V74),'Control Sample Data'!V74&lt;35,'Control Sample Data'!V74&gt;0),'Control Sample Data'!V74-'Choose Housekeeping Genes'!AT$27,35-'Choose Housekeeping Genes'!AT$27),"")</f>
        <v/>
      </c>
      <c r="AS74" s="135" t="str">
        <f>'Control Sample Data'!A74</f>
        <v>FEZF1-AS1</v>
      </c>
      <c r="AT74" s="35" t="s">
        <v>544</v>
      </c>
      <c r="AU74" s="132" t="str">
        <f ca="1">IF(ISNUMBER(C74-'Choose Housekeeping Genes'!D$17),C74-'Choose Housekeeping Genes'!D$17,"")</f>
        <v/>
      </c>
      <c r="AV74" s="132" t="str">
        <f ca="1">IF(ISNUMBER(D74-'Choose Housekeeping Genes'!E$17),D74-'Choose Housekeeping Genes'!E$17,"")</f>
        <v/>
      </c>
      <c r="AW74" s="132" t="str">
        <f ca="1">IF(ISNUMBER(E74-'Choose Housekeeping Genes'!F$17),E74-'Choose Housekeeping Genes'!F$17,"")</f>
        <v/>
      </c>
      <c r="AX74" s="132" t="str">
        <f ca="1">IF(ISNUMBER(F74-'Choose Housekeeping Genes'!G$17),F74-'Choose Housekeeping Genes'!G$17,"")</f>
        <v/>
      </c>
      <c r="AY74" s="132" t="str">
        <f ca="1">IF(ISNUMBER(G74-'Choose Housekeeping Genes'!H$17),G74-'Choose Housekeeping Genes'!H$17,"")</f>
        <v/>
      </c>
      <c r="AZ74" s="132" t="str">
        <f ca="1">IF(ISNUMBER(H74-'Choose Housekeeping Genes'!I$17),H74-'Choose Housekeeping Genes'!I$17,"")</f>
        <v/>
      </c>
      <c r="BA74" s="132" t="str">
        <f ca="1">IF(ISNUMBER(I74-'Choose Housekeeping Genes'!J$17),I74-'Choose Housekeeping Genes'!J$17,"")</f>
        <v/>
      </c>
      <c r="BB74" s="132" t="str">
        <f ca="1">IF(ISNUMBER(J74-'Choose Housekeeping Genes'!K$17),J74-'Choose Housekeeping Genes'!K$17,"")</f>
        <v/>
      </c>
      <c r="BC74" s="132" t="str">
        <f ca="1">IF(ISNUMBER(K74-'Choose Housekeeping Genes'!L$17),K74-'Choose Housekeeping Genes'!L$17,"")</f>
        <v/>
      </c>
      <c r="BD74" s="132" t="str">
        <f ca="1">IF(ISNUMBER(L74-'Choose Housekeeping Genes'!M$17),L74-'Choose Housekeeping Genes'!M$17,"")</f>
        <v/>
      </c>
      <c r="BE74" s="132" t="str">
        <f ca="1">IF(ISNUMBER(M74-'Choose Housekeeping Genes'!N$17),M74-'Choose Housekeeping Genes'!N$17,"")</f>
        <v/>
      </c>
      <c r="BF74" s="132" t="str">
        <f ca="1">IF(ISNUMBER(N74-'Choose Housekeeping Genes'!O$17),N74-'Choose Housekeeping Genes'!O$17,"")</f>
        <v/>
      </c>
      <c r="BG74" s="132" t="str">
        <f ca="1">IF(ISNUMBER(O74-'Choose Housekeeping Genes'!P$17),O74-'Choose Housekeeping Genes'!P$17,"")</f>
        <v/>
      </c>
      <c r="BH74" s="132" t="str">
        <f ca="1">IF(ISNUMBER(P74-'Choose Housekeeping Genes'!Q$17),P74-'Choose Housekeeping Genes'!Q$17,"")</f>
        <v/>
      </c>
      <c r="BI74" s="132" t="str">
        <f ca="1">IF(ISNUMBER(Q74-'Choose Housekeeping Genes'!R$17),Q74-'Choose Housekeeping Genes'!R$17,"")</f>
        <v/>
      </c>
      <c r="BJ74" s="132" t="str">
        <f ca="1">IF(ISNUMBER(R74-'Choose Housekeeping Genes'!S$17),R74-'Choose Housekeeping Genes'!S$17,"")</f>
        <v/>
      </c>
      <c r="BK74" s="132" t="str">
        <f ca="1">IF(ISNUMBER(S74-'Choose Housekeeping Genes'!T$17),S74-'Choose Housekeeping Genes'!T$17,"")</f>
        <v/>
      </c>
      <c r="BL74" s="132" t="str">
        <f ca="1">IF(ISNUMBER(T74-'Choose Housekeeping Genes'!U$17),T74-'Choose Housekeeping Genes'!U$17,"")</f>
        <v/>
      </c>
      <c r="BM74" s="132" t="str">
        <f ca="1">IF(ISNUMBER(U74-'Choose Housekeeping Genes'!V$17),U74-'Choose Housekeeping Genes'!V$17,"")</f>
        <v/>
      </c>
      <c r="BN74" s="132" t="str">
        <f ca="1">IF(ISNUMBER(V74-'Choose Housekeeping Genes'!W$17),V74-'Choose Housekeeping Genes'!W$17,"")</f>
        <v/>
      </c>
      <c r="BO74" s="142" t="str">
        <f t="shared" si="5"/>
        <v>FEZF1-AS1</v>
      </c>
      <c r="BP74" s="141" t="s">
        <v>544</v>
      </c>
      <c r="BQ74" s="132" t="str">
        <f ca="1">IF(ISNUMBER(Y74-'Choose Housekeeping Genes'!AA$17),Y74-'Choose Housekeeping Genes'!AA$17,"")</f>
        <v/>
      </c>
      <c r="BR74" s="132" t="str">
        <f ca="1">IF(ISNUMBER(Z74-'Choose Housekeeping Genes'!AB$17),Z74-'Choose Housekeeping Genes'!AB$17,"")</f>
        <v/>
      </c>
      <c r="BS74" s="132" t="str">
        <f ca="1">IF(ISNUMBER(AA74-'Choose Housekeeping Genes'!AC$17),AA74-'Choose Housekeeping Genes'!AC$17,"")</f>
        <v/>
      </c>
      <c r="BT74" s="132" t="str">
        <f ca="1">IF(ISNUMBER(AB74-'Choose Housekeeping Genes'!AD$17),AB74-'Choose Housekeeping Genes'!AD$17,"")</f>
        <v/>
      </c>
      <c r="BU74" s="132" t="str">
        <f ca="1">IF(ISNUMBER(AC74-'Choose Housekeeping Genes'!AE$17),AC74-'Choose Housekeeping Genes'!AE$17,"")</f>
        <v/>
      </c>
      <c r="BV74" s="132" t="str">
        <f ca="1">IF(ISNUMBER(AD74-'Choose Housekeeping Genes'!AF$17),AD74-'Choose Housekeeping Genes'!AF$17,"")</f>
        <v/>
      </c>
      <c r="BW74" s="132" t="str">
        <f ca="1">IF(ISNUMBER(AE74-'Choose Housekeeping Genes'!AG$17),AE74-'Choose Housekeeping Genes'!AG$17,"")</f>
        <v/>
      </c>
      <c r="BX74" s="132" t="str">
        <f ca="1">IF(ISNUMBER(AF74-'Choose Housekeeping Genes'!AH$17),AF74-'Choose Housekeeping Genes'!AH$17,"")</f>
        <v/>
      </c>
      <c r="BY74" s="132" t="str">
        <f ca="1">IF(ISNUMBER(AG74-'Choose Housekeeping Genes'!AI$17),AG74-'Choose Housekeeping Genes'!AI$17,"")</f>
        <v/>
      </c>
      <c r="BZ74" s="132" t="str">
        <f ca="1">IF(ISNUMBER(AH74-'Choose Housekeeping Genes'!AJ$17),AH74-'Choose Housekeeping Genes'!AJ$17,"")</f>
        <v/>
      </c>
      <c r="CA74" s="132" t="str">
        <f ca="1">IF(ISNUMBER(AI74-'Choose Housekeeping Genes'!AK$17),AI74-'Choose Housekeeping Genes'!AK$17,"")</f>
        <v/>
      </c>
      <c r="CB74" s="132" t="str">
        <f ca="1">IF(ISNUMBER(AJ74-'Choose Housekeeping Genes'!AL$17),AJ74-'Choose Housekeeping Genes'!AL$17,"")</f>
        <v/>
      </c>
      <c r="CC74" s="132" t="str">
        <f ca="1">IF(ISNUMBER(AK74-'Choose Housekeeping Genes'!AM$17),AK74-'Choose Housekeeping Genes'!AM$17,"")</f>
        <v/>
      </c>
      <c r="CD74" s="132" t="str">
        <f ca="1">IF(ISNUMBER(AL74-'Choose Housekeeping Genes'!AN$17),AL74-'Choose Housekeeping Genes'!AN$17,"")</f>
        <v/>
      </c>
      <c r="CE74" s="132" t="str">
        <f ca="1">IF(ISNUMBER(AM74-'Choose Housekeeping Genes'!AO$17),AM74-'Choose Housekeeping Genes'!AO$17,"")</f>
        <v/>
      </c>
      <c r="CF74" s="132" t="str">
        <f ca="1">IF(ISNUMBER(AN74-'Choose Housekeeping Genes'!AP$17),AN74-'Choose Housekeeping Genes'!AP$17,"")</f>
        <v/>
      </c>
      <c r="CG74" s="132" t="str">
        <f ca="1">IF(ISNUMBER(AO74-'Choose Housekeeping Genes'!AQ$17),AO74-'Choose Housekeeping Genes'!AQ$17,"")</f>
        <v/>
      </c>
      <c r="CH74" s="132" t="str">
        <f ca="1">IF(ISNUMBER(AP74-'Choose Housekeeping Genes'!AR$17),AP74-'Choose Housekeeping Genes'!AR$17,"")</f>
        <v/>
      </c>
      <c r="CI74" s="132" t="str">
        <f ca="1">IF(ISNUMBER(AQ74-'Choose Housekeeping Genes'!AS$17),AQ74-'Choose Housekeeping Genes'!AS$17,"")</f>
        <v/>
      </c>
      <c r="CJ74" s="132" t="str">
        <f ca="1">IF(ISNUMBER(AR74-'Choose Housekeeping Genes'!AT$17),AR74-'Choose Housekeeping Genes'!AT$17,"")</f>
        <v/>
      </c>
      <c r="CK74" s="137" t="e">
        <f t="shared" ca="1" si="6"/>
        <v>#DIV/0!</v>
      </c>
      <c r="CL74" s="138" t="e">
        <f t="shared" ca="1" si="7"/>
        <v>#DIV/0!</v>
      </c>
    </row>
    <row r="75" spans="1:90" ht="12.75" x14ac:dyDescent="0.15">
      <c r="A75" s="131" t="str">
        <f>'Transcript table'!C75</f>
        <v>FIRRE</v>
      </c>
      <c r="B75" s="35" t="s">
        <v>38</v>
      </c>
      <c r="C75" s="132" t="str">
        <f>IF(SUM('Test Sample Data'!C$3:C$386)&gt;10,IF(AND(ISNUMBER('Test Sample Data'!C75),'Test Sample Data'!C75&lt;35,'Test Sample Data'!C75&gt;0),'Test Sample Data'!C75-'Choose Housekeeping Genes'!D$27,35-'Choose Housekeeping Genes'!D$27),"")</f>
        <v/>
      </c>
      <c r="D75" s="132" t="str">
        <f>IF(SUM('Test Sample Data'!D$3:D$386)&gt;10,IF(AND(ISNUMBER('Test Sample Data'!D75),'Test Sample Data'!D75&lt;35,'Test Sample Data'!D75&gt;0),'Test Sample Data'!D75-'Choose Housekeeping Genes'!E$27,35-'Choose Housekeeping Genes'!E$27),"")</f>
        <v/>
      </c>
      <c r="E75" s="132" t="str">
        <f>IF(SUM('Test Sample Data'!E$3:E$386)&gt;10,IF(AND(ISNUMBER('Test Sample Data'!E75),'Test Sample Data'!E75&lt;35,'Test Sample Data'!E75&gt;0),'Test Sample Data'!E75-'Choose Housekeeping Genes'!F$27,35-'Choose Housekeeping Genes'!F$27),"")</f>
        <v/>
      </c>
      <c r="F75" s="132" t="str">
        <f>IF(SUM('Test Sample Data'!F$3:F$386)&gt;10,IF(AND(ISNUMBER('Test Sample Data'!F75),'Test Sample Data'!F75&lt;35,'Test Sample Data'!F75&gt;0),'Test Sample Data'!F75-'Choose Housekeeping Genes'!G$27,35-'Choose Housekeeping Genes'!G$27),"")</f>
        <v/>
      </c>
      <c r="G75" s="132" t="str">
        <f>IF(SUM('Test Sample Data'!G$3:G$386)&gt;10,IF(AND(ISNUMBER('Test Sample Data'!G75),'Test Sample Data'!G75&lt;35,'Test Sample Data'!G75&gt;0),'Test Sample Data'!G75-'Choose Housekeeping Genes'!H$27,35-'Choose Housekeeping Genes'!H$27),"")</f>
        <v/>
      </c>
      <c r="H75" s="132" t="str">
        <f>IF(SUM('Test Sample Data'!H$3:H$386)&gt;10,IF(AND(ISNUMBER('Test Sample Data'!H75),'Test Sample Data'!H75&lt;35,'Test Sample Data'!H75&gt;0),'Test Sample Data'!H75-'Choose Housekeeping Genes'!I$27,35-'Choose Housekeeping Genes'!I$27),"")</f>
        <v/>
      </c>
      <c r="I75" s="132" t="str">
        <f>IF(SUM('Test Sample Data'!I$3:I$386)&gt;10,IF(AND(ISNUMBER('Test Sample Data'!I75),'Test Sample Data'!I75&lt;35,'Test Sample Data'!I75&gt;0),'Test Sample Data'!I75-'Choose Housekeeping Genes'!J$27,35-'Choose Housekeeping Genes'!J$27),"")</f>
        <v/>
      </c>
      <c r="J75" s="132" t="str">
        <f>IF(SUM('Test Sample Data'!J$3:J$386)&gt;10,IF(AND(ISNUMBER('Test Sample Data'!J75),'Test Sample Data'!J75&lt;35,'Test Sample Data'!J75&gt;0),'Test Sample Data'!J75-'Choose Housekeeping Genes'!K$27,35-'Choose Housekeeping Genes'!K$27),"")</f>
        <v/>
      </c>
      <c r="K75" s="132" t="str">
        <f>IF(SUM('Test Sample Data'!K$3:K$386)&gt;10,IF(AND(ISNUMBER('Test Sample Data'!K75),'Test Sample Data'!K75&lt;35,'Test Sample Data'!K75&gt;0),'Test Sample Data'!K75-'Choose Housekeeping Genes'!L$27,35-'Choose Housekeeping Genes'!L$27),"")</f>
        <v/>
      </c>
      <c r="L75" s="132" t="str">
        <f>IF(SUM('Test Sample Data'!L$3:L$386)&gt;10,IF(AND(ISNUMBER('Test Sample Data'!L75),'Test Sample Data'!L75&lt;35,'Test Sample Data'!L75&gt;0),'Test Sample Data'!L75-'Choose Housekeeping Genes'!M$27,35-'Choose Housekeeping Genes'!M$27),"")</f>
        <v/>
      </c>
      <c r="M75" s="132" t="str">
        <f>IF(SUM('Test Sample Data'!M$3:M$386)&gt;10,IF(AND(ISNUMBER('Test Sample Data'!M75),'Test Sample Data'!M75&lt;35,'Test Sample Data'!M75&gt;0),'Test Sample Data'!M75-'Choose Housekeeping Genes'!N$27,35-'Choose Housekeeping Genes'!N$27),"")</f>
        <v/>
      </c>
      <c r="N75" s="132" t="str">
        <f>IF(SUM('Test Sample Data'!N$3:N$386)&gt;10,IF(AND(ISNUMBER('Test Sample Data'!N75),'Test Sample Data'!N75&lt;35,'Test Sample Data'!N75&gt;0),'Test Sample Data'!N75-'Choose Housekeeping Genes'!O$27,35-'Choose Housekeeping Genes'!O$27),"")</f>
        <v/>
      </c>
      <c r="O75" s="132" t="str">
        <f>IF(SUM('Test Sample Data'!O$3:O$386)&gt;10,IF(AND(ISNUMBER('Test Sample Data'!O75),'Test Sample Data'!O75&lt;35,'Test Sample Data'!O75&gt;0),'Test Sample Data'!O75-'Choose Housekeeping Genes'!P$27,35-'Choose Housekeeping Genes'!P$27),"")</f>
        <v/>
      </c>
      <c r="P75" s="132" t="str">
        <f>IF(SUM('Test Sample Data'!P$3:P$386)&gt;10,IF(AND(ISNUMBER('Test Sample Data'!P75),'Test Sample Data'!P75&lt;35,'Test Sample Data'!P75&gt;0),'Test Sample Data'!P75-'Choose Housekeeping Genes'!Q$27,35-'Choose Housekeeping Genes'!Q$27),"")</f>
        <v/>
      </c>
      <c r="Q75" s="132" t="str">
        <f>IF(SUM('Test Sample Data'!Q$3:Q$386)&gt;10,IF(AND(ISNUMBER('Test Sample Data'!Q75),'Test Sample Data'!Q75&lt;35,'Test Sample Data'!Q75&gt;0),'Test Sample Data'!Q75-'Choose Housekeeping Genes'!R$27,35-'Choose Housekeeping Genes'!R$27),"")</f>
        <v/>
      </c>
      <c r="R75" s="132" t="str">
        <f>IF(SUM('Test Sample Data'!R$3:R$386)&gt;10,IF(AND(ISNUMBER('Test Sample Data'!R75),'Test Sample Data'!R75&lt;35,'Test Sample Data'!R75&gt;0),'Test Sample Data'!R75-'Choose Housekeeping Genes'!S$27,35-'Choose Housekeeping Genes'!S$27),"")</f>
        <v/>
      </c>
      <c r="S75" s="132" t="str">
        <f>IF(SUM('Test Sample Data'!S$3:S$386)&gt;10,IF(AND(ISNUMBER('Test Sample Data'!S75),'Test Sample Data'!S75&lt;35,'Test Sample Data'!S75&gt;0),'Test Sample Data'!S75-'Choose Housekeeping Genes'!T$27,35-'Choose Housekeeping Genes'!T$27),"")</f>
        <v/>
      </c>
      <c r="T75" s="132" t="str">
        <f>IF(SUM('Test Sample Data'!T$3:T$386)&gt;10,IF(AND(ISNUMBER('Test Sample Data'!T75),'Test Sample Data'!T75&lt;35,'Test Sample Data'!T75&gt;0),'Test Sample Data'!T75-'Choose Housekeeping Genes'!U$27,35-'Choose Housekeeping Genes'!U$27),"")</f>
        <v/>
      </c>
      <c r="U75" s="132" t="str">
        <f>IF(SUM('Test Sample Data'!U$3:U$386)&gt;10,IF(AND(ISNUMBER('Test Sample Data'!U75),'Test Sample Data'!U75&lt;35,'Test Sample Data'!U75&gt;0),'Test Sample Data'!U75-'Choose Housekeeping Genes'!V$27,35-'Choose Housekeeping Genes'!V$27),"")</f>
        <v/>
      </c>
      <c r="V75" s="132" t="str">
        <f>IF(SUM('Test Sample Data'!V$3:V$386)&gt;10,IF(AND(ISNUMBER('Test Sample Data'!V75),'Test Sample Data'!V75&lt;35,'Test Sample Data'!V75&gt;0),'Test Sample Data'!V75-'Choose Housekeeping Genes'!W$27,35-'Choose Housekeeping Genes'!W$27),"")</f>
        <v/>
      </c>
      <c r="W75" s="140" t="str">
        <f>'Control Sample Data'!A75</f>
        <v>FIRRE</v>
      </c>
      <c r="X75" s="141" t="s">
        <v>38</v>
      </c>
      <c r="Y75" s="132" t="str">
        <f>IF(SUM('Control Sample Data'!C$3:C$386)&gt;10,IF(AND(ISNUMBER('Control Sample Data'!C75),'Control Sample Data'!C75&lt;35,'Control Sample Data'!C75&gt;0),'Control Sample Data'!C75-'Choose Housekeeping Genes'!AA$27,35-'Choose Housekeeping Genes'!AA$27),"")</f>
        <v/>
      </c>
      <c r="Z75" s="132" t="str">
        <f>IF(SUM('Control Sample Data'!D$3:D$386)&gt;10,IF(AND(ISNUMBER('Control Sample Data'!D75),'Control Sample Data'!D75&lt;35,'Control Sample Data'!D75&gt;0),'Control Sample Data'!D75-'Choose Housekeeping Genes'!AB$27,35-'Choose Housekeeping Genes'!AB$27),"")</f>
        <v/>
      </c>
      <c r="AA75" s="132" t="str">
        <f>IF(SUM('Control Sample Data'!E$3:E$386)&gt;10,IF(AND(ISNUMBER('Control Sample Data'!E75),'Control Sample Data'!E75&lt;35,'Control Sample Data'!E75&gt;0),'Control Sample Data'!E75-'Choose Housekeeping Genes'!AC$27,35-'Choose Housekeeping Genes'!AC$27),"")</f>
        <v/>
      </c>
      <c r="AB75" s="132" t="str">
        <f>IF(SUM('Control Sample Data'!F$3:F$386)&gt;10,IF(AND(ISNUMBER('Control Sample Data'!F75),'Control Sample Data'!F75&lt;35,'Control Sample Data'!F75&gt;0),'Control Sample Data'!F75-'Choose Housekeeping Genes'!AD$27,35-'Choose Housekeeping Genes'!AD$27),"")</f>
        <v/>
      </c>
      <c r="AC75" s="132" t="str">
        <f>IF(SUM('Control Sample Data'!G$3:G$386)&gt;10,IF(AND(ISNUMBER('Control Sample Data'!G75),'Control Sample Data'!G75&lt;35,'Control Sample Data'!G75&gt;0),'Control Sample Data'!G75-'Choose Housekeeping Genes'!AE$27,35-'Choose Housekeeping Genes'!AE$27),"")</f>
        <v/>
      </c>
      <c r="AD75" s="132" t="str">
        <f>IF(SUM('Control Sample Data'!H$3:H$386)&gt;10,IF(AND(ISNUMBER('Control Sample Data'!H75),'Control Sample Data'!H75&lt;35,'Control Sample Data'!H75&gt;0),'Control Sample Data'!H75-'Choose Housekeeping Genes'!AF$27,35-'Choose Housekeeping Genes'!AF$27),"")</f>
        <v/>
      </c>
      <c r="AE75" s="132" t="str">
        <f>IF(SUM('Control Sample Data'!I$3:I$386)&gt;10,IF(AND(ISNUMBER('Control Sample Data'!I75),'Control Sample Data'!I75&lt;35,'Control Sample Data'!I75&gt;0),'Control Sample Data'!I75-'Choose Housekeeping Genes'!AG$27,35-'Choose Housekeeping Genes'!AG$27),"")</f>
        <v/>
      </c>
      <c r="AF75" s="132" t="str">
        <f>IF(SUM('Control Sample Data'!J$3:J$386)&gt;10,IF(AND(ISNUMBER('Control Sample Data'!J75),'Control Sample Data'!J75&lt;35,'Control Sample Data'!J75&gt;0),'Control Sample Data'!J75-'Choose Housekeeping Genes'!AH$27,35-'Choose Housekeeping Genes'!AH$27),"")</f>
        <v/>
      </c>
      <c r="AG75" s="132" t="str">
        <f>IF(SUM('Control Sample Data'!K$3:K$386)&gt;10,IF(AND(ISNUMBER('Control Sample Data'!K75),'Control Sample Data'!K75&lt;35,'Control Sample Data'!K75&gt;0),'Control Sample Data'!K75-'Choose Housekeeping Genes'!AI$27,35-'Choose Housekeeping Genes'!AI$27),"")</f>
        <v/>
      </c>
      <c r="AH75" s="132" t="str">
        <f>IF(SUM('Control Sample Data'!L$3:L$386)&gt;10,IF(AND(ISNUMBER('Control Sample Data'!L75),'Control Sample Data'!L75&lt;35,'Control Sample Data'!L75&gt;0),'Control Sample Data'!L75-'Choose Housekeeping Genes'!AJ$27,35-'Choose Housekeeping Genes'!AJ$27),"")</f>
        <v/>
      </c>
      <c r="AI75" s="132" t="str">
        <f>IF(SUM('Control Sample Data'!M$3:M$386)&gt;10,IF(AND(ISNUMBER('Control Sample Data'!M75),'Control Sample Data'!M75&lt;35,'Control Sample Data'!M75&gt;0),'Control Sample Data'!M75-'Choose Housekeeping Genes'!AK$27,35-'Choose Housekeeping Genes'!AK$27),"")</f>
        <v/>
      </c>
      <c r="AJ75" s="132" t="str">
        <f>IF(SUM('Control Sample Data'!N$3:N$386)&gt;10,IF(AND(ISNUMBER('Control Sample Data'!N75),'Control Sample Data'!N75&lt;35,'Control Sample Data'!N75&gt;0),'Control Sample Data'!N75-'Choose Housekeeping Genes'!AL$27,35-'Choose Housekeeping Genes'!AL$27),"")</f>
        <v/>
      </c>
      <c r="AK75" s="132" t="str">
        <f>IF(SUM('Control Sample Data'!O$3:O$386)&gt;10,IF(AND(ISNUMBER('Control Sample Data'!O75),'Control Sample Data'!O75&lt;35,'Control Sample Data'!O75&gt;0),'Control Sample Data'!O75-'Choose Housekeeping Genes'!AM$27,35-'Choose Housekeeping Genes'!AM$27),"")</f>
        <v/>
      </c>
      <c r="AL75" s="132" t="str">
        <f>IF(SUM('Control Sample Data'!P$3:P$386)&gt;10,IF(AND(ISNUMBER('Control Sample Data'!P75),'Control Sample Data'!P75&lt;35,'Control Sample Data'!P75&gt;0),'Control Sample Data'!P75-'Choose Housekeeping Genes'!AN$27,35-'Choose Housekeeping Genes'!AN$27),"")</f>
        <v/>
      </c>
      <c r="AM75" s="132" t="str">
        <f>IF(SUM('Control Sample Data'!Q$3:Q$386)&gt;10,IF(AND(ISNUMBER('Control Sample Data'!Q75),'Control Sample Data'!Q75&lt;35,'Control Sample Data'!Q75&gt;0),'Control Sample Data'!Q75-'Choose Housekeeping Genes'!AO$27,35-'Choose Housekeeping Genes'!AO$27),"")</f>
        <v/>
      </c>
      <c r="AN75" s="132" t="str">
        <f>IF(SUM('Control Sample Data'!R$3:R$386)&gt;10,IF(AND(ISNUMBER('Control Sample Data'!R75),'Control Sample Data'!R75&lt;35,'Control Sample Data'!R75&gt;0),'Control Sample Data'!R75-'Choose Housekeeping Genes'!AP$27,35-'Choose Housekeeping Genes'!AP$27),"")</f>
        <v/>
      </c>
      <c r="AO75" s="132" t="str">
        <f>IF(SUM('Control Sample Data'!S$3:S$386)&gt;10,IF(AND(ISNUMBER('Control Sample Data'!S75),'Control Sample Data'!S75&lt;35,'Control Sample Data'!S75&gt;0),'Control Sample Data'!S75-'Choose Housekeeping Genes'!AQ$27,35-'Choose Housekeeping Genes'!AQ$27),"")</f>
        <v/>
      </c>
      <c r="AP75" s="132" t="str">
        <f>IF(SUM('Control Sample Data'!T$3:T$386)&gt;10,IF(AND(ISNUMBER('Control Sample Data'!T75),'Control Sample Data'!T75&lt;35,'Control Sample Data'!T75&gt;0),'Control Sample Data'!T75-'Choose Housekeeping Genes'!AR$27,35-'Choose Housekeeping Genes'!AR$27),"")</f>
        <v/>
      </c>
      <c r="AQ75" s="132" t="str">
        <f>IF(SUM('Control Sample Data'!U$3:U$386)&gt;10,IF(AND(ISNUMBER('Control Sample Data'!U75),'Control Sample Data'!U75&lt;35,'Control Sample Data'!U75&gt;0),'Control Sample Data'!U75-'Choose Housekeeping Genes'!AS$27,35-'Choose Housekeeping Genes'!AS$27),"")</f>
        <v/>
      </c>
      <c r="AR75" s="132" t="str">
        <f>IF(SUM('Control Sample Data'!V$3:V$386)&gt;10,IF(AND(ISNUMBER('Control Sample Data'!V75),'Control Sample Data'!V75&lt;35,'Control Sample Data'!V75&gt;0),'Control Sample Data'!V75-'Choose Housekeeping Genes'!AT$27,35-'Choose Housekeeping Genes'!AT$27),"")</f>
        <v/>
      </c>
      <c r="AS75" s="135" t="str">
        <f>'Control Sample Data'!A75</f>
        <v>FIRRE</v>
      </c>
      <c r="AT75" s="35" t="s">
        <v>38</v>
      </c>
      <c r="AU75" s="132" t="str">
        <f ca="1">IF(ISNUMBER(C75-'Choose Housekeeping Genes'!D$17),C75-'Choose Housekeeping Genes'!D$17,"")</f>
        <v/>
      </c>
      <c r="AV75" s="132" t="str">
        <f ca="1">IF(ISNUMBER(D75-'Choose Housekeeping Genes'!E$17),D75-'Choose Housekeeping Genes'!E$17,"")</f>
        <v/>
      </c>
      <c r="AW75" s="132" t="str">
        <f ca="1">IF(ISNUMBER(E75-'Choose Housekeeping Genes'!F$17),E75-'Choose Housekeeping Genes'!F$17,"")</f>
        <v/>
      </c>
      <c r="AX75" s="132" t="str">
        <f ca="1">IF(ISNUMBER(F75-'Choose Housekeeping Genes'!G$17),F75-'Choose Housekeeping Genes'!G$17,"")</f>
        <v/>
      </c>
      <c r="AY75" s="132" t="str">
        <f ca="1">IF(ISNUMBER(G75-'Choose Housekeeping Genes'!H$17),G75-'Choose Housekeeping Genes'!H$17,"")</f>
        <v/>
      </c>
      <c r="AZ75" s="132" t="str">
        <f ca="1">IF(ISNUMBER(H75-'Choose Housekeeping Genes'!I$17),H75-'Choose Housekeeping Genes'!I$17,"")</f>
        <v/>
      </c>
      <c r="BA75" s="132" t="str">
        <f ca="1">IF(ISNUMBER(I75-'Choose Housekeeping Genes'!J$17),I75-'Choose Housekeeping Genes'!J$17,"")</f>
        <v/>
      </c>
      <c r="BB75" s="132" t="str">
        <f ca="1">IF(ISNUMBER(J75-'Choose Housekeeping Genes'!K$17),J75-'Choose Housekeeping Genes'!K$17,"")</f>
        <v/>
      </c>
      <c r="BC75" s="132" t="str">
        <f ca="1">IF(ISNUMBER(K75-'Choose Housekeeping Genes'!L$17),K75-'Choose Housekeeping Genes'!L$17,"")</f>
        <v/>
      </c>
      <c r="BD75" s="132" t="str">
        <f ca="1">IF(ISNUMBER(L75-'Choose Housekeeping Genes'!M$17),L75-'Choose Housekeeping Genes'!M$17,"")</f>
        <v/>
      </c>
      <c r="BE75" s="132" t="str">
        <f ca="1">IF(ISNUMBER(M75-'Choose Housekeeping Genes'!N$17),M75-'Choose Housekeeping Genes'!N$17,"")</f>
        <v/>
      </c>
      <c r="BF75" s="132" t="str">
        <f ca="1">IF(ISNUMBER(N75-'Choose Housekeeping Genes'!O$17),N75-'Choose Housekeeping Genes'!O$17,"")</f>
        <v/>
      </c>
      <c r="BG75" s="132" t="str">
        <f ca="1">IF(ISNUMBER(O75-'Choose Housekeeping Genes'!P$17),O75-'Choose Housekeeping Genes'!P$17,"")</f>
        <v/>
      </c>
      <c r="BH75" s="132" t="str">
        <f ca="1">IF(ISNUMBER(P75-'Choose Housekeeping Genes'!Q$17),P75-'Choose Housekeeping Genes'!Q$17,"")</f>
        <v/>
      </c>
      <c r="BI75" s="132" t="str">
        <f ca="1">IF(ISNUMBER(Q75-'Choose Housekeeping Genes'!R$17),Q75-'Choose Housekeeping Genes'!R$17,"")</f>
        <v/>
      </c>
      <c r="BJ75" s="132" t="str">
        <f ca="1">IF(ISNUMBER(R75-'Choose Housekeeping Genes'!S$17),R75-'Choose Housekeeping Genes'!S$17,"")</f>
        <v/>
      </c>
      <c r="BK75" s="132" t="str">
        <f ca="1">IF(ISNUMBER(S75-'Choose Housekeeping Genes'!T$17),S75-'Choose Housekeeping Genes'!T$17,"")</f>
        <v/>
      </c>
      <c r="BL75" s="132" t="str">
        <f ca="1">IF(ISNUMBER(T75-'Choose Housekeeping Genes'!U$17),T75-'Choose Housekeeping Genes'!U$17,"")</f>
        <v/>
      </c>
      <c r="BM75" s="132" t="str">
        <f ca="1">IF(ISNUMBER(U75-'Choose Housekeeping Genes'!V$17),U75-'Choose Housekeeping Genes'!V$17,"")</f>
        <v/>
      </c>
      <c r="BN75" s="132" t="str">
        <f ca="1">IF(ISNUMBER(V75-'Choose Housekeeping Genes'!W$17),V75-'Choose Housekeeping Genes'!W$17,"")</f>
        <v/>
      </c>
      <c r="BO75" s="142" t="str">
        <f t="shared" si="5"/>
        <v>FIRRE</v>
      </c>
      <c r="BP75" s="141" t="s">
        <v>38</v>
      </c>
      <c r="BQ75" s="132" t="str">
        <f ca="1">IF(ISNUMBER(Y75-'Choose Housekeeping Genes'!AA$17),Y75-'Choose Housekeeping Genes'!AA$17,"")</f>
        <v/>
      </c>
      <c r="BR75" s="132" t="str">
        <f ca="1">IF(ISNUMBER(Z75-'Choose Housekeeping Genes'!AB$17),Z75-'Choose Housekeeping Genes'!AB$17,"")</f>
        <v/>
      </c>
      <c r="BS75" s="132" t="str">
        <f ca="1">IF(ISNUMBER(AA75-'Choose Housekeeping Genes'!AC$17),AA75-'Choose Housekeeping Genes'!AC$17,"")</f>
        <v/>
      </c>
      <c r="BT75" s="132" t="str">
        <f ca="1">IF(ISNUMBER(AB75-'Choose Housekeeping Genes'!AD$17),AB75-'Choose Housekeeping Genes'!AD$17,"")</f>
        <v/>
      </c>
      <c r="BU75" s="132" t="str">
        <f ca="1">IF(ISNUMBER(AC75-'Choose Housekeeping Genes'!AE$17),AC75-'Choose Housekeeping Genes'!AE$17,"")</f>
        <v/>
      </c>
      <c r="BV75" s="132" t="str">
        <f ca="1">IF(ISNUMBER(AD75-'Choose Housekeeping Genes'!AF$17),AD75-'Choose Housekeeping Genes'!AF$17,"")</f>
        <v/>
      </c>
      <c r="BW75" s="132" t="str">
        <f ca="1">IF(ISNUMBER(AE75-'Choose Housekeeping Genes'!AG$17),AE75-'Choose Housekeeping Genes'!AG$17,"")</f>
        <v/>
      </c>
      <c r="BX75" s="132" t="str">
        <f ca="1">IF(ISNUMBER(AF75-'Choose Housekeeping Genes'!AH$17),AF75-'Choose Housekeeping Genes'!AH$17,"")</f>
        <v/>
      </c>
      <c r="BY75" s="132" t="str">
        <f ca="1">IF(ISNUMBER(AG75-'Choose Housekeeping Genes'!AI$17),AG75-'Choose Housekeeping Genes'!AI$17,"")</f>
        <v/>
      </c>
      <c r="BZ75" s="132" t="str">
        <f ca="1">IF(ISNUMBER(AH75-'Choose Housekeeping Genes'!AJ$17),AH75-'Choose Housekeeping Genes'!AJ$17,"")</f>
        <v/>
      </c>
      <c r="CA75" s="132" t="str">
        <f ca="1">IF(ISNUMBER(AI75-'Choose Housekeeping Genes'!AK$17),AI75-'Choose Housekeeping Genes'!AK$17,"")</f>
        <v/>
      </c>
      <c r="CB75" s="132" t="str">
        <f ca="1">IF(ISNUMBER(AJ75-'Choose Housekeeping Genes'!AL$17),AJ75-'Choose Housekeeping Genes'!AL$17,"")</f>
        <v/>
      </c>
      <c r="CC75" s="132" t="str">
        <f ca="1">IF(ISNUMBER(AK75-'Choose Housekeeping Genes'!AM$17),AK75-'Choose Housekeeping Genes'!AM$17,"")</f>
        <v/>
      </c>
      <c r="CD75" s="132" t="str">
        <f ca="1">IF(ISNUMBER(AL75-'Choose Housekeeping Genes'!AN$17),AL75-'Choose Housekeeping Genes'!AN$17,"")</f>
        <v/>
      </c>
      <c r="CE75" s="132" t="str">
        <f ca="1">IF(ISNUMBER(AM75-'Choose Housekeeping Genes'!AO$17),AM75-'Choose Housekeeping Genes'!AO$17,"")</f>
        <v/>
      </c>
      <c r="CF75" s="132" t="str">
        <f ca="1">IF(ISNUMBER(AN75-'Choose Housekeeping Genes'!AP$17),AN75-'Choose Housekeeping Genes'!AP$17,"")</f>
        <v/>
      </c>
      <c r="CG75" s="132" t="str">
        <f ca="1">IF(ISNUMBER(AO75-'Choose Housekeeping Genes'!AQ$17),AO75-'Choose Housekeeping Genes'!AQ$17,"")</f>
        <v/>
      </c>
      <c r="CH75" s="132" t="str">
        <f ca="1">IF(ISNUMBER(AP75-'Choose Housekeeping Genes'!AR$17),AP75-'Choose Housekeeping Genes'!AR$17,"")</f>
        <v/>
      </c>
      <c r="CI75" s="132" t="str">
        <f ca="1">IF(ISNUMBER(AQ75-'Choose Housekeeping Genes'!AS$17),AQ75-'Choose Housekeeping Genes'!AS$17,"")</f>
        <v/>
      </c>
      <c r="CJ75" s="132" t="str">
        <f ca="1">IF(ISNUMBER(AR75-'Choose Housekeeping Genes'!AT$17),AR75-'Choose Housekeeping Genes'!AT$17,"")</f>
        <v/>
      </c>
      <c r="CK75" s="137" t="e">
        <f t="shared" ca="1" si="6"/>
        <v>#DIV/0!</v>
      </c>
      <c r="CL75" s="138" t="e">
        <f t="shared" ca="1" si="7"/>
        <v>#DIV/0!</v>
      </c>
    </row>
    <row r="76" spans="1:90" ht="12.75" x14ac:dyDescent="0.15">
      <c r="A76" s="131" t="str">
        <f>'Transcript table'!C76</f>
        <v>CCAT2</v>
      </c>
      <c r="B76" s="35" t="s">
        <v>39</v>
      </c>
      <c r="C76" s="132" t="str">
        <f>IF(SUM('Test Sample Data'!C$3:C$386)&gt;10,IF(AND(ISNUMBER('Test Sample Data'!C76),'Test Sample Data'!C76&lt;35,'Test Sample Data'!C76&gt;0),'Test Sample Data'!C76-'Choose Housekeeping Genes'!D$27,35-'Choose Housekeeping Genes'!D$27),"")</f>
        <v/>
      </c>
      <c r="D76" s="132" t="str">
        <f>IF(SUM('Test Sample Data'!D$3:D$386)&gt;10,IF(AND(ISNUMBER('Test Sample Data'!D76),'Test Sample Data'!D76&lt;35,'Test Sample Data'!D76&gt;0),'Test Sample Data'!D76-'Choose Housekeeping Genes'!E$27,35-'Choose Housekeeping Genes'!E$27),"")</f>
        <v/>
      </c>
      <c r="E76" s="132" t="str">
        <f>IF(SUM('Test Sample Data'!E$3:E$386)&gt;10,IF(AND(ISNUMBER('Test Sample Data'!E76),'Test Sample Data'!E76&lt;35,'Test Sample Data'!E76&gt;0),'Test Sample Data'!E76-'Choose Housekeeping Genes'!F$27,35-'Choose Housekeeping Genes'!F$27),"")</f>
        <v/>
      </c>
      <c r="F76" s="132" t="str">
        <f>IF(SUM('Test Sample Data'!F$3:F$386)&gt;10,IF(AND(ISNUMBER('Test Sample Data'!F76),'Test Sample Data'!F76&lt;35,'Test Sample Data'!F76&gt;0),'Test Sample Data'!F76-'Choose Housekeeping Genes'!G$27,35-'Choose Housekeeping Genes'!G$27),"")</f>
        <v/>
      </c>
      <c r="G76" s="132" t="str">
        <f>IF(SUM('Test Sample Data'!G$3:G$386)&gt;10,IF(AND(ISNUMBER('Test Sample Data'!G76),'Test Sample Data'!G76&lt;35,'Test Sample Data'!G76&gt;0),'Test Sample Data'!G76-'Choose Housekeeping Genes'!H$27,35-'Choose Housekeeping Genes'!H$27),"")</f>
        <v/>
      </c>
      <c r="H76" s="132" t="str">
        <f>IF(SUM('Test Sample Data'!H$3:H$386)&gt;10,IF(AND(ISNUMBER('Test Sample Data'!H76),'Test Sample Data'!H76&lt;35,'Test Sample Data'!H76&gt;0),'Test Sample Data'!H76-'Choose Housekeeping Genes'!I$27,35-'Choose Housekeeping Genes'!I$27),"")</f>
        <v/>
      </c>
      <c r="I76" s="132" t="str">
        <f>IF(SUM('Test Sample Data'!I$3:I$386)&gt;10,IF(AND(ISNUMBER('Test Sample Data'!I76),'Test Sample Data'!I76&lt;35,'Test Sample Data'!I76&gt;0),'Test Sample Data'!I76-'Choose Housekeeping Genes'!J$27,35-'Choose Housekeeping Genes'!J$27),"")</f>
        <v/>
      </c>
      <c r="J76" s="132" t="str">
        <f>IF(SUM('Test Sample Data'!J$3:J$386)&gt;10,IF(AND(ISNUMBER('Test Sample Data'!J76),'Test Sample Data'!J76&lt;35,'Test Sample Data'!J76&gt;0),'Test Sample Data'!J76-'Choose Housekeeping Genes'!K$27,35-'Choose Housekeeping Genes'!K$27),"")</f>
        <v/>
      </c>
      <c r="K76" s="132" t="str">
        <f>IF(SUM('Test Sample Data'!K$3:K$386)&gt;10,IF(AND(ISNUMBER('Test Sample Data'!K76),'Test Sample Data'!K76&lt;35,'Test Sample Data'!K76&gt;0),'Test Sample Data'!K76-'Choose Housekeeping Genes'!L$27,35-'Choose Housekeeping Genes'!L$27),"")</f>
        <v/>
      </c>
      <c r="L76" s="132" t="str">
        <f>IF(SUM('Test Sample Data'!L$3:L$386)&gt;10,IF(AND(ISNUMBER('Test Sample Data'!L76),'Test Sample Data'!L76&lt;35,'Test Sample Data'!L76&gt;0),'Test Sample Data'!L76-'Choose Housekeeping Genes'!M$27,35-'Choose Housekeeping Genes'!M$27),"")</f>
        <v/>
      </c>
      <c r="M76" s="132" t="str">
        <f>IF(SUM('Test Sample Data'!M$3:M$386)&gt;10,IF(AND(ISNUMBER('Test Sample Data'!M76),'Test Sample Data'!M76&lt;35,'Test Sample Data'!M76&gt;0),'Test Sample Data'!M76-'Choose Housekeeping Genes'!N$27,35-'Choose Housekeeping Genes'!N$27),"")</f>
        <v/>
      </c>
      <c r="N76" s="132" t="str">
        <f>IF(SUM('Test Sample Data'!N$3:N$386)&gt;10,IF(AND(ISNUMBER('Test Sample Data'!N76),'Test Sample Data'!N76&lt;35,'Test Sample Data'!N76&gt;0),'Test Sample Data'!N76-'Choose Housekeeping Genes'!O$27,35-'Choose Housekeeping Genes'!O$27),"")</f>
        <v/>
      </c>
      <c r="O76" s="132" t="str">
        <f>IF(SUM('Test Sample Data'!O$3:O$386)&gt;10,IF(AND(ISNUMBER('Test Sample Data'!O76),'Test Sample Data'!O76&lt;35,'Test Sample Data'!O76&gt;0),'Test Sample Data'!O76-'Choose Housekeeping Genes'!P$27,35-'Choose Housekeeping Genes'!P$27),"")</f>
        <v/>
      </c>
      <c r="P76" s="132" t="str">
        <f>IF(SUM('Test Sample Data'!P$3:P$386)&gt;10,IF(AND(ISNUMBER('Test Sample Data'!P76),'Test Sample Data'!P76&lt;35,'Test Sample Data'!P76&gt;0),'Test Sample Data'!P76-'Choose Housekeeping Genes'!Q$27,35-'Choose Housekeeping Genes'!Q$27),"")</f>
        <v/>
      </c>
      <c r="Q76" s="132" t="str">
        <f>IF(SUM('Test Sample Data'!Q$3:Q$386)&gt;10,IF(AND(ISNUMBER('Test Sample Data'!Q76),'Test Sample Data'!Q76&lt;35,'Test Sample Data'!Q76&gt;0),'Test Sample Data'!Q76-'Choose Housekeeping Genes'!R$27,35-'Choose Housekeeping Genes'!R$27),"")</f>
        <v/>
      </c>
      <c r="R76" s="132" t="str">
        <f>IF(SUM('Test Sample Data'!R$3:R$386)&gt;10,IF(AND(ISNUMBER('Test Sample Data'!R76),'Test Sample Data'!R76&lt;35,'Test Sample Data'!R76&gt;0),'Test Sample Data'!R76-'Choose Housekeeping Genes'!S$27,35-'Choose Housekeeping Genes'!S$27),"")</f>
        <v/>
      </c>
      <c r="S76" s="132" t="str">
        <f>IF(SUM('Test Sample Data'!S$3:S$386)&gt;10,IF(AND(ISNUMBER('Test Sample Data'!S76),'Test Sample Data'!S76&lt;35,'Test Sample Data'!S76&gt;0),'Test Sample Data'!S76-'Choose Housekeeping Genes'!T$27,35-'Choose Housekeeping Genes'!T$27),"")</f>
        <v/>
      </c>
      <c r="T76" s="132" t="str">
        <f>IF(SUM('Test Sample Data'!T$3:T$386)&gt;10,IF(AND(ISNUMBER('Test Sample Data'!T76),'Test Sample Data'!T76&lt;35,'Test Sample Data'!T76&gt;0),'Test Sample Data'!T76-'Choose Housekeeping Genes'!U$27,35-'Choose Housekeeping Genes'!U$27),"")</f>
        <v/>
      </c>
      <c r="U76" s="132" t="str">
        <f>IF(SUM('Test Sample Data'!U$3:U$386)&gt;10,IF(AND(ISNUMBER('Test Sample Data'!U76),'Test Sample Data'!U76&lt;35,'Test Sample Data'!U76&gt;0),'Test Sample Data'!U76-'Choose Housekeeping Genes'!V$27,35-'Choose Housekeeping Genes'!V$27),"")</f>
        <v/>
      </c>
      <c r="V76" s="132" t="str">
        <f>IF(SUM('Test Sample Data'!V$3:V$386)&gt;10,IF(AND(ISNUMBER('Test Sample Data'!V76),'Test Sample Data'!V76&lt;35,'Test Sample Data'!V76&gt;0),'Test Sample Data'!V76-'Choose Housekeeping Genes'!W$27,35-'Choose Housekeeping Genes'!W$27),"")</f>
        <v/>
      </c>
      <c r="W76" s="140" t="str">
        <f>'Control Sample Data'!A76</f>
        <v>CCAT2</v>
      </c>
      <c r="X76" s="141" t="s">
        <v>39</v>
      </c>
      <c r="Y76" s="132" t="str">
        <f>IF(SUM('Control Sample Data'!C$3:C$386)&gt;10,IF(AND(ISNUMBER('Control Sample Data'!C76),'Control Sample Data'!C76&lt;35,'Control Sample Data'!C76&gt;0),'Control Sample Data'!C76-'Choose Housekeeping Genes'!AA$27,35-'Choose Housekeeping Genes'!AA$27),"")</f>
        <v/>
      </c>
      <c r="Z76" s="132" t="str">
        <f>IF(SUM('Control Sample Data'!D$3:D$386)&gt;10,IF(AND(ISNUMBER('Control Sample Data'!D76),'Control Sample Data'!D76&lt;35,'Control Sample Data'!D76&gt;0),'Control Sample Data'!D76-'Choose Housekeeping Genes'!AB$27,35-'Choose Housekeeping Genes'!AB$27),"")</f>
        <v/>
      </c>
      <c r="AA76" s="132" t="str">
        <f>IF(SUM('Control Sample Data'!E$3:E$386)&gt;10,IF(AND(ISNUMBER('Control Sample Data'!E76),'Control Sample Data'!E76&lt;35,'Control Sample Data'!E76&gt;0),'Control Sample Data'!E76-'Choose Housekeeping Genes'!AC$27,35-'Choose Housekeeping Genes'!AC$27),"")</f>
        <v/>
      </c>
      <c r="AB76" s="132" t="str">
        <f>IF(SUM('Control Sample Data'!F$3:F$386)&gt;10,IF(AND(ISNUMBER('Control Sample Data'!F76),'Control Sample Data'!F76&lt;35,'Control Sample Data'!F76&gt;0),'Control Sample Data'!F76-'Choose Housekeeping Genes'!AD$27,35-'Choose Housekeeping Genes'!AD$27),"")</f>
        <v/>
      </c>
      <c r="AC76" s="132" t="str">
        <f>IF(SUM('Control Sample Data'!G$3:G$386)&gt;10,IF(AND(ISNUMBER('Control Sample Data'!G76),'Control Sample Data'!G76&lt;35,'Control Sample Data'!G76&gt;0),'Control Sample Data'!G76-'Choose Housekeeping Genes'!AE$27,35-'Choose Housekeeping Genes'!AE$27),"")</f>
        <v/>
      </c>
      <c r="AD76" s="132" t="str">
        <f>IF(SUM('Control Sample Data'!H$3:H$386)&gt;10,IF(AND(ISNUMBER('Control Sample Data'!H76),'Control Sample Data'!H76&lt;35,'Control Sample Data'!H76&gt;0),'Control Sample Data'!H76-'Choose Housekeeping Genes'!AF$27,35-'Choose Housekeeping Genes'!AF$27),"")</f>
        <v/>
      </c>
      <c r="AE76" s="132" t="str">
        <f>IF(SUM('Control Sample Data'!I$3:I$386)&gt;10,IF(AND(ISNUMBER('Control Sample Data'!I76),'Control Sample Data'!I76&lt;35,'Control Sample Data'!I76&gt;0),'Control Sample Data'!I76-'Choose Housekeeping Genes'!AG$27,35-'Choose Housekeeping Genes'!AG$27),"")</f>
        <v/>
      </c>
      <c r="AF76" s="132" t="str">
        <f>IF(SUM('Control Sample Data'!J$3:J$386)&gt;10,IF(AND(ISNUMBER('Control Sample Data'!J76),'Control Sample Data'!J76&lt;35,'Control Sample Data'!J76&gt;0),'Control Sample Data'!J76-'Choose Housekeeping Genes'!AH$27,35-'Choose Housekeeping Genes'!AH$27),"")</f>
        <v/>
      </c>
      <c r="AG76" s="132" t="str">
        <f>IF(SUM('Control Sample Data'!K$3:K$386)&gt;10,IF(AND(ISNUMBER('Control Sample Data'!K76),'Control Sample Data'!K76&lt;35,'Control Sample Data'!K76&gt;0),'Control Sample Data'!K76-'Choose Housekeeping Genes'!AI$27,35-'Choose Housekeeping Genes'!AI$27),"")</f>
        <v/>
      </c>
      <c r="AH76" s="132" t="str">
        <f>IF(SUM('Control Sample Data'!L$3:L$386)&gt;10,IF(AND(ISNUMBER('Control Sample Data'!L76),'Control Sample Data'!L76&lt;35,'Control Sample Data'!L76&gt;0),'Control Sample Data'!L76-'Choose Housekeeping Genes'!AJ$27,35-'Choose Housekeeping Genes'!AJ$27),"")</f>
        <v/>
      </c>
      <c r="AI76" s="132" t="str">
        <f>IF(SUM('Control Sample Data'!M$3:M$386)&gt;10,IF(AND(ISNUMBER('Control Sample Data'!M76),'Control Sample Data'!M76&lt;35,'Control Sample Data'!M76&gt;0),'Control Sample Data'!M76-'Choose Housekeeping Genes'!AK$27,35-'Choose Housekeeping Genes'!AK$27),"")</f>
        <v/>
      </c>
      <c r="AJ76" s="132" t="str">
        <f>IF(SUM('Control Sample Data'!N$3:N$386)&gt;10,IF(AND(ISNUMBER('Control Sample Data'!N76),'Control Sample Data'!N76&lt;35,'Control Sample Data'!N76&gt;0),'Control Sample Data'!N76-'Choose Housekeeping Genes'!AL$27,35-'Choose Housekeeping Genes'!AL$27),"")</f>
        <v/>
      </c>
      <c r="AK76" s="132" t="str">
        <f>IF(SUM('Control Sample Data'!O$3:O$386)&gt;10,IF(AND(ISNUMBER('Control Sample Data'!O76),'Control Sample Data'!O76&lt;35,'Control Sample Data'!O76&gt;0),'Control Sample Data'!O76-'Choose Housekeeping Genes'!AM$27,35-'Choose Housekeeping Genes'!AM$27),"")</f>
        <v/>
      </c>
      <c r="AL76" s="132" t="str">
        <f>IF(SUM('Control Sample Data'!P$3:P$386)&gt;10,IF(AND(ISNUMBER('Control Sample Data'!P76),'Control Sample Data'!P76&lt;35,'Control Sample Data'!P76&gt;0),'Control Sample Data'!P76-'Choose Housekeeping Genes'!AN$27,35-'Choose Housekeeping Genes'!AN$27),"")</f>
        <v/>
      </c>
      <c r="AM76" s="132" t="str">
        <f>IF(SUM('Control Sample Data'!Q$3:Q$386)&gt;10,IF(AND(ISNUMBER('Control Sample Data'!Q76),'Control Sample Data'!Q76&lt;35,'Control Sample Data'!Q76&gt;0),'Control Sample Data'!Q76-'Choose Housekeeping Genes'!AO$27,35-'Choose Housekeeping Genes'!AO$27),"")</f>
        <v/>
      </c>
      <c r="AN76" s="132" t="str">
        <f>IF(SUM('Control Sample Data'!R$3:R$386)&gt;10,IF(AND(ISNUMBER('Control Sample Data'!R76),'Control Sample Data'!R76&lt;35,'Control Sample Data'!R76&gt;0),'Control Sample Data'!R76-'Choose Housekeeping Genes'!AP$27,35-'Choose Housekeeping Genes'!AP$27),"")</f>
        <v/>
      </c>
      <c r="AO76" s="132" t="str">
        <f>IF(SUM('Control Sample Data'!S$3:S$386)&gt;10,IF(AND(ISNUMBER('Control Sample Data'!S76),'Control Sample Data'!S76&lt;35,'Control Sample Data'!S76&gt;0),'Control Sample Data'!S76-'Choose Housekeeping Genes'!AQ$27,35-'Choose Housekeeping Genes'!AQ$27),"")</f>
        <v/>
      </c>
      <c r="AP76" s="132" t="str">
        <f>IF(SUM('Control Sample Data'!T$3:T$386)&gt;10,IF(AND(ISNUMBER('Control Sample Data'!T76),'Control Sample Data'!T76&lt;35,'Control Sample Data'!T76&gt;0),'Control Sample Data'!T76-'Choose Housekeeping Genes'!AR$27,35-'Choose Housekeeping Genes'!AR$27),"")</f>
        <v/>
      </c>
      <c r="AQ76" s="132" t="str">
        <f>IF(SUM('Control Sample Data'!U$3:U$386)&gt;10,IF(AND(ISNUMBER('Control Sample Data'!U76),'Control Sample Data'!U76&lt;35,'Control Sample Data'!U76&gt;0),'Control Sample Data'!U76-'Choose Housekeeping Genes'!AS$27,35-'Choose Housekeeping Genes'!AS$27),"")</f>
        <v/>
      </c>
      <c r="AR76" s="132" t="str">
        <f>IF(SUM('Control Sample Data'!V$3:V$386)&gt;10,IF(AND(ISNUMBER('Control Sample Data'!V76),'Control Sample Data'!V76&lt;35,'Control Sample Data'!V76&gt;0),'Control Sample Data'!V76-'Choose Housekeeping Genes'!AT$27,35-'Choose Housekeeping Genes'!AT$27),"")</f>
        <v/>
      </c>
      <c r="AS76" s="135" t="str">
        <f>'Control Sample Data'!A76</f>
        <v>CCAT2</v>
      </c>
      <c r="AT76" s="35" t="s">
        <v>39</v>
      </c>
      <c r="AU76" s="132" t="str">
        <f ca="1">IF(ISNUMBER(C76-'Choose Housekeeping Genes'!D$17),C76-'Choose Housekeeping Genes'!D$17,"")</f>
        <v/>
      </c>
      <c r="AV76" s="132" t="str">
        <f ca="1">IF(ISNUMBER(D76-'Choose Housekeeping Genes'!E$17),D76-'Choose Housekeeping Genes'!E$17,"")</f>
        <v/>
      </c>
      <c r="AW76" s="132" t="str">
        <f ca="1">IF(ISNUMBER(E76-'Choose Housekeeping Genes'!F$17),E76-'Choose Housekeeping Genes'!F$17,"")</f>
        <v/>
      </c>
      <c r="AX76" s="132" t="str">
        <f ca="1">IF(ISNUMBER(F76-'Choose Housekeeping Genes'!G$17),F76-'Choose Housekeeping Genes'!G$17,"")</f>
        <v/>
      </c>
      <c r="AY76" s="132" t="str">
        <f ca="1">IF(ISNUMBER(G76-'Choose Housekeeping Genes'!H$17),G76-'Choose Housekeeping Genes'!H$17,"")</f>
        <v/>
      </c>
      <c r="AZ76" s="132" t="str">
        <f ca="1">IF(ISNUMBER(H76-'Choose Housekeeping Genes'!I$17),H76-'Choose Housekeeping Genes'!I$17,"")</f>
        <v/>
      </c>
      <c r="BA76" s="132" t="str">
        <f ca="1">IF(ISNUMBER(I76-'Choose Housekeeping Genes'!J$17),I76-'Choose Housekeeping Genes'!J$17,"")</f>
        <v/>
      </c>
      <c r="BB76" s="132" t="str">
        <f ca="1">IF(ISNUMBER(J76-'Choose Housekeeping Genes'!K$17),J76-'Choose Housekeeping Genes'!K$17,"")</f>
        <v/>
      </c>
      <c r="BC76" s="132" t="str">
        <f ca="1">IF(ISNUMBER(K76-'Choose Housekeeping Genes'!L$17),K76-'Choose Housekeeping Genes'!L$17,"")</f>
        <v/>
      </c>
      <c r="BD76" s="132" t="str">
        <f ca="1">IF(ISNUMBER(L76-'Choose Housekeeping Genes'!M$17),L76-'Choose Housekeeping Genes'!M$17,"")</f>
        <v/>
      </c>
      <c r="BE76" s="132" t="str">
        <f ca="1">IF(ISNUMBER(M76-'Choose Housekeeping Genes'!N$17),M76-'Choose Housekeeping Genes'!N$17,"")</f>
        <v/>
      </c>
      <c r="BF76" s="132" t="str">
        <f ca="1">IF(ISNUMBER(N76-'Choose Housekeeping Genes'!O$17),N76-'Choose Housekeeping Genes'!O$17,"")</f>
        <v/>
      </c>
      <c r="BG76" s="132" t="str">
        <f ca="1">IF(ISNUMBER(O76-'Choose Housekeeping Genes'!P$17),O76-'Choose Housekeeping Genes'!P$17,"")</f>
        <v/>
      </c>
      <c r="BH76" s="132" t="str">
        <f ca="1">IF(ISNUMBER(P76-'Choose Housekeeping Genes'!Q$17),P76-'Choose Housekeeping Genes'!Q$17,"")</f>
        <v/>
      </c>
      <c r="BI76" s="132" t="str">
        <f ca="1">IF(ISNUMBER(Q76-'Choose Housekeeping Genes'!R$17),Q76-'Choose Housekeeping Genes'!R$17,"")</f>
        <v/>
      </c>
      <c r="BJ76" s="132" t="str">
        <f ca="1">IF(ISNUMBER(R76-'Choose Housekeeping Genes'!S$17),R76-'Choose Housekeeping Genes'!S$17,"")</f>
        <v/>
      </c>
      <c r="BK76" s="132" t="str">
        <f ca="1">IF(ISNUMBER(S76-'Choose Housekeeping Genes'!T$17),S76-'Choose Housekeeping Genes'!T$17,"")</f>
        <v/>
      </c>
      <c r="BL76" s="132" t="str">
        <f ca="1">IF(ISNUMBER(T76-'Choose Housekeeping Genes'!U$17),T76-'Choose Housekeeping Genes'!U$17,"")</f>
        <v/>
      </c>
      <c r="BM76" s="132" t="str">
        <f ca="1">IF(ISNUMBER(U76-'Choose Housekeeping Genes'!V$17),U76-'Choose Housekeeping Genes'!V$17,"")</f>
        <v/>
      </c>
      <c r="BN76" s="132" t="str">
        <f ca="1">IF(ISNUMBER(V76-'Choose Housekeeping Genes'!W$17),V76-'Choose Housekeeping Genes'!W$17,"")</f>
        <v/>
      </c>
      <c r="BO76" s="142" t="str">
        <f t="shared" si="5"/>
        <v>CCAT2</v>
      </c>
      <c r="BP76" s="141" t="s">
        <v>39</v>
      </c>
      <c r="BQ76" s="132" t="str">
        <f ca="1">IF(ISNUMBER(Y76-'Choose Housekeeping Genes'!AA$17),Y76-'Choose Housekeeping Genes'!AA$17,"")</f>
        <v/>
      </c>
      <c r="BR76" s="132" t="str">
        <f ca="1">IF(ISNUMBER(Z76-'Choose Housekeeping Genes'!AB$17),Z76-'Choose Housekeeping Genes'!AB$17,"")</f>
        <v/>
      </c>
      <c r="BS76" s="132" t="str">
        <f ca="1">IF(ISNUMBER(AA76-'Choose Housekeeping Genes'!AC$17),AA76-'Choose Housekeeping Genes'!AC$17,"")</f>
        <v/>
      </c>
      <c r="BT76" s="132" t="str">
        <f ca="1">IF(ISNUMBER(AB76-'Choose Housekeeping Genes'!AD$17),AB76-'Choose Housekeeping Genes'!AD$17,"")</f>
        <v/>
      </c>
      <c r="BU76" s="132" t="str">
        <f ca="1">IF(ISNUMBER(AC76-'Choose Housekeeping Genes'!AE$17),AC76-'Choose Housekeeping Genes'!AE$17,"")</f>
        <v/>
      </c>
      <c r="BV76" s="132" t="str">
        <f ca="1">IF(ISNUMBER(AD76-'Choose Housekeeping Genes'!AF$17),AD76-'Choose Housekeeping Genes'!AF$17,"")</f>
        <v/>
      </c>
      <c r="BW76" s="132" t="str">
        <f ca="1">IF(ISNUMBER(AE76-'Choose Housekeeping Genes'!AG$17),AE76-'Choose Housekeeping Genes'!AG$17,"")</f>
        <v/>
      </c>
      <c r="BX76" s="132" t="str">
        <f ca="1">IF(ISNUMBER(AF76-'Choose Housekeeping Genes'!AH$17),AF76-'Choose Housekeeping Genes'!AH$17,"")</f>
        <v/>
      </c>
      <c r="BY76" s="132" t="str">
        <f ca="1">IF(ISNUMBER(AG76-'Choose Housekeeping Genes'!AI$17),AG76-'Choose Housekeeping Genes'!AI$17,"")</f>
        <v/>
      </c>
      <c r="BZ76" s="132" t="str">
        <f ca="1">IF(ISNUMBER(AH76-'Choose Housekeeping Genes'!AJ$17),AH76-'Choose Housekeeping Genes'!AJ$17,"")</f>
        <v/>
      </c>
      <c r="CA76" s="132" t="str">
        <f ca="1">IF(ISNUMBER(AI76-'Choose Housekeeping Genes'!AK$17),AI76-'Choose Housekeeping Genes'!AK$17,"")</f>
        <v/>
      </c>
      <c r="CB76" s="132" t="str">
        <f ca="1">IF(ISNUMBER(AJ76-'Choose Housekeeping Genes'!AL$17),AJ76-'Choose Housekeeping Genes'!AL$17,"")</f>
        <v/>
      </c>
      <c r="CC76" s="132" t="str">
        <f ca="1">IF(ISNUMBER(AK76-'Choose Housekeeping Genes'!AM$17),AK76-'Choose Housekeeping Genes'!AM$17,"")</f>
        <v/>
      </c>
      <c r="CD76" s="132" t="str">
        <f ca="1">IF(ISNUMBER(AL76-'Choose Housekeeping Genes'!AN$17),AL76-'Choose Housekeeping Genes'!AN$17,"")</f>
        <v/>
      </c>
      <c r="CE76" s="132" t="str">
        <f ca="1">IF(ISNUMBER(AM76-'Choose Housekeeping Genes'!AO$17),AM76-'Choose Housekeeping Genes'!AO$17,"")</f>
        <v/>
      </c>
      <c r="CF76" s="132" t="str">
        <f ca="1">IF(ISNUMBER(AN76-'Choose Housekeeping Genes'!AP$17),AN76-'Choose Housekeeping Genes'!AP$17,"")</f>
        <v/>
      </c>
      <c r="CG76" s="132" t="str">
        <f ca="1">IF(ISNUMBER(AO76-'Choose Housekeeping Genes'!AQ$17),AO76-'Choose Housekeeping Genes'!AQ$17,"")</f>
        <v/>
      </c>
      <c r="CH76" s="132" t="str">
        <f ca="1">IF(ISNUMBER(AP76-'Choose Housekeeping Genes'!AR$17),AP76-'Choose Housekeeping Genes'!AR$17,"")</f>
        <v/>
      </c>
      <c r="CI76" s="132" t="str">
        <f ca="1">IF(ISNUMBER(AQ76-'Choose Housekeeping Genes'!AS$17),AQ76-'Choose Housekeeping Genes'!AS$17,"")</f>
        <v/>
      </c>
      <c r="CJ76" s="132" t="str">
        <f ca="1">IF(ISNUMBER(AR76-'Choose Housekeeping Genes'!AT$17),AR76-'Choose Housekeeping Genes'!AT$17,"")</f>
        <v/>
      </c>
      <c r="CK76" s="137" t="e">
        <f t="shared" ca="1" si="6"/>
        <v>#DIV/0!</v>
      </c>
      <c r="CL76" s="138" t="e">
        <f t="shared" ca="1" si="7"/>
        <v>#DIV/0!</v>
      </c>
    </row>
    <row r="77" spans="1:90" ht="12.75" x14ac:dyDescent="0.15">
      <c r="A77" s="131" t="str">
        <f>'Transcript table'!C77</f>
        <v>LINC00467</v>
      </c>
      <c r="B77" s="35" t="s">
        <v>40</v>
      </c>
      <c r="C77" s="132" t="str">
        <f>IF(SUM('Test Sample Data'!C$3:C$386)&gt;10,IF(AND(ISNUMBER('Test Sample Data'!C77),'Test Sample Data'!C77&lt;35,'Test Sample Data'!C77&gt;0),'Test Sample Data'!C77-'Choose Housekeeping Genes'!D$27,35-'Choose Housekeeping Genes'!D$27),"")</f>
        <v/>
      </c>
      <c r="D77" s="132" t="str">
        <f>IF(SUM('Test Sample Data'!D$3:D$386)&gt;10,IF(AND(ISNUMBER('Test Sample Data'!D77),'Test Sample Data'!D77&lt;35,'Test Sample Data'!D77&gt;0),'Test Sample Data'!D77-'Choose Housekeeping Genes'!E$27,35-'Choose Housekeeping Genes'!E$27),"")</f>
        <v/>
      </c>
      <c r="E77" s="132" t="str">
        <f>IF(SUM('Test Sample Data'!E$3:E$386)&gt;10,IF(AND(ISNUMBER('Test Sample Data'!E77),'Test Sample Data'!E77&lt;35,'Test Sample Data'!E77&gt;0),'Test Sample Data'!E77-'Choose Housekeeping Genes'!F$27,35-'Choose Housekeeping Genes'!F$27),"")</f>
        <v/>
      </c>
      <c r="F77" s="132" t="str">
        <f>IF(SUM('Test Sample Data'!F$3:F$386)&gt;10,IF(AND(ISNUMBER('Test Sample Data'!F77),'Test Sample Data'!F77&lt;35,'Test Sample Data'!F77&gt;0),'Test Sample Data'!F77-'Choose Housekeeping Genes'!G$27,35-'Choose Housekeeping Genes'!G$27),"")</f>
        <v/>
      </c>
      <c r="G77" s="132" t="str">
        <f>IF(SUM('Test Sample Data'!G$3:G$386)&gt;10,IF(AND(ISNUMBER('Test Sample Data'!G77),'Test Sample Data'!G77&lt;35,'Test Sample Data'!G77&gt;0),'Test Sample Data'!G77-'Choose Housekeeping Genes'!H$27,35-'Choose Housekeeping Genes'!H$27),"")</f>
        <v/>
      </c>
      <c r="H77" s="132" t="str">
        <f>IF(SUM('Test Sample Data'!H$3:H$386)&gt;10,IF(AND(ISNUMBER('Test Sample Data'!H77),'Test Sample Data'!H77&lt;35,'Test Sample Data'!H77&gt;0),'Test Sample Data'!H77-'Choose Housekeeping Genes'!I$27,35-'Choose Housekeeping Genes'!I$27),"")</f>
        <v/>
      </c>
      <c r="I77" s="132" t="str">
        <f>IF(SUM('Test Sample Data'!I$3:I$386)&gt;10,IF(AND(ISNUMBER('Test Sample Data'!I77),'Test Sample Data'!I77&lt;35,'Test Sample Data'!I77&gt;0),'Test Sample Data'!I77-'Choose Housekeeping Genes'!J$27,35-'Choose Housekeeping Genes'!J$27),"")</f>
        <v/>
      </c>
      <c r="J77" s="132" t="str">
        <f>IF(SUM('Test Sample Data'!J$3:J$386)&gt;10,IF(AND(ISNUMBER('Test Sample Data'!J77),'Test Sample Data'!J77&lt;35,'Test Sample Data'!J77&gt;0),'Test Sample Data'!J77-'Choose Housekeeping Genes'!K$27,35-'Choose Housekeeping Genes'!K$27),"")</f>
        <v/>
      </c>
      <c r="K77" s="132" t="str">
        <f>IF(SUM('Test Sample Data'!K$3:K$386)&gt;10,IF(AND(ISNUMBER('Test Sample Data'!K77),'Test Sample Data'!K77&lt;35,'Test Sample Data'!K77&gt;0),'Test Sample Data'!K77-'Choose Housekeeping Genes'!L$27,35-'Choose Housekeeping Genes'!L$27),"")</f>
        <v/>
      </c>
      <c r="L77" s="132" t="str">
        <f>IF(SUM('Test Sample Data'!L$3:L$386)&gt;10,IF(AND(ISNUMBER('Test Sample Data'!L77),'Test Sample Data'!L77&lt;35,'Test Sample Data'!L77&gt;0),'Test Sample Data'!L77-'Choose Housekeeping Genes'!M$27,35-'Choose Housekeeping Genes'!M$27),"")</f>
        <v/>
      </c>
      <c r="M77" s="132" t="str">
        <f>IF(SUM('Test Sample Data'!M$3:M$386)&gt;10,IF(AND(ISNUMBER('Test Sample Data'!M77),'Test Sample Data'!M77&lt;35,'Test Sample Data'!M77&gt;0),'Test Sample Data'!M77-'Choose Housekeeping Genes'!N$27,35-'Choose Housekeeping Genes'!N$27),"")</f>
        <v/>
      </c>
      <c r="N77" s="132" t="str">
        <f>IF(SUM('Test Sample Data'!N$3:N$386)&gt;10,IF(AND(ISNUMBER('Test Sample Data'!N77),'Test Sample Data'!N77&lt;35,'Test Sample Data'!N77&gt;0),'Test Sample Data'!N77-'Choose Housekeeping Genes'!O$27,35-'Choose Housekeeping Genes'!O$27),"")</f>
        <v/>
      </c>
      <c r="O77" s="132" t="str">
        <f>IF(SUM('Test Sample Data'!O$3:O$386)&gt;10,IF(AND(ISNUMBER('Test Sample Data'!O77),'Test Sample Data'!O77&lt;35,'Test Sample Data'!O77&gt;0),'Test Sample Data'!O77-'Choose Housekeeping Genes'!P$27,35-'Choose Housekeeping Genes'!P$27),"")</f>
        <v/>
      </c>
      <c r="P77" s="132" t="str">
        <f>IF(SUM('Test Sample Data'!P$3:P$386)&gt;10,IF(AND(ISNUMBER('Test Sample Data'!P77),'Test Sample Data'!P77&lt;35,'Test Sample Data'!P77&gt;0),'Test Sample Data'!P77-'Choose Housekeeping Genes'!Q$27,35-'Choose Housekeeping Genes'!Q$27),"")</f>
        <v/>
      </c>
      <c r="Q77" s="132" t="str">
        <f>IF(SUM('Test Sample Data'!Q$3:Q$386)&gt;10,IF(AND(ISNUMBER('Test Sample Data'!Q77),'Test Sample Data'!Q77&lt;35,'Test Sample Data'!Q77&gt;0),'Test Sample Data'!Q77-'Choose Housekeeping Genes'!R$27,35-'Choose Housekeeping Genes'!R$27),"")</f>
        <v/>
      </c>
      <c r="R77" s="132" t="str">
        <f>IF(SUM('Test Sample Data'!R$3:R$386)&gt;10,IF(AND(ISNUMBER('Test Sample Data'!R77),'Test Sample Data'!R77&lt;35,'Test Sample Data'!R77&gt;0),'Test Sample Data'!R77-'Choose Housekeeping Genes'!S$27,35-'Choose Housekeeping Genes'!S$27),"")</f>
        <v/>
      </c>
      <c r="S77" s="132" t="str">
        <f>IF(SUM('Test Sample Data'!S$3:S$386)&gt;10,IF(AND(ISNUMBER('Test Sample Data'!S77),'Test Sample Data'!S77&lt;35,'Test Sample Data'!S77&gt;0),'Test Sample Data'!S77-'Choose Housekeeping Genes'!T$27,35-'Choose Housekeeping Genes'!T$27),"")</f>
        <v/>
      </c>
      <c r="T77" s="132" t="str">
        <f>IF(SUM('Test Sample Data'!T$3:T$386)&gt;10,IF(AND(ISNUMBER('Test Sample Data'!T77),'Test Sample Data'!T77&lt;35,'Test Sample Data'!T77&gt;0),'Test Sample Data'!T77-'Choose Housekeeping Genes'!U$27,35-'Choose Housekeeping Genes'!U$27),"")</f>
        <v/>
      </c>
      <c r="U77" s="132" t="str">
        <f>IF(SUM('Test Sample Data'!U$3:U$386)&gt;10,IF(AND(ISNUMBER('Test Sample Data'!U77),'Test Sample Data'!U77&lt;35,'Test Sample Data'!U77&gt;0),'Test Sample Data'!U77-'Choose Housekeeping Genes'!V$27,35-'Choose Housekeeping Genes'!V$27),"")</f>
        <v/>
      </c>
      <c r="V77" s="132" t="str">
        <f>IF(SUM('Test Sample Data'!V$3:V$386)&gt;10,IF(AND(ISNUMBER('Test Sample Data'!V77),'Test Sample Data'!V77&lt;35,'Test Sample Data'!V77&gt;0),'Test Sample Data'!V77-'Choose Housekeeping Genes'!W$27,35-'Choose Housekeeping Genes'!W$27),"")</f>
        <v/>
      </c>
      <c r="W77" s="140" t="str">
        <f>'Control Sample Data'!A77</f>
        <v>LINC00467</v>
      </c>
      <c r="X77" s="141" t="s">
        <v>40</v>
      </c>
      <c r="Y77" s="132" t="str">
        <f>IF(SUM('Control Sample Data'!C$3:C$386)&gt;10,IF(AND(ISNUMBER('Control Sample Data'!C77),'Control Sample Data'!C77&lt;35,'Control Sample Data'!C77&gt;0),'Control Sample Data'!C77-'Choose Housekeeping Genes'!AA$27,35-'Choose Housekeeping Genes'!AA$27),"")</f>
        <v/>
      </c>
      <c r="Z77" s="132" t="str">
        <f>IF(SUM('Control Sample Data'!D$3:D$386)&gt;10,IF(AND(ISNUMBER('Control Sample Data'!D77),'Control Sample Data'!D77&lt;35,'Control Sample Data'!D77&gt;0),'Control Sample Data'!D77-'Choose Housekeeping Genes'!AB$27,35-'Choose Housekeeping Genes'!AB$27),"")</f>
        <v/>
      </c>
      <c r="AA77" s="132" t="str">
        <f>IF(SUM('Control Sample Data'!E$3:E$386)&gt;10,IF(AND(ISNUMBER('Control Sample Data'!E77),'Control Sample Data'!E77&lt;35,'Control Sample Data'!E77&gt;0),'Control Sample Data'!E77-'Choose Housekeeping Genes'!AC$27,35-'Choose Housekeeping Genes'!AC$27),"")</f>
        <v/>
      </c>
      <c r="AB77" s="132" t="str">
        <f>IF(SUM('Control Sample Data'!F$3:F$386)&gt;10,IF(AND(ISNUMBER('Control Sample Data'!F77),'Control Sample Data'!F77&lt;35,'Control Sample Data'!F77&gt;0),'Control Sample Data'!F77-'Choose Housekeeping Genes'!AD$27,35-'Choose Housekeeping Genes'!AD$27),"")</f>
        <v/>
      </c>
      <c r="AC77" s="132" t="str">
        <f>IF(SUM('Control Sample Data'!G$3:G$386)&gt;10,IF(AND(ISNUMBER('Control Sample Data'!G77),'Control Sample Data'!G77&lt;35,'Control Sample Data'!G77&gt;0),'Control Sample Data'!G77-'Choose Housekeeping Genes'!AE$27,35-'Choose Housekeeping Genes'!AE$27),"")</f>
        <v/>
      </c>
      <c r="AD77" s="132" t="str">
        <f>IF(SUM('Control Sample Data'!H$3:H$386)&gt;10,IF(AND(ISNUMBER('Control Sample Data'!H77),'Control Sample Data'!H77&lt;35,'Control Sample Data'!H77&gt;0),'Control Sample Data'!H77-'Choose Housekeeping Genes'!AF$27,35-'Choose Housekeeping Genes'!AF$27),"")</f>
        <v/>
      </c>
      <c r="AE77" s="132" t="str">
        <f>IF(SUM('Control Sample Data'!I$3:I$386)&gt;10,IF(AND(ISNUMBER('Control Sample Data'!I77),'Control Sample Data'!I77&lt;35,'Control Sample Data'!I77&gt;0),'Control Sample Data'!I77-'Choose Housekeeping Genes'!AG$27,35-'Choose Housekeeping Genes'!AG$27),"")</f>
        <v/>
      </c>
      <c r="AF77" s="132" t="str">
        <f>IF(SUM('Control Sample Data'!J$3:J$386)&gt;10,IF(AND(ISNUMBER('Control Sample Data'!J77),'Control Sample Data'!J77&lt;35,'Control Sample Data'!J77&gt;0),'Control Sample Data'!J77-'Choose Housekeeping Genes'!AH$27,35-'Choose Housekeeping Genes'!AH$27),"")</f>
        <v/>
      </c>
      <c r="AG77" s="132" t="str">
        <f>IF(SUM('Control Sample Data'!K$3:K$386)&gt;10,IF(AND(ISNUMBER('Control Sample Data'!K77),'Control Sample Data'!K77&lt;35,'Control Sample Data'!K77&gt;0),'Control Sample Data'!K77-'Choose Housekeeping Genes'!AI$27,35-'Choose Housekeeping Genes'!AI$27),"")</f>
        <v/>
      </c>
      <c r="AH77" s="132" t="str">
        <f>IF(SUM('Control Sample Data'!L$3:L$386)&gt;10,IF(AND(ISNUMBER('Control Sample Data'!L77),'Control Sample Data'!L77&lt;35,'Control Sample Data'!L77&gt;0),'Control Sample Data'!L77-'Choose Housekeeping Genes'!AJ$27,35-'Choose Housekeeping Genes'!AJ$27),"")</f>
        <v/>
      </c>
      <c r="AI77" s="132" t="str">
        <f>IF(SUM('Control Sample Data'!M$3:M$386)&gt;10,IF(AND(ISNUMBER('Control Sample Data'!M77),'Control Sample Data'!M77&lt;35,'Control Sample Data'!M77&gt;0),'Control Sample Data'!M77-'Choose Housekeeping Genes'!AK$27,35-'Choose Housekeeping Genes'!AK$27),"")</f>
        <v/>
      </c>
      <c r="AJ77" s="132" t="str">
        <f>IF(SUM('Control Sample Data'!N$3:N$386)&gt;10,IF(AND(ISNUMBER('Control Sample Data'!N77),'Control Sample Data'!N77&lt;35,'Control Sample Data'!N77&gt;0),'Control Sample Data'!N77-'Choose Housekeeping Genes'!AL$27,35-'Choose Housekeeping Genes'!AL$27),"")</f>
        <v/>
      </c>
      <c r="AK77" s="132" t="str">
        <f>IF(SUM('Control Sample Data'!O$3:O$386)&gt;10,IF(AND(ISNUMBER('Control Sample Data'!O77),'Control Sample Data'!O77&lt;35,'Control Sample Data'!O77&gt;0),'Control Sample Data'!O77-'Choose Housekeeping Genes'!AM$27,35-'Choose Housekeeping Genes'!AM$27),"")</f>
        <v/>
      </c>
      <c r="AL77" s="132" t="str">
        <f>IF(SUM('Control Sample Data'!P$3:P$386)&gt;10,IF(AND(ISNUMBER('Control Sample Data'!P77),'Control Sample Data'!P77&lt;35,'Control Sample Data'!P77&gt;0),'Control Sample Data'!P77-'Choose Housekeeping Genes'!AN$27,35-'Choose Housekeeping Genes'!AN$27),"")</f>
        <v/>
      </c>
      <c r="AM77" s="132" t="str">
        <f>IF(SUM('Control Sample Data'!Q$3:Q$386)&gt;10,IF(AND(ISNUMBER('Control Sample Data'!Q77),'Control Sample Data'!Q77&lt;35,'Control Sample Data'!Q77&gt;0),'Control Sample Data'!Q77-'Choose Housekeeping Genes'!AO$27,35-'Choose Housekeeping Genes'!AO$27),"")</f>
        <v/>
      </c>
      <c r="AN77" s="132" t="str">
        <f>IF(SUM('Control Sample Data'!R$3:R$386)&gt;10,IF(AND(ISNUMBER('Control Sample Data'!R77),'Control Sample Data'!R77&lt;35,'Control Sample Data'!R77&gt;0),'Control Sample Data'!R77-'Choose Housekeeping Genes'!AP$27,35-'Choose Housekeeping Genes'!AP$27),"")</f>
        <v/>
      </c>
      <c r="AO77" s="132" t="str">
        <f>IF(SUM('Control Sample Data'!S$3:S$386)&gt;10,IF(AND(ISNUMBER('Control Sample Data'!S77),'Control Sample Data'!S77&lt;35,'Control Sample Data'!S77&gt;0),'Control Sample Data'!S77-'Choose Housekeeping Genes'!AQ$27,35-'Choose Housekeeping Genes'!AQ$27),"")</f>
        <v/>
      </c>
      <c r="AP77" s="132" t="str">
        <f>IF(SUM('Control Sample Data'!T$3:T$386)&gt;10,IF(AND(ISNUMBER('Control Sample Data'!T77),'Control Sample Data'!T77&lt;35,'Control Sample Data'!T77&gt;0),'Control Sample Data'!T77-'Choose Housekeeping Genes'!AR$27,35-'Choose Housekeeping Genes'!AR$27),"")</f>
        <v/>
      </c>
      <c r="AQ77" s="132" t="str">
        <f>IF(SUM('Control Sample Data'!U$3:U$386)&gt;10,IF(AND(ISNUMBER('Control Sample Data'!U77),'Control Sample Data'!U77&lt;35,'Control Sample Data'!U77&gt;0),'Control Sample Data'!U77-'Choose Housekeeping Genes'!AS$27,35-'Choose Housekeeping Genes'!AS$27),"")</f>
        <v/>
      </c>
      <c r="AR77" s="132" t="str">
        <f>IF(SUM('Control Sample Data'!V$3:V$386)&gt;10,IF(AND(ISNUMBER('Control Sample Data'!V77),'Control Sample Data'!V77&lt;35,'Control Sample Data'!V77&gt;0),'Control Sample Data'!V77-'Choose Housekeeping Genes'!AT$27,35-'Choose Housekeeping Genes'!AT$27),"")</f>
        <v/>
      </c>
      <c r="AS77" s="135" t="str">
        <f>'Control Sample Data'!A77</f>
        <v>LINC00467</v>
      </c>
      <c r="AT77" s="35" t="s">
        <v>40</v>
      </c>
      <c r="AU77" s="132" t="str">
        <f ca="1">IF(ISNUMBER(C77-'Choose Housekeeping Genes'!D$17),C77-'Choose Housekeeping Genes'!D$17,"")</f>
        <v/>
      </c>
      <c r="AV77" s="132" t="str">
        <f ca="1">IF(ISNUMBER(D77-'Choose Housekeeping Genes'!E$17),D77-'Choose Housekeeping Genes'!E$17,"")</f>
        <v/>
      </c>
      <c r="AW77" s="132" t="str">
        <f ca="1">IF(ISNUMBER(E77-'Choose Housekeeping Genes'!F$17),E77-'Choose Housekeeping Genes'!F$17,"")</f>
        <v/>
      </c>
      <c r="AX77" s="132" t="str">
        <f ca="1">IF(ISNUMBER(F77-'Choose Housekeeping Genes'!G$17),F77-'Choose Housekeeping Genes'!G$17,"")</f>
        <v/>
      </c>
      <c r="AY77" s="132" t="str">
        <f ca="1">IF(ISNUMBER(G77-'Choose Housekeeping Genes'!H$17),G77-'Choose Housekeeping Genes'!H$17,"")</f>
        <v/>
      </c>
      <c r="AZ77" s="132" t="str">
        <f ca="1">IF(ISNUMBER(H77-'Choose Housekeeping Genes'!I$17),H77-'Choose Housekeeping Genes'!I$17,"")</f>
        <v/>
      </c>
      <c r="BA77" s="132" t="str">
        <f ca="1">IF(ISNUMBER(I77-'Choose Housekeeping Genes'!J$17),I77-'Choose Housekeeping Genes'!J$17,"")</f>
        <v/>
      </c>
      <c r="BB77" s="132" t="str">
        <f ca="1">IF(ISNUMBER(J77-'Choose Housekeeping Genes'!K$17),J77-'Choose Housekeeping Genes'!K$17,"")</f>
        <v/>
      </c>
      <c r="BC77" s="132" t="str">
        <f ca="1">IF(ISNUMBER(K77-'Choose Housekeeping Genes'!L$17),K77-'Choose Housekeeping Genes'!L$17,"")</f>
        <v/>
      </c>
      <c r="BD77" s="132" t="str">
        <f ca="1">IF(ISNUMBER(L77-'Choose Housekeeping Genes'!M$17),L77-'Choose Housekeeping Genes'!M$17,"")</f>
        <v/>
      </c>
      <c r="BE77" s="132" t="str">
        <f ca="1">IF(ISNUMBER(M77-'Choose Housekeeping Genes'!N$17),M77-'Choose Housekeeping Genes'!N$17,"")</f>
        <v/>
      </c>
      <c r="BF77" s="132" t="str">
        <f ca="1">IF(ISNUMBER(N77-'Choose Housekeeping Genes'!O$17),N77-'Choose Housekeeping Genes'!O$17,"")</f>
        <v/>
      </c>
      <c r="BG77" s="132" t="str">
        <f ca="1">IF(ISNUMBER(O77-'Choose Housekeeping Genes'!P$17),O77-'Choose Housekeeping Genes'!P$17,"")</f>
        <v/>
      </c>
      <c r="BH77" s="132" t="str">
        <f ca="1">IF(ISNUMBER(P77-'Choose Housekeeping Genes'!Q$17),P77-'Choose Housekeeping Genes'!Q$17,"")</f>
        <v/>
      </c>
      <c r="BI77" s="132" t="str">
        <f ca="1">IF(ISNUMBER(Q77-'Choose Housekeeping Genes'!R$17),Q77-'Choose Housekeeping Genes'!R$17,"")</f>
        <v/>
      </c>
      <c r="BJ77" s="132" t="str">
        <f ca="1">IF(ISNUMBER(R77-'Choose Housekeeping Genes'!S$17),R77-'Choose Housekeeping Genes'!S$17,"")</f>
        <v/>
      </c>
      <c r="BK77" s="132" t="str">
        <f ca="1">IF(ISNUMBER(S77-'Choose Housekeeping Genes'!T$17),S77-'Choose Housekeeping Genes'!T$17,"")</f>
        <v/>
      </c>
      <c r="BL77" s="132" t="str">
        <f ca="1">IF(ISNUMBER(T77-'Choose Housekeeping Genes'!U$17),T77-'Choose Housekeeping Genes'!U$17,"")</f>
        <v/>
      </c>
      <c r="BM77" s="132" t="str">
        <f ca="1">IF(ISNUMBER(U77-'Choose Housekeeping Genes'!V$17),U77-'Choose Housekeeping Genes'!V$17,"")</f>
        <v/>
      </c>
      <c r="BN77" s="132" t="str">
        <f ca="1">IF(ISNUMBER(V77-'Choose Housekeeping Genes'!W$17),V77-'Choose Housekeeping Genes'!W$17,"")</f>
        <v/>
      </c>
      <c r="BO77" s="142" t="str">
        <f t="shared" si="5"/>
        <v>LINC00467</v>
      </c>
      <c r="BP77" s="141" t="s">
        <v>40</v>
      </c>
      <c r="BQ77" s="132" t="str">
        <f ca="1">IF(ISNUMBER(Y77-'Choose Housekeeping Genes'!AA$17),Y77-'Choose Housekeeping Genes'!AA$17,"")</f>
        <v/>
      </c>
      <c r="BR77" s="132" t="str">
        <f ca="1">IF(ISNUMBER(Z77-'Choose Housekeeping Genes'!AB$17),Z77-'Choose Housekeeping Genes'!AB$17,"")</f>
        <v/>
      </c>
      <c r="BS77" s="132" t="str">
        <f ca="1">IF(ISNUMBER(AA77-'Choose Housekeeping Genes'!AC$17),AA77-'Choose Housekeeping Genes'!AC$17,"")</f>
        <v/>
      </c>
      <c r="BT77" s="132" t="str">
        <f ca="1">IF(ISNUMBER(AB77-'Choose Housekeeping Genes'!AD$17),AB77-'Choose Housekeeping Genes'!AD$17,"")</f>
        <v/>
      </c>
      <c r="BU77" s="132" t="str">
        <f ca="1">IF(ISNUMBER(AC77-'Choose Housekeeping Genes'!AE$17),AC77-'Choose Housekeeping Genes'!AE$17,"")</f>
        <v/>
      </c>
      <c r="BV77" s="132" t="str">
        <f ca="1">IF(ISNUMBER(AD77-'Choose Housekeeping Genes'!AF$17),AD77-'Choose Housekeeping Genes'!AF$17,"")</f>
        <v/>
      </c>
      <c r="BW77" s="132" t="str">
        <f ca="1">IF(ISNUMBER(AE77-'Choose Housekeeping Genes'!AG$17),AE77-'Choose Housekeeping Genes'!AG$17,"")</f>
        <v/>
      </c>
      <c r="BX77" s="132" t="str">
        <f ca="1">IF(ISNUMBER(AF77-'Choose Housekeeping Genes'!AH$17),AF77-'Choose Housekeeping Genes'!AH$17,"")</f>
        <v/>
      </c>
      <c r="BY77" s="132" t="str">
        <f ca="1">IF(ISNUMBER(AG77-'Choose Housekeeping Genes'!AI$17),AG77-'Choose Housekeeping Genes'!AI$17,"")</f>
        <v/>
      </c>
      <c r="BZ77" s="132" t="str">
        <f ca="1">IF(ISNUMBER(AH77-'Choose Housekeeping Genes'!AJ$17),AH77-'Choose Housekeeping Genes'!AJ$17,"")</f>
        <v/>
      </c>
      <c r="CA77" s="132" t="str">
        <f ca="1">IF(ISNUMBER(AI77-'Choose Housekeeping Genes'!AK$17),AI77-'Choose Housekeeping Genes'!AK$17,"")</f>
        <v/>
      </c>
      <c r="CB77" s="132" t="str">
        <f ca="1">IF(ISNUMBER(AJ77-'Choose Housekeeping Genes'!AL$17),AJ77-'Choose Housekeeping Genes'!AL$17,"")</f>
        <v/>
      </c>
      <c r="CC77" s="132" t="str">
        <f ca="1">IF(ISNUMBER(AK77-'Choose Housekeeping Genes'!AM$17),AK77-'Choose Housekeeping Genes'!AM$17,"")</f>
        <v/>
      </c>
      <c r="CD77" s="132" t="str">
        <f ca="1">IF(ISNUMBER(AL77-'Choose Housekeeping Genes'!AN$17),AL77-'Choose Housekeeping Genes'!AN$17,"")</f>
        <v/>
      </c>
      <c r="CE77" s="132" t="str">
        <f ca="1">IF(ISNUMBER(AM77-'Choose Housekeeping Genes'!AO$17),AM77-'Choose Housekeeping Genes'!AO$17,"")</f>
        <v/>
      </c>
      <c r="CF77" s="132" t="str">
        <f ca="1">IF(ISNUMBER(AN77-'Choose Housekeeping Genes'!AP$17),AN77-'Choose Housekeeping Genes'!AP$17,"")</f>
        <v/>
      </c>
      <c r="CG77" s="132" t="str">
        <f ca="1">IF(ISNUMBER(AO77-'Choose Housekeeping Genes'!AQ$17),AO77-'Choose Housekeeping Genes'!AQ$17,"")</f>
        <v/>
      </c>
      <c r="CH77" s="132" t="str">
        <f ca="1">IF(ISNUMBER(AP77-'Choose Housekeeping Genes'!AR$17),AP77-'Choose Housekeeping Genes'!AR$17,"")</f>
        <v/>
      </c>
      <c r="CI77" s="132" t="str">
        <f ca="1">IF(ISNUMBER(AQ77-'Choose Housekeeping Genes'!AS$17),AQ77-'Choose Housekeeping Genes'!AS$17,"")</f>
        <v/>
      </c>
      <c r="CJ77" s="132" t="str">
        <f ca="1">IF(ISNUMBER(AR77-'Choose Housekeeping Genes'!AT$17),AR77-'Choose Housekeeping Genes'!AT$17,"")</f>
        <v/>
      </c>
      <c r="CK77" s="137" t="e">
        <f t="shared" ca="1" si="6"/>
        <v>#DIV/0!</v>
      </c>
      <c r="CL77" s="138" t="e">
        <f t="shared" ca="1" si="7"/>
        <v>#DIV/0!</v>
      </c>
    </row>
    <row r="78" spans="1:90" ht="12.75" x14ac:dyDescent="0.15">
      <c r="A78" s="131" t="str">
        <f>'Transcript table'!C78</f>
        <v>FGF10-AS1</v>
      </c>
      <c r="B78" s="35" t="s">
        <v>41</v>
      </c>
      <c r="C78" s="132" t="str">
        <f>IF(SUM('Test Sample Data'!C$3:C$386)&gt;10,IF(AND(ISNUMBER('Test Sample Data'!C78),'Test Sample Data'!C78&lt;35,'Test Sample Data'!C78&gt;0),'Test Sample Data'!C78-'Choose Housekeeping Genes'!D$27,35-'Choose Housekeeping Genes'!D$27),"")</f>
        <v/>
      </c>
      <c r="D78" s="132" t="str">
        <f>IF(SUM('Test Sample Data'!D$3:D$386)&gt;10,IF(AND(ISNUMBER('Test Sample Data'!D78),'Test Sample Data'!D78&lt;35,'Test Sample Data'!D78&gt;0),'Test Sample Data'!D78-'Choose Housekeeping Genes'!E$27,35-'Choose Housekeeping Genes'!E$27),"")</f>
        <v/>
      </c>
      <c r="E78" s="132" t="str">
        <f>IF(SUM('Test Sample Data'!E$3:E$386)&gt;10,IF(AND(ISNUMBER('Test Sample Data'!E78),'Test Sample Data'!E78&lt;35,'Test Sample Data'!E78&gt;0),'Test Sample Data'!E78-'Choose Housekeeping Genes'!F$27,35-'Choose Housekeeping Genes'!F$27),"")</f>
        <v/>
      </c>
      <c r="F78" s="132" t="str">
        <f>IF(SUM('Test Sample Data'!F$3:F$386)&gt;10,IF(AND(ISNUMBER('Test Sample Data'!F78),'Test Sample Data'!F78&lt;35,'Test Sample Data'!F78&gt;0),'Test Sample Data'!F78-'Choose Housekeeping Genes'!G$27,35-'Choose Housekeeping Genes'!G$27),"")</f>
        <v/>
      </c>
      <c r="G78" s="132" t="str">
        <f>IF(SUM('Test Sample Data'!G$3:G$386)&gt;10,IF(AND(ISNUMBER('Test Sample Data'!G78),'Test Sample Data'!G78&lt;35,'Test Sample Data'!G78&gt;0),'Test Sample Data'!G78-'Choose Housekeeping Genes'!H$27,35-'Choose Housekeeping Genes'!H$27),"")</f>
        <v/>
      </c>
      <c r="H78" s="132" t="str">
        <f>IF(SUM('Test Sample Data'!H$3:H$386)&gt;10,IF(AND(ISNUMBER('Test Sample Data'!H78),'Test Sample Data'!H78&lt;35,'Test Sample Data'!H78&gt;0),'Test Sample Data'!H78-'Choose Housekeeping Genes'!I$27,35-'Choose Housekeeping Genes'!I$27),"")</f>
        <v/>
      </c>
      <c r="I78" s="132" t="str">
        <f>IF(SUM('Test Sample Data'!I$3:I$386)&gt;10,IF(AND(ISNUMBER('Test Sample Data'!I78),'Test Sample Data'!I78&lt;35,'Test Sample Data'!I78&gt;0),'Test Sample Data'!I78-'Choose Housekeeping Genes'!J$27,35-'Choose Housekeeping Genes'!J$27),"")</f>
        <v/>
      </c>
      <c r="J78" s="132" t="str">
        <f>IF(SUM('Test Sample Data'!J$3:J$386)&gt;10,IF(AND(ISNUMBER('Test Sample Data'!J78),'Test Sample Data'!J78&lt;35,'Test Sample Data'!J78&gt;0),'Test Sample Data'!J78-'Choose Housekeeping Genes'!K$27,35-'Choose Housekeeping Genes'!K$27),"")</f>
        <v/>
      </c>
      <c r="K78" s="132" t="str">
        <f>IF(SUM('Test Sample Data'!K$3:K$386)&gt;10,IF(AND(ISNUMBER('Test Sample Data'!K78),'Test Sample Data'!K78&lt;35,'Test Sample Data'!K78&gt;0),'Test Sample Data'!K78-'Choose Housekeeping Genes'!L$27,35-'Choose Housekeeping Genes'!L$27),"")</f>
        <v/>
      </c>
      <c r="L78" s="132" t="str">
        <f>IF(SUM('Test Sample Data'!L$3:L$386)&gt;10,IF(AND(ISNUMBER('Test Sample Data'!L78),'Test Sample Data'!L78&lt;35,'Test Sample Data'!L78&gt;0),'Test Sample Data'!L78-'Choose Housekeeping Genes'!M$27,35-'Choose Housekeeping Genes'!M$27),"")</f>
        <v/>
      </c>
      <c r="M78" s="132" t="str">
        <f>IF(SUM('Test Sample Data'!M$3:M$386)&gt;10,IF(AND(ISNUMBER('Test Sample Data'!M78),'Test Sample Data'!M78&lt;35,'Test Sample Data'!M78&gt;0),'Test Sample Data'!M78-'Choose Housekeeping Genes'!N$27,35-'Choose Housekeeping Genes'!N$27),"")</f>
        <v/>
      </c>
      <c r="N78" s="132" t="str">
        <f>IF(SUM('Test Sample Data'!N$3:N$386)&gt;10,IF(AND(ISNUMBER('Test Sample Data'!N78),'Test Sample Data'!N78&lt;35,'Test Sample Data'!N78&gt;0),'Test Sample Data'!N78-'Choose Housekeeping Genes'!O$27,35-'Choose Housekeeping Genes'!O$27),"")</f>
        <v/>
      </c>
      <c r="O78" s="132" t="str">
        <f>IF(SUM('Test Sample Data'!O$3:O$386)&gt;10,IF(AND(ISNUMBER('Test Sample Data'!O78),'Test Sample Data'!O78&lt;35,'Test Sample Data'!O78&gt;0),'Test Sample Data'!O78-'Choose Housekeeping Genes'!P$27,35-'Choose Housekeeping Genes'!P$27),"")</f>
        <v/>
      </c>
      <c r="P78" s="132" t="str">
        <f>IF(SUM('Test Sample Data'!P$3:P$386)&gt;10,IF(AND(ISNUMBER('Test Sample Data'!P78),'Test Sample Data'!P78&lt;35,'Test Sample Data'!P78&gt;0),'Test Sample Data'!P78-'Choose Housekeeping Genes'!Q$27,35-'Choose Housekeeping Genes'!Q$27),"")</f>
        <v/>
      </c>
      <c r="Q78" s="132" t="str">
        <f>IF(SUM('Test Sample Data'!Q$3:Q$386)&gt;10,IF(AND(ISNUMBER('Test Sample Data'!Q78),'Test Sample Data'!Q78&lt;35,'Test Sample Data'!Q78&gt;0),'Test Sample Data'!Q78-'Choose Housekeeping Genes'!R$27,35-'Choose Housekeeping Genes'!R$27),"")</f>
        <v/>
      </c>
      <c r="R78" s="132" t="str">
        <f>IF(SUM('Test Sample Data'!R$3:R$386)&gt;10,IF(AND(ISNUMBER('Test Sample Data'!R78),'Test Sample Data'!R78&lt;35,'Test Sample Data'!R78&gt;0),'Test Sample Data'!R78-'Choose Housekeeping Genes'!S$27,35-'Choose Housekeeping Genes'!S$27),"")</f>
        <v/>
      </c>
      <c r="S78" s="132" t="str">
        <f>IF(SUM('Test Sample Data'!S$3:S$386)&gt;10,IF(AND(ISNUMBER('Test Sample Data'!S78),'Test Sample Data'!S78&lt;35,'Test Sample Data'!S78&gt;0),'Test Sample Data'!S78-'Choose Housekeeping Genes'!T$27,35-'Choose Housekeeping Genes'!T$27),"")</f>
        <v/>
      </c>
      <c r="T78" s="132" t="str">
        <f>IF(SUM('Test Sample Data'!T$3:T$386)&gt;10,IF(AND(ISNUMBER('Test Sample Data'!T78),'Test Sample Data'!T78&lt;35,'Test Sample Data'!T78&gt;0),'Test Sample Data'!T78-'Choose Housekeeping Genes'!U$27,35-'Choose Housekeeping Genes'!U$27),"")</f>
        <v/>
      </c>
      <c r="U78" s="132" t="str">
        <f>IF(SUM('Test Sample Data'!U$3:U$386)&gt;10,IF(AND(ISNUMBER('Test Sample Data'!U78),'Test Sample Data'!U78&lt;35,'Test Sample Data'!U78&gt;0),'Test Sample Data'!U78-'Choose Housekeeping Genes'!V$27,35-'Choose Housekeeping Genes'!V$27),"")</f>
        <v/>
      </c>
      <c r="V78" s="132" t="str">
        <f>IF(SUM('Test Sample Data'!V$3:V$386)&gt;10,IF(AND(ISNUMBER('Test Sample Data'!V78),'Test Sample Data'!V78&lt;35,'Test Sample Data'!V78&gt;0),'Test Sample Data'!V78-'Choose Housekeeping Genes'!W$27,35-'Choose Housekeeping Genes'!W$27),"")</f>
        <v/>
      </c>
      <c r="W78" s="140" t="str">
        <f>'Control Sample Data'!A78</f>
        <v>FGF10-AS1</v>
      </c>
      <c r="X78" s="141" t="s">
        <v>41</v>
      </c>
      <c r="Y78" s="132" t="str">
        <f>IF(SUM('Control Sample Data'!C$3:C$386)&gt;10,IF(AND(ISNUMBER('Control Sample Data'!C78),'Control Sample Data'!C78&lt;35,'Control Sample Data'!C78&gt;0),'Control Sample Data'!C78-'Choose Housekeeping Genes'!AA$27,35-'Choose Housekeeping Genes'!AA$27),"")</f>
        <v/>
      </c>
      <c r="Z78" s="132" t="str">
        <f>IF(SUM('Control Sample Data'!D$3:D$386)&gt;10,IF(AND(ISNUMBER('Control Sample Data'!D78),'Control Sample Data'!D78&lt;35,'Control Sample Data'!D78&gt;0),'Control Sample Data'!D78-'Choose Housekeeping Genes'!AB$27,35-'Choose Housekeeping Genes'!AB$27),"")</f>
        <v/>
      </c>
      <c r="AA78" s="132" t="str">
        <f>IF(SUM('Control Sample Data'!E$3:E$386)&gt;10,IF(AND(ISNUMBER('Control Sample Data'!E78),'Control Sample Data'!E78&lt;35,'Control Sample Data'!E78&gt;0),'Control Sample Data'!E78-'Choose Housekeeping Genes'!AC$27,35-'Choose Housekeeping Genes'!AC$27),"")</f>
        <v/>
      </c>
      <c r="AB78" s="132" t="str">
        <f>IF(SUM('Control Sample Data'!F$3:F$386)&gt;10,IF(AND(ISNUMBER('Control Sample Data'!F78),'Control Sample Data'!F78&lt;35,'Control Sample Data'!F78&gt;0),'Control Sample Data'!F78-'Choose Housekeeping Genes'!AD$27,35-'Choose Housekeeping Genes'!AD$27),"")</f>
        <v/>
      </c>
      <c r="AC78" s="132" t="str">
        <f>IF(SUM('Control Sample Data'!G$3:G$386)&gt;10,IF(AND(ISNUMBER('Control Sample Data'!G78),'Control Sample Data'!G78&lt;35,'Control Sample Data'!G78&gt;0),'Control Sample Data'!G78-'Choose Housekeeping Genes'!AE$27,35-'Choose Housekeeping Genes'!AE$27),"")</f>
        <v/>
      </c>
      <c r="AD78" s="132" t="str">
        <f>IF(SUM('Control Sample Data'!H$3:H$386)&gt;10,IF(AND(ISNUMBER('Control Sample Data'!H78),'Control Sample Data'!H78&lt;35,'Control Sample Data'!H78&gt;0),'Control Sample Data'!H78-'Choose Housekeeping Genes'!AF$27,35-'Choose Housekeeping Genes'!AF$27),"")</f>
        <v/>
      </c>
      <c r="AE78" s="132" t="str">
        <f>IF(SUM('Control Sample Data'!I$3:I$386)&gt;10,IF(AND(ISNUMBER('Control Sample Data'!I78),'Control Sample Data'!I78&lt;35,'Control Sample Data'!I78&gt;0),'Control Sample Data'!I78-'Choose Housekeeping Genes'!AG$27,35-'Choose Housekeeping Genes'!AG$27),"")</f>
        <v/>
      </c>
      <c r="AF78" s="132" t="str">
        <f>IF(SUM('Control Sample Data'!J$3:J$386)&gt;10,IF(AND(ISNUMBER('Control Sample Data'!J78),'Control Sample Data'!J78&lt;35,'Control Sample Data'!J78&gt;0),'Control Sample Data'!J78-'Choose Housekeeping Genes'!AH$27,35-'Choose Housekeeping Genes'!AH$27),"")</f>
        <v/>
      </c>
      <c r="AG78" s="132" t="str">
        <f>IF(SUM('Control Sample Data'!K$3:K$386)&gt;10,IF(AND(ISNUMBER('Control Sample Data'!K78),'Control Sample Data'!K78&lt;35,'Control Sample Data'!K78&gt;0),'Control Sample Data'!K78-'Choose Housekeeping Genes'!AI$27,35-'Choose Housekeeping Genes'!AI$27),"")</f>
        <v/>
      </c>
      <c r="AH78" s="132" t="str">
        <f>IF(SUM('Control Sample Data'!L$3:L$386)&gt;10,IF(AND(ISNUMBER('Control Sample Data'!L78),'Control Sample Data'!L78&lt;35,'Control Sample Data'!L78&gt;0),'Control Sample Data'!L78-'Choose Housekeeping Genes'!AJ$27,35-'Choose Housekeeping Genes'!AJ$27),"")</f>
        <v/>
      </c>
      <c r="AI78" s="132" t="str">
        <f>IF(SUM('Control Sample Data'!M$3:M$386)&gt;10,IF(AND(ISNUMBER('Control Sample Data'!M78),'Control Sample Data'!M78&lt;35,'Control Sample Data'!M78&gt;0),'Control Sample Data'!M78-'Choose Housekeeping Genes'!AK$27,35-'Choose Housekeeping Genes'!AK$27),"")</f>
        <v/>
      </c>
      <c r="AJ78" s="132" t="str">
        <f>IF(SUM('Control Sample Data'!N$3:N$386)&gt;10,IF(AND(ISNUMBER('Control Sample Data'!N78),'Control Sample Data'!N78&lt;35,'Control Sample Data'!N78&gt;0),'Control Sample Data'!N78-'Choose Housekeeping Genes'!AL$27,35-'Choose Housekeeping Genes'!AL$27),"")</f>
        <v/>
      </c>
      <c r="AK78" s="132" t="str">
        <f>IF(SUM('Control Sample Data'!O$3:O$386)&gt;10,IF(AND(ISNUMBER('Control Sample Data'!O78),'Control Sample Data'!O78&lt;35,'Control Sample Data'!O78&gt;0),'Control Sample Data'!O78-'Choose Housekeeping Genes'!AM$27,35-'Choose Housekeeping Genes'!AM$27),"")</f>
        <v/>
      </c>
      <c r="AL78" s="132" t="str">
        <f>IF(SUM('Control Sample Data'!P$3:P$386)&gt;10,IF(AND(ISNUMBER('Control Sample Data'!P78),'Control Sample Data'!P78&lt;35,'Control Sample Data'!P78&gt;0),'Control Sample Data'!P78-'Choose Housekeeping Genes'!AN$27,35-'Choose Housekeeping Genes'!AN$27),"")</f>
        <v/>
      </c>
      <c r="AM78" s="132" t="str">
        <f>IF(SUM('Control Sample Data'!Q$3:Q$386)&gt;10,IF(AND(ISNUMBER('Control Sample Data'!Q78),'Control Sample Data'!Q78&lt;35,'Control Sample Data'!Q78&gt;0),'Control Sample Data'!Q78-'Choose Housekeeping Genes'!AO$27,35-'Choose Housekeeping Genes'!AO$27),"")</f>
        <v/>
      </c>
      <c r="AN78" s="132" t="str">
        <f>IF(SUM('Control Sample Data'!R$3:R$386)&gt;10,IF(AND(ISNUMBER('Control Sample Data'!R78),'Control Sample Data'!R78&lt;35,'Control Sample Data'!R78&gt;0),'Control Sample Data'!R78-'Choose Housekeeping Genes'!AP$27,35-'Choose Housekeeping Genes'!AP$27),"")</f>
        <v/>
      </c>
      <c r="AO78" s="132" t="str">
        <f>IF(SUM('Control Sample Data'!S$3:S$386)&gt;10,IF(AND(ISNUMBER('Control Sample Data'!S78),'Control Sample Data'!S78&lt;35,'Control Sample Data'!S78&gt;0),'Control Sample Data'!S78-'Choose Housekeeping Genes'!AQ$27,35-'Choose Housekeeping Genes'!AQ$27),"")</f>
        <v/>
      </c>
      <c r="AP78" s="132" t="str">
        <f>IF(SUM('Control Sample Data'!T$3:T$386)&gt;10,IF(AND(ISNUMBER('Control Sample Data'!T78),'Control Sample Data'!T78&lt;35,'Control Sample Data'!T78&gt;0),'Control Sample Data'!T78-'Choose Housekeeping Genes'!AR$27,35-'Choose Housekeeping Genes'!AR$27),"")</f>
        <v/>
      </c>
      <c r="AQ78" s="132" t="str">
        <f>IF(SUM('Control Sample Data'!U$3:U$386)&gt;10,IF(AND(ISNUMBER('Control Sample Data'!U78),'Control Sample Data'!U78&lt;35,'Control Sample Data'!U78&gt;0),'Control Sample Data'!U78-'Choose Housekeeping Genes'!AS$27,35-'Choose Housekeeping Genes'!AS$27),"")</f>
        <v/>
      </c>
      <c r="AR78" s="132" t="str">
        <f>IF(SUM('Control Sample Data'!V$3:V$386)&gt;10,IF(AND(ISNUMBER('Control Sample Data'!V78),'Control Sample Data'!V78&lt;35,'Control Sample Data'!V78&gt;0),'Control Sample Data'!V78-'Choose Housekeeping Genes'!AT$27,35-'Choose Housekeeping Genes'!AT$27),"")</f>
        <v/>
      </c>
      <c r="AS78" s="135" t="str">
        <f>'Control Sample Data'!A78</f>
        <v>FGF10-AS1</v>
      </c>
      <c r="AT78" s="35" t="s">
        <v>41</v>
      </c>
      <c r="AU78" s="132" t="str">
        <f ca="1">IF(ISNUMBER(C78-'Choose Housekeeping Genes'!D$17),C78-'Choose Housekeeping Genes'!D$17,"")</f>
        <v/>
      </c>
      <c r="AV78" s="132" t="str">
        <f ca="1">IF(ISNUMBER(D78-'Choose Housekeeping Genes'!E$17),D78-'Choose Housekeeping Genes'!E$17,"")</f>
        <v/>
      </c>
      <c r="AW78" s="132" t="str">
        <f ca="1">IF(ISNUMBER(E78-'Choose Housekeeping Genes'!F$17),E78-'Choose Housekeeping Genes'!F$17,"")</f>
        <v/>
      </c>
      <c r="AX78" s="132" t="str">
        <f ca="1">IF(ISNUMBER(F78-'Choose Housekeeping Genes'!G$17),F78-'Choose Housekeeping Genes'!G$17,"")</f>
        <v/>
      </c>
      <c r="AY78" s="132" t="str">
        <f ca="1">IF(ISNUMBER(G78-'Choose Housekeeping Genes'!H$17),G78-'Choose Housekeeping Genes'!H$17,"")</f>
        <v/>
      </c>
      <c r="AZ78" s="132" t="str">
        <f ca="1">IF(ISNUMBER(H78-'Choose Housekeeping Genes'!I$17),H78-'Choose Housekeeping Genes'!I$17,"")</f>
        <v/>
      </c>
      <c r="BA78" s="132" t="str">
        <f ca="1">IF(ISNUMBER(I78-'Choose Housekeeping Genes'!J$17),I78-'Choose Housekeeping Genes'!J$17,"")</f>
        <v/>
      </c>
      <c r="BB78" s="132" t="str">
        <f ca="1">IF(ISNUMBER(J78-'Choose Housekeeping Genes'!K$17),J78-'Choose Housekeeping Genes'!K$17,"")</f>
        <v/>
      </c>
      <c r="BC78" s="132" t="str">
        <f ca="1">IF(ISNUMBER(K78-'Choose Housekeeping Genes'!L$17),K78-'Choose Housekeeping Genes'!L$17,"")</f>
        <v/>
      </c>
      <c r="BD78" s="132" t="str">
        <f ca="1">IF(ISNUMBER(L78-'Choose Housekeeping Genes'!M$17),L78-'Choose Housekeeping Genes'!M$17,"")</f>
        <v/>
      </c>
      <c r="BE78" s="132" t="str">
        <f ca="1">IF(ISNUMBER(M78-'Choose Housekeeping Genes'!N$17),M78-'Choose Housekeeping Genes'!N$17,"")</f>
        <v/>
      </c>
      <c r="BF78" s="132" t="str">
        <f ca="1">IF(ISNUMBER(N78-'Choose Housekeeping Genes'!O$17),N78-'Choose Housekeeping Genes'!O$17,"")</f>
        <v/>
      </c>
      <c r="BG78" s="132" t="str">
        <f ca="1">IF(ISNUMBER(O78-'Choose Housekeeping Genes'!P$17),O78-'Choose Housekeeping Genes'!P$17,"")</f>
        <v/>
      </c>
      <c r="BH78" s="132" t="str">
        <f ca="1">IF(ISNUMBER(P78-'Choose Housekeeping Genes'!Q$17),P78-'Choose Housekeeping Genes'!Q$17,"")</f>
        <v/>
      </c>
      <c r="BI78" s="132" t="str">
        <f ca="1">IF(ISNUMBER(Q78-'Choose Housekeeping Genes'!R$17),Q78-'Choose Housekeeping Genes'!R$17,"")</f>
        <v/>
      </c>
      <c r="BJ78" s="132" t="str">
        <f ca="1">IF(ISNUMBER(R78-'Choose Housekeeping Genes'!S$17),R78-'Choose Housekeeping Genes'!S$17,"")</f>
        <v/>
      </c>
      <c r="BK78" s="132" t="str">
        <f ca="1">IF(ISNUMBER(S78-'Choose Housekeeping Genes'!T$17),S78-'Choose Housekeeping Genes'!T$17,"")</f>
        <v/>
      </c>
      <c r="BL78" s="132" t="str">
        <f ca="1">IF(ISNUMBER(T78-'Choose Housekeeping Genes'!U$17),T78-'Choose Housekeeping Genes'!U$17,"")</f>
        <v/>
      </c>
      <c r="BM78" s="132" t="str">
        <f ca="1">IF(ISNUMBER(U78-'Choose Housekeeping Genes'!V$17),U78-'Choose Housekeeping Genes'!V$17,"")</f>
        <v/>
      </c>
      <c r="BN78" s="132" t="str">
        <f ca="1">IF(ISNUMBER(V78-'Choose Housekeeping Genes'!W$17),V78-'Choose Housekeeping Genes'!W$17,"")</f>
        <v/>
      </c>
      <c r="BO78" s="142" t="str">
        <f t="shared" si="5"/>
        <v>FGF10-AS1</v>
      </c>
      <c r="BP78" s="141" t="s">
        <v>41</v>
      </c>
      <c r="BQ78" s="132" t="str">
        <f ca="1">IF(ISNUMBER(Y78-'Choose Housekeeping Genes'!AA$17),Y78-'Choose Housekeeping Genes'!AA$17,"")</f>
        <v/>
      </c>
      <c r="BR78" s="132" t="str">
        <f ca="1">IF(ISNUMBER(Z78-'Choose Housekeeping Genes'!AB$17),Z78-'Choose Housekeeping Genes'!AB$17,"")</f>
        <v/>
      </c>
      <c r="BS78" s="132" t="str">
        <f ca="1">IF(ISNUMBER(AA78-'Choose Housekeeping Genes'!AC$17),AA78-'Choose Housekeeping Genes'!AC$17,"")</f>
        <v/>
      </c>
      <c r="BT78" s="132" t="str">
        <f ca="1">IF(ISNUMBER(AB78-'Choose Housekeeping Genes'!AD$17),AB78-'Choose Housekeeping Genes'!AD$17,"")</f>
        <v/>
      </c>
      <c r="BU78" s="132" t="str">
        <f ca="1">IF(ISNUMBER(AC78-'Choose Housekeeping Genes'!AE$17),AC78-'Choose Housekeeping Genes'!AE$17,"")</f>
        <v/>
      </c>
      <c r="BV78" s="132" t="str">
        <f ca="1">IF(ISNUMBER(AD78-'Choose Housekeeping Genes'!AF$17),AD78-'Choose Housekeeping Genes'!AF$17,"")</f>
        <v/>
      </c>
      <c r="BW78" s="132" t="str">
        <f ca="1">IF(ISNUMBER(AE78-'Choose Housekeeping Genes'!AG$17),AE78-'Choose Housekeeping Genes'!AG$17,"")</f>
        <v/>
      </c>
      <c r="BX78" s="132" t="str">
        <f ca="1">IF(ISNUMBER(AF78-'Choose Housekeeping Genes'!AH$17),AF78-'Choose Housekeeping Genes'!AH$17,"")</f>
        <v/>
      </c>
      <c r="BY78" s="132" t="str">
        <f ca="1">IF(ISNUMBER(AG78-'Choose Housekeeping Genes'!AI$17),AG78-'Choose Housekeeping Genes'!AI$17,"")</f>
        <v/>
      </c>
      <c r="BZ78" s="132" t="str">
        <f ca="1">IF(ISNUMBER(AH78-'Choose Housekeeping Genes'!AJ$17),AH78-'Choose Housekeeping Genes'!AJ$17,"")</f>
        <v/>
      </c>
      <c r="CA78" s="132" t="str">
        <f ca="1">IF(ISNUMBER(AI78-'Choose Housekeeping Genes'!AK$17),AI78-'Choose Housekeeping Genes'!AK$17,"")</f>
        <v/>
      </c>
      <c r="CB78" s="132" t="str">
        <f ca="1">IF(ISNUMBER(AJ78-'Choose Housekeeping Genes'!AL$17),AJ78-'Choose Housekeeping Genes'!AL$17,"")</f>
        <v/>
      </c>
      <c r="CC78" s="132" t="str">
        <f ca="1">IF(ISNUMBER(AK78-'Choose Housekeeping Genes'!AM$17),AK78-'Choose Housekeeping Genes'!AM$17,"")</f>
        <v/>
      </c>
      <c r="CD78" s="132" t="str">
        <f ca="1">IF(ISNUMBER(AL78-'Choose Housekeeping Genes'!AN$17),AL78-'Choose Housekeeping Genes'!AN$17,"")</f>
        <v/>
      </c>
      <c r="CE78" s="132" t="str">
        <f ca="1">IF(ISNUMBER(AM78-'Choose Housekeeping Genes'!AO$17),AM78-'Choose Housekeeping Genes'!AO$17,"")</f>
        <v/>
      </c>
      <c r="CF78" s="132" t="str">
        <f ca="1">IF(ISNUMBER(AN78-'Choose Housekeeping Genes'!AP$17),AN78-'Choose Housekeeping Genes'!AP$17,"")</f>
        <v/>
      </c>
      <c r="CG78" s="132" t="str">
        <f ca="1">IF(ISNUMBER(AO78-'Choose Housekeeping Genes'!AQ$17),AO78-'Choose Housekeeping Genes'!AQ$17,"")</f>
        <v/>
      </c>
      <c r="CH78" s="132" t="str">
        <f ca="1">IF(ISNUMBER(AP78-'Choose Housekeeping Genes'!AR$17),AP78-'Choose Housekeeping Genes'!AR$17,"")</f>
        <v/>
      </c>
      <c r="CI78" s="132" t="str">
        <f ca="1">IF(ISNUMBER(AQ78-'Choose Housekeeping Genes'!AS$17),AQ78-'Choose Housekeeping Genes'!AS$17,"")</f>
        <v/>
      </c>
      <c r="CJ78" s="132" t="str">
        <f ca="1">IF(ISNUMBER(AR78-'Choose Housekeeping Genes'!AT$17),AR78-'Choose Housekeeping Genes'!AT$17,"")</f>
        <v/>
      </c>
      <c r="CK78" s="137" t="e">
        <f t="shared" ca="1" si="6"/>
        <v>#DIV/0!</v>
      </c>
      <c r="CL78" s="138" t="e">
        <f t="shared" ca="1" si="7"/>
        <v>#DIV/0!</v>
      </c>
    </row>
    <row r="79" spans="1:90" ht="12.75" x14ac:dyDescent="0.15">
      <c r="A79" s="131" t="str">
        <f>'Transcript table'!C79</f>
        <v>LINC00581</v>
      </c>
      <c r="B79" s="35" t="s">
        <v>42</v>
      </c>
      <c r="C79" s="132" t="str">
        <f>IF(SUM('Test Sample Data'!C$3:C$386)&gt;10,IF(AND(ISNUMBER('Test Sample Data'!C79),'Test Sample Data'!C79&lt;35,'Test Sample Data'!C79&gt;0),'Test Sample Data'!C79-'Choose Housekeeping Genes'!D$27,35-'Choose Housekeeping Genes'!D$27),"")</f>
        <v/>
      </c>
      <c r="D79" s="132" t="str">
        <f>IF(SUM('Test Sample Data'!D$3:D$386)&gt;10,IF(AND(ISNUMBER('Test Sample Data'!D79),'Test Sample Data'!D79&lt;35,'Test Sample Data'!D79&gt;0),'Test Sample Data'!D79-'Choose Housekeeping Genes'!E$27,35-'Choose Housekeeping Genes'!E$27),"")</f>
        <v/>
      </c>
      <c r="E79" s="132" t="str">
        <f>IF(SUM('Test Sample Data'!E$3:E$386)&gt;10,IF(AND(ISNUMBER('Test Sample Data'!E79),'Test Sample Data'!E79&lt;35,'Test Sample Data'!E79&gt;0),'Test Sample Data'!E79-'Choose Housekeeping Genes'!F$27,35-'Choose Housekeeping Genes'!F$27),"")</f>
        <v/>
      </c>
      <c r="F79" s="132" t="str">
        <f>IF(SUM('Test Sample Data'!F$3:F$386)&gt;10,IF(AND(ISNUMBER('Test Sample Data'!F79),'Test Sample Data'!F79&lt;35,'Test Sample Data'!F79&gt;0),'Test Sample Data'!F79-'Choose Housekeeping Genes'!G$27,35-'Choose Housekeeping Genes'!G$27),"")</f>
        <v/>
      </c>
      <c r="G79" s="132" t="str">
        <f>IF(SUM('Test Sample Data'!G$3:G$386)&gt;10,IF(AND(ISNUMBER('Test Sample Data'!G79),'Test Sample Data'!G79&lt;35,'Test Sample Data'!G79&gt;0),'Test Sample Data'!G79-'Choose Housekeeping Genes'!H$27,35-'Choose Housekeeping Genes'!H$27),"")</f>
        <v/>
      </c>
      <c r="H79" s="132" t="str">
        <f>IF(SUM('Test Sample Data'!H$3:H$386)&gt;10,IF(AND(ISNUMBER('Test Sample Data'!H79),'Test Sample Data'!H79&lt;35,'Test Sample Data'!H79&gt;0),'Test Sample Data'!H79-'Choose Housekeeping Genes'!I$27,35-'Choose Housekeeping Genes'!I$27),"")</f>
        <v/>
      </c>
      <c r="I79" s="132" t="str">
        <f>IF(SUM('Test Sample Data'!I$3:I$386)&gt;10,IF(AND(ISNUMBER('Test Sample Data'!I79),'Test Sample Data'!I79&lt;35,'Test Sample Data'!I79&gt;0),'Test Sample Data'!I79-'Choose Housekeeping Genes'!J$27,35-'Choose Housekeeping Genes'!J$27),"")</f>
        <v/>
      </c>
      <c r="J79" s="132" t="str">
        <f>IF(SUM('Test Sample Data'!J$3:J$386)&gt;10,IF(AND(ISNUMBER('Test Sample Data'!J79),'Test Sample Data'!J79&lt;35,'Test Sample Data'!J79&gt;0),'Test Sample Data'!J79-'Choose Housekeeping Genes'!K$27,35-'Choose Housekeeping Genes'!K$27),"")</f>
        <v/>
      </c>
      <c r="K79" s="132" t="str">
        <f>IF(SUM('Test Sample Data'!K$3:K$386)&gt;10,IF(AND(ISNUMBER('Test Sample Data'!K79),'Test Sample Data'!K79&lt;35,'Test Sample Data'!K79&gt;0),'Test Sample Data'!K79-'Choose Housekeeping Genes'!L$27,35-'Choose Housekeeping Genes'!L$27),"")</f>
        <v/>
      </c>
      <c r="L79" s="132" t="str">
        <f>IF(SUM('Test Sample Data'!L$3:L$386)&gt;10,IF(AND(ISNUMBER('Test Sample Data'!L79),'Test Sample Data'!L79&lt;35,'Test Sample Data'!L79&gt;0),'Test Sample Data'!L79-'Choose Housekeeping Genes'!M$27,35-'Choose Housekeeping Genes'!M$27),"")</f>
        <v/>
      </c>
      <c r="M79" s="132" t="str">
        <f>IF(SUM('Test Sample Data'!M$3:M$386)&gt;10,IF(AND(ISNUMBER('Test Sample Data'!M79),'Test Sample Data'!M79&lt;35,'Test Sample Data'!M79&gt;0),'Test Sample Data'!M79-'Choose Housekeeping Genes'!N$27,35-'Choose Housekeeping Genes'!N$27),"")</f>
        <v/>
      </c>
      <c r="N79" s="132" t="str">
        <f>IF(SUM('Test Sample Data'!N$3:N$386)&gt;10,IF(AND(ISNUMBER('Test Sample Data'!N79),'Test Sample Data'!N79&lt;35,'Test Sample Data'!N79&gt;0),'Test Sample Data'!N79-'Choose Housekeeping Genes'!O$27,35-'Choose Housekeeping Genes'!O$27),"")</f>
        <v/>
      </c>
      <c r="O79" s="132" t="str">
        <f>IF(SUM('Test Sample Data'!O$3:O$386)&gt;10,IF(AND(ISNUMBER('Test Sample Data'!O79),'Test Sample Data'!O79&lt;35,'Test Sample Data'!O79&gt;0),'Test Sample Data'!O79-'Choose Housekeeping Genes'!P$27,35-'Choose Housekeeping Genes'!P$27),"")</f>
        <v/>
      </c>
      <c r="P79" s="132" t="str">
        <f>IF(SUM('Test Sample Data'!P$3:P$386)&gt;10,IF(AND(ISNUMBER('Test Sample Data'!P79),'Test Sample Data'!P79&lt;35,'Test Sample Data'!P79&gt;0),'Test Sample Data'!P79-'Choose Housekeeping Genes'!Q$27,35-'Choose Housekeeping Genes'!Q$27),"")</f>
        <v/>
      </c>
      <c r="Q79" s="132" t="str">
        <f>IF(SUM('Test Sample Data'!Q$3:Q$386)&gt;10,IF(AND(ISNUMBER('Test Sample Data'!Q79),'Test Sample Data'!Q79&lt;35,'Test Sample Data'!Q79&gt;0),'Test Sample Data'!Q79-'Choose Housekeeping Genes'!R$27,35-'Choose Housekeeping Genes'!R$27),"")</f>
        <v/>
      </c>
      <c r="R79" s="132" t="str">
        <f>IF(SUM('Test Sample Data'!R$3:R$386)&gt;10,IF(AND(ISNUMBER('Test Sample Data'!R79),'Test Sample Data'!R79&lt;35,'Test Sample Data'!R79&gt;0),'Test Sample Data'!R79-'Choose Housekeeping Genes'!S$27,35-'Choose Housekeeping Genes'!S$27),"")</f>
        <v/>
      </c>
      <c r="S79" s="132" t="str">
        <f>IF(SUM('Test Sample Data'!S$3:S$386)&gt;10,IF(AND(ISNUMBER('Test Sample Data'!S79),'Test Sample Data'!S79&lt;35,'Test Sample Data'!S79&gt;0),'Test Sample Data'!S79-'Choose Housekeeping Genes'!T$27,35-'Choose Housekeeping Genes'!T$27),"")</f>
        <v/>
      </c>
      <c r="T79" s="132" t="str">
        <f>IF(SUM('Test Sample Data'!T$3:T$386)&gt;10,IF(AND(ISNUMBER('Test Sample Data'!T79),'Test Sample Data'!T79&lt;35,'Test Sample Data'!T79&gt;0),'Test Sample Data'!T79-'Choose Housekeeping Genes'!U$27,35-'Choose Housekeeping Genes'!U$27),"")</f>
        <v/>
      </c>
      <c r="U79" s="132" t="str">
        <f>IF(SUM('Test Sample Data'!U$3:U$386)&gt;10,IF(AND(ISNUMBER('Test Sample Data'!U79),'Test Sample Data'!U79&lt;35,'Test Sample Data'!U79&gt;0),'Test Sample Data'!U79-'Choose Housekeeping Genes'!V$27,35-'Choose Housekeeping Genes'!V$27),"")</f>
        <v/>
      </c>
      <c r="V79" s="132" t="str">
        <f>IF(SUM('Test Sample Data'!V$3:V$386)&gt;10,IF(AND(ISNUMBER('Test Sample Data'!V79),'Test Sample Data'!V79&lt;35,'Test Sample Data'!V79&gt;0),'Test Sample Data'!V79-'Choose Housekeeping Genes'!W$27,35-'Choose Housekeeping Genes'!W$27),"")</f>
        <v/>
      </c>
      <c r="W79" s="140" t="str">
        <f>'Control Sample Data'!A79</f>
        <v>LINC00581</v>
      </c>
      <c r="X79" s="141" t="s">
        <v>42</v>
      </c>
      <c r="Y79" s="132" t="str">
        <f>IF(SUM('Control Sample Data'!C$3:C$386)&gt;10,IF(AND(ISNUMBER('Control Sample Data'!C79),'Control Sample Data'!C79&lt;35,'Control Sample Data'!C79&gt;0),'Control Sample Data'!C79-'Choose Housekeeping Genes'!AA$27,35-'Choose Housekeeping Genes'!AA$27),"")</f>
        <v/>
      </c>
      <c r="Z79" s="132" t="str">
        <f>IF(SUM('Control Sample Data'!D$3:D$386)&gt;10,IF(AND(ISNUMBER('Control Sample Data'!D79),'Control Sample Data'!D79&lt;35,'Control Sample Data'!D79&gt;0),'Control Sample Data'!D79-'Choose Housekeeping Genes'!AB$27,35-'Choose Housekeeping Genes'!AB$27),"")</f>
        <v/>
      </c>
      <c r="AA79" s="132" t="str">
        <f>IF(SUM('Control Sample Data'!E$3:E$386)&gt;10,IF(AND(ISNUMBER('Control Sample Data'!E79),'Control Sample Data'!E79&lt;35,'Control Sample Data'!E79&gt;0),'Control Sample Data'!E79-'Choose Housekeeping Genes'!AC$27,35-'Choose Housekeeping Genes'!AC$27),"")</f>
        <v/>
      </c>
      <c r="AB79" s="132" t="str">
        <f>IF(SUM('Control Sample Data'!F$3:F$386)&gt;10,IF(AND(ISNUMBER('Control Sample Data'!F79),'Control Sample Data'!F79&lt;35,'Control Sample Data'!F79&gt;0),'Control Sample Data'!F79-'Choose Housekeeping Genes'!AD$27,35-'Choose Housekeeping Genes'!AD$27),"")</f>
        <v/>
      </c>
      <c r="AC79" s="132" t="str">
        <f>IF(SUM('Control Sample Data'!G$3:G$386)&gt;10,IF(AND(ISNUMBER('Control Sample Data'!G79),'Control Sample Data'!G79&lt;35,'Control Sample Data'!G79&gt;0),'Control Sample Data'!G79-'Choose Housekeeping Genes'!AE$27,35-'Choose Housekeeping Genes'!AE$27),"")</f>
        <v/>
      </c>
      <c r="AD79" s="132" t="str">
        <f>IF(SUM('Control Sample Data'!H$3:H$386)&gt;10,IF(AND(ISNUMBER('Control Sample Data'!H79),'Control Sample Data'!H79&lt;35,'Control Sample Data'!H79&gt;0),'Control Sample Data'!H79-'Choose Housekeeping Genes'!AF$27,35-'Choose Housekeeping Genes'!AF$27),"")</f>
        <v/>
      </c>
      <c r="AE79" s="132" t="str">
        <f>IF(SUM('Control Sample Data'!I$3:I$386)&gt;10,IF(AND(ISNUMBER('Control Sample Data'!I79),'Control Sample Data'!I79&lt;35,'Control Sample Data'!I79&gt;0),'Control Sample Data'!I79-'Choose Housekeeping Genes'!AG$27,35-'Choose Housekeeping Genes'!AG$27),"")</f>
        <v/>
      </c>
      <c r="AF79" s="132" t="str">
        <f>IF(SUM('Control Sample Data'!J$3:J$386)&gt;10,IF(AND(ISNUMBER('Control Sample Data'!J79),'Control Sample Data'!J79&lt;35,'Control Sample Data'!J79&gt;0),'Control Sample Data'!J79-'Choose Housekeeping Genes'!AH$27,35-'Choose Housekeeping Genes'!AH$27),"")</f>
        <v/>
      </c>
      <c r="AG79" s="132" t="str">
        <f>IF(SUM('Control Sample Data'!K$3:K$386)&gt;10,IF(AND(ISNUMBER('Control Sample Data'!K79),'Control Sample Data'!K79&lt;35,'Control Sample Data'!K79&gt;0),'Control Sample Data'!K79-'Choose Housekeeping Genes'!AI$27,35-'Choose Housekeeping Genes'!AI$27),"")</f>
        <v/>
      </c>
      <c r="AH79" s="132" t="str">
        <f>IF(SUM('Control Sample Data'!L$3:L$386)&gt;10,IF(AND(ISNUMBER('Control Sample Data'!L79),'Control Sample Data'!L79&lt;35,'Control Sample Data'!L79&gt;0),'Control Sample Data'!L79-'Choose Housekeeping Genes'!AJ$27,35-'Choose Housekeeping Genes'!AJ$27),"")</f>
        <v/>
      </c>
      <c r="AI79" s="132" t="str">
        <f>IF(SUM('Control Sample Data'!M$3:M$386)&gt;10,IF(AND(ISNUMBER('Control Sample Data'!M79),'Control Sample Data'!M79&lt;35,'Control Sample Data'!M79&gt;0),'Control Sample Data'!M79-'Choose Housekeeping Genes'!AK$27,35-'Choose Housekeeping Genes'!AK$27),"")</f>
        <v/>
      </c>
      <c r="AJ79" s="132" t="str">
        <f>IF(SUM('Control Sample Data'!N$3:N$386)&gt;10,IF(AND(ISNUMBER('Control Sample Data'!N79),'Control Sample Data'!N79&lt;35,'Control Sample Data'!N79&gt;0),'Control Sample Data'!N79-'Choose Housekeeping Genes'!AL$27,35-'Choose Housekeeping Genes'!AL$27),"")</f>
        <v/>
      </c>
      <c r="AK79" s="132" t="str">
        <f>IF(SUM('Control Sample Data'!O$3:O$386)&gt;10,IF(AND(ISNUMBER('Control Sample Data'!O79),'Control Sample Data'!O79&lt;35,'Control Sample Data'!O79&gt;0),'Control Sample Data'!O79-'Choose Housekeeping Genes'!AM$27,35-'Choose Housekeeping Genes'!AM$27),"")</f>
        <v/>
      </c>
      <c r="AL79" s="132" t="str">
        <f>IF(SUM('Control Sample Data'!P$3:P$386)&gt;10,IF(AND(ISNUMBER('Control Sample Data'!P79),'Control Sample Data'!P79&lt;35,'Control Sample Data'!P79&gt;0),'Control Sample Data'!P79-'Choose Housekeeping Genes'!AN$27,35-'Choose Housekeeping Genes'!AN$27),"")</f>
        <v/>
      </c>
      <c r="AM79" s="132" t="str">
        <f>IF(SUM('Control Sample Data'!Q$3:Q$386)&gt;10,IF(AND(ISNUMBER('Control Sample Data'!Q79),'Control Sample Data'!Q79&lt;35,'Control Sample Data'!Q79&gt;0),'Control Sample Data'!Q79-'Choose Housekeeping Genes'!AO$27,35-'Choose Housekeeping Genes'!AO$27),"")</f>
        <v/>
      </c>
      <c r="AN79" s="132" t="str">
        <f>IF(SUM('Control Sample Data'!R$3:R$386)&gt;10,IF(AND(ISNUMBER('Control Sample Data'!R79),'Control Sample Data'!R79&lt;35,'Control Sample Data'!R79&gt;0),'Control Sample Data'!R79-'Choose Housekeeping Genes'!AP$27,35-'Choose Housekeeping Genes'!AP$27),"")</f>
        <v/>
      </c>
      <c r="AO79" s="132" t="str">
        <f>IF(SUM('Control Sample Data'!S$3:S$386)&gt;10,IF(AND(ISNUMBER('Control Sample Data'!S79),'Control Sample Data'!S79&lt;35,'Control Sample Data'!S79&gt;0),'Control Sample Data'!S79-'Choose Housekeeping Genes'!AQ$27,35-'Choose Housekeeping Genes'!AQ$27),"")</f>
        <v/>
      </c>
      <c r="AP79" s="132" t="str">
        <f>IF(SUM('Control Sample Data'!T$3:T$386)&gt;10,IF(AND(ISNUMBER('Control Sample Data'!T79),'Control Sample Data'!T79&lt;35,'Control Sample Data'!T79&gt;0),'Control Sample Data'!T79-'Choose Housekeeping Genes'!AR$27,35-'Choose Housekeeping Genes'!AR$27),"")</f>
        <v/>
      </c>
      <c r="AQ79" s="132" t="str">
        <f>IF(SUM('Control Sample Data'!U$3:U$386)&gt;10,IF(AND(ISNUMBER('Control Sample Data'!U79),'Control Sample Data'!U79&lt;35,'Control Sample Data'!U79&gt;0),'Control Sample Data'!U79-'Choose Housekeeping Genes'!AS$27,35-'Choose Housekeeping Genes'!AS$27),"")</f>
        <v/>
      </c>
      <c r="AR79" s="132" t="str">
        <f>IF(SUM('Control Sample Data'!V$3:V$386)&gt;10,IF(AND(ISNUMBER('Control Sample Data'!V79),'Control Sample Data'!V79&lt;35,'Control Sample Data'!V79&gt;0),'Control Sample Data'!V79-'Choose Housekeeping Genes'!AT$27,35-'Choose Housekeeping Genes'!AT$27),"")</f>
        <v/>
      </c>
      <c r="AS79" s="135" t="str">
        <f>'Control Sample Data'!A79</f>
        <v>LINC00581</v>
      </c>
      <c r="AT79" s="35" t="s">
        <v>42</v>
      </c>
      <c r="AU79" s="132" t="str">
        <f ca="1">IF(ISNUMBER(C79-'Choose Housekeeping Genes'!D$17),C79-'Choose Housekeeping Genes'!D$17,"")</f>
        <v/>
      </c>
      <c r="AV79" s="132" t="str">
        <f ca="1">IF(ISNUMBER(D79-'Choose Housekeeping Genes'!E$17),D79-'Choose Housekeeping Genes'!E$17,"")</f>
        <v/>
      </c>
      <c r="AW79" s="132" t="str">
        <f ca="1">IF(ISNUMBER(E79-'Choose Housekeeping Genes'!F$17),E79-'Choose Housekeeping Genes'!F$17,"")</f>
        <v/>
      </c>
      <c r="AX79" s="132" t="str">
        <f ca="1">IF(ISNUMBER(F79-'Choose Housekeeping Genes'!G$17),F79-'Choose Housekeeping Genes'!G$17,"")</f>
        <v/>
      </c>
      <c r="AY79" s="132" t="str">
        <f ca="1">IF(ISNUMBER(G79-'Choose Housekeeping Genes'!H$17),G79-'Choose Housekeeping Genes'!H$17,"")</f>
        <v/>
      </c>
      <c r="AZ79" s="132" t="str">
        <f ca="1">IF(ISNUMBER(H79-'Choose Housekeeping Genes'!I$17),H79-'Choose Housekeeping Genes'!I$17,"")</f>
        <v/>
      </c>
      <c r="BA79" s="132" t="str">
        <f ca="1">IF(ISNUMBER(I79-'Choose Housekeeping Genes'!J$17),I79-'Choose Housekeeping Genes'!J$17,"")</f>
        <v/>
      </c>
      <c r="BB79" s="132" t="str">
        <f ca="1">IF(ISNUMBER(J79-'Choose Housekeeping Genes'!K$17),J79-'Choose Housekeeping Genes'!K$17,"")</f>
        <v/>
      </c>
      <c r="BC79" s="132" t="str">
        <f ca="1">IF(ISNUMBER(K79-'Choose Housekeeping Genes'!L$17),K79-'Choose Housekeeping Genes'!L$17,"")</f>
        <v/>
      </c>
      <c r="BD79" s="132" t="str">
        <f ca="1">IF(ISNUMBER(L79-'Choose Housekeeping Genes'!M$17),L79-'Choose Housekeeping Genes'!M$17,"")</f>
        <v/>
      </c>
      <c r="BE79" s="132" t="str">
        <f ca="1">IF(ISNUMBER(M79-'Choose Housekeeping Genes'!N$17),M79-'Choose Housekeeping Genes'!N$17,"")</f>
        <v/>
      </c>
      <c r="BF79" s="132" t="str">
        <f ca="1">IF(ISNUMBER(N79-'Choose Housekeeping Genes'!O$17),N79-'Choose Housekeeping Genes'!O$17,"")</f>
        <v/>
      </c>
      <c r="BG79" s="132" t="str">
        <f ca="1">IF(ISNUMBER(O79-'Choose Housekeeping Genes'!P$17),O79-'Choose Housekeeping Genes'!P$17,"")</f>
        <v/>
      </c>
      <c r="BH79" s="132" t="str">
        <f ca="1">IF(ISNUMBER(P79-'Choose Housekeeping Genes'!Q$17),P79-'Choose Housekeeping Genes'!Q$17,"")</f>
        <v/>
      </c>
      <c r="BI79" s="132" t="str">
        <f ca="1">IF(ISNUMBER(Q79-'Choose Housekeeping Genes'!R$17),Q79-'Choose Housekeeping Genes'!R$17,"")</f>
        <v/>
      </c>
      <c r="BJ79" s="132" t="str">
        <f ca="1">IF(ISNUMBER(R79-'Choose Housekeeping Genes'!S$17),R79-'Choose Housekeeping Genes'!S$17,"")</f>
        <v/>
      </c>
      <c r="BK79" s="132" t="str">
        <f ca="1">IF(ISNUMBER(S79-'Choose Housekeeping Genes'!T$17),S79-'Choose Housekeeping Genes'!T$17,"")</f>
        <v/>
      </c>
      <c r="BL79" s="132" t="str">
        <f ca="1">IF(ISNUMBER(T79-'Choose Housekeeping Genes'!U$17),T79-'Choose Housekeeping Genes'!U$17,"")</f>
        <v/>
      </c>
      <c r="BM79" s="132" t="str">
        <f ca="1">IF(ISNUMBER(U79-'Choose Housekeeping Genes'!V$17),U79-'Choose Housekeeping Genes'!V$17,"")</f>
        <v/>
      </c>
      <c r="BN79" s="132" t="str">
        <f ca="1">IF(ISNUMBER(V79-'Choose Housekeeping Genes'!W$17),V79-'Choose Housekeeping Genes'!W$17,"")</f>
        <v/>
      </c>
      <c r="BO79" s="142" t="str">
        <f t="shared" si="5"/>
        <v>LINC00581</v>
      </c>
      <c r="BP79" s="141" t="s">
        <v>42</v>
      </c>
      <c r="BQ79" s="132" t="str">
        <f ca="1">IF(ISNUMBER(Y79-'Choose Housekeeping Genes'!AA$17),Y79-'Choose Housekeeping Genes'!AA$17,"")</f>
        <v/>
      </c>
      <c r="BR79" s="132" t="str">
        <f ca="1">IF(ISNUMBER(Z79-'Choose Housekeeping Genes'!AB$17),Z79-'Choose Housekeeping Genes'!AB$17,"")</f>
        <v/>
      </c>
      <c r="BS79" s="132" t="str">
        <f ca="1">IF(ISNUMBER(AA79-'Choose Housekeeping Genes'!AC$17),AA79-'Choose Housekeeping Genes'!AC$17,"")</f>
        <v/>
      </c>
      <c r="BT79" s="132" t="str">
        <f ca="1">IF(ISNUMBER(AB79-'Choose Housekeeping Genes'!AD$17),AB79-'Choose Housekeeping Genes'!AD$17,"")</f>
        <v/>
      </c>
      <c r="BU79" s="132" t="str">
        <f ca="1">IF(ISNUMBER(AC79-'Choose Housekeeping Genes'!AE$17),AC79-'Choose Housekeeping Genes'!AE$17,"")</f>
        <v/>
      </c>
      <c r="BV79" s="132" t="str">
        <f ca="1">IF(ISNUMBER(AD79-'Choose Housekeeping Genes'!AF$17),AD79-'Choose Housekeeping Genes'!AF$17,"")</f>
        <v/>
      </c>
      <c r="BW79" s="132" t="str">
        <f ca="1">IF(ISNUMBER(AE79-'Choose Housekeeping Genes'!AG$17),AE79-'Choose Housekeeping Genes'!AG$17,"")</f>
        <v/>
      </c>
      <c r="BX79" s="132" t="str">
        <f ca="1">IF(ISNUMBER(AF79-'Choose Housekeeping Genes'!AH$17),AF79-'Choose Housekeeping Genes'!AH$17,"")</f>
        <v/>
      </c>
      <c r="BY79" s="132" t="str">
        <f ca="1">IF(ISNUMBER(AG79-'Choose Housekeeping Genes'!AI$17),AG79-'Choose Housekeeping Genes'!AI$17,"")</f>
        <v/>
      </c>
      <c r="BZ79" s="132" t="str">
        <f ca="1">IF(ISNUMBER(AH79-'Choose Housekeeping Genes'!AJ$17),AH79-'Choose Housekeeping Genes'!AJ$17,"")</f>
        <v/>
      </c>
      <c r="CA79" s="132" t="str">
        <f ca="1">IF(ISNUMBER(AI79-'Choose Housekeeping Genes'!AK$17),AI79-'Choose Housekeeping Genes'!AK$17,"")</f>
        <v/>
      </c>
      <c r="CB79" s="132" t="str">
        <f ca="1">IF(ISNUMBER(AJ79-'Choose Housekeeping Genes'!AL$17),AJ79-'Choose Housekeeping Genes'!AL$17,"")</f>
        <v/>
      </c>
      <c r="CC79" s="132" t="str">
        <f ca="1">IF(ISNUMBER(AK79-'Choose Housekeeping Genes'!AM$17),AK79-'Choose Housekeeping Genes'!AM$17,"")</f>
        <v/>
      </c>
      <c r="CD79" s="132" t="str">
        <f ca="1">IF(ISNUMBER(AL79-'Choose Housekeeping Genes'!AN$17),AL79-'Choose Housekeeping Genes'!AN$17,"")</f>
        <v/>
      </c>
      <c r="CE79" s="132" t="str">
        <f ca="1">IF(ISNUMBER(AM79-'Choose Housekeeping Genes'!AO$17),AM79-'Choose Housekeeping Genes'!AO$17,"")</f>
        <v/>
      </c>
      <c r="CF79" s="132" t="str">
        <f ca="1">IF(ISNUMBER(AN79-'Choose Housekeeping Genes'!AP$17),AN79-'Choose Housekeeping Genes'!AP$17,"")</f>
        <v/>
      </c>
      <c r="CG79" s="132" t="str">
        <f ca="1">IF(ISNUMBER(AO79-'Choose Housekeeping Genes'!AQ$17),AO79-'Choose Housekeeping Genes'!AQ$17,"")</f>
        <v/>
      </c>
      <c r="CH79" s="132" t="str">
        <f ca="1">IF(ISNUMBER(AP79-'Choose Housekeeping Genes'!AR$17),AP79-'Choose Housekeeping Genes'!AR$17,"")</f>
        <v/>
      </c>
      <c r="CI79" s="132" t="str">
        <f ca="1">IF(ISNUMBER(AQ79-'Choose Housekeeping Genes'!AS$17),AQ79-'Choose Housekeeping Genes'!AS$17,"")</f>
        <v/>
      </c>
      <c r="CJ79" s="132" t="str">
        <f ca="1">IF(ISNUMBER(AR79-'Choose Housekeeping Genes'!AT$17),AR79-'Choose Housekeeping Genes'!AT$17,"")</f>
        <v/>
      </c>
      <c r="CK79" s="137" t="e">
        <f t="shared" ca="1" si="6"/>
        <v>#DIV/0!</v>
      </c>
      <c r="CL79" s="138" t="e">
        <f t="shared" ca="1" si="7"/>
        <v>#DIV/0!</v>
      </c>
    </row>
    <row r="80" spans="1:90" ht="12.75" x14ac:dyDescent="0.15">
      <c r="A80" s="131" t="str">
        <f>'Transcript table'!C80</f>
        <v>EGFR-AS1</v>
      </c>
      <c r="B80" s="35" t="s">
        <v>43</v>
      </c>
      <c r="C80" s="132" t="str">
        <f>IF(SUM('Test Sample Data'!C$3:C$386)&gt;10,IF(AND(ISNUMBER('Test Sample Data'!C80),'Test Sample Data'!C80&lt;35,'Test Sample Data'!C80&gt;0),'Test Sample Data'!C80-'Choose Housekeeping Genes'!D$27,35-'Choose Housekeeping Genes'!D$27),"")</f>
        <v/>
      </c>
      <c r="D80" s="132" t="str">
        <f>IF(SUM('Test Sample Data'!D$3:D$386)&gt;10,IF(AND(ISNUMBER('Test Sample Data'!D80),'Test Sample Data'!D80&lt;35,'Test Sample Data'!D80&gt;0),'Test Sample Data'!D80-'Choose Housekeeping Genes'!E$27,35-'Choose Housekeeping Genes'!E$27),"")</f>
        <v/>
      </c>
      <c r="E80" s="132" t="str">
        <f>IF(SUM('Test Sample Data'!E$3:E$386)&gt;10,IF(AND(ISNUMBER('Test Sample Data'!E80),'Test Sample Data'!E80&lt;35,'Test Sample Data'!E80&gt;0),'Test Sample Data'!E80-'Choose Housekeeping Genes'!F$27,35-'Choose Housekeeping Genes'!F$27),"")</f>
        <v/>
      </c>
      <c r="F80" s="132" t="str">
        <f>IF(SUM('Test Sample Data'!F$3:F$386)&gt;10,IF(AND(ISNUMBER('Test Sample Data'!F80),'Test Sample Data'!F80&lt;35,'Test Sample Data'!F80&gt;0),'Test Sample Data'!F80-'Choose Housekeeping Genes'!G$27,35-'Choose Housekeeping Genes'!G$27),"")</f>
        <v/>
      </c>
      <c r="G80" s="132" t="str">
        <f>IF(SUM('Test Sample Data'!G$3:G$386)&gt;10,IF(AND(ISNUMBER('Test Sample Data'!G80),'Test Sample Data'!G80&lt;35,'Test Sample Data'!G80&gt;0),'Test Sample Data'!G80-'Choose Housekeeping Genes'!H$27,35-'Choose Housekeeping Genes'!H$27),"")</f>
        <v/>
      </c>
      <c r="H80" s="132" t="str">
        <f>IF(SUM('Test Sample Data'!H$3:H$386)&gt;10,IF(AND(ISNUMBER('Test Sample Data'!H80),'Test Sample Data'!H80&lt;35,'Test Sample Data'!H80&gt;0),'Test Sample Data'!H80-'Choose Housekeeping Genes'!I$27,35-'Choose Housekeeping Genes'!I$27),"")</f>
        <v/>
      </c>
      <c r="I80" s="132" t="str">
        <f>IF(SUM('Test Sample Data'!I$3:I$386)&gt;10,IF(AND(ISNUMBER('Test Sample Data'!I80),'Test Sample Data'!I80&lt;35,'Test Sample Data'!I80&gt;0),'Test Sample Data'!I80-'Choose Housekeeping Genes'!J$27,35-'Choose Housekeeping Genes'!J$27),"")</f>
        <v/>
      </c>
      <c r="J80" s="132" t="str">
        <f>IF(SUM('Test Sample Data'!J$3:J$386)&gt;10,IF(AND(ISNUMBER('Test Sample Data'!J80),'Test Sample Data'!J80&lt;35,'Test Sample Data'!J80&gt;0),'Test Sample Data'!J80-'Choose Housekeeping Genes'!K$27,35-'Choose Housekeeping Genes'!K$27),"")</f>
        <v/>
      </c>
      <c r="K80" s="132" t="str">
        <f>IF(SUM('Test Sample Data'!K$3:K$386)&gt;10,IF(AND(ISNUMBER('Test Sample Data'!K80),'Test Sample Data'!K80&lt;35,'Test Sample Data'!K80&gt;0),'Test Sample Data'!K80-'Choose Housekeeping Genes'!L$27,35-'Choose Housekeeping Genes'!L$27),"")</f>
        <v/>
      </c>
      <c r="L80" s="132" t="str">
        <f>IF(SUM('Test Sample Data'!L$3:L$386)&gt;10,IF(AND(ISNUMBER('Test Sample Data'!L80),'Test Sample Data'!L80&lt;35,'Test Sample Data'!L80&gt;0),'Test Sample Data'!L80-'Choose Housekeeping Genes'!M$27,35-'Choose Housekeeping Genes'!M$27),"")</f>
        <v/>
      </c>
      <c r="M80" s="132" t="str">
        <f>IF(SUM('Test Sample Data'!M$3:M$386)&gt;10,IF(AND(ISNUMBER('Test Sample Data'!M80),'Test Sample Data'!M80&lt;35,'Test Sample Data'!M80&gt;0),'Test Sample Data'!M80-'Choose Housekeeping Genes'!N$27,35-'Choose Housekeeping Genes'!N$27),"")</f>
        <v/>
      </c>
      <c r="N80" s="132" t="str">
        <f>IF(SUM('Test Sample Data'!N$3:N$386)&gt;10,IF(AND(ISNUMBER('Test Sample Data'!N80),'Test Sample Data'!N80&lt;35,'Test Sample Data'!N80&gt;0),'Test Sample Data'!N80-'Choose Housekeeping Genes'!O$27,35-'Choose Housekeeping Genes'!O$27),"")</f>
        <v/>
      </c>
      <c r="O80" s="132" t="str">
        <f>IF(SUM('Test Sample Data'!O$3:O$386)&gt;10,IF(AND(ISNUMBER('Test Sample Data'!O80),'Test Sample Data'!O80&lt;35,'Test Sample Data'!O80&gt;0),'Test Sample Data'!O80-'Choose Housekeeping Genes'!P$27,35-'Choose Housekeeping Genes'!P$27),"")</f>
        <v/>
      </c>
      <c r="P80" s="132" t="str">
        <f>IF(SUM('Test Sample Data'!P$3:P$386)&gt;10,IF(AND(ISNUMBER('Test Sample Data'!P80),'Test Sample Data'!P80&lt;35,'Test Sample Data'!P80&gt;0),'Test Sample Data'!P80-'Choose Housekeeping Genes'!Q$27,35-'Choose Housekeeping Genes'!Q$27),"")</f>
        <v/>
      </c>
      <c r="Q80" s="132" t="str">
        <f>IF(SUM('Test Sample Data'!Q$3:Q$386)&gt;10,IF(AND(ISNUMBER('Test Sample Data'!Q80),'Test Sample Data'!Q80&lt;35,'Test Sample Data'!Q80&gt;0),'Test Sample Data'!Q80-'Choose Housekeeping Genes'!R$27,35-'Choose Housekeeping Genes'!R$27),"")</f>
        <v/>
      </c>
      <c r="R80" s="132" t="str">
        <f>IF(SUM('Test Sample Data'!R$3:R$386)&gt;10,IF(AND(ISNUMBER('Test Sample Data'!R80),'Test Sample Data'!R80&lt;35,'Test Sample Data'!R80&gt;0),'Test Sample Data'!R80-'Choose Housekeeping Genes'!S$27,35-'Choose Housekeeping Genes'!S$27),"")</f>
        <v/>
      </c>
      <c r="S80" s="132" t="str">
        <f>IF(SUM('Test Sample Data'!S$3:S$386)&gt;10,IF(AND(ISNUMBER('Test Sample Data'!S80),'Test Sample Data'!S80&lt;35,'Test Sample Data'!S80&gt;0),'Test Sample Data'!S80-'Choose Housekeeping Genes'!T$27,35-'Choose Housekeeping Genes'!T$27),"")</f>
        <v/>
      </c>
      <c r="T80" s="132" t="str">
        <f>IF(SUM('Test Sample Data'!T$3:T$386)&gt;10,IF(AND(ISNUMBER('Test Sample Data'!T80),'Test Sample Data'!T80&lt;35,'Test Sample Data'!T80&gt;0),'Test Sample Data'!T80-'Choose Housekeeping Genes'!U$27,35-'Choose Housekeeping Genes'!U$27),"")</f>
        <v/>
      </c>
      <c r="U80" s="132" t="str">
        <f>IF(SUM('Test Sample Data'!U$3:U$386)&gt;10,IF(AND(ISNUMBER('Test Sample Data'!U80),'Test Sample Data'!U80&lt;35,'Test Sample Data'!U80&gt;0),'Test Sample Data'!U80-'Choose Housekeeping Genes'!V$27,35-'Choose Housekeeping Genes'!V$27),"")</f>
        <v/>
      </c>
      <c r="V80" s="132" t="str">
        <f>IF(SUM('Test Sample Data'!V$3:V$386)&gt;10,IF(AND(ISNUMBER('Test Sample Data'!V80),'Test Sample Data'!V80&lt;35,'Test Sample Data'!V80&gt;0),'Test Sample Data'!V80-'Choose Housekeeping Genes'!W$27,35-'Choose Housekeeping Genes'!W$27),"")</f>
        <v/>
      </c>
      <c r="W80" s="140" t="str">
        <f>'Control Sample Data'!A80</f>
        <v>EGFR-AS1</v>
      </c>
      <c r="X80" s="141" t="s">
        <v>43</v>
      </c>
      <c r="Y80" s="132" t="str">
        <f>IF(SUM('Control Sample Data'!C$3:C$386)&gt;10,IF(AND(ISNUMBER('Control Sample Data'!C80),'Control Sample Data'!C80&lt;35,'Control Sample Data'!C80&gt;0),'Control Sample Data'!C80-'Choose Housekeeping Genes'!AA$27,35-'Choose Housekeeping Genes'!AA$27),"")</f>
        <v/>
      </c>
      <c r="Z80" s="132" t="str">
        <f>IF(SUM('Control Sample Data'!D$3:D$386)&gt;10,IF(AND(ISNUMBER('Control Sample Data'!D80),'Control Sample Data'!D80&lt;35,'Control Sample Data'!D80&gt;0),'Control Sample Data'!D80-'Choose Housekeeping Genes'!AB$27,35-'Choose Housekeeping Genes'!AB$27),"")</f>
        <v/>
      </c>
      <c r="AA80" s="132" t="str">
        <f>IF(SUM('Control Sample Data'!E$3:E$386)&gt;10,IF(AND(ISNUMBER('Control Sample Data'!E80),'Control Sample Data'!E80&lt;35,'Control Sample Data'!E80&gt;0),'Control Sample Data'!E80-'Choose Housekeeping Genes'!AC$27,35-'Choose Housekeeping Genes'!AC$27),"")</f>
        <v/>
      </c>
      <c r="AB80" s="132" t="str">
        <f>IF(SUM('Control Sample Data'!F$3:F$386)&gt;10,IF(AND(ISNUMBER('Control Sample Data'!F80),'Control Sample Data'!F80&lt;35,'Control Sample Data'!F80&gt;0),'Control Sample Data'!F80-'Choose Housekeeping Genes'!AD$27,35-'Choose Housekeeping Genes'!AD$27),"")</f>
        <v/>
      </c>
      <c r="AC80" s="132" t="str">
        <f>IF(SUM('Control Sample Data'!G$3:G$386)&gt;10,IF(AND(ISNUMBER('Control Sample Data'!G80),'Control Sample Data'!G80&lt;35,'Control Sample Data'!G80&gt;0),'Control Sample Data'!G80-'Choose Housekeeping Genes'!AE$27,35-'Choose Housekeeping Genes'!AE$27),"")</f>
        <v/>
      </c>
      <c r="AD80" s="132" t="str">
        <f>IF(SUM('Control Sample Data'!H$3:H$386)&gt;10,IF(AND(ISNUMBER('Control Sample Data'!H80),'Control Sample Data'!H80&lt;35,'Control Sample Data'!H80&gt;0),'Control Sample Data'!H80-'Choose Housekeeping Genes'!AF$27,35-'Choose Housekeeping Genes'!AF$27),"")</f>
        <v/>
      </c>
      <c r="AE80" s="132" t="str">
        <f>IF(SUM('Control Sample Data'!I$3:I$386)&gt;10,IF(AND(ISNUMBER('Control Sample Data'!I80),'Control Sample Data'!I80&lt;35,'Control Sample Data'!I80&gt;0),'Control Sample Data'!I80-'Choose Housekeeping Genes'!AG$27,35-'Choose Housekeeping Genes'!AG$27),"")</f>
        <v/>
      </c>
      <c r="AF80" s="132" t="str">
        <f>IF(SUM('Control Sample Data'!J$3:J$386)&gt;10,IF(AND(ISNUMBER('Control Sample Data'!J80),'Control Sample Data'!J80&lt;35,'Control Sample Data'!J80&gt;0),'Control Sample Data'!J80-'Choose Housekeeping Genes'!AH$27,35-'Choose Housekeeping Genes'!AH$27),"")</f>
        <v/>
      </c>
      <c r="AG80" s="132" t="str">
        <f>IF(SUM('Control Sample Data'!K$3:K$386)&gt;10,IF(AND(ISNUMBER('Control Sample Data'!K80),'Control Sample Data'!K80&lt;35,'Control Sample Data'!K80&gt;0),'Control Sample Data'!K80-'Choose Housekeeping Genes'!AI$27,35-'Choose Housekeeping Genes'!AI$27),"")</f>
        <v/>
      </c>
      <c r="AH80" s="132" t="str">
        <f>IF(SUM('Control Sample Data'!L$3:L$386)&gt;10,IF(AND(ISNUMBER('Control Sample Data'!L80),'Control Sample Data'!L80&lt;35,'Control Sample Data'!L80&gt;0),'Control Sample Data'!L80-'Choose Housekeeping Genes'!AJ$27,35-'Choose Housekeeping Genes'!AJ$27),"")</f>
        <v/>
      </c>
      <c r="AI80" s="132" t="str">
        <f>IF(SUM('Control Sample Data'!M$3:M$386)&gt;10,IF(AND(ISNUMBER('Control Sample Data'!M80),'Control Sample Data'!M80&lt;35,'Control Sample Data'!M80&gt;0),'Control Sample Data'!M80-'Choose Housekeeping Genes'!AK$27,35-'Choose Housekeeping Genes'!AK$27),"")</f>
        <v/>
      </c>
      <c r="AJ80" s="132" t="str">
        <f>IF(SUM('Control Sample Data'!N$3:N$386)&gt;10,IF(AND(ISNUMBER('Control Sample Data'!N80),'Control Sample Data'!N80&lt;35,'Control Sample Data'!N80&gt;0),'Control Sample Data'!N80-'Choose Housekeeping Genes'!AL$27,35-'Choose Housekeeping Genes'!AL$27),"")</f>
        <v/>
      </c>
      <c r="AK80" s="132" t="str">
        <f>IF(SUM('Control Sample Data'!O$3:O$386)&gt;10,IF(AND(ISNUMBER('Control Sample Data'!O80),'Control Sample Data'!O80&lt;35,'Control Sample Data'!O80&gt;0),'Control Sample Data'!O80-'Choose Housekeeping Genes'!AM$27,35-'Choose Housekeeping Genes'!AM$27),"")</f>
        <v/>
      </c>
      <c r="AL80" s="132" t="str">
        <f>IF(SUM('Control Sample Data'!P$3:P$386)&gt;10,IF(AND(ISNUMBER('Control Sample Data'!P80),'Control Sample Data'!P80&lt;35,'Control Sample Data'!P80&gt;0),'Control Sample Data'!P80-'Choose Housekeeping Genes'!AN$27,35-'Choose Housekeeping Genes'!AN$27),"")</f>
        <v/>
      </c>
      <c r="AM80" s="132" t="str">
        <f>IF(SUM('Control Sample Data'!Q$3:Q$386)&gt;10,IF(AND(ISNUMBER('Control Sample Data'!Q80),'Control Sample Data'!Q80&lt;35,'Control Sample Data'!Q80&gt;0),'Control Sample Data'!Q80-'Choose Housekeeping Genes'!AO$27,35-'Choose Housekeeping Genes'!AO$27),"")</f>
        <v/>
      </c>
      <c r="AN80" s="132" t="str">
        <f>IF(SUM('Control Sample Data'!R$3:R$386)&gt;10,IF(AND(ISNUMBER('Control Sample Data'!R80),'Control Sample Data'!R80&lt;35,'Control Sample Data'!R80&gt;0),'Control Sample Data'!R80-'Choose Housekeeping Genes'!AP$27,35-'Choose Housekeeping Genes'!AP$27),"")</f>
        <v/>
      </c>
      <c r="AO80" s="132" t="str">
        <f>IF(SUM('Control Sample Data'!S$3:S$386)&gt;10,IF(AND(ISNUMBER('Control Sample Data'!S80),'Control Sample Data'!S80&lt;35,'Control Sample Data'!S80&gt;0),'Control Sample Data'!S80-'Choose Housekeeping Genes'!AQ$27,35-'Choose Housekeeping Genes'!AQ$27),"")</f>
        <v/>
      </c>
      <c r="AP80" s="132" t="str">
        <f>IF(SUM('Control Sample Data'!T$3:T$386)&gt;10,IF(AND(ISNUMBER('Control Sample Data'!T80),'Control Sample Data'!T80&lt;35,'Control Sample Data'!T80&gt;0),'Control Sample Data'!T80-'Choose Housekeeping Genes'!AR$27,35-'Choose Housekeeping Genes'!AR$27),"")</f>
        <v/>
      </c>
      <c r="AQ80" s="132" t="str">
        <f>IF(SUM('Control Sample Data'!U$3:U$386)&gt;10,IF(AND(ISNUMBER('Control Sample Data'!U80),'Control Sample Data'!U80&lt;35,'Control Sample Data'!U80&gt;0),'Control Sample Data'!U80-'Choose Housekeeping Genes'!AS$27,35-'Choose Housekeeping Genes'!AS$27),"")</f>
        <v/>
      </c>
      <c r="AR80" s="132" t="str">
        <f>IF(SUM('Control Sample Data'!V$3:V$386)&gt;10,IF(AND(ISNUMBER('Control Sample Data'!V80),'Control Sample Data'!V80&lt;35,'Control Sample Data'!V80&gt;0),'Control Sample Data'!V80-'Choose Housekeeping Genes'!AT$27,35-'Choose Housekeeping Genes'!AT$27),"")</f>
        <v/>
      </c>
      <c r="AS80" s="135" t="str">
        <f>'Control Sample Data'!A80</f>
        <v>EGFR-AS1</v>
      </c>
      <c r="AT80" s="35" t="s">
        <v>43</v>
      </c>
      <c r="AU80" s="132" t="str">
        <f ca="1">IF(ISNUMBER(C80-'Choose Housekeeping Genes'!D$17),C80-'Choose Housekeeping Genes'!D$17,"")</f>
        <v/>
      </c>
      <c r="AV80" s="132" t="str">
        <f ca="1">IF(ISNUMBER(D80-'Choose Housekeeping Genes'!E$17),D80-'Choose Housekeeping Genes'!E$17,"")</f>
        <v/>
      </c>
      <c r="AW80" s="132" t="str">
        <f ca="1">IF(ISNUMBER(E80-'Choose Housekeeping Genes'!F$17),E80-'Choose Housekeeping Genes'!F$17,"")</f>
        <v/>
      </c>
      <c r="AX80" s="132" t="str">
        <f ca="1">IF(ISNUMBER(F80-'Choose Housekeeping Genes'!G$17),F80-'Choose Housekeeping Genes'!G$17,"")</f>
        <v/>
      </c>
      <c r="AY80" s="132" t="str">
        <f ca="1">IF(ISNUMBER(G80-'Choose Housekeeping Genes'!H$17),G80-'Choose Housekeeping Genes'!H$17,"")</f>
        <v/>
      </c>
      <c r="AZ80" s="132" t="str">
        <f ca="1">IF(ISNUMBER(H80-'Choose Housekeeping Genes'!I$17),H80-'Choose Housekeeping Genes'!I$17,"")</f>
        <v/>
      </c>
      <c r="BA80" s="132" t="str">
        <f ca="1">IF(ISNUMBER(I80-'Choose Housekeeping Genes'!J$17),I80-'Choose Housekeeping Genes'!J$17,"")</f>
        <v/>
      </c>
      <c r="BB80" s="132" t="str">
        <f ca="1">IF(ISNUMBER(J80-'Choose Housekeeping Genes'!K$17),J80-'Choose Housekeeping Genes'!K$17,"")</f>
        <v/>
      </c>
      <c r="BC80" s="132" t="str">
        <f ca="1">IF(ISNUMBER(K80-'Choose Housekeeping Genes'!L$17),K80-'Choose Housekeeping Genes'!L$17,"")</f>
        <v/>
      </c>
      <c r="BD80" s="132" t="str">
        <f ca="1">IF(ISNUMBER(L80-'Choose Housekeeping Genes'!M$17),L80-'Choose Housekeeping Genes'!M$17,"")</f>
        <v/>
      </c>
      <c r="BE80" s="132" t="str">
        <f ca="1">IF(ISNUMBER(M80-'Choose Housekeeping Genes'!N$17),M80-'Choose Housekeeping Genes'!N$17,"")</f>
        <v/>
      </c>
      <c r="BF80" s="132" t="str">
        <f ca="1">IF(ISNUMBER(N80-'Choose Housekeeping Genes'!O$17),N80-'Choose Housekeeping Genes'!O$17,"")</f>
        <v/>
      </c>
      <c r="BG80" s="132" t="str">
        <f ca="1">IF(ISNUMBER(O80-'Choose Housekeeping Genes'!P$17),O80-'Choose Housekeeping Genes'!P$17,"")</f>
        <v/>
      </c>
      <c r="BH80" s="132" t="str">
        <f ca="1">IF(ISNUMBER(P80-'Choose Housekeeping Genes'!Q$17),P80-'Choose Housekeeping Genes'!Q$17,"")</f>
        <v/>
      </c>
      <c r="BI80" s="132" t="str">
        <f ca="1">IF(ISNUMBER(Q80-'Choose Housekeeping Genes'!R$17),Q80-'Choose Housekeeping Genes'!R$17,"")</f>
        <v/>
      </c>
      <c r="BJ80" s="132" t="str">
        <f ca="1">IF(ISNUMBER(R80-'Choose Housekeeping Genes'!S$17),R80-'Choose Housekeeping Genes'!S$17,"")</f>
        <v/>
      </c>
      <c r="BK80" s="132" t="str">
        <f ca="1">IF(ISNUMBER(S80-'Choose Housekeeping Genes'!T$17),S80-'Choose Housekeeping Genes'!T$17,"")</f>
        <v/>
      </c>
      <c r="BL80" s="132" t="str">
        <f ca="1">IF(ISNUMBER(T80-'Choose Housekeeping Genes'!U$17),T80-'Choose Housekeeping Genes'!U$17,"")</f>
        <v/>
      </c>
      <c r="BM80" s="132" t="str">
        <f ca="1">IF(ISNUMBER(U80-'Choose Housekeeping Genes'!V$17),U80-'Choose Housekeeping Genes'!V$17,"")</f>
        <v/>
      </c>
      <c r="BN80" s="132" t="str">
        <f ca="1">IF(ISNUMBER(V80-'Choose Housekeeping Genes'!W$17),V80-'Choose Housekeeping Genes'!W$17,"")</f>
        <v/>
      </c>
      <c r="BO80" s="142" t="str">
        <f t="shared" si="5"/>
        <v>EGFR-AS1</v>
      </c>
      <c r="BP80" s="141" t="s">
        <v>43</v>
      </c>
      <c r="BQ80" s="132" t="str">
        <f ca="1">IF(ISNUMBER(Y80-'Choose Housekeeping Genes'!AA$17),Y80-'Choose Housekeeping Genes'!AA$17,"")</f>
        <v/>
      </c>
      <c r="BR80" s="132" t="str">
        <f ca="1">IF(ISNUMBER(Z80-'Choose Housekeeping Genes'!AB$17),Z80-'Choose Housekeeping Genes'!AB$17,"")</f>
        <v/>
      </c>
      <c r="BS80" s="132" t="str">
        <f ca="1">IF(ISNUMBER(AA80-'Choose Housekeeping Genes'!AC$17),AA80-'Choose Housekeeping Genes'!AC$17,"")</f>
        <v/>
      </c>
      <c r="BT80" s="132" t="str">
        <f ca="1">IF(ISNUMBER(AB80-'Choose Housekeeping Genes'!AD$17),AB80-'Choose Housekeeping Genes'!AD$17,"")</f>
        <v/>
      </c>
      <c r="BU80" s="132" t="str">
        <f ca="1">IF(ISNUMBER(AC80-'Choose Housekeeping Genes'!AE$17),AC80-'Choose Housekeeping Genes'!AE$17,"")</f>
        <v/>
      </c>
      <c r="BV80" s="132" t="str">
        <f ca="1">IF(ISNUMBER(AD80-'Choose Housekeeping Genes'!AF$17),AD80-'Choose Housekeeping Genes'!AF$17,"")</f>
        <v/>
      </c>
      <c r="BW80" s="132" t="str">
        <f ca="1">IF(ISNUMBER(AE80-'Choose Housekeeping Genes'!AG$17),AE80-'Choose Housekeeping Genes'!AG$17,"")</f>
        <v/>
      </c>
      <c r="BX80" s="132" t="str">
        <f ca="1">IF(ISNUMBER(AF80-'Choose Housekeeping Genes'!AH$17),AF80-'Choose Housekeeping Genes'!AH$17,"")</f>
        <v/>
      </c>
      <c r="BY80" s="132" t="str">
        <f ca="1">IF(ISNUMBER(AG80-'Choose Housekeeping Genes'!AI$17),AG80-'Choose Housekeeping Genes'!AI$17,"")</f>
        <v/>
      </c>
      <c r="BZ80" s="132" t="str">
        <f ca="1">IF(ISNUMBER(AH80-'Choose Housekeeping Genes'!AJ$17),AH80-'Choose Housekeeping Genes'!AJ$17,"")</f>
        <v/>
      </c>
      <c r="CA80" s="132" t="str">
        <f ca="1">IF(ISNUMBER(AI80-'Choose Housekeeping Genes'!AK$17),AI80-'Choose Housekeeping Genes'!AK$17,"")</f>
        <v/>
      </c>
      <c r="CB80" s="132" t="str">
        <f ca="1">IF(ISNUMBER(AJ80-'Choose Housekeeping Genes'!AL$17),AJ80-'Choose Housekeeping Genes'!AL$17,"")</f>
        <v/>
      </c>
      <c r="CC80" s="132" t="str">
        <f ca="1">IF(ISNUMBER(AK80-'Choose Housekeeping Genes'!AM$17),AK80-'Choose Housekeeping Genes'!AM$17,"")</f>
        <v/>
      </c>
      <c r="CD80" s="132" t="str">
        <f ca="1">IF(ISNUMBER(AL80-'Choose Housekeeping Genes'!AN$17),AL80-'Choose Housekeeping Genes'!AN$17,"")</f>
        <v/>
      </c>
      <c r="CE80" s="132" t="str">
        <f ca="1">IF(ISNUMBER(AM80-'Choose Housekeeping Genes'!AO$17),AM80-'Choose Housekeeping Genes'!AO$17,"")</f>
        <v/>
      </c>
      <c r="CF80" s="132" t="str">
        <f ca="1">IF(ISNUMBER(AN80-'Choose Housekeeping Genes'!AP$17),AN80-'Choose Housekeeping Genes'!AP$17,"")</f>
        <v/>
      </c>
      <c r="CG80" s="132" t="str">
        <f ca="1">IF(ISNUMBER(AO80-'Choose Housekeeping Genes'!AQ$17),AO80-'Choose Housekeeping Genes'!AQ$17,"")</f>
        <v/>
      </c>
      <c r="CH80" s="132" t="str">
        <f ca="1">IF(ISNUMBER(AP80-'Choose Housekeeping Genes'!AR$17),AP80-'Choose Housekeeping Genes'!AR$17,"")</f>
        <v/>
      </c>
      <c r="CI80" s="132" t="str">
        <f ca="1">IF(ISNUMBER(AQ80-'Choose Housekeeping Genes'!AS$17),AQ80-'Choose Housekeeping Genes'!AS$17,"")</f>
        <v/>
      </c>
      <c r="CJ80" s="132" t="str">
        <f ca="1">IF(ISNUMBER(AR80-'Choose Housekeeping Genes'!AT$17),AR80-'Choose Housekeeping Genes'!AT$17,"")</f>
        <v/>
      </c>
      <c r="CK80" s="137" t="e">
        <f t="shared" ca="1" si="6"/>
        <v>#DIV/0!</v>
      </c>
      <c r="CL80" s="138" t="e">
        <f t="shared" ca="1" si="7"/>
        <v>#DIV/0!</v>
      </c>
    </row>
    <row r="81" spans="1:90" ht="12.75" x14ac:dyDescent="0.15">
      <c r="A81" s="131" t="str">
        <f>'Transcript table'!C81</f>
        <v>LINC00507</v>
      </c>
      <c r="B81" s="35" t="s">
        <v>44</v>
      </c>
      <c r="C81" s="132" t="str">
        <f>IF(SUM('Test Sample Data'!C$3:C$386)&gt;10,IF(AND(ISNUMBER('Test Sample Data'!C81),'Test Sample Data'!C81&lt;35,'Test Sample Data'!C81&gt;0),'Test Sample Data'!C81-'Choose Housekeeping Genes'!D$27,35-'Choose Housekeeping Genes'!D$27),"")</f>
        <v/>
      </c>
      <c r="D81" s="132" t="str">
        <f>IF(SUM('Test Sample Data'!D$3:D$386)&gt;10,IF(AND(ISNUMBER('Test Sample Data'!D81),'Test Sample Data'!D81&lt;35,'Test Sample Data'!D81&gt;0),'Test Sample Data'!D81-'Choose Housekeeping Genes'!E$27,35-'Choose Housekeeping Genes'!E$27),"")</f>
        <v/>
      </c>
      <c r="E81" s="132" t="str">
        <f>IF(SUM('Test Sample Data'!E$3:E$386)&gt;10,IF(AND(ISNUMBER('Test Sample Data'!E81),'Test Sample Data'!E81&lt;35,'Test Sample Data'!E81&gt;0),'Test Sample Data'!E81-'Choose Housekeeping Genes'!F$27,35-'Choose Housekeeping Genes'!F$27),"")</f>
        <v/>
      </c>
      <c r="F81" s="132" t="str">
        <f>IF(SUM('Test Sample Data'!F$3:F$386)&gt;10,IF(AND(ISNUMBER('Test Sample Data'!F81),'Test Sample Data'!F81&lt;35,'Test Sample Data'!F81&gt;0),'Test Sample Data'!F81-'Choose Housekeeping Genes'!G$27,35-'Choose Housekeeping Genes'!G$27),"")</f>
        <v/>
      </c>
      <c r="G81" s="132" t="str">
        <f>IF(SUM('Test Sample Data'!G$3:G$386)&gt;10,IF(AND(ISNUMBER('Test Sample Data'!G81),'Test Sample Data'!G81&lt;35,'Test Sample Data'!G81&gt;0),'Test Sample Data'!G81-'Choose Housekeeping Genes'!H$27,35-'Choose Housekeeping Genes'!H$27),"")</f>
        <v/>
      </c>
      <c r="H81" s="132" t="str">
        <f>IF(SUM('Test Sample Data'!H$3:H$386)&gt;10,IF(AND(ISNUMBER('Test Sample Data'!H81),'Test Sample Data'!H81&lt;35,'Test Sample Data'!H81&gt;0),'Test Sample Data'!H81-'Choose Housekeeping Genes'!I$27,35-'Choose Housekeeping Genes'!I$27),"")</f>
        <v/>
      </c>
      <c r="I81" s="132" t="str">
        <f>IF(SUM('Test Sample Data'!I$3:I$386)&gt;10,IF(AND(ISNUMBER('Test Sample Data'!I81),'Test Sample Data'!I81&lt;35,'Test Sample Data'!I81&gt;0),'Test Sample Data'!I81-'Choose Housekeeping Genes'!J$27,35-'Choose Housekeeping Genes'!J$27),"")</f>
        <v/>
      </c>
      <c r="J81" s="132" t="str">
        <f>IF(SUM('Test Sample Data'!J$3:J$386)&gt;10,IF(AND(ISNUMBER('Test Sample Data'!J81),'Test Sample Data'!J81&lt;35,'Test Sample Data'!J81&gt;0),'Test Sample Data'!J81-'Choose Housekeeping Genes'!K$27,35-'Choose Housekeeping Genes'!K$27),"")</f>
        <v/>
      </c>
      <c r="K81" s="132" t="str">
        <f>IF(SUM('Test Sample Data'!K$3:K$386)&gt;10,IF(AND(ISNUMBER('Test Sample Data'!K81),'Test Sample Data'!K81&lt;35,'Test Sample Data'!K81&gt;0),'Test Sample Data'!K81-'Choose Housekeeping Genes'!L$27,35-'Choose Housekeeping Genes'!L$27),"")</f>
        <v/>
      </c>
      <c r="L81" s="132" t="str">
        <f>IF(SUM('Test Sample Data'!L$3:L$386)&gt;10,IF(AND(ISNUMBER('Test Sample Data'!L81),'Test Sample Data'!L81&lt;35,'Test Sample Data'!L81&gt;0),'Test Sample Data'!L81-'Choose Housekeeping Genes'!M$27,35-'Choose Housekeeping Genes'!M$27),"")</f>
        <v/>
      </c>
      <c r="M81" s="132" t="str">
        <f>IF(SUM('Test Sample Data'!M$3:M$386)&gt;10,IF(AND(ISNUMBER('Test Sample Data'!M81),'Test Sample Data'!M81&lt;35,'Test Sample Data'!M81&gt;0),'Test Sample Data'!M81-'Choose Housekeeping Genes'!N$27,35-'Choose Housekeeping Genes'!N$27),"")</f>
        <v/>
      </c>
      <c r="N81" s="132" t="str">
        <f>IF(SUM('Test Sample Data'!N$3:N$386)&gt;10,IF(AND(ISNUMBER('Test Sample Data'!N81),'Test Sample Data'!N81&lt;35,'Test Sample Data'!N81&gt;0),'Test Sample Data'!N81-'Choose Housekeeping Genes'!O$27,35-'Choose Housekeeping Genes'!O$27),"")</f>
        <v/>
      </c>
      <c r="O81" s="132" t="str">
        <f>IF(SUM('Test Sample Data'!O$3:O$386)&gt;10,IF(AND(ISNUMBER('Test Sample Data'!O81),'Test Sample Data'!O81&lt;35,'Test Sample Data'!O81&gt;0),'Test Sample Data'!O81-'Choose Housekeeping Genes'!P$27,35-'Choose Housekeeping Genes'!P$27),"")</f>
        <v/>
      </c>
      <c r="P81" s="132" t="str">
        <f>IF(SUM('Test Sample Data'!P$3:P$386)&gt;10,IF(AND(ISNUMBER('Test Sample Data'!P81),'Test Sample Data'!P81&lt;35,'Test Sample Data'!P81&gt;0),'Test Sample Data'!P81-'Choose Housekeeping Genes'!Q$27,35-'Choose Housekeeping Genes'!Q$27),"")</f>
        <v/>
      </c>
      <c r="Q81" s="132" t="str">
        <f>IF(SUM('Test Sample Data'!Q$3:Q$386)&gt;10,IF(AND(ISNUMBER('Test Sample Data'!Q81),'Test Sample Data'!Q81&lt;35,'Test Sample Data'!Q81&gt;0),'Test Sample Data'!Q81-'Choose Housekeeping Genes'!R$27,35-'Choose Housekeeping Genes'!R$27),"")</f>
        <v/>
      </c>
      <c r="R81" s="132" t="str">
        <f>IF(SUM('Test Sample Data'!R$3:R$386)&gt;10,IF(AND(ISNUMBER('Test Sample Data'!R81),'Test Sample Data'!R81&lt;35,'Test Sample Data'!R81&gt;0),'Test Sample Data'!R81-'Choose Housekeeping Genes'!S$27,35-'Choose Housekeeping Genes'!S$27),"")</f>
        <v/>
      </c>
      <c r="S81" s="132" t="str">
        <f>IF(SUM('Test Sample Data'!S$3:S$386)&gt;10,IF(AND(ISNUMBER('Test Sample Data'!S81),'Test Sample Data'!S81&lt;35,'Test Sample Data'!S81&gt;0),'Test Sample Data'!S81-'Choose Housekeeping Genes'!T$27,35-'Choose Housekeeping Genes'!T$27),"")</f>
        <v/>
      </c>
      <c r="T81" s="132" t="str">
        <f>IF(SUM('Test Sample Data'!T$3:T$386)&gt;10,IF(AND(ISNUMBER('Test Sample Data'!T81),'Test Sample Data'!T81&lt;35,'Test Sample Data'!T81&gt;0),'Test Sample Data'!T81-'Choose Housekeeping Genes'!U$27,35-'Choose Housekeeping Genes'!U$27),"")</f>
        <v/>
      </c>
      <c r="U81" s="132" t="str">
        <f>IF(SUM('Test Sample Data'!U$3:U$386)&gt;10,IF(AND(ISNUMBER('Test Sample Data'!U81),'Test Sample Data'!U81&lt;35,'Test Sample Data'!U81&gt;0),'Test Sample Data'!U81-'Choose Housekeeping Genes'!V$27,35-'Choose Housekeeping Genes'!V$27),"")</f>
        <v/>
      </c>
      <c r="V81" s="132" t="str">
        <f>IF(SUM('Test Sample Data'!V$3:V$386)&gt;10,IF(AND(ISNUMBER('Test Sample Data'!V81),'Test Sample Data'!V81&lt;35,'Test Sample Data'!V81&gt;0),'Test Sample Data'!V81-'Choose Housekeeping Genes'!W$27,35-'Choose Housekeeping Genes'!W$27),"")</f>
        <v/>
      </c>
      <c r="W81" s="140" t="str">
        <f>'Control Sample Data'!A81</f>
        <v>LINC00507</v>
      </c>
      <c r="X81" s="141" t="s">
        <v>44</v>
      </c>
      <c r="Y81" s="132" t="str">
        <f>IF(SUM('Control Sample Data'!C$3:C$386)&gt;10,IF(AND(ISNUMBER('Control Sample Data'!C81),'Control Sample Data'!C81&lt;35,'Control Sample Data'!C81&gt;0),'Control Sample Data'!C81-'Choose Housekeeping Genes'!AA$27,35-'Choose Housekeeping Genes'!AA$27),"")</f>
        <v/>
      </c>
      <c r="Z81" s="132" t="str">
        <f>IF(SUM('Control Sample Data'!D$3:D$386)&gt;10,IF(AND(ISNUMBER('Control Sample Data'!D81),'Control Sample Data'!D81&lt;35,'Control Sample Data'!D81&gt;0),'Control Sample Data'!D81-'Choose Housekeeping Genes'!AB$27,35-'Choose Housekeeping Genes'!AB$27),"")</f>
        <v/>
      </c>
      <c r="AA81" s="132" t="str">
        <f>IF(SUM('Control Sample Data'!E$3:E$386)&gt;10,IF(AND(ISNUMBER('Control Sample Data'!E81),'Control Sample Data'!E81&lt;35,'Control Sample Data'!E81&gt;0),'Control Sample Data'!E81-'Choose Housekeeping Genes'!AC$27,35-'Choose Housekeeping Genes'!AC$27),"")</f>
        <v/>
      </c>
      <c r="AB81" s="132" t="str">
        <f>IF(SUM('Control Sample Data'!F$3:F$386)&gt;10,IF(AND(ISNUMBER('Control Sample Data'!F81),'Control Sample Data'!F81&lt;35,'Control Sample Data'!F81&gt;0),'Control Sample Data'!F81-'Choose Housekeeping Genes'!AD$27,35-'Choose Housekeeping Genes'!AD$27),"")</f>
        <v/>
      </c>
      <c r="AC81" s="132" t="str">
        <f>IF(SUM('Control Sample Data'!G$3:G$386)&gt;10,IF(AND(ISNUMBER('Control Sample Data'!G81),'Control Sample Data'!G81&lt;35,'Control Sample Data'!G81&gt;0),'Control Sample Data'!G81-'Choose Housekeeping Genes'!AE$27,35-'Choose Housekeeping Genes'!AE$27),"")</f>
        <v/>
      </c>
      <c r="AD81" s="132" t="str">
        <f>IF(SUM('Control Sample Data'!H$3:H$386)&gt;10,IF(AND(ISNUMBER('Control Sample Data'!H81),'Control Sample Data'!H81&lt;35,'Control Sample Data'!H81&gt;0),'Control Sample Data'!H81-'Choose Housekeeping Genes'!AF$27,35-'Choose Housekeeping Genes'!AF$27),"")</f>
        <v/>
      </c>
      <c r="AE81" s="132" t="str">
        <f>IF(SUM('Control Sample Data'!I$3:I$386)&gt;10,IF(AND(ISNUMBER('Control Sample Data'!I81),'Control Sample Data'!I81&lt;35,'Control Sample Data'!I81&gt;0),'Control Sample Data'!I81-'Choose Housekeeping Genes'!AG$27,35-'Choose Housekeeping Genes'!AG$27),"")</f>
        <v/>
      </c>
      <c r="AF81" s="132" t="str">
        <f>IF(SUM('Control Sample Data'!J$3:J$386)&gt;10,IF(AND(ISNUMBER('Control Sample Data'!J81),'Control Sample Data'!J81&lt;35,'Control Sample Data'!J81&gt;0),'Control Sample Data'!J81-'Choose Housekeeping Genes'!AH$27,35-'Choose Housekeeping Genes'!AH$27),"")</f>
        <v/>
      </c>
      <c r="AG81" s="132" t="str">
        <f>IF(SUM('Control Sample Data'!K$3:K$386)&gt;10,IF(AND(ISNUMBER('Control Sample Data'!K81),'Control Sample Data'!K81&lt;35,'Control Sample Data'!K81&gt;0),'Control Sample Data'!K81-'Choose Housekeeping Genes'!AI$27,35-'Choose Housekeeping Genes'!AI$27),"")</f>
        <v/>
      </c>
      <c r="AH81" s="132" t="str">
        <f>IF(SUM('Control Sample Data'!L$3:L$386)&gt;10,IF(AND(ISNUMBER('Control Sample Data'!L81),'Control Sample Data'!L81&lt;35,'Control Sample Data'!L81&gt;0),'Control Sample Data'!L81-'Choose Housekeeping Genes'!AJ$27,35-'Choose Housekeeping Genes'!AJ$27),"")</f>
        <v/>
      </c>
      <c r="AI81" s="132" t="str">
        <f>IF(SUM('Control Sample Data'!M$3:M$386)&gt;10,IF(AND(ISNUMBER('Control Sample Data'!M81),'Control Sample Data'!M81&lt;35,'Control Sample Data'!M81&gt;0),'Control Sample Data'!M81-'Choose Housekeeping Genes'!AK$27,35-'Choose Housekeeping Genes'!AK$27),"")</f>
        <v/>
      </c>
      <c r="AJ81" s="132" t="str">
        <f>IF(SUM('Control Sample Data'!N$3:N$386)&gt;10,IF(AND(ISNUMBER('Control Sample Data'!N81),'Control Sample Data'!N81&lt;35,'Control Sample Data'!N81&gt;0),'Control Sample Data'!N81-'Choose Housekeeping Genes'!AL$27,35-'Choose Housekeeping Genes'!AL$27),"")</f>
        <v/>
      </c>
      <c r="AK81" s="132" t="str">
        <f>IF(SUM('Control Sample Data'!O$3:O$386)&gt;10,IF(AND(ISNUMBER('Control Sample Data'!O81),'Control Sample Data'!O81&lt;35,'Control Sample Data'!O81&gt;0),'Control Sample Data'!O81-'Choose Housekeeping Genes'!AM$27,35-'Choose Housekeeping Genes'!AM$27),"")</f>
        <v/>
      </c>
      <c r="AL81" s="132" t="str">
        <f>IF(SUM('Control Sample Data'!P$3:P$386)&gt;10,IF(AND(ISNUMBER('Control Sample Data'!P81),'Control Sample Data'!P81&lt;35,'Control Sample Data'!P81&gt;0),'Control Sample Data'!P81-'Choose Housekeeping Genes'!AN$27,35-'Choose Housekeeping Genes'!AN$27),"")</f>
        <v/>
      </c>
      <c r="AM81" s="132" t="str">
        <f>IF(SUM('Control Sample Data'!Q$3:Q$386)&gt;10,IF(AND(ISNUMBER('Control Sample Data'!Q81),'Control Sample Data'!Q81&lt;35,'Control Sample Data'!Q81&gt;0),'Control Sample Data'!Q81-'Choose Housekeeping Genes'!AO$27,35-'Choose Housekeeping Genes'!AO$27),"")</f>
        <v/>
      </c>
      <c r="AN81" s="132" t="str">
        <f>IF(SUM('Control Sample Data'!R$3:R$386)&gt;10,IF(AND(ISNUMBER('Control Sample Data'!R81),'Control Sample Data'!R81&lt;35,'Control Sample Data'!R81&gt;0),'Control Sample Data'!R81-'Choose Housekeeping Genes'!AP$27,35-'Choose Housekeeping Genes'!AP$27),"")</f>
        <v/>
      </c>
      <c r="AO81" s="132" t="str">
        <f>IF(SUM('Control Sample Data'!S$3:S$386)&gt;10,IF(AND(ISNUMBER('Control Sample Data'!S81),'Control Sample Data'!S81&lt;35,'Control Sample Data'!S81&gt;0),'Control Sample Data'!S81-'Choose Housekeeping Genes'!AQ$27,35-'Choose Housekeeping Genes'!AQ$27),"")</f>
        <v/>
      </c>
      <c r="AP81" s="132" t="str">
        <f>IF(SUM('Control Sample Data'!T$3:T$386)&gt;10,IF(AND(ISNUMBER('Control Sample Data'!T81),'Control Sample Data'!T81&lt;35,'Control Sample Data'!T81&gt;0),'Control Sample Data'!T81-'Choose Housekeeping Genes'!AR$27,35-'Choose Housekeeping Genes'!AR$27),"")</f>
        <v/>
      </c>
      <c r="AQ81" s="132" t="str">
        <f>IF(SUM('Control Sample Data'!U$3:U$386)&gt;10,IF(AND(ISNUMBER('Control Sample Data'!U81),'Control Sample Data'!U81&lt;35,'Control Sample Data'!U81&gt;0),'Control Sample Data'!U81-'Choose Housekeeping Genes'!AS$27,35-'Choose Housekeeping Genes'!AS$27),"")</f>
        <v/>
      </c>
      <c r="AR81" s="132" t="str">
        <f>IF(SUM('Control Sample Data'!V$3:V$386)&gt;10,IF(AND(ISNUMBER('Control Sample Data'!V81),'Control Sample Data'!V81&lt;35,'Control Sample Data'!V81&gt;0),'Control Sample Data'!V81-'Choose Housekeeping Genes'!AT$27,35-'Choose Housekeeping Genes'!AT$27),"")</f>
        <v/>
      </c>
      <c r="AS81" s="135" t="str">
        <f>'Control Sample Data'!A81</f>
        <v>LINC00507</v>
      </c>
      <c r="AT81" s="35" t="s">
        <v>44</v>
      </c>
      <c r="AU81" s="132" t="str">
        <f ca="1">IF(ISNUMBER(C81-'Choose Housekeeping Genes'!D$17),C81-'Choose Housekeeping Genes'!D$17,"")</f>
        <v/>
      </c>
      <c r="AV81" s="132" t="str">
        <f ca="1">IF(ISNUMBER(D81-'Choose Housekeeping Genes'!E$17),D81-'Choose Housekeeping Genes'!E$17,"")</f>
        <v/>
      </c>
      <c r="AW81" s="132" t="str">
        <f ca="1">IF(ISNUMBER(E81-'Choose Housekeeping Genes'!F$17),E81-'Choose Housekeeping Genes'!F$17,"")</f>
        <v/>
      </c>
      <c r="AX81" s="132" t="str">
        <f ca="1">IF(ISNUMBER(F81-'Choose Housekeeping Genes'!G$17),F81-'Choose Housekeeping Genes'!G$17,"")</f>
        <v/>
      </c>
      <c r="AY81" s="132" t="str">
        <f ca="1">IF(ISNUMBER(G81-'Choose Housekeeping Genes'!H$17),G81-'Choose Housekeeping Genes'!H$17,"")</f>
        <v/>
      </c>
      <c r="AZ81" s="132" t="str">
        <f ca="1">IF(ISNUMBER(H81-'Choose Housekeeping Genes'!I$17),H81-'Choose Housekeeping Genes'!I$17,"")</f>
        <v/>
      </c>
      <c r="BA81" s="132" t="str">
        <f ca="1">IF(ISNUMBER(I81-'Choose Housekeeping Genes'!J$17),I81-'Choose Housekeeping Genes'!J$17,"")</f>
        <v/>
      </c>
      <c r="BB81" s="132" t="str">
        <f ca="1">IF(ISNUMBER(J81-'Choose Housekeeping Genes'!K$17),J81-'Choose Housekeeping Genes'!K$17,"")</f>
        <v/>
      </c>
      <c r="BC81" s="132" t="str">
        <f ca="1">IF(ISNUMBER(K81-'Choose Housekeeping Genes'!L$17),K81-'Choose Housekeeping Genes'!L$17,"")</f>
        <v/>
      </c>
      <c r="BD81" s="132" t="str">
        <f ca="1">IF(ISNUMBER(L81-'Choose Housekeeping Genes'!M$17),L81-'Choose Housekeeping Genes'!M$17,"")</f>
        <v/>
      </c>
      <c r="BE81" s="132" t="str">
        <f ca="1">IF(ISNUMBER(M81-'Choose Housekeeping Genes'!N$17),M81-'Choose Housekeeping Genes'!N$17,"")</f>
        <v/>
      </c>
      <c r="BF81" s="132" t="str">
        <f ca="1">IF(ISNUMBER(N81-'Choose Housekeeping Genes'!O$17),N81-'Choose Housekeeping Genes'!O$17,"")</f>
        <v/>
      </c>
      <c r="BG81" s="132" t="str">
        <f ca="1">IF(ISNUMBER(O81-'Choose Housekeeping Genes'!P$17),O81-'Choose Housekeeping Genes'!P$17,"")</f>
        <v/>
      </c>
      <c r="BH81" s="132" t="str">
        <f ca="1">IF(ISNUMBER(P81-'Choose Housekeeping Genes'!Q$17),P81-'Choose Housekeeping Genes'!Q$17,"")</f>
        <v/>
      </c>
      <c r="BI81" s="132" t="str">
        <f ca="1">IF(ISNUMBER(Q81-'Choose Housekeeping Genes'!R$17),Q81-'Choose Housekeeping Genes'!R$17,"")</f>
        <v/>
      </c>
      <c r="BJ81" s="132" t="str">
        <f ca="1">IF(ISNUMBER(R81-'Choose Housekeeping Genes'!S$17),R81-'Choose Housekeeping Genes'!S$17,"")</f>
        <v/>
      </c>
      <c r="BK81" s="132" t="str">
        <f ca="1">IF(ISNUMBER(S81-'Choose Housekeeping Genes'!T$17),S81-'Choose Housekeeping Genes'!T$17,"")</f>
        <v/>
      </c>
      <c r="BL81" s="132" t="str">
        <f ca="1">IF(ISNUMBER(T81-'Choose Housekeeping Genes'!U$17),T81-'Choose Housekeeping Genes'!U$17,"")</f>
        <v/>
      </c>
      <c r="BM81" s="132" t="str">
        <f ca="1">IF(ISNUMBER(U81-'Choose Housekeeping Genes'!V$17),U81-'Choose Housekeeping Genes'!V$17,"")</f>
        <v/>
      </c>
      <c r="BN81" s="132" t="str">
        <f ca="1">IF(ISNUMBER(V81-'Choose Housekeeping Genes'!W$17),V81-'Choose Housekeeping Genes'!W$17,"")</f>
        <v/>
      </c>
      <c r="BO81" s="142" t="str">
        <f t="shared" si="5"/>
        <v>LINC00507</v>
      </c>
      <c r="BP81" s="141" t="s">
        <v>44</v>
      </c>
      <c r="BQ81" s="132" t="str">
        <f ca="1">IF(ISNUMBER(Y81-'Choose Housekeeping Genes'!AA$17),Y81-'Choose Housekeeping Genes'!AA$17,"")</f>
        <v/>
      </c>
      <c r="BR81" s="132" t="str">
        <f ca="1">IF(ISNUMBER(Z81-'Choose Housekeeping Genes'!AB$17),Z81-'Choose Housekeeping Genes'!AB$17,"")</f>
        <v/>
      </c>
      <c r="BS81" s="132" t="str">
        <f ca="1">IF(ISNUMBER(AA81-'Choose Housekeeping Genes'!AC$17),AA81-'Choose Housekeeping Genes'!AC$17,"")</f>
        <v/>
      </c>
      <c r="BT81" s="132" t="str">
        <f ca="1">IF(ISNUMBER(AB81-'Choose Housekeeping Genes'!AD$17),AB81-'Choose Housekeeping Genes'!AD$17,"")</f>
        <v/>
      </c>
      <c r="BU81" s="132" t="str">
        <f ca="1">IF(ISNUMBER(AC81-'Choose Housekeeping Genes'!AE$17),AC81-'Choose Housekeeping Genes'!AE$17,"")</f>
        <v/>
      </c>
      <c r="BV81" s="132" t="str">
        <f ca="1">IF(ISNUMBER(AD81-'Choose Housekeeping Genes'!AF$17),AD81-'Choose Housekeeping Genes'!AF$17,"")</f>
        <v/>
      </c>
      <c r="BW81" s="132" t="str">
        <f ca="1">IF(ISNUMBER(AE81-'Choose Housekeeping Genes'!AG$17),AE81-'Choose Housekeeping Genes'!AG$17,"")</f>
        <v/>
      </c>
      <c r="BX81" s="132" t="str">
        <f ca="1">IF(ISNUMBER(AF81-'Choose Housekeeping Genes'!AH$17),AF81-'Choose Housekeeping Genes'!AH$17,"")</f>
        <v/>
      </c>
      <c r="BY81" s="132" t="str">
        <f ca="1">IF(ISNUMBER(AG81-'Choose Housekeeping Genes'!AI$17),AG81-'Choose Housekeeping Genes'!AI$17,"")</f>
        <v/>
      </c>
      <c r="BZ81" s="132" t="str">
        <f ca="1">IF(ISNUMBER(AH81-'Choose Housekeeping Genes'!AJ$17),AH81-'Choose Housekeeping Genes'!AJ$17,"")</f>
        <v/>
      </c>
      <c r="CA81" s="132" t="str">
        <f ca="1">IF(ISNUMBER(AI81-'Choose Housekeeping Genes'!AK$17),AI81-'Choose Housekeeping Genes'!AK$17,"")</f>
        <v/>
      </c>
      <c r="CB81" s="132" t="str">
        <f ca="1">IF(ISNUMBER(AJ81-'Choose Housekeeping Genes'!AL$17),AJ81-'Choose Housekeeping Genes'!AL$17,"")</f>
        <v/>
      </c>
      <c r="CC81" s="132" t="str">
        <f ca="1">IF(ISNUMBER(AK81-'Choose Housekeeping Genes'!AM$17),AK81-'Choose Housekeeping Genes'!AM$17,"")</f>
        <v/>
      </c>
      <c r="CD81" s="132" t="str">
        <f ca="1">IF(ISNUMBER(AL81-'Choose Housekeeping Genes'!AN$17),AL81-'Choose Housekeeping Genes'!AN$17,"")</f>
        <v/>
      </c>
      <c r="CE81" s="132" t="str">
        <f ca="1">IF(ISNUMBER(AM81-'Choose Housekeeping Genes'!AO$17),AM81-'Choose Housekeeping Genes'!AO$17,"")</f>
        <v/>
      </c>
      <c r="CF81" s="132" t="str">
        <f ca="1">IF(ISNUMBER(AN81-'Choose Housekeeping Genes'!AP$17),AN81-'Choose Housekeeping Genes'!AP$17,"")</f>
        <v/>
      </c>
      <c r="CG81" s="132" t="str">
        <f ca="1">IF(ISNUMBER(AO81-'Choose Housekeeping Genes'!AQ$17),AO81-'Choose Housekeeping Genes'!AQ$17,"")</f>
        <v/>
      </c>
      <c r="CH81" s="132" t="str">
        <f ca="1">IF(ISNUMBER(AP81-'Choose Housekeeping Genes'!AR$17),AP81-'Choose Housekeeping Genes'!AR$17,"")</f>
        <v/>
      </c>
      <c r="CI81" s="132" t="str">
        <f ca="1">IF(ISNUMBER(AQ81-'Choose Housekeeping Genes'!AS$17),AQ81-'Choose Housekeeping Genes'!AS$17,"")</f>
        <v/>
      </c>
      <c r="CJ81" s="132" t="str">
        <f ca="1">IF(ISNUMBER(AR81-'Choose Housekeeping Genes'!AT$17),AR81-'Choose Housekeeping Genes'!AT$17,"")</f>
        <v/>
      </c>
      <c r="CK81" s="137" t="e">
        <f t="shared" ca="1" si="6"/>
        <v>#DIV/0!</v>
      </c>
      <c r="CL81" s="138" t="e">
        <f t="shared" ca="1" si="7"/>
        <v>#DIV/0!</v>
      </c>
    </row>
    <row r="82" spans="1:90" ht="12.75" x14ac:dyDescent="0.15">
      <c r="A82" s="131" t="str">
        <f>'Transcript table'!C82</f>
        <v>LINC00951</v>
      </c>
      <c r="B82" s="35" t="s">
        <v>45</v>
      </c>
      <c r="C82" s="132" t="str">
        <f>IF(SUM('Test Sample Data'!C$3:C$386)&gt;10,IF(AND(ISNUMBER('Test Sample Data'!C82),'Test Sample Data'!C82&lt;35,'Test Sample Data'!C82&gt;0),'Test Sample Data'!C82-'Choose Housekeeping Genes'!D$27,35-'Choose Housekeeping Genes'!D$27),"")</f>
        <v/>
      </c>
      <c r="D82" s="132" t="str">
        <f>IF(SUM('Test Sample Data'!D$3:D$386)&gt;10,IF(AND(ISNUMBER('Test Sample Data'!D82),'Test Sample Data'!D82&lt;35,'Test Sample Data'!D82&gt;0),'Test Sample Data'!D82-'Choose Housekeeping Genes'!E$27,35-'Choose Housekeeping Genes'!E$27),"")</f>
        <v/>
      </c>
      <c r="E82" s="132" t="str">
        <f>IF(SUM('Test Sample Data'!E$3:E$386)&gt;10,IF(AND(ISNUMBER('Test Sample Data'!E82),'Test Sample Data'!E82&lt;35,'Test Sample Data'!E82&gt;0),'Test Sample Data'!E82-'Choose Housekeeping Genes'!F$27,35-'Choose Housekeeping Genes'!F$27),"")</f>
        <v/>
      </c>
      <c r="F82" s="132" t="str">
        <f>IF(SUM('Test Sample Data'!F$3:F$386)&gt;10,IF(AND(ISNUMBER('Test Sample Data'!F82),'Test Sample Data'!F82&lt;35,'Test Sample Data'!F82&gt;0),'Test Sample Data'!F82-'Choose Housekeeping Genes'!G$27,35-'Choose Housekeeping Genes'!G$27),"")</f>
        <v/>
      </c>
      <c r="G82" s="132" t="str">
        <f>IF(SUM('Test Sample Data'!G$3:G$386)&gt;10,IF(AND(ISNUMBER('Test Sample Data'!G82),'Test Sample Data'!G82&lt;35,'Test Sample Data'!G82&gt;0),'Test Sample Data'!G82-'Choose Housekeeping Genes'!H$27,35-'Choose Housekeeping Genes'!H$27),"")</f>
        <v/>
      </c>
      <c r="H82" s="132" t="str">
        <f>IF(SUM('Test Sample Data'!H$3:H$386)&gt;10,IF(AND(ISNUMBER('Test Sample Data'!H82),'Test Sample Data'!H82&lt;35,'Test Sample Data'!H82&gt;0),'Test Sample Data'!H82-'Choose Housekeeping Genes'!I$27,35-'Choose Housekeeping Genes'!I$27),"")</f>
        <v/>
      </c>
      <c r="I82" s="132" t="str">
        <f>IF(SUM('Test Sample Data'!I$3:I$386)&gt;10,IF(AND(ISNUMBER('Test Sample Data'!I82),'Test Sample Data'!I82&lt;35,'Test Sample Data'!I82&gt;0),'Test Sample Data'!I82-'Choose Housekeeping Genes'!J$27,35-'Choose Housekeeping Genes'!J$27),"")</f>
        <v/>
      </c>
      <c r="J82" s="132" t="str">
        <f>IF(SUM('Test Sample Data'!J$3:J$386)&gt;10,IF(AND(ISNUMBER('Test Sample Data'!J82),'Test Sample Data'!J82&lt;35,'Test Sample Data'!J82&gt;0),'Test Sample Data'!J82-'Choose Housekeeping Genes'!K$27,35-'Choose Housekeeping Genes'!K$27),"")</f>
        <v/>
      </c>
      <c r="K82" s="132" t="str">
        <f>IF(SUM('Test Sample Data'!K$3:K$386)&gt;10,IF(AND(ISNUMBER('Test Sample Data'!K82),'Test Sample Data'!K82&lt;35,'Test Sample Data'!K82&gt;0),'Test Sample Data'!K82-'Choose Housekeeping Genes'!L$27,35-'Choose Housekeeping Genes'!L$27),"")</f>
        <v/>
      </c>
      <c r="L82" s="132" t="str">
        <f>IF(SUM('Test Sample Data'!L$3:L$386)&gt;10,IF(AND(ISNUMBER('Test Sample Data'!L82),'Test Sample Data'!L82&lt;35,'Test Sample Data'!L82&gt;0),'Test Sample Data'!L82-'Choose Housekeeping Genes'!M$27,35-'Choose Housekeeping Genes'!M$27),"")</f>
        <v/>
      </c>
      <c r="M82" s="132" t="str">
        <f>IF(SUM('Test Sample Data'!M$3:M$386)&gt;10,IF(AND(ISNUMBER('Test Sample Data'!M82),'Test Sample Data'!M82&lt;35,'Test Sample Data'!M82&gt;0),'Test Sample Data'!M82-'Choose Housekeeping Genes'!N$27,35-'Choose Housekeeping Genes'!N$27),"")</f>
        <v/>
      </c>
      <c r="N82" s="132" t="str">
        <f>IF(SUM('Test Sample Data'!N$3:N$386)&gt;10,IF(AND(ISNUMBER('Test Sample Data'!N82),'Test Sample Data'!N82&lt;35,'Test Sample Data'!N82&gt;0),'Test Sample Data'!N82-'Choose Housekeeping Genes'!O$27,35-'Choose Housekeeping Genes'!O$27),"")</f>
        <v/>
      </c>
      <c r="O82" s="132" t="str">
        <f>IF(SUM('Test Sample Data'!O$3:O$386)&gt;10,IF(AND(ISNUMBER('Test Sample Data'!O82),'Test Sample Data'!O82&lt;35,'Test Sample Data'!O82&gt;0),'Test Sample Data'!O82-'Choose Housekeeping Genes'!P$27,35-'Choose Housekeeping Genes'!P$27),"")</f>
        <v/>
      </c>
      <c r="P82" s="132" t="str">
        <f>IF(SUM('Test Sample Data'!P$3:P$386)&gt;10,IF(AND(ISNUMBER('Test Sample Data'!P82),'Test Sample Data'!P82&lt;35,'Test Sample Data'!P82&gt;0),'Test Sample Data'!P82-'Choose Housekeeping Genes'!Q$27,35-'Choose Housekeeping Genes'!Q$27),"")</f>
        <v/>
      </c>
      <c r="Q82" s="132" t="str">
        <f>IF(SUM('Test Sample Data'!Q$3:Q$386)&gt;10,IF(AND(ISNUMBER('Test Sample Data'!Q82),'Test Sample Data'!Q82&lt;35,'Test Sample Data'!Q82&gt;0),'Test Sample Data'!Q82-'Choose Housekeeping Genes'!R$27,35-'Choose Housekeeping Genes'!R$27),"")</f>
        <v/>
      </c>
      <c r="R82" s="132" t="str">
        <f>IF(SUM('Test Sample Data'!R$3:R$386)&gt;10,IF(AND(ISNUMBER('Test Sample Data'!R82),'Test Sample Data'!R82&lt;35,'Test Sample Data'!R82&gt;0),'Test Sample Data'!R82-'Choose Housekeeping Genes'!S$27,35-'Choose Housekeeping Genes'!S$27),"")</f>
        <v/>
      </c>
      <c r="S82" s="132" t="str">
        <f>IF(SUM('Test Sample Data'!S$3:S$386)&gt;10,IF(AND(ISNUMBER('Test Sample Data'!S82),'Test Sample Data'!S82&lt;35,'Test Sample Data'!S82&gt;0),'Test Sample Data'!S82-'Choose Housekeeping Genes'!T$27,35-'Choose Housekeeping Genes'!T$27),"")</f>
        <v/>
      </c>
      <c r="T82" s="132" t="str">
        <f>IF(SUM('Test Sample Data'!T$3:T$386)&gt;10,IF(AND(ISNUMBER('Test Sample Data'!T82),'Test Sample Data'!T82&lt;35,'Test Sample Data'!T82&gt;0),'Test Sample Data'!T82-'Choose Housekeeping Genes'!U$27,35-'Choose Housekeeping Genes'!U$27),"")</f>
        <v/>
      </c>
      <c r="U82" s="132" t="str">
        <f>IF(SUM('Test Sample Data'!U$3:U$386)&gt;10,IF(AND(ISNUMBER('Test Sample Data'!U82),'Test Sample Data'!U82&lt;35,'Test Sample Data'!U82&gt;0),'Test Sample Data'!U82-'Choose Housekeeping Genes'!V$27,35-'Choose Housekeeping Genes'!V$27),"")</f>
        <v/>
      </c>
      <c r="V82" s="132" t="str">
        <f>IF(SUM('Test Sample Data'!V$3:V$386)&gt;10,IF(AND(ISNUMBER('Test Sample Data'!V82),'Test Sample Data'!V82&lt;35,'Test Sample Data'!V82&gt;0),'Test Sample Data'!V82-'Choose Housekeeping Genes'!W$27,35-'Choose Housekeeping Genes'!W$27),"")</f>
        <v/>
      </c>
      <c r="W82" s="140" t="str">
        <f>'Control Sample Data'!A82</f>
        <v>LINC00951</v>
      </c>
      <c r="X82" s="141" t="s">
        <v>45</v>
      </c>
      <c r="Y82" s="132" t="str">
        <f>IF(SUM('Control Sample Data'!C$3:C$386)&gt;10,IF(AND(ISNUMBER('Control Sample Data'!C82),'Control Sample Data'!C82&lt;35,'Control Sample Data'!C82&gt;0),'Control Sample Data'!C82-'Choose Housekeeping Genes'!AA$27,35-'Choose Housekeeping Genes'!AA$27),"")</f>
        <v/>
      </c>
      <c r="Z82" s="132" t="str">
        <f>IF(SUM('Control Sample Data'!D$3:D$386)&gt;10,IF(AND(ISNUMBER('Control Sample Data'!D82),'Control Sample Data'!D82&lt;35,'Control Sample Data'!D82&gt;0),'Control Sample Data'!D82-'Choose Housekeeping Genes'!AB$27,35-'Choose Housekeeping Genes'!AB$27),"")</f>
        <v/>
      </c>
      <c r="AA82" s="132" t="str">
        <f>IF(SUM('Control Sample Data'!E$3:E$386)&gt;10,IF(AND(ISNUMBER('Control Sample Data'!E82),'Control Sample Data'!E82&lt;35,'Control Sample Data'!E82&gt;0),'Control Sample Data'!E82-'Choose Housekeeping Genes'!AC$27,35-'Choose Housekeeping Genes'!AC$27),"")</f>
        <v/>
      </c>
      <c r="AB82" s="132" t="str">
        <f>IF(SUM('Control Sample Data'!F$3:F$386)&gt;10,IF(AND(ISNUMBER('Control Sample Data'!F82),'Control Sample Data'!F82&lt;35,'Control Sample Data'!F82&gt;0),'Control Sample Data'!F82-'Choose Housekeeping Genes'!AD$27,35-'Choose Housekeeping Genes'!AD$27),"")</f>
        <v/>
      </c>
      <c r="AC82" s="132" t="str">
        <f>IF(SUM('Control Sample Data'!G$3:G$386)&gt;10,IF(AND(ISNUMBER('Control Sample Data'!G82),'Control Sample Data'!G82&lt;35,'Control Sample Data'!G82&gt;0),'Control Sample Data'!G82-'Choose Housekeeping Genes'!AE$27,35-'Choose Housekeeping Genes'!AE$27),"")</f>
        <v/>
      </c>
      <c r="AD82" s="132" t="str">
        <f>IF(SUM('Control Sample Data'!H$3:H$386)&gt;10,IF(AND(ISNUMBER('Control Sample Data'!H82),'Control Sample Data'!H82&lt;35,'Control Sample Data'!H82&gt;0),'Control Sample Data'!H82-'Choose Housekeeping Genes'!AF$27,35-'Choose Housekeeping Genes'!AF$27),"")</f>
        <v/>
      </c>
      <c r="AE82" s="132" t="str">
        <f>IF(SUM('Control Sample Data'!I$3:I$386)&gt;10,IF(AND(ISNUMBER('Control Sample Data'!I82),'Control Sample Data'!I82&lt;35,'Control Sample Data'!I82&gt;0),'Control Sample Data'!I82-'Choose Housekeeping Genes'!AG$27,35-'Choose Housekeeping Genes'!AG$27),"")</f>
        <v/>
      </c>
      <c r="AF82" s="132" t="str">
        <f>IF(SUM('Control Sample Data'!J$3:J$386)&gt;10,IF(AND(ISNUMBER('Control Sample Data'!J82),'Control Sample Data'!J82&lt;35,'Control Sample Data'!J82&gt;0),'Control Sample Data'!J82-'Choose Housekeeping Genes'!AH$27,35-'Choose Housekeeping Genes'!AH$27),"")</f>
        <v/>
      </c>
      <c r="AG82" s="132" t="str">
        <f>IF(SUM('Control Sample Data'!K$3:K$386)&gt;10,IF(AND(ISNUMBER('Control Sample Data'!K82),'Control Sample Data'!K82&lt;35,'Control Sample Data'!K82&gt;0),'Control Sample Data'!K82-'Choose Housekeeping Genes'!AI$27,35-'Choose Housekeeping Genes'!AI$27),"")</f>
        <v/>
      </c>
      <c r="AH82" s="132" t="str">
        <f>IF(SUM('Control Sample Data'!L$3:L$386)&gt;10,IF(AND(ISNUMBER('Control Sample Data'!L82),'Control Sample Data'!L82&lt;35,'Control Sample Data'!L82&gt;0),'Control Sample Data'!L82-'Choose Housekeeping Genes'!AJ$27,35-'Choose Housekeeping Genes'!AJ$27),"")</f>
        <v/>
      </c>
      <c r="AI82" s="132" t="str">
        <f>IF(SUM('Control Sample Data'!M$3:M$386)&gt;10,IF(AND(ISNUMBER('Control Sample Data'!M82),'Control Sample Data'!M82&lt;35,'Control Sample Data'!M82&gt;0),'Control Sample Data'!M82-'Choose Housekeeping Genes'!AK$27,35-'Choose Housekeeping Genes'!AK$27),"")</f>
        <v/>
      </c>
      <c r="AJ82" s="132" t="str">
        <f>IF(SUM('Control Sample Data'!N$3:N$386)&gt;10,IF(AND(ISNUMBER('Control Sample Data'!N82),'Control Sample Data'!N82&lt;35,'Control Sample Data'!N82&gt;0),'Control Sample Data'!N82-'Choose Housekeeping Genes'!AL$27,35-'Choose Housekeeping Genes'!AL$27),"")</f>
        <v/>
      </c>
      <c r="AK82" s="132" t="str">
        <f>IF(SUM('Control Sample Data'!O$3:O$386)&gt;10,IF(AND(ISNUMBER('Control Sample Data'!O82),'Control Sample Data'!O82&lt;35,'Control Sample Data'!O82&gt;0),'Control Sample Data'!O82-'Choose Housekeeping Genes'!AM$27,35-'Choose Housekeeping Genes'!AM$27),"")</f>
        <v/>
      </c>
      <c r="AL82" s="132" t="str">
        <f>IF(SUM('Control Sample Data'!P$3:P$386)&gt;10,IF(AND(ISNUMBER('Control Sample Data'!P82),'Control Sample Data'!P82&lt;35,'Control Sample Data'!P82&gt;0),'Control Sample Data'!P82-'Choose Housekeeping Genes'!AN$27,35-'Choose Housekeeping Genes'!AN$27),"")</f>
        <v/>
      </c>
      <c r="AM82" s="132" t="str">
        <f>IF(SUM('Control Sample Data'!Q$3:Q$386)&gt;10,IF(AND(ISNUMBER('Control Sample Data'!Q82),'Control Sample Data'!Q82&lt;35,'Control Sample Data'!Q82&gt;0),'Control Sample Data'!Q82-'Choose Housekeeping Genes'!AO$27,35-'Choose Housekeeping Genes'!AO$27),"")</f>
        <v/>
      </c>
      <c r="AN82" s="132" t="str">
        <f>IF(SUM('Control Sample Data'!R$3:R$386)&gt;10,IF(AND(ISNUMBER('Control Sample Data'!R82),'Control Sample Data'!R82&lt;35,'Control Sample Data'!R82&gt;0),'Control Sample Data'!R82-'Choose Housekeeping Genes'!AP$27,35-'Choose Housekeeping Genes'!AP$27),"")</f>
        <v/>
      </c>
      <c r="AO82" s="132" t="str">
        <f>IF(SUM('Control Sample Data'!S$3:S$386)&gt;10,IF(AND(ISNUMBER('Control Sample Data'!S82),'Control Sample Data'!S82&lt;35,'Control Sample Data'!S82&gt;0),'Control Sample Data'!S82-'Choose Housekeeping Genes'!AQ$27,35-'Choose Housekeeping Genes'!AQ$27),"")</f>
        <v/>
      </c>
      <c r="AP82" s="132" t="str">
        <f>IF(SUM('Control Sample Data'!T$3:T$386)&gt;10,IF(AND(ISNUMBER('Control Sample Data'!T82),'Control Sample Data'!T82&lt;35,'Control Sample Data'!T82&gt;0),'Control Sample Data'!T82-'Choose Housekeeping Genes'!AR$27,35-'Choose Housekeeping Genes'!AR$27),"")</f>
        <v/>
      </c>
      <c r="AQ82" s="132" t="str">
        <f>IF(SUM('Control Sample Data'!U$3:U$386)&gt;10,IF(AND(ISNUMBER('Control Sample Data'!U82),'Control Sample Data'!U82&lt;35,'Control Sample Data'!U82&gt;0),'Control Sample Data'!U82-'Choose Housekeeping Genes'!AS$27,35-'Choose Housekeeping Genes'!AS$27),"")</f>
        <v/>
      </c>
      <c r="AR82" s="132" t="str">
        <f>IF(SUM('Control Sample Data'!V$3:V$386)&gt;10,IF(AND(ISNUMBER('Control Sample Data'!V82),'Control Sample Data'!V82&lt;35,'Control Sample Data'!V82&gt;0),'Control Sample Data'!V82-'Choose Housekeeping Genes'!AT$27,35-'Choose Housekeeping Genes'!AT$27),"")</f>
        <v/>
      </c>
      <c r="AS82" s="135" t="str">
        <f>'Control Sample Data'!A82</f>
        <v>LINC00951</v>
      </c>
      <c r="AT82" s="35" t="s">
        <v>45</v>
      </c>
      <c r="AU82" s="132" t="str">
        <f ca="1">IF(ISNUMBER(C82-'Choose Housekeeping Genes'!D$17),C82-'Choose Housekeeping Genes'!D$17,"")</f>
        <v/>
      </c>
      <c r="AV82" s="132" t="str">
        <f ca="1">IF(ISNUMBER(D82-'Choose Housekeeping Genes'!E$17),D82-'Choose Housekeeping Genes'!E$17,"")</f>
        <v/>
      </c>
      <c r="AW82" s="132" t="str">
        <f ca="1">IF(ISNUMBER(E82-'Choose Housekeeping Genes'!F$17),E82-'Choose Housekeeping Genes'!F$17,"")</f>
        <v/>
      </c>
      <c r="AX82" s="132" t="str">
        <f ca="1">IF(ISNUMBER(F82-'Choose Housekeeping Genes'!G$17),F82-'Choose Housekeeping Genes'!G$17,"")</f>
        <v/>
      </c>
      <c r="AY82" s="132" t="str">
        <f ca="1">IF(ISNUMBER(G82-'Choose Housekeeping Genes'!H$17),G82-'Choose Housekeeping Genes'!H$17,"")</f>
        <v/>
      </c>
      <c r="AZ82" s="132" t="str">
        <f ca="1">IF(ISNUMBER(H82-'Choose Housekeeping Genes'!I$17),H82-'Choose Housekeeping Genes'!I$17,"")</f>
        <v/>
      </c>
      <c r="BA82" s="132" t="str">
        <f ca="1">IF(ISNUMBER(I82-'Choose Housekeeping Genes'!J$17),I82-'Choose Housekeeping Genes'!J$17,"")</f>
        <v/>
      </c>
      <c r="BB82" s="132" t="str">
        <f ca="1">IF(ISNUMBER(J82-'Choose Housekeeping Genes'!K$17),J82-'Choose Housekeeping Genes'!K$17,"")</f>
        <v/>
      </c>
      <c r="BC82" s="132" t="str">
        <f ca="1">IF(ISNUMBER(K82-'Choose Housekeeping Genes'!L$17),K82-'Choose Housekeeping Genes'!L$17,"")</f>
        <v/>
      </c>
      <c r="BD82" s="132" t="str">
        <f ca="1">IF(ISNUMBER(L82-'Choose Housekeeping Genes'!M$17),L82-'Choose Housekeeping Genes'!M$17,"")</f>
        <v/>
      </c>
      <c r="BE82" s="132" t="str">
        <f ca="1">IF(ISNUMBER(M82-'Choose Housekeeping Genes'!N$17),M82-'Choose Housekeeping Genes'!N$17,"")</f>
        <v/>
      </c>
      <c r="BF82" s="132" t="str">
        <f ca="1">IF(ISNUMBER(N82-'Choose Housekeeping Genes'!O$17),N82-'Choose Housekeeping Genes'!O$17,"")</f>
        <v/>
      </c>
      <c r="BG82" s="132" t="str">
        <f ca="1">IF(ISNUMBER(O82-'Choose Housekeeping Genes'!P$17),O82-'Choose Housekeeping Genes'!P$17,"")</f>
        <v/>
      </c>
      <c r="BH82" s="132" t="str">
        <f ca="1">IF(ISNUMBER(P82-'Choose Housekeeping Genes'!Q$17),P82-'Choose Housekeeping Genes'!Q$17,"")</f>
        <v/>
      </c>
      <c r="BI82" s="132" t="str">
        <f ca="1">IF(ISNUMBER(Q82-'Choose Housekeeping Genes'!R$17),Q82-'Choose Housekeeping Genes'!R$17,"")</f>
        <v/>
      </c>
      <c r="BJ82" s="132" t="str">
        <f ca="1">IF(ISNUMBER(R82-'Choose Housekeeping Genes'!S$17),R82-'Choose Housekeeping Genes'!S$17,"")</f>
        <v/>
      </c>
      <c r="BK82" s="132" t="str">
        <f ca="1">IF(ISNUMBER(S82-'Choose Housekeeping Genes'!T$17),S82-'Choose Housekeeping Genes'!T$17,"")</f>
        <v/>
      </c>
      <c r="BL82" s="132" t="str">
        <f ca="1">IF(ISNUMBER(T82-'Choose Housekeeping Genes'!U$17),T82-'Choose Housekeeping Genes'!U$17,"")</f>
        <v/>
      </c>
      <c r="BM82" s="132" t="str">
        <f ca="1">IF(ISNUMBER(U82-'Choose Housekeeping Genes'!V$17),U82-'Choose Housekeeping Genes'!V$17,"")</f>
        <v/>
      </c>
      <c r="BN82" s="132" t="str">
        <f ca="1">IF(ISNUMBER(V82-'Choose Housekeeping Genes'!W$17),V82-'Choose Housekeeping Genes'!W$17,"")</f>
        <v/>
      </c>
      <c r="BO82" s="142" t="str">
        <f t="shared" si="5"/>
        <v>LINC00951</v>
      </c>
      <c r="BP82" s="141" t="s">
        <v>45</v>
      </c>
      <c r="BQ82" s="132" t="str">
        <f ca="1">IF(ISNUMBER(Y82-'Choose Housekeeping Genes'!AA$17),Y82-'Choose Housekeeping Genes'!AA$17,"")</f>
        <v/>
      </c>
      <c r="BR82" s="132" t="str">
        <f ca="1">IF(ISNUMBER(Z82-'Choose Housekeeping Genes'!AB$17),Z82-'Choose Housekeeping Genes'!AB$17,"")</f>
        <v/>
      </c>
      <c r="BS82" s="132" t="str">
        <f ca="1">IF(ISNUMBER(AA82-'Choose Housekeeping Genes'!AC$17),AA82-'Choose Housekeeping Genes'!AC$17,"")</f>
        <v/>
      </c>
      <c r="BT82" s="132" t="str">
        <f ca="1">IF(ISNUMBER(AB82-'Choose Housekeeping Genes'!AD$17),AB82-'Choose Housekeeping Genes'!AD$17,"")</f>
        <v/>
      </c>
      <c r="BU82" s="132" t="str">
        <f ca="1">IF(ISNUMBER(AC82-'Choose Housekeeping Genes'!AE$17),AC82-'Choose Housekeeping Genes'!AE$17,"")</f>
        <v/>
      </c>
      <c r="BV82" s="132" t="str">
        <f ca="1">IF(ISNUMBER(AD82-'Choose Housekeeping Genes'!AF$17),AD82-'Choose Housekeeping Genes'!AF$17,"")</f>
        <v/>
      </c>
      <c r="BW82" s="132" t="str">
        <f ca="1">IF(ISNUMBER(AE82-'Choose Housekeeping Genes'!AG$17),AE82-'Choose Housekeeping Genes'!AG$17,"")</f>
        <v/>
      </c>
      <c r="BX82" s="132" t="str">
        <f ca="1">IF(ISNUMBER(AF82-'Choose Housekeeping Genes'!AH$17),AF82-'Choose Housekeeping Genes'!AH$17,"")</f>
        <v/>
      </c>
      <c r="BY82" s="132" t="str">
        <f ca="1">IF(ISNUMBER(AG82-'Choose Housekeeping Genes'!AI$17),AG82-'Choose Housekeeping Genes'!AI$17,"")</f>
        <v/>
      </c>
      <c r="BZ82" s="132" t="str">
        <f ca="1">IF(ISNUMBER(AH82-'Choose Housekeeping Genes'!AJ$17),AH82-'Choose Housekeeping Genes'!AJ$17,"")</f>
        <v/>
      </c>
      <c r="CA82" s="132" t="str">
        <f ca="1">IF(ISNUMBER(AI82-'Choose Housekeeping Genes'!AK$17),AI82-'Choose Housekeeping Genes'!AK$17,"")</f>
        <v/>
      </c>
      <c r="CB82" s="132" t="str">
        <f ca="1">IF(ISNUMBER(AJ82-'Choose Housekeeping Genes'!AL$17),AJ82-'Choose Housekeeping Genes'!AL$17,"")</f>
        <v/>
      </c>
      <c r="CC82" s="132" t="str">
        <f ca="1">IF(ISNUMBER(AK82-'Choose Housekeeping Genes'!AM$17),AK82-'Choose Housekeeping Genes'!AM$17,"")</f>
        <v/>
      </c>
      <c r="CD82" s="132" t="str">
        <f ca="1">IF(ISNUMBER(AL82-'Choose Housekeeping Genes'!AN$17),AL82-'Choose Housekeeping Genes'!AN$17,"")</f>
        <v/>
      </c>
      <c r="CE82" s="132" t="str">
        <f ca="1">IF(ISNUMBER(AM82-'Choose Housekeeping Genes'!AO$17),AM82-'Choose Housekeeping Genes'!AO$17,"")</f>
        <v/>
      </c>
      <c r="CF82" s="132" t="str">
        <f ca="1">IF(ISNUMBER(AN82-'Choose Housekeeping Genes'!AP$17),AN82-'Choose Housekeeping Genes'!AP$17,"")</f>
        <v/>
      </c>
      <c r="CG82" s="132" t="str">
        <f ca="1">IF(ISNUMBER(AO82-'Choose Housekeeping Genes'!AQ$17),AO82-'Choose Housekeeping Genes'!AQ$17,"")</f>
        <v/>
      </c>
      <c r="CH82" s="132" t="str">
        <f ca="1">IF(ISNUMBER(AP82-'Choose Housekeeping Genes'!AR$17),AP82-'Choose Housekeeping Genes'!AR$17,"")</f>
        <v/>
      </c>
      <c r="CI82" s="132" t="str">
        <f ca="1">IF(ISNUMBER(AQ82-'Choose Housekeeping Genes'!AS$17),AQ82-'Choose Housekeeping Genes'!AS$17,"")</f>
        <v/>
      </c>
      <c r="CJ82" s="132" t="str">
        <f ca="1">IF(ISNUMBER(AR82-'Choose Housekeeping Genes'!AT$17),AR82-'Choose Housekeeping Genes'!AT$17,"")</f>
        <v/>
      </c>
      <c r="CK82" s="137" t="e">
        <f t="shared" ca="1" si="6"/>
        <v>#DIV/0!</v>
      </c>
      <c r="CL82" s="138" t="e">
        <f t="shared" ca="1" si="7"/>
        <v>#DIV/0!</v>
      </c>
    </row>
    <row r="83" spans="1:90" ht="12.75" x14ac:dyDescent="0.15">
      <c r="A83" s="131" t="str">
        <f>'Transcript table'!C83</f>
        <v>ADAMTS9-AS2</v>
      </c>
      <c r="B83" s="35" t="s">
        <v>46</v>
      </c>
      <c r="C83" s="132" t="str">
        <f>IF(SUM('Test Sample Data'!C$3:C$386)&gt;10,IF(AND(ISNUMBER('Test Sample Data'!C83),'Test Sample Data'!C83&lt;35,'Test Sample Data'!C83&gt;0),'Test Sample Data'!C83-'Choose Housekeeping Genes'!D$27,35-'Choose Housekeeping Genes'!D$27),"")</f>
        <v/>
      </c>
      <c r="D83" s="132" t="str">
        <f>IF(SUM('Test Sample Data'!D$3:D$386)&gt;10,IF(AND(ISNUMBER('Test Sample Data'!D83),'Test Sample Data'!D83&lt;35,'Test Sample Data'!D83&gt;0),'Test Sample Data'!D83-'Choose Housekeeping Genes'!E$27,35-'Choose Housekeeping Genes'!E$27),"")</f>
        <v/>
      </c>
      <c r="E83" s="132" t="str">
        <f>IF(SUM('Test Sample Data'!E$3:E$386)&gt;10,IF(AND(ISNUMBER('Test Sample Data'!E83),'Test Sample Data'!E83&lt;35,'Test Sample Data'!E83&gt;0),'Test Sample Data'!E83-'Choose Housekeeping Genes'!F$27,35-'Choose Housekeeping Genes'!F$27),"")</f>
        <v/>
      </c>
      <c r="F83" s="132" t="str">
        <f>IF(SUM('Test Sample Data'!F$3:F$386)&gt;10,IF(AND(ISNUMBER('Test Sample Data'!F83),'Test Sample Data'!F83&lt;35,'Test Sample Data'!F83&gt;0),'Test Sample Data'!F83-'Choose Housekeeping Genes'!G$27,35-'Choose Housekeeping Genes'!G$27),"")</f>
        <v/>
      </c>
      <c r="G83" s="132" t="str">
        <f>IF(SUM('Test Sample Data'!G$3:G$386)&gt;10,IF(AND(ISNUMBER('Test Sample Data'!G83),'Test Sample Data'!G83&lt;35,'Test Sample Data'!G83&gt;0),'Test Sample Data'!G83-'Choose Housekeeping Genes'!H$27,35-'Choose Housekeeping Genes'!H$27),"")</f>
        <v/>
      </c>
      <c r="H83" s="132" t="str">
        <f>IF(SUM('Test Sample Data'!H$3:H$386)&gt;10,IF(AND(ISNUMBER('Test Sample Data'!H83),'Test Sample Data'!H83&lt;35,'Test Sample Data'!H83&gt;0),'Test Sample Data'!H83-'Choose Housekeeping Genes'!I$27,35-'Choose Housekeeping Genes'!I$27),"")</f>
        <v/>
      </c>
      <c r="I83" s="132" t="str">
        <f>IF(SUM('Test Sample Data'!I$3:I$386)&gt;10,IF(AND(ISNUMBER('Test Sample Data'!I83),'Test Sample Data'!I83&lt;35,'Test Sample Data'!I83&gt;0),'Test Sample Data'!I83-'Choose Housekeeping Genes'!J$27,35-'Choose Housekeeping Genes'!J$27),"")</f>
        <v/>
      </c>
      <c r="J83" s="132" t="str">
        <f>IF(SUM('Test Sample Data'!J$3:J$386)&gt;10,IF(AND(ISNUMBER('Test Sample Data'!J83),'Test Sample Data'!J83&lt;35,'Test Sample Data'!J83&gt;0),'Test Sample Data'!J83-'Choose Housekeeping Genes'!K$27,35-'Choose Housekeeping Genes'!K$27),"")</f>
        <v/>
      </c>
      <c r="K83" s="132" t="str">
        <f>IF(SUM('Test Sample Data'!K$3:K$386)&gt;10,IF(AND(ISNUMBER('Test Sample Data'!K83),'Test Sample Data'!K83&lt;35,'Test Sample Data'!K83&gt;0),'Test Sample Data'!K83-'Choose Housekeeping Genes'!L$27,35-'Choose Housekeeping Genes'!L$27),"")</f>
        <v/>
      </c>
      <c r="L83" s="132" t="str">
        <f>IF(SUM('Test Sample Data'!L$3:L$386)&gt;10,IF(AND(ISNUMBER('Test Sample Data'!L83),'Test Sample Data'!L83&lt;35,'Test Sample Data'!L83&gt;0),'Test Sample Data'!L83-'Choose Housekeeping Genes'!M$27,35-'Choose Housekeeping Genes'!M$27),"")</f>
        <v/>
      </c>
      <c r="M83" s="132" t="str">
        <f>IF(SUM('Test Sample Data'!M$3:M$386)&gt;10,IF(AND(ISNUMBER('Test Sample Data'!M83),'Test Sample Data'!M83&lt;35,'Test Sample Data'!M83&gt;0),'Test Sample Data'!M83-'Choose Housekeeping Genes'!N$27,35-'Choose Housekeeping Genes'!N$27),"")</f>
        <v/>
      </c>
      <c r="N83" s="132" t="str">
        <f>IF(SUM('Test Sample Data'!N$3:N$386)&gt;10,IF(AND(ISNUMBER('Test Sample Data'!N83),'Test Sample Data'!N83&lt;35,'Test Sample Data'!N83&gt;0),'Test Sample Data'!N83-'Choose Housekeeping Genes'!O$27,35-'Choose Housekeeping Genes'!O$27),"")</f>
        <v/>
      </c>
      <c r="O83" s="132" t="str">
        <f>IF(SUM('Test Sample Data'!O$3:O$386)&gt;10,IF(AND(ISNUMBER('Test Sample Data'!O83),'Test Sample Data'!O83&lt;35,'Test Sample Data'!O83&gt;0),'Test Sample Data'!O83-'Choose Housekeeping Genes'!P$27,35-'Choose Housekeeping Genes'!P$27),"")</f>
        <v/>
      </c>
      <c r="P83" s="132" t="str">
        <f>IF(SUM('Test Sample Data'!P$3:P$386)&gt;10,IF(AND(ISNUMBER('Test Sample Data'!P83),'Test Sample Data'!P83&lt;35,'Test Sample Data'!P83&gt;0),'Test Sample Data'!P83-'Choose Housekeeping Genes'!Q$27,35-'Choose Housekeeping Genes'!Q$27),"")</f>
        <v/>
      </c>
      <c r="Q83" s="132" t="str">
        <f>IF(SUM('Test Sample Data'!Q$3:Q$386)&gt;10,IF(AND(ISNUMBER('Test Sample Data'!Q83),'Test Sample Data'!Q83&lt;35,'Test Sample Data'!Q83&gt;0),'Test Sample Data'!Q83-'Choose Housekeeping Genes'!R$27,35-'Choose Housekeeping Genes'!R$27),"")</f>
        <v/>
      </c>
      <c r="R83" s="132" t="str">
        <f>IF(SUM('Test Sample Data'!R$3:R$386)&gt;10,IF(AND(ISNUMBER('Test Sample Data'!R83),'Test Sample Data'!R83&lt;35,'Test Sample Data'!R83&gt;0),'Test Sample Data'!R83-'Choose Housekeeping Genes'!S$27,35-'Choose Housekeeping Genes'!S$27),"")</f>
        <v/>
      </c>
      <c r="S83" s="132" t="str">
        <f>IF(SUM('Test Sample Data'!S$3:S$386)&gt;10,IF(AND(ISNUMBER('Test Sample Data'!S83),'Test Sample Data'!S83&lt;35,'Test Sample Data'!S83&gt;0),'Test Sample Data'!S83-'Choose Housekeeping Genes'!T$27,35-'Choose Housekeeping Genes'!T$27),"")</f>
        <v/>
      </c>
      <c r="T83" s="132" t="str">
        <f>IF(SUM('Test Sample Data'!T$3:T$386)&gt;10,IF(AND(ISNUMBER('Test Sample Data'!T83),'Test Sample Data'!T83&lt;35,'Test Sample Data'!T83&gt;0),'Test Sample Data'!T83-'Choose Housekeeping Genes'!U$27,35-'Choose Housekeeping Genes'!U$27),"")</f>
        <v/>
      </c>
      <c r="U83" s="132" t="str">
        <f>IF(SUM('Test Sample Data'!U$3:U$386)&gt;10,IF(AND(ISNUMBER('Test Sample Data'!U83),'Test Sample Data'!U83&lt;35,'Test Sample Data'!U83&gt;0),'Test Sample Data'!U83-'Choose Housekeeping Genes'!V$27,35-'Choose Housekeeping Genes'!V$27),"")</f>
        <v/>
      </c>
      <c r="V83" s="132" t="str">
        <f>IF(SUM('Test Sample Data'!V$3:V$386)&gt;10,IF(AND(ISNUMBER('Test Sample Data'!V83),'Test Sample Data'!V83&lt;35,'Test Sample Data'!V83&gt;0),'Test Sample Data'!V83-'Choose Housekeeping Genes'!W$27,35-'Choose Housekeeping Genes'!W$27),"")</f>
        <v/>
      </c>
      <c r="W83" s="140" t="str">
        <f>'Control Sample Data'!A83</f>
        <v>ADAMTS9-AS2</v>
      </c>
      <c r="X83" s="141" t="s">
        <v>46</v>
      </c>
      <c r="Y83" s="132" t="str">
        <f>IF(SUM('Control Sample Data'!C$3:C$386)&gt;10,IF(AND(ISNUMBER('Control Sample Data'!C83),'Control Sample Data'!C83&lt;35,'Control Sample Data'!C83&gt;0),'Control Sample Data'!C83-'Choose Housekeeping Genes'!AA$27,35-'Choose Housekeeping Genes'!AA$27),"")</f>
        <v/>
      </c>
      <c r="Z83" s="132" t="str">
        <f>IF(SUM('Control Sample Data'!D$3:D$386)&gt;10,IF(AND(ISNUMBER('Control Sample Data'!D83),'Control Sample Data'!D83&lt;35,'Control Sample Data'!D83&gt;0),'Control Sample Data'!D83-'Choose Housekeeping Genes'!AB$27,35-'Choose Housekeeping Genes'!AB$27),"")</f>
        <v/>
      </c>
      <c r="AA83" s="132" t="str">
        <f>IF(SUM('Control Sample Data'!E$3:E$386)&gt;10,IF(AND(ISNUMBER('Control Sample Data'!E83),'Control Sample Data'!E83&lt;35,'Control Sample Data'!E83&gt;0),'Control Sample Data'!E83-'Choose Housekeeping Genes'!AC$27,35-'Choose Housekeeping Genes'!AC$27),"")</f>
        <v/>
      </c>
      <c r="AB83" s="132" t="str">
        <f>IF(SUM('Control Sample Data'!F$3:F$386)&gt;10,IF(AND(ISNUMBER('Control Sample Data'!F83),'Control Sample Data'!F83&lt;35,'Control Sample Data'!F83&gt;0),'Control Sample Data'!F83-'Choose Housekeeping Genes'!AD$27,35-'Choose Housekeeping Genes'!AD$27),"")</f>
        <v/>
      </c>
      <c r="AC83" s="132" t="str">
        <f>IF(SUM('Control Sample Data'!G$3:G$386)&gt;10,IF(AND(ISNUMBER('Control Sample Data'!G83),'Control Sample Data'!G83&lt;35,'Control Sample Data'!G83&gt;0),'Control Sample Data'!G83-'Choose Housekeeping Genes'!AE$27,35-'Choose Housekeeping Genes'!AE$27),"")</f>
        <v/>
      </c>
      <c r="AD83" s="132" t="str">
        <f>IF(SUM('Control Sample Data'!H$3:H$386)&gt;10,IF(AND(ISNUMBER('Control Sample Data'!H83),'Control Sample Data'!H83&lt;35,'Control Sample Data'!H83&gt;0),'Control Sample Data'!H83-'Choose Housekeeping Genes'!AF$27,35-'Choose Housekeeping Genes'!AF$27),"")</f>
        <v/>
      </c>
      <c r="AE83" s="132" t="str">
        <f>IF(SUM('Control Sample Data'!I$3:I$386)&gt;10,IF(AND(ISNUMBER('Control Sample Data'!I83),'Control Sample Data'!I83&lt;35,'Control Sample Data'!I83&gt;0),'Control Sample Data'!I83-'Choose Housekeeping Genes'!AG$27,35-'Choose Housekeeping Genes'!AG$27),"")</f>
        <v/>
      </c>
      <c r="AF83" s="132" t="str">
        <f>IF(SUM('Control Sample Data'!J$3:J$386)&gt;10,IF(AND(ISNUMBER('Control Sample Data'!J83),'Control Sample Data'!J83&lt;35,'Control Sample Data'!J83&gt;0),'Control Sample Data'!J83-'Choose Housekeeping Genes'!AH$27,35-'Choose Housekeeping Genes'!AH$27),"")</f>
        <v/>
      </c>
      <c r="AG83" s="132" t="str">
        <f>IF(SUM('Control Sample Data'!K$3:K$386)&gt;10,IF(AND(ISNUMBER('Control Sample Data'!K83),'Control Sample Data'!K83&lt;35,'Control Sample Data'!K83&gt;0),'Control Sample Data'!K83-'Choose Housekeeping Genes'!AI$27,35-'Choose Housekeeping Genes'!AI$27),"")</f>
        <v/>
      </c>
      <c r="AH83" s="132" t="str">
        <f>IF(SUM('Control Sample Data'!L$3:L$386)&gt;10,IF(AND(ISNUMBER('Control Sample Data'!L83),'Control Sample Data'!L83&lt;35,'Control Sample Data'!L83&gt;0),'Control Sample Data'!L83-'Choose Housekeeping Genes'!AJ$27,35-'Choose Housekeeping Genes'!AJ$27),"")</f>
        <v/>
      </c>
      <c r="AI83" s="132" t="str">
        <f>IF(SUM('Control Sample Data'!M$3:M$386)&gt;10,IF(AND(ISNUMBER('Control Sample Data'!M83),'Control Sample Data'!M83&lt;35,'Control Sample Data'!M83&gt;0),'Control Sample Data'!M83-'Choose Housekeeping Genes'!AK$27,35-'Choose Housekeeping Genes'!AK$27),"")</f>
        <v/>
      </c>
      <c r="AJ83" s="132" t="str">
        <f>IF(SUM('Control Sample Data'!N$3:N$386)&gt;10,IF(AND(ISNUMBER('Control Sample Data'!N83),'Control Sample Data'!N83&lt;35,'Control Sample Data'!N83&gt;0),'Control Sample Data'!N83-'Choose Housekeeping Genes'!AL$27,35-'Choose Housekeeping Genes'!AL$27),"")</f>
        <v/>
      </c>
      <c r="AK83" s="132" t="str">
        <f>IF(SUM('Control Sample Data'!O$3:O$386)&gt;10,IF(AND(ISNUMBER('Control Sample Data'!O83),'Control Sample Data'!O83&lt;35,'Control Sample Data'!O83&gt;0),'Control Sample Data'!O83-'Choose Housekeeping Genes'!AM$27,35-'Choose Housekeeping Genes'!AM$27),"")</f>
        <v/>
      </c>
      <c r="AL83" s="132" t="str">
        <f>IF(SUM('Control Sample Data'!P$3:P$386)&gt;10,IF(AND(ISNUMBER('Control Sample Data'!P83),'Control Sample Data'!P83&lt;35,'Control Sample Data'!P83&gt;0),'Control Sample Data'!P83-'Choose Housekeeping Genes'!AN$27,35-'Choose Housekeeping Genes'!AN$27),"")</f>
        <v/>
      </c>
      <c r="AM83" s="132" t="str">
        <f>IF(SUM('Control Sample Data'!Q$3:Q$386)&gt;10,IF(AND(ISNUMBER('Control Sample Data'!Q83),'Control Sample Data'!Q83&lt;35,'Control Sample Data'!Q83&gt;0),'Control Sample Data'!Q83-'Choose Housekeeping Genes'!AO$27,35-'Choose Housekeeping Genes'!AO$27),"")</f>
        <v/>
      </c>
      <c r="AN83" s="132" t="str">
        <f>IF(SUM('Control Sample Data'!R$3:R$386)&gt;10,IF(AND(ISNUMBER('Control Sample Data'!R83),'Control Sample Data'!R83&lt;35,'Control Sample Data'!R83&gt;0),'Control Sample Data'!R83-'Choose Housekeeping Genes'!AP$27,35-'Choose Housekeeping Genes'!AP$27),"")</f>
        <v/>
      </c>
      <c r="AO83" s="132" t="str">
        <f>IF(SUM('Control Sample Data'!S$3:S$386)&gt;10,IF(AND(ISNUMBER('Control Sample Data'!S83),'Control Sample Data'!S83&lt;35,'Control Sample Data'!S83&gt;0),'Control Sample Data'!S83-'Choose Housekeeping Genes'!AQ$27,35-'Choose Housekeeping Genes'!AQ$27),"")</f>
        <v/>
      </c>
      <c r="AP83" s="132" t="str">
        <f>IF(SUM('Control Sample Data'!T$3:T$386)&gt;10,IF(AND(ISNUMBER('Control Sample Data'!T83),'Control Sample Data'!T83&lt;35,'Control Sample Data'!T83&gt;0),'Control Sample Data'!T83-'Choose Housekeeping Genes'!AR$27,35-'Choose Housekeeping Genes'!AR$27),"")</f>
        <v/>
      </c>
      <c r="AQ83" s="132" t="str">
        <f>IF(SUM('Control Sample Data'!U$3:U$386)&gt;10,IF(AND(ISNUMBER('Control Sample Data'!U83),'Control Sample Data'!U83&lt;35,'Control Sample Data'!U83&gt;0),'Control Sample Data'!U83-'Choose Housekeeping Genes'!AS$27,35-'Choose Housekeeping Genes'!AS$27),"")</f>
        <v/>
      </c>
      <c r="AR83" s="132" t="str">
        <f>IF(SUM('Control Sample Data'!V$3:V$386)&gt;10,IF(AND(ISNUMBER('Control Sample Data'!V83),'Control Sample Data'!V83&lt;35,'Control Sample Data'!V83&gt;0),'Control Sample Data'!V83-'Choose Housekeeping Genes'!AT$27,35-'Choose Housekeeping Genes'!AT$27),"")</f>
        <v/>
      </c>
      <c r="AS83" s="135" t="str">
        <f>'Control Sample Data'!A83</f>
        <v>ADAMTS9-AS2</v>
      </c>
      <c r="AT83" s="35" t="s">
        <v>46</v>
      </c>
      <c r="AU83" s="132" t="str">
        <f ca="1">IF(ISNUMBER(C83-'Choose Housekeeping Genes'!D$17),C83-'Choose Housekeeping Genes'!D$17,"")</f>
        <v/>
      </c>
      <c r="AV83" s="132" t="str">
        <f ca="1">IF(ISNUMBER(D83-'Choose Housekeeping Genes'!E$17),D83-'Choose Housekeeping Genes'!E$17,"")</f>
        <v/>
      </c>
      <c r="AW83" s="132" t="str">
        <f ca="1">IF(ISNUMBER(E83-'Choose Housekeeping Genes'!F$17),E83-'Choose Housekeeping Genes'!F$17,"")</f>
        <v/>
      </c>
      <c r="AX83" s="132" t="str">
        <f ca="1">IF(ISNUMBER(F83-'Choose Housekeeping Genes'!G$17),F83-'Choose Housekeeping Genes'!G$17,"")</f>
        <v/>
      </c>
      <c r="AY83" s="132" t="str">
        <f ca="1">IF(ISNUMBER(G83-'Choose Housekeeping Genes'!H$17),G83-'Choose Housekeeping Genes'!H$17,"")</f>
        <v/>
      </c>
      <c r="AZ83" s="132" t="str">
        <f ca="1">IF(ISNUMBER(H83-'Choose Housekeeping Genes'!I$17),H83-'Choose Housekeeping Genes'!I$17,"")</f>
        <v/>
      </c>
      <c r="BA83" s="132" t="str">
        <f ca="1">IF(ISNUMBER(I83-'Choose Housekeeping Genes'!J$17),I83-'Choose Housekeeping Genes'!J$17,"")</f>
        <v/>
      </c>
      <c r="BB83" s="132" t="str">
        <f ca="1">IF(ISNUMBER(J83-'Choose Housekeeping Genes'!K$17),J83-'Choose Housekeeping Genes'!K$17,"")</f>
        <v/>
      </c>
      <c r="BC83" s="132" t="str">
        <f ca="1">IF(ISNUMBER(K83-'Choose Housekeeping Genes'!L$17),K83-'Choose Housekeeping Genes'!L$17,"")</f>
        <v/>
      </c>
      <c r="BD83" s="132" t="str">
        <f ca="1">IF(ISNUMBER(L83-'Choose Housekeeping Genes'!M$17),L83-'Choose Housekeeping Genes'!M$17,"")</f>
        <v/>
      </c>
      <c r="BE83" s="132" t="str">
        <f ca="1">IF(ISNUMBER(M83-'Choose Housekeeping Genes'!N$17),M83-'Choose Housekeeping Genes'!N$17,"")</f>
        <v/>
      </c>
      <c r="BF83" s="132" t="str">
        <f ca="1">IF(ISNUMBER(N83-'Choose Housekeeping Genes'!O$17),N83-'Choose Housekeeping Genes'!O$17,"")</f>
        <v/>
      </c>
      <c r="BG83" s="132" t="str">
        <f ca="1">IF(ISNUMBER(O83-'Choose Housekeeping Genes'!P$17),O83-'Choose Housekeeping Genes'!P$17,"")</f>
        <v/>
      </c>
      <c r="BH83" s="132" t="str">
        <f ca="1">IF(ISNUMBER(P83-'Choose Housekeeping Genes'!Q$17),P83-'Choose Housekeeping Genes'!Q$17,"")</f>
        <v/>
      </c>
      <c r="BI83" s="132" t="str">
        <f ca="1">IF(ISNUMBER(Q83-'Choose Housekeeping Genes'!R$17),Q83-'Choose Housekeeping Genes'!R$17,"")</f>
        <v/>
      </c>
      <c r="BJ83" s="132" t="str">
        <f ca="1">IF(ISNUMBER(R83-'Choose Housekeeping Genes'!S$17),R83-'Choose Housekeeping Genes'!S$17,"")</f>
        <v/>
      </c>
      <c r="BK83" s="132" t="str">
        <f ca="1">IF(ISNUMBER(S83-'Choose Housekeeping Genes'!T$17),S83-'Choose Housekeeping Genes'!T$17,"")</f>
        <v/>
      </c>
      <c r="BL83" s="132" t="str">
        <f ca="1">IF(ISNUMBER(T83-'Choose Housekeeping Genes'!U$17),T83-'Choose Housekeeping Genes'!U$17,"")</f>
        <v/>
      </c>
      <c r="BM83" s="132" t="str">
        <f ca="1">IF(ISNUMBER(U83-'Choose Housekeeping Genes'!V$17),U83-'Choose Housekeeping Genes'!V$17,"")</f>
        <v/>
      </c>
      <c r="BN83" s="132" t="str">
        <f ca="1">IF(ISNUMBER(V83-'Choose Housekeeping Genes'!W$17),V83-'Choose Housekeeping Genes'!W$17,"")</f>
        <v/>
      </c>
      <c r="BO83" s="142" t="str">
        <f t="shared" si="5"/>
        <v>ADAMTS9-AS2</v>
      </c>
      <c r="BP83" s="141" t="s">
        <v>46</v>
      </c>
      <c r="BQ83" s="132" t="str">
        <f ca="1">IF(ISNUMBER(Y83-'Choose Housekeeping Genes'!AA$17),Y83-'Choose Housekeeping Genes'!AA$17,"")</f>
        <v/>
      </c>
      <c r="BR83" s="132" t="str">
        <f ca="1">IF(ISNUMBER(Z83-'Choose Housekeeping Genes'!AB$17),Z83-'Choose Housekeeping Genes'!AB$17,"")</f>
        <v/>
      </c>
      <c r="BS83" s="132" t="str">
        <f ca="1">IF(ISNUMBER(AA83-'Choose Housekeeping Genes'!AC$17),AA83-'Choose Housekeeping Genes'!AC$17,"")</f>
        <v/>
      </c>
      <c r="BT83" s="132" t="str">
        <f ca="1">IF(ISNUMBER(AB83-'Choose Housekeeping Genes'!AD$17),AB83-'Choose Housekeeping Genes'!AD$17,"")</f>
        <v/>
      </c>
      <c r="BU83" s="132" t="str">
        <f ca="1">IF(ISNUMBER(AC83-'Choose Housekeeping Genes'!AE$17),AC83-'Choose Housekeeping Genes'!AE$17,"")</f>
        <v/>
      </c>
      <c r="BV83" s="132" t="str">
        <f ca="1">IF(ISNUMBER(AD83-'Choose Housekeeping Genes'!AF$17),AD83-'Choose Housekeeping Genes'!AF$17,"")</f>
        <v/>
      </c>
      <c r="BW83" s="132" t="str">
        <f ca="1">IF(ISNUMBER(AE83-'Choose Housekeeping Genes'!AG$17),AE83-'Choose Housekeeping Genes'!AG$17,"")</f>
        <v/>
      </c>
      <c r="BX83" s="132" t="str">
        <f ca="1">IF(ISNUMBER(AF83-'Choose Housekeeping Genes'!AH$17),AF83-'Choose Housekeeping Genes'!AH$17,"")</f>
        <v/>
      </c>
      <c r="BY83" s="132" t="str">
        <f ca="1">IF(ISNUMBER(AG83-'Choose Housekeeping Genes'!AI$17),AG83-'Choose Housekeeping Genes'!AI$17,"")</f>
        <v/>
      </c>
      <c r="BZ83" s="132" t="str">
        <f ca="1">IF(ISNUMBER(AH83-'Choose Housekeeping Genes'!AJ$17),AH83-'Choose Housekeeping Genes'!AJ$17,"")</f>
        <v/>
      </c>
      <c r="CA83" s="132" t="str">
        <f ca="1">IF(ISNUMBER(AI83-'Choose Housekeeping Genes'!AK$17),AI83-'Choose Housekeeping Genes'!AK$17,"")</f>
        <v/>
      </c>
      <c r="CB83" s="132" t="str">
        <f ca="1">IF(ISNUMBER(AJ83-'Choose Housekeeping Genes'!AL$17),AJ83-'Choose Housekeeping Genes'!AL$17,"")</f>
        <v/>
      </c>
      <c r="CC83" s="132" t="str">
        <f ca="1">IF(ISNUMBER(AK83-'Choose Housekeeping Genes'!AM$17),AK83-'Choose Housekeeping Genes'!AM$17,"")</f>
        <v/>
      </c>
      <c r="CD83" s="132" t="str">
        <f ca="1">IF(ISNUMBER(AL83-'Choose Housekeeping Genes'!AN$17),AL83-'Choose Housekeeping Genes'!AN$17,"")</f>
        <v/>
      </c>
      <c r="CE83" s="132" t="str">
        <f ca="1">IF(ISNUMBER(AM83-'Choose Housekeeping Genes'!AO$17),AM83-'Choose Housekeeping Genes'!AO$17,"")</f>
        <v/>
      </c>
      <c r="CF83" s="132" t="str">
        <f ca="1">IF(ISNUMBER(AN83-'Choose Housekeeping Genes'!AP$17),AN83-'Choose Housekeeping Genes'!AP$17,"")</f>
        <v/>
      </c>
      <c r="CG83" s="132" t="str">
        <f ca="1">IF(ISNUMBER(AO83-'Choose Housekeeping Genes'!AQ$17),AO83-'Choose Housekeeping Genes'!AQ$17,"")</f>
        <v/>
      </c>
      <c r="CH83" s="132" t="str">
        <f ca="1">IF(ISNUMBER(AP83-'Choose Housekeeping Genes'!AR$17),AP83-'Choose Housekeeping Genes'!AR$17,"")</f>
        <v/>
      </c>
      <c r="CI83" s="132" t="str">
        <f ca="1">IF(ISNUMBER(AQ83-'Choose Housekeeping Genes'!AS$17),AQ83-'Choose Housekeeping Genes'!AS$17,"")</f>
        <v/>
      </c>
      <c r="CJ83" s="132" t="str">
        <f ca="1">IF(ISNUMBER(AR83-'Choose Housekeeping Genes'!AT$17),AR83-'Choose Housekeeping Genes'!AT$17,"")</f>
        <v/>
      </c>
      <c r="CK83" s="137" t="e">
        <f t="shared" ca="1" si="6"/>
        <v>#DIV/0!</v>
      </c>
      <c r="CL83" s="138" t="e">
        <f t="shared" ca="1" si="7"/>
        <v>#DIV/0!</v>
      </c>
    </row>
    <row r="84" spans="1:90" ht="12.75" x14ac:dyDescent="0.15">
      <c r="A84" s="131" t="str">
        <f>'Transcript table'!C84</f>
        <v>DPP10-AS1</v>
      </c>
      <c r="B84" s="35" t="s">
        <v>47</v>
      </c>
      <c r="C84" s="132" t="str">
        <f>IF(SUM('Test Sample Data'!C$3:C$386)&gt;10,IF(AND(ISNUMBER('Test Sample Data'!C84),'Test Sample Data'!C84&lt;35,'Test Sample Data'!C84&gt;0),'Test Sample Data'!C84-'Choose Housekeeping Genes'!D$27,35-'Choose Housekeeping Genes'!D$27),"")</f>
        <v/>
      </c>
      <c r="D84" s="132" t="str">
        <f>IF(SUM('Test Sample Data'!D$3:D$386)&gt;10,IF(AND(ISNUMBER('Test Sample Data'!D84),'Test Sample Data'!D84&lt;35,'Test Sample Data'!D84&gt;0),'Test Sample Data'!D84-'Choose Housekeeping Genes'!E$27,35-'Choose Housekeeping Genes'!E$27),"")</f>
        <v/>
      </c>
      <c r="E84" s="132" t="str">
        <f>IF(SUM('Test Sample Data'!E$3:E$386)&gt;10,IF(AND(ISNUMBER('Test Sample Data'!E84),'Test Sample Data'!E84&lt;35,'Test Sample Data'!E84&gt;0),'Test Sample Data'!E84-'Choose Housekeeping Genes'!F$27,35-'Choose Housekeeping Genes'!F$27),"")</f>
        <v/>
      </c>
      <c r="F84" s="132" t="str">
        <f>IF(SUM('Test Sample Data'!F$3:F$386)&gt;10,IF(AND(ISNUMBER('Test Sample Data'!F84),'Test Sample Data'!F84&lt;35,'Test Sample Data'!F84&gt;0),'Test Sample Data'!F84-'Choose Housekeeping Genes'!G$27,35-'Choose Housekeeping Genes'!G$27),"")</f>
        <v/>
      </c>
      <c r="G84" s="132" t="str">
        <f>IF(SUM('Test Sample Data'!G$3:G$386)&gt;10,IF(AND(ISNUMBER('Test Sample Data'!G84),'Test Sample Data'!G84&lt;35,'Test Sample Data'!G84&gt;0),'Test Sample Data'!G84-'Choose Housekeeping Genes'!H$27,35-'Choose Housekeeping Genes'!H$27),"")</f>
        <v/>
      </c>
      <c r="H84" s="132" t="str">
        <f>IF(SUM('Test Sample Data'!H$3:H$386)&gt;10,IF(AND(ISNUMBER('Test Sample Data'!H84),'Test Sample Data'!H84&lt;35,'Test Sample Data'!H84&gt;0),'Test Sample Data'!H84-'Choose Housekeeping Genes'!I$27,35-'Choose Housekeeping Genes'!I$27),"")</f>
        <v/>
      </c>
      <c r="I84" s="132" t="str">
        <f>IF(SUM('Test Sample Data'!I$3:I$386)&gt;10,IF(AND(ISNUMBER('Test Sample Data'!I84),'Test Sample Data'!I84&lt;35,'Test Sample Data'!I84&gt;0),'Test Sample Data'!I84-'Choose Housekeeping Genes'!J$27,35-'Choose Housekeeping Genes'!J$27),"")</f>
        <v/>
      </c>
      <c r="J84" s="132" t="str">
        <f>IF(SUM('Test Sample Data'!J$3:J$386)&gt;10,IF(AND(ISNUMBER('Test Sample Data'!J84),'Test Sample Data'!J84&lt;35,'Test Sample Data'!J84&gt;0),'Test Sample Data'!J84-'Choose Housekeeping Genes'!K$27,35-'Choose Housekeeping Genes'!K$27),"")</f>
        <v/>
      </c>
      <c r="K84" s="132" t="str">
        <f>IF(SUM('Test Sample Data'!K$3:K$386)&gt;10,IF(AND(ISNUMBER('Test Sample Data'!K84),'Test Sample Data'!K84&lt;35,'Test Sample Data'!K84&gt;0),'Test Sample Data'!K84-'Choose Housekeeping Genes'!L$27,35-'Choose Housekeeping Genes'!L$27),"")</f>
        <v/>
      </c>
      <c r="L84" s="132" t="str">
        <f>IF(SUM('Test Sample Data'!L$3:L$386)&gt;10,IF(AND(ISNUMBER('Test Sample Data'!L84),'Test Sample Data'!L84&lt;35,'Test Sample Data'!L84&gt;0),'Test Sample Data'!L84-'Choose Housekeeping Genes'!M$27,35-'Choose Housekeeping Genes'!M$27),"")</f>
        <v/>
      </c>
      <c r="M84" s="132" t="str">
        <f>IF(SUM('Test Sample Data'!M$3:M$386)&gt;10,IF(AND(ISNUMBER('Test Sample Data'!M84),'Test Sample Data'!M84&lt;35,'Test Sample Data'!M84&gt;0),'Test Sample Data'!M84-'Choose Housekeeping Genes'!N$27,35-'Choose Housekeeping Genes'!N$27),"")</f>
        <v/>
      </c>
      <c r="N84" s="132" t="str">
        <f>IF(SUM('Test Sample Data'!N$3:N$386)&gt;10,IF(AND(ISNUMBER('Test Sample Data'!N84),'Test Sample Data'!N84&lt;35,'Test Sample Data'!N84&gt;0),'Test Sample Data'!N84-'Choose Housekeeping Genes'!O$27,35-'Choose Housekeeping Genes'!O$27),"")</f>
        <v/>
      </c>
      <c r="O84" s="132" t="str">
        <f>IF(SUM('Test Sample Data'!O$3:O$386)&gt;10,IF(AND(ISNUMBER('Test Sample Data'!O84),'Test Sample Data'!O84&lt;35,'Test Sample Data'!O84&gt;0),'Test Sample Data'!O84-'Choose Housekeeping Genes'!P$27,35-'Choose Housekeeping Genes'!P$27),"")</f>
        <v/>
      </c>
      <c r="P84" s="132" t="str">
        <f>IF(SUM('Test Sample Data'!P$3:P$386)&gt;10,IF(AND(ISNUMBER('Test Sample Data'!P84),'Test Sample Data'!P84&lt;35,'Test Sample Data'!P84&gt;0),'Test Sample Data'!P84-'Choose Housekeeping Genes'!Q$27,35-'Choose Housekeeping Genes'!Q$27),"")</f>
        <v/>
      </c>
      <c r="Q84" s="132" t="str">
        <f>IF(SUM('Test Sample Data'!Q$3:Q$386)&gt;10,IF(AND(ISNUMBER('Test Sample Data'!Q84),'Test Sample Data'!Q84&lt;35,'Test Sample Data'!Q84&gt;0),'Test Sample Data'!Q84-'Choose Housekeeping Genes'!R$27,35-'Choose Housekeeping Genes'!R$27),"")</f>
        <v/>
      </c>
      <c r="R84" s="132" t="str">
        <f>IF(SUM('Test Sample Data'!R$3:R$386)&gt;10,IF(AND(ISNUMBER('Test Sample Data'!R84),'Test Sample Data'!R84&lt;35,'Test Sample Data'!R84&gt;0),'Test Sample Data'!R84-'Choose Housekeeping Genes'!S$27,35-'Choose Housekeeping Genes'!S$27),"")</f>
        <v/>
      </c>
      <c r="S84" s="132" t="str">
        <f>IF(SUM('Test Sample Data'!S$3:S$386)&gt;10,IF(AND(ISNUMBER('Test Sample Data'!S84),'Test Sample Data'!S84&lt;35,'Test Sample Data'!S84&gt;0),'Test Sample Data'!S84-'Choose Housekeeping Genes'!T$27,35-'Choose Housekeeping Genes'!T$27),"")</f>
        <v/>
      </c>
      <c r="T84" s="132" t="str">
        <f>IF(SUM('Test Sample Data'!T$3:T$386)&gt;10,IF(AND(ISNUMBER('Test Sample Data'!T84),'Test Sample Data'!T84&lt;35,'Test Sample Data'!T84&gt;0),'Test Sample Data'!T84-'Choose Housekeeping Genes'!U$27,35-'Choose Housekeeping Genes'!U$27),"")</f>
        <v/>
      </c>
      <c r="U84" s="132" t="str">
        <f>IF(SUM('Test Sample Data'!U$3:U$386)&gt;10,IF(AND(ISNUMBER('Test Sample Data'!U84),'Test Sample Data'!U84&lt;35,'Test Sample Data'!U84&gt;0),'Test Sample Data'!U84-'Choose Housekeeping Genes'!V$27,35-'Choose Housekeeping Genes'!V$27),"")</f>
        <v/>
      </c>
      <c r="V84" s="132" t="str">
        <f>IF(SUM('Test Sample Data'!V$3:V$386)&gt;10,IF(AND(ISNUMBER('Test Sample Data'!V84),'Test Sample Data'!V84&lt;35,'Test Sample Data'!V84&gt;0),'Test Sample Data'!V84-'Choose Housekeeping Genes'!W$27,35-'Choose Housekeeping Genes'!W$27),"")</f>
        <v/>
      </c>
      <c r="W84" s="140" t="str">
        <f>'Control Sample Data'!A84</f>
        <v>DPP10-AS1</v>
      </c>
      <c r="X84" s="141" t="s">
        <v>47</v>
      </c>
      <c r="Y84" s="132" t="str">
        <f>IF(SUM('Control Sample Data'!C$3:C$386)&gt;10,IF(AND(ISNUMBER('Control Sample Data'!C84),'Control Sample Data'!C84&lt;35,'Control Sample Data'!C84&gt;0),'Control Sample Data'!C84-'Choose Housekeeping Genes'!AA$27,35-'Choose Housekeeping Genes'!AA$27),"")</f>
        <v/>
      </c>
      <c r="Z84" s="132" t="str">
        <f>IF(SUM('Control Sample Data'!D$3:D$386)&gt;10,IF(AND(ISNUMBER('Control Sample Data'!D84),'Control Sample Data'!D84&lt;35,'Control Sample Data'!D84&gt;0),'Control Sample Data'!D84-'Choose Housekeeping Genes'!AB$27,35-'Choose Housekeeping Genes'!AB$27),"")</f>
        <v/>
      </c>
      <c r="AA84" s="132" t="str">
        <f>IF(SUM('Control Sample Data'!E$3:E$386)&gt;10,IF(AND(ISNUMBER('Control Sample Data'!E84),'Control Sample Data'!E84&lt;35,'Control Sample Data'!E84&gt;0),'Control Sample Data'!E84-'Choose Housekeeping Genes'!AC$27,35-'Choose Housekeeping Genes'!AC$27),"")</f>
        <v/>
      </c>
      <c r="AB84" s="132" t="str">
        <f>IF(SUM('Control Sample Data'!F$3:F$386)&gt;10,IF(AND(ISNUMBER('Control Sample Data'!F84),'Control Sample Data'!F84&lt;35,'Control Sample Data'!F84&gt;0),'Control Sample Data'!F84-'Choose Housekeeping Genes'!AD$27,35-'Choose Housekeeping Genes'!AD$27),"")</f>
        <v/>
      </c>
      <c r="AC84" s="132" t="str">
        <f>IF(SUM('Control Sample Data'!G$3:G$386)&gt;10,IF(AND(ISNUMBER('Control Sample Data'!G84),'Control Sample Data'!G84&lt;35,'Control Sample Data'!G84&gt;0),'Control Sample Data'!G84-'Choose Housekeeping Genes'!AE$27,35-'Choose Housekeeping Genes'!AE$27),"")</f>
        <v/>
      </c>
      <c r="AD84" s="132" t="str">
        <f>IF(SUM('Control Sample Data'!H$3:H$386)&gt;10,IF(AND(ISNUMBER('Control Sample Data'!H84),'Control Sample Data'!H84&lt;35,'Control Sample Data'!H84&gt;0),'Control Sample Data'!H84-'Choose Housekeeping Genes'!AF$27,35-'Choose Housekeeping Genes'!AF$27),"")</f>
        <v/>
      </c>
      <c r="AE84" s="132" t="str">
        <f>IF(SUM('Control Sample Data'!I$3:I$386)&gt;10,IF(AND(ISNUMBER('Control Sample Data'!I84),'Control Sample Data'!I84&lt;35,'Control Sample Data'!I84&gt;0),'Control Sample Data'!I84-'Choose Housekeeping Genes'!AG$27,35-'Choose Housekeeping Genes'!AG$27),"")</f>
        <v/>
      </c>
      <c r="AF84" s="132" t="str">
        <f>IF(SUM('Control Sample Data'!J$3:J$386)&gt;10,IF(AND(ISNUMBER('Control Sample Data'!J84),'Control Sample Data'!J84&lt;35,'Control Sample Data'!J84&gt;0),'Control Sample Data'!J84-'Choose Housekeeping Genes'!AH$27,35-'Choose Housekeeping Genes'!AH$27),"")</f>
        <v/>
      </c>
      <c r="AG84" s="132" t="str">
        <f>IF(SUM('Control Sample Data'!K$3:K$386)&gt;10,IF(AND(ISNUMBER('Control Sample Data'!K84),'Control Sample Data'!K84&lt;35,'Control Sample Data'!K84&gt;0),'Control Sample Data'!K84-'Choose Housekeeping Genes'!AI$27,35-'Choose Housekeeping Genes'!AI$27),"")</f>
        <v/>
      </c>
      <c r="AH84" s="132" t="str">
        <f>IF(SUM('Control Sample Data'!L$3:L$386)&gt;10,IF(AND(ISNUMBER('Control Sample Data'!L84),'Control Sample Data'!L84&lt;35,'Control Sample Data'!L84&gt;0),'Control Sample Data'!L84-'Choose Housekeeping Genes'!AJ$27,35-'Choose Housekeeping Genes'!AJ$27),"")</f>
        <v/>
      </c>
      <c r="AI84" s="132" t="str">
        <f>IF(SUM('Control Sample Data'!M$3:M$386)&gt;10,IF(AND(ISNUMBER('Control Sample Data'!M84),'Control Sample Data'!M84&lt;35,'Control Sample Data'!M84&gt;0),'Control Sample Data'!M84-'Choose Housekeeping Genes'!AK$27,35-'Choose Housekeeping Genes'!AK$27),"")</f>
        <v/>
      </c>
      <c r="AJ84" s="132" t="str">
        <f>IF(SUM('Control Sample Data'!N$3:N$386)&gt;10,IF(AND(ISNUMBER('Control Sample Data'!N84),'Control Sample Data'!N84&lt;35,'Control Sample Data'!N84&gt;0),'Control Sample Data'!N84-'Choose Housekeeping Genes'!AL$27,35-'Choose Housekeeping Genes'!AL$27),"")</f>
        <v/>
      </c>
      <c r="AK84" s="132" t="str">
        <f>IF(SUM('Control Sample Data'!O$3:O$386)&gt;10,IF(AND(ISNUMBER('Control Sample Data'!O84),'Control Sample Data'!O84&lt;35,'Control Sample Data'!O84&gt;0),'Control Sample Data'!O84-'Choose Housekeeping Genes'!AM$27,35-'Choose Housekeeping Genes'!AM$27),"")</f>
        <v/>
      </c>
      <c r="AL84" s="132" t="str">
        <f>IF(SUM('Control Sample Data'!P$3:P$386)&gt;10,IF(AND(ISNUMBER('Control Sample Data'!P84),'Control Sample Data'!P84&lt;35,'Control Sample Data'!P84&gt;0),'Control Sample Data'!P84-'Choose Housekeeping Genes'!AN$27,35-'Choose Housekeeping Genes'!AN$27),"")</f>
        <v/>
      </c>
      <c r="AM84" s="132" t="str">
        <f>IF(SUM('Control Sample Data'!Q$3:Q$386)&gt;10,IF(AND(ISNUMBER('Control Sample Data'!Q84),'Control Sample Data'!Q84&lt;35,'Control Sample Data'!Q84&gt;0),'Control Sample Data'!Q84-'Choose Housekeeping Genes'!AO$27,35-'Choose Housekeeping Genes'!AO$27),"")</f>
        <v/>
      </c>
      <c r="AN84" s="132" t="str">
        <f>IF(SUM('Control Sample Data'!R$3:R$386)&gt;10,IF(AND(ISNUMBER('Control Sample Data'!R84),'Control Sample Data'!R84&lt;35,'Control Sample Data'!R84&gt;0),'Control Sample Data'!R84-'Choose Housekeeping Genes'!AP$27,35-'Choose Housekeeping Genes'!AP$27),"")</f>
        <v/>
      </c>
      <c r="AO84" s="132" t="str">
        <f>IF(SUM('Control Sample Data'!S$3:S$386)&gt;10,IF(AND(ISNUMBER('Control Sample Data'!S84),'Control Sample Data'!S84&lt;35,'Control Sample Data'!S84&gt;0),'Control Sample Data'!S84-'Choose Housekeeping Genes'!AQ$27,35-'Choose Housekeeping Genes'!AQ$27),"")</f>
        <v/>
      </c>
      <c r="AP84" s="132" t="str">
        <f>IF(SUM('Control Sample Data'!T$3:T$386)&gt;10,IF(AND(ISNUMBER('Control Sample Data'!T84),'Control Sample Data'!T84&lt;35,'Control Sample Data'!T84&gt;0),'Control Sample Data'!T84-'Choose Housekeeping Genes'!AR$27,35-'Choose Housekeeping Genes'!AR$27),"")</f>
        <v/>
      </c>
      <c r="AQ84" s="132" t="str">
        <f>IF(SUM('Control Sample Data'!U$3:U$386)&gt;10,IF(AND(ISNUMBER('Control Sample Data'!U84),'Control Sample Data'!U84&lt;35,'Control Sample Data'!U84&gt;0),'Control Sample Data'!U84-'Choose Housekeeping Genes'!AS$27,35-'Choose Housekeeping Genes'!AS$27),"")</f>
        <v/>
      </c>
      <c r="AR84" s="132" t="str">
        <f>IF(SUM('Control Sample Data'!V$3:V$386)&gt;10,IF(AND(ISNUMBER('Control Sample Data'!V84),'Control Sample Data'!V84&lt;35,'Control Sample Data'!V84&gt;0),'Control Sample Data'!V84-'Choose Housekeeping Genes'!AT$27,35-'Choose Housekeeping Genes'!AT$27),"")</f>
        <v/>
      </c>
      <c r="AS84" s="135" t="str">
        <f>'Control Sample Data'!A84</f>
        <v>DPP10-AS1</v>
      </c>
      <c r="AT84" s="35" t="s">
        <v>47</v>
      </c>
      <c r="AU84" s="132" t="str">
        <f ca="1">IF(ISNUMBER(C84-'Choose Housekeeping Genes'!D$17),C84-'Choose Housekeeping Genes'!D$17,"")</f>
        <v/>
      </c>
      <c r="AV84" s="132" t="str">
        <f ca="1">IF(ISNUMBER(D84-'Choose Housekeeping Genes'!E$17),D84-'Choose Housekeeping Genes'!E$17,"")</f>
        <v/>
      </c>
      <c r="AW84" s="132" t="str">
        <f ca="1">IF(ISNUMBER(E84-'Choose Housekeeping Genes'!F$17),E84-'Choose Housekeeping Genes'!F$17,"")</f>
        <v/>
      </c>
      <c r="AX84" s="132" t="str">
        <f ca="1">IF(ISNUMBER(F84-'Choose Housekeeping Genes'!G$17),F84-'Choose Housekeeping Genes'!G$17,"")</f>
        <v/>
      </c>
      <c r="AY84" s="132" t="str">
        <f ca="1">IF(ISNUMBER(G84-'Choose Housekeeping Genes'!H$17),G84-'Choose Housekeeping Genes'!H$17,"")</f>
        <v/>
      </c>
      <c r="AZ84" s="132" t="str">
        <f ca="1">IF(ISNUMBER(H84-'Choose Housekeeping Genes'!I$17),H84-'Choose Housekeeping Genes'!I$17,"")</f>
        <v/>
      </c>
      <c r="BA84" s="132" t="str">
        <f ca="1">IF(ISNUMBER(I84-'Choose Housekeeping Genes'!J$17),I84-'Choose Housekeeping Genes'!J$17,"")</f>
        <v/>
      </c>
      <c r="BB84" s="132" t="str">
        <f ca="1">IF(ISNUMBER(J84-'Choose Housekeeping Genes'!K$17),J84-'Choose Housekeeping Genes'!K$17,"")</f>
        <v/>
      </c>
      <c r="BC84" s="132" t="str">
        <f ca="1">IF(ISNUMBER(K84-'Choose Housekeeping Genes'!L$17),K84-'Choose Housekeeping Genes'!L$17,"")</f>
        <v/>
      </c>
      <c r="BD84" s="132" t="str">
        <f ca="1">IF(ISNUMBER(L84-'Choose Housekeeping Genes'!M$17),L84-'Choose Housekeeping Genes'!M$17,"")</f>
        <v/>
      </c>
      <c r="BE84" s="132" t="str">
        <f ca="1">IF(ISNUMBER(M84-'Choose Housekeeping Genes'!N$17),M84-'Choose Housekeeping Genes'!N$17,"")</f>
        <v/>
      </c>
      <c r="BF84" s="132" t="str">
        <f ca="1">IF(ISNUMBER(N84-'Choose Housekeeping Genes'!O$17),N84-'Choose Housekeeping Genes'!O$17,"")</f>
        <v/>
      </c>
      <c r="BG84" s="132" t="str">
        <f ca="1">IF(ISNUMBER(O84-'Choose Housekeeping Genes'!P$17),O84-'Choose Housekeeping Genes'!P$17,"")</f>
        <v/>
      </c>
      <c r="BH84" s="132" t="str">
        <f ca="1">IF(ISNUMBER(P84-'Choose Housekeeping Genes'!Q$17),P84-'Choose Housekeeping Genes'!Q$17,"")</f>
        <v/>
      </c>
      <c r="BI84" s="132" t="str">
        <f ca="1">IF(ISNUMBER(Q84-'Choose Housekeeping Genes'!R$17),Q84-'Choose Housekeeping Genes'!R$17,"")</f>
        <v/>
      </c>
      <c r="BJ84" s="132" t="str">
        <f ca="1">IF(ISNUMBER(R84-'Choose Housekeeping Genes'!S$17),R84-'Choose Housekeeping Genes'!S$17,"")</f>
        <v/>
      </c>
      <c r="BK84" s="132" t="str">
        <f ca="1">IF(ISNUMBER(S84-'Choose Housekeeping Genes'!T$17),S84-'Choose Housekeeping Genes'!T$17,"")</f>
        <v/>
      </c>
      <c r="BL84" s="132" t="str">
        <f ca="1">IF(ISNUMBER(T84-'Choose Housekeeping Genes'!U$17),T84-'Choose Housekeeping Genes'!U$17,"")</f>
        <v/>
      </c>
      <c r="BM84" s="132" t="str">
        <f ca="1">IF(ISNUMBER(U84-'Choose Housekeeping Genes'!V$17),U84-'Choose Housekeeping Genes'!V$17,"")</f>
        <v/>
      </c>
      <c r="BN84" s="132" t="str">
        <f ca="1">IF(ISNUMBER(V84-'Choose Housekeeping Genes'!W$17),V84-'Choose Housekeeping Genes'!W$17,"")</f>
        <v/>
      </c>
      <c r="BO84" s="142" t="str">
        <f t="shared" si="5"/>
        <v>DPP10-AS1</v>
      </c>
      <c r="BP84" s="141" t="s">
        <v>47</v>
      </c>
      <c r="BQ84" s="132" t="str">
        <f ca="1">IF(ISNUMBER(Y84-'Choose Housekeeping Genes'!AA$17),Y84-'Choose Housekeeping Genes'!AA$17,"")</f>
        <v/>
      </c>
      <c r="BR84" s="132" t="str">
        <f ca="1">IF(ISNUMBER(Z84-'Choose Housekeeping Genes'!AB$17),Z84-'Choose Housekeeping Genes'!AB$17,"")</f>
        <v/>
      </c>
      <c r="BS84" s="132" t="str">
        <f ca="1">IF(ISNUMBER(AA84-'Choose Housekeeping Genes'!AC$17),AA84-'Choose Housekeeping Genes'!AC$17,"")</f>
        <v/>
      </c>
      <c r="BT84" s="132" t="str">
        <f ca="1">IF(ISNUMBER(AB84-'Choose Housekeeping Genes'!AD$17),AB84-'Choose Housekeeping Genes'!AD$17,"")</f>
        <v/>
      </c>
      <c r="BU84" s="132" t="str">
        <f ca="1">IF(ISNUMBER(AC84-'Choose Housekeeping Genes'!AE$17),AC84-'Choose Housekeeping Genes'!AE$17,"")</f>
        <v/>
      </c>
      <c r="BV84" s="132" t="str">
        <f ca="1">IF(ISNUMBER(AD84-'Choose Housekeeping Genes'!AF$17),AD84-'Choose Housekeeping Genes'!AF$17,"")</f>
        <v/>
      </c>
      <c r="BW84" s="132" t="str">
        <f ca="1">IF(ISNUMBER(AE84-'Choose Housekeeping Genes'!AG$17),AE84-'Choose Housekeeping Genes'!AG$17,"")</f>
        <v/>
      </c>
      <c r="BX84" s="132" t="str">
        <f ca="1">IF(ISNUMBER(AF84-'Choose Housekeeping Genes'!AH$17),AF84-'Choose Housekeeping Genes'!AH$17,"")</f>
        <v/>
      </c>
      <c r="BY84" s="132" t="str">
        <f ca="1">IF(ISNUMBER(AG84-'Choose Housekeeping Genes'!AI$17),AG84-'Choose Housekeeping Genes'!AI$17,"")</f>
        <v/>
      </c>
      <c r="BZ84" s="132" t="str">
        <f ca="1">IF(ISNUMBER(AH84-'Choose Housekeeping Genes'!AJ$17),AH84-'Choose Housekeeping Genes'!AJ$17,"")</f>
        <v/>
      </c>
      <c r="CA84" s="132" t="str">
        <f ca="1">IF(ISNUMBER(AI84-'Choose Housekeeping Genes'!AK$17),AI84-'Choose Housekeeping Genes'!AK$17,"")</f>
        <v/>
      </c>
      <c r="CB84" s="132" t="str">
        <f ca="1">IF(ISNUMBER(AJ84-'Choose Housekeeping Genes'!AL$17),AJ84-'Choose Housekeeping Genes'!AL$17,"")</f>
        <v/>
      </c>
      <c r="CC84" s="132" t="str">
        <f ca="1">IF(ISNUMBER(AK84-'Choose Housekeeping Genes'!AM$17),AK84-'Choose Housekeeping Genes'!AM$17,"")</f>
        <v/>
      </c>
      <c r="CD84" s="132" t="str">
        <f ca="1">IF(ISNUMBER(AL84-'Choose Housekeeping Genes'!AN$17),AL84-'Choose Housekeeping Genes'!AN$17,"")</f>
        <v/>
      </c>
      <c r="CE84" s="132" t="str">
        <f ca="1">IF(ISNUMBER(AM84-'Choose Housekeeping Genes'!AO$17),AM84-'Choose Housekeeping Genes'!AO$17,"")</f>
        <v/>
      </c>
      <c r="CF84" s="132" t="str">
        <f ca="1">IF(ISNUMBER(AN84-'Choose Housekeeping Genes'!AP$17),AN84-'Choose Housekeeping Genes'!AP$17,"")</f>
        <v/>
      </c>
      <c r="CG84" s="132" t="str">
        <f ca="1">IF(ISNUMBER(AO84-'Choose Housekeeping Genes'!AQ$17),AO84-'Choose Housekeeping Genes'!AQ$17,"")</f>
        <v/>
      </c>
      <c r="CH84" s="132" t="str">
        <f ca="1">IF(ISNUMBER(AP84-'Choose Housekeeping Genes'!AR$17),AP84-'Choose Housekeeping Genes'!AR$17,"")</f>
        <v/>
      </c>
      <c r="CI84" s="132" t="str">
        <f ca="1">IF(ISNUMBER(AQ84-'Choose Housekeeping Genes'!AS$17),AQ84-'Choose Housekeeping Genes'!AS$17,"")</f>
        <v/>
      </c>
      <c r="CJ84" s="132" t="str">
        <f ca="1">IF(ISNUMBER(AR84-'Choose Housekeeping Genes'!AT$17),AR84-'Choose Housekeeping Genes'!AT$17,"")</f>
        <v/>
      </c>
      <c r="CK84" s="137" t="e">
        <f t="shared" ca="1" si="6"/>
        <v>#DIV/0!</v>
      </c>
      <c r="CL84" s="138" t="e">
        <f t="shared" ca="1" si="7"/>
        <v>#DIV/0!</v>
      </c>
    </row>
    <row r="85" spans="1:90" ht="12.75" x14ac:dyDescent="0.15">
      <c r="A85" s="131" t="str">
        <f>'Transcript table'!C85</f>
        <v>LINC00473</v>
      </c>
      <c r="B85" s="35" t="s">
        <v>48</v>
      </c>
      <c r="C85" s="132" t="str">
        <f>IF(SUM('Test Sample Data'!C$3:C$386)&gt;10,IF(AND(ISNUMBER('Test Sample Data'!C85),'Test Sample Data'!C85&lt;35,'Test Sample Data'!C85&gt;0),'Test Sample Data'!C85-'Choose Housekeeping Genes'!D$27,35-'Choose Housekeeping Genes'!D$27),"")</f>
        <v/>
      </c>
      <c r="D85" s="132" t="str">
        <f>IF(SUM('Test Sample Data'!D$3:D$386)&gt;10,IF(AND(ISNUMBER('Test Sample Data'!D85),'Test Sample Data'!D85&lt;35,'Test Sample Data'!D85&gt;0),'Test Sample Data'!D85-'Choose Housekeeping Genes'!E$27,35-'Choose Housekeeping Genes'!E$27),"")</f>
        <v/>
      </c>
      <c r="E85" s="132" t="str">
        <f>IF(SUM('Test Sample Data'!E$3:E$386)&gt;10,IF(AND(ISNUMBER('Test Sample Data'!E85),'Test Sample Data'!E85&lt;35,'Test Sample Data'!E85&gt;0),'Test Sample Data'!E85-'Choose Housekeeping Genes'!F$27,35-'Choose Housekeeping Genes'!F$27),"")</f>
        <v/>
      </c>
      <c r="F85" s="132" t="str">
        <f>IF(SUM('Test Sample Data'!F$3:F$386)&gt;10,IF(AND(ISNUMBER('Test Sample Data'!F85),'Test Sample Data'!F85&lt;35,'Test Sample Data'!F85&gt;0),'Test Sample Data'!F85-'Choose Housekeeping Genes'!G$27,35-'Choose Housekeeping Genes'!G$27),"")</f>
        <v/>
      </c>
      <c r="G85" s="132" t="str">
        <f>IF(SUM('Test Sample Data'!G$3:G$386)&gt;10,IF(AND(ISNUMBER('Test Sample Data'!G85),'Test Sample Data'!G85&lt;35,'Test Sample Data'!G85&gt;0),'Test Sample Data'!G85-'Choose Housekeeping Genes'!H$27,35-'Choose Housekeeping Genes'!H$27),"")</f>
        <v/>
      </c>
      <c r="H85" s="132" t="str">
        <f>IF(SUM('Test Sample Data'!H$3:H$386)&gt;10,IF(AND(ISNUMBER('Test Sample Data'!H85),'Test Sample Data'!H85&lt;35,'Test Sample Data'!H85&gt;0),'Test Sample Data'!H85-'Choose Housekeeping Genes'!I$27,35-'Choose Housekeeping Genes'!I$27),"")</f>
        <v/>
      </c>
      <c r="I85" s="132" t="str">
        <f>IF(SUM('Test Sample Data'!I$3:I$386)&gt;10,IF(AND(ISNUMBER('Test Sample Data'!I85),'Test Sample Data'!I85&lt;35,'Test Sample Data'!I85&gt;0),'Test Sample Data'!I85-'Choose Housekeeping Genes'!J$27,35-'Choose Housekeeping Genes'!J$27),"")</f>
        <v/>
      </c>
      <c r="J85" s="132" t="str">
        <f>IF(SUM('Test Sample Data'!J$3:J$386)&gt;10,IF(AND(ISNUMBER('Test Sample Data'!J85),'Test Sample Data'!J85&lt;35,'Test Sample Data'!J85&gt;0),'Test Sample Data'!J85-'Choose Housekeeping Genes'!K$27,35-'Choose Housekeeping Genes'!K$27),"")</f>
        <v/>
      </c>
      <c r="K85" s="132" t="str">
        <f>IF(SUM('Test Sample Data'!K$3:K$386)&gt;10,IF(AND(ISNUMBER('Test Sample Data'!K85),'Test Sample Data'!K85&lt;35,'Test Sample Data'!K85&gt;0),'Test Sample Data'!K85-'Choose Housekeeping Genes'!L$27,35-'Choose Housekeeping Genes'!L$27),"")</f>
        <v/>
      </c>
      <c r="L85" s="132" t="str">
        <f>IF(SUM('Test Sample Data'!L$3:L$386)&gt;10,IF(AND(ISNUMBER('Test Sample Data'!L85),'Test Sample Data'!L85&lt;35,'Test Sample Data'!L85&gt;0),'Test Sample Data'!L85-'Choose Housekeeping Genes'!M$27,35-'Choose Housekeeping Genes'!M$27),"")</f>
        <v/>
      </c>
      <c r="M85" s="132" t="str">
        <f>IF(SUM('Test Sample Data'!M$3:M$386)&gt;10,IF(AND(ISNUMBER('Test Sample Data'!M85),'Test Sample Data'!M85&lt;35,'Test Sample Data'!M85&gt;0),'Test Sample Data'!M85-'Choose Housekeeping Genes'!N$27,35-'Choose Housekeeping Genes'!N$27),"")</f>
        <v/>
      </c>
      <c r="N85" s="132" t="str">
        <f>IF(SUM('Test Sample Data'!N$3:N$386)&gt;10,IF(AND(ISNUMBER('Test Sample Data'!N85),'Test Sample Data'!N85&lt;35,'Test Sample Data'!N85&gt;0),'Test Sample Data'!N85-'Choose Housekeeping Genes'!O$27,35-'Choose Housekeeping Genes'!O$27),"")</f>
        <v/>
      </c>
      <c r="O85" s="132" t="str">
        <f>IF(SUM('Test Sample Data'!O$3:O$386)&gt;10,IF(AND(ISNUMBER('Test Sample Data'!O85),'Test Sample Data'!O85&lt;35,'Test Sample Data'!O85&gt;0),'Test Sample Data'!O85-'Choose Housekeeping Genes'!P$27,35-'Choose Housekeeping Genes'!P$27),"")</f>
        <v/>
      </c>
      <c r="P85" s="132" t="str">
        <f>IF(SUM('Test Sample Data'!P$3:P$386)&gt;10,IF(AND(ISNUMBER('Test Sample Data'!P85),'Test Sample Data'!P85&lt;35,'Test Sample Data'!P85&gt;0),'Test Sample Data'!P85-'Choose Housekeeping Genes'!Q$27,35-'Choose Housekeeping Genes'!Q$27),"")</f>
        <v/>
      </c>
      <c r="Q85" s="132" t="str">
        <f>IF(SUM('Test Sample Data'!Q$3:Q$386)&gt;10,IF(AND(ISNUMBER('Test Sample Data'!Q85),'Test Sample Data'!Q85&lt;35,'Test Sample Data'!Q85&gt;0),'Test Sample Data'!Q85-'Choose Housekeeping Genes'!R$27,35-'Choose Housekeeping Genes'!R$27),"")</f>
        <v/>
      </c>
      <c r="R85" s="132" t="str">
        <f>IF(SUM('Test Sample Data'!R$3:R$386)&gt;10,IF(AND(ISNUMBER('Test Sample Data'!R85),'Test Sample Data'!R85&lt;35,'Test Sample Data'!R85&gt;0),'Test Sample Data'!R85-'Choose Housekeeping Genes'!S$27,35-'Choose Housekeeping Genes'!S$27),"")</f>
        <v/>
      </c>
      <c r="S85" s="132" t="str">
        <f>IF(SUM('Test Sample Data'!S$3:S$386)&gt;10,IF(AND(ISNUMBER('Test Sample Data'!S85),'Test Sample Data'!S85&lt;35,'Test Sample Data'!S85&gt;0),'Test Sample Data'!S85-'Choose Housekeeping Genes'!T$27,35-'Choose Housekeeping Genes'!T$27),"")</f>
        <v/>
      </c>
      <c r="T85" s="132" t="str">
        <f>IF(SUM('Test Sample Data'!T$3:T$386)&gt;10,IF(AND(ISNUMBER('Test Sample Data'!T85),'Test Sample Data'!T85&lt;35,'Test Sample Data'!T85&gt;0),'Test Sample Data'!T85-'Choose Housekeeping Genes'!U$27,35-'Choose Housekeeping Genes'!U$27),"")</f>
        <v/>
      </c>
      <c r="U85" s="132" t="str">
        <f>IF(SUM('Test Sample Data'!U$3:U$386)&gt;10,IF(AND(ISNUMBER('Test Sample Data'!U85),'Test Sample Data'!U85&lt;35,'Test Sample Data'!U85&gt;0),'Test Sample Data'!U85-'Choose Housekeeping Genes'!V$27,35-'Choose Housekeeping Genes'!V$27),"")</f>
        <v/>
      </c>
      <c r="V85" s="132" t="str">
        <f>IF(SUM('Test Sample Data'!V$3:V$386)&gt;10,IF(AND(ISNUMBER('Test Sample Data'!V85),'Test Sample Data'!V85&lt;35,'Test Sample Data'!V85&gt;0),'Test Sample Data'!V85-'Choose Housekeeping Genes'!W$27,35-'Choose Housekeeping Genes'!W$27),"")</f>
        <v/>
      </c>
      <c r="W85" s="140" t="str">
        <f>'Control Sample Data'!A85</f>
        <v>LINC00473</v>
      </c>
      <c r="X85" s="141" t="s">
        <v>48</v>
      </c>
      <c r="Y85" s="132" t="str">
        <f>IF(SUM('Control Sample Data'!C$3:C$386)&gt;10,IF(AND(ISNUMBER('Control Sample Data'!C85),'Control Sample Data'!C85&lt;35,'Control Sample Data'!C85&gt;0),'Control Sample Data'!C85-'Choose Housekeeping Genes'!AA$27,35-'Choose Housekeeping Genes'!AA$27),"")</f>
        <v/>
      </c>
      <c r="Z85" s="132" t="str">
        <f>IF(SUM('Control Sample Data'!D$3:D$386)&gt;10,IF(AND(ISNUMBER('Control Sample Data'!D85),'Control Sample Data'!D85&lt;35,'Control Sample Data'!D85&gt;0),'Control Sample Data'!D85-'Choose Housekeeping Genes'!AB$27,35-'Choose Housekeeping Genes'!AB$27),"")</f>
        <v/>
      </c>
      <c r="AA85" s="132" t="str">
        <f>IF(SUM('Control Sample Data'!E$3:E$386)&gt;10,IF(AND(ISNUMBER('Control Sample Data'!E85),'Control Sample Data'!E85&lt;35,'Control Sample Data'!E85&gt;0),'Control Sample Data'!E85-'Choose Housekeeping Genes'!AC$27,35-'Choose Housekeeping Genes'!AC$27),"")</f>
        <v/>
      </c>
      <c r="AB85" s="132" t="str">
        <f>IF(SUM('Control Sample Data'!F$3:F$386)&gt;10,IF(AND(ISNUMBER('Control Sample Data'!F85),'Control Sample Data'!F85&lt;35,'Control Sample Data'!F85&gt;0),'Control Sample Data'!F85-'Choose Housekeeping Genes'!AD$27,35-'Choose Housekeeping Genes'!AD$27),"")</f>
        <v/>
      </c>
      <c r="AC85" s="132" t="str">
        <f>IF(SUM('Control Sample Data'!G$3:G$386)&gt;10,IF(AND(ISNUMBER('Control Sample Data'!G85),'Control Sample Data'!G85&lt;35,'Control Sample Data'!G85&gt;0),'Control Sample Data'!G85-'Choose Housekeeping Genes'!AE$27,35-'Choose Housekeeping Genes'!AE$27),"")</f>
        <v/>
      </c>
      <c r="AD85" s="132" t="str">
        <f>IF(SUM('Control Sample Data'!H$3:H$386)&gt;10,IF(AND(ISNUMBER('Control Sample Data'!H85),'Control Sample Data'!H85&lt;35,'Control Sample Data'!H85&gt;0),'Control Sample Data'!H85-'Choose Housekeeping Genes'!AF$27,35-'Choose Housekeeping Genes'!AF$27),"")</f>
        <v/>
      </c>
      <c r="AE85" s="132" t="str">
        <f>IF(SUM('Control Sample Data'!I$3:I$386)&gt;10,IF(AND(ISNUMBER('Control Sample Data'!I85),'Control Sample Data'!I85&lt;35,'Control Sample Data'!I85&gt;0),'Control Sample Data'!I85-'Choose Housekeeping Genes'!AG$27,35-'Choose Housekeeping Genes'!AG$27),"")</f>
        <v/>
      </c>
      <c r="AF85" s="132" t="str">
        <f>IF(SUM('Control Sample Data'!J$3:J$386)&gt;10,IF(AND(ISNUMBER('Control Sample Data'!J85),'Control Sample Data'!J85&lt;35,'Control Sample Data'!J85&gt;0),'Control Sample Data'!J85-'Choose Housekeeping Genes'!AH$27,35-'Choose Housekeeping Genes'!AH$27),"")</f>
        <v/>
      </c>
      <c r="AG85" s="132" t="str">
        <f>IF(SUM('Control Sample Data'!K$3:K$386)&gt;10,IF(AND(ISNUMBER('Control Sample Data'!K85),'Control Sample Data'!K85&lt;35,'Control Sample Data'!K85&gt;0),'Control Sample Data'!K85-'Choose Housekeeping Genes'!AI$27,35-'Choose Housekeeping Genes'!AI$27),"")</f>
        <v/>
      </c>
      <c r="AH85" s="132" t="str">
        <f>IF(SUM('Control Sample Data'!L$3:L$386)&gt;10,IF(AND(ISNUMBER('Control Sample Data'!L85),'Control Sample Data'!L85&lt;35,'Control Sample Data'!L85&gt;0),'Control Sample Data'!L85-'Choose Housekeeping Genes'!AJ$27,35-'Choose Housekeeping Genes'!AJ$27),"")</f>
        <v/>
      </c>
      <c r="AI85" s="132" t="str">
        <f>IF(SUM('Control Sample Data'!M$3:M$386)&gt;10,IF(AND(ISNUMBER('Control Sample Data'!M85),'Control Sample Data'!M85&lt;35,'Control Sample Data'!M85&gt;0),'Control Sample Data'!M85-'Choose Housekeeping Genes'!AK$27,35-'Choose Housekeeping Genes'!AK$27),"")</f>
        <v/>
      </c>
      <c r="AJ85" s="132" t="str">
        <f>IF(SUM('Control Sample Data'!N$3:N$386)&gt;10,IF(AND(ISNUMBER('Control Sample Data'!N85),'Control Sample Data'!N85&lt;35,'Control Sample Data'!N85&gt;0),'Control Sample Data'!N85-'Choose Housekeeping Genes'!AL$27,35-'Choose Housekeeping Genes'!AL$27),"")</f>
        <v/>
      </c>
      <c r="AK85" s="132" t="str">
        <f>IF(SUM('Control Sample Data'!O$3:O$386)&gt;10,IF(AND(ISNUMBER('Control Sample Data'!O85),'Control Sample Data'!O85&lt;35,'Control Sample Data'!O85&gt;0),'Control Sample Data'!O85-'Choose Housekeeping Genes'!AM$27,35-'Choose Housekeeping Genes'!AM$27),"")</f>
        <v/>
      </c>
      <c r="AL85" s="132" t="str">
        <f>IF(SUM('Control Sample Data'!P$3:P$386)&gt;10,IF(AND(ISNUMBER('Control Sample Data'!P85),'Control Sample Data'!P85&lt;35,'Control Sample Data'!P85&gt;0),'Control Sample Data'!P85-'Choose Housekeeping Genes'!AN$27,35-'Choose Housekeeping Genes'!AN$27),"")</f>
        <v/>
      </c>
      <c r="AM85" s="132" t="str">
        <f>IF(SUM('Control Sample Data'!Q$3:Q$386)&gt;10,IF(AND(ISNUMBER('Control Sample Data'!Q85),'Control Sample Data'!Q85&lt;35,'Control Sample Data'!Q85&gt;0),'Control Sample Data'!Q85-'Choose Housekeeping Genes'!AO$27,35-'Choose Housekeeping Genes'!AO$27),"")</f>
        <v/>
      </c>
      <c r="AN85" s="132" t="str">
        <f>IF(SUM('Control Sample Data'!R$3:R$386)&gt;10,IF(AND(ISNUMBER('Control Sample Data'!R85),'Control Sample Data'!R85&lt;35,'Control Sample Data'!R85&gt;0),'Control Sample Data'!R85-'Choose Housekeeping Genes'!AP$27,35-'Choose Housekeeping Genes'!AP$27),"")</f>
        <v/>
      </c>
      <c r="AO85" s="132" t="str">
        <f>IF(SUM('Control Sample Data'!S$3:S$386)&gt;10,IF(AND(ISNUMBER('Control Sample Data'!S85),'Control Sample Data'!S85&lt;35,'Control Sample Data'!S85&gt;0),'Control Sample Data'!S85-'Choose Housekeeping Genes'!AQ$27,35-'Choose Housekeeping Genes'!AQ$27),"")</f>
        <v/>
      </c>
      <c r="AP85" s="132" t="str">
        <f>IF(SUM('Control Sample Data'!T$3:T$386)&gt;10,IF(AND(ISNUMBER('Control Sample Data'!T85),'Control Sample Data'!T85&lt;35,'Control Sample Data'!T85&gt;0),'Control Sample Data'!T85-'Choose Housekeeping Genes'!AR$27,35-'Choose Housekeeping Genes'!AR$27),"")</f>
        <v/>
      </c>
      <c r="AQ85" s="132" t="str">
        <f>IF(SUM('Control Sample Data'!U$3:U$386)&gt;10,IF(AND(ISNUMBER('Control Sample Data'!U85),'Control Sample Data'!U85&lt;35,'Control Sample Data'!U85&gt;0),'Control Sample Data'!U85-'Choose Housekeeping Genes'!AS$27,35-'Choose Housekeeping Genes'!AS$27),"")</f>
        <v/>
      </c>
      <c r="AR85" s="132" t="str">
        <f>IF(SUM('Control Sample Data'!V$3:V$386)&gt;10,IF(AND(ISNUMBER('Control Sample Data'!V85),'Control Sample Data'!V85&lt;35,'Control Sample Data'!V85&gt;0),'Control Sample Data'!V85-'Choose Housekeeping Genes'!AT$27,35-'Choose Housekeeping Genes'!AT$27),"")</f>
        <v/>
      </c>
      <c r="AS85" s="135" t="str">
        <f>'Control Sample Data'!A85</f>
        <v>LINC00473</v>
      </c>
      <c r="AT85" s="35" t="s">
        <v>48</v>
      </c>
      <c r="AU85" s="132" t="str">
        <f ca="1">IF(ISNUMBER(C85-'Choose Housekeeping Genes'!D$17),C85-'Choose Housekeeping Genes'!D$17,"")</f>
        <v/>
      </c>
      <c r="AV85" s="132" t="str">
        <f ca="1">IF(ISNUMBER(D85-'Choose Housekeeping Genes'!E$17),D85-'Choose Housekeeping Genes'!E$17,"")</f>
        <v/>
      </c>
      <c r="AW85" s="132" t="str">
        <f ca="1">IF(ISNUMBER(E85-'Choose Housekeeping Genes'!F$17),E85-'Choose Housekeeping Genes'!F$17,"")</f>
        <v/>
      </c>
      <c r="AX85" s="132" t="str">
        <f ca="1">IF(ISNUMBER(F85-'Choose Housekeeping Genes'!G$17),F85-'Choose Housekeeping Genes'!G$17,"")</f>
        <v/>
      </c>
      <c r="AY85" s="132" t="str">
        <f ca="1">IF(ISNUMBER(G85-'Choose Housekeeping Genes'!H$17),G85-'Choose Housekeeping Genes'!H$17,"")</f>
        <v/>
      </c>
      <c r="AZ85" s="132" t="str">
        <f ca="1">IF(ISNUMBER(H85-'Choose Housekeeping Genes'!I$17),H85-'Choose Housekeeping Genes'!I$17,"")</f>
        <v/>
      </c>
      <c r="BA85" s="132" t="str">
        <f ca="1">IF(ISNUMBER(I85-'Choose Housekeeping Genes'!J$17),I85-'Choose Housekeeping Genes'!J$17,"")</f>
        <v/>
      </c>
      <c r="BB85" s="132" t="str">
        <f ca="1">IF(ISNUMBER(J85-'Choose Housekeeping Genes'!K$17),J85-'Choose Housekeeping Genes'!K$17,"")</f>
        <v/>
      </c>
      <c r="BC85" s="132" t="str">
        <f ca="1">IF(ISNUMBER(K85-'Choose Housekeeping Genes'!L$17),K85-'Choose Housekeeping Genes'!L$17,"")</f>
        <v/>
      </c>
      <c r="BD85" s="132" t="str">
        <f ca="1">IF(ISNUMBER(L85-'Choose Housekeeping Genes'!M$17),L85-'Choose Housekeeping Genes'!M$17,"")</f>
        <v/>
      </c>
      <c r="BE85" s="132" t="str">
        <f ca="1">IF(ISNUMBER(M85-'Choose Housekeeping Genes'!N$17),M85-'Choose Housekeeping Genes'!N$17,"")</f>
        <v/>
      </c>
      <c r="BF85" s="132" t="str">
        <f ca="1">IF(ISNUMBER(N85-'Choose Housekeeping Genes'!O$17),N85-'Choose Housekeeping Genes'!O$17,"")</f>
        <v/>
      </c>
      <c r="BG85" s="132" t="str">
        <f ca="1">IF(ISNUMBER(O85-'Choose Housekeeping Genes'!P$17),O85-'Choose Housekeeping Genes'!P$17,"")</f>
        <v/>
      </c>
      <c r="BH85" s="132" t="str">
        <f ca="1">IF(ISNUMBER(P85-'Choose Housekeeping Genes'!Q$17),P85-'Choose Housekeeping Genes'!Q$17,"")</f>
        <v/>
      </c>
      <c r="BI85" s="132" t="str">
        <f ca="1">IF(ISNUMBER(Q85-'Choose Housekeeping Genes'!R$17),Q85-'Choose Housekeeping Genes'!R$17,"")</f>
        <v/>
      </c>
      <c r="BJ85" s="132" t="str">
        <f ca="1">IF(ISNUMBER(R85-'Choose Housekeeping Genes'!S$17),R85-'Choose Housekeeping Genes'!S$17,"")</f>
        <v/>
      </c>
      <c r="BK85" s="132" t="str">
        <f ca="1">IF(ISNUMBER(S85-'Choose Housekeeping Genes'!T$17),S85-'Choose Housekeeping Genes'!T$17,"")</f>
        <v/>
      </c>
      <c r="BL85" s="132" t="str">
        <f ca="1">IF(ISNUMBER(T85-'Choose Housekeeping Genes'!U$17),T85-'Choose Housekeeping Genes'!U$17,"")</f>
        <v/>
      </c>
      <c r="BM85" s="132" t="str">
        <f ca="1">IF(ISNUMBER(U85-'Choose Housekeeping Genes'!V$17),U85-'Choose Housekeeping Genes'!V$17,"")</f>
        <v/>
      </c>
      <c r="BN85" s="132" t="str">
        <f ca="1">IF(ISNUMBER(V85-'Choose Housekeeping Genes'!W$17),V85-'Choose Housekeeping Genes'!W$17,"")</f>
        <v/>
      </c>
      <c r="BO85" s="142" t="str">
        <f t="shared" si="5"/>
        <v>LINC00473</v>
      </c>
      <c r="BP85" s="141" t="s">
        <v>48</v>
      </c>
      <c r="BQ85" s="132" t="str">
        <f ca="1">IF(ISNUMBER(Y85-'Choose Housekeeping Genes'!AA$17),Y85-'Choose Housekeeping Genes'!AA$17,"")</f>
        <v/>
      </c>
      <c r="BR85" s="132" t="str">
        <f ca="1">IF(ISNUMBER(Z85-'Choose Housekeeping Genes'!AB$17),Z85-'Choose Housekeeping Genes'!AB$17,"")</f>
        <v/>
      </c>
      <c r="BS85" s="132" t="str">
        <f ca="1">IF(ISNUMBER(AA85-'Choose Housekeeping Genes'!AC$17),AA85-'Choose Housekeeping Genes'!AC$17,"")</f>
        <v/>
      </c>
      <c r="BT85" s="132" t="str">
        <f ca="1">IF(ISNUMBER(AB85-'Choose Housekeeping Genes'!AD$17),AB85-'Choose Housekeeping Genes'!AD$17,"")</f>
        <v/>
      </c>
      <c r="BU85" s="132" t="str">
        <f ca="1">IF(ISNUMBER(AC85-'Choose Housekeeping Genes'!AE$17),AC85-'Choose Housekeeping Genes'!AE$17,"")</f>
        <v/>
      </c>
      <c r="BV85" s="132" t="str">
        <f ca="1">IF(ISNUMBER(AD85-'Choose Housekeeping Genes'!AF$17),AD85-'Choose Housekeeping Genes'!AF$17,"")</f>
        <v/>
      </c>
      <c r="BW85" s="132" t="str">
        <f ca="1">IF(ISNUMBER(AE85-'Choose Housekeeping Genes'!AG$17),AE85-'Choose Housekeeping Genes'!AG$17,"")</f>
        <v/>
      </c>
      <c r="BX85" s="132" t="str">
        <f ca="1">IF(ISNUMBER(AF85-'Choose Housekeeping Genes'!AH$17),AF85-'Choose Housekeeping Genes'!AH$17,"")</f>
        <v/>
      </c>
      <c r="BY85" s="132" t="str">
        <f ca="1">IF(ISNUMBER(AG85-'Choose Housekeeping Genes'!AI$17),AG85-'Choose Housekeeping Genes'!AI$17,"")</f>
        <v/>
      </c>
      <c r="BZ85" s="132" t="str">
        <f ca="1">IF(ISNUMBER(AH85-'Choose Housekeeping Genes'!AJ$17),AH85-'Choose Housekeeping Genes'!AJ$17,"")</f>
        <v/>
      </c>
      <c r="CA85" s="132" t="str">
        <f ca="1">IF(ISNUMBER(AI85-'Choose Housekeeping Genes'!AK$17),AI85-'Choose Housekeeping Genes'!AK$17,"")</f>
        <v/>
      </c>
      <c r="CB85" s="132" t="str">
        <f ca="1">IF(ISNUMBER(AJ85-'Choose Housekeeping Genes'!AL$17),AJ85-'Choose Housekeeping Genes'!AL$17,"")</f>
        <v/>
      </c>
      <c r="CC85" s="132" t="str">
        <f ca="1">IF(ISNUMBER(AK85-'Choose Housekeeping Genes'!AM$17),AK85-'Choose Housekeeping Genes'!AM$17,"")</f>
        <v/>
      </c>
      <c r="CD85" s="132" t="str">
        <f ca="1">IF(ISNUMBER(AL85-'Choose Housekeeping Genes'!AN$17),AL85-'Choose Housekeeping Genes'!AN$17,"")</f>
        <v/>
      </c>
      <c r="CE85" s="132" t="str">
        <f ca="1">IF(ISNUMBER(AM85-'Choose Housekeeping Genes'!AO$17),AM85-'Choose Housekeeping Genes'!AO$17,"")</f>
        <v/>
      </c>
      <c r="CF85" s="132" t="str">
        <f ca="1">IF(ISNUMBER(AN85-'Choose Housekeeping Genes'!AP$17),AN85-'Choose Housekeeping Genes'!AP$17,"")</f>
        <v/>
      </c>
      <c r="CG85" s="132" t="str">
        <f ca="1">IF(ISNUMBER(AO85-'Choose Housekeeping Genes'!AQ$17),AO85-'Choose Housekeeping Genes'!AQ$17,"")</f>
        <v/>
      </c>
      <c r="CH85" s="132" t="str">
        <f ca="1">IF(ISNUMBER(AP85-'Choose Housekeeping Genes'!AR$17),AP85-'Choose Housekeeping Genes'!AR$17,"")</f>
        <v/>
      </c>
      <c r="CI85" s="132" t="str">
        <f ca="1">IF(ISNUMBER(AQ85-'Choose Housekeeping Genes'!AS$17),AQ85-'Choose Housekeeping Genes'!AS$17,"")</f>
        <v/>
      </c>
      <c r="CJ85" s="132" t="str">
        <f ca="1">IF(ISNUMBER(AR85-'Choose Housekeeping Genes'!AT$17),AR85-'Choose Housekeeping Genes'!AT$17,"")</f>
        <v/>
      </c>
      <c r="CK85" s="137" t="e">
        <f t="shared" ca="1" si="6"/>
        <v>#DIV/0!</v>
      </c>
      <c r="CL85" s="138" t="e">
        <f t="shared" ca="1" si="7"/>
        <v>#DIV/0!</v>
      </c>
    </row>
    <row r="86" spans="1:90" ht="12.75" x14ac:dyDescent="0.15">
      <c r="A86" s="131" t="str">
        <f>'Transcript table'!C86</f>
        <v>LINC00323</v>
      </c>
      <c r="B86" s="35" t="s">
        <v>49</v>
      </c>
      <c r="C86" s="132" t="str">
        <f>IF(SUM('Test Sample Data'!C$3:C$386)&gt;10,IF(AND(ISNUMBER('Test Sample Data'!C86),'Test Sample Data'!C86&lt;35,'Test Sample Data'!C86&gt;0),'Test Sample Data'!C86-'Choose Housekeeping Genes'!D$27,35-'Choose Housekeeping Genes'!D$27),"")</f>
        <v/>
      </c>
      <c r="D86" s="132" t="str">
        <f>IF(SUM('Test Sample Data'!D$3:D$386)&gt;10,IF(AND(ISNUMBER('Test Sample Data'!D86),'Test Sample Data'!D86&lt;35,'Test Sample Data'!D86&gt;0),'Test Sample Data'!D86-'Choose Housekeeping Genes'!E$27,35-'Choose Housekeeping Genes'!E$27),"")</f>
        <v/>
      </c>
      <c r="E86" s="132" t="str">
        <f>IF(SUM('Test Sample Data'!E$3:E$386)&gt;10,IF(AND(ISNUMBER('Test Sample Data'!E86),'Test Sample Data'!E86&lt;35,'Test Sample Data'!E86&gt;0),'Test Sample Data'!E86-'Choose Housekeeping Genes'!F$27,35-'Choose Housekeeping Genes'!F$27),"")</f>
        <v/>
      </c>
      <c r="F86" s="132" t="str">
        <f>IF(SUM('Test Sample Data'!F$3:F$386)&gt;10,IF(AND(ISNUMBER('Test Sample Data'!F86),'Test Sample Data'!F86&lt;35,'Test Sample Data'!F86&gt;0),'Test Sample Data'!F86-'Choose Housekeeping Genes'!G$27,35-'Choose Housekeeping Genes'!G$27),"")</f>
        <v/>
      </c>
      <c r="G86" s="132" t="str">
        <f>IF(SUM('Test Sample Data'!G$3:G$386)&gt;10,IF(AND(ISNUMBER('Test Sample Data'!G86),'Test Sample Data'!G86&lt;35,'Test Sample Data'!G86&gt;0),'Test Sample Data'!G86-'Choose Housekeeping Genes'!H$27,35-'Choose Housekeeping Genes'!H$27),"")</f>
        <v/>
      </c>
      <c r="H86" s="132" t="str">
        <f>IF(SUM('Test Sample Data'!H$3:H$386)&gt;10,IF(AND(ISNUMBER('Test Sample Data'!H86),'Test Sample Data'!H86&lt;35,'Test Sample Data'!H86&gt;0),'Test Sample Data'!H86-'Choose Housekeeping Genes'!I$27,35-'Choose Housekeeping Genes'!I$27),"")</f>
        <v/>
      </c>
      <c r="I86" s="132" t="str">
        <f>IF(SUM('Test Sample Data'!I$3:I$386)&gt;10,IF(AND(ISNUMBER('Test Sample Data'!I86),'Test Sample Data'!I86&lt;35,'Test Sample Data'!I86&gt;0),'Test Sample Data'!I86-'Choose Housekeeping Genes'!J$27,35-'Choose Housekeeping Genes'!J$27),"")</f>
        <v/>
      </c>
      <c r="J86" s="132" t="str">
        <f>IF(SUM('Test Sample Data'!J$3:J$386)&gt;10,IF(AND(ISNUMBER('Test Sample Data'!J86),'Test Sample Data'!J86&lt;35,'Test Sample Data'!J86&gt;0),'Test Sample Data'!J86-'Choose Housekeeping Genes'!K$27,35-'Choose Housekeeping Genes'!K$27),"")</f>
        <v/>
      </c>
      <c r="K86" s="132" t="str">
        <f>IF(SUM('Test Sample Data'!K$3:K$386)&gt;10,IF(AND(ISNUMBER('Test Sample Data'!K86),'Test Sample Data'!K86&lt;35,'Test Sample Data'!K86&gt;0),'Test Sample Data'!K86-'Choose Housekeeping Genes'!L$27,35-'Choose Housekeeping Genes'!L$27),"")</f>
        <v/>
      </c>
      <c r="L86" s="132" t="str">
        <f>IF(SUM('Test Sample Data'!L$3:L$386)&gt;10,IF(AND(ISNUMBER('Test Sample Data'!L86),'Test Sample Data'!L86&lt;35,'Test Sample Data'!L86&gt;0),'Test Sample Data'!L86-'Choose Housekeeping Genes'!M$27,35-'Choose Housekeeping Genes'!M$27),"")</f>
        <v/>
      </c>
      <c r="M86" s="132" t="str">
        <f>IF(SUM('Test Sample Data'!M$3:M$386)&gt;10,IF(AND(ISNUMBER('Test Sample Data'!M86),'Test Sample Data'!M86&lt;35,'Test Sample Data'!M86&gt;0),'Test Sample Data'!M86-'Choose Housekeeping Genes'!N$27,35-'Choose Housekeeping Genes'!N$27),"")</f>
        <v/>
      </c>
      <c r="N86" s="132" t="str">
        <f>IF(SUM('Test Sample Data'!N$3:N$386)&gt;10,IF(AND(ISNUMBER('Test Sample Data'!N86),'Test Sample Data'!N86&lt;35,'Test Sample Data'!N86&gt;0),'Test Sample Data'!N86-'Choose Housekeeping Genes'!O$27,35-'Choose Housekeeping Genes'!O$27),"")</f>
        <v/>
      </c>
      <c r="O86" s="132" t="str">
        <f>IF(SUM('Test Sample Data'!O$3:O$386)&gt;10,IF(AND(ISNUMBER('Test Sample Data'!O86),'Test Sample Data'!O86&lt;35,'Test Sample Data'!O86&gt;0),'Test Sample Data'!O86-'Choose Housekeeping Genes'!P$27,35-'Choose Housekeeping Genes'!P$27),"")</f>
        <v/>
      </c>
      <c r="P86" s="132" t="str">
        <f>IF(SUM('Test Sample Data'!P$3:P$386)&gt;10,IF(AND(ISNUMBER('Test Sample Data'!P86),'Test Sample Data'!P86&lt;35,'Test Sample Data'!P86&gt;0),'Test Sample Data'!P86-'Choose Housekeeping Genes'!Q$27,35-'Choose Housekeeping Genes'!Q$27),"")</f>
        <v/>
      </c>
      <c r="Q86" s="132" t="str">
        <f>IF(SUM('Test Sample Data'!Q$3:Q$386)&gt;10,IF(AND(ISNUMBER('Test Sample Data'!Q86),'Test Sample Data'!Q86&lt;35,'Test Sample Data'!Q86&gt;0),'Test Sample Data'!Q86-'Choose Housekeeping Genes'!R$27,35-'Choose Housekeeping Genes'!R$27),"")</f>
        <v/>
      </c>
      <c r="R86" s="132" t="str">
        <f>IF(SUM('Test Sample Data'!R$3:R$386)&gt;10,IF(AND(ISNUMBER('Test Sample Data'!R86),'Test Sample Data'!R86&lt;35,'Test Sample Data'!R86&gt;0),'Test Sample Data'!R86-'Choose Housekeeping Genes'!S$27,35-'Choose Housekeeping Genes'!S$27),"")</f>
        <v/>
      </c>
      <c r="S86" s="132" t="str">
        <f>IF(SUM('Test Sample Data'!S$3:S$386)&gt;10,IF(AND(ISNUMBER('Test Sample Data'!S86),'Test Sample Data'!S86&lt;35,'Test Sample Data'!S86&gt;0),'Test Sample Data'!S86-'Choose Housekeeping Genes'!T$27,35-'Choose Housekeeping Genes'!T$27),"")</f>
        <v/>
      </c>
      <c r="T86" s="132" t="str">
        <f>IF(SUM('Test Sample Data'!T$3:T$386)&gt;10,IF(AND(ISNUMBER('Test Sample Data'!T86),'Test Sample Data'!T86&lt;35,'Test Sample Data'!T86&gt;0),'Test Sample Data'!T86-'Choose Housekeeping Genes'!U$27,35-'Choose Housekeeping Genes'!U$27),"")</f>
        <v/>
      </c>
      <c r="U86" s="132" t="str">
        <f>IF(SUM('Test Sample Data'!U$3:U$386)&gt;10,IF(AND(ISNUMBER('Test Sample Data'!U86),'Test Sample Data'!U86&lt;35,'Test Sample Data'!U86&gt;0),'Test Sample Data'!U86-'Choose Housekeeping Genes'!V$27,35-'Choose Housekeeping Genes'!V$27),"")</f>
        <v/>
      </c>
      <c r="V86" s="132" t="str">
        <f>IF(SUM('Test Sample Data'!V$3:V$386)&gt;10,IF(AND(ISNUMBER('Test Sample Data'!V86),'Test Sample Data'!V86&lt;35,'Test Sample Data'!V86&gt;0),'Test Sample Data'!V86-'Choose Housekeeping Genes'!W$27,35-'Choose Housekeeping Genes'!W$27),"")</f>
        <v/>
      </c>
      <c r="W86" s="140" t="str">
        <f>'Control Sample Data'!A86</f>
        <v>LINC00323</v>
      </c>
      <c r="X86" s="141" t="s">
        <v>49</v>
      </c>
      <c r="Y86" s="132" t="str">
        <f>IF(SUM('Control Sample Data'!C$3:C$386)&gt;10,IF(AND(ISNUMBER('Control Sample Data'!C86),'Control Sample Data'!C86&lt;35,'Control Sample Data'!C86&gt;0),'Control Sample Data'!C86-'Choose Housekeeping Genes'!AA$27,35-'Choose Housekeeping Genes'!AA$27),"")</f>
        <v/>
      </c>
      <c r="Z86" s="132" t="str">
        <f>IF(SUM('Control Sample Data'!D$3:D$386)&gt;10,IF(AND(ISNUMBER('Control Sample Data'!D86),'Control Sample Data'!D86&lt;35,'Control Sample Data'!D86&gt;0),'Control Sample Data'!D86-'Choose Housekeeping Genes'!AB$27,35-'Choose Housekeeping Genes'!AB$27),"")</f>
        <v/>
      </c>
      <c r="AA86" s="132" t="str">
        <f>IF(SUM('Control Sample Data'!E$3:E$386)&gt;10,IF(AND(ISNUMBER('Control Sample Data'!E86),'Control Sample Data'!E86&lt;35,'Control Sample Data'!E86&gt;0),'Control Sample Data'!E86-'Choose Housekeeping Genes'!AC$27,35-'Choose Housekeeping Genes'!AC$27),"")</f>
        <v/>
      </c>
      <c r="AB86" s="132" t="str">
        <f>IF(SUM('Control Sample Data'!F$3:F$386)&gt;10,IF(AND(ISNUMBER('Control Sample Data'!F86),'Control Sample Data'!F86&lt;35,'Control Sample Data'!F86&gt;0),'Control Sample Data'!F86-'Choose Housekeeping Genes'!AD$27,35-'Choose Housekeeping Genes'!AD$27),"")</f>
        <v/>
      </c>
      <c r="AC86" s="132" t="str">
        <f>IF(SUM('Control Sample Data'!G$3:G$386)&gt;10,IF(AND(ISNUMBER('Control Sample Data'!G86),'Control Sample Data'!G86&lt;35,'Control Sample Data'!G86&gt;0),'Control Sample Data'!G86-'Choose Housekeeping Genes'!AE$27,35-'Choose Housekeeping Genes'!AE$27),"")</f>
        <v/>
      </c>
      <c r="AD86" s="132" t="str">
        <f>IF(SUM('Control Sample Data'!H$3:H$386)&gt;10,IF(AND(ISNUMBER('Control Sample Data'!H86),'Control Sample Data'!H86&lt;35,'Control Sample Data'!H86&gt;0),'Control Sample Data'!H86-'Choose Housekeeping Genes'!AF$27,35-'Choose Housekeeping Genes'!AF$27),"")</f>
        <v/>
      </c>
      <c r="AE86" s="132" t="str">
        <f>IF(SUM('Control Sample Data'!I$3:I$386)&gt;10,IF(AND(ISNUMBER('Control Sample Data'!I86),'Control Sample Data'!I86&lt;35,'Control Sample Data'!I86&gt;0),'Control Sample Data'!I86-'Choose Housekeeping Genes'!AG$27,35-'Choose Housekeeping Genes'!AG$27),"")</f>
        <v/>
      </c>
      <c r="AF86" s="132" t="str">
        <f>IF(SUM('Control Sample Data'!J$3:J$386)&gt;10,IF(AND(ISNUMBER('Control Sample Data'!J86),'Control Sample Data'!J86&lt;35,'Control Sample Data'!J86&gt;0),'Control Sample Data'!J86-'Choose Housekeeping Genes'!AH$27,35-'Choose Housekeeping Genes'!AH$27),"")</f>
        <v/>
      </c>
      <c r="AG86" s="132" t="str">
        <f>IF(SUM('Control Sample Data'!K$3:K$386)&gt;10,IF(AND(ISNUMBER('Control Sample Data'!K86),'Control Sample Data'!K86&lt;35,'Control Sample Data'!K86&gt;0),'Control Sample Data'!K86-'Choose Housekeeping Genes'!AI$27,35-'Choose Housekeeping Genes'!AI$27),"")</f>
        <v/>
      </c>
      <c r="AH86" s="132" t="str">
        <f>IF(SUM('Control Sample Data'!L$3:L$386)&gt;10,IF(AND(ISNUMBER('Control Sample Data'!L86),'Control Sample Data'!L86&lt;35,'Control Sample Data'!L86&gt;0),'Control Sample Data'!L86-'Choose Housekeeping Genes'!AJ$27,35-'Choose Housekeeping Genes'!AJ$27),"")</f>
        <v/>
      </c>
      <c r="AI86" s="132" t="str">
        <f>IF(SUM('Control Sample Data'!M$3:M$386)&gt;10,IF(AND(ISNUMBER('Control Sample Data'!M86),'Control Sample Data'!M86&lt;35,'Control Sample Data'!M86&gt;0),'Control Sample Data'!M86-'Choose Housekeeping Genes'!AK$27,35-'Choose Housekeeping Genes'!AK$27),"")</f>
        <v/>
      </c>
      <c r="AJ86" s="132" t="str">
        <f>IF(SUM('Control Sample Data'!N$3:N$386)&gt;10,IF(AND(ISNUMBER('Control Sample Data'!N86),'Control Sample Data'!N86&lt;35,'Control Sample Data'!N86&gt;0),'Control Sample Data'!N86-'Choose Housekeeping Genes'!AL$27,35-'Choose Housekeeping Genes'!AL$27),"")</f>
        <v/>
      </c>
      <c r="AK86" s="132" t="str">
        <f>IF(SUM('Control Sample Data'!O$3:O$386)&gt;10,IF(AND(ISNUMBER('Control Sample Data'!O86),'Control Sample Data'!O86&lt;35,'Control Sample Data'!O86&gt;0),'Control Sample Data'!O86-'Choose Housekeeping Genes'!AM$27,35-'Choose Housekeeping Genes'!AM$27),"")</f>
        <v/>
      </c>
      <c r="AL86" s="132" t="str">
        <f>IF(SUM('Control Sample Data'!P$3:P$386)&gt;10,IF(AND(ISNUMBER('Control Sample Data'!P86),'Control Sample Data'!P86&lt;35,'Control Sample Data'!P86&gt;0),'Control Sample Data'!P86-'Choose Housekeeping Genes'!AN$27,35-'Choose Housekeeping Genes'!AN$27),"")</f>
        <v/>
      </c>
      <c r="AM86" s="132" t="str">
        <f>IF(SUM('Control Sample Data'!Q$3:Q$386)&gt;10,IF(AND(ISNUMBER('Control Sample Data'!Q86),'Control Sample Data'!Q86&lt;35,'Control Sample Data'!Q86&gt;0),'Control Sample Data'!Q86-'Choose Housekeeping Genes'!AO$27,35-'Choose Housekeeping Genes'!AO$27),"")</f>
        <v/>
      </c>
      <c r="AN86" s="132" t="str">
        <f>IF(SUM('Control Sample Data'!R$3:R$386)&gt;10,IF(AND(ISNUMBER('Control Sample Data'!R86),'Control Sample Data'!R86&lt;35,'Control Sample Data'!R86&gt;0),'Control Sample Data'!R86-'Choose Housekeeping Genes'!AP$27,35-'Choose Housekeeping Genes'!AP$27),"")</f>
        <v/>
      </c>
      <c r="AO86" s="132" t="str">
        <f>IF(SUM('Control Sample Data'!S$3:S$386)&gt;10,IF(AND(ISNUMBER('Control Sample Data'!S86),'Control Sample Data'!S86&lt;35,'Control Sample Data'!S86&gt;0),'Control Sample Data'!S86-'Choose Housekeeping Genes'!AQ$27,35-'Choose Housekeeping Genes'!AQ$27),"")</f>
        <v/>
      </c>
      <c r="AP86" s="132" t="str">
        <f>IF(SUM('Control Sample Data'!T$3:T$386)&gt;10,IF(AND(ISNUMBER('Control Sample Data'!T86),'Control Sample Data'!T86&lt;35,'Control Sample Data'!T86&gt;0),'Control Sample Data'!T86-'Choose Housekeeping Genes'!AR$27,35-'Choose Housekeeping Genes'!AR$27),"")</f>
        <v/>
      </c>
      <c r="AQ86" s="132" t="str">
        <f>IF(SUM('Control Sample Data'!U$3:U$386)&gt;10,IF(AND(ISNUMBER('Control Sample Data'!U86),'Control Sample Data'!U86&lt;35,'Control Sample Data'!U86&gt;0),'Control Sample Data'!U86-'Choose Housekeeping Genes'!AS$27,35-'Choose Housekeeping Genes'!AS$27),"")</f>
        <v/>
      </c>
      <c r="AR86" s="132" t="str">
        <f>IF(SUM('Control Sample Data'!V$3:V$386)&gt;10,IF(AND(ISNUMBER('Control Sample Data'!V86),'Control Sample Data'!V86&lt;35,'Control Sample Data'!V86&gt;0),'Control Sample Data'!V86-'Choose Housekeeping Genes'!AT$27,35-'Choose Housekeeping Genes'!AT$27),"")</f>
        <v/>
      </c>
      <c r="AS86" s="135" t="str">
        <f>'Control Sample Data'!A86</f>
        <v>LINC00323</v>
      </c>
      <c r="AT86" s="35" t="s">
        <v>49</v>
      </c>
      <c r="AU86" s="132" t="str">
        <f ca="1">IF(ISNUMBER(C86-'Choose Housekeeping Genes'!D$17),C86-'Choose Housekeeping Genes'!D$17,"")</f>
        <v/>
      </c>
      <c r="AV86" s="132" t="str">
        <f ca="1">IF(ISNUMBER(D86-'Choose Housekeeping Genes'!E$17),D86-'Choose Housekeeping Genes'!E$17,"")</f>
        <v/>
      </c>
      <c r="AW86" s="132" t="str">
        <f ca="1">IF(ISNUMBER(E86-'Choose Housekeeping Genes'!F$17),E86-'Choose Housekeeping Genes'!F$17,"")</f>
        <v/>
      </c>
      <c r="AX86" s="132" t="str">
        <f ca="1">IF(ISNUMBER(F86-'Choose Housekeeping Genes'!G$17),F86-'Choose Housekeeping Genes'!G$17,"")</f>
        <v/>
      </c>
      <c r="AY86" s="132" t="str">
        <f ca="1">IF(ISNUMBER(G86-'Choose Housekeeping Genes'!H$17),G86-'Choose Housekeeping Genes'!H$17,"")</f>
        <v/>
      </c>
      <c r="AZ86" s="132" t="str">
        <f ca="1">IF(ISNUMBER(H86-'Choose Housekeeping Genes'!I$17),H86-'Choose Housekeeping Genes'!I$17,"")</f>
        <v/>
      </c>
      <c r="BA86" s="132" t="str">
        <f ca="1">IF(ISNUMBER(I86-'Choose Housekeeping Genes'!J$17),I86-'Choose Housekeeping Genes'!J$17,"")</f>
        <v/>
      </c>
      <c r="BB86" s="132" t="str">
        <f ca="1">IF(ISNUMBER(J86-'Choose Housekeeping Genes'!K$17),J86-'Choose Housekeeping Genes'!K$17,"")</f>
        <v/>
      </c>
      <c r="BC86" s="132" t="str">
        <f ca="1">IF(ISNUMBER(K86-'Choose Housekeeping Genes'!L$17),K86-'Choose Housekeeping Genes'!L$17,"")</f>
        <v/>
      </c>
      <c r="BD86" s="132" t="str">
        <f ca="1">IF(ISNUMBER(L86-'Choose Housekeeping Genes'!M$17),L86-'Choose Housekeeping Genes'!M$17,"")</f>
        <v/>
      </c>
      <c r="BE86" s="132" t="str">
        <f ca="1">IF(ISNUMBER(M86-'Choose Housekeeping Genes'!N$17),M86-'Choose Housekeeping Genes'!N$17,"")</f>
        <v/>
      </c>
      <c r="BF86" s="132" t="str">
        <f ca="1">IF(ISNUMBER(N86-'Choose Housekeeping Genes'!O$17),N86-'Choose Housekeeping Genes'!O$17,"")</f>
        <v/>
      </c>
      <c r="BG86" s="132" t="str">
        <f ca="1">IF(ISNUMBER(O86-'Choose Housekeeping Genes'!P$17),O86-'Choose Housekeeping Genes'!P$17,"")</f>
        <v/>
      </c>
      <c r="BH86" s="132" t="str">
        <f ca="1">IF(ISNUMBER(P86-'Choose Housekeeping Genes'!Q$17),P86-'Choose Housekeeping Genes'!Q$17,"")</f>
        <v/>
      </c>
      <c r="BI86" s="132" t="str">
        <f ca="1">IF(ISNUMBER(Q86-'Choose Housekeeping Genes'!R$17),Q86-'Choose Housekeeping Genes'!R$17,"")</f>
        <v/>
      </c>
      <c r="BJ86" s="132" t="str">
        <f ca="1">IF(ISNUMBER(R86-'Choose Housekeeping Genes'!S$17),R86-'Choose Housekeeping Genes'!S$17,"")</f>
        <v/>
      </c>
      <c r="BK86" s="132" t="str">
        <f ca="1">IF(ISNUMBER(S86-'Choose Housekeeping Genes'!T$17),S86-'Choose Housekeeping Genes'!T$17,"")</f>
        <v/>
      </c>
      <c r="BL86" s="132" t="str">
        <f ca="1">IF(ISNUMBER(T86-'Choose Housekeeping Genes'!U$17),T86-'Choose Housekeeping Genes'!U$17,"")</f>
        <v/>
      </c>
      <c r="BM86" s="132" t="str">
        <f ca="1">IF(ISNUMBER(U86-'Choose Housekeeping Genes'!V$17),U86-'Choose Housekeeping Genes'!V$17,"")</f>
        <v/>
      </c>
      <c r="BN86" s="132" t="str">
        <f ca="1">IF(ISNUMBER(V86-'Choose Housekeeping Genes'!W$17),V86-'Choose Housekeeping Genes'!W$17,"")</f>
        <v/>
      </c>
      <c r="BO86" s="142" t="str">
        <f t="shared" si="5"/>
        <v>LINC00323</v>
      </c>
      <c r="BP86" s="141" t="s">
        <v>49</v>
      </c>
      <c r="BQ86" s="132" t="str">
        <f ca="1">IF(ISNUMBER(Y86-'Choose Housekeeping Genes'!AA$17),Y86-'Choose Housekeeping Genes'!AA$17,"")</f>
        <v/>
      </c>
      <c r="BR86" s="132" t="str">
        <f ca="1">IF(ISNUMBER(Z86-'Choose Housekeeping Genes'!AB$17),Z86-'Choose Housekeeping Genes'!AB$17,"")</f>
        <v/>
      </c>
      <c r="BS86" s="132" t="str">
        <f ca="1">IF(ISNUMBER(AA86-'Choose Housekeeping Genes'!AC$17),AA86-'Choose Housekeeping Genes'!AC$17,"")</f>
        <v/>
      </c>
      <c r="BT86" s="132" t="str">
        <f ca="1">IF(ISNUMBER(AB86-'Choose Housekeeping Genes'!AD$17),AB86-'Choose Housekeeping Genes'!AD$17,"")</f>
        <v/>
      </c>
      <c r="BU86" s="132" t="str">
        <f ca="1">IF(ISNUMBER(AC86-'Choose Housekeeping Genes'!AE$17),AC86-'Choose Housekeeping Genes'!AE$17,"")</f>
        <v/>
      </c>
      <c r="BV86" s="132" t="str">
        <f ca="1">IF(ISNUMBER(AD86-'Choose Housekeeping Genes'!AF$17),AD86-'Choose Housekeeping Genes'!AF$17,"")</f>
        <v/>
      </c>
      <c r="BW86" s="132" t="str">
        <f ca="1">IF(ISNUMBER(AE86-'Choose Housekeeping Genes'!AG$17),AE86-'Choose Housekeeping Genes'!AG$17,"")</f>
        <v/>
      </c>
      <c r="BX86" s="132" t="str">
        <f ca="1">IF(ISNUMBER(AF86-'Choose Housekeeping Genes'!AH$17),AF86-'Choose Housekeeping Genes'!AH$17,"")</f>
        <v/>
      </c>
      <c r="BY86" s="132" t="str">
        <f ca="1">IF(ISNUMBER(AG86-'Choose Housekeeping Genes'!AI$17),AG86-'Choose Housekeeping Genes'!AI$17,"")</f>
        <v/>
      </c>
      <c r="BZ86" s="132" t="str">
        <f ca="1">IF(ISNUMBER(AH86-'Choose Housekeeping Genes'!AJ$17),AH86-'Choose Housekeeping Genes'!AJ$17,"")</f>
        <v/>
      </c>
      <c r="CA86" s="132" t="str">
        <f ca="1">IF(ISNUMBER(AI86-'Choose Housekeeping Genes'!AK$17),AI86-'Choose Housekeeping Genes'!AK$17,"")</f>
        <v/>
      </c>
      <c r="CB86" s="132" t="str">
        <f ca="1">IF(ISNUMBER(AJ86-'Choose Housekeeping Genes'!AL$17),AJ86-'Choose Housekeeping Genes'!AL$17,"")</f>
        <v/>
      </c>
      <c r="CC86" s="132" t="str">
        <f ca="1">IF(ISNUMBER(AK86-'Choose Housekeeping Genes'!AM$17),AK86-'Choose Housekeeping Genes'!AM$17,"")</f>
        <v/>
      </c>
      <c r="CD86" s="132" t="str">
        <f ca="1">IF(ISNUMBER(AL86-'Choose Housekeeping Genes'!AN$17),AL86-'Choose Housekeeping Genes'!AN$17,"")</f>
        <v/>
      </c>
      <c r="CE86" s="132" t="str">
        <f ca="1">IF(ISNUMBER(AM86-'Choose Housekeeping Genes'!AO$17),AM86-'Choose Housekeeping Genes'!AO$17,"")</f>
        <v/>
      </c>
      <c r="CF86" s="132" t="str">
        <f ca="1">IF(ISNUMBER(AN86-'Choose Housekeeping Genes'!AP$17),AN86-'Choose Housekeeping Genes'!AP$17,"")</f>
        <v/>
      </c>
      <c r="CG86" s="132" t="str">
        <f ca="1">IF(ISNUMBER(AO86-'Choose Housekeeping Genes'!AQ$17),AO86-'Choose Housekeeping Genes'!AQ$17,"")</f>
        <v/>
      </c>
      <c r="CH86" s="132" t="str">
        <f ca="1">IF(ISNUMBER(AP86-'Choose Housekeeping Genes'!AR$17),AP86-'Choose Housekeeping Genes'!AR$17,"")</f>
        <v/>
      </c>
      <c r="CI86" s="132" t="str">
        <f ca="1">IF(ISNUMBER(AQ86-'Choose Housekeeping Genes'!AS$17),AQ86-'Choose Housekeeping Genes'!AS$17,"")</f>
        <v/>
      </c>
      <c r="CJ86" s="132" t="str">
        <f ca="1">IF(ISNUMBER(AR86-'Choose Housekeeping Genes'!AT$17),AR86-'Choose Housekeeping Genes'!AT$17,"")</f>
        <v/>
      </c>
      <c r="CK86" s="137" t="e">
        <f t="shared" ca="1" si="6"/>
        <v>#DIV/0!</v>
      </c>
      <c r="CL86" s="138" t="e">
        <f t="shared" ca="1" si="7"/>
        <v>#DIV/0!</v>
      </c>
    </row>
    <row r="87" spans="1:90" ht="12.75" x14ac:dyDescent="0.15">
      <c r="A87" s="131" t="str">
        <f>'Transcript table'!C87</f>
        <v>LINC00299</v>
      </c>
      <c r="B87" s="35" t="s">
        <v>182</v>
      </c>
      <c r="C87" s="132" t="str">
        <f>IF(SUM('Test Sample Data'!C$3:C$386)&gt;10,IF(AND(ISNUMBER('Test Sample Data'!C87),'Test Sample Data'!C87&lt;35,'Test Sample Data'!C87&gt;0),'Test Sample Data'!C87-'Choose Housekeeping Genes'!D$27,35-'Choose Housekeeping Genes'!D$27),"")</f>
        <v/>
      </c>
      <c r="D87" s="132" t="str">
        <f>IF(SUM('Test Sample Data'!D$3:D$386)&gt;10,IF(AND(ISNUMBER('Test Sample Data'!D87),'Test Sample Data'!D87&lt;35,'Test Sample Data'!D87&gt;0),'Test Sample Data'!D87-'Choose Housekeeping Genes'!E$27,35-'Choose Housekeeping Genes'!E$27),"")</f>
        <v/>
      </c>
      <c r="E87" s="132" t="str">
        <f>IF(SUM('Test Sample Data'!E$3:E$386)&gt;10,IF(AND(ISNUMBER('Test Sample Data'!E87),'Test Sample Data'!E87&lt;35,'Test Sample Data'!E87&gt;0),'Test Sample Data'!E87-'Choose Housekeeping Genes'!F$27,35-'Choose Housekeeping Genes'!F$27),"")</f>
        <v/>
      </c>
      <c r="F87" s="132" t="str">
        <f>IF(SUM('Test Sample Data'!F$3:F$386)&gt;10,IF(AND(ISNUMBER('Test Sample Data'!F87),'Test Sample Data'!F87&lt;35,'Test Sample Data'!F87&gt;0),'Test Sample Data'!F87-'Choose Housekeeping Genes'!G$27,35-'Choose Housekeeping Genes'!G$27),"")</f>
        <v/>
      </c>
      <c r="G87" s="132" t="str">
        <f>IF(SUM('Test Sample Data'!G$3:G$386)&gt;10,IF(AND(ISNUMBER('Test Sample Data'!G87),'Test Sample Data'!G87&lt;35,'Test Sample Data'!G87&gt;0),'Test Sample Data'!G87-'Choose Housekeeping Genes'!H$27,35-'Choose Housekeeping Genes'!H$27),"")</f>
        <v/>
      </c>
      <c r="H87" s="132" t="str">
        <f>IF(SUM('Test Sample Data'!H$3:H$386)&gt;10,IF(AND(ISNUMBER('Test Sample Data'!H87),'Test Sample Data'!H87&lt;35,'Test Sample Data'!H87&gt;0),'Test Sample Data'!H87-'Choose Housekeeping Genes'!I$27,35-'Choose Housekeeping Genes'!I$27),"")</f>
        <v/>
      </c>
      <c r="I87" s="132" t="str">
        <f>IF(SUM('Test Sample Data'!I$3:I$386)&gt;10,IF(AND(ISNUMBER('Test Sample Data'!I87),'Test Sample Data'!I87&lt;35,'Test Sample Data'!I87&gt;0),'Test Sample Data'!I87-'Choose Housekeeping Genes'!J$27,35-'Choose Housekeeping Genes'!J$27),"")</f>
        <v/>
      </c>
      <c r="J87" s="132" t="str">
        <f>IF(SUM('Test Sample Data'!J$3:J$386)&gt;10,IF(AND(ISNUMBER('Test Sample Data'!J87),'Test Sample Data'!J87&lt;35,'Test Sample Data'!J87&gt;0),'Test Sample Data'!J87-'Choose Housekeeping Genes'!K$27,35-'Choose Housekeeping Genes'!K$27),"")</f>
        <v/>
      </c>
      <c r="K87" s="132" t="str">
        <f>IF(SUM('Test Sample Data'!K$3:K$386)&gt;10,IF(AND(ISNUMBER('Test Sample Data'!K87),'Test Sample Data'!K87&lt;35,'Test Sample Data'!K87&gt;0),'Test Sample Data'!K87-'Choose Housekeeping Genes'!L$27,35-'Choose Housekeeping Genes'!L$27),"")</f>
        <v/>
      </c>
      <c r="L87" s="132" t="str">
        <f>IF(SUM('Test Sample Data'!L$3:L$386)&gt;10,IF(AND(ISNUMBER('Test Sample Data'!L87),'Test Sample Data'!L87&lt;35,'Test Sample Data'!L87&gt;0),'Test Sample Data'!L87-'Choose Housekeeping Genes'!M$27,35-'Choose Housekeeping Genes'!M$27),"")</f>
        <v/>
      </c>
      <c r="M87" s="132" t="str">
        <f>IF(SUM('Test Sample Data'!M$3:M$386)&gt;10,IF(AND(ISNUMBER('Test Sample Data'!M87),'Test Sample Data'!M87&lt;35,'Test Sample Data'!M87&gt;0),'Test Sample Data'!M87-'Choose Housekeeping Genes'!N$27,35-'Choose Housekeeping Genes'!N$27),"")</f>
        <v/>
      </c>
      <c r="N87" s="132" t="str">
        <f>IF(SUM('Test Sample Data'!N$3:N$386)&gt;10,IF(AND(ISNUMBER('Test Sample Data'!N87),'Test Sample Data'!N87&lt;35,'Test Sample Data'!N87&gt;0),'Test Sample Data'!N87-'Choose Housekeeping Genes'!O$27,35-'Choose Housekeeping Genes'!O$27),"")</f>
        <v/>
      </c>
      <c r="O87" s="132" t="str">
        <f>IF(SUM('Test Sample Data'!O$3:O$386)&gt;10,IF(AND(ISNUMBER('Test Sample Data'!O87),'Test Sample Data'!O87&lt;35,'Test Sample Data'!O87&gt;0),'Test Sample Data'!O87-'Choose Housekeeping Genes'!P$27,35-'Choose Housekeeping Genes'!P$27),"")</f>
        <v/>
      </c>
      <c r="P87" s="132" t="str">
        <f>IF(SUM('Test Sample Data'!P$3:P$386)&gt;10,IF(AND(ISNUMBER('Test Sample Data'!P87),'Test Sample Data'!P87&lt;35,'Test Sample Data'!P87&gt;0),'Test Sample Data'!P87-'Choose Housekeeping Genes'!Q$27,35-'Choose Housekeeping Genes'!Q$27),"")</f>
        <v/>
      </c>
      <c r="Q87" s="132" t="str">
        <f>IF(SUM('Test Sample Data'!Q$3:Q$386)&gt;10,IF(AND(ISNUMBER('Test Sample Data'!Q87),'Test Sample Data'!Q87&lt;35,'Test Sample Data'!Q87&gt;0),'Test Sample Data'!Q87-'Choose Housekeeping Genes'!R$27,35-'Choose Housekeeping Genes'!R$27),"")</f>
        <v/>
      </c>
      <c r="R87" s="132" t="str">
        <f>IF(SUM('Test Sample Data'!R$3:R$386)&gt;10,IF(AND(ISNUMBER('Test Sample Data'!R87),'Test Sample Data'!R87&lt;35,'Test Sample Data'!R87&gt;0),'Test Sample Data'!R87-'Choose Housekeeping Genes'!S$27,35-'Choose Housekeeping Genes'!S$27),"")</f>
        <v/>
      </c>
      <c r="S87" s="132" t="str">
        <f>IF(SUM('Test Sample Data'!S$3:S$386)&gt;10,IF(AND(ISNUMBER('Test Sample Data'!S87),'Test Sample Data'!S87&lt;35,'Test Sample Data'!S87&gt;0),'Test Sample Data'!S87-'Choose Housekeeping Genes'!T$27,35-'Choose Housekeeping Genes'!T$27),"")</f>
        <v/>
      </c>
      <c r="T87" s="132" t="str">
        <f>IF(SUM('Test Sample Data'!T$3:T$386)&gt;10,IF(AND(ISNUMBER('Test Sample Data'!T87),'Test Sample Data'!T87&lt;35,'Test Sample Data'!T87&gt;0),'Test Sample Data'!T87-'Choose Housekeeping Genes'!U$27,35-'Choose Housekeeping Genes'!U$27),"")</f>
        <v/>
      </c>
      <c r="U87" s="132" t="str">
        <f>IF(SUM('Test Sample Data'!U$3:U$386)&gt;10,IF(AND(ISNUMBER('Test Sample Data'!U87),'Test Sample Data'!U87&lt;35,'Test Sample Data'!U87&gt;0),'Test Sample Data'!U87-'Choose Housekeeping Genes'!V$27,35-'Choose Housekeeping Genes'!V$27),"")</f>
        <v/>
      </c>
      <c r="V87" s="132" t="str">
        <f>IF(SUM('Test Sample Data'!V$3:V$386)&gt;10,IF(AND(ISNUMBER('Test Sample Data'!V87),'Test Sample Data'!V87&lt;35,'Test Sample Data'!V87&gt;0),'Test Sample Data'!V87-'Choose Housekeeping Genes'!W$27,35-'Choose Housekeeping Genes'!W$27),"")</f>
        <v/>
      </c>
      <c r="W87" s="140" t="str">
        <f>'Control Sample Data'!A87</f>
        <v>LINC00299</v>
      </c>
      <c r="X87" s="141" t="s">
        <v>182</v>
      </c>
      <c r="Y87" s="132" t="str">
        <f>IF(SUM('Control Sample Data'!C$3:C$386)&gt;10,IF(AND(ISNUMBER('Control Sample Data'!C87),'Control Sample Data'!C87&lt;35,'Control Sample Data'!C87&gt;0),'Control Sample Data'!C87-'Choose Housekeeping Genes'!AA$27,35-'Choose Housekeeping Genes'!AA$27),"")</f>
        <v/>
      </c>
      <c r="Z87" s="132" t="str">
        <f>IF(SUM('Control Sample Data'!D$3:D$386)&gt;10,IF(AND(ISNUMBER('Control Sample Data'!D87),'Control Sample Data'!D87&lt;35,'Control Sample Data'!D87&gt;0),'Control Sample Data'!D87-'Choose Housekeeping Genes'!AB$27,35-'Choose Housekeeping Genes'!AB$27),"")</f>
        <v/>
      </c>
      <c r="AA87" s="132" t="str">
        <f>IF(SUM('Control Sample Data'!E$3:E$386)&gt;10,IF(AND(ISNUMBER('Control Sample Data'!E87),'Control Sample Data'!E87&lt;35,'Control Sample Data'!E87&gt;0),'Control Sample Data'!E87-'Choose Housekeeping Genes'!AC$27,35-'Choose Housekeeping Genes'!AC$27),"")</f>
        <v/>
      </c>
      <c r="AB87" s="132" t="str">
        <f>IF(SUM('Control Sample Data'!F$3:F$386)&gt;10,IF(AND(ISNUMBER('Control Sample Data'!F87),'Control Sample Data'!F87&lt;35,'Control Sample Data'!F87&gt;0),'Control Sample Data'!F87-'Choose Housekeeping Genes'!AD$27,35-'Choose Housekeeping Genes'!AD$27),"")</f>
        <v/>
      </c>
      <c r="AC87" s="132" t="str">
        <f>IF(SUM('Control Sample Data'!G$3:G$386)&gt;10,IF(AND(ISNUMBER('Control Sample Data'!G87),'Control Sample Data'!G87&lt;35,'Control Sample Data'!G87&gt;0),'Control Sample Data'!G87-'Choose Housekeeping Genes'!AE$27,35-'Choose Housekeeping Genes'!AE$27),"")</f>
        <v/>
      </c>
      <c r="AD87" s="132" t="str">
        <f>IF(SUM('Control Sample Data'!H$3:H$386)&gt;10,IF(AND(ISNUMBER('Control Sample Data'!H87),'Control Sample Data'!H87&lt;35,'Control Sample Data'!H87&gt;0),'Control Sample Data'!H87-'Choose Housekeeping Genes'!AF$27,35-'Choose Housekeeping Genes'!AF$27),"")</f>
        <v/>
      </c>
      <c r="AE87" s="132" t="str">
        <f>IF(SUM('Control Sample Data'!I$3:I$386)&gt;10,IF(AND(ISNUMBER('Control Sample Data'!I87),'Control Sample Data'!I87&lt;35,'Control Sample Data'!I87&gt;0),'Control Sample Data'!I87-'Choose Housekeeping Genes'!AG$27,35-'Choose Housekeeping Genes'!AG$27),"")</f>
        <v/>
      </c>
      <c r="AF87" s="132" t="str">
        <f>IF(SUM('Control Sample Data'!J$3:J$386)&gt;10,IF(AND(ISNUMBER('Control Sample Data'!J87),'Control Sample Data'!J87&lt;35,'Control Sample Data'!J87&gt;0),'Control Sample Data'!J87-'Choose Housekeeping Genes'!AH$27,35-'Choose Housekeeping Genes'!AH$27),"")</f>
        <v/>
      </c>
      <c r="AG87" s="132" t="str">
        <f>IF(SUM('Control Sample Data'!K$3:K$386)&gt;10,IF(AND(ISNUMBER('Control Sample Data'!K87),'Control Sample Data'!K87&lt;35,'Control Sample Data'!K87&gt;0),'Control Sample Data'!K87-'Choose Housekeeping Genes'!AI$27,35-'Choose Housekeeping Genes'!AI$27),"")</f>
        <v/>
      </c>
      <c r="AH87" s="132" t="str">
        <f>IF(SUM('Control Sample Data'!L$3:L$386)&gt;10,IF(AND(ISNUMBER('Control Sample Data'!L87),'Control Sample Data'!L87&lt;35,'Control Sample Data'!L87&gt;0),'Control Sample Data'!L87-'Choose Housekeeping Genes'!AJ$27,35-'Choose Housekeeping Genes'!AJ$27),"")</f>
        <v/>
      </c>
      <c r="AI87" s="132" t="str">
        <f>IF(SUM('Control Sample Data'!M$3:M$386)&gt;10,IF(AND(ISNUMBER('Control Sample Data'!M87),'Control Sample Data'!M87&lt;35,'Control Sample Data'!M87&gt;0),'Control Sample Data'!M87-'Choose Housekeeping Genes'!AK$27,35-'Choose Housekeeping Genes'!AK$27),"")</f>
        <v/>
      </c>
      <c r="AJ87" s="132" t="str">
        <f>IF(SUM('Control Sample Data'!N$3:N$386)&gt;10,IF(AND(ISNUMBER('Control Sample Data'!N87),'Control Sample Data'!N87&lt;35,'Control Sample Data'!N87&gt;0),'Control Sample Data'!N87-'Choose Housekeeping Genes'!AL$27,35-'Choose Housekeeping Genes'!AL$27),"")</f>
        <v/>
      </c>
      <c r="AK87" s="132" t="str">
        <f>IF(SUM('Control Sample Data'!O$3:O$386)&gt;10,IF(AND(ISNUMBER('Control Sample Data'!O87),'Control Sample Data'!O87&lt;35,'Control Sample Data'!O87&gt;0),'Control Sample Data'!O87-'Choose Housekeeping Genes'!AM$27,35-'Choose Housekeeping Genes'!AM$27),"")</f>
        <v/>
      </c>
      <c r="AL87" s="132" t="str">
        <f>IF(SUM('Control Sample Data'!P$3:P$386)&gt;10,IF(AND(ISNUMBER('Control Sample Data'!P87),'Control Sample Data'!P87&lt;35,'Control Sample Data'!P87&gt;0),'Control Sample Data'!P87-'Choose Housekeeping Genes'!AN$27,35-'Choose Housekeeping Genes'!AN$27),"")</f>
        <v/>
      </c>
      <c r="AM87" s="132" t="str">
        <f>IF(SUM('Control Sample Data'!Q$3:Q$386)&gt;10,IF(AND(ISNUMBER('Control Sample Data'!Q87),'Control Sample Data'!Q87&lt;35,'Control Sample Data'!Q87&gt;0),'Control Sample Data'!Q87-'Choose Housekeeping Genes'!AO$27,35-'Choose Housekeeping Genes'!AO$27),"")</f>
        <v/>
      </c>
      <c r="AN87" s="132" t="str">
        <f>IF(SUM('Control Sample Data'!R$3:R$386)&gt;10,IF(AND(ISNUMBER('Control Sample Data'!R87),'Control Sample Data'!R87&lt;35,'Control Sample Data'!R87&gt;0),'Control Sample Data'!R87-'Choose Housekeeping Genes'!AP$27,35-'Choose Housekeeping Genes'!AP$27),"")</f>
        <v/>
      </c>
      <c r="AO87" s="132" t="str">
        <f>IF(SUM('Control Sample Data'!S$3:S$386)&gt;10,IF(AND(ISNUMBER('Control Sample Data'!S87),'Control Sample Data'!S87&lt;35,'Control Sample Data'!S87&gt;0),'Control Sample Data'!S87-'Choose Housekeeping Genes'!AQ$27,35-'Choose Housekeeping Genes'!AQ$27),"")</f>
        <v/>
      </c>
      <c r="AP87" s="132" t="str">
        <f>IF(SUM('Control Sample Data'!T$3:T$386)&gt;10,IF(AND(ISNUMBER('Control Sample Data'!T87),'Control Sample Data'!T87&lt;35,'Control Sample Data'!T87&gt;0),'Control Sample Data'!T87-'Choose Housekeeping Genes'!AR$27,35-'Choose Housekeeping Genes'!AR$27),"")</f>
        <v/>
      </c>
      <c r="AQ87" s="132" t="str">
        <f>IF(SUM('Control Sample Data'!U$3:U$386)&gt;10,IF(AND(ISNUMBER('Control Sample Data'!U87),'Control Sample Data'!U87&lt;35,'Control Sample Data'!U87&gt;0),'Control Sample Data'!U87-'Choose Housekeeping Genes'!AS$27,35-'Choose Housekeeping Genes'!AS$27),"")</f>
        <v/>
      </c>
      <c r="AR87" s="132" t="str">
        <f>IF(SUM('Control Sample Data'!V$3:V$386)&gt;10,IF(AND(ISNUMBER('Control Sample Data'!V87),'Control Sample Data'!V87&lt;35,'Control Sample Data'!V87&gt;0),'Control Sample Data'!V87-'Choose Housekeeping Genes'!AT$27,35-'Choose Housekeeping Genes'!AT$27),"")</f>
        <v/>
      </c>
      <c r="AS87" s="135" t="str">
        <f>'Control Sample Data'!A87</f>
        <v>LINC00299</v>
      </c>
      <c r="AT87" s="35" t="s">
        <v>182</v>
      </c>
      <c r="AU87" s="132" t="str">
        <f ca="1">IF(ISNUMBER(C87-'Choose Housekeeping Genes'!D$17),C87-'Choose Housekeeping Genes'!D$17,"")</f>
        <v/>
      </c>
      <c r="AV87" s="132" t="str">
        <f ca="1">IF(ISNUMBER(D87-'Choose Housekeeping Genes'!E$17),D87-'Choose Housekeeping Genes'!E$17,"")</f>
        <v/>
      </c>
      <c r="AW87" s="132" t="str">
        <f ca="1">IF(ISNUMBER(E87-'Choose Housekeeping Genes'!F$17),E87-'Choose Housekeeping Genes'!F$17,"")</f>
        <v/>
      </c>
      <c r="AX87" s="132" t="str">
        <f ca="1">IF(ISNUMBER(F87-'Choose Housekeeping Genes'!G$17),F87-'Choose Housekeeping Genes'!G$17,"")</f>
        <v/>
      </c>
      <c r="AY87" s="132" t="str">
        <f ca="1">IF(ISNUMBER(G87-'Choose Housekeeping Genes'!H$17),G87-'Choose Housekeeping Genes'!H$17,"")</f>
        <v/>
      </c>
      <c r="AZ87" s="132" t="str">
        <f ca="1">IF(ISNUMBER(H87-'Choose Housekeeping Genes'!I$17),H87-'Choose Housekeeping Genes'!I$17,"")</f>
        <v/>
      </c>
      <c r="BA87" s="132" t="str">
        <f ca="1">IF(ISNUMBER(I87-'Choose Housekeeping Genes'!J$17),I87-'Choose Housekeeping Genes'!J$17,"")</f>
        <v/>
      </c>
      <c r="BB87" s="132" t="str">
        <f ca="1">IF(ISNUMBER(J87-'Choose Housekeeping Genes'!K$17),J87-'Choose Housekeeping Genes'!K$17,"")</f>
        <v/>
      </c>
      <c r="BC87" s="132" t="str">
        <f ca="1">IF(ISNUMBER(K87-'Choose Housekeeping Genes'!L$17),K87-'Choose Housekeeping Genes'!L$17,"")</f>
        <v/>
      </c>
      <c r="BD87" s="132" t="str">
        <f ca="1">IF(ISNUMBER(L87-'Choose Housekeeping Genes'!M$17),L87-'Choose Housekeeping Genes'!M$17,"")</f>
        <v/>
      </c>
      <c r="BE87" s="132" t="str">
        <f ca="1">IF(ISNUMBER(M87-'Choose Housekeeping Genes'!N$17),M87-'Choose Housekeeping Genes'!N$17,"")</f>
        <v/>
      </c>
      <c r="BF87" s="132" t="str">
        <f ca="1">IF(ISNUMBER(N87-'Choose Housekeeping Genes'!O$17),N87-'Choose Housekeeping Genes'!O$17,"")</f>
        <v/>
      </c>
      <c r="BG87" s="132" t="str">
        <f ca="1">IF(ISNUMBER(O87-'Choose Housekeeping Genes'!P$17),O87-'Choose Housekeeping Genes'!P$17,"")</f>
        <v/>
      </c>
      <c r="BH87" s="132" t="str">
        <f ca="1">IF(ISNUMBER(P87-'Choose Housekeeping Genes'!Q$17),P87-'Choose Housekeeping Genes'!Q$17,"")</f>
        <v/>
      </c>
      <c r="BI87" s="132" t="str">
        <f ca="1">IF(ISNUMBER(Q87-'Choose Housekeeping Genes'!R$17),Q87-'Choose Housekeeping Genes'!R$17,"")</f>
        <v/>
      </c>
      <c r="BJ87" s="132" t="str">
        <f ca="1">IF(ISNUMBER(R87-'Choose Housekeeping Genes'!S$17),R87-'Choose Housekeeping Genes'!S$17,"")</f>
        <v/>
      </c>
      <c r="BK87" s="132" t="str">
        <f ca="1">IF(ISNUMBER(S87-'Choose Housekeeping Genes'!T$17),S87-'Choose Housekeeping Genes'!T$17,"")</f>
        <v/>
      </c>
      <c r="BL87" s="132" t="str">
        <f ca="1">IF(ISNUMBER(T87-'Choose Housekeeping Genes'!U$17),T87-'Choose Housekeeping Genes'!U$17,"")</f>
        <v/>
      </c>
      <c r="BM87" s="132" t="str">
        <f ca="1">IF(ISNUMBER(U87-'Choose Housekeeping Genes'!V$17),U87-'Choose Housekeeping Genes'!V$17,"")</f>
        <v/>
      </c>
      <c r="BN87" s="132" t="str">
        <f ca="1">IF(ISNUMBER(V87-'Choose Housekeeping Genes'!W$17),V87-'Choose Housekeeping Genes'!W$17,"")</f>
        <v/>
      </c>
      <c r="BO87" s="142" t="str">
        <f t="shared" si="5"/>
        <v>LINC00299</v>
      </c>
      <c r="BP87" s="141" t="s">
        <v>182</v>
      </c>
      <c r="BQ87" s="132" t="str">
        <f ca="1">IF(ISNUMBER(Y87-'Choose Housekeeping Genes'!AA$17),Y87-'Choose Housekeeping Genes'!AA$17,"")</f>
        <v/>
      </c>
      <c r="BR87" s="132" t="str">
        <f ca="1">IF(ISNUMBER(Z87-'Choose Housekeeping Genes'!AB$17),Z87-'Choose Housekeeping Genes'!AB$17,"")</f>
        <v/>
      </c>
      <c r="BS87" s="132" t="str">
        <f ca="1">IF(ISNUMBER(AA87-'Choose Housekeeping Genes'!AC$17),AA87-'Choose Housekeeping Genes'!AC$17,"")</f>
        <v/>
      </c>
      <c r="BT87" s="132" t="str">
        <f ca="1">IF(ISNUMBER(AB87-'Choose Housekeeping Genes'!AD$17),AB87-'Choose Housekeeping Genes'!AD$17,"")</f>
        <v/>
      </c>
      <c r="BU87" s="132" t="str">
        <f ca="1">IF(ISNUMBER(AC87-'Choose Housekeeping Genes'!AE$17),AC87-'Choose Housekeeping Genes'!AE$17,"")</f>
        <v/>
      </c>
      <c r="BV87" s="132" t="str">
        <f ca="1">IF(ISNUMBER(AD87-'Choose Housekeeping Genes'!AF$17),AD87-'Choose Housekeeping Genes'!AF$17,"")</f>
        <v/>
      </c>
      <c r="BW87" s="132" t="str">
        <f ca="1">IF(ISNUMBER(AE87-'Choose Housekeeping Genes'!AG$17),AE87-'Choose Housekeeping Genes'!AG$17,"")</f>
        <v/>
      </c>
      <c r="BX87" s="132" t="str">
        <f ca="1">IF(ISNUMBER(AF87-'Choose Housekeeping Genes'!AH$17),AF87-'Choose Housekeeping Genes'!AH$17,"")</f>
        <v/>
      </c>
      <c r="BY87" s="132" t="str">
        <f ca="1">IF(ISNUMBER(AG87-'Choose Housekeeping Genes'!AI$17),AG87-'Choose Housekeeping Genes'!AI$17,"")</f>
        <v/>
      </c>
      <c r="BZ87" s="132" t="str">
        <f ca="1">IF(ISNUMBER(AH87-'Choose Housekeeping Genes'!AJ$17),AH87-'Choose Housekeeping Genes'!AJ$17,"")</f>
        <v/>
      </c>
      <c r="CA87" s="132" t="str">
        <f ca="1">IF(ISNUMBER(AI87-'Choose Housekeeping Genes'!AK$17),AI87-'Choose Housekeeping Genes'!AK$17,"")</f>
        <v/>
      </c>
      <c r="CB87" s="132" t="str">
        <f ca="1">IF(ISNUMBER(AJ87-'Choose Housekeeping Genes'!AL$17),AJ87-'Choose Housekeeping Genes'!AL$17,"")</f>
        <v/>
      </c>
      <c r="CC87" s="132" t="str">
        <f ca="1">IF(ISNUMBER(AK87-'Choose Housekeeping Genes'!AM$17),AK87-'Choose Housekeeping Genes'!AM$17,"")</f>
        <v/>
      </c>
      <c r="CD87" s="132" t="str">
        <f ca="1">IF(ISNUMBER(AL87-'Choose Housekeeping Genes'!AN$17),AL87-'Choose Housekeeping Genes'!AN$17,"")</f>
        <v/>
      </c>
      <c r="CE87" s="132" t="str">
        <f ca="1">IF(ISNUMBER(AM87-'Choose Housekeeping Genes'!AO$17),AM87-'Choose Housekeeping Genes'!AO$17,"")</f>
        <v/>
      </c>
      <c r="CF87" s="132" t="str">
        <f ca="1">IF(ISNUMBER(AN87-'Choose Housekeeping Genes'!AP$17),AN87-'Choose Housekeeping Genes'!AP$17,"")</f>
        <v/>
      </c>
      <c r="CG87" s="132" t="str">
        <f ca="1">IF(ISNUMBER(AO87-'Choose Housekeeping Genes'!AQ$17),AO87-'Choose Housekeeping Genes'!AQ$17,"")</f>
        <v/>
      </c>
      <c r="CH87" s="132" t="str">
        <f ca="1">IF(ISNUMBER(AP87-'Choose Housekeeping Genes'!AR$17),AP87-'Choose Housekeeping Genes'!AR$17,"")</f>
        <v/>
      </c>
      <c r="CI87" s="132" t="str">
        <f ca="1">IF(ISNUMBER(AQ87-'Choose Housekeeping Genes'!AS$17),AQ87-'Choose Housekeeping Genes'!AS$17,"")</f>
        <v/>
      </c>
      <c r="CJ87" s="132" t="str">
        <f ca="1">IF(ISNUMBER(AR87-'Choose Housekeeping Genes'!AT$17),AR87-'Choose Housekeeping Genes'!AT$17,"")</f>
        <v/>
      </c>
      <c r="CK87" s="137" t="e">
        <f t="shared" ca="1" si="6"/>
        <v>#DIV/0!</v>
      </c>
      <c r="CL87" s="138" t="e">
        <f t="shared" ca="1" si="7"/>
        <v>#DIV/0!</v>
      </c>
    </row>
    <row r="88" spans="1:90" ht="12.75" x14ac:dyDescent="0.15">
      <c r="A88" s="131" t="str">
        <f>'Transcript table'!C88</f>
        <v>LINC00850</v>
      </c>
      <c r="B88" s="35" t="s">
        <v>183</v>
      </c>
      <c r="C88" s="132" t="str">
        <f>IF(SUM('Test Sample Data'!C$3:C$386)&gt;10,IF(AND(ISNUMBER('Test Sample Data'!C88),'Test Sample Data'!C88&lt;35,'Test Sample Data'!C88&gt;0),'Test Sample Data'!C88-'Choose Housekeeping Genes'!D$27,35-'Choose Housekeeping Genes'!D$27),"")</f>
        <v/>
      </c>
      <c r="D88" s="132" t="str">
        <f>IF(SUM('Test Sample Data'!D$3:D$386)&gt;10,IF(AND(ISNUMBER('Test Sample Data'!D88),'Test Sample Data'!D88&lt;35,'Test Sample Data'!D88&gt;0),'Test Sample Data'!D88-'Choose Housekeeping Genes'!E$27,35-'Choose Housekeeping Genes'!E$27),"")</f>
        <v/>
      </c>
      <c r="E88" s="132" t="str">
        <f>IF(SUM('Test Sample Data'!E$3:E$386)&gt;10,IF(AND(ISNUMBER('Test Sample Data'!E88),'Test Sample Data'!E88&lt;35,'Test Sample Data'!E88&gt;0),'Test Sample Data'!E88-'Choose Housekeeping Genes'!F$27,35-'Choose Housekeeping Genes'!F$27),"")</f>
        <v/>
      </c>
      <c r="F88" s="132" t="str">
        <f>IF(SUM('Test Sample Data'!F$3:F$386)&gt;10,IF(AND(ISNUMBER('Test Sample Data'!F88),'Test Sample Data'!F88&lt;35,'Test Sample Data'!F88&gt;0),'Test Sample Data'!F88-'Choose Housekeeping Genes'!G$27,35-'Choose Housekeeping Genes'!G$27),"")</f>
        <v/>
      </c>
      <c r="G88" s="132" t="str">
        <f>IF(SUM('Test Sample Data'!G$3:G$386)&gt;10,IF(AND(ISNUMBER('Test Sample Data'!G88),'Test Sample Data'!G88&lt;35,'Test Sample Data'!G88&gt;0),'Test Sample Data'!G88-'Choose Housekeeping Genes'!H$27,35-'Choose Housekeeping Genes'!H$27),"")</f>
        <v/>
      </c>
      <c r="H88" s="132" t="str">
        <f>IF(SUM('Test Sample Data'!H$3:H$386)&gt;10,IF(AND(ISNUMBER('Test Sample Data'!H88),'Test Sample Data'!H88&lt;35,'Test Sample Data'!H88&gt;0),'Test Sample Data'!H88-'Choose Housekeeping Genes'!I$27,35-'Choose Housekeeping Genes'!I$27),"")</f>
        <v/>
      </c>
      <c r="I88" s="132" t="str">
        <f>IF(SUM('Test Sample Data'!I$3:I$386)&gt;10,IF(AND(ISNUMBER('Test Sample Data'!I88),'Test Sample Data'!I88&lt;35,'Test Sample Data'!I88&gt;0),'Test Sample Data'!I88-'Choose Housekeeping Genes'!J$27,35-'Choose Housekeeping Genes'!J$27),"")</f>
        <v/>
      </c>
      <c r="J88" s="132" t="str">
        <f>IF(SUM('Test Sample Data'!J$3:J$386)&gt;10,IF(AND(ISNUMBER('Test Sample Data'!J88),'Test Sample Data'!J88&lt;35,'Test Sample Data'!J88&gt;0),'Test Sample Data'!J88-'Choose Housekeeping Genes'!K$27,35-'Choose Housekeeping Genes'!K$27),"")</f>
        <v/>
      </c>
      <c r="K88" s="132" t="str">
        <f>IF(SUM('Test Sample Data'!K$3:K$386)&gt;10,IF(AND(ISNUMBER('Test Sample Data'!K88),'Test Sample Data'!K88&lt;35,'Test Sample Data'!K88&gt;0),'Test Sample Data'!K88-'Choose Housekeeping Genes'!L$27,35-'Choose Housekeeping Genes'!L$27),"")</f>
        <v/>
      </c>
      <c r="L88" s="132" t="str">
        <f>IF(SUM('Test Sample Data'!L$3:L$386)&gt;10,IF(AND(ISNUMBER('Test Sample Data'!L88),'Test Sample Data'!L88&lt;35,'Test Sample Data'!L88&gt;0),'Test Sample Data'!L88-'Choose Housekeeping Genes'!M$27,35-'Choose Housekeeping Genes'!M$27),"")</f>
        <v/>
      </c>
      <c r="M88" s="132" t="str">
        <f>IF(SUM('Test Sample Data'!M$3:M$386)&gt;10,IF(AND(ISNUMBER('Test Sample Data'!M88),'Test Sample Data'!M88&lt;35,'Test Sample Data'!M88&gt;0),'Test Sample Data'!M88-'Choose Housekeeping Genes'!N$27,35-'Choose Housekeeping Genes'!N$27),"")</f>
        <v/>
      </c>
      <c r="N88" s="132" t="str">
        <f>IF(SUM('Test Sample Data'!N$3:N$386)&gt;10,IF(AND(ISNUMBER('Test Sample Data'!N88),'Test Sample Data'!N88&lt;35,'Test Sample Data'!N88&gt;0),'Test Sample Data'!N88-'Choose Housekeeping Genes'!O$27,35-'Choose Housekeeping Genes'!O$27),"")</f>
        <v/>
      </c>
      <c r="O88" s="132" t="str">
        <f>IF(SUM('Test Sample Data'!O$3:O$386)&gt;10,IF(AND(ISNUMBER('Test Sample Data'!O88),'Test Sample Data'!O88&lt;35,'Test Sample Data'!O88&gt;0),'Test Sample Data'!O88-'Choose Housekeeping Genes'!P$27,35-'Choose Housekeeping Genes'!P$27),"")</f>
        <v/>
      </c>
      <c r="P88" s="132" t="str">
        <f>IF(SUM('Test Sample Data'!P$3:P$386)&gt;10,IF(AND(ISNUMBER('Test Sample Data'!P88),'Test Sample Data'!P88&lt;35,'Test Sample Data'!P88&gt;0),'Test Sample Data'!P88-'Choose Housekeeping Genes'!Q$27,35-'Choose Housekeeping Genes'!Q$27),"")</f>
        <v/>
      </c>
      <c r="Q88" s="132" t="str">
        <f>IF(SUM('Test Sample Data'!Q$3:Q$386)&gt;10,IF(AND(ISNUMBER('Test Sample Data'!Q88),'Test Sample Data'!Q88&lt;35,'Test Sample Data'!Q88&gt;0),'Test Sample Data'!Q88-'Choose Housekeeping Genes'!R$27,35-'Choose Housekeeping Genes'!R$27),"")</f>
        <v/>
      </c>
      <c r="R88" s="132" t="str">
        <f>IF(SUM('Test Sample Data'!R$3:R$386)&gt;10,IF(AND(ISNUMBER('Test Sample Data'!R88),'Test Sample Data'!R88&lt;35,'Test Sample Data'!R88&gt;0),'Test Sample Data'!R88-'Choose Housekeeping Genes'!S$27,35-'Choose Housekeeping Genes'!S$27),"")</f>
        <v/>
      </c>
      <c r="S88" s="132" t="str">
        <f>IF(SUM('Test Sample Data'!S$3:S$386)&gt;10,IF(AND(ISNUMBER('Test Sample Data'!S88),'Test Sample Data'!S88&lt;35,'Test Sample Data'!S88&gt;0),'Test Sample Data'!S88-'Choose Housekeeping Genes'!T$27,35-'Choose Housekeeping Genes'!T$27),"")</f>
        <v/>
      </c>
      <c r="T88" s="132" t="str">
        <f>IF(SUM('Test Sample Data'!T$3:T$386)&gt;10,IF(AND(ISNUMBER('Test Sample Data'!T88),'Test Sample Data'!T88&lt;35,'Test Sample Data'!T88&gt;0),'Test Sample Data'!T88-'Choose Housekeeping Genes'!U$27,35-'Choose Housekeeping Genes'!U$27),"")</f>
        <v/>
      </c>
      <c r="U88" s="132" t="str">
        <f>IF(SUM('Test Sample Data'!U$3:U$386)&gt;10,IF(AND(ISNUMBER('Test Sample Data'!U88),'Test Sample Data'!U88&lt;35,'Test Sample Data'!U88&gt;0),'Test Sample Data'!U88-'Choose Housekeeping Genes'!V$27,35-'Choose Housekeeping Genes'!V$27),"")</f>
        <v/>
      </c>
      <c r="V88" s="132" t="str">
        <f>IF(SUM('Test Sample Data'!V$3:V$386)&gt;10,IF(AND(ISNUMBER('Test Sample Data'!V88),'Test Sample Data'!V88&lt;35,'Test Sample Data'!V88&gt;0),'Test Sample Data'!V88-'Choose Housekeeping Genes'!W$27,35-'Choose Housekeeping Genes'!W$27),"")</f>
        <v/>
      </c>
      <c r="W88" s="140" t="str">
        <f>'Control Sample Data'!A88</f>
        <v>LINC00850</v>
      </c>
      <c r="X88" s="141" t="s">
        <v>183</v>
      </c>
      <c r="Y88" s="132" t="str">
        <f>IF(SUM('Control Sample Data'!C$3:C$386)&gt;10,IF(AND(ISNUMBER('Control Sample Data'!C88),'Control Sample Data'!C88&lt;35,'Control Sample Data'!C88&gt;0),'Control Sample Data'!C88-'Choose Housekeeping Genes'!AA$27,35-'Choose Housekeeping Genes'!AA$27),"")</f>
        <v/>
      </c>
      <c r="Z88" s="132" t="str">
        <f>IF(SUM('Control Sample Data'!D$3:D$386)&gt;10,IF(AND(ISNUMBER('Control Sample Data'!D88),'Control Sample Data'!D88&lt;35,'Control Sample Data'!D88&gt;0),'Control Sample Data'!D88-'Choose Housekeeping Genes'!AB$27,35-'Choose Housekeeping Genes'!AB$27),"")</f>
        <v/>
      </c>
      <c r="AA88" s="132" t="str">
        <f>IF(SUM('Control Sample Data'!E$3:E$386)&gt;10,IF(AND(ISNUMBER('Control Sample Data'!E88),'Control Sample Data'!E88&lt;35,'Control Sample Data'!E88&gt;0),'Control Sample Data'!E88-'Choose Housekeeping Genes'!AC$27,35-'Choose Housekeeping Genes'!AC$27),"")</f>
        <v/>
      </c>
      <c r="AB88" s="132" t="str">
        <f>IF(SUM('Control Sample Data'!F$3:F$386)&gt;10,IF(AND(ISNUMBER('Control Sample Data'!F88),'Control Sample Data'!F88&lt;35,'Control Sample Data'!F88&gt;0),'Control Sample Data'!F88-'Choose Housekeeping Genes'!AD$27,35-'Choose Housekeeping Genes'!AD$27),"")</f>
        <v/>
      </c>
      <c r="AC88" s="132" t="str">
        <f>IF(SUM('Control Sample Data'!G$3:G$386)&gt;10,IF(AND(ISNUMBER('Control Sample Data'!G88),'Control Sample Data'!G88&lt;35,'Control Sample Data'!G88&gt;0),'Control Sample Data'!G88-'Choose Housekeeping Genes'!AE$27,35-'Choose Housekeeping Genes'!AE$27),"")</f>
        <v/>
      </c>
      <c r="AD88" s="132" t="str">
        <f>IF(SUM('Control Sample Data'!H$3:H$386)&gt;10,IF(AND(ISNUMBER('Control Sample Data'!H88),'Control Sample Data'!H88&lt;35,'Control Sample Data'!H88&gt;0),'Control Sample Data'!H88-'Choose Housekeeping Genes'!AF$27,35-'Choose Housekeeping Genes'!AF$27),"")</f>
        <v/>
      </c>
      <c r="AE88" s="132" t="str">
        <f>IF(SUM('Control Sample Data'!I$3:I$386)&gt;10,IF(AND(ISNUMBER('Control Sample Data'!I88),'Control Sample Data'!I88&lt;35,'Control Sample Data'!I88&gt;0),'Control Sample Data'!I88-'Choose Housekeeping Genes'!AG$27,35-'Choose Housekeeping Genes'!AG$27),"")</f>
        <v/>
      </c>
      <c r="AF88" s="132" t="str">
        <f>IF(SUM('Control Sample Data'!J$3:J$386)&gt;10,IF(AND(ISNUMBER('Control Sample Data'!J88),'Control Sample Data'!J88&lt;35,'Control Sample Data'!J88&gt;0),'Control Sample Data'!J88-'Choose Housekeeping Genes'!AH$27,35-'Choose Housekeeping Genes'!AH$27),"")</f>
        <v/>
      </c>
      <c r="AG88" s="132" t="str">
        <f>IF(SUM('Control Sample Data'!K$3:K$386)&gt;10,IF(AND(ISNUMBER('Control Sample Data'!K88),'Control Sample Data'!K88&lt;35,'Control Sample Data'!K88&gt;0),'Control Sample Data'!K88-'Choose Housekeeping Genes'!AI$27,35-'Choose Housekeeping Genes'!AI$27),"")</f>
        <v/>
      </c>
      <c r="AH88" s="132" t="str">
        <f>IF(SUM('Control Sample Data'!L$3:L$386)&gt;10,IF(AND(ISNUMBER('Control Sample Data'!L88),'Control Sample Data'!L88&lt;35,'Control Sample Data'!L88&gt;0),'Control Sample Data'!L88-'Choose Housekeeping Genes'!AJ$27,35-'Choose Housekeeping Genes'!AJ$27),"")</f>
        <v/>
      </c>
      <c r="AI88" s="132" t="str">
        <f>IF(SUM('Control Sample Data'!M$3:M$386)&gt;10,IF(AND(ISNUMBER('Control Sample Data'!M88),'Control Sample Data'!M88&lt;35,'Control Sample Data'!M88&gt;0),'Control Sample Data'!M88-'Choose Housekeeping Genes'!AK$27,35-'Choose Housekeeping Genes'!AK$27),"")</f>
        <v/>
      </c>
      <c r="AJ88" s="132" t="str">
        <f>IF(SUM('Control Sample Data'!N$3:N$386)&gt;10,IF(AND(ISNUMBER('Control Sample Data'!N88),'Control Sample Data'!N88&lt;35,'Control Sample Data'!N88&gt;0),'Control Sample Data'!N88-'Choose Housekeeping Genes'!AL$27,35-'Choose Housekeeping Genes'!AL$27),"")</f>
        <v/>
      </c>
      <c r="AK88" s="132" t="str">
        <f>IF(SUM('Control Sample Data'!O$3:O$386)&gt;10,IF(AND(ISNUMBER('Control Sample Data'!O88),'Control Sample Data'!O88&lt;35,'Control Sample Data'!O88&gt;0),'Control Sample Data'!O88-'Choose Housekeeping Genes'!AM$27,35-'Choose Housekeeping Genes'!AM$27),"")</f>
        <v/>
      </c>
      <c r="AL88" s="132" t="str">
        <f>IF(SUM('Control Sample Data'!P$3:P$386)&gt;10,IF(AND(ISNUMBER('Control Sample Data'!P88),'Control Sample Data'!P88&lt;35,'Control Sample Data'!P88&gt;0),'Control Sample Data'!P88-'Choose Housekeeping Genes'!AN$27,35-'Choose Housekeeping Genes'!AN$27),"")</f>
        <v/>
      </c>
      <c r="AM88" s="132" t="str">
        <f>IF(SUM('Control Sample Data'!Q$3:Q$386)&gt;10,IF(AND(ISNUMBER('Control Sample Data'!Q88),'Control Sample Data'!Q88&lt;35,'Control Sample Data'!Q88&gt;0),'Control Sample Data'!Q88-'Choose Housekeeping Genes'!AO$27,35-'Choose Housekeeping Genes'!AO$27),"")</f>
        <v/>
      </c>
      <c r="AN88" s="132" t="str">
        <f>IF(SUM('Control Sample Data'!R$3:R$386)&gt;10,IF(AND(ISNUMBER('Control Sample Data'!R88),'Control Sample Data'!R88&lt;35,'Control Sample Data'!R88&gt;0),'Control Sample Data'!R88-'Choose Housekeeping Genes'!AP$27,35-'Choose Housekeeping Genes'!AP$27),"")</f>
        <v/>
      </c>
      <c r="AO88" s="132" t="str">
        <f>IF(SUM('Control Sample Data'!S$3:S$386)&gt;10,IF(AND(ISNUMBER('Control Sample Data'!S88),'Control Sample Data'!S88&lt;35,'Control Sample Data'!S88&gt;0),'Control Sample Data'!S88-'Choose Housekeeping Genes'!AQ$27,35-'Choose Housekeeping Genes'!AQ$27),"")</f>
        <v/>
      </c>
      <c r="AP88" s="132" t="str">
        <f>IF(SUM('Control Sample Data'!T$3:T$386)&gt;10,IF(AND(ISNUMBER('Control Sample Data'!T88),'Control Sample Data'!T88&lt;35,'Control Sample Data'!T88&gt;0),'Control Sample Data'!T88-'Choose Housekeeping Genes'!AR$27,35-'Choose Housekeeping Genes'!AR$27),"")</f>
        <v/>
      </c>
      <c r="AQ88" s="132" t="str">
        <f>IF(SUM('Control Sample Data'!U$3:U$386)&gt;10,IF(AND(ISNUMBER('Control Sample Data'!U88),'Control Sample Data'!U88&lt;35,'Control Sample Data'!U88&gt;0),'Control Sample Data'!U88-'Choose Housekeeping Genes'!AS$27,35-'Choose Housekeeping Genes'!AS$27),"")</f>
        <v/>
      </c>
      <c r="AR88" s="132" t="str">
        <f>IF(SUM('Control Sample Data'!V$3:V$386)&gt;10,IF(AND(ISNUMBER('Control Sample Data'!V88),'Control Sample Data'!V88&lt;35,'Control Sample Data'!V88&gt;0),'Control Sample Data'!V88-'Choose Housekeeping Genes'!AT$27,35-'Choose Housekeeping Genes'!AT$27),"")</f>
        <v/>
      </c>
      <c r="AS88" s="135" t="str">
        <f>'Control Sample Data'!A88</f>
        <v>LINC00850</v>
      </c>
      <c r="AT88" s="35" t="s">
        <v>183</v>
      </c>
      <c r="AU88" s="132" t="str">
        <f ca="1">IF(ISNUMBER(C88-'Choose Housekeeping Genes'!D$17),C88-'Choose Housekeeping Genes'!D$17,"")</f>
        <v/>
      </c>
      <c r="AV88" s="132" t="str">
        <f ca="1">IF(ISNUMBER(D88-'Choose Housekeeping Genes'!E$17),D88-'Choose Housekeeping Genes'!E$17,"")</f>
        <v/>
      </c>
      <c r="AW88" s="132" t="str">
        <f ca="1">IF(ISNUMBER(E88-'Choose Housekeeping Genes'!F$17),E88-'Choose Housekeeping Genes'!F$17,"")</f>
        <v/>
      </c>
      <c r="AX88" s="132" t="str">
        <f ca="1">IF(ISNUMBER(F88-'Choose Housekeeping Genes'!G$17),F88-'Choose Housekeeping Genes'!G$17,"")</f>
        <v/>
      </c>
      <c r="AY88" s="132" t="str">
        <f ca="1">IF(ISNUMBER(G88-'Choose Housekeeping Genes'!H$17),G88-'Choose Housekeeping Genes'!H$17,"")</f>
        <v/>
      </c>
      <c r="AZ88" s="132" t="str">
        <f ca="1">IF(ISNUMBER(H88-'Choose Housekeeping Genes'!I$17),H88-'Choose Housekeeping Genes'!I$17,"")</f>
        <v/>
      </c>
      <c r="BA88" s="132" t="str">
        <f ca="1">IF(ISNUMBER(I88-'Choose Housekeeping Genes'!J$17),I88-'Choose Housekeeping Genes'!J$17,"")</f>
        <v/>
      </c>
      <c r="BB88" s="132" t="str">
        <f ca="1">IF(ISNUMBER(J88-'Choose Housekeeping Genes'!K$17),J88-'Choose Housekeeping Genes'!K$17,"")</f>
        <v/>
      </c>
      <c r="BC88" s="132" t="str">
        <f ca="1">IF(ISNUMBER(K88-'Choose Housekeeping Genes'!L$17),K88-'Choose Housekeeping Genes'!L$17,"")</f>
        <v/>
      </c>
      <c r="BD88" s="132" t="str">
        <f ca="1">IF(ISNUMBER(L88-'Choose Housekeeping Genes'!M$17),L88-'Choose Housekeeping Genes'!M$17,"")</f>
        <v/>
      </c>
      <c r="BE88" s="132" t="str">
        <f ca="1">IF(ISNUMBER(M88-'Choose Housekeeping Genes'!N$17),M88-'Choose Housekeeping Genes'!N$17,"")</f>
        <v/>
      </c>
      <c r="BF88" s="132" t="str">
        <f ca="1">IF(ISNUMBER(N88-'Choose Housekeeping Genes'!O$17),N88-'Choose Housekeeping Genes'!O$17,"")</f>
        <v/>
      </c>
      <c r="BG88" s="132" t="str">
        <f ca="1">IF(ISNUMBER(O88-'Choose Housekeeping Genes'!P$17),O88-'Choose Housekeeping Genes'!P$17,"")</f>
        <v/>
      </c>
      <c r="BH88" s="132" t="str">
        <f ca="1">IF(ISNUMBER(P88-'Choose Housekeeping Genes'!Q$17),P88-'Choose Housekeeping Genes'!Q$17,"")</f>
        <v/>
      </c>
      <c r="BI88" s="132" t="str">
        <f ca="1">IF(ISNUMBER(Q88-'Choose Housekeeping Genes'!R$17),Q88-'Choose Housekeeping Genes'!R$17,"")</f>
        <v/>
      </c>
      <c r="BJ88" s="132" t="str">
        <f ca="1">IF(ISNUMBER(R88-'Choose Housekeeping Genes'!S$17),R88-'Choose Housekeeping Genes'!S$17,"")</f>
        <v/>
      </c>
      <c r="BK88" s="132" t="str">
        <f ca="1">IF(ISNUMBER(S88-'Choose Housekeeping Genes'!T$17),S88-'Choose Housekeeping Genes'!T$17,"")</f>
        <v/>
      </c>
      <c r="BL88" s="132" t="str">
        <f ca="1">IF(ISNUMBER(T88-'Choose Housekeeping Genes'!U$17),T88-'Choose Housekeeping Genes'!U$17,"")</f>
        <v/>
      </c>
      <c r="BM88" s="132" t="str">
        <f ca="1">IF(ISNUMBER(U88-'Choose Housekeeping Genes'!V$17),U88-'Choose Housekeeping Genes'!V$17,"")</f>
        <v/>
      </c>
      <c r="BN88" s="132" t="str">
        <f ca="1">IF(ISNUMBER(V88-'Choose Housekeeping Genes'!W$17),V88-'Choose Housekeeping Genes'!W$17,"")</f>
        <v/>
      </c>
      <c r="BO88" s="142" t="str">
        <f t="shared" si="5"/>
        <v>LINC00850</v>
      </c>
      <c r="BP88" s="141" t="s">
        <v>183</v>
      </c>
      <c r="BQ88" s="132" t="str">
        <f ca="1">IF(ISNUMBER(Y88-'Choose Housekeeping Genes'!AA$17),Y88-'Choose Housekeeping Genes'!AA$17,"")</f>
        <v/>
      </c>
      <c r="BR88" s="132" t="str">
        <f ca="1">IF(ISNUMBER(Z88-'Choose Housekeeping Genes'!AB$17),Z88-'Choose Housekeeping Genes'!AB$17,"")</f>
        <v/>
      </c>
      <c r="BS88" s="132" t="str">
        <f ca="1">IF(ISNUMBER(AA88-'Choose Housekeeping Genes'!AC$17),AA88-'Choose Housekeeping Genes'!AC$17,"")</f>
        <v/>
      </c>
      <c r="BT88" s="132" t="str">
        <f ca="1">IF(ISNUMBER(AB88-'Choose Housekeeping Genes'!AD$17),AB88-'Choose Housekeeping Genes'!AD$17,"")</f>
        <v/>
      </c>
      <c r="BU88" s="132" t="str">
        <f ca="1">IF(ISNUMBER(AC88-'Choose Housekeeping Genes'!AE$17),AC88-'Choose Housekeeping Genes'!AE$17,"")</f>
        <v/>
      </c>
      <c r="BV88" s="132" t="str">
        <f ca="1">IF(ISNUMBER(AD88-'Choose Housekeeping Genes'!AF$17),AD88-'Choose Housekeeping Genes'!AF$17,"")</f>
        <v/>
      </c>
      <c r="BW88" s="132" t="str">
        <f ca="1">IF(ISNUMBER(AE88-'Choose Housekeeping Genes'!AG$17),AE88-'Choose Housekeeping Genes'!AG$17,"")</f>
        <v/>
      </c>
      <c r="BX88" s="132" t="str">
        <f ca="1">IF(ISNUMBER(AF88-'Choose Housekeeping Genes'!AH$17),AF88-'Choose Housekeeping Genes'!AH$17,"")</f>
        <v/>
      </c>
      <c r="BY88" s="132" t="str">
        <f ca="1">IF(ISNUMBER(AG88-'Choose Housekeeping Genes'!AI$17),AG88-'Choose Housekeeping Genes'!AI$17,"")</f>
        <v/>
      </c>
      <c r="BZ88" s="132" t="str">
        <f ca="1">IF(ISNUMBER(AH88-'Choose Housekeeping Genes'!AJ$17),AH88-'Choose Housekeeping Genes'!AJ$17,"")</f>
        <v/>
      </c>
      <c r="CA88" s="132" t="str">
        <f ca="1">IF(ISNUMBER(AI88-'Choose Housekeeping Genes'!AK$17),AI88-'Choose Housekeeping Genes'!AK$17,"")</f>
        <v/>
      </c>
      <c r="CB88" s="132" t="str">
        <f ca="1">IF(ISNUMBER(AJ88-'Choose Housekeeping Genes'!AL$17),AJ88-'Choose Housekeeping Genes'!AL$17,"")</f>
        <v/>
      </c>
      <c r="CC88" s="132" t="str">
        <f ca="1">IF(ISNUMBER(AK88-'Choose Housekeeping Genes'!AM$17),AK88-'Choose Housekeeping Genes'!AM$17,"")</f>
        <v/>
      </c>
      <c r="CD88" s="132" t="str">
        <f ca="1">IF(ISNUMBER(AL88-'Choose Housekeeping Genes'!AN$17),AL88-'Choose Housekeeping Genes'!AN$17,"")</f>
        <v/>
      </c>
      <c r="CE88" s="132" t="str">
        <f ca="1">IF(ISNUMBER(AM88-'Choose Housekeeping Genes'!AO$17),AM88-'Choose Housekeeping Genes'!AO$17,"")</f>
        <v/>
      </c>
      <c r="CF88" s="132" t="str">
        <f ca="1">IF(ISNUMBER(AN88-'Choose Housekeeping Genes'!AP$17),AN88-'Choose Housekeeping Genes'!AP$17,"")</f>
        <v/>
      </c>
      <c r="CG88" s="132" t="str">
        <f ca="1">IF(ISNUMBER(AO88-'Choose Housekeeping Genes'!AQ$17),AO88-'Choose Housekeeping Genes'!AQ$17,"")</f>
        <v/>
      </c>
      <c r="CH88" s="132" t="str">
        <f ca="1">IF(ISNUMBER(AP88-'Choose Housekeeping Genes'!AR$17),AP88-'Choose Housekeeping Genes'!AR$17,"")</f>
        <v/>
      </c>
      <c r="CI88" s="132" t="str">
        <f ca="1">IF(ISNUMBER(AQ88-'Choose Housekeeping Genes'!AS$17),AQ88-'Choose Housekeeping Genes'!AS$17,"")</f>
        <v/>
      </c>
      <c r="CJ88" s="132" t="str">
        <f ca="1">IF(ISNUMBER(AR88-'Choose Housekeeping Genes'!AT$17),AR88-'Choose Housekeeping Genes'!AT$17,"")</f>
        <v/>
      </c>
      <c r="CK88" s="137" t="e">
        <f t="shared" ca="1" si="6"/>
        <v>#DIV/0!</v>
      </c>
      <c r="CL88" s="138" t="e">
        <f t="shared" ca="1" si="7"/>
        <v>#DIV/0!</v>
      </c>
    </row>
    <row r="89" spans="1:90" ht="12.75" x14ac:dyDescent="0.15">
      <c r="A89" s="131" t="str">
        <f>'Transcript table'!C89</f>
        <v>LINC00857</v>
      </c>
      <c r="B89" s="35" t="s">
        <v>184</v>
      </c>
      <c r="C89" s="132" t="str">
        <f>IF(SUM('Test Sample Data'!C$3:C$386)&gt;10,IF(AND(ISNUMBER('Test Sample Data'!C89),'Test Sample Data'!C89&lt;35,'Test Sample Data'!C89&gt;0),'Test Sample Data'!C89-'Choose Housekeeping Genes'!D$27,35-'Choose Housekeeping Genes'!D$27),"")</f>
        <v/>
      </c>
      <c r="D89" s="132" t="str">
        <f>IF(SUM('Test Sample Data'!D$3:D$386)&gt;10,IF(AND(ISNUMBER('Test Sample Data'!D89),'Test Sample Data'!D89&lt;35,'Test Sample Data'!D89&gt;0),'Test Sample Data'!D89-'Choose Housekeeping Genes'!E$27,35-'Choose Housekeeping Genes'!E$27),"")</f>
        <v/>
      </c>
      <c r="E89" s="132" t="str">
        <f>IF(SUM('Test Sample Data'!E$3:E$386)&gt;10,IF(AND(ISNUMBER('Test Sample Data'!E89),'Test Sample Data'!E89&lt;35,'Test Sample Data'!E89&gt;0),'Test Sample Data'!E89-'Choose Housekeeping Genes'!F$27,35-'Choose Housekeeping Genes'!F$27),"")</f>
        <v/>
      </c>
      <c r="F89" s="132" t="str">
        <f>IF(SUM('Test Sample Data'!F$3:F$386)&gt;10,IF(AND(ISNUMBER('Test Sample Data'!F89),'Test Sample Data'!F89&lt;35,'Test Sample Data'!F89&gt;0),'Test Sample Data'!F89-'Choose Housekeeping Genes'!G$27,35-'Choose Housekeeping Genes'!G$27),"")</f>
        <v/>
      </c>
      <c r="G89" s="132" t="str">
        <f>IF(SUM('Test Sample Data'!G$3:G$386)&gt;10,IF(AND(ISNUMBER('Test Sample Data'!G89),'Test Sample Data'!G89&lt;35,'Test Sample Data'!G89&gt;0),'Test Sample Data'!G89-'Choose Housekeeping Genes'!H$27,35-'Choose Housekeeping Genes'!H$27),"")</f>
        <v/>
      </c>
      <c r="H89" s="132" t="str">
        <f>IF(SUM('Test Sample Data'!H$3:H$386)&gt;10,IF(AND(ISNUMBER('Test Sample Data'!H89),'Test Sample Data'!H89&lt;35,'Test Sample Data'!H89&gt;0),'Test Sample Data'!H89-'Choose Housekeeping Genes'!I$27,35-'Choose Housekeeping Genes'!I$27),"")</f>
        <v/>
      </c>
      <c r="I89" s="132" t="str">
        <f>IF(SUM('Test Sample Data'!I$3:I$386)&gt;10,IF(AND(ISNUMBER('Test Sample Data'!I89),'Test Sample Data'!I89&lt;35,'Test Sample Data'!I89&gt;0),'Test Sample Data'!I89-'Choose Housekeeping Genes'!J$27,35-'Choose Housekeeping Genes'!J$27),"")</f>
        <v/>
      </c>
      <c r="J89" s="132" t="str">
        <f>IF(SUM('Test Sample Data'!J$3:J$386)&gt;10,IF(AND(ISNUMBER('Test Sample Data'!J89),'Test Sample Data'!J89&lt;35,'Test Sample Data'!J89&gt;0),'Test Sample Data'!J89-'Choose Housekeeping Genes'!K$27,35-'Choose Housekeeping Genes'!K$27),"")</f>
        <v/>
      </c>
      <c r="K89" s="132" t="str">
        <f>IF(SUM('Test Sample Data'!K$3:K$386)&gt;10,IF(AND(ISNUMBER('Test Sample Data'!K89),'Test Sample Data'!K89&lt;35,'Test Sample Data'!K89&gt;0),'Test Sample Data'!K89-'Choose Housekeeping Genes'!L$27,35-'Choose Housekeeping Genes'!L$27),"")</f>
        <v/>
      </c>
      <c r="L89" s="132" t="str">
        <f>IF(SUM('Test Sample Data'!L$3:L$386)&gt;10,IF(AND(ISNUMBER('Test Sample Data'!L89),'Test Sample Data'!L89&lt;35,'Test Sample Data'!L89&gt;0),'Test Sample Data'!L89-'Choose Housekeeping Genes'!M$27,35-'Choose Housekeeping Genes'!M$27),"")</f>
        <v/>
      </c>
      <c r="M89" s="132" t="str">
        <f>IF(SUM('Test Sample Data'!M$3:M$386)&gt;10,IF(AND(ISNUMBER('Test Sample Data'!M89),'Test Sample Data'!M89&lt;35,'Test Sample Data'!M89&gt;0),'Test Sample Data'!M89-'Choose Housekeeping Genes'!N$27,35-'Choose Housekeeping Genes'!N$27),"")</f>
        <v/>
      </c>
      <c r="N89" s="132" t="str">
        <f>IF(SUM('Test Sample Data'!N$3:N$386)&gt;10,IF(AND(ISNUMBER('Test Sample Data'!N89),'Test Sample Data'!N89&lt;35,'Test Sample Data'!N89&gt;0),'Test Sample Data'!N89-'Choose Housekeeping Genes'!O$27,35-'Choose Housekeeping Genes'!O$27),"")</f>
        <v/>
      </c>
      <c r="O89" s="132" t="str">
        <f>IF(SUM('Test Sample Data'!O$3:O$386)&gt;10,IF(AND(ISNUMBER('Test Sample Data'!O89),'Test Sample Data'!O89&lt;35,'Test Sample Data'!O89&gt;0),'Test Sample Data'!O89-'Choose Housekeeping Genes'!P$27,35-'Choose Housekeeping Genes'!P$27),"")</f>
        <v/>
      </c>
      <c r="P89" s="132" t="str">
        <f>IF(SUM('Test Sample Data'!P$3:P$386)&gt;10,IF(AND(ISNUMBER('Test Sample Data'!P89),'Test Sample Data'!P89&lt;35,'Test Sample Data'!P89&gt;0),'Test Sample Data'!P89-'Choose Housekeeping Genes'!Q$27,35-'Choose Housekeeping Genes'!Q$27),"")</f>
        <v/>
      </c>
      <c r="Q89" s="132" t="str">
        <f>IF(SUM('Test Sample Data'!Q$3:Q$386)&gt;10,IF(AND(ISNUMBER('Test Sample Data'!Q89),'Test Sample Data'!Q89&lt;35,'Test Sample Data'!Q89&gt;0),'Test Sample Data'!Q89-'Choose Housekeeping Genes'!R$27,35-'Choose Housekeeping Genes'!R$27),"")</f>
        <v/>
      </c>
      <c r="R89" s="132" t="str">
        <f>IF(SUM('Test Sample Data'!R$3:R$386)&gt;10,IF(AND(ISNUMBER('Test Sample Data'!R89),'Test Sample Data'!R89&lt;35,'Test Sample Data'!R89&gt;0),'Test Sample Data'!R89-'Choose Housekeeping Genes'!S$27,35-'Choose Housekeeping Genes'!S$27),"")</f>
        <v/>
      </c>
      <c r="S89" s="132" t="str">
        <f>IF(SUM('Test Sample Data'!S$3:S$386)&gt;10,IF(AND(ISNUMBER('Test Sample Data'!S89),'Test Sample Data'!S89&lt;35,'Test Sample Data'!S89&gt;0),'Test Sample Data'!S89-'Choose Housekeeping Genes'!T$27,35-'Choose Housekeeping Genes'!T$27),"")</f>
        <v/>
      </c>
      <c r="T89" s="132" t="str">
        <f>IF(SUM('Test Sample Data'!T$3:T$386)&gt;10,IF(AND(ISNUMBER('Test Sample Data'!T89),'Test Sample Data'!T89&lt;35,'Test Sample Data'!T89&gt;0),'Test Sample Data'!T89-'Choose Housekeeping Genes'!U$27,35-'Choose Housekeeping Genes'!U$27),"")</f>
        <v/>
      </c>
      <c r="U89" s="132" t="str">
        <f>IF(SUM('Test Sample Data'!U$3:U$386)&gt;10,IF(AND(ISNUMBER('Test Sample Data'!U89),'Test Sample Data'!U89&lt;35,'Test Sample Data'!U89&gt;0),'Test Sample Data'!U89-'Choose Housekeeping Genes'!V$27,35-'Choose Housekeeping Genes'!V$27),"")</f>
        <v/>
      </c>
      <c r="V89" s="132" t="str">
        <f>IF(SUM('Test Sample Data'!V$3:V$386)&gt;10,IF(AND(ISNUMBER('Test Sample Data'!V89),'Test Sample Data'!V89&lt;35,'Test Sample Data'!V89&gt;0),'Test Sample Data'!V89-'Choose Housekeeping Genes'!W$27,35-'Choose Housekeeping Genes'!W$27),"")</f>
        <v/>
      </c>
      <c r="W89" s="140" t="str">
        <f>'Control Sample Data'!A89</f>
        <v>LINC00857</v>
      </c>
      <c r="X89" s="141" t="s">
        <v>184</v>
      </c>
      <c r="Y89" s="132" t="str">
        <f>IF(SUM('Control Sample Data'!C$3:C$386)&gt;10,IF(AND(ISNUMBER('Control Sample Data'!C89),'Control Sample Data'!C89&lt;35,'Control Sample Data'!C89&gt;0),'Control Sample Data'!C89-'Choose Housekeeping Genes'!AA$27,35-'Choose Housekeeping Genes'!AA$27),"")</f>
        <v/>
      </c>
      <c r="Z89" s="132" t="str">
        <f>IF(SUM('Control Sample Data'!D$3:D$386)&gt;10,IF(AND(ISNUMBER('Control Sample Data'!D89),'Control Sample Data'!D89&lt;35,'Control Sample Data'!D89&gt;0),'Control Sample Data'!D89-'Choose Housekeeping Genes'!AB$27,35-'Choose Housekeeping Genes'!AB$27),"")</f>
        <v/>
      </c>
      <c r="AA89" s="132" t="str">
        <f>IF(SUM('Control Sample Data'!E$3:E$386)&gt;10,IF(AND(ISNUMBER('Control Sample Data'!E89),'Control Sample Data'!E89&lt;35,'Control Sample Data'!E89&gt;0),'Control Sample Data'!E89-'Choose Housekeeping Genes'!AC$27,35-'Choose Housekeeping Genes'!AC$27),"")</f>
        <v/>
      </c>
      <c r="AB89" s="132" t="str">
        <f>IF(SUM('Control Sample Data'!F$3:F$386)&gt;10,IF(AND(ISNUMBER('Control Sample Data'!F89),'Control Sample Data'!F89&lt;35,'Control Sample Data'!F89&gt;0),'Control Sample Data'!F89-'Choose Housekeeping Genes'!AD$27,35-'Choose Housekeeping Genes'!AD$27),"")</f>
        <v/>
      </c>
      <c r="AC89" s="132" t="str">
        <f>IF(SUM('Control Sample Data'!G$3:G$386)&gt;10,IF(AND(ISNUMBER('Control Sample Data'!G89),'Control Sample Data'!G89&lt;35,'Control Sample Data'!G89&gt;0),'Control Sample Data'!G89-'Choose Housekeeping Genes'!AE$27,35-'Choose Housekeeping Genes'!AE$27),"")</f>
        <v/>
      </c>
      <c r="AD89" s="132" t="str">
        <f>IF(SUM('Control Sample Data'!H$3:H$386)&gt;10,IF(AND(ISNUMBER('Control Sample Data'!H89),'Control Sample Data'!H89&lt;35,'Control Sample Data'!H89&gt;0),'Control Sample Data'!H89-'Choose Housekeeping Genes'!AF$27,35-'Choose Housekeeping Genes'!AF$27),"")</f>
        <v/>
      </c>
      <c r="AE89" s="132" t="str">
        <f>IF(SUM('Control Sample Data'!I$3:I$386)&gt;10,IF(AND(ISNUMBER('Control Sample Data'!I89),'Control Sample Data'!I89&lt;35,'Control Sample Data'!I89&gt;0),'Control Sample Data'!I89-'Choose Housekeeping Genes'!AG$27,35-'Choose Housekeeping Genes'!AG$27),"")</f>
        <v/>
      </c>
      <c r="AF89" s="132" t="str">
        <f>IF(SUM('Control Sample Data'!J$3:J$386)&gt;10,IF(AND(ISNUMBER('Control Sample Data'!J89),'Control Sample Data'!J89&lt;35,'Control Sample Data'!J89&gt;0),'Control Sample Data'!J89-'Choose Housekeeping Genes'!AH$27,35-'Choose Housekeeping Genes'!AH$27),"")</f>
        <v/>
      </c>
      <c r="AG89" s="132" t="str">
        <f>IF(SUM('Control Sample Data'!K$3:K$386)&gt;10,IF(AND(ISNUMBER('Control Sample Data'!K89),'Control Sample Data'!K89&lt;35,'Control Sample Data'!K89&gt;0),'Control Sample Data'!K89-'Choose Housekeeping Genes'!AI$27,35-'Choose Housekeeping Genes'!AI$27),"")</f>
        <v/>
      </c>
      <c r="AH89" s="132" t="str">
        <f>IF(SUM('Control Sample Data'!L$3:L$386)&gt;10,IF(AND(ISNUMBER('Control Sample Data'!L89),'Control Sample Data'!L89&lt;35,'Control Sample Data'!L89&gt;0),'Control Sample Data'!L89-'Choose Housekeeping Genes'!AJ$27,35-'Choose Housekeeping Genes'!AJ$27),"")</f>
        <v/>
      </c>
      <c r="AI89" s="132" t="str">
        <f>IF(SUM('Control Sample Data'!M$3:M$386)&gt;10,IF(AND(ISNUMBER('Control Sample Data'!M89),'Control Sample Data'!M89&lt;35,'Control Sample Data'!M89&gt;0),'Control Sample Data'!M89-'Choose Housekeeping Genes'!AK$27,35-'Choose Housekeeping Genes'!AK$27),"")</f>
        <v/>
      </c>
      <c r="AJ89" s="132" t="str">
        <f>IF(SUM('Control Sample Data'!N$3:N$386)&gt;10,IF(AND(ISNUMBER('Control Sample Data'!N89),'Control Sample Data'!N89&lt;35,'Control Sample Data'!N89&gt;0),'Control Sample Data'!N89-'Choose Housekeeping Genes'!AL$27,35-'Choose Housekeeping Genes'!AL$27),"")</f>
        <v/>
      </c>
      <c r="AK89" s="132" t="str">
        <f>IF(SUM('Control Sample Data'!O$3:O$386)&gt;10,IF(AND(ISNUMBER('Control Sample Data'!O89),'Control Sample Data'!O89&lt;35,'Control Sample Data'!O89&gt;0),'Control Sample Data'!O89-'Choose Housekeeping Genes'!AM$27,35-'Choose Housekeeping Genes'!AM$27),"")</f>
        <v/>
      </c>
      <c r="AL89" s="132" t="str">
        <f>IF(SUM('Control Sample Data'!P$3:P$386)&gt;10,IF(AND(ISNUMBER('Control Sample Data'!P89),'Control Sample Data'!P89&lt;35,'Control Sample Data'!P89&gt;0),'Control Sample Data'!P89-'Choose Housekeeping Genes'!AN$27,35-'Choose Housekeeping Genes'!AN$27),"")</f>
        <v/>
      </c>
      <c r="AM89" s="132" t="str">
        <f>IF(SUM('Control Sample Data'!Q$3:Q$386)&gt;10,IF(AND(ISNUMBER('Control Sample Data'!Q89),'Control Sample Data'!Q89&lt;35,'Control Sample Data'!Q89&gt;0),'Control Sample Data'!Q89-'Choose Housekeeping Genes'!AO$27,35-'Choose Housekeeping Genes'!AO$27),"")</f>
        <v/>
      </c>
      <c r="AN89" s="132" t="str">
        <f>IF(SUM('Control Sample Data'!R$3:R$386)&gt;10,IF(AND(ISNUMBER('Control Sample Data'!R89),'Control Sample Data'!R89&lt;35,'Control Sample Data'!R89&gt;0),'Control Sample Data'!R89-'Choose Housekeeping Genes'!AP$27,35-'Choose Housekeeping Genes'!AP$27),"")</f>
        <v/>
      </c>
      <c r="AO89" s="132" t="str">
        <f>IF(SUM('Control Sample Data'!S$3:S$386)&gt;10,IF(AND(ISNUMBER('Control Sample Data'!S89),'Control Sample Data'!S89&lt;35,'Control Sample Data'!S89&gt;0),'Control Sample Data'!S89-'Choose Housekeeping Genes'!AQ$27,35-'Choose Housekeeping Genes'!AQ$27),"")</f>
        <v/>
      </c>
      <c r="AP89" s="132" t="str">
        <f>IF(SUM('Control Sample Data'!T$3:T$386)&gt;10,IF(AND(ISNUMBER('Control Sample Data'!T89),'Control Sample Data'!T89&lt;35,'Control Sample Data'!T89&gt;0),'Control Sample Data'!T89-'Choose Housekeeping Genes'!AR$27,35-'Choose Housekeeping Genes'!AR$27),"")</f>
        <v/>
      </c>
      <c r="AQ89" s="132" t="str">
        <f>IF(SUM('Control Sample Data'!U$3:U$386)&gt;10,IF(AND(ISNUMBER('Control Sample Data'!U89),'Control Sample Data'!U89&lt;35,'Control Sample Data'!U89&gt;0),'Control Sample Data'!U89-'Choose Housekeeping Genes'!AS$27,35-'Choose Housekeeping Genes'!AS$27),"")</f>
        <v/>
      </c>
      <c r="AR89" s="132" t="str">
        <f>IF(SUM('Control Sample Data'!V$3:V$386)&gt;10,IF(AND(ISNUMBER('Control Sample Data'!V89),'Control Sample Data'!V89&lt;35,'Control Sample Data'!V89&gt;0),'Control Sample Data'!V89-'Choose Housekeeping Genes'!AT$27,35-'Choose Housekeeping Genes'!AT$27),"")</f>
        <v/>
      </c>
      <c r="AS89" s="135" t="str">
        <f>'Control Sample Data'!A89</f>
        <v>LINC00857</v>
      </c>
      <c r="AT89" s="35" t="s">
        <v>184</v>
      </c>
      <c r="AU89" s="132" t="str">
        <f ca="1">IF(ISNUMBER(C89-'Choose Housekeeping Genes'!D$17),C89-'Choose Housekeeping Genes'!D$17,"")</f>
        <v/>
      </c>
      <c r="AV89" s="132" t="str">
        <f ca="1">IF(ISNUMBER(D89-'Choose Housekeeping Genes'!E$17),D89-'Choose Housekeeping Genes'!E$17,"")</f>
        <v/>
      </c>
      <c r="AW89" s="132" t="str">
        <f ca="1">IF(ISNUMBER(E89-'Choose Housekeeping Genes'!F$17),E89-'Choose Housekeeping Genes'!F$17,"")</f>
        <v/>
      </c>
      <c r="AX89" s="132" t="str">
        <f ca="1">IF(ISNUMBER(F89-'Choose Housekeeping Genes'!G$17),F89-'Choose Housekeeping Genes'!G$17,"")</f>
        <v/>
      </c>
      <c r="AY89" s="132" t="str">
        <f ca="1">IF(ISNUMBER(G89-'Choose Housekeeping Genes'!H$17),G89-'Choose Housekeeping Genes'!H$17,"")</f>
        <v/>
      </c>
      <c r="AZ89" s="132" t="str">
        <f ca="1">IF(ISNUMBER(H89-'Choose Housekeeping Genes'!I$17),H89-'Choose Housekeeping Genes'!I$17,"")</f>
        <v/>
      </c>
      <c r="BA89" s="132" t="str">
        <f ca="1">IF(ISNUMBER(I89-'Choose Housekeeping Genes'!J$17),I89-'Choose Housekeeping Genes'!J$17,"")</f>
        <v/>
      </c>
      <c r="BB89" s="132" t="str">
        <f ca="1">IF(ISNUMBER(J89-'Choose Housekeeping Genes'!K$17),J89-'Choose Housekeeping Genes'!K$17,"")</f>
        <v/>
      </c>
      <c r="BC89" s="132" t="str">
        <f ca="1">IF(ISNUMBER(K89-'Choose Housekeeping Genes'!L$17),K89-'Choose Housekeeping Genes'!L$17,"")</f>
        <v/>
      </c>
      <c r="BD89" s="132" t="str">
        <f ca="1">IF(ISNUMBER(L89-'Choose Housekeeping Genes'!M$17),L89-'Choose Housekeeping Genes'!M$17,"")</f>
        <v/>
      </c>
      <c r="BE89" s="132" t="str">
        <f ca="1">IF(ISNUMBER(M89-'Choose Housekeeping Genes'!N$17),M89-'Choose Housekeeping Genes'!N$17,"")</f>
        <v/>
      </c>
      <c r="BF89" s="132" t="str">
        <f ca="1">IF(ISNUMBER(N89-'Choose Housekeeping Genes'!O$17),N89-'Choose Housekeeping Genes'!O$17,"")</f>
        <v/>
      </c>
      <c r="BG89" s="132" t="str">
        <f ca="1">IF(ISNUMBER(O89-'Choose Housekeeping Genes'!P$17),O89-'Choose Housekeeping Genes'!P$17,"")</f>
        <v/>
      </c>
      <c r="BH89" s="132" t="str">
        <f ca="1">IF(ISNUMBER(P89-'Choose Housekeeping Genes'!Q$17),P89-'Choose Housekeeping Genes'!Q$17,"")</f>
        <v/>
      </c>
      <c r="BI89" s="132" t="str">
        <f ca="1">IF(ISNUMBER(Q89-'Choose Housekeeping Genes'!R$17),Q89-'Choose Housekeeping Genes'!R$17,"")</f>
        <v/>
      </c>
      <c r="BJ89" s="132" t="str">
        <f ca="1">IF(ISNUMBER(R89-'Choose Housekeeping Genes'!S$17),R89-'Choose Housekeeping Genes'!S$17,"")</f>
        <v/>
      </c>
      <c r="BK89" s="132" t="str">
        <f ca="1">IF(ISNUMBER(S89-'Choose Housekeeping Genes'!T$17),S89-'Choose Housekeeping Genes'!T$17,"")</f>
        <v/>
      </c>
      <c r="BL89" s="132" t="str">
        <f ca="1">IF(ISNUMBER(T89-'Choose Housekeeping Genes'!U$17),T89-'Choose Housekeeping Genes'!U$17,"")</f>
        <v/>
      </c>
      <c r="BM89" s="132" t="str">
        <f ca="1">IF(ISNUMBER(U89-'Choose Housekeeping Genes'!V$17),U89-'Choose Housekeeping Genes'!V$17,"")</f>
        <v/>
      </c>
      <c r="BN89" s="132" t="str">
        <f ca="1">IF(ISNUMBER(V89-'Choose Housekeeping Genes'!W$17),V89-'Choose Housekeeping Genes'!W$17,"")</f>
        <v/>
      </c>
      <c r="BO89" s="142" t="str">
        <f t="shared" si="5"/>
        <v>LINC00857</v>
      </c>
      <c r="BP89" s="141" t="s">
        <v>184</v>
      </c>
      <c r="BQ89" s="132" t="str">
        <f ca="1">IF(ISNUMBER(Y89-'Choose Housekeeping Genes'!AA$17),Y89-'Choose Housekeeping Genes'!AA$17,"")</f>
        <v/>
      </c>
      <c r="BR89" s="132" t="str">
        <f ca="1">IF(ISNUMBER(Z89-'Choose Housekeeping Genes'!AB$17),Z89-'Choose Housekeeping Genes'!AB$17,"")</f>
        <v/>
      </c>
      <c r="BS89" s="132" t="str">
        <f ca="1">IF(ISNUMBER(AA89-'Choose Housekeeping Genes'!AC$17),AA89-'Choose Housekeeping Genes'!AC$17,"")</f>
        <v/>
      </c>
      <c r="BT89" s="132" t="str">
        <f ca="1">IF(ISNUMBER(AB89-'Choose Housekeeping Genes'!AD$17),AB89-'Choose Housekeeping Genes'!AD$17,"")</f>
        <v/>
      </c>
      <c r="BU89" s="132" t="str">
        <f ca="1">IF(ISNUMBER(AC89-'Choose Housekeeping Genes'!AE$17),AC89-'Choose Housekeeping Genes'!AE$17,"")</f>
        <v/>
      </c>
      <c r="BV89" s="132" t="str">
        <f ca="1">IF(ISNUMBER(AD89-'Choose Housekeeping Genes'!AF$17),AD89-'Choose Housekeeping Genes'!AF$17,"")</f>
        <v/>
      </c>
      <c r="BW89" s="132" t="str">
        <f ca="1">IF(ISNUMBER(AE89-'Choose Housekeeping Genes'!AG$17),AE89-'Choose Housekeeping Genes'!AG$17,"")</f>
        <v/>
      </c>
      <c r="BX89" s="132" t="str">
        <f ca="1">IF(ISNUMBER(AF89-'Choose Housekeeping Genes'!AH$17),AF89-'Choose Housekeeping Genes'!AH$17,"")</f>
        <v/>
      </c>
      <c r="BY89" s="132" t="str">
        <f ca="1">IF(ISNUMBER(AG89-'Choose Housekeeping Genes'!AI$17),AG89-'Choose Housekeeping Genes'!AI$17,"")</f>
        <v/>
      </c>
      <c r="BZ89" s="132" t="str">
        <f ca="1">IF(ISNUMBER(AH89-'Choose Housekeeping Genes'!AJ$17),AH89-'Choose Housekeeping Genes'!AJ$17,"")</f>
        <v/>
      </c>
      <c r="CA89" s="132" t="str">
        <f ca="1">IF(ISNUMBER(AI89-'Choose Housekeeping Genes'!AK$17),AI89-'Choose Housekeeping Genes'!AK$17,"")</f>
        <v/>
      </c>
      <c r="CB89" s="132" t="str">
        <f ca="1">IF(ISNUMBER(AJ89-'Choose Housekeeping Genes'!AL$17),AJ89-'Choose Housekeeping Genes'!AL$17,"")</f>
        <v/>
      </c>
      <c r="CC89" s="132" t="str">
        <f ca="1">IF(ISNUMBER(AK89-'Choose Housekeeping Genes'!AM$17),AK89-'Choose Housekeeping Genes'!AM$17,"")</f>
        <v/>
      </c>
      <c r="CD89" s="132" t="str">
        <f ca="1">IF(ISNUMBER(AL89-'Choose Housekeeping Genes'!AN$17),AL89-'Choose Housekeeping Genes'!AN$17,"")</f>
        <v/>
      </c>
      <c r="CE89" s="132" t="str">
        <f ca="1">IF(ISNUMBER(AM89-'Choose Housekeeping Genes'!AO$17),AM89-'Choose Housekeeping Genes'!AO$17,"")</f>
        <v/>
      </c>
      <c r="CF89" s="132" t="str">
        <f ca="1">IF(ISNUMBER(AN89-'Choose Housekeeping Genes'!AP$17),AN89-'Choose Housekeeping Genes'!AP$17,"")</f>
        <v/>
      </c>
      <c r="CG89" s="132" t="str">
        <f ca="1">IF(ISNUMBER(AO89-'Choose Housekeeping Genes'!AQ$17),AO89-'Choose Housekeeping Genes'!AQ$17,"")</f>
        <v/>
      </c>
      <c r="CH89" s="132" t="str">
        <f ca="1">IF(ISNUMBER(AP89-'Choose Housekeeping Genes'!AR$17),AP89-'Choose Housekeeping Genes'!AR$17,"")</f>
        <v/>
      </c>
      <c r="CI89" s="132" t="str">
        <f ca="1">IF(ISNUMBER(AQ89-'Choose Housekeeping Genes'!AS$17),AQ89-'Choose Housekeeping Genes'!AS$17,"")</f>
        <v/>
      </c>
      <c r="CJ89" s="132" t="str">
        <f ca="1">IF(ISNUMBER(AR89-'Choose Housekeeping Genes'!AT$17),AR89-'Choose Housekeeping Genes'!AT$17,"")</f>
        <v/>
      </c>
      <c r="CK89" s="137" t="e">
        <f t="shared" ca="1" si="6"/>
        <v>#DIV/0!</v>
      </c>
      <c r="CL89" s="138" t="e">
        <f t="shared" ca="1" si="7"/>
        <v>#DIV/0!</v>
      </c>
    </row>
    <row r="90" spans="1:90" ht="12.75" x14ac:dyDescent="0.15">
      <c r="A90" s="131" t="str">
        <f>'Transcript table'!C90</f>
        <v>FGF14-AS2</v>
      </c>
      <c r="B90" s="35" t="s">
        <v>185</v>
      </c>
      <c r="C90" s="132" t="str">
        <f>IF(SUM('Test Sample Data'!C$3:C$386)&gt;10,IF(AND(ISNUMBER('Test Sample Data'!C90),'Test Sample Data'!C90&lt;35,'Test Sample Data'!C90&gt;0),'Test Sample Data'!C90-'Choose Housekeeping Genes'!D$27,35-'Choose Housekeeping Genes'!D$27),"")</f>
        <v/>
      </c>
      <c r="D90" s="132" t="str">
        <f>IF(SUM('Test Sample Data'!D$3:D$386)&gt;10,IF(AND(ISNUMBER('Test Sample Data'!D90),'Test Sample Data'!D90&lt;35,'Test Sample Data'!D90&gt;0),'Test Sample Data'!D90-'Choose Housekeeping Genes'!E$27,35-'Choose Housekeeping Genes'!E$27),"")</f>
        <v/>
      </c>
      <c r="E90" s="132" t="str">
        <f>IF(SUM('Test Sample Data'!E$3:E$386)&gt;10,IF(AND(ISNUMBER('Test Sample Data'!E90),'Test Sample Data'!E90&lt;35,'Test Sample Data'!E90&gt;0),'Test Sample Data'!E90-'Choose Housekeeping Genes'!F$27,35-'Choose Housekeeping Genes'!F$27),"")</f>
        <v/>
      </c>
      <c r="F90" s="132" t="str">
        <f>IF(SUM('Test Sample Data'!F$3:F$386)&gt;10,IF(AND(ISNUMBER('Test Sample Data'!F90),'Test Sample Data'!F90&lt;35,'Test Sample Data'!F90&gt;0),'Test Sample Data'!F90-'Choose Housekeeping Genes'!G$27,35-'Choose Housekeeping Genes'!G$27),"")</f>
        <v/>
      </c>
      <c r="G90" s="132" t="str">
        <f>IF(SUM('Test Sample Data'!G$3:G$386)&gt;10,IF(AND(ISNUMBER('Test Sample Data'!G90),'Test Sample Data'!G90&lt;35,'Test Sample Data'!G90&gt;0),'Test Sample Data'!G90-'Choose Housekeeping Genes'!H$27,35-'Choose Housekeeping Genes'!H$27),"")</f>
        <v/>
      </c>
      <c r="H90" s="132" t="str">
        <f>IF(SUM('Test Sample Data'!H$3:H$386)&gt;10,IF(AND(ISNUMBER('Test Sample Data'!H90),'Test Sample Data'!H90&lt;35,'Test Sample Data'!H90&gt;0),'Test Sample Data'!H90-'Choose Housekeeping Genes'!I$27,35-'Choose Housekeeping Genes'!I$27),"")</f>
        <v/>
      </c>
      <c r="I90" s="132" t="str">
        <f>IF(SUM('Test Sample Data'!I$3:I$386)&gt;10,IF(AND(ISNUMBER('Test Sample Data'!I90),'Test Sample Data'!I90&lt;35,'Test Sample Data'!I90&gt;0),'Test Sample Data'!I90-'Choose Housekeeping Genes'!J$27,35-'Choose Housekeeping Genes'!J$27),"")</f>
        <v/>
      </c>
      <c r="J90" s="132" t="str">
        <f>IF(SUM('Test Sample Data'!J$3:J$386)&gt;10,IF(AND(ISNUMBER('Test Sample Data'!J90),'Test Sample Data'!J90&lt;35,'Test Sample Data'!J90&gt;0),'Test Sample Data'!J90-'Choose Housekeeping Genes'!K$27,35-'Choose Housekeeping Genes'!K$27),"")</f>
        <v/>
      </c>
      <c r="K90" s="132" t="str">
        <f>IF(SUM('Test Sample Data'!K$3:K$386)&gt;10,IF(AND(ISNUMBER('Test Sample Data'!K90),'Test Sample Data'!K90&lt;35,'Test Sample Data'!K90&gt;0),'Test Sample Data'!K90-'Choose Housekeeping Genes'!L$27,35-'Choose Housekeeping Genes'!L$27),"")</f>
        <v/>
      </c>
      <c r="L90" s="132" t="str">
        <f>IF(SUM('Test Sample Data'!L$3:L$386)&gt;10,IF(AND(ISNUMBER('Test Sample Data'!L90),'Test Sample Data'!L90&lt;35,'Test Sample Data'!L90&gt;0),'Test Sample Data'!L90-'Choose Housekeeping Genes'!M$27,35-'Choose Housekeeping Genes'!M$27),"")</f>
        <v/>
      </c>
      <c r="M90" s="132" t="str">
        <f>IF(SUM('Test Sample Data'!M$3:M$386)&gt;10,IF(AND(ISNUMBER('Test Sample Data'!M90),'Test Sample Data'!M90&lt;35,'Test Sample Data'!M90&gt;0),'Test Sample Data'!M90-'Choose Housekeeping Genes'!N$27,35-'Choose Housekeeping Genes'!N$27),"")</f>
        <v/>
      </c>
      <c r="N90" s="132" t="str">
        <f>IF(SUM('Test Sample Data'!N$3:N$386)&gt;10,IF(AND(ISNUMBER('Test Sample Data'!N90),'Test Sample Data'!N90&lt;35,'Test Sample Data'!N90&gt;0),'Test Sample Data'!N90-'Choose Housekeeping Genes'!O$27,35-'Choose Housekeeping Genes'!O$27),"")</f>
        <v/>
      </c>
      <c r="O90" s="132" t="str">
        <f>IF(SUM('Test Sample Data'!O$3:O$386)&gt;10,IF(AND(ISNUMBER('Test Sample Data'!O90),'Test Sample Data'!O90&lt;35,'Test Sample Data'!O90&gt;0),'Test Sample Data'!O90-'Choose Housekeeping Genes'!P$27,35-'Choose Housekeeping Genes'!P$27),"")</f>
        <v/>
      </c>
      <c r="P90" s="132" t="str">
        <f>IF(SUM('Test Sample Data'!P$3:P$386)&gt;10,IF(AND(ISNUMBER('Test Sample Data'!P90),'Test Sample Data'!P90&lt;35,'Test Sample Data'!P90&gt;0),'Test Sample Data'!P90-'Choose Housekeeping Genes'!Q$27,35-'Choose Housekeeping Genes'!Q$27),"")</f>
        <v/>
      </c>
      <c r="Q90" s="132" t="str">
        <f>IF(SUM('Test Sample Data'!Q$3:Q$386)&gt;10,IF(AND(ISNUMBER('Test Sample Data'!Q90),'Test Sample Data'!Q90&lt;35,'Test Sample Data'!Q90&gt;0),'Test Sample Data'!Q90-'Choose Housekeeping Genes'!R$27,35-'Choose Housekeeping Genes'!R$27),"")</f>
        <v/>
      </c>
      <c r="R90" s="132" t="str">
        <f>IF(SUM('Test Sample Data'!R$3:R$386)&gt;10,IF(AND(ISNUMBER('Test Sample Data'!R90),'Test Sample Data'!R90&lt;35,'Test Sample Data'!R90&gt;0),'Test Sample Data'!R90-'Choose Housekeeping Genes'!S$27,35-'Choose Housekeeping Genes'!S$27),"")</f>
        <v/>
      </c>
      <c r="S90" s="132" t="str">
        <f>IF(SUM('Test Sample Data'!S$3:S$386)&gt;10,IF(AND(ISNUMBER('Test Sample Data'!S90),'Test Sample Data'!S90&lt;35,'Test Sample Data'!S90&gt;0),'Test Sample Data'!S90-'Choose Housekeeping Genes'!T$27,35-'Choose Housekeeping Genes'!T$27),"")</f>
        <v/>
      </c>
      <c r="T90" s="132" t="str">
        <f>IF(SUM('Test Sample Data'!T$3:T$386)&gt;10,IF(AND(ISNUMBER('Test Sample Data'!T90),'Test Sample Data'!T90&lt;35,'Test Sample Data'!T90&gt;0),'Test Sample Data'!T90-'Choose Housekeeping Genes'!U$27,35-'Choose Housekeeping Genes'!U$27),"")</f>
        <v/>
      </c>
      <c r="U90" s="132" t="str">
        <f>IF(SUM('Test Sample Data'!U$3:U$386)&gt;10,IF(AND(ISNUMBER('Test Sample Data'!U90),'Test Sample Data'!U90&lt;35,'Test Sample Data'!U90&gt;0),'Test Sample Data'!U90-'Choose Housekeeping Genes'!V$27,35-'Choose Housekeeping Genes'!V$27),"")</f>
        <v/>
      </c>
      <c r="V90" s="132" t="str">
        <f>IF(SUM('Test Sample Data'!V$3:V$386)&gt;10,IF(AND(ISNUMBER('Test Sample Data'!V90),'Test Sample Data'!V90&lt;35,'Test Sample Data'!V90&gt;0),'Test Sample Data'!V90-'Choose Housekeeping Genes'!W$27,35-'Choose Housekeeping Genes'!W$27),"")</f>
        <v/>
      </c>
      <c r="W90" s="140" t="str">
        <f>'Control Sample Data'!A90</f>
        <v>FGF14-AS2</v>
      </c>
      <c r="X90" s="141" t="s">
        <v>185</v>
      </c>
      <c r="Y90" s="132" t="str">
        <f>IF(SUM('Control Sample Data'!C$3:C$386)&gt;10,IF(AND(ISNUMBER('Control Sample Data'!C90),'Control Sample Data'!C90&lt;35,'Control Sample Data'!C90&gt;0),'Control Sample Data'!C90-'Choose Housekeeping Genes'!AA$27,35-'Choose Housekeeping Genes'!AA$27),"")</f>
        <v/>
      </c>
      <c r="Z90" s="132" t="str">
        <f>IF(SUM('Control Sample Data'!D$3:D$386)&gt;10,IF(AND(ISNUMBER('Control Sample Data'!D90),'Control Sample Data'!D90&lt;35,'Control Sample Data'!D90&gt;0),'Control Sample Data'!D90-'Choose Housekeeping Genes'!AB$27,35-'Choose Housekeeping Genes'!AB$27),"")</f>
        <v/>
      </c>
      <c r="AA90" s="132" t="str">
        <f>IF(SUM('Control Sample Data'!E$3:E$386)&gt;10,IF(AND(ISNUMBER('Control Sample Data'!E90),'Control Sample Data'!E90&lt;35,'Control Sample Data'!E90&gt;0),'Control Sample Data'!E90-'Choose Housekeeping Genes'!AC$27,35-'Choose Housekeeping Genes'!AC$27),"")</f>
        <v/>
      </c>
      <c r="AB90" s="132" t="str">
        <f>IF(SUM('Control Sample Data'!F$3:F$386)&gt;10,IF(AND(ISNUMBER('Control Sample Data'!F90),'Control Sample Data'!F90&lt;35,'Control Sample Data'!F90&gt;0),'Control Sample Data'!F90-'Choose Housekeeping Genes'!AD$27,35-'Choose Housekeeping Genes'!AD$27),"")</f>
        <v/>
      </c>
      <c r="AC90" s="132" t="str">
        <f>IF(SUM('Control Sample Data'!G$3:G$386)&gt;10,IF(AND(ISNUMBER('Control Sample Data'!G90),'Control Sample Data'!G90&lt;35,'Control Sample Data'!G90&gt;0),'Control Sample Data'!G90-'Choose Housekeeping Genes'!AE$27,35-'Choose Housekeeping Genes'!AE$27),"")</f>
        <v/>
      </c>
      <c r="AD90" s="132" t="str">
        <f>IF(SUM('Control Sample Data'!H$3:H$386)&gt;10,IF(AND(ISNUMBER('Control Sample Data'!H90),'Control Sample Data'!H90&lt;35,'Control Sample Data'!H90&gt;0),'Control Sample Data'!H90-'Choose Housekeeping Genes'!AF$27,35-'Choose Housekeeping Genes'!AF$27),"")</f>
        <v/>
      </c>
      <c r="AE90" s="132" t="str">
        <f>IF(SUM('Control Sample Data'!I$3:I$386)&gt;10,IF(AND(ISNUMBER('Control Sample Data'!I90),'Control Sample Data'!I90&lt;35,'Control Sample Data'!I90&gt;0),'Control Sample Data'!I90-'Choose Housekeeping Genes'!AG$27,35-'Choose Housekeeping Genes'!AG$27),"")</f>
        <v/>
      </c>
      <c r="AF90" s="132" t="str">
        <f>IF(SUM('Control Sample Data'!J$3:J$386)&gt;10,IF(AND(ISNUMBER('Control Sample Data'!J90),'Control Sample Data'!J90&lt;35,'Control Sample Data'!J90&gt;0),'Control Sample Data'!J90-'Choose Housekeeping Genes'!AH$27,35-'Choose Housekeeping Genes'!AH$27),"")</f>
        <v/>
      </c>
      <c r="AG90" s="132" t="str">
        <f>IF(SUM('Control Sample Data'!K$3:K$386)&gt;10,IF(AND(ISNUMBER('Control Sample Data'!K90),'Control Sample Data'!K90&lt;35,'Control Sample Data'!K90&gt;0),'Control Sample Data'!K90-'Choose Housekeeping Genes'!AI$27,35-'Choose Housekeeping Genes'!AI$27),"")</f>
        <v/>
      </c>
      <c r="AH90" s="132" t="str">
        <f>IF(SUM('Control Sample Data'!L$3:L$386)&gt;10,IF(AND(ISNUMBER('Control Sample Data'!L90),'Control Sample Data'!L90&lt;35,'Control Sample Data'!L90&gt;0),'Control Sample Data'!L90-'Choose Housekeeping Genes'!AJ$27,35-'Choose Housekeeping Genes'!AJ$27),"")</f>
        <v/>
      </c>
      <c r="AI90" s="132" t="str">
        <f>IF(SUM('Control Sample Data'!M$3:M$386)&gt;10,IF(AND(ISNUMBER('Control Sample Data'!M90),'Control Sample Data'!M90&lt;35,'Control Sample Data'!M90&gt;0),'Control Sample Data'!M90-'Choose Housekeeping Genes'!AK$27,35-'Choose Housekeeping Genes'!AK$27),"")</f>
        <v/>
      </c>
      <c r="AJ90" s="132" t="str">
        <f>IF(SUM('Control Sample Data'!N$3:N$386)&gt;10,IF(AND(ISNUMBER('Control Sample Data'!N90),'Control Sample Data'!N90&lt;35,'Control Sample Data'!N90&gt;0),'Control Sample Data'!N90-'Choose Housekeeping Genes'!AL$27,35-'Choose Housekeeping Genes'!AL$27),"")</f>
        <v/>
      </c>
      <c r="AK90" s="132" t="str">
        <f>IF(SUM('Control Sample Data'!O$3:O$386)&gt;10,IF(AND(ISNUMBER('Control Sample Data'!O90),'Control Sample Data'!O90&lt;35,'Control Sample Data'!O90&gt;0),'Control Sample Data'!O90-'Choose Housekeeping Genes'!AM$27,35-'Choose Housekeeping Genes'!AM$27),"")</f>
        <v/>
      </c>
      <c r="AL90" s="132" t="str">
        <f>IF(SUM('Control Sample Data'!P$3:P$386)&gt;10,IF(AND(ISNUMBER('Control Sample Data'!P90),'Control Sample Data'!P90&lt;35,'Control Sample Data'!P90&gt;0),'Control Sample Data'!P90-'Choose Housekeeping Genes'!AN$27,35-'Choose Housekeeping Genes'!AN$27),"")</f>
        <v/>
      </c>
      <c r="AM90" s="132" t="str">
        <f>IF(SUM('Control Sample Data'!Q$3:Q$386)&gt;10,IF(AND(ISNUMBER('Control Sample Data'!Q90),'Control Sample Data'!Q90&lt;35,'Control Sample Data'!Q90&gt;0),'Control Sample Data'!Q90-'Choose Housekeeping Genes'!AO$27,35-'Choose Housekeeping Genes'!AO$27),"")</f>
        <v/>
      </c>
      <c r="AN90" s="132" t="str">
        <f>IF(SUM('Control Sample Data'!R$3:R$386)&gt;10,IF(AND(ISNUMBER('Control Sample Data'!R90),'Control Sample Data'!R90&lt;35,'Control Sample Data'!R90&gt;0),'Control Sample Data'!R90-'Choose Housekeeping Genes'!AP$27,35-'Choose Housekeeping Genes'!AP$27),"")</f>
        <v/>
      </c>
      <c r="AO90" s="132" t="str">
        <f>IF(SUM('Control Sample Data'!S$3:S$386)&gt;10,IF(AND(ISNUMBER('Control Sample Data'!S90),'Control Sample Data'!S90&lt;35,'Control Sample Data'!S90&gt;0),'Control Sample Data'!S90-'Choose Housekeeping Genes'!AQ$27,35-'Choose Housekeeping Genes'!AQ$27),"")</f>
        <v/>
      </c>
      <c r="AP90" s="132" t="str">
        <f>IF(SUM('Control Sample Data'!T$3:T$386)&gt;10,IF(AND(ISNUMBER('Control Sample Data'!T90),'Control Sample Data'!T90&lt;35,'Control Sample Data'!T90&gt;0),'Control Sample Data'!T90-'Choose Housekeeping Genes'!AR$27,35-'Choose Housekeeping Genes'!AR$27),"")</f>
        <v/>
      </c>
      <c r="AQ90" s="132" t="str">
        <f>IF(SUM('Control Sample Data'!U$3:U$386)&gt;10,IF(AND(ISNUMBER('Control Sample Data'!U90),'Control Sample Data'!U90&lt;35,'Control Sample Data'!U90&gt;0),'Control Sample Data'!U90-'Choose Housekeeping Genes'!AS$27,35-'Choose Housekeeping Genes'!AS$27),"")</f>
        <v/>
      </c>
      <c r="AR90" s="132" t="str">
        <f>IF(SUM('Control Sample Data'!V$3:V$386)&gt;10,IF(AND(ISNUMBER('Control Sample Data'!V90),'Control Sample Data'!V90&lt;35,'Control Sample Data'!V90&gt;0),'Control Sample Data'!V90-'Choose Housekeeping Genes'!AT$27,35-'Choose Housekeeping Genes'!AT$27),"")</f>
        <v/>
      </c>
      <c r="AS90" s="135" t="str">
        <f>'Control Sample Data'!A90</f>
        <v>FGF14-AS2</v>
      </c>
      <c r="AT90" s="35" t="s">
        <v>185</v>
      </c>
      <c r="AU90" s="132" t="str">
        <f ca="1">IF(ISNUMBER(C90-'Choose Housekeeping Genes'!D$17),C90-'Choose Housekeeping Genes'!D$17,"")</f>
        <v/>
      </c>
      <c r="AV90" s="132" t="str">
        <f ca="1">IF(ISNUMBER(D90-'Choose Housekeeping Genes'!E$17),D90-'Choose Housekeeping Genes'!E$17,"")</f>
        <v/>
      </c>
      <c r="AW90" s="132" t="str">
        <f ca="1">IF(ISNUMBER(E90-'Choose Housekeeping Genes'!F$17),E90-'Choose Housekeeping Genes'!F$17,"")</f>
        <v/>
      </c>
      <c r="AX90" s="132" t="str">
        <f ca="1">IF(ISNUMBER(F90-'Choose Housekeeping Genes'!G$17),F90-'Choose Housekeeping Genes'!G$17,"")</f>
        <v/>
      </c>
      <c r="AY90" s="132" t="str">
        <f ca="1">IF(ISNUMBER(G90-'Choose Housekeeping Genes'!H$17),G90-'Choose Housekeeping Genes'!H$17,"")</f>
        <v/>
      </c>
      <c r="AZ90" s="132" t="str">
        <f ca="1">IF(ISNUMBER(H90-'Choose Housekeeping Genes'!I$17),H90-'Choose Housekeeping Genes'!I$17,"")</f>
        <v/>
      </c>
      <c r="BA90" s="132" t="str">
        <f ca="1">IF(ISNUMBER(I90-'Choose Housekeeping Genes'!J$17),I90-'Choose Housekeeping Genes'!J$17,"")</f>
        <v/>
      </c>
      <c r="BB90" s="132" t="str">
        <f ca="1">IF(ISNUMBER(J90-'Choose Housekeeping Genes'!K$17),J90-'Choose Housekeeping Genes'!K$17,"")</f>
        <v/>
      </c>
      <c r="BC90" s="132" t="str">
        <f ca="1">IF(ISNUMBER(K90-'Choose Housekeeping Genes'!L$17),K90-'Choose Housekeeping Genes'!L$17,"")</f>
        <v/>
      </c>
      <c r="BD90" s="132" t="str">
        <f ca="1">IF(ISNUMBER(L90-'Choose Housekeeping Genes'!M$17),L90-'Choose Housekeeping Genes'!M$17,"")</f>
        <v/>
      </c>
      <c r="BE90" s="132" t="str">
        <f ca="1">IF(ISNUMBER(M90-'Choose Housekeeping Genes'!N$17),M90-'Choose Housekeeping Genes'!N$17,"")</f>
        <v/>
      </c>
      <c r="BF90" s="132" t="str">
        <f ca="1">IF(ISNUMBER(N90-'Choose Housekeeping Genes'!O$17),N90-'Choose Housekeeping Genes'!O$17,"")</f>
        <v/>
      </c>
      <c r="BG90" s="132" t="str">
        <f ca="1">IF(ISNUMBER(O90-'Choose Housekeeping Genes'!P$17),O90-'Choose Housekeeping Genes'!P$17,"")</f>
        <v/>
      </c>
      <c r="BH90" s="132" t="str">
        <f ca="1">IF(ISNUMBER(P90-'Choose Housekeeping Genes'!Q$17),P90-'Choose Housekeeping Genes'!Q$17,"")</f>
        <v/>
      </c>
      <c r="BI90" s="132" t="str">
        <f ca="1">IF(ISNUMBER(Q90-'Choose Housekeeping Genes'!R$17),Q90-'Choose Housekeeping Genes'!R$17,"")</f>
        <v/>
      </c>
      <c r="BJ90" s="132" t="str">
        <f ca="1">IF(ISNUMBER(R90-'Choose Housekeeping Genes'!S$17),R90-'Choose Housekeeping Genes'!S$17,"")</f>
        <v/>
      </c>
      <c r="BK90" s="132" t="str">
        <f ca="1">IF(ISNUMBER(S90-'Choose Housekeeping Genes'!T$17),S90-'Choose Housekeeping Genes'!T$17,"")</f>
        <v/>
      </c>
      <c r="BL90" s="132" t="str">
        <f ca="1">IF(ISNUMBER(T90-'Choose Housekeeping Genes'!U$17),T90-'Choose Housekeeping Genes'!U$17,"")</f>
        <v/>
      </c>
      <c r="BM90" s="132" t="str">
        <f ca="1">IF(ISNUMBER(U90-'Choose Housekeeping Genes'!V$17),U90-'Choose Housekeeping Genes'!V$17,"")</f>
        <v/>
      </c>
      <c r="BN90" s="132" t="str">
        <f ca="1">IF(ISNUMBER(V90-'Choose Housekeeping Genes'!W$17),V90-'Choose Housekeeping Genes'!W$17,"")</f>
        <v/>
      </c>
      <c r="BO90" s="142" t="str">
        <f t="shared" si="5"/>
        <v>FGF14-AS2</v>
      </c>
      <c r="BP90" s="141" t="s">
        <v>185</v>
      </c>
      <c r="BQ90" s="132" t="str">
        <f ca="1">IF(ISNUMBER(Y90-'Choose Housekeeping Genes'!AA$17),Y90-'Choose Housekeeping Genes'!AA$17,"")</f>
        <v/>
      </c>
      <c r="BR90" s="132" t="str">
        <f ca="1">IF(ISNUMBER(Z90-'Choose Housekeeping Genes'!AB$17),Z90-'Choose Housekeeping Genes'!AB$17,"")</f>
        <v/>
      </c>
      <c r="BS90" s="132" t="str">
        <f ca="1">IF(ISNUMBER(AA90-'Choose Housekeeping Genes'!AC$17),AA90-'Choose Housekeeping Genes'!AC$17,"")</f>
        <v/>
      </c>
      <c r="BT90" s="132" t="str">
        <f ca="1">IF(ISNUMBER(AB90-'Choose Housekeeping Genes'!AD$17),AB90-'Choose Housekeeping Genes'!AD$17,"")</f>
        <v/>
      </c>
      <c r="BU90" s="132" t="str">
        <f ca="1">IF(ISNUMBER(AC90-'Choose Housekeeping Genes'!AE$17),AC90-'Choose Housekeeping Genes'!AE$17,"")</f>
        <v/>
      </c>
      <c r="BV90" s="132" t="str">
        <f ca="1">IF(ISNUMBER(AD90-'Choose Housekeeping Genes'!AF$17),AD90-'Choose Housekeeping Genes'!AF$17,"")</f>
        <v/>
      </c>
      <c r="BW90" s="132" t="str">
        <f ca="1">IF(ISNUMBER(AE90-'Choose Housekeeping Genes'!AG$17),AE90-'Choose Housekeeping Genes'!AG$17,"")</f>
        <v/>
      </c>
      <c r="BX90" s="132" t="str">
        <f ca="1">IF(ISNUMBER(AF90-'Choose Housekeeping Genes'!AH$17),AF90-'Choose Housekeeping Genes'!AH$17,"")</f>
        <v/>
      </c>
      <c r="BY90" s="132" t="str">
        <f ca="1">IF(ISNUMBER(AG90-'Choose Housekeeping Genes'!AI$17),AG90-'Choose Housekeeping Genes'!AI$17,"")</f>
        <v/>
      </c>
      <c r="BZ90" s="132" t="str">
        <f ca="1">IF(ISNUMBER(AH90-'Choose Housekeeping Genes'!AJ$17),AH90-'Choose Housekeeping Genes'!AJ$17,"")</f>
        <v/>
      </c>
      <c r="CA90" s="132" t="str">
        <f ca="1">IF(ISNUMBER(AI90-'Choose Housekeeping Genes'!AK$17),AI90-'Choose Housekeeping Genes'!AK$17,"")</f>
        <v/>
      </c>
      <c r="CB90" s="132" t="str">
        <f ca="1">IF(ISNUMBER(AJ90-'Choose Housekeeping Genes'!AL$17),AJ90-'Choose Housekeeping Genes'!AL$17,"")</f>
        <v/>
      </c>
      <c r="CC90" s="132" t="str">
        <f ca="1">IF(ISNUMBER(AK90-'Choose Housekeeping Genes'!AM$17),AK90-'Choose Housekeeping Genes'!AM$17,"")</f>
        <v/>
      </c>
      <c r="CD90" s="132" t="str">
        <f ca="1">IF(ISNUMBER(AL90-'Choose Housekeeping Genes'!AN$17),AL90-'Choose Housekeeping Genes'!AN$17,"")</f>
        <v/>
      </c>
      <c r="CE90" s="132" t="str">
        <f ca="1">IF(ISNUMBER(AM90-'Choose Housekeeping Genes'!AO$17),AM90-'Choose Housekeeping Genes'!AO$17,"")</f>
        <v/>
      </c>
      <c r="CF90" s="132" t="str">
        <f ca="1">IF(ISNUMBER(AN90-'Choose Housekeeping Genes'!AP$17),AN90-'Choose Housekeeping Genes'!AP$17,"")</f>
        <v/>
      </c>
      <c r="CG90" s="132" t="str">
        <f ca="1">IF(ISNUMBER(AO90-'Choose Housekeeping Genes'!AQ$17),AO90-'Choose Housekeeping Genes'!AQ$17,"")</f>
        <v/>
      </c>
      <c r="CH90" s="132" t="str">
        <f ca="1">IF(ISNUMBER(AP90-'Choose Housekeeping Genes'!AR$17),AP90-'Choose Housekeeping Genes'!AR$17,"")</f>
        <v/>
      </c>
      <c r="CI90" s="132" t="str">
        <f ca="1">IF(ISNUMBER(AQ90-'Choose Housekeeping Genes'!AS$17),AQ90-'Choose Housekeeping Genes'!AS$17,"")</f>
        <v/>
      </c>
      <c r="CJ90" s="132" t="str">
        <f ca="1">IF(ISNUMBER(AR90-'Choose Housekeeping Genes'!AT$17),AR90-'Choose Housekeeping Genes'!AT$17,"")</f>
        <v/>
      </c>
      <c r="CK90" s="137" t="e">
        <f t="shared" ca="1" si="6"/>
        <v>#DIV/0!</v>
      </c>
      <c r="CL90" s="138" t="e">
        <f t="shared" ca="1" si="7"/>
        <v>#DIV/0!</v>
      </c>
    </row>
    <row r="91" spans="1:90" ht="12.75" x14ac:dyDescent="0.15">
      <c r="A91" s="131" t="str">
        <f>'Transcript table'!C91</f>
        <v>EPB41L4A-AS2</v>
      </c>
      <c r="B91" s="35" t="s">
        <v>186</v>
      </c>
      <c r="C91" s="132" t="str">
        <f>IF(SUM('Test Sample Data'!C$3:C$386)&gt;10,IF(AND(ISNUMBER('Test Sample Data'!C91),'Test Sample Data'!C91&lt;35,'Test Sample Data'!C91&gt;0),'Test Sample Data'!C91-'Choose Housekeeping Genes'!D$27,35-'Choose Housekeeping Genes'!D$27),"")</f>
        <v/>
      </c>
      <c r="D91" s="132" t="str">
        <f>IF(SUM('Test Sample Data'!D$3:D$386)&gt;10,IF(AND(ISNUMBER('Test Sample Data'!D91),'Test Sample Data'!D91&lt;35,'Test Sample Data'!D91&gt;0),'Test Sample Data'!D91-'Choose Housekeeping Genes'!E$27,35-'Choose Housekeeping Genes'!E$27),"")</f>
        <v/>
      </c>
      <c r="E91" s="132" t="str">
        <f>IF(SUM('Test Sample Data'!E$3:E$386)&gt;10,IF(AND(ISNUMBER('Test Sample Data'!E91),'Test Sample Data'!E91&lt;35,'Test Sample Data'!E91&gt;0),'Test Sample Data'!E91-'Choose Housekeeping Genes'!F$27,35-'Choose Housekeeping Genes'!F$27),"")</f>
        <v/>
      </c>
      <c r="F91" s="132" t="str">
        <f>IF(SUM('Test Sample Data'!F$3:F$386)&gt;10,IF(AND(ISNUMBER('Test Sample Data'!F91),'Test Sample Data'!F91&lt;35,'Test Sample Data'!F91&gt;0),'Test Sample Data'!F91-'Choose Housekeeping Genes'!G$27,35-'Choose Housekeeping Genes'!G$27),"")</f>
        <v/>
      </c>
      <c r="G91" s="132" t="str">
        <f>IF(SUM('Test Sample Data'!G$3:G$386)&gt;10,IF(AND(ISNUMBER('Test Sample Data'!G91),'Test Sample Data'!G91&lt;35,'Test Sample Data'!G91&gt;0),'Test Sample Data'!G91-'Choose Housekeeping Genes'!H$27,35-'Choose Housekeeping Genes'!H$27),"")</f>
        <v/>
      </c>
      <c r="H91" s="132" t="str">
        <f>IF(SUM('Test Sample Data'!H$3:H$386)&gt;10,IF(AND(ISNUMBER('Test Sample Data'!H91),'Test Sample Data'!H91&lt;35,'Test Sample Data'!H91&gt;0),'Test Sample Data'!H91-'Choose Housekeeping Genes'!I$27,35-'Choose Housekeeping Genes'!I$27),"")</f>
        <v/>
      </c>
      <c r="I91" s="132" t="str">
        <f>IF(SUM('Test Sample Data'!I$3:I$386)&gt;10,IF(AND(ISNUMBER('Test Sample Data'!I91),'Test Sample Data'!I91&lt;35,'Test Sample Data'!I91&gt;0),'Test Sample Data'!I91-'Choose Housekeeping Genes'!J$27,35-'Choose Housekeeping Genes'!J$27),"")</f>
        <v/>
      </c>
      <c r="J91" s="132" t="str">
        <f>IF(SUM('Test Sample Data'!J$3:J$386)&gt;10,IF(AND(ISNUMBER('Test Sample Data'!J91),'Test Sample Data'!J91&lt;35,'Test Sample Data'!J91&gt;0),'Test Sample Data'!J91-'Choose Housekeeping Genes'!K$27,35-'Choose Housekeeping Genes'!K$27),"")</f>
        <v/>
      </c>
      <c r="K91" s="132" t="str">
        <f>IF(SUM('Test Sample Data'!K$3:K$386)&gt;10,IF(AND(ISNUMBER('Test Sample Data'!K91),'Test Sample Data'!K91&lt;35,'Test Sample Data'!K91&gt;0),'Test Sample Data'!K91-'Choose Housekeeping Genes'!L$27,35-'Choose Housekeeping Genes'!L$27),"")</f>
        <v/>
      </c>
      <c r="L91" s="132" t="str">
        <f>IF(SUM('Test Sample Data'!L$3:L$386)&gt;10,IF(AND(ISNUMBER('Test Sample Data'!L91),'Test Sample Data'!L91&lt;35,'Test Sample Data'!L91&gt;0),'Test Sample Data'!L91-'Choose Housekeeping Genes'!M$27,35-'Choose Housekeeping Genes'!M$27),"")</f>
        <v/>
      </c>
      <c r="M91" s="132" t="str">
        <f>IF(SUM('Test Sample Data'!M$3:M$386)&gt;10,IF(AND(ISNUMBER('Test Sample Data'!M91),'Test Sample Data'!M91&lt;35,'Test Sample Data'!M91&gt;0),'Test Sample Data'!M91-'Choose Housekeeping Genes'!N$27,35-'Choose Housekeeping Genes'!N$27),"")</f>
        <v/>
      </c>
      <c r="N91" s="132" t="str">
        <f>IF(SUM('Test Sample Data'!N$3:N$386)&gt;10,IF(AND(ISNUMBER('Test Sample Data'!N91),'Test Sample Data'!N91&lt;35,'Test Sample Data'!N91&gt;0),'Test Sample Data'!N91-'Choose Housekeeping Genes'!O$27,35-'Choose Housekeeping Genes'!O$27),"")</f>
        <v/>
      </c>
      <c r="O91" s="132" t="str">
        <f>IF(SUM('Test Sample Data'!O$3:O$386)&gt;10,IF(AND(ISNUMBER('Test Sample Data'!O91),'Test Sample Data'!O91&lt;35,'Test Sample Data'!O91&gt;0),'Test Sample Data'!O91-'Choose Housekeeping Genes'!P$27,35-'Choose Housekeeping Genes'!P$27),"")</f>
        <v/>
      </c>
      <c r="P91" s="132" t="str">
        <f>IF(SUM('Test Sample Data'!P$3:P$386)&gt;10,IF(AND(ISNUMBER('Test Sample Data'!P91),'Test Sample Data'!P91&lt;35,'Test Sample Data'!P91&gt;0),'Test Sample Data'!P91-'Choose Housekeeping Genes'!Q$27,35-'Choose Housekeeping Genes'!Q$27),"")</f>
        <v/>
      </c>
      <c r="Q91" s="132" t="str">
        <f>IF(SUM('Test Sample Data'!Q$3:Q$386)&gt;10,IF(AND(ISNUMBER('Test Sample Data'!Q91),'Test Sample Data'!Q91&lt;35,'Test Sample Data'!Q91&gt;0),'Test Sample Data'!Q91-'Choose Housekeeping Genes'!R$27,35-'Choose Housekeeping Genes'!R$27),"")</f>
        <v/>
      </c>
      <c r="R91" s="132" t="str">
        <f>IF(SUM('Test Sample Data'!R$3:R$386)&gt;10,IF(AND(ISNUMBER('Test Sample Data'!R91),'Test Sample Data'!R91&lt;35,'Test Sample Data'!R91&gt;0),'Test Sample Data'!R91-'Choose Housekeeping Genes'!S$27,35-'Choose Housekeeping Genes'!S$27),"")</f>
        <v/>
      </c>
      <c r="S91" s="132" t="str">
        <f>IF(SUM('Test Sample Data'!S$3:S$386)&gt;10,IF(AND(ISNUMBER('Test Sample Data'!S91),'Test Sample Data'!S91&lt;35,'Test Sample Data'!S91&gt;0),'Test Sample Data'!S91-'Choose Housekeeping Genes'!T$27,35-'Choose Housekeeping Genes'!T$27),"")</f>
        <v/>
      </c>
      <c r="T91" s="132" t="str">
        <f>IF(SUM('Test Sample Data'!T$3:T$386)&gt;10,IF(AND(ISNUMBER('Test Sample Data'!T91),'Test Sample Data'!T91&lt;35,'Test Sample Data'!T91&gt;0),'Test Sample Data'!T91-'Choose Housekeeping Genes'!U$27,35-'Choose Housekeeping Genes'!U$27),"")</f>
        <v/>
      </c>
      <c r="U91" s="132" t="str">
        <f>IF(SUM('Test Sample Data'!U$3:U$386)&gt;10,IF(AND(ISNUMBER('Test Sample Data'!U91),'Test Sample Data'!U91&lt;35,'Test Sample Data'!U91&gt;0),'Test Sample Data'!U91-'Choose Housekeeping Genes'!V$27,35-'Choose Housekeeping Genes'!V$27),"")</f>
        <v/>
      </c>
      <c r="V91" s="132" t="str">
        <f>IF(SUM('Test Sample Data'!V$3:V$386)&gt;10,IF(AND(ISNUMBER('Test Sample Data'!V91),'Test Sample Data'!V91&lt;35,'Test Sample Data'!V91&gt;0),'Test Sample Data'!V91-'Choose Housekeeping Genes'!W$27,35-'Choose Housekeeping Genes'!W$27),"")</f>
        <v/>
      </c>
      <c r="W91" s="140" t="str">
        <f>'Control Sample Data'!A91</f>
        <v>EPB41L4A-AS2</v>
      </c>
      <c r="X91" s="141" t="s">
        <v>186</v>
      </c>
      <c r="Y91" s="132" t="str">
        <f>IF(SUM('Control Sample Data'!C$3:C$386)&gt;10,IF(AND(ISNUMBER('Control Sample Data'!C91),'Control Sample Data'!C91&lt;35,'Control Sample Data'!C91&gt;0),'Control Sample Data'!C91-'Choose Housekeeping Genes'!AA$27,35-'Choose Housekeeping Genes'!AA$27),"")</f>
        <v/>
      </c>
      <c r="Z91" s="132" t="str">
        <f>IF(SUM('Control Sample Data'!D$3:D$386)&gt;10,IF(AND(ISNUMBER('Control Sample Data'!D91),'Control Sample Data'!D91&lt;35,'Control Sample Data'!D91&gt;0),'Control Sample Data'!D91-'Choose Housekeeping Genes'!AB$27,35-'Choose Housekeeping Genes'!AB$27),"")</f>
        <v/>
      </c>
      <c r="AA91" s="132" t="str">
        <f>IF(SUM('Control Sample Data'!E$3:E$386)&gt;10,IF(AND(ISNUMBER('Control Sample Data'!E91),'Control Sample Data'!E91&lt;35,'Control Sample Data'!E91&gt;0),'Control Sample Data'!E91-'Choose Housekeeping Genes'!AC$27,35-'Choose Housekeeping Genes'!AC$27),"")</f>
        <v/>
      </c>
      <c r="AB91" s="132" t="str">
        <f>IF(SUM('Control Sample Data'!F$3:F$386)&gt;10,IF(AND(ISNUMBER('Control Sample Data'!F91),'Control Sample Data'!F91&lt;35,'Control Sample Data'!F91&gt;0),'Control Sample Data'!F91-'Choose Housekeeping Genes'!AD$27,35-'Choose Housekeeping Genes'!AD$27),"")</f>
        <v/>
      </c>
      <c r="AC91" s="132" t="str">
        <f>IF(SUM('Control Sample Data'!G$3:G$386)&gt;10,IF(AND(ISNUMBER('Control Sample Data'!G91),'Control Sample Data'!G91&lt;35,'Control Sample Data'!G91&gt;0),'Control Sample Data'!G91-'Choose Housekeeping Genes'!AE$27,35-'Choose Housekeeping Genes'!AE$27),"")</f>
        <v/>
      </c>
      <c r="AD91" s="132" t="str">
        <f>IF(SUM('Control Sample Data'!H$3:H$386)&gt;10,IF(AND(ISNUMBER('Control Sample Data'!H91),'Control Sample Data'!H91&lt;35,'Control Sample Data'!H91&gt;0),'Control Sample Data'!H91-'Choose Housekeeping Genes'!AF$27,35-'Choose Housekeeping Genes'!AF$27),"")</f>
        <v/>
      </c>
      <c r="AE91" s="132" t="str">
        <f>IF(SUM('Control Sample Data'!I$3:I$386)&gt;10,IF(AND(ISNUMBER('Control Sample Data'!I91),'Control Sample Data'!I91&lt;35,'Control Sample Data'!I91&gt;0),'Control Sample Data'!I91-'Choose Housekeeping Genes'!AG$27,35-'Choose Housekeeping Genes'!AG$27),"")</f>
        <v/>
      </c>
      <c r="AF91" s="132" t="str">
        <f>IF(SUM('Control Sample Data'!J$3:J$386)&gt;10,IF(AND(ISNUMBER('Control Sample Data'!J91),'Control Sample Data'!J91&lt;35,'Control Sample Data'!J91&gt;0),'Control Sample Data'!J91-'Choose Housekeeping Genes'!AH$27,35-'Choose Housekeeping Genes'!AH$27),"")</f>
        <v/>
      </c>
      <c r="AG91" s="132" t="str">
        <f>IF(SUM('Control Sample Data'!K$3:K$386)&gt;10,IF(AND(ISNUMBER('Control Sample Data'!K91),'Control Sample Data'!K91&lt;35,'Control Sample Data'!K91&gt;0),'Control Sample Data'!K91-'Choose Housekeeping Genes'!AI$27,35-'Choose Housekeeping Genes'!AI$27),"")</f>
        <v/>
      </c>
      <c r="AH91" s="132" t="str">
        <f>IF(SUM('Control Sample Data'!L$3:L$386)&gt;10,IF(AND(ISNUMBER('Control Sample Data'!L91),'Control Sample Data'!L91&lt;35,'Control Sample Data'!L91&gt;0),'Control Sample Data'!L91-'Choose Housekeeping Genes'!AJ$27,35-'Choose Housekeeping Genes'!AJ$27),"")</f>
        <v/>
      </c>
      <c r="AI91" s="132" t="str">
        <f>IF(SUM('Control Sample Data'!M$3:M$386)&gt;10,IF(AND(ISNUMBER('Control Sample Data'!M91),'Control Sample Data'!M91&lt;35,'Control Sample Data'!M91&gt;0),'Control Sample Data'!M91-'Choose Housekeeping Genes'!AK$27,35-'Choose Housekeeping Genes'!AK$27),"")</f>
        <v/>
      </c>
      <c r="AJ91" s="132" t="str">
        <f>IF(SUM('Control Sample Data'!N$3:N$386)&gt;10,IF(AND(ISNUMBER('Control Sample Data'!N91),'Control Sample Data'!N91&lt;35,'Control Sample Data'!N91&gt;0),'Control Sample Data'!N91-'Choose Housekeeping Genes'!AL$27,35-'Choose Housekeeping Genes'!AL$27),"")</f>
        <v/>
      </c>
      <c r="AK91" s="132" t="str">
        <f>IF(SUM('Control Sample Data'!O$3:O$386)&gt;10,IF(AND(ISNUMBER('Control Sample Data'!O91),'Control Sample Data'!O91&lt;35,'Control Sample Data'!O91&gt;0),'Control Sample Data'!O91-'Choose Housekeeping Genes'!AM$27,35-'Choose Housekeeping Genes'!AM$27),"")</f>
        <v/>
      </c>
      <c r="AL91" s="132" t="str">
        <f>IF(SUM('Control Sample Data'!P$3:P$386)&gt;10,IF(AND(ISNUMBER('Control Sample Data'!P91),'Control Sample Data'!P91&lt;35,'Control Sample Data'!P91&gt;0),'Control Sample Data'!P91-'Choose Housekeeping Genes'!AN$27,35-'Choose Housekeeping Genes'!AN$27),"")</f>
        <v/>
      </c>
      <c r="AM91" s="132" t="str">
        <f>IF(SUM('Control Sample Data'!Q$3:Q$386)&gt;10,IF(AND(ISNUMBER('Control Sample Data'!Q91),'Control Sample Data'!Q91&lt;35,'Control Sample Data'!Q91&gt;0),'Control Sample Data'!Q91-'Choose Housekeeping Genes'!AO$27,35-'Choose Housekeeping Genes'!AO$27),"")</f>
        <v/>
      </c>
      <c r="AN91" s="132" t="str">
        <f>IF(SUM('Control Sample Data'!R$3:R$386)&gt;10,IF(AND(ISNUMBER('Control Sample Data'!R91),'Control Sample Data'!R91&lt;35,'Control Sample Data'!R91&gt;0),'Control Sample Data'!R91-'Choose Housekeeping Genes'!AP$27,35-'Choose Housekeeping Genes'!AP$27),"")</f>
        <v/>
      </c>
      <c r="AO91" s="132" t="str">
        <f>IF(SUM('Control Sample Data'!S$3:S$386)&gt;10,IF(AND(ISNUMBER('Control Sample Data'!S91),'Control Sample Data'!S91&lt;35,'Control Sample Data'!S91&gt;0),'Control Sample Data'!S91-'Choose Housekeeping Genes'!AQ$27,35-'Choose Housekeeping Genes'!AQ$27),"")</f>
        <v/>
      </c>
      <c r="AP91" s="132" t="str">
        <f>IF(SUM('Control Sample Data'!T$3:T$386)&gt;10,IF(AND(ISNUMBER('Control Sample Data'!T91),'Control Sample Data'!T91&lt;35,'Control Sample Data'!T91&gt;0),'Control Sample Data'!T91-'Choose Housekeeping Genes'!AR$27,35-'Choose Housekeeping Genes'!AR$27),"")</f>
        <v/>
      </c>
      <c r="AQ91" s="132" t="str">
        <f>IF(SUM('Control Sample Data'!U$3:U$386)&gt;10,IF(AND(ISNUMBER('Control Sample Data'!U91),'Control Sample Data'!U91&lt;35,'Control Sample Data'!U91&gt;0),'Control Sample Data'!U91-'Choose Housekeeping Genes'!AS$27,35-'Choose Housekeeping Genes'!AS$27),"")</f>
        <v/>
      </c>
      <c r="AR91" s="132" t="str">
        <f>IF(SUM('Control Sample Data'!V$3:V$386)&gt;10,IF(AND(ISNUMBER('Control Sample Data'!V91),'Control Sample Data'!V91&lt;35,'Control Sample Data'!V91&gt;0),'Control Sample Data'!V91-'Choose Housekeeping Genes'!AT$27,35-'Choose Housekeeping Genes'!AT$27),"")</f>
        <v/>
      </c>
      <c r="AS91" s="135" t="str">
        <f>'Control Sample Data'!A91</f>
        <v>EPB41L4A-AS2</v>
      </c>
      <c r="AT91" s="35" t="s">
        <v>186</v>
      </c>
      <c r="AU91" s="132" t="str">
        <f ca="1">IF(ISNUMBER(C91-'Choose Housekeeping Genes'!D$17),C91-'Choose Housekeeping Genes'!D$17,"")</f>
        <v/>
      </c>
      <c r="AV91" s="132" t="str">
        <f ca="1">IF(ISNUMBER(D91-'Choose Housekeeping Genes'!E$17),D91-'Choose Housekeeping Genes'!E$17,"")</f>
        <v/>
      </c>
      <c r="AW91" s="132" t="str">
        <f ca="1">IF(ISNUMBER(E91-'Choose Housekeeping Genes'!F$17),E91-'Choose Housekeeping Genes'!F$17,"")</f>
        <v/>
      </c>
      <c r="AX91" s="132" t="str">
        <f ca="1">IF(ISNUMBER(F91-'Choose Housekeeping Genes'!G$17),F91-'Choose Housekeeping Genes'!G$17,"")</f>
        <v/>
      </c>
      <c r="AY91" s="132" t="str">
        <f ca="1">IF(ISNUMBER(G91-'Choose Housekeeping Genes'!H$17),G91-'Choose Housekeeping Genes'!H$17,"")</f>
        <v/>
      </c>
      <c r="AZ91" s="132" t="str">
        <f ca="1">IF(ISNUMBER(H91-'Choose Housekeeping Genes'!I$17),H91-'Choose Housekeeping Genes'!I$17,"")</f>
        <v/>
      </c>
      <c r="BA91" s="132" t="str">
        <f ca="1">IF(ISNUMBER(I91-'Choose Housekeeping Genes'!J$17),I91-'Choose Housekeeping Genes'!J$17,"")</f>
        <v/>
      </c>
      <c r="BB91" s="132" t="str">
        <f ca="1">IF(ISNUMBER(J91-'Choose Housekeeping Genes'!K$17),J91-'Choose Housekeeping Genes'!K$17,"")</f>
        <v/>
      </c>
      <c r="BC91" s="132" t="str">
        <f ca="1">IF(ISNUMBER(K91-'Choose Housekeeping Genes'!L$17),K91-'Choose Housekeeping Genes'!L$17,"")</f>
        <v/>
      </c>
      <c r="BD91" s="132" t="str">
        <f ca="1">IF(ISNUMBER(L91-'Choose Housekeeping Genes'!M$17),L91-'Choose Housekeeping Genes'!M$17,"")</f>
        <v/>
      </c>
      <c r="BE91" s="132" t="str">
        <f ca="1">IF(ISNUMBER(M91-'Choose Housekeeping Genes'!N$17),M91-'Choose Housekeeping Genes'!N$17,"")</f>
        <v/>
      </c>
      <c r="BF91" s="132" t="str">
        <f ca="1">IF(ISNUMBER(N91-'Choose Housekeeping Genes'!O$17),N91-'Choose Housekeeping Genes'!O$17,"")</f>
        <v/>
      </c>
      <c r="BG91" s="132" t="str">
        <f ca="1">IF(ISNUMBER(O91-'Choose Housekeeping Genes'!P$17),O91-'Choose Housekeeping Genes'!P$17,"")</f>
        <v/>
      </c>
      <c r="BH91" s="132" t="str">
        <f ca="1">IF(ISNUMBER(P91-'Choose Housekeeping Genes'!Q$17),P91-'Choose Housekeeping Genes'!Q$17,"")</f>
        <v/>
      </c>
      <c r="BI91" s="132" t="str">
        <f ca="1">IF(ISNUMBER(Q91-'Choose Housekeeping Genes'!R$17),Q91-'Choose Housekeeping Genes'!R$17,"")</f>
        <v/>
      </c>
      <c r="BJ91" s="132" t="str">
        <f ca="1">IF(ISNUMBER(R91-'Choose Housekeeping Genes'!S$17),R91-'Choose Housekeeping Genes'!S$17,"")</f>
        <v/>
      </c>
      <c r="BK91" s="132" t="str">
        <f ca="1">IF(ISNUMBER(S91-'Choose Housekeeping Genes'!T$17),S91-'Choose Housekeeping Genes'!T$17,"")</f>
        <v/>
      </c>
      <c r="BL91" s="132" t="str">
        <f ca="1">IF(ISNUMBER(T91-'Choose Housekeeping Genes'!U$17),T91-'Choose Housekeeping Genes'!U$17,"")</f>
        <v/>
      </c>
      <c r="BM91" s="132" t="str">
        <f ca="1">IF(ISNUMBER(U91-'Choose Housekeeping Genes'!V$17),U91-'Choose Housekeeping Genes'!V$17,"")</f>
        <v/>
      </c>
      <c r="BN91" s="132" t="str">
        <f ca="1">IF(ISNUMBER(V91-'Choose Housekeeping Genes'!W$17),V91-'Choose Housekeeping Genes'!W$17,"")</f>
        <v/>
      </c>
      <c r="BO91" s="142" t="str">
        <f t="shared" si="5"/>
        <v>EPB41L4A-AS2</v>
      </c>
      <c r="BP91" s="141" t="s">
        <v>186</v>
      </c>
      <c r="BQ91" s="132" t="str">
        <f ca="1">IF(ISNUMBER(Y91-'Choose Housekeeping Genes'!AA$17),Y91-'Choose Housekeeping Genes'!AA$17,"")</f>
        <v/>
      </c>
      <c r="BR91" s="132" t="str">
        <f ca="1">IF(ISNUMBER(Z91-'Choose Housekeeping Genes'!AB$17),Z91-'Choose Housekeeping Genes'!AB$17,"")</f>
        <v/>
      </c>
      <c r="BS91" s="132" t="str">
        <f ca="1">IF(ISNUMBER(AA91-'Choose Housekeeping Genes'!AC$17),AA91-'Choose Housekeeping Genes'!AC$17,"")</f>
        <v/>
      </c>
      <c r="BT91" s="132" t="str">
        <f ca="1">IF(ISNUMBER(AB91-'Choose Housekeeping Genes'!AD$17),AB91-'Choose Housekeeping Genes'!AD$17,"")</f>
        <v/>
      </c>
      <c r="BU91" s="132" t="str">
        <f ca="1">IF(ISNUMBER(AC91-'Choose Housekeeping Genes'!AE$17),AC91-'Choose Housekeeping Genes'!AE$17,"")</f>
        <v/>
      </c>
      <c r="BV91" s="132" t="str">
        <f ca="1">IF(ISNUMBER(AD91-'Choose Housekeeping Genes'!AF$17),AD91-'Choose Housekeeping Genes'!AF$17,"")</f>
        <v/>
      </c>
      <c r="BW91" s="132" t="str">
        <f ca="1">IF(ISNUMBER(AE91-'Choose Housekeeping Genes'!AG$17),AE91-'Choose Housekeeping Genes'!AG$17,"")</f>
        <v/>
      </c>
      <c r="BX91" s="132" t="str">
        <f ca="1">IF(ISNUMBER(AF91-'Choose Housekeeping Genes'!AH$17),AF91-'Choose Housekeeping Genes'!AH$17,"")</f>
        <v/>
      </c>
      <c r="BY91" s="132" t="str">
        <f ca="1">IF(ISNUMBER(AG91-'Choose Housekeeping Genes'!AI$17),AG91-'Choose Housekeeping Genes'!AI$17,"")</f>
        <v/>
      </c>
      <c r="BZ91" s="132" t="str">
        <f ca="1">IF(ISNUMBER(AH91-'Choose Housekeeping Genes'!AJ$17),AH91-'Choose Housekeeping Genes'!AJ$17,"")</f>
        <v/>
      </c>
      <c r="CA91" s="132" t="str">
        <f ca="1">IF(ISNUMBER(AI91-'Choose Housekeeping Genes'!AK$17),AI91-'Choose Housekeeping Genes'!AK$17,"")</f>
        <v/>
      </c>
      <c r="CB91" s="132" t="str">
        <f ca="1">IF(ISNUMBER(AJ91-'Choose Housekeeping Genes'!AL$17),AJ91-'Choose Housekeeping Genes'!AL$17,"")</f>
        <v/>
      </c>
      <c r="CC91" s="132" t="str">
        <f ca="1">IF(ISNUMBER(AK91-'Choose Housekeeping Genes'!AM$17),AK91-'Choose Housekeeping Genes'!AM$17,"")</f>
        <v/>
      </c>
      <c r="CD91" s="132" t="str">
        <f ca="1">IF(ISNUMBER(AL91-'Choose Housekeeping Genes'!AN$17),AL91-'Choose Housekeeping Genes'!AN$17,"")</f>
        <v/>
      </c>
      <c r="CE91" s="132" t="str">
        <f ca="1">IF(ISNUMBER(AM91-'Choose Housekeeping Genes'!AO$17),AM91-'Choose Housekeeping Genes'!AO$17,"")</f>
        <v/>
      </c>
      <c r="CF91" s="132" t="str">
        <f ca="1">IF(ISNUMBER(AN91-'Choose Housekeeping Genes'!AP$17),AN91-'Choose Housekeeping Genes'!AP$17,"")</f>
        <v/>
      </c>
      <c r="CG91" s="132" t="str">
        <f ca="1">IF(ISNUMBER(AO91-'Choose Housekeeping Genes'!AQ$17),AO91-'Choose Housekeeping Genes'!AQ$17,"")</f>
        <v/>
      </c>
      <c r="CH91" s="132" t="str">
        <f ca="1">IF(ISNUMBER(AP91-'Choose Housekeeping Genes'!AR$17),AP91-'Choose Housekeeping Genes'!AR$17,"")</f>
        <v/>
      </c>
      <c r="CI91" s="132" t="str">
        <f ca="1">IF(ISNUMBER(AQ91-'Choose Housekeeping Genes'!AS$17),AQ91-'Choose Housekeeping Genes'!AS$17,"")</f>
        <v/>
      </c>
      <c r="CJ91" s="132" t="str">
        <f ca="1">IF(ISNUMBER(AR91-'Choose Housekeeping Genes'!AT$17),AR91-'Choose Housekeeping Genes'!AT$17,"")</f>
        <v/>
      </c>
      <c r="CK91" s="137" t="e">
        <f t="shared" ca="1" si="6"/>
        <v>#DIV/0!</v>
      </c>
      <c r="CL91" s="138" t="e">
        <f t="shared" ca="1" si="7"/>
        <v>#DIV/0!</v>
      </c>
    </row>
    <row r="92" spans="1:90" ht="12.75" x14ac:dyDescent="0.15">
      <c r="A92" s="131" t="str">
        <f>'Transcript table'!C92</f>
        <v>HNF1A-AS1</v>
      </c>
      <c r="B92" s="35" t="s">
        <v>187</v>
      </c>
      <c r="C92" s="132" t="str">
        <f>IF(SUM('Test Sample Data'!C$3:C$386)&gt;10,IF(AND(ISNUMBER('Test Sample Data'!C92),'Test Sample Data'!C92&lt;35,'Test Sample Data'!C92&gt;0),'Test Sample Data'!C92-'Choose Housekeeping Genes'!D$27,35-'Choose Housekeeping Genes'!D$27),"")</f>
        <v/>
      </c>
      <c r="D92" s="132" t="str">
        <f>IF(SUM('Test Sample Data'!D$3:D$386)&gt;10,IF(AND(ISNUMBER('Test Sample Data'!D92),'Test Sample Data'!D92&lt;35,'Test Sample Data'!D92&gt;0),'Test Sample Data'!D92-'Choose Housekeeping Genes'!E$27,35-'Choose Housekeeping Genes'!E$27),"")</f>
        <v/>
      </c>
      <c r="E92" s="132" t="str">
        <f>IF(SUM('Test Sample Data'!E$3:E$386)&gt;10,IF(AND(ISNUMBER('Test Sample Data'!E92),'Test Sample Data'!E92&lt;35,'Test Sample Data'!E92&gt;0),'Test Sample Data'!E92-'Choose Housekeeping Genes'!F$27,35-'Choose Housekeeping Genes'!F$27),"")</f>
        <v/>
      </c>
      <c r="F92" s="132" t="str">
        <f>IF(SUM('Test Sample Data'!F$3:F$386)&gt;10,IF(AND(ISNUMBER('Test Sample Data'!F92),'Test Sample Data'!F92&lt;35,'Test Sample Data'!F92&gt;0),'Test Sample Data'!F92-'Choose Housekeeping Genes'!G$27,35-'Choose Housekeeping Genes'!G$27),"")</f>
        <v/>
      </c>
      <c r="G92" s="132" t="str">
        <f>IF(SUM('Test Sample Data'!G$3:G$386)&gt;10,IF(AND(ISNUMBER('Test Sample Data'!G92),'Test Sample Data'!G92&lt;35,'Test Sample Data'!G92&gt;0),'Test Sample Data'!G92-'Choose Housekeeping Genes'!H$27,35-'Choose Housekeeping Genes'!H$27),"")</f>
        <v/>
      </c>
      <c r="H92" s="132" t="str">
        <f>IF(SUM('Test Sample Data'!H$3:H$386)&gt;10,IF(AND(ISNUMBER('Test Sample Data'!H92),'Test Sample Data'!H92&lt;35,'Test Sample Data'!H92&gt;0),'Test Sample Data'!H92-'Choose Housekeeping Genes'!I$27,35-'Choose Housekeeping Genes'!I$27),"")</f>
        <v/>
      </c>
      <c r="I92" s="132" t="str">
        <f>IF(SUM('Test Sample Data'!I$3:I$386)&gt;10,IF(AND(ISNUMBER('Test Sample Data'!I92),'Test Sample Data'!I92&lt;35,'Test Sample Data'!I92&gt;0),'Test Sample Data'!I92-'Choose Housekeeping Genes'!J$27,35-'Choose Housekeeping Genes'!J$27),"")</f>
        <v/>
      </c>
      <c r="J92" s="132" t="str">
        <f>IF(SUM('Test Sample Data'!J$3:J$386)&gt;10,IF(AND(ISNUMBER('Test Sample Data'!J92),'Test Sample Data'!J92&lt;35,'Test Sample Data'!J92&gt;0),'Test Sample Data'!J92-'Choose Housekeeping Genes'!K$27,35-'Choose Housekeeping Genes'!K$27),"")</f>
        <v/>
      </c>
      <c r="K92" s="132" t="str">
        <f>IF(SUM('Test Sample Data'!K$3:K$386)&gt;10,IF(AND(ISNUMBER('Test Sample Data'!K92),'Test Sample Data'!K92&lt;35,'Test Sample Data'!K92&gt;0),'Test Sample Data'!K92-'Choose Housekeeping Genes'!L$27,35-'Choose Housekeeping Genes'!L$27),"")</f>
        <v/>
      </c>
      <c r="L92" s="132" t="str">
        <f>IF(SUM('Test Sample Data'!L$3:L$386)&gt;10,IF(AND(ISNUMBER('Test Sample Data'!L92),'Test Sample Data'!L92&lt;35,'Test Sample Data'!L92&gt;0),'Test Sample Data'!L92-'Choose Housekeeping Genes'!M$27,35-'Choose Housekeeping Genes'!M$27),"")</f>
        <v/>
      </c>
      <c r="M92" s="132" t="str">
        <f>IF(SUM('Test Sample Data'!M$3:M$386)&gt;10,IF(AND(ISNUMBER('Test Sample Data'!M92),'Test Sample Data'!M92&lt;35,'Test Sample Data'!M92&gt;0),'Test Sample Data'!M92-'Choose Housekeeping Genes'!N$27,35-'Choose Housekeeping Genes'!N$27),"")</f>
        <v/>
      </c>
      <c r="N92" s="132" t="str">
        <f>IF(SUM('Test Sample Data'!N$3:N$386)&gt;10,IF(AND(ISNUMBER('Test Sample Data'!N92),'Test Sample Data'!N92&lt;35,'Test Sample Data'!N92&gt;0),'Test Sample Data'!N92-'Choose Housekeeping Genes'!O$27,35-'Choose Housekeeping Genes'!O$27),"")</f>
        <v/>
      </c>
      <c r="O92" s="132" t="str">
        <f>IF(SUM('Test Sample Data'!O$3:O$386)&gt;10,IF(AND(ISNUMBER('Test Sample Data'!O92),'Test Sample Data'!O92&lt;35,'Test Sample Data'!O92&gt;0),'Test Sample Data'!O92-'Choose Housekeeping Genes'!P$27,35-'Choose Housekeeping Genes'!P$27),"")</f>
        <v/>
      </c>
      <c r="P92" s="132" t="str">
        <f>IF(SUM('Test Sample Data'!P$3:P$386)&gt;10,IF(AND(ISNUMBER('Test Sample Data'!P92),'Test Sample Data'!P92&lt;35,'Test Sample Data'!P92&gt;0),'Test Sample Data'!P92-'Choose Housekeeping Genes'!Q$27,35-'Choose Housekeeping Genes'!Q$27),"")</f>
        <v/>
      </c>
      <c r="Q92" s="132" t="str">
        <f>IF(SUM('Test Sample Data'!Q$3:Q$386)&gt;10,IF(AND(ISNUMBER('Test Sample Data'!Q92),'Test Sample Data'!Q92&lt;35,'Test Sample Data'!Q92&gt;0),'Test Sample Data'!Q92-'Choose Housekeeping Genes'!R$27,35-'Choose Housekeeping Genes'!R$27),"")</f>
        <v/>
      </c>
      <c r="R92" s="132" t="str">
        <f>IF(SUM('Test Sample Data'!R$3:R$386)&gt;10,IF(AND(ISNUMBER('Test Sample Data'!R92),'Test Sample Data'!R92&lt;35,'Test Sample Data'!R92&gt;0),'Test Sample Data'!R92-'Choose Housekeeping Genes'!S$27,35-'Choose Housekeeping Genes'!S$27),"")</f>
        <v/>
      </c>
      <c r="S92" s="132" t="str">
        <f>IF(SUM('Test Sample Data'!S$3:S$386)&gt;10,IF(AND(ISNUMBER('Test Sample Data'!S92),'Test Sample Data'!S92&lt;35,'Test Sample Data'!S92&gt;0),'Test Sample Data'!S92-'Choose Housekeeping Genes'!T$27,35-'Choose Housekeeping Genes'!T$27),"")</f>
        <v/>
      </c>
      <c r="T92" s="132" t="str">
        <f>IF(SUM('Test Sample Data'!T$3:T$386)&gt;10,IF(AND(ISNUMBER('Test Sample Data'!T92),'Test Sample Data'!T92&lt;35,'Test Sample Data'!T92&gt;0),'Test Sample Data'!T92-'Choose Housekeeping Genes'!U$27,35-'Choose Housekeeping Genes'!U$27),"")</f>
        <v/>
      </c>
      <c r="U92" s="132" t="str">
        <f>IF(SUM('Test Sample Data'!U$3:U$386)&gt;10,IF(AND(ISNUMBER('Test Sample Data'!U92),'Test Sample Data'!U92&lt;35,'Test Sample Data'!U92&gt;0),'Test Sample Data'!U92-'Choose Housekeeping Genes'!V$27,35-'Choose Housekeeping Genes'!V$27),"")</f>
        <v/>
      </c>
      <c r="V92" s="132" t="str">
        <f>IF(SUM('Test Sample Data'!V$3:V$386)&gt;10,IF(AND(ISNUMBER('Test Sample Data'!V92),'Test Sample Data'!V92&lt;35,'Test Sample Data'!V92&gt;0),'Test Sample Data'!V92-'Choose Housekeeping Genes'!W$27,35-'Choose Housekeeping Genes'!W$27),"")</f>
        <v/>
      </c>
      <c r="W92" s="140" t="str">
        <f>'Control Sample Data'!A92</f>
        <v>HNF1A-AS1</v>
      </c>
      <c r="X92" s="141" t="s">
        <v>187</v>
      </c>
      <c r="Y92" s="132" t="str">
        <f>IF(SUM('Control Sample Data'!C$3:C$386)&gt;10,IF(AND(ISNUMBER('Control Sample Data'!C92),'Control Sample Data'!C92&lt;35,'Control Sample Data'!C92&gt;0),'Control Sample Data'!C92-'Choose Housekeeping Genes'!AA$27,35-'Choose Housekeeping Genes'!AA$27),"")</f>
        <v/>
      </c>
      <c r="Z92" s="132" t="str">
        <f>IF(SUM('Control Sample Data'!D$3:D$386)&gt;10,IF(AND(ISNUMBER('Control Sample Data'!D92),'Control Sample Data'!D92&lt;35,'Control Sample Data'!D92&gt;0),'Control Sample Data'!D92-'Choose Housekeeping Genes'!AB$27,35-'Choose Housekeeping Genes'!AB$27),"")</f>
        <v/>
      </c>
      <c r="AA92" s="132" t="str">
        <f>IF(SUM('Control Sample Data'!E$3:E$386)&gt;10,IF(AND(ISNUMBER('Control Sample Data'!E92),'Control Sample Data'!E92&lt;35,'Control Sample Data'!E92&gt;0),'Control Sample Data'!E92-'Choose Housekeeping Genes'!AC$27,35-'Choose Housekeeping Genes'!AC$27),"")</f>
        <v/>
      </c>
      <c r="AB92" s="132" t="str">
        <f>IF(SUM('Control Sample Data'!F$3:F$386)&gt;10,IF(AND(ISNUMBER('Control Sample Data'!F92),'Control Sample Data'!F92&lt;35,'Control Sample Data'!F92&gt;0),'Control Sample Data'!F92-'Choose Housekeeping Genes'!AD$27,35-'Choose Housekeeping Genes'!AD$27),"")</f>
        <v/>
      </c>
      <c r="AC92" s="132" t="str">
        <f>IF(SUM('Control Sample Data'!G$3:G$386)&gt;10,IF(AND(ISNUMBER('Control Sample Data'!G92),'Control Sample Data'!G92&lt;35,'Control Sample Data'!G92&gt;0),'Control Sample Data'!G92-'Choose Housekeeping Genes'!AE$27,35-'Choose Housekeeping Genes'!AE$27),"")</f>
        <v/>
      </c>
      <c r="AD92" s="132" t="str">
        <f>IF(SUM('Control Sample Data'!H$3:H$386)&gt;10,IF(AND(ISNUMBER('Control Sample Data'!H92),'Control Sample Data'!H92&lt;35,'Control Sample Data'!H92&gt;0),'Control Sample Data'!H92-'Choose Housekeeping Genes'!AF$27,35-'Choose Housekeeping Genes'!AF$27),"")</f>
        <v/>
      </c>
      <c r="AE92" s="132" t="str">
        <f>IF(SUM('Control Sample Data'!I$3:I$386)&gt;10,IF(AND(ISNUMBER('Control Sample Data'!I92),'Control Sample Data'!I92&lt;35,'Control Sample Data'!I92&gt;0),'Control Sample Data'!I92-'Choose Housekeeping Genes'!AG$27,35-'Choose Housekeeping Genes'!AG$27),"")</f>
        <v/>
      </c>
      <c r="AF92" s="132" t="str">
        <f>IF(SUM('Control Sample Data'!J$3:J$386)&gt;10,IF(AND(ISNUMBER('Control Sample Data'!J92),'Control Sample Data'!J92&lt;35,'Control Sample Data'!J92&gt;0),'Control Sample Data'!J92-'Choose Housekeeping Genes'!AH$27,35-'Choose Housekeeping Genes'!AH$27),"")</f>
        <v/>
      </c>
      <c r="AG92" s="132" t="str">
        <f>IF(SUM('Control Sample Data'!K$3:K$386)&gt;10,IF(AND(ISNUMBER('Control Sample Data'!K92),'Control Sample Data'!K92&lt;35,'Control Sample Data'!K92&gt;0),'Control Sample Data'!K92-'Choose Housekeeping Genes'!AI$27,35-'Choose Housekeeping Genes'!AI$27),"")</f>
        <v/>
      </c>
      <c r="AH92" s="132" t="str">
        <f>IF(SUM('Control Sample Data'!L$3:L$386)&gt;10,IF(AND(ISNUMBER('Control Sample Data'!L92),'Control Sample Data'!L92&lt;35,'Control Sample Data'!L92&gt;0),'Control Sample Data'!L92-'Choose Housekeeping Genes'!AJ$27,35-'Choose Housekeeping Genes'!AJ$27),"")</f>
        <v/>
      </c>
      <c r="AI92" s="132" t="str">
        <f>IF(SUM('Control Sample Data'!M$3:M$386)&gt;10,IF(AND(ISNUMBER('Control Sample Data'!M92),'Control Sample Data'!M92&lt;35,'Control Sample Data'!M92&gt;0),'Control Sample Data'!M92-'Choose Housekeeping Genes'!AK$27,35-'Choose Housekeeping Genes'!AK$27),"")</f>
        <v/>
      </c>
      <c r="AJ92" s="132" t="str">
        <f>IF(SUM('Control Sample Data'!N$3:N$386)&gt;10,IF(AND(ISNUMBER('Control Sample Data'!N92),'Control Sample Data'!N92&lt;35,'Control Sample Data'!N92&gt;0),'Control Sample Data'!N92-'Choose Housekeeping Genes'!AL$27,35-'Choose Housekeeping Genes'!AL$27),"")</f>
        <v/>
      </c>
      <c r="AK92" s="132" t="str">
        <f>IF(SUM('Control Sample Data'!O$3:O$386)&gt;10,IF(AND(ISNUMBER('Control Sample Data'!O92),'Control Sample Data'!O92&lt;35,'Control Sample Data'!O92&gt;0),'Control Sample Data'!O92-'Choose Housekeeping Genes'!AM$27,35-'Choose Housekeeping Genes'!AM$27),"")</f>
        <v/>
      </c>
      <c r="AL92" s="132" t="str">
        <f>IF(SUM('Control Sample Data'!P$3:P$386)&gt;10,IF(AND(ISNUMBER('Control Sample Data'!P92),'Control Sample Data'!P92&lt;35,'Control Sample Data'!P92&gt;0),'Control Sample Data'!P92-'Choose Housekeeping Genes'!AN$27,35-'Choose Housekeeping Genes'!AN$27),"")</f>
        <v/>
      </c>
      <c r="AM92" s="132" t="str">
        <f>IF(SUM('Control Sample Data'!Q$3:Q$386)&gt;10,IF(AND(ISNUMBER('Control Sample Data'!Q92),'Control Sample Data'!Q92&lt;35,'Control Sample Data'!Q92&gt;0),'Control Sample Data'!Q92-'Choose Housekeeping Genes'!AO$27,35-'Choose Housekeeping Genes'!AO$27),"")</f>
        <v/>
      </c>
      <c r="AN92" s="132" t="str">
        <f>IF(SUM('Control Sample Data'!R$3:R$386)&gt;10,IF(AND(ISNUMBER('Control Sample Data'!R92),'Control Sample Data'!R92&lt;35,'Control Sample Data'!R92&gt;0),'Control Sample Data'!R92-'Choose Housekeeping Genes'!AP$27,35-'Choose Housekeeping Genes'!AP$27),"")</f>
        <v/>
      </c>
      <c r="AO92" s="132" t="str">
        <f>IF(SUM('Control Sample Data'!S$3:S$386)&gt;10,IF(AND(ISNUMBER('Control Sample Data'!S92),'Control Sample Data'!S92&lt;35,'Control Sample Data'!S92&gt;0),'Control Sample Data'!S92-'Choose Housekeeping Genes'!AQ$27,35-'Choose Housekeeping Genes'!AQ$27),"")</f>
        <v/>
      </c>
      <c r="AP92" s="132" t="str">
        <f>IF(SUM('Control Sample Data'!T$3:T$386)&gt;10,IF(AND(ISNUMBER('Control Sample Data'!T92),'Control Sample Data'!T92&lt;35,'Control Sample Data'!T92&gt;0),'Control Sample Data'!T92-'Choose Housekeeping Genes'!AR$27,35-'Choose Housekeeping Genes'!AR$27),"")</f>
        <v/>
      </c>
      <c r="AQ92" s="132" t="str">
        <f>IF(SUM('Control Sample Data'!U$3:U$386)&gt;10,IF(AND(ISNUMBER('Control Sample Data'!U92),'Control Sample Data'!U92&lt;35,'Control Sample Data'!U92&gt;0),'Control Sample Data'!U92-'Choose Housekeeping Genes'!AS$27,35-'Choose Housekeeping Genes'!AS$27),"")</f>
        <v/>
      </c>
      <c r="AR92" s="132" t="str">
        <f>IF(SUM('Control Sample Data'!V$3:V$386)&gt;10,IF(AND(ISNUMBER('Control Sample Data'!V92),'Control Sample Data'!V92&lt;35,'Control Sample Data'!V92&gt;0),'Control Sample Data'!V92-'Choose Housekeeping Genes'!AT$27,35-'Choose Housekeeping Genes'!AT$27),"")</f>
        <v/>
      </c>
      <c r="AS92" s="135" t="str">
        <f>'Control Sample Data'!A92</f>
        <v>HNF1A-AS1</v>
      </c>
      <c r="AT92" s="35" t="s">
        <v>187</v>
      </c>
      <c r="AU92" s="132" t="str">
        <f ca="1">IF(ISNUMBER(C92-'Choose Housekeeping Genes'!D$17),C92-'Choose Housekeeping Genes'!D$17,"")</f>
        <v/>
      </c>
      <c r="AV92" s="132" t="str">
        <f ca="1">IF(ISNUMBER(D92-'Choose Housekeeping Genes'!E$17),D92-'Choose Housekeeping Genes'!E$17,"")</f>
        <v/>
      </c>
      <c r="AW92" s="132" t="str">
        <f ca="1">IF(ISNUMBER(E92-'Choose Housekeeping Genes'!F$17),E92-'Choose Housekeeping Genes'!F$17,"")</f>
        <v/>
      </c>
      <c r="AX92" s="132" t="str">
        <f ca="1">IF(ISNUMBER(F92-'Choose Housekeeping Genes'!G$17),F92-'Choose Housekeeping Genes'!G$17,"")</f>
        <v/>
      </c>
      <c r="AY92" s="132" t="str">
        <f ca="1">IF(ISNUMBER(G92-'Choose Housekeeping Genes'!H$17),G92-'Choose Housekeeping Genes'!H$17,"")</f>
        <v/>
      </c>
      <c r="AZ92" s="132" t="str">
        <f ca="1">IF(ISNUMBER(H92-'Choose Housekeeping Genes'!I$17),H92-'Choose Housekeeping Genes'!I$17,"")</f>
        <v/>
      </c>
      <c r="BA92" s="132" t="str">
        <f ca="1">IF(ISNUMBER(I92-'Choose Housekeeping Genes'!J$17),I92-'Choose Housekeeping Genes'!J$17,"")</f>
        <v/>
      </c>
      <c r="BB92" s="132" t="str">
        <f ca="1">IF(ISNUMBER(J92-'Choose Housekeeping Genes'!K$17),J92-'Choose Housekeeping Genes'!K$17,"")</f>
        <v/>
      </c>
      <c r="BC92" s="132" t="str">
        <f ca="1">IF(ISNUMBER(K92-'Choose Housekeeping Genes'!L$17),K92-'Choose Housekeeping Genes'!L$17,"")</f>
        <v/>
      </c>
      <c r="BD92" s="132" t="str">
        <f ca="1">IF(ISNUMBER(L92-'Choose Housekeeping Genes'!M$17),L92-'Choose Housekeeping Genes'!M$17,"")</f>
        <v/>
      </c>
      <c r="BE92" s="132" t="str">
        <f ca="1">IF(ISNUMBER(M92-'Choose Housekeeping Genes'!N$17),M92-'Choose Housekeeping Genes'!N$17,"")</f>
        <v/>
      </c>
      <c r="BF92" s="132" t="str">
        <f ca="1">IF(ISNUMBER(N92-'Choose Housekeeping Genes'!O$17),N92-'Choose Housekeeping Genes'!O$17,"")</f>
        <v/>
      </c>
      <c r="BG92" s="132" t="str">
        <f ca="1">IF(ISNUMBER(O92-'Choose Housekeeping Genes'!P$17),O92-'Choose Housekeeping Genes'!P$17,"")</f>
        <v/>
      </c>
      <c r="BH92" s="132" t="str">
        <f ca="1">IF(ISNUMBER(P92-'Choose Housekeeping Genes'!Q$17),P92-'Choose Housekeeping Genes'!Q$17,"")</f>
        <v/>
      </c>
      <c r="BI92" s="132" t="str">
        <f ca="1">IF(ISNUMBER(Q92-'Choose Housekeeping Genes'!R$17),Q92-'Choose Housekeeping Genes'!R$17,"")</f>
        <v/>
      </c>
      <c r="BJ92" s="132" t="str">
        <f ca="1">IF(ISNUMBER(R92-'Choose Housekeeping Genes'!S$17),R92-'Choose Housekeeping Genes'!S$17,"")</f>
        <v/>
      </c>
      <c r="BK92" s="132" t="str">
        <f ca="1">IF(ISNUMBER(S92-'Choose Housekeeping Genes'!T$17),S92-'Choose Housekeeping Genes'!T$17,"")</f>
        <v/>
      </c>
      <c r="BL92" s="132" t="str">
        <f ca="1">IF(ISNUMBER(T92-'Choose Housekeeping Genes'!U$17),T92-'Choose Housekeeping Genes'!U$17,"")</f>
        <v/>
      </c>
      <c r="BM92" s="132" t="str">
        <f ca="1">IF(ISNUMBER(U92-'Choose Housekeeping Genes'!V$17),U92-'Choose Housekeeping Genes'!V$17,"")</f>
        <v/>
      </c>
      <c r="BN92" s="132" t="str">
        <f ca="1">IF(ISNUMBER(V92-'Choose Housekeeping Genes'!W$17),V92-'Choose Housekeeping Genes'!W$17,"")</f>
        <v/>
      </c>
      <c r="BO92" s="142" t="str">
        <f t="shared" si="5"/>
        <v>HNF1A-AS1</v>
      </c>
      <c r="BP92" s="141" t="s">
        <v>187</v>
      </c>
      <c r="BQ92" s="132" t="str">
        <f ca="1">IF(ISNUMBER(Y92-'Choose Housekeeping Genes'!AA$17),Y92-'Choose Housekeeping Genes'!AA$17,"")</f>
        <v/>
      </c>
      <c r="BR92" s="132" t="str">
        <f ca="1">IF(ISNUMBER(Z92-'Choose Housekeeping Genes'!AB$17),Z92-'Choose Housekeeping Genes'!AB$17,"")</f>
        <v/>
      </c>
      <c r="BS92" s="132" t="str">
        <f ca="1">IF(ISNUMBER(AA92-'Choose Housekeeping Genes'!AC$17),AA92-'Choose Housekeeping Genes'!AC$17,"")</f>
        <v/>
      </c>
      <c r="BT92" s="132" t="str">
        <f ca="1">IF(ISNUMBER(AB92-'Choose Housekeeping Genes'!AD$17),AB92-'Choose Housekeeping Genes'!AD$17,"")</f>
        <v/>
      </c>
      <c r="BU92" s="132" t="str">
        <f ca="1">IF(ISNUMBER(AC92-'Choose Housekeeping Genes'!AE$17),AC92-'Choose Housekeeping Genes'!AE$17,"")</f>
        <v/>
      </c>
      <c r="BV92" s="132" t="str">
        <f ca="1">IF(ISNUMBER(AD92-'Choose Housekeeping Genes'!AF$17),AD92-'Choose Housekeeping Genes'!AF$17,"")</f>
        <v/>
      </c>
      <c r="BW92" s="132" t="str">
        <f ca="1">IF(ISNUMBER(AE92-'Choose Housekeeping Genes'!AG$17),AE92-'Choose Housekeeping Genes'!AG$17,"")</f>
        <v/>
      </c>
      <c r="BX92" s="132" t="str">
        <f ca="1">IF(ISNUMBER(AF92-'Choose Housekeeping Genes'!AH$17),AF92-'Choose Housekeeping Genes'!AH$17,"")</f>
        <v/>
      </c>
      <c r="BY92" s="132" t="str">
        <f ca="1">IF(ISNUMBER(AG92-'Choose Housekeeping Genes'!AI$17),AG92-'Choose Housekeeping Genes'!AI$17,"")</f>
        <v/>
      </c>
      <c r="BZ92" s="132" t="str">
        <f ca="1">IF(ISNUMBER(AH92-'Choose Housekeeping Genes'!AJ$17),AH92-'Choose Housekeeping Genes'!AJ$17,"")</f>
        <v/>
      </c>
      <c r="CA92" s="132" t="str">
        <f ca="1">IF(ISNUMBER(AI92-'Choose Housekeeping Genes'!AK$17),AI92-'Choose Housekeeping Genes'!AK$17,"")</f>
        <v/>
      </c>
      <c r="CB92" s="132" t="str">
        <f ca="1">IF(ISNUMBER(AJ92-'Choose Housekeeping Genes'!AL$17),AJ92-'Choose Housekeeping Genes'!AL$17,"")</f>
        <v/>
      </c>
      <c r="CC92" s="132" t="str">
        <f ca="1">IF(ISNUMBER(AK92-'Choose Housekeeping Genes'!AM$17),AK92-'Choose Housekeeping Genes'!AM$17,"")</f>
        <v/>
      </c>
      <c r="CD92" s="132" t="str">
        <f ca="1">IF(ISNUMBER(AL92-'Choose Housekeeping Genes'!AN$17),AL92-'Choose Housekeeping Genes'!AN$17,"")</f>
        <v/>
      </c>
      <c r="CE92" s="132" t="str">
        <f ca="1">IF(ISNUMBER(AM92-'Choose Housekeeping Genes'!AO$17),AM92-'Choose Housekeeping Genes'!AO$17,"")</f>
        <v/>
      </c>
      <c r="CF92" s="132" t="str">
        <f ca="1">IF(ISNUMBER(AN92-'Choose Housekeeping Genes'!AP$17),AN92-'Choose Housekeeping Genes'!AP$17,"")</f>
        <v/>
      </c>
      <c r="CG92" s="132" t="str">
        <f ca="1">IF(ISNUMBER(AO92-'Choose Housekeeping Genes'!AQ$17),AO92-'Choose Housekeeping Genes'!AQ$17,"")</f>
        <v/>
      </c>
      <c r="CH92" s="132" t="str">
        <f ca="1">IF(ISNUMBER(AP92-'Choose Housekeeping Genes'!AR$17),AP92-'Choose Housekeeping Genes'!AR$17,"")</f>
        <v/>
      </c>
      <c r="CI92" s="132" t="str">
        <f ca="1">IF(ISNUMBER(AQ92-'Choose Housekeeping Genes'!AS$17),AQ92-'Choose Housekeeping Genes'!AS$17,"")</f>
        <v/>
      </c>
      <c r="CJ92" s="132" t="str">
        <f ca="1">IF(ISNUMBER(AR92-'Choose Housekeeping Genes'!AT$17),AR92-'Choose Housekeeping Genes'!AT$17,"")</f>
        <v/>
      </c>
      <c r="CK92" s="137" t="e">
        <f t="shared" ca="1" si="6"/>
        <v>#DIV/0!</v>
      </c>
      <c r="CL92" s="138" t="e">
        <f t="shared" ca="1" si="7"/>
        <v>#DIV/0!</v>
      </c>
    </row>
    <row r="93" spans="1:90" ht="12.75" x14ac:dyDescent="0.15">
      <c r="A93" s="131" t="str">
        <f>'Transcript table'!C93</f>
        <v>GAS8-AS1</v>
      </c>
      <c r="B93" s="35" t="s">
        <v>188</v>
      </c>
      <c r="C93" s="132" t="str">
        <f>IF(SUM('Test Sample Data'!C$3:C$386)&gt;10,IF(AND(ISNUMBER('Test Sample Data'!C93),'Test Sample Data'!C93&lt;35,'Test Sample Data'!C93&gt;0),'Test Sample Data'!C93-'Choose Housekeeping Genes'!D$27,35-'Choose Housekeeping Genes'!D$27),"")</f>
        <v/>
      </c>
      <c r="D93" s="132" t="str">
        <f>IF(SUM('Test Sample Data'!D$3:D$386)&gt;10,IF(AND(ISNUMBER('Test Sample Data'!D93),'Test Sample Data'!D93&lt;35,'Test Sample Data'!D93&gt;0),'Test Sample Data'!D93-'Choose Housekeeping Genes'!E$27,35-'Choose Housekeeping Genes'!E$27),"")</f>
        <v/>
      </c>
      <c r="E93" s="132" t="str">
        <f>IF(SUM('Test Sample Data'!E$3:E$386)&gt;10,IF(AND(ISNUMBER('Test Sample Data'!E93),'Test Sample Data'!E93&lt;35,'Test Sample Data'!E93&gt;0),'Test Sample Data'!E93-'Choose Housekeeping Genes'!F$27,35-'Choose Housekeeping Genes'!F$27),"")</f>
        <v/>
      </c>
      <c r="F93" s="132" t="str">
        <f>IF(SUM('Test Sample Data'!F$3:F$386)&gt;10,IF(AND(ISNUMBER('Test Sample Data'!F93),'Test Sample Data'!F93&lt;35,'Test Sample Data'!F93&gt;0),'Test Sample Data'!F93-'Choose Housekeeping Genes'!G$27,35-'Choose Housekeeping Genes'!G$27),"")</f>
        <v/>
      </c>
      <c r="G93" s="132" t="str">
        <f>IF(SUM('Test Sample Data'!G$3:G$386)&gt;10,IF(AND(ISNUMBER('Test Sample Data'!G93),'Test Sample Data'!G93&lt;35,'Test Sample Data'!G93&gt;0),'Test Sample Data'!G93-'Choose Housekeeping Genes'!H$27,35-'Choose Housekeeping Genes'!H$27),"")</f>
        <v/>
      </c>
      <c r="H93" s="132" t="str">
        <f>IF(SUM('Test Sample Data'!H$3:H$386)&gt;10,IF(AND(ISNUMBER('Test Sample Data'!H93),'Test Sample Data'!H93&lt;35,'Test Sample Data'!H93&gt;0),'Test Sample Data'!H93-'Choose Housekeeping Genes'!I$27,35-'Choose Housekeeping Genes'!I$27),"")</f>
        <v/>
      </c>
      <c r="I93" s="132" t="str">
        <f>IF(SUM('Test Sample Data'!I$3:I$386)&gt;10,IF(AND(ISNUMBER('Test Sample Data'!I93),'Test Sample Data'!I93&lt;35,'Test Sample Data'!I93&gt;0),'Test Sample Data'!I93-'Choose Housekeeping Genes'!J$27,35-'Choose Housekeeping Genes'!J$27),"")</f>
        <v/>
      </c>
      <c r="J93" s="132" t="str">
        <f>IF(SUM('Test Sample Data'!J$3:J$386)&gt;10,IF(AND(ISNUMBER('Test Sample Data'!J93),'Test Sample Data'!J93&lt;35,'Test Sample Data'!J93&gt;0),'Test Sample Data'!J93-'Choose Housekeeping Genes'!K$27,35-'Choose Housekeeping Genes'!K$27),"")</f>
        <v/>
      </c>
      <c r="K93" s="132" t="str">
        <f>IF(SUM('Test Sample Data'!K$3:K$386)&gt;10,IF(AND(ISNUMBER('Test Sample Data'!K93),'Test Sample Data'!K93&lt;35,'Test Sample Data'!K93&gt;0),'Test Sample Data'!K93-'Choose Housekeeping Genes'!L$27,35-'Choose Housekeeping Genes'!L$27),"")</f>
        <v/>
      </c>
      <c r="L93" s="132" t="str">
        <f>IF(SUM('Test Sample Data'!L$3:L$386)&gt;10,IF(AND(ISNUMBER('Test Sample Data'!L93),'Test Sample Data'!L93&lt;35,'Test Sample Data'!L93&gt;0),'Test Sample Data'!L93-'Choose Housekeeping Genes'!M$27,35-'Choose Housekeeping Genes'!M$27),"")</f>
        <v/>
      </c>
      <c r="M93" s="132" t="str">
        <f>IF(SUM('Test Sample Data'!M$3:M$386)&gt;10,IF(AND(ISNUMBER('Test Sample Data'!M93),'Test Sample Data'!M93&lt;35,'Test Sample Data'!M93&gt;0),'Test Sample Data'!M93-'Choose Housekeeping Genes'!N$27,35-'Choose Housekeeping Genes'!N$27),"")</f>
        <v/>
      </c>
      <c r="N93" s="132" t="str">
        <f>IF(SUM('Test Sample Data'!N$3:N$386)&gt;10,IF(AND(ISNUMBER('Test Sample Data'!N93),'Test Sample Data'!N93&lt;35,'Test Sample Data'!N93&gt;0),'Test Sample Data'!N93-'Choose Housekeeping Genes'!O$27,35-'Choose Housekeeping Genes'!O$27),"")</f>
        <v/>
      </c>
      <c r="O93" s="132" t="str">
        <f>IF(SUM('Test Sample Data'!O$3:O$386)&gt;10,IF(AND(ISNUMBER('Test Sample Data'!O93),'Test Sample Data'!O93&lt;35,'Test Sample Data'!O93&gt;0),'Test Sample Data'!O93-'Choose Housekeeping Genes'!P$27,35-'Choose Housekeeping Genes'!P$27),"")</f>
        <v/>
      </c>
      <c r="P93" s="132" t="str">
        <f>IF(SUM('Test Sample Data'!P$3:P$386)&gt;10,IF(AND(ISNUMBER('Test Sample Data'!P93),'Test Sample Data'!P93&lt;35,'Test Sample Data'!P93&gt;0),'Test Sample Data'!P93-'Choose Housekeeping Genes'!Q$27,35-'Choose Housekeeping Genes'!Q$27),"")</f>
        <v/>
      </c>
      <c r="Q93" s="132" t="str">
        <f>IF(SUM('Test Sample Data'!Q$3:Q$386)&gt;10,IF(AND(ISNUMBER('Test Sample Data'!Q93),'Test Sample Data'!Q93&lt;35,'Test Sample Data'!Q93&gt;0),'Test Sample Data'!Q93-'Choose Housekeeping Genes'!R$27,35-'Choose Housekeeping Genes'!R$27),"")</f>
        <v/>
      </c>
      <c r="R93" s="132" t="str">
        <f>IF(SUM('Test Sample Data'!R$3:R$386)&gt;10,IF(AND(ISNUMBER('Test Sample Data'!R93),'Test Sample Data'!R93&lt;35,'Test Sample Data'!R93&gt;0),'Test Sample Data'!R93-'Choose Housekeeping Genes'!S$27,35-'Choose Housekeeping Genes'!S$27),"")</f>
        <v/>
      </c>
      <c r="S93" s="132" t="str">
        <f>IF(SUM('Test Sample Data'!S$3:S$386)&gt;10,IF(AND(ISNUMBER('Test Sample Data'!S93),'Test Sample Data'!S93&lt;35,'Test Sample Data'!S93&gt;0),'Test Sample Data'!S93-'Choose Housekeeping Genes'!T$27,35-'Choose Housekeeping Genes'!T$27),"")</f>
        <v/>
      </c>
      <c r="T93" s="132" t="str">
        <f>IF(SUM('Test Sample Data'!T$3:T$386)&gt;10,IF(AND(ISNUMBER('Test Sample Data'!T93),'Test Sample Data'!T93&lt;35,'Test Sample Data'!T93&gt;0),'Test Sample Data'!T93-'Choose Housekeeping Genes'!U$27,35-'Choose Housekeeping Genes'!U$27),"")</f>
        <v/>
      </c>
      <c r="U93" s="132" t="str">
        <f>IF(SUM('Test Sample Data'!U$3:U$386)&gt;10,IF(AND(ISNUMBER('Test Sample Data'!U93),'Test Sample Data'!U93&lt;35,'Test Sample Data'!U93&gt;0),'Test Sample Data'!U93-'Choose Housekeeping Genes'!V$27,35-'Choose Housekeeping Genes'!V$27),"")</f>
        <v/>
      </c>
      <c r="V93" s="132" t="str">
        <f>IF(SUM('Test Sample Data'!V$3:V$386)&gt;10,IF(AND(ISNUMBER('Test Sample Data'!V93),'Test Sample Data'!V93&lt;35,'Test Sample Data'!V93&gt;0),'Test Sample Data'!V93-'Choose Housekeeping Genes'!W$27,35-'Choose Housekeeping Genes'!W$27),"")</f>
        <v/>
      </c>
      <c r="W93" s="140" t="str">
        <f>'Control Sample Data'!A93</f>
        <v>GAS8-AS1</v>
      </c>
      <c r="X93" s="141" t="s">
        <v>188</v>
      </c>
      <c r="Y93" s="132" t="str">
        <f>IF(SUM('Control Sample Data'!C$3:C$386)&gt;10,IF(AND(ISNUMBER('Control Sample Data'!C93),'Control Sample Data'!C93&lt;35,'Control Sample Data'!C93&gt;0),'Control Sample Data'!C93-'Choose Housekeeping Genes'!AA$27,35-'Choose Housekeeping Genes'!AA$27),"")</f>
        <v/>
      </c>
      <c r="Z93" s="132" t="str">
        <f>IF(SUM('Control Sample Data'!D$3:D$386)&gt;10,IF(AND(ISNUMBER('Control Sample Data'!D93),'Control Sample Data'!D93&lt;35,'Control Sample Data'!D93&gt;0),'Control Sample Data'!D93-'Choose Housekeeping Genes'!AB$27,35-'Choose Housekeeping Genes'!AB$27),"")</f>
        <v/>
      </c>
      <c r="AA93" s="132" t="str">
        <f>IF(SUM('Control Sample Data'!E$3:E$386)&gt;10,IF(AND(ISNUMBER('Control Sample Data'!E93),'Control Sample Data'!E93&lt;35,'Control Sample Data'!E93&gt;0),'Control Sample Data'!E93-'Choose Housekeeping Genes'!AC$27,35-'Choose Housekeeping Genes'!AC$27),"")</f>
        <v/>
      </c>
      <c r="AB93" s="132" t="str">
        <f>IF(SUM('Control Sample Data'!F$3:F$386)&gt;10,IF(AND(ISNUMBER('Control Sample Data'!F93),'Control Sample Data'!F93&lt;35,'Control Sample Data'!F93&gt;0),'Control Sample Data'!F93-'Choose Housekeeping Genes'!AD$27,35-'Choose Housekeeping Genes'!AD$27),"")</f>
        <v/>
      </c>
      <c r="AC93" s="132" t="str">
        <f>IF(SUM('Control Sample Data'!G$3:G$386)&gt;10,IF(AND(ISNUMBER('Control Sample Data'!G93),'Control Sample Data'!G93&lt;35,'Control Sample Data'!G93&gt;0),'Control Sample Data'!G93-'Choose Housekeeping Genes'!AE$27,35-'Choose Housekeeping Genes'!AE$27),"")</f>
        <v/>
      </c>
      <c r="AD93" s="132" t="str">
        <f>IF(SUM('Control Sample Data'!H$3:H$386)&gt;10,IF(AND(ISNUMBER('Control Sample Data'!H93),'Control Sample Data'!H93&lt;35,'Control Sample Data'!H93&gt;0),'Control Sample Data'!H93-'Choose Housekeeping Genes'!AF$27,35-'Choose Housekeeping Genes'!AF$27),"")</f>
        <v/>
      </c>
      <c r="AE93" s="132" t="str">
        <f>IF(SUM('Control Sample Data'!I$3:I$386)&gt;10,IF(AND(ISNUMBER('Control Sample Data'!I93),'Control Sample Data'!I93&lt;35,'Control Sample Data'!I93&gt;0),'Control Sample Data'!I93-'Choose Housekeeping Genes'!AG$27,35-'Choose Housekeeping Genes'!AG$27),"")</f>
        <v/>
      </c>
      <c r="AF93" s="132" t="str">
        <f>IF(SUM('Control Sample Data'!J$3:J$386)&gt;10,IF(AND(ISNUMBER('Control Sample Data'!J93),'Control Sample Data'!J93&lt;35,'Control Sample Data'!J93&gt;0),'Control Sample Data'!J93-'Choose Housekeeping Genes'!AH$27,35-'Choose Housekeeping Genes'!AH$27),"")</f>
        <v/>
      </c>
      <c r="AG93" s="132" t="str">
        <f>IF(SUM('Control Sample Data'!K$3:K$386)&gt;10,IF(AND(ISNUMBER('Control Sample Data'!K93),'Control Sample Data'!K93&lt;35,'Control Sample Data'!K93&gt;0),'Control Sample Data'!K93-'Choose Housekeeping Genes'!AI$27,35-'Choose Housekeeping Genes'!AI$27),"")</f>
        <v/>
      </c>
      <c r="AH93" s="132" t="str">
        <f>IF(SUM('Control Sample Data'!L$3:L$386)&gt;10,IF(AND(ISNUMBER('Control Sample Data'!L93),'Control Sample Data'!L93&lt;35,'Control Sample Data'!L93&gt;0),'Control Sample Data'!L93-'Choose Housekeeping Genes'!AJ$27,35-'Choose Housekeeping Genes'!AJ$27),"")</f>
        <v/>
      </c>
      <c r="AI93" s="132" t="str">
        <f>IF(SUM('Control Sample Data'!M$3:M$386)&gt;10,IF(AND(ISNUMBER('Control Sample Data'!M93),'Control Sample Data'!M93&lt;35,'Control Sample Data'!M93&gt;0),'Control Sample Data'!M93-'Choose Housekeeping Genes'!AK$27,35-'Choose Housekeeping Genes'!AK$27),"")</f>
        <v/>
      </c>
      <c r="AJ93" s="132" t="str">
        <f>IF(SUM('Control Sample Data'!N$3:N$386)&gt;10,IF(AND(ISNUMBER('Control Sample Data'!N93),'Control Sample Data'!N93&lt;35,'Control Sample Data'!N93&gt;0),'Control Sample Data'!N93-'Choose Housekeeping Genes'!AL$27,35-'Choose Housekeeping Genes'!AL$27),"")</f>
        <v/>
      </c>
      <c r="AK93" s="132" t="str">
        <f>IF(SUM('Control Sample Data'!O$3:O$386)&gt;10,IF(AND(ISNUMBER('Control Sample Data'!O93),'Control Sample Data'!O93&lt;35,'Control Sample Data'!O93&gt;0),'Control Sample Data'!O93-'Choose Housekeeping Genes'!AM$27,35-'Choose Housekeeping Genes'!AM$27),"")</f>
        <v/>
      </c>
      <c r="AL93" s="132" t="str">
        <f>IF(SUM('Control Sample Data'!P$3:P$386)&gt;10,IF(AND(ISNUMBER('Control Sample Data'!P93),'Control Sample Data'!P93&lt;35,'Control Sample Data'!P93&gt;0),'Control Sample Data'!P93-'Choose Housekeeping Genes'!AN$27,35-'Choose Housekeeping Genes'!AN$27),"")</f>
        <v/>
      </c>
      <c r="AM93" s="132" t="str">
        <f>IF(SUM('Control Sample Data'!Q$3:Q$386)&gt;10,IF(AND(ISNUMBER('Control Sample Data'!Q93),'Control Sample Data'!Q93&lt;35,'Control Sample Data'!Q93&gt;0),'Control Sample Data'!Q93-'Choose Housekeeping Genes'!AO$27,35-'Choose Housekeeping Genes'!AO$27),"")</f>
        <v/>
      </c>
      <c r="AN93" s="132" t="str">
        <f>IF(SUM('Control Sample Data'!R$3:R$386)&gt;10,IF(AND(ISNUMBER('Control Sample Data'!R93),'Control Sample Data'!R93&lt;35,'Control Sample Data'!R93&gt;0),'Control Sample Data'!R93-'Choose Housekeeping Genes'!AP$27,35-'Choose Housekeeping Genes'!AP$27),"")</f>
        <v/>
      </c>
      <c r="AO93" s="132" t="str">
        <f>IF(SUM('Control Sample Data'!S$3:S$386)&gt;10,IF(AND(ISNUMBER('Control Sample Data'!S93),'Control Sample Data'!S93&lt;35,'Control Sample Data'!S93&gt;0),'Control Sample Data'!S93-'Choose Housekeeping Genes'!AQ$27,35-'Choose Housekeeping Genes'!AQ$27),"")</f>
        <v/>
      </c>
      <c r="AP93" s="132" t="str">
        <f>IF(SUM('Control Sample Data'!T$3:T$386)&gt;10,IF(AND(ISNUMBER('Control Sample Data'!T93),'Control Sample Data'!T93&lt;35,'Control Sample Data'!T93&gt;0),'Control Sample Data'!T93-'Choose Housekeeping Genes'!AR$27,35-'Choose Housekeeping Genes'!AR$27),"")</f>
        <v/>
      </c>
      <c r="AQ93" s="132" t="str">
        <f>IF(SUM('Control Sample Data'!U$3:U$386)&gt;10,IF(AND(ISNUMBER('Control Sample Data'!U93),'Control Sample Data'!U93&lt;35,'Control Sample Data'!U93&gt;0),'Control Sample Data'!U93-'Choose Housekeeping Genes'!AS$27,35-'Choose Housekeeping Genes'!AS$27),"")</f>
        <v/>
      </c>
      <c r="AR93" s="132" t="str">
        <f>IF(SUM('Control Sample Data'!V$3:V$386)&gt;10,IF(AND(ISNUMBER('Control Sample Data'!V93),'Control Sample Data'!V93&lt;35,'Control Sample Data'!V93&gt;0),'Control Sample Data'!V93-'Choose Housekeeping Genes'!AT$27,35-'Choose Housekeeping Genes'!AT$27),"")</f>
        <v/>
      </c>
      <c r="AS93" s="135" t="str">
        <f>'Control Sample Data'!A93</f>
        <v>GAS8-AS1</v>
      </c>
      <c r="AT93" s="35" t="s">
        <v>188</v>
      </c>
      <c r="AU93" s="132" t="str">
        <f ca="1">IF(ISNUMBER(C93-'Choose Housekeeping Genes'!D$17),C93-'Choose Housekeeping Genes'!D$17,"")</f>
        <v/>
      </c>
      <c r="AV93" s="132" t="str">
        <f ca="1">IF(ISNUMBER(D93-'Choose Housekeeping Genes'!E$17),D93-'Choose Housekeeping Genes'!E$17,"")</f>
        <v/>
      </c>
      <c r="AW93" s="132" t="str">
        <f ca="1">IF(ISNUMBER(E93-'Choose Housekeeping Genes'!F$17),E93-'Choose Housekeeping Genes'!F$17,"")</f>
        <v/>
      </c>
      <c r="AX93" s="132" t="str">
        <f ca="1">IF(ISNUMBER(F93-'Choose Housekeeping Genes'!G$17),F93-'Choose Housekeeping Genes'!G$17,"")</f>
        <v/>
      </c>
      <c r="AY93" s="132" t="str">
        <f ca="1">IF(ISNUMBER(G93-'Choose Housekeeping Genes'!H$17),G93-'Choose Housekeeping Genes'!H$17,"")</f>
        <v/>
      </c>
      <c r="AZ93" s="132" t="str">
        <f ca="1">IF(ISNUMBER(H93-'Choose Housekeeping Genes'!I$17),H93-'Choose Housekeeping Genes'!I$17,"")</f>
        <v/>
      </c>
      <c r="BA93" s="132" t="str">
        <f ca="1">IF(ISNUMBER(I93-'Choose Housekeeping Genes'!J$17),I93-'Choose Housekeeping Genes'!J$17,"")</f>
        <v/>
      </c>
      <c r="BB93" s="132" t="str">
        <f ca="1">IF(ISNUMBER(J93-'Choose Housekeeping Genes'!K$17),J93-'Choose Housekeeping Genes'!K$17,"")</f>
        <v/>
      </c>
      <c r="BC93" s="132" t="str">
        <f ca="1">IF(ISNUMBER(K93-'Choose Housekeeping Genes'!L$17),K93-'Choose Housekeeping Genes'!L$17,"")</f>
        <v/>
      </c>
      <c r="BD93" s="132" t="str">
        <f ca="1">IF(ISNUMBER(L93-'Choose Housekeeping Genes'!M$17),L93-'Choose Housekeeping Genes'!M$17,"")</f>
        <v/>
      </c>
      <c r="BE93" s="132" t="str">
        <f ca="1">IF(ISNUMBER(M93-'Choose Housekeeping Genes'!N$17),M93-'Choose Housekeeping Genes'!N$17,"")</f>
        <v/>
      </c>
      <c r="BF93" s="132" t="str">
        <f ca="1">IF(ISNUMBER(N93-'Choose Housekeeping Genes'!O$17),N93-'Choose Housekeeping Genes'!O$17,"")</f>
        <v/>
      </c>
      <c r="BG93" s="132" t="str">
        <f ca="1">IF(ISNUMBER(O93-'Choose Housekeeping Genes'!P$17),O93-'Choose Housekeeping Genes'!P$17,"")</f>
        <v/>
      </c>
      <c r="BH93" s="132" t="str">
        <f ca="1">IF(ISNUMBER(P93-'Choose Housekeeping Genes'!Q$17),P93-'Choose Housekeeping Genes'!Q$17,"")</f>
        <v/>
      </c>
      <c r="BI93" s="132" t="str">
        <f ca="1">IF(ISNUMBER(Q93-'Choose Housekeeping Genes'!R$17),Q93-'Choose Housekeeping Genes'!R$17,"")</f>
        <v/>
      </c>
      <c r="BJ93" s="132" t="str">
        <f ca="1">IF(ISNUMBER(R93-'Choose Housekeeping Genes'!S$17),R93-'Choose Housekeeping Genes'!S$17,"")</f>
        <v/>
      </c>
      <c r="BK93" s="132" t="str">
        <f ca="1">IF(ISNUMBER(S93-'Choose Housekeeping Genes'!T$17),S93-'Choose Housekeeping Genes'!T$17,"")</f>
        <v/>
      </c>
      <c r="BL93" s="132" t="str">
        <f ca="1">IF(ISNUMBER(T93-'Choose Housekeeping Genes'!U$17),T93-'Choose Housekeeping Genes'!U$17,"")</f>
        <v/>
      </c>
      <c r="BM93" s="132" t="str">
        <f ca="1">IF(ISNUMBER(U93-'Choose Housekeeping Genes'!V$17),U93-'Choose Housekeeping Genes'!V$17,"")</f>
        <v/>
      </c>
      <c r="BN93" s="132" t="str">
        <f ca="1">IF(ISNUMBER(V93-'Choose Housekeeping Genes'!W$17),V93-'Choose Housekeeping Genes'!W$17,"")</f>
        <v/>
      </c>
      <c r="BO93" s="142" t="str">
        <f t="shared" si="5"/>
        <v>GAS8-AS1</v>
      </c>
      <c r="BP93" s="141" t="s">
        <v>188</v>
      </c>
      <c r="BQ93" s="132" t="str">
        <f ca="1">IF(ISNUMBER(Y93-'Choose Housekeeping Genes'!AA$17),Y93-'Choose Housekeeping Genes'!AA$17,"")</f>
        <v/>
      </c>
      <c r="BR93" s="132" t="str">
        <f ca="1">IF(ISNUMBER(Z93-'Choose Housekeeping Genes'!AB$17),Z93-'Choose Housekeeping Genes'!AB$17,"")</f>
        <v/>
      </c>
      <c r="BS93" s="132" t="str">
        <f ca="1">IF(ISNUMBER(AA93-'Choose Housekeeping Genes'!AC$17),AA93-'Choose Housekeeping Genes'!AC$17,"")</f>
        <v/>
      </c>
      <c r="BT93" s="132" t="str">
        <f ca="1">IF(ISNUMBER(AB93-'Choose Housekeeping Genes'!AD$17),AB93-'Choose Housekeeping Genes'!AD$17,"")</f>
        <v/>
      </c>
      <c r="BU93" s="132" t="str">
        <f ca="1">IF(ISNUMBER(AC93-'Choose Housekeeping Genes'!AE$17),AC93-'Choose Housekeeping Genes'!AE$17,"")</f>
        <v/>
      </c>
      <c r="BV93" s="132" t="str">
        <f ca="1">IF(ISNUMBER(AD93-'Choose Housekeeping Genes'!AF$17),AD93-'Choose Housekeeping Genes'!AF$17,"")</f>
        <v/>
      </c>
      <c r="BW93" s="132" t="str">
        <f ca="1">IF(ISNUMBER(AE93-'Choose Housekeeping Genes'!AG$17),AE93-'Choose Housekeeping Genes'!AG$17,"")</f>
        <v/>
      </c>
      <c r="BX93" s="132" t="str">
        <f ca="1">IF(ISNUMBER(AF93-'Choose Housekeeping Genes'!AH$17),AF93-'Choose Housekeeping Genes'!AH$17,"")</f>
        <v/>
      </c>
      <c r="BY93" s="132" t="str">
        <f ca="1">IF(ISNUMBER(AG93-'Choose Housekeeping Genes'!AI$17),AG93-'Choose Housekeeping Genes'!AI$17,"")</f>
        <v/>
      </c>
      <c r="BZ93" s="132" t="str">
        <f ca="1">IF(ISNUMBER(AH93-'Choose Housekeeping Genes'!AJ$17),AH93-'Choose Housekeeping Genes'!AJ$17,"")</f>
        <v/>
      </c>
      <c r="CA93" s="132" t="str">
        <f ca="1">IF(ISNUMBER(AI93-'Choose Housekeeping Genes'!AK$17),AI93-'Choose Housekeeping Genes'!AK$17,"")</f>
        <v/>
      </c>
      <c r="CB93" s="132" t="str">
        <f ca="1">IF(ISNUMBER(AJ93-'Choose Housekeeping Genes'!AL$17),AJ93-'Choose Housekeeping Genes'!AL$17,"")</f>
        <v/>
      </c>
      <c r="CC93" s="132" t="str">
        <f ca="1">IF(ISNUMBER(AK93-'Choose Housekeeping Genes'!AM$17),AK93-'Choose Housekeeping Genes'!AM$17,"")</f>
        <v/>
      </c>
      <c r="CD93" s="132" t="str">
        <f ca="1">IF(ISNUMBER(AL93-'Choose Housekeeping Genes'!AN$17),AL93-'Choose Housekeeping Genes'!AN$17,"")</f>
        <v/>
      </c>
      <c r="CE93" s="132" t="str">
        <f ca="1">IF(ISNUMBER(AM93-'Choose Housekeeping Genes'!AO$17),AM93-'Choose Housekeeping Genes'!AO$17,"")</f>
        <v/>
      </c>
      <c r="CF93" s="132" t="str">
        <f ca="1">IF(ISNUMBER(AN93-'Choose Housekeeping Genes'!AP$17),AN93-'Choose Housekeeping Genes'!AP$17,"")</f>
        <v/>
      </c>
      <c r="CG93" s="132" t="str">
        <f ca="1">IF(ISNUMBER(AO93-'Choose Housekeeping Genes'!AQ$17),AO93-'Choose Housekeeping Genes'!AQ$17,"")</f>
        <v/>
      </c>
      <c r="CH93" s="132" t="str">
        <f ca="1">IF(ISNUMBER(AP93-'Choose Housekeeping Genes'!AR$17),AP93-'Choose Housekeeping Genes'!AR$17,"")</f>
        <v/>
      </c>
      <c r="CI93" s="132" t="str">
        <f ca="1">IF(ISNUMBER(AQ93-'Choose Housekeeping Genes'!AS$17),AQ93-'Choose Housekeeping Genes'!AS$17,"")</f>
        <v/>
      </c>
      <c r="CJ93" s="132" t="str">
        <f ca="1">IF(ISNUMBER(AR93-'Choose Housekeeping Genes'!AT$17),AR93-'Choose Housekeeping Genes'!AT$17,"")</f>
        <v/>
      </c>
      <c r="CK93" s="137" t="e">
        <f t="shared" ca="1" si="6"/>
        <v>#DIV/0!</v>
      </c>
      <c r="CL93" s="138" t="e">
        <f t="shared" ca="1" si="7"/>
        <v>#DIV/0!</v>
      </c>
    </row>
    <row r="94" spans="1:90" ht="12.75" x14ac:dyDescent="0.15">
      <c r="A94" s="131" t="str">
        <f>'Transcript table'!C94</f>
        <v>APOA1-AS</v>
      </c>
      <c r="B94" s="35" t="s">
        <v>189</v>
      </c>
      <c r="C94" s="132" t="str">
        <f>IF(SUM('Test Sample Data'!C$3:C$386)&gt;10,IF(AND(ISNUMBER('Test Sample Data'!C94),'Test Sample Data'!C94&lt;35,'Test Sample Data'!C94&gt;0),'Test Sample Data'!C94-'Choose Housekeeping Genes'!D$27,35-'Choose Housekeeping Genes'!D$27),"")</f>
        <v/>
      </c>
      <c r="D94" s="132" t="str">
        <f>IF(SUM('Test Sample Data'!D$3:D$386)&gt;10,IF(AND(ISNUMBER('Test Sample Data'!D94),'Test Sample Data'!D94&lt;35,'Test Sample Data'!D94&gt;0),'Test Sample Data'!D94-'Choose Housekeeping Genes'!E$27,35-'Choose Housekeeping Genes'!E$27),"")</f>
        <v/>
      </c>
      <c r="E94" s="132" t="str">
        <f>IF(SUM('Test Sample Data'!E$3:E$386)&gt;10,IF(AND(ISNUMBER('Test Sample Data'!E94),'Test Sample Data'!E94&lt;35,'Test Sample Data'!E94&gt;0),'Test Sample Data'!E94-'Choose Housekeeping Genes'!F$27,35-'Choose Housekeeping Genes'!F$27),"")</f>
        <v/>
      </c>
      <c r="F94" s="132" t="str">
        <f>IF(SUM('Test Sample Data'!F$3:F$386)&gt;10,IF(AND(ISNUMBER('Test Sample Data'!F94),'Test Sample Data'!F94&lt;35,'Test Sample Data'!F94&gt;0),'Test Sample Data'!F94-'Choose Housekeeping Genes'!G$27,35-'Choose Housekeeping Genes'!G$27),"")</f>
        <v/>
      </c>
      <c r="G94" s="132" t="str">
        <f>IF(SUM('Test Sample Data'!G$3:G$386)&gt;10,IF(AND(ISNUMBER('Test Sample Data'!G94),'Test Sample Data'!G94&lt;35,'Test Sample Data'!G94&gt;0),'Test Sample Data'!G94-'Choose Housekeeping Genes'!H$27,35-'Choose Housekeeping Genes'!H$27),"")</f>
        <v/>
      </c>
      <c r="H94" s="132" t="str">
        <f>IF(SUM('Test Sample Data'!H$3:H$386)&gt;10,IF(AND(ISNUMBER('Test Sample Data'!H94),'Test Sample Data'!H94&lt;35,'Test Sample Data'!H94&gt;0),'Test Sample Data'!H94-'Choose Housekeeping Genes'!I$27,35-'Choose Housekeeping Genes'!I$27),"")</f>
        <v/>
      </c>
      <c r="I94" s="132" t="str">
        <f>IF(SUM('Test Sample Data'!I$3:I$386)&gt;10,IF(AND(ISNUMBER('Test Sample Data'!I94),'Test Sample Data'!I94&lt;35,'Test Sample Data'!I94&gt;0),'Test Sample Data'!I94-'Choose Housekeeping Genes'!J$27,35-'Choose Housekeeping Genes'!J$27),"")</f>
        <v/>
      </c>
      <c r="J94" s="132" t="str">
        <f>IF(SUM('Test Sample Data'!J$3:J$386)&gt;10,IF(AND(ISNUMBER('Test Sample Data'!J94),'Test Sample Data'!J94&lt;35,'Test Sample Data'!J94&gt;0),'Test Sample Data'!J94-'Choose Housekeeping Genes'!K$27,35-'Choose Housekeeping Genes'!K$27),"")</f>
        <v/>
      </c>
      <c r="K94" s="132" t="str">
        <f>IF(SUM('Test Sample Data'!K$3:K$386)&gt;10,IF(AND(ISNUMBER('Test Sample Data'!K94),'Test Sample Data'!K94&lt;35,'Test Sample Data'!K94&gt;0),'Test Sample Data'!K94-'Choose Housekeeping Genes'!L$27,35-'Choose Housekeeping Genes'!L$27),"")</f>
        <v/>
      </c>
      <c r="L94" s="132" t="str">
        <f>IF(SUM('Test Sample Data'!L$3:L$386)&gt;10,IF(AND(ISNUMBER('Test Sample Data'!L94),'Test Sample Data'!L94&lt;35,'Test Sample Data'!L94&gt;0),'Test Sample Data'!L94-'Choose Housekeeping Genes'!M$27,35-'Choose Housekeeping Genes'!M$27),"")</f>
        <v/>
      </c>
      <c r="M94" s="132" t="str">
        <f>IF(SUM('Test Sample Data'!M$3:M$386)&gt;10,IF(AND(ISNUMBER('Test Sample Data'!M94),'Test Sample Data'!M94&lt;35,'Test Sample Data'!M94&gt;0),'Test Sample Data'!M94-'Choose Housekeeping Genes'!N$27,35-'Choose Housekeeping Genes'!N$27),"")</f>
        <v/>
      </c>
      <c r="N94" s="132" t="str">
        <f>IF(SUM('Test Sample Data'!N$3:N$386)&gt;10,IF(AND(ISNUMBER('Test Sample Data'!N94),'Test Sample Data'!N94&lt;35,'Test Sample Data'!N94&gt;0),'Test Sample Data'!N94-'Choose Housekeeping Genes'!O$27,35-'Choose Housekeeping Genes'!O$27),"")</f>
        <v/>
      </c>
      <c r="O94" s="132" t="str">
        <f>IF(SUM('Test Sample Data'!O$3:O$386)&gt;10,IF(AND(ISNUMBER('Test Sample Data'!O94),'Test Sample Data'!O94&lt;35,'Test Sample Data'!O94&gt;0),'Test Sample Data'!O94-'Choose Housekeeping Genes'!P$27,35-'Choose Housekeeping Genes'!P$27),"")</f>
        <v/>
      </c>
      <c r="P94" s="132" t="str">
        <f>IF(SUM('Test Sample Data'!P$3:P$386)&gt;10,IF(AND(ISNUMBER('Test Sample Data'!P94),'Test Sample Data'!P94&lt;35,'Test Sample Data'!P94&gt;0),'Test Sample Data'!P94-'Choose Housekeeping Genes'!Q$27,35-'Choose Housekeeping Genes'!Q$27),"")</f>
        <v/>
      </c>
      <c r="Q94" s="132" t="str">
        <f>IF(SUM('Test Sample Data'!Q$3:Q$386)&gt;10,IF(AND(ISNUMBER('Test Sample Data'!Q94),'Test Sample Data'!Q94&lt;35,'Test Sample Data'!Q94&gt;0),'Test Sample Data'!Q94-'Choose Housekeeping Genes'!R$27,35-'Choose Housekeeping Genes'!R$27),"")</f>
        <v/>
      </c>
      <c r="R94" s="132" t="str">
        <f>IF(SUM('Test Sample Data'!R$3:R$386)&gt;10,IF(AND(ISNUMBER('Test Sample Data'!R94),'Test Sample Data'!R94&lt;35,'Test Sample Data'!R94&gt;0),'Test Sample Data'!R94-'Choose Housekeeping Genes'!S$27,35-'Choose Housekeeping Genes'!S$27),"")</f>
        <v/>
      </c>
      <c r="S94" s="132" t="str">
        <f>IF(SUM('Test Sample Data'!S$3:S$386)&gt;10,IF(AND(ISNUMBER('Test Sample Data'!S94),'Test Sample Data'!S94&lt;35,'Test Sample Data'!S94&gt;0),'Test Sample Data'!S94-'Choose Housekeeping Genes'!T$27,35-'Choose Housekeeping Genes'!T$27),"")</f>
        <v/>
      </c>
      <c r="T94" s="132" t="str">
        <f>IF(SUM('Test Sample Data'!T$3:T$386)&gt;10,IF(AND(ISNUMBER('Test Sample Data'!T94),'Test Sample Data'!T94&lt;35,'Test Sample Data'!T94&gt;0),'Test Sample Data'!T94-'Choose Housekeeping Genes'!U$27,35-'Choose Housekeeping Genes'!U$27),"")</f>
        <v/>
      </c>
      <c r="U94" s="132" t="str">
        <f>IF(SUM('Test Sample Data'!U$3:U$386)&gt;10,IF(AND(ISNUMBER('Test Sample Data'!U94),'Test Sample Data'!U94&lt;35,'Test Sample Data'!U94&gt;0),'Test Sample Data'!U94-'Choose Housekeeping Genes'!V$27,35-'Choose Housekeeping Genes'!V$27),"")</f>
        <v/>
      </c>
      <c r="V94" s="132" t="str">
        <f>IF(SUM('Test Sample Data'!V$3:V$386)&gt;10,IF(AND(ISNUMBER('Test Sample Data'!V94),'Test Sample Data'!V94&lt;35,'Test Sample Data'!V94&gt;0),'Test Sample Data'!V94-'Choose Housekeeping Genes'!W$27,35-'Choose Housekeeping Genes'!W$27),"")</f>
        <v/>
      </c>
      <c r="W94" s="140" t="str">
        <f>'Control Sample Data'!A94</f>
        <v>APOA1-AS</v>
      </c>
      <c r="X94" s="141" t="s">
        <v>189</v>
      </c>
      <c r="Y94" s="132" t="str">
        <f>IF(SUM('Control Sample Data'!C$3:C$386)&gt;10,IF(AND(ISNUMBER('Control Sample Data'!C94),'Control Sample Data'!C94&lt;35,'Control Sample Data'!C94&gt;0),'Control Sample Data'!C94-'Choose Housekeeping Genes'!AA$27,35-'Choose Housekeeping Genes'!AA$27),"")</f>
        <v/>
      </c>
      <c r="Z94" s="132" t="str">
        <f>IF(SUM('Control Sample Data'!D$3:D$386)&gt;10,IF(AND(ISNUMBER('Control Sample Data'!D94),'Control Sample Data'!D94&lt;35,'Control Sample Data'!D94&gt;0),'Control Sample Data'!D94-'Choose Housekeeping Genes'!AB$27,35-'Choose Housekeeping Genes'!AB$27),"")</f>
        <v/>
      </c>
      <c r="AA94" s="132" t="str">
        <f>IF(SUM('Control Sample Data'!E$3:E$386)&gt;10,IF(AND(ISNUMBER('Control Sample Data'!E94),'Control Sample Data'!E94&lt;35,'Control Sample Data'!E94&gt;0),'Control Sample Data'!E94-'Choose Housekeeping Genes'!AC$27,35-'Choose Housekeeping Genes'!AC$27),"")</f>
        <v/>
      </c>
      <c r="AB94" s="132" t="str">
        <f>IF(SUM('Control Sample Data'!F$3:F$386)&gt;10,IF(AND(ISNUMBER('Control Sample Data'!F94),'Control Sample Data'!F94&lt;35,'Control Sample Data'!F94&gt;0),'Control Sample Data'!F94-'Choose Housekeeping Genes'!AD$27,35-'Choose Housekeeping Genes'!AD$27),"")</f>
        <v/>
      </c>
      <c r="AC94" s="132" t="str">
        <f>IF(SUM('Control Sample Data'!G$3:G$386)&gt;10,IF(AND(ISNUMBER('Control Sample Data'!G94),'Control Sample Data'!G94&lt;35,'Control Sample Data'!G94&gt;0),'Control Sample Data'!G94-'Choose Housekeeping Genes'!AE$27,35-'Choose Housekeeping Genes'!AE$27),"")</f>
        <v/>
      </c>
      <c r="AD94" s="132" t="str">
        <f>IF(SUM('Control Sample Data'!H$3:H$386)&gt;10,IF(AND(ISNUMBER('Control Sample Data'!H94),'Control Sample Data'!H94&lt;35,'Control Sample Data'!H94&gt;0),'Control Sample Data'!H94-'Choose Housekeeping Genes'!AF$27,35-'Choose Housekeeping Genes'!AF$27),"")</f>
        <v/>
      </c>
      <c r="AE94" s="132" t="str">
        <f>IF(SUM('Control Sample Data'!I$3:I$386)&gt;10,IF(AND(ISNUMBER('Control Sample Data'!I94),'Control Sample Data'!I94&lt;35,'Control Sample Data'!I94&gt;0),'Control Sample Data'!I94-'Choose Housekeeping Genes'!AG$27,35-'Choose Housekeeping Genes'!AG$27),"")</f>
        <v/>
      </c>
      <c r="AF94" s="132" t="str">
        <f>IF(SUM('Control Sample Data'!J$3:J$386)&gt;10,IF(AND(ISNUMBER('Control Sample Data'!J94),'Control Sample Data'!J94&lt;35,'Control Sample Data'!J94&gt;0),'Control Sample Data'!J94-'Choose Housekeeping Genes'!AH$27,35-'Choose Housekeeping Genes'!AH$27),"")</f>
        <v/>
      </c>
      <c r="AG94" s="132" t="str">
        <f>IF(SUM('Control Sample Data'!K$3:K$386)&gt;10,IF(AND(ISNUMBER('Control Sample Data'!K94),'Control Sample Data'!K94&lt;35,'Control Sample Data'!K94&gt;0),'Control Sample Data'!K94-'Choose Housekeeping Genes'!AI$27,35-'Choose Housekeeping Genes'!AI$27),"")</f>
        <v/>
      </c>
      <c r="AH94" s="132" t="str">
        <f>IF(SUM('Control Sample Data'!L$3:L$386)&gt;10,IF(AND(ISNUMBER('Control Sample Data'!L94),'Control Sample Data'!L94&lt;35,'Control Sample Data'!L94&gt;0),'Control Sample Data'!L94-'Choose Housekeeping Genes'!AJ$27,35-'Choose Housekeeping Genes'!AJ$27),"")</f>
        <v/>
      </c>
      <c r="AI94" s="132" t="str">
        <f>IF(SUM('Control Sample Data'!M$3:M$386)&gt;10,IF(AND(ISNUMBER('Control Sample Data'!M94),'Control Sample Data'!M94&lt;35,'Control Sample Data'!M94&gt;0),'Control Sample Data'!M94-'Choose Housekeeping Genes'!AK$27,35-'Choose Housekeeping Genes'!AK$27),"")</f>
        <v/>
      </c>
      <c r="AJ94" s="132" t="str">
        <f>IF(SUM('Control Sample Data'!N$3:N$386)&gt;10,IF(AND(ISNUMBER('Control Sample Data'!N94),'Control Sample Data'!N94&lt;35,'Control Sample Data'!N94&gt;0),'Control Sample Data'!N94-'Choose Housekeeping Genes'!AL$27,35-'Choose Housekeeping Genes'!AL$27),"")</f>
        <v/>
      </c>
      <c r="AK94" s="132" t="str">
        <f>IF(SUM('Control Sample Data'!O$3:O$386)&gt;10,IF(AND(ISNUMBER('Control Sample Data'!O94),'Control Sample Data'!O94&lt;35,'Control Sample Data'!O94&gt;0),'Control Sample Data'!O94-'Choose Housekeeping Genes'!AM$27,35-'Choose Housekeeping Genes'!AM$27),"")</f>
        <v/>
      </c>
      <c r="AL94" s="132" t="str">
        <f>IF(SUM('Control Sample Data'!P$3:P$386)&gt;10,IF(AND(ISNUMBER('Control Sample Data'!P94),'Control Sample Data'!P94&lt;35,'Control Sample Data'!P94&gt;0),'Control Sample Data'!P94-'Choose Housekeeping Genes'!AN$27,35-'Choose Housekeeping Genes'!AN$27),"")</f>
        <v/>
      </c>
      <c r="AM94" s="132" t="str">
        <f>IF(SUM('Control Sample Data'!Q$3:Q$386)&gt;10,IF(AND(ISNUMBER('Control Sample Data'!Q94),'Control Sample Data'!Q94&lt;35,'Control Sample Data'!Q94&gt;0),'Control Sample Data'!Q94-'Choose Housekeeping Genes'!AO$27,35-'Choose Housekeeping Genes'!AO$27),"")</f>
        <v/>
      </c>
      <c r="AN94" s="132" t="str">
        <f>IF(SUM('Control Sample Data'!R$3:R$386)&gt;10,IF(AND(ISNUMBER('Control Sample Data'!R94),'Control Sample Data'!R94&lt;35,'Control Sample Data'!R94&gt;0),'Control Sample Data'!R94-'Choose Housekeeping Genes'!AP$27,35-'Choose Housekeeping Genes'!AP$27),"")</f>
        <v/>
      </c>
      <c r="AO94" s="132" t="str">
        <f>IF(SUM('Control Sample Data'!S$3:S$386)&gt;10,IF(AND(ISNUMBER('Control Sample Data'!S94),'Control Sample Data'!S94&lt;35,'Control Sample Data'!S94&gt;0),'Control Sample Data'!S94-'Choose Housekeeping Genes'!AQ$27,35-'Choose Housekeeping Genes'!AQ$27),"")</f>
        <v/>
      </c>
      <c r="AP94" s="132" t="str">
        <f>IF(SUM('Control Sample Data'!T$3:T$386)&gt;10,IF(AND(ISNUMBER('Control Sample Data'!T94),'Control Sample Data'!T94&lt;35,'Control Sample Data'!T94&gt;0),'Control Sample Data'!T94-'Choose Housekeeping Genes'!AR$27,35-'Choose Housekeeping Genes'!AR$27),"")</f>
        <v/>
      </c>
      <c r="AQ94" s="132" t="str">
        <f>IF(SUM('Control Sample Data'!U$3:U$386)&gt;10,IF(AND(ISNUMBER('Control Sample Data'!U94),'Control Sample Data'!U94&lt;35,'Control Sample Data'!U94&gt;0),'Control Sample Data'!U94-'Choose Housekeeping Genes'!AS$27,35-'Choose Housekeeping Genes'!AS$27),"")</f>
        <v/>
      </c>
      <c r="AR94" s="132" t="str">
        <f>IF(SUM('Control Sample Data'!V$3:V$386)&gt;10,IF(AND(ISNUMBER('Control Sample Data'!V94),'Control Sample Data'!V94&lt;35,'Control Sample Data'!V94&gt;0),'Control Sample Data'!V94-'Choose Housekeeping Genes'!AT$27,35-'Choose Housekeeping Genes'!AT$27),"")</f>
        <v/>
      </c>
      <c r="AS94" s="135" t="str">
        <f>'Control Sample Data'!A94</f>
        <v>APOA1-AS</v>
      </c>
      <c r="AT94" s="35" t="s">
        <v>189</v>
      </c>
      <c r="AU94" s="132" t="str">
        <f ca="1">IF(ISNUMBER(C94-'Choose Housekeeping Genes'!D$17),C94-'Choose Housekeeping Genes'!D$17,"")</f>
        <v/>
      </c>
      <c r="AV94" s="132" t="str">
        <f ca="1">IF(ISNUMBER(D94-'Choose Housekeeping Genes'!E$17),D94-'Choose Housekeeping Genes'!E$17,"")</f>
        <v/>
      </c>
      <c r="AW94" s="132" t="str">
        <f ca="1">IF(ISNUMBER(E94-'Choose Housekeeping Genes'!F$17),E94-'Choose Housekeeping Genes'!F$17,"")</f>
        <v/>
      </c>
      <c r="AX94" s="132" t="str">
        <f ca="1">IF(ISNUMBER(F94-'Choose Housekeeping Genes'!G$17),F94-'Choose Housekeeping Genes'!G$17,"")</f>
        <v/>
      </c>
      <c r="AY94" s="132" t="str">
        <f ca="1">IF(ISNUMBER(G94-'Choose Housekeeping Genes'!H$17),G94-'Choose Housekeeping Genes'!H$17,"")</f>
        <v/>
      </c>
      <c r="AZ94" s="132" t="str">
        <f ca="1">IF(ISNUMBER(H94-'Choose Housekeeping Genes'!I$17),H94-'Choose Housekeeping Genes'!I$17,"")</f>
        <v/>
      </c>
      <c r="BA94" s="132" t="str">
        <f ca="1">IF(ISNUMBER(I94-'Choose Housekeeping Genes'!J$17),I94-'Choose Housekeeping Genes'!J$17,"")</f>
        <v/>
      </c>
      <c r="BB94" s="132" t="str">
        <f ca="1">IF(ISNUMBER(J94-'Choose Housekeeping Genes'!K$17),J94-'Choose Housekeeping Genes'!K$17,"")</f>
        <v/>
      </c>
      <c r="BC94" s="132" t="str">
        <f ca="1">IF(ISNUMBER(K94-'Choose Housekeeping Genes'!L$17),K94-'Choose Housekeeping Genes'!L$17,"")</f>
        <v/>
      </c>
      <c r="BD94" s="132" t="str">
        <f ca="1">IF(ISNUMBER(L94-'Choose Housekeeping Genes'!M$17),L94-'Choose Housekeeping Genes'!M$17,"")</f>
        <v/>
      </c>
      <c r="BE94" s="132" t="str">
        <f ca="1">IF(ISNUMBER(M94-'Choose Housekeeping Genes'!N$17),M94-'Choose Housekeeping Genes'!N$17,"")</f>
        <v/>
      </c>
      <c r="BF94" s="132" t="str">
        <f ca="1">IF(ISNUMBER(N94-'Choose Housekeeping Genes'!O$17),N94-'Choose Housekeeping Genes'!O$17,"")</f>
        <v/>
      </c>
      <c r="BG94" s="132" t="str">
        <f ca="1">IF(ISNUMBER(O94-'Choose Housekeeping Genes'!P$17),O94-'Choose Housekeeping Genes'!P$17,"")</f>
        <v/>
      </c>
      <c r="BH94" s="132" t="str">
        <f ca="1">IF(ISNUMBER(P94-'Choose Housekeeping Genes'!Q$17),P94-'Choose Housekeeping Genes'!Q$17,"")</f>
        <v/>
      </c>
      <c r="BI94" s="132" t="str">
        <f ca="1">IF(ISNUMBER(Q94-'Choose Housekeeping Genes'!R$17),Q94-'Choose Housekeeping Genes'!R$17,"")</f>
        <v/>
      </c>
      <c r="BJ94" s="132" t="str">
        <f ca="1">IF(ISNUMBER(R94-'Choose Housekeeping Genes'!S$17),R94-'Choose Housekeeping Genes'!S$17,"")</f>
        <v/>
      </c>
      <c r="BK94" s="132" t="str">
        <f ca="1">IF(ISNUMBER(S94-'Choose Housekeeping Genes'!T$17),S94-'Choose Housekeeping Genes'!T$17,"")</f>
        <v/>
      </c>
      <c r="BL94" s="132" t="str">
        <f ca="1">IF(ISNUMBER(T94-'Choose Housekeeping Genes'!U$17),T94-'Choose Housekeeping Genes'!U$17,"")</f>
        <v/>
      </c>
      <c r="BM94" s="132" t="str">
        <f ca="1">IF(ISNUMBER(U94-'Choose Housekeeping Genes'!V$17),U94-'Choose Housekeeping Genes'!V$17,"")</f>
        <v/>
      </c>
      <c r="BN94" s="132" t="str">
        <f ca="1">IF(ISNUMBER(V94-'Choose Housekeeping Genes'!W$17),V94-'Choose Housekeeping Genes'!W$17,"")</f>
        <v/>
      </c>
      <c r="BO94" s="142" t="str">
        <f t="shared" si="5"/>
        <v>APOA1-AS</v>
      </c>
      <c r="BP94" s="141" t="s">
        <v>189</v>
      </c>
      <c r="BQ94" s="132" t="str">
        <f ca="1">IF(ISNUMBER(Y94-'Choose Housekeeping Genes'!AA$17),Y94-'Choose Housekeeping Genes'!AA$17,"")</f>
        <v/>
      </c>
      <c r="BR94" s="132" t="str">
        <f ca="1">IF(ISNUMBER(Z94-'Choose Housekeeping Genes'!AB$17),Z94-'Choose Housekeeping Genes'!AB$17,"")</f>
        <v/>
      </c>
      <c r="BS94" s="132" t="str">
        <f ca="1">IF(ISNUMBER(AA94-'Choose Housekeeping Genes'!AC$17),AA94-'Choose Housekeeping Genes'!AC$17,"")</f>
        <v/>
      </c>
      <c r="BT94" s="132" t="str">
        <f ca="1">IF(ISNUMBER(AB94-'Choose Housekeeping Genes'!AD$17),AB94-'Choose Housekeeping Genes'!AD$17,"")</f>
        <v/>
      </c>
      <c r="BU94" s="132" t="str">
        <f ca="1">IF(ISNUMBER(AC94-'Choose Housekeeping Genes'!AE$17),AC94-'Choose Housekeeping Genes'!AE$17,"")</f>
        <v/>
      </c>
      <c r="BV94" s="132" t="str">
        <f ca="1">IF(ISNUMBER(AD94-'Choose Housekeeping Genes'!AF$17),AD94-'Choose Housekeeping Genes'!AF$17,"")</f>
        <v/>
      </c>
      <c r="BW94" s="132" t="str">
        <f ca="1">IF(ISNUMBER(AE94-'Choose Housekeeping Genes'!AG$17),AE94-'Choose Housekeeping Genes'!AG$17,"")</f>
        <v/>
      </c>
      <c r="BX94" s="132" t="str">
        <f ca="1">IF(ISNUMBER(AF94-'Choose Housekeeping Genes'!AH$17),AF94-'Choose Housekeeping Genes'!AH$17,"")</f>
        <v/>
      </c>
      <c r="BY94" s="132" t="str">
        <f ca="1">IF(ISNUMBER(AG94-'Choose Housekeeping Genes'!AI$17),AG94-'Choose Housekeeping Genes'!AI$17,"")</f>
        <v/>
      </c>
      <c r="BZ94" s="132" t="str">
        <f ca="1">IF(ISNUMBER(AH94-'Choose Housekeeping Genes'!AJ$17),AH94-'Choose Housekeeping Genes'!AJ$17,"")</f>
        <v/>
      </c>
      <c r="CA94" s="132" t="str">
        <f ca="1">IF(ISNUMBER(AI94-'Choose Housekeeping Genes'!AK$17),AI94-'Choose Housekeeping Genes'!AK$17,"")</f>
        <v/>
      </c>
      <c r="CB94" s="132" t="str">
        <f ca="1">IF(ISNUMBER(AJ94-'Choose Housekeeping Genes'!AL$17),AJ94-'Choose Housekeeping Genes'!AL$17,"")</f>
        <v/>
      </c>
      <c r="CC94" s="132" t="str">
        <f ca="1">IF(ISNUMBER(AK94-'Choose Housekeeping Genes'!AM$17),AK94-'Choose Housekeeping Genes'!AM$17,"")</f>
        <v/>
      </c>
      <c r="CD94" s="132" t="str">
        <f ca="1">IF(ISNUMBER(AL94-'Choose Housekeeping Genes'!AN$17),AL94-'Choose Housekeeping Genes'!AN$17,"")</f>
        <v/>
      </c>
      <c r="CE94" s="132" t="str">
        <f ca="1">IF(ISNUMBER(AM94-'Choose Housekeeping Genes'!AO$17),AM94-'Choose Housekeeping Genes'!AO$17,"")</f>
        <v/>
      </c>
      <c r="CF94" s="132" t="str">
        <f ca="1">IF(ISNUMBER(AN94-'Choose Housekeeping Genes'!AP$17),AN94-'Choose Housekeeping Genes'!AP$17,"")</f>
        <v/>
      </c>
      <c r="CG94" s="132" t="str">
        <f ca="1">IF(ISNUMBER(AO94-'Choose Housekeeping Genes'!AQ$17),AO94-'Choose Housekeeping Genes'!AQ$17,"")</f>
        <v/>
      </c>
      <c r="CH94" s="132" t="str">
        <f ca="1">IF(ISNUMBER(AP94-'Choose Housekeeping Genes'!AR$17),AP94-'Choose Housekeeping Genes'!AR$17,"")</f>
        <v/>
      </c>
      <c r="CI94" s="132" t="str">
        <f ca="1">IF(ISNUMBER(AQ94-'Choose Housekeeping Genes'!AS$17),AQ94-'Choose Housekeeping Genes'!AS$17,"")</f>
        <v/>
      </c>
      <c r="CJ94" s="132" t="str">
        <f ca="1">IF(ISNUMBER(AR94-'Choose Housekeeping Genes'!AT$17),AR94-'Choose Housekeeping Genes'!AT$17,"")</f>
        <v/>
      </c>
      <c r="CK94" s="137" t="e">
        <f t="shared" ca="1" si="6"/>
        <v>#DIV/0!</v>
      </c>
      <c r="CL94" s="138" t="e">
        <f t="shared" ca="1" si="7"/>
        <v>#DIV/0!</v>
      </c>
    </row>
    <row r="95" spans="1:90" ht="12.75" x14ac:dyDescent="0.15">
      <c r="A95" s="131" t="str">
        <f>'Transcript table'!C95</f>
        <v xml:space="preserve">HOXA-AS2 </v>
      </c>
      <c r="B95" s="35" t="s">
        <v>190</v>
      </c>
      <c r="C95" s="132" t="str">
        <f>IF(SUM('Test Sample Data'!C$3:C$386)&gt;10,IF(AND(ISNUMBER('Test Sample Data'!C95),'Test Sample Data'!C95&lt;35,'Test Sample Data'!C95&gt;0),'Test Sample Data'!C95-'Choose Housekeeping Genes'!D$27,35-'Choose Housekeeping Genes'!D$27),"")</f>
        <v/>
      </c>
      <c r="D95" s="132" t="str">
        <f>IF(SUM('Test Sample Data'!D$3:D$386)&gt;10,IF(AND(ISNUMBER('Test Sample Data'!D95),'Test Sample Data'!D95&lt;35,'Test Sample Data'!D95&gt;0),'Test Sample Data'!D95-'Choose Housekeeping Genes'!E$27,35-'Choose Housekeeping Genes'!E$27),"")</f>
        <v/>
      </c>
      <c r="E95" s="132" t="str">
        <f>IF(SUM('Test Sample Data'!E$3:E$386)&gt;10,IF(AND(ISNUMBER('Test Sample Data'!E95),'Test Sample Data'!E95&lt;35,'Test Sample Data'!E95&gt;0),'Test Sample Data'!E95-'Choose Housekeeping Genes'!F$27,35-'Choose Housekeeping Genes'!F$27),"")</f>
        <v/>
      </c>
      <c r="F95" s="132" t="str">
        <f>IF(SUM('Test Sample Data'!F$3:F$386)&gt;10,IF(AND(ISNUMBER('Test Sample Data'!F95),'Test Sample Data'!F95&lt;35,'Test Sample Data'!F95&gt;0),'Test Sample Data'!F95-'Choose Housekeeping Genes'!G$27,35-'Choose Housekeeping Genes'!G$27),"")</f>
        <v/>
      </c>
      <c r="G95" s="132" t="str">
        <f>IF(SUM('Test Sample Data'!G$3:G$386)&gt;10,IF(AND(ISNUMBER('Test Sample Data'!G95),'Test Sample Data'!G95&lt;35,'Test Sample Data'!G95&gt;0),'Test Sample Data'!G95-'Choose Housekeeping Genes'!H$27,35-'Choose Housekeeping Genes'!H$27),"")</f>
        <v/>
      </c>
      <c r="H95" s="132" t="str">
        <f>IF(SUM('Test Sample Data'!H$3:H$386)&gt;10,IF(AND(ISNUMBER('Test Sample Data'!H95),'Test Sample Data'!H95&lt;35,'Test Sample Data'!H95&gt;0),'Test Sample Data'!H95-'Choose Housekeeping Genes'!I$27,35-'Choose Housekeeping Genes'!I$27),"")</f>
        <v/>
      </c>
      <c r="I95" s="132" t="str">
        <f>IF(SUM('Test Sample Data'!I$3:I$386)&gt;10,IF(AND(ISNUMBER('Test Sample Data'!I95),'Test Sample Data'!I95&lt;35,'Test Sample Data'!I95&gt;0),'Test Sample Data'!I95-'Choose Housekeeping Genes'!J$27,35-'Choose Housekeeping Genes'!J$27),"")</f>
        <v/>
      </c>
      <c r="J95" s="132" t="str">
        <f>IF(SUM('Test Sample Data'!J$3:J$386)&gt;10,IF(AND(ISNUMBER('Test Sample Data'!J95),'Test Sample Data'!J95&lt;35,'Test Sample Data'!J95&gt;0),'Test Sample Data'!J95-'Choose Housekeeping Genes'!K$27,35-'Choose Housekeeping Genes'!K$27),"")</f>
        <v/>
      </c>
      <c r="K95" s="132" t="str">
        <f>IF(SUM('Test Sample Data'!K$3:K$386)&gt;10,IF(AND(ISNUMBER('Test Sample Data'!K95),'Test Sample Data'!K95&lt;35,'Test Sample Data'!K95&gt;0),'Test Sample Data'!K95-'Choose Housekeeping Genes'!L$27,35-'Choose Housekeeping Genes'!L$27),"")</f>
        <v/>
      </c>
      <c r="L95" s="132" t="str">
        <f>IF(SUM('Test Sample Data'!L$3:L$386)&gt;10,IF(AND(ISNUMBER('Test Sample Data'!L95),'Test Sample Data'!L95&lt;35,'Test Sample Data'!L95&gt;0),'Test Sample Data'!L95-'Choose Housekeeping Genes'!M$27,35-'Choose Housekeeping Genes'!M$27),"")</f>
        <v/>
      </c>
      <c r="M95" s="132" t="str">
        <f>IF(SUM('Test Sample Data'!M$3:M$386)&gt;10,IF(AND(ISNUMBER('Test Sample Data'!M95),'Test Sample Data'!M95&lt;35,'Test Sample Data'!M95&gt;0),'Test Sample Data'!M95-'Choose Housekeeping Genes'!N$27,35-'Choose Housekeeping Genes'!N$27),"")</f>
        <v/>
      </c>
      <c r="N95" s="132" t="str">
        <f>IF(SUM('Test Sample Data'!N$3:N$386)&gt;10,IF(AND(ISNUMBER('Test Sample Data'!N95),'Test Sample Data'!N95&lt;35,'Test Sample Data'!N95&gt;0),'Test Sample Data'!N95-'Choose Housekeeping Genes'!O$27,35-'Choose Housekeeping Genes'!O$27),"")</f>
        <v/>
      </c>
      <c r="O95" s="132" t="str">
        <f>IF(SUM('Test Sample Data'!O$3:O$386)&gt;10,IF(AND(ISNUMBER('Test Sample Data'!O95),'Test Sample Data'!O95&lt;35,'Test Sample Data'!O95&gt;0),'Test Sample Data'!O95-'Choose Housekeeping Genes'!P$27,35-'Choose Housekeeping Genes'!P$27),"")</f>
        <v/>
      </c>
      <c r="P95" s="132" t="str">
        <f>IF(SUM('Test Sample Data'!P$3:P$386)&gt;10,IF(AND(ISNUMBER('Test Sample Data'!P95),'Test Sample Data'!P95&lt;35,'Test Sample Data'!P95&gt;0),'Test Sample Data'!P95-'Choose Housekeeping Genes'!Q$27,35-'Choose Housekeeping Genes'!Q$27),"")</f>
        <v/>
      </c>
      <c r="Q95" s="132" t="str">
        <f>IF(SUM('Test Sample Data'!Q$3:Q$386)&gt;10,IF(AND(ISNUMBER('Test Sample Data'!Q95),'Test Sample Data'!Q95&lt;35,'Test Sample Data'!Q95&gt;0),'Test Sample Data'!Q95-'Choose Housekeeping Genes'!R$27,35-'Choose Housekeeping Genes'!R$27),"")</f>
        <v/>
      </c>
      <c r="R95" s="132" t="str">
        <f>IF(SUM('Test Sample Data'!R$3:R$386)&gt;10,IF(AND(ISNUMBER('Test Sample Data'!R95),'Test Sample Data'!R95&lt;35,'Test Sample Data'!R95&gt;0),'Test Sample Data'!R95-'Choose Housekeeping Genes'!S$27,35-'Choose Housekeeping Genes'!S$27),"")</f>
        <v/>
      </c>
      <c r="S95" s="132" t="str">
        <f>IF(SUM('Test Sample Data'!S$3:S$386)&gt;10,IF(AND(ISNUMBER('Test Sample Data'!S95),'Test Sample Data'!S95&lt;35,'Test Sample Data'!S95&gt;0),'Test Sample Data'!S95-'Choose Housekeeping Genes'!T$27,35-'Choose Housekeeping Genes'!T$27),"")</f>
        <v/>
      </c>
      <c r="T95" s="132" t="str">
        <f>IF(SUM('Test Sample Data'!T$3:T$386)&gt;10,IF(AND(ISNUMBER('Test Sample Data'!T95),'Test Sample Data'!T95&lt;35,'Test Sample Data'!T95&gt;0),'Test Sample Data'!T95-'Choose Housekeeping Genes'!U$27,35-'Choose Housekeeping Genes'!U$27),"")</f>
        <v/>
      </c>
      <c r="U95" s="132" t="str">
        <f>IF(SUM('Test Sample Data'!U$3:U$386)&gt;10,IF(AND(ISNUMBER('Test Sample Data'!U95),'Test Sample Data'!U95&lt;35,'Test Sample Data'!U95&gt;0),'Test Sample Data'!U95-'Choose Housekeeping Genes'!V$27,35-'Choose Housekeeping Genes'!V$27),"")</f>
        <v/>
      </c>
      <c r="V95" s="132" t="str">
        <f>IF(SUM('Test Sample Data'!V$3:V$386)&gt;10,IF(AND(ISNUMBER('Test Sample Data'!V95),'Test Sample Data'!V95&lt;35,'Test Sample Data'!V95&gt;0),'Test Sample Data'!V95-'Choose Housekeeping Genes'!W$27,35-'Choose Housekeeping Genes'!W$27),"")</f>
        <v/>
      </c>
      <c r="W95" s="140" t="str">
        <f>'Control Sample Data'!A95</f>
        <v xml:space="preserve">HOXA-AS2 </v>
      </c>
      <c r="X95" s="141" t="s">
        <v>190</v>
      </c>
      <c r="Y95" s="132" t="str">
        <f>IF(SUM('Control Sample Data'!C$3:C$386)&gt;10,IF(AND(ISNUMBER('Control Sample Data'!C95),'Control Sample Data'!C95&lt;35,'Control Sample Data'!C95&gt;0),'Control Sample Data'!C95-'Choose Housekeeping Genes'!AA$27,35-'Choose Housekeeping Genes'!AA$27),"")</f>
        <v/>
      </c>
      <c r="Z95" s="132" t="str">
        <f>IF(SUM('Control Sample Data'!D$3:D$386)&gt;10,IF(AND(ISNUMBER('Control Sample Data'!D95),'Control Sample Data'!D95&lt;35,'Control Sample Data'!D95&gt;0),'Control Sample Data'!D95-'Choose Housekeeping Genes'!AB$27,35-'Choose Housekeeping Genes'!AB$27),"")</f>
        <v/>
      </c>
      <c r="AA95" s="132" t="str">
        <f>IF(SUM('Control Sample Data'!E$3:E$386)&gt;10,IF(AND(ISNUMBER('Control Sample Data'!E95),'Control Sample Data'!E95&lt;35,'Control Sample Data'!E95&gt;0),'Control Sample Data'!E95-'Choose Housekeeping Genes'!AC$27,35-'Choose Housekeeping Genes'!AC$27),"")</f>
        <v/>
      </c>
      <c r="AB95" s="132" t="str">
        <f>IF(SUM('Control Sample Data'!F$3:F$386)&gt;10,IF(AND(ISNUMBER('Control Sample Data'!F95),'Control Sample Data'!F95&lt;35,'Control Sample Data'!F95&gt;0),'Control Sample Data'!F95-'Choose Housekeeping Genes'!AD$27,35-'Choose Housekeeping Genes'!AD$27),"")</f>
        <v/>
      </c>
      <c r="AC95" s="132" t="str">
        <f>IF(SUM('Control Sample Data'!G$3:G$386)&gt;10,IF(AND(ISNUMBER('Control Sample Data'!G95),'Control Sample Data'!G95&lt;35,'Control Sample Data'!G95&gt;0),'Control Sample Data'!G95-'Choose Housekeeping Genes'!AE$27,35-'Choose Housekeeping Genes'!AE$27),"")</f>
        <v/>
      </c>
      <c r="AD95" s="132" t="str">
        <f>IF(SUM('Control Sample Data'!H$3:H$386)&gt;10,IF(AND(ISNUMBER('Control Sample Data'!H95),'Control Sample Data'!H95&lt;35,'Control Sample Data'!H95&gt;0),'Control Sample Data'!H95-'Choose Housekeeping Genes'!AF$27,35-'Choose Housekeeping Genes'!AF$27),"")</f>
        <v/>
      </c>
      <c r="AE95" s="132" t="str">
        <f>IF(SUM('Control Sample Data'!I$3:I$386)&gt;10,IF(AND(ISNUMBER('Control Sample Data'!I95),'Control Sample Data'!I95&lt;35,'Control Sample Data'!I95&gt;0),'Control Sample Data'!I95-'Choose Housekeeping Genes'!AG$27,35-'Choose Housekeeping Genes'!AG$27),"")</f>
        <v/>
      </c>
      <c r="AF95" s="132" t="str">
        <f>IF(SUM('Control Sample Data'!J$3:J$386)&gt;10,IF(AND(ISNUMBER('Control Sample Data'!J95),'Control Sample Data'!J95&lt;35,'Control Sample Data'!J95&gt;0),'Control Sample Data'!J95-'Choose Housekeeping Genes'!AH$27,35-'Choose Housekeeping Genes'!AH$27),"")</f>
        <v/>
      </c>
      <c r="AG95" s="132" t="str">
        <f>IF(SUM('Control Sample Data'!K$3:K$386)&gt;10,IF(AND(ISNUMBER('Control Sample Data'!K95),'Control Sample Data'!K95&lt;35,'Control Sample Data'!K95&gt;0),'Control Sample Data'!K95-'Choose Housekeeping Genes'!AI$27,35-'Choose Housekeeping Genes'!AI$27),"")</f>
        <v/>
      </c>
      <c r="AH95" s="132" t="str">
        <f>IF(SUM('Control Sample Data'!L$3:L$386)&gt;10,IF(AND(ISNUMBER('Control Sample Data'!L95),'Control Sample Data'!L95&lt;35,'Control Sample Data'!L95&gt;0),'Control Sample Data'!L95-'Choose Housekeeping Genes'!AJ$27,35-'Choose Housekeeping Genes'!AJ$27),"")</f>
        <v/>
      </c>
      <c r="AI95" s="132" t="str">
        <f>IF(SUM('Control Sample Data'!M$3:M$386)&gt;10,IF(AND(ISNUMBER('Control Sample Data'!M95),'Control Sample Data'!M95&lt;35,'Control Sample Data'!M95&gt;0),'Control Sample Data'!M95-'Choose Housekeeping Genes'!AK$27,35-'Choose Housekeeping Genes'!AK$27),"")</f>
        <v/>
      </c>
      <c r="AJ95" s="132" t="str">
        <f>IF(SUM('Control Sample Data'!N$3:N$386)&gt;10,IF(AND(ISNUMBER('Control Sample Data'!N95),'Control Sample Data'!N95&lt;35,'Control Sample Data'!N95&gt;0),'Control Sample Data'!N95-'Choose Housekeeping Genes'!AL$27,35-'Choose Housekeeping Genes'!AL$27),"")</f>
        <v/>
      </c>
      <c r="AK95" s="132" t="str">
        <f>IF(SUM('Control Sample Data'!O$3:O$386)&gt;10,IF(AND(ISNUMBER('Control Sample Data'!O95),'Control Sample Data'!O95&lt;35,'Control Sample Data'!O95&gt;0),'Control Sample Data'!O95-'Choose Housekeeping Genes'!AM$27,35-'Choose Housekeeping Genes'!AM$27),"")</f>
        <v/>
      </c>
      <c r="AL95" s="132" t="str">
        <f>IF(SUM('Control Sample Data'!P$3:P$386)&gt;10,IF(AND(ISNUMBER('Control Sample Data'!P95),'Control Sample Data'!P95&lt;35,'Control Sample Data'!P95&gt;0),'Control Sample Data'!P95-'Choose Housekeeping Genes'!AN$27,35-'Choose Housekeeping Genes'!AN$27),"")</f>
        <v/>
      </c>
      <c r="AM95" s="132" t="str">
        <f>IF(SUM('Control Sample Data'!Q$3:Q$386)&gt;10,IF(AND(ISNUMBER('Control Sample Data'!Q95),'Control Sample Data'!Q95&lt;35,'Control Sample Data'!Q95&gt;0),'Control Sample Data'!Q95-'Choose Housekeeping Genes'!AO$27,35-'Choose Housekeeping Genes'!AO$27),"")</f>
        <v/>
      </c>
      <c r="AN95" s="132" t="str">
        <f>IF(SUM('Control Sample Data'!R$3:R$386)&gt;10,IF(AND(ISNUMBER('Control Sample Data'!R95),'Control Sample Data'!R95&lt;35,'Control Sample Data'!R95&gt;0),'Control Sample Data'!R95-'Choose Housekeeping Genes'!AP$27,35-'Choose Housekeeping Genes'!AP$27),"")</f>
        <v/>
      </c>
      <c r="AO95" s="132" t="str">
        <f>IF(SUM('Control Sample Data'!S$3:S$386)&gt;10,IF(AND(ISNUMBER('Control Sample Data'!S95),'Control Sample Data'!S95&lt;35,'Control Sample Data'!S95&gt;0),'Control Sample Data'!S95-'Choose Housekeeping Genes'!AQ$27,35-'Choose Housekeeping Genes'!AQ$27),"")</f>
        <v/>
      </c>
      <c r="AP95" s="132" t="str">
        <f>IF(SUM('Control Sample Data'!T$3:T$386)&gt;10,IF(AND(ISNUMBER('Control Sample Data'!T95),'Control Sample Data'!T95&lt;35,'Control Sample Data'!T95&gt;0),'Control Sample Data'!T95-'Choose Housekeeping Genes'!AR$27,35-'Choose Housekeeping Genes'!AR$27),"")</f>
        <v/>
      </c>
      <c r="AQ95" s="132" t="str">
        <f>IF(SUM('Control Sample Data'!U$3:U$386)&gt;10,IF(AND(ISNUMBER('Control Sample Data'!U95),'Control Sample Data'!U95&lt;35,'Control Sample Data'!U95&gt;0),'Control Sample Data'!U95-'Choose Housekeeping Genes'!AS$27,35-'Choose Housekeeping Genes'!AS$27),"")</f>
        <v/>
      </c>
      <c r="AR95" s="132" t="str">
        <f>IF(SUM('Control Sample Data'!V$3:V$386)&gt;10,IF(AND(ISNUMBER('Control Sample Data'!V95),'Control Sample Data'!V95&lt;35,'Control Sample Data'!V95&gt;0),'Control Sample Data'!V95-'Choose Housekeeping Genes'!AT$27,35-'Choose Housekeeping Genes'!AT$27),"")</f>
        <v/>
      </c>
      <c r="AS95" s="135" t="str">
        <f>'Control Sample Data'!A95</f>
        <v xml:space="preserve">HOXA-AS2 </v>
      </c>
      <c r="AT95" s="35" t="s">
        <v>190</v>
      </c>
      <c r="AU95" s="132" t="str">
        <f ca="1">IF(ISNUMBER(C95-'Choose Housekeeping Genes'!D$17),C95-'Choose Housekeeping Genes'!D$17,"")</f>
        <v/>
      </c>
      <c r="AV95" s="132" t="str">
        <f ca="1">IF(ISNUMBER(D95-'Choose Housekeeping Genes'!E$17),D95-'Choose Housekeeping Genes'!E$17,"")</f>
        <v/>
      </c>
      <c r="AW95" s="132" t="str">
        <f ca="1">IF(ISNUMBER(E95-'Choose Housekeeping Genes'!F$17),E95-'Choose Housekeeping Genes'!F$17,"")</f>
        <v/>
      </c>
      <c r="AX95" s="132" t="str">
        <f ca="1">IF(ISNUMBER(F95-'Choose Housekeeping Genes'!G$17),F95-'Choose Housekeeping Genes'!G$17,"")</f>
        <v/>
      </c>
      <c r="AY95" s="132" t="str">
        <f ca="1">IF(ISNUMBER(G95-'Choose Housekeeping Genes'!H$17),G95-'Choose Housekeeping Genes'!H$17,"")</f>
        <v/>
      </c>
      <c r="AZ95" s="132" t="str">
        <f ca="1">IF(ISNUMBER(H95-'Choose Housekeeping Genes'!I$17),H95-'Choose Housekeeping Genes'!I$17,"")</f>
        <v/>
      </c>
      <c r="BA95" s="132" t="str">
        <f ca="1">IF(ISNUMBER(I95-'Choose Housekeeping Genes'!J$17),I95-'Choose Housekeeping Genes'!J$17,"")</f>
        <v/>
      </c>
      <c r="BB95" s="132" t="str">
        <f ca="1">IF(ISNUMBER(J95-'Choose Housekeeping Genes'!K$17),J95-'Choose Housekeeping Genes'!K$17,"")</f>
        <v/>
      </c>
      <c r="BC95" s="132" t="str">
        <f ca="1">IF(ISNUMBER(K95-'Choose Housekeeping Genes'!L$17),K95-'Choose Housekeeping Genes'!L$17,"")</f>
        <v/>
      </c>
      <c r="BD95" s="132" t="str">
        <f ca="1">IF(ISNUMBER(L95-'Choose Housekeeping Genes'!M$17),L95-'Choose Housekeeping Genes'!M$17,"")</f>
        <v/>
      </c>
      <c r="BE95" s="132" t="str">
        <f ca="1">IF(ISNUMBER(M95-'Choose Housekeeping Genes'!N$17),M95-'Choose Housekeeping Genes'!N$17,"")</f>
        <v/>
      </c>
      <c r="BF95" s="132" t="str">
        <f ca="1">IF(ISNUMBER(N95-'Choose Housekeeping Genes'!O$17),N95-'Choose Housekeeping Genes'!O$17,"")</f>
        <v/>
      </c>
      <c r="BG95" s="132" t="str">
        <f ca="1">IF(ISNUMBER(O95-'Choose Housekeeping Genes'!P$17),O95-'Choose Housekeeping Genes'!P$17,"")</f>
        <v/>
      </c>
      <c r="BH95" s="132" t="str">
        <f ca="1">IF(ISNUMBER(P95-'Choose Housekeeping Genes'!Q$17),P95-'Choose Housekeeping Genes'!Q$17,"")</f>
        <v/>
      </c>
      <c r="BI95" s="132" t="str">
        <f ca="1">IF(ISNUMBER(Q95-'Choose Housekeeping Genes'!R$17),Q95-'Choose Housekeeping Genes'!R$17,"")</f>
        <v/>
      </c>
      <c r="BJ95" s="132" t="str">
        <f ca="1">IF(ISNUMBER(R95-'Choose Housekeeping Genes'!S$17),R95-'Choose Housekeeping Genes'!S$17,"")</f>
        <v/>
      </c>
      <c r="BK95" s="132" t="str">
        <f ca="1">IF(ISNUMBER(S95-'Choose Housekeeping Genes'!T$17),S95-'Choose Housekeeping Genes'!T$17,"")</f>
        <v/>
      </c>
      <c r="BL95" s="132" t="str">
        <f ca="1">IF(ISNUMBER(T95-'Choose Housekeeping Genes'!U$17),T95-'Choose Housekeeping Genes'!U$17,"")</f>
        <v/>
      </c>
      <c r="BM95" s="132" t="str">
        <f ca="1">IF(ISNUMBER(U95-'Choose Housekeeping Genes'!V$17),U95-'Choose Housekeeping Genes'!V$17,"")</f>
        <v/>
      </c>
      <c r="BN95" s="132" t="str">
        <f ca="1">IF(ISNUMBER(V95-'Choose Housekeeping Genes'!W$17),V95-'Choose Housekeeping Genes'!W$17,"")</f>
        <v/>
      </c>
      <c r="BO95" s="142" t="str">
        <f t="shared" si="5"/>
        <v xml:space="preserve">HOXA-AS2 </v>
      </c>
      <c r="BP95" s="141" t="s">
        <v>190</v>
      </c>
      <c r="BQ95" s="132" t="str">
        <f ca="1">IF(ISNUMBER(Y95-'Choose Housekeeping Genes'!AA$17),Y95-'Choose Housekeeping Genes'!AA$17,"")</f>
        <v/>
      </c>
      <c r="BR95" s="132" t="str">
        <f ca="1">IF(ISNUMBER(Z95-'Choose Housekeeping Genes'!AB$17),Z95-'Choose Housekeeping Genes'!AB$17,"")</f>
        <v/>
      </c>
      <c r="BS95" s="132" t="str">
        <f ca="1">IF(ISNUMBER(AA95-'Choose Housekeeping Genes'!AC$17),AA95-'Choose Housekeeping Genes'!AC$17,"")</f>
        <v/>
      </c>
      <c r="BT95" s="132" t="str">
        <f ca="1">IF(ISNUMBER(AB95-'Choose Housekeeping Genes'!AD$17),AB95-'Choose Housekeeping Genes'!AD$17,"")</f>
        <v/>
      </c>
      <c r="BU95" s="132" t="str">
        <f ca="1">IF(ISNUMBER(AC95-'Choose Housekeeping Genes'!AE$17),AC95-'Choose Housekeeping Genes'!AE$17,"")</f>
        <v/>
      </c>
      <c r="BV95" s="132" t="str">
        <f ca="1">IF(ISNUMBER(AD95-'Choose Housekeeping Genes'!AF$17),AD95-'Choose Housekeeping Genes'!AF$17,"")</f>
        <v/>
      </c>
      <c r="BW95" s="132" t="str">
        <f ca="1">IF(ISNUMBER(AE95-'Choose Housekeeping Genes'!AG$17),AE95-'Choose Housekeeping Genes'!AG$17,"")</f>
        <v/>
      </c>
      <c r="BX95" s="132" t="str">
        <f ca="1">IF(ISNUMBER(AF95-'Choose Housekeeping Genes'!AH$17),AF95-'Choose Housekeeping Genes'!AH$17,"")</f>
        <v/>
      </c>
      <c r="BY95" s="132" t="str">
        <f ca="1">IF(ISNUMBER(AG95-'Choose Housekeeping Genes'!AI$17),AG95-'Choose Housekeeping Genes'!AI$17,"")</f>
        <v/>
      </c>
      <c r="BZ95" s="132" t="str">
        <f ca="1">IF(ISNUMBER(AH95-'Choose Housekeeping Genes'!AJ$17),AH95-'Choose Housekeeping Genes'!AJ$17,"")</f>
        <v/>
      </c>
      <c r="CA95" s="132" t="str">
        <f ca="1">IF(ISNUMBER(AI95-'Choose Housekeeping Genes'!AK$17),AI95-'Choose Housekeeping Genes'!AK$17,"")</f>
        <v/>
      </c>
      <c r="CB95" s="132" t="str">
        <f ca="1">IF(ISNUMBER(AJ95-'Choose Housekeeping Genes'!AL$17),AJ95-'Choose Housekeeping Genes'!AL$17,"")</f>
        <v/>
      </c>
      <c r="CC95" s="132" t="str">
        <f ca="1">IF(ISNUMBER(AK95-'Choose Housekeeping Genes'!AM$17),AK95-'Choose Housekeeping Genes'!AM$17,"")</f>
        <v/>
      </c>
      <c r="CD95" s="132" t="str">
        <f ca="1">IF(ISNUMBER(AL95-'Choose Housekeeping Genes'!AN$17),AL95-'Choose Housekeeping Genes'!AN$17,"")</f>
        <v/>
      </c>
      <c r="CE95" s="132" t="str">
        <f ca="1">IF(ISNUMBER(AM95-'Choose Housekeeping Genes'!AO$17),AM95-'Choose Housekeeping Genes'!AO$17,"")</f>
        <v/>
      </c>
      <c r="CF95" s="132" t="str">
        <f ca="1">IF(ISNUMBER(AN95-'Choose Housekeeping Genes'!AP$17),AN95-'Choose Housekeeping Genes'!AP$17,"")</f>
        <v/>
      </c>
      <c r="CG95" s="132" t="str">
        <f ca="1">IF(ISNUMBER(AO95-'Choose Housekeeping Genes'!AQ$17),AO95-'Choose Housekeeping Genes'!AQ$17,"")</f>
        <v/>
      </c>
      <c r="CH95" s="132" t="str">
        <f ca="1">IF(ISNUMBER(AP95-'Choose Housekeeping Genes'!AR$17),AP95-'Choose Housekeeping Genes'!AR$17,"")</f>
        <v/>
      </c>
      <c r="CI95" s="132" t="str">
        <f ca="1">IF(ISNUMBER(AQ95-'Choose Housekeeping Genes'!AS$17),AQ95-'Choose Housekeeping Genes'!AS$17,"")</f>
        <v/>
      </c>
      <c r="CJ95" s="132" t="str">
        <f ca="1">IF(ISNUMBER(AR95-'Choose Housekeeping Genes'!AT$17),AR95-'Choose Housekeeping Genes'!AT$17,"")</f>
        <v/>
      </c>
      <c r="CK95" s="137" t="e">
        <f t="shared" ca="1" si="6"/>
        <v>#DIV/0!</v>
      </c>
      <c r="CL95" s="138" t="e">
        <f t="shared" ca="1" si="7"/>
        <v>#DIV/0!</v>
      </c>
    </row>
    <row r="96" spans="1:90" ht="12.75" x14ac:dyDescent="0.15">
      <c r="A96" s="131" t="str">
        <f>'Transcript table'!C96</f>
        <v>FTX</v>
      </c>
      <c r="B96" s="35" t="s">
        <v>191</v>
      </c>
      <c r="C96" s="132" t="str">
        <f>IF(SUM('Test Sample Data'!C$3:C$386)&gt;10,IF(AND(ISNUMBER('Test Sample Data'!C96),'Test Sample Data'!C96&lt;35,'Test Sample Data'!C96&gt;0),'Test Sample Data'!C96-'Choose Housekeeping Genes'!D$27,35-'Choose Housekeeping Genes'!D$27),"")</f>
        <v/>
      </c>
      <c r="D96" s="132" t="str">
        <f>IF(SUM('Test Sample Data'!D$3:D$386)&gt;10,IF(AND(ISNUMBER('Test Sample Data'!D96),'Test Sample Data'!D96&lt;35,'Test Sample Data'!D96&gt;0),'Test Sample Data'!D96-'Choose Housekeeping Genes'!E$27,35-'Choose Housekeeping Genes'!E$27),"")</f>
        <v/>
      </c>
      <c r="E96" s="132" t="str">
        <f>IF(SUM('Test Sample Data'!E$3:E$386)&gt;10,IF(AND(ISNUMBER('Test Sample Data'!E96),'Test Sample Data'!E96&lt;35,'Test Sample Data'!E96&gt;0),'Test Sample Data'!E96-'Choose Housekeeping Genes'!F$27,35-'Choose Housekeeping Genes'!F$27),"")</f>
        <v/>
      </c>
      <c r="F96" s="132" t="str">
        <f>IF(SUM('Test Sample Data'!F$3:F$386)&gt;10,IF(AND(ISNUMBER('Test Sample Data'!F96),'Test Sample Data'!F96&lt;35,'Test Sample Data'!F96&gt;0),'Test Sample Data'!F96-'Choose Housekeeping Genes'!G$27,35-'Choose Housekeeping Genes'!G$27),"")</f>
        <v/>
      </c>
      <c r="G96" s="132" t="str">
        <f>IF(SUM('Test Sample Data'!G$3:G$386)&gt;10,IF(AND(ISNUMBER('Test Sample Data'!G96),'Test Sample Data'!G96&lt;35,'Test Sample Data'!G96&gt;0),'Test Sample Data'!G96-'Choose Housekeeping Genes'!H$27,35-'Choose Housekeeping Genes'!H$27),"")</f>
        <v/>
      </c>
      <c r="H96" s="132" t="str">
        <f>IF(SUM('Test Sample Data'!H$3:H$386)&gt;10,IF(AND(ISNUMBER('Test Sample Data'!H96),'Test Sample Data'!H96&lt;35,'Test Sample Data'!H96&gt;0),'Test Sample Data'!H96-'Choose Housekeeping Genes'!I$27,35-'Choose Housekeeping Genes'!I$27),"")</f>
        <v/>
      </c>
      <c r="I96" s="132" t="str">
        <f>IF(SUM('Test Sample Data'!I$3:I$386)&gt;10,IF(AND(ISNUMBER('Test Sample Data'!I96),'Test Sample Data'!I96&lt;35,'Test Sample Data'!I96&gt;0),'Test Sample Data'!I96-'Choose Housekeeping Genes'!J$27,35-'Choose Housekeeping Genes'!J$27),"")</f>
        <v/>
      </c>
      <c r="J96" s="132" t="str">
        <f>IF(SUM('Test Sample Data'!J$3:J$386)&gt;10,IF(AND(ISNUMBER('Test Sample Data'!J96),'Test Sample Data'!J96&lt;35,'Test Sample Data'!J96&gt;0),'Test Sample Data'!J96-'Choose Housekeeping Genes'!K$27,35-'Choose Housekeeping Genes'!K$27),"")</f>
        <v/>
      </c>
      <c r="K96" s="132" t="str">
        <f>IF(SUM('Test Sample Data'!K$3:K$386)&gt;10,IF(AND(ISNUMBER('Test Sample Data'!K96),'Test Sample Data'!K96&lt;35,'Test Sample Data'!K96&gt;0),'Test Sample Data'!K96-'Choose Housekeeping Genes'!L$27,35-'Choose Housekeeping Genes'!L$27),"")</f>
        <v/>
      </c>
      <c r="L96" s="132" t="str">
        <f>IF(SUM('Test Sample Data'!L$3:L$386)&gt;10,IF(AND(ISNUMBER('Test Sample Data'!L96),'Test Sample Data'!L96&lt;35,'Test Sample Data'!L96&gt;0),'Test Sample Data'!L96-'Choose Housekeeping Genes'!M$27,35-'Choose Housekeeping Genes'!M$27),"")</f>
        <v/>
      </c>
      <c r="M96" s="132" t="str">
        <f>IF(SUM('Test Sample Data'!M$3:M$386)&gt;10,IF(AND(ISNUMBER('Test Sample Data'!M96),'Test Sample Data'!M96&lt;35,'Test Sample Data'!M96&gt;0),'Test Sample Data'!M96-'Choose Housekeeping Genes'!N$27,35-'Choose Housekeeping Genes'!N$27),"")</f>
        <v/>
      </c>
      <c r="N96" s="132" t="str">
        <f>IF(SUM('Test Sample Data'!N$3:N$386)&gt;10,IF(AND(ISNUMBER('Test Sample Data'!N96),'Test Sample Data'!N96&lt;35,'Test Sample Data'!N96&gt;0),'Test Sample Data'!N96-'Choose Housekeeping Genes'!O$27,35-'Choose Housekeeping Genes'!O$27),"")</f>
        <v/>
      </c>
      <c r="O96" s="132" t="str">
        <f>IF(SUM('Test Sample Data'!O$3:O$386)&gt;10,IF(AND(ISNUMBER('Test Sample Data'!O96),'Test Sample Data'!O96&lt;35,'Test Sample Data'!O96&gt;0),'Test Sample Data'!O96-'Choose Housekeeping Genes'!P$27,35-'Choose Housekeeping Genes'!P$27),"")</f>
        <v/>
      </c>
      <c r="P96" s="132" t="str">
        <f>IF(SUM('Test Sample Data'!P$3:P$386)&gt;10,IF(AND(ISNUMBER('Test Sample Data'!P96),'Test Sample Data'!P96&lt;35,'Test Sample Data'!P96&gt;0),'Test Sample Data'!P96-'Choose Housekeeping Genes'!Q$27,35-'Choose Housekeeping Genes'!Q$27),"")</f>
        <v/>
      </c>
      <c r="Q96" s="132" t="str">
        <f>IF(SUM('Test Sample Data'!Q$3:Q$386)&gt;10,IF(AND(ISNUMBER('Test Sample Data'!Q96),'Test Sample Data'!Q96&lt;35,'Test Sample Data'!Q96&gt;0),'Test Sample Data'!Q96-'Choose Housekeeping Genes'!R$27,35-'Choose Housekeeping Genes'!R$27),"")</f>
        <v/>
      </c>
      <c r="R96" s="132" t="str">
        <f>IF(SUM('Test Sample Data'!R$3:R$386)&gt;10,IF(AND(ISNUMBER('Test Sample Data'!R96),'Test Sample Data'!R96&lt;35,'Test Sample Data'!R96&gt;0),'Test Sample Data'!R96-'Choose Housekeeping Genes'!S$27,35-'Choose Housekeeping Genes'!S$27),"")</f>
        <v/>
      </c>
      <c r="S96" s="132" t="str">
        <f>IF(SUM('Test Sample Data'!S$3:S$386)&gt;10,IF(AND(ISNUMBER('Test Sample Data'!S96),'Test Sample Data'!S96&lt;35,'Test Sample Data'!S96&gt;0),'Test Sample Data'!S96-'Choose Housekeeping Genes'!T$27,35-'Choose Housekeeping Genes'!T$27),"")</f>
        <v/>
      </c>
      <c r="T96" s="132" t="str">
        <f>IF(SUM('Test Sample Data'!T$3:T$386)&gt;10,IF(AND(ISNUMBER('Test Sample Data'!T96),'Test Sample Data'!T96&lt;35,'Test Sample Data'!T96&gt;0),'Test Sample Data'!T96-'Choose Housekeeping Genes'!U$27,35-'Choose Housekeeping Genes'!U$27),"")</f>
        <v/>
      </c>
      <c r="U96" s="132" t="str">
        <f>IF(SUM('Test Sample Data'!U$3:U$386)&gt;10,IF(AND(ISNUMBER('Test Sample Data'!U96),'Test Sample Data'!U96&lt;35,'Test Sample Data'!U96&gt;0),'Test Sample Data'!U96-'Choose Housekeeping Genes'!V$27,35-'Choose Housekeeping Genes'!V$27),"")</f>
        <v/>
      </c>
      <c r="V96" s="132" t="str">
        <f>IF(SUM('Test Sample Data'!V$3:V$386)&gt;10,IF(AND(ISNUMBER('Test Sample Data'!V96),'Test Sample Data'!V96&lt;35,'Test Sample Data'!V96&gt;0),'Test Sample Data'!V96-'Choose Housekeeping Genes'!W$27,35-'Choose Housekeeping Genes'!W$27),"")</f>
        <v/>
      </c>
      <c r="W96" s="140" t="str">
        <f>'Control Sample Data'!A96</f>
        <v>FTX</v>
      </c>
      <c r="X96" s="141" t="s">
        <v>191</v>
      </c>
      <c r="Y96" s="132" t="str">
        <f>IF(SUM('Control Sample Data'!C$3:C$386)&gt;10,IF(AND(ISNUMBER('Control Sample Data'!C96),'Control Sample Data'!C96&lt;35,'Control Sample Data'!C96&gt;0),'Control Sample Data'!C96-'Choose Housekeeping Genes'!AA$27,35-'Choose Housekeeping Genes'!AA$27),"")</f>
        <v/>
      </c>
      <c r="Z96" s="132" t="str">
        <f>IF(SUM('Control Sample Data'!D$3:D$386)&gt;10,IF(AND(ISNUMBER('Control Sample Data'!D96),'Control Sample Data'!D96&lt;35,'Control Sample Data'!D96&gt;0),'Control Sample Data'!D96-'Choose Housekeeping Genes'!AB$27,35-'Choose Housekeeping Genes'!AB$27),"")</f>
        <v/>
      </c>
      <c r="AA96" s="132" t="str">
        <f>IF(SUM('Control Sample Data'!E$3:E$386)&gt;10,IF(AND(ISNUMBER('Control Sample Data'!E96),'Control Sample Data'!E96&lt;35,'Control Sample Data'!E96&gt;0),'Control Sample Data'!E96-'Choose Housekeeping Genes'!AC$27,35-'Choose Housekeeping Genes'!AC$27),"")</f>
        <v/>
      </c>
      <c r="AB96" s="132" t="str">
        <f>IF(SUM('Control Sample Data'!F$3:F$386)&gt;10,IF(AND(ISNUMBER('Control Sample Data'!F96),'Control Sample Data'!F96&lt;35,'Control Sample Data'!F96&gt;0),'Control Sample Data'!F96-'Choose Housekeeping Genes'!AD$27,35-'Choose Housekeeping Genes'!AD$27),"")</f>
        <v/>
      </c>
      <c r="AC96" s="132" t="str">
        <f>IF(SUM('Control Sample Data'!G$3:G$386)&gt;10,IF(AND(ISNUMBER('Control Sample Data'!G96),'Control Sample Data'!G96&lt;35,'Control Sample Data'!G96&gt;0),'Control Sample Data'!G96-'Choose Housekeeping Genes'!AE$27,35-'Choose Housekeeping Genes'!AE$27),"")</f>
        <v/>
      </c>
      <c r="AD96" s="132" t="str">
        <f>IF(SUM('Control Sample Data'!H$3:H$386)&gt;10,IF(AND(ISNUMBER('Control Sample Data'!H96),'Control Sample Data'!H96&lt;35,'Control Sample Data'!H96&gt;0),'Control Sample Data'!H96-'Choose Housekeeping Genes'!AF$27,35-'Choose Housekeeping Genes'!AF$27),"")</f>
        <v/>
      </c>
      <c r="AE96" s="132" t="str">
        <f>IF(SUM('Control Sample Data'!I$3:I$386)&gt;10,IF(AND(ISNUMBER('Control Sample Data'!I96),'Control Sample Data'!I96&lt;35,'Control Sample Data'!I96&gt;0),'Control Sample Data'!I96-'Choose Housekeeping Genes'!AG$27,35-'Choose Housekeeping Genes'!AG$27),"")</f>
        <v/>
      </c>
      <c r="AF96" s="132" t="str">
        <f>IF(SUM('Control Sample Data'!J$3:J$386)&gt;10,IF(AND(ISNUMBER('Control Sample Data'!J96),'Control Sample Data'!J96&lt;35,'Control Sample Data'!J96&gt;0),'Control Sample Data'!J96-'Choose Housekeeping Genes'!AH$27,35-'Choose Housekeeping Genes'!AH$27),"")</f>
        <v/>
      </c>
      <c r="AG96" s="132" t="str">
        <f>IF(SUM('Control Sample Data'!K$3:K$386)&gt;10,IF(AND(ISNUMBER('Control Sample Data'!K96),'Control Sample Data'!K96&lt;35,'Control Sample Data'!K96&gt;0),'Control Sample Data'!K96-'Choose Housekeeping Genes'!AI$27,35-'Choose Housekeeping Genes'!AI$27),"")</f>
        <v/>
      </c>
      <c r="AH96" s="132" t="str">
        <f>IF(SUM('Control Sample Data'!L$3:L$386)&gt;10,IF(AND(ISNUMBER('Control Sample Data'!L96),'Control Sample Data'!L96&lt;35,'Control Sample Data'!L96&gt;0),'Control Sample Data'!L96-'Choose Housekeeping Genes'!AJ$27,35-'Choose Housekeeping Genes'!AJ$27),"")</f>
        <v/>
      </c>
      <c r="AI96" s="132" t="str">
        <f>IF(SUM('Control Sample Data'!M$3:M$386)&gt;10,IF(AND(ISNUMBER('Control Sample Data'!M96),'Control Sample Data'!M96&lt;35,'Control Sample Data'!M96&gt;0),'Control Sample Data'!M96-'Choose Housekeeping Genes'!AK$27,35-'Choose Housekeeping Genes'!AK$27),"")</f>
        <v/>
      </c>
      <c r="AJ96" s="132" t="str">
        <f>IF(SUM('Control Sample Data'!N$3:N$386)&gt;10,IF(AND(ISNUMBER('Control Sample Data'!N96),'Control Sample Data'!N96&lt;35,'Control Sample Data'!N96&gt;0),'Control Sample Data'!N96-'Choose Housekeeping Genes'!AL$27,35-'Choose Housekeeping Genes'!AL$27),"")</f>
        <v/>
      </c>
      <c r="AK96" s="132" t="str">
        <f>IF(SUM('Control Sample Data'!O$3:O$386)&gt;10,IF(AND(ISNUMBER('Control Sample Data'!O96),'Control Sample Data'!O96&lt;35,'Control Sample Data'!O96&gt;0),'Control Sample Data'!O96-'Choose Housekeeping Genes'!AM$27,35-'Choose Housekeeping Genes'!AM$27),"")</f>
        <v/>
      </c>
      <c r="AL96" s="132" t="str">
        <f>IF(SUM('Control Sample Data'!P$3:P$386)&gt;10,IF(AND(ISNUMBER('Control Sample Data'!P96),'Control Sample Data'!P96&lt;35,'Control Sample Data'!P96&gt;0),'Control Sample Data'!P96-'Choose Housekeeping Genes'!AN$27,35-'Choose Housekeeping Genes'!AN$27),"")</f>
        <v/>
      </c>
      <c r="AM96" s="132" t="str">
        <f>IF(SUM('Control Sample Data'!Q$3:Q$386)&gt;10,IF(AND(ISNUMBER('Control Sample Data'!Q96),'Control Sample Data'!Q96&lt;35,'Control Sample Data'!Q96&gt;0),'Control Sample Data'!Q96-'Choose Housekeeping Genes'!AO$27,35-'Choose Housekeeping Genes'!AO$27),"")</f>
        <v/>
      </c>
      <c r="AN96" s="132" t="str">
        <f>IF(SUM('Control Sample Data'!R$3:R$386)&gt;10,IF(AND(ISNUMBER('Control Sample Data'!R96),'Control Sample Data'!R96&lt;35,'Control Sample Data'!R96&gt;0),'Control Sample Data'!R96-'Choose Housekeeping Genes'!AP$27,35-'Choose Housekeeping Genes'!AP$27),"")</f>
        <v/>
      </c>
      <c r="AO96" s="132" t="str">
        <f>IF(SUM('Control Sample Data'!S$3:S$386)&gt;10,IF(AND(ISNUMBER('Control Sample Data'!S96),'Control Sample Data'!S96&lt;35,'Control Sample Data'!S96&gt;0),'Control Sample Data'!S96-'Choose Housekeeping Genes'!AQ$27,35-'Choose Housekeeping Genes'!AQ$27),"")</f>
        <v/>
      </c>
      <c r="AP96" s="132" t="str">
        <f>IF(SUM('Control Sample Data'!T$3:T$386)&gt;10,IF(AND(ISNUMBER('Control Sample Data'!T96),'Control Sample Data'!T96&lt;35,'Control Sample Data'!T96&gt;0),'Control Sample Data'!T96-'Choose Housekeeping Genes'!AR$27,35-'Choose Housekeeping Genes'!AR$27),"")</f>
        <v/>
      </c>
      <c r="AQ96" s="132" t="str">
        <f>IF(SUM('Control Sample Data'!U$3:U$386)&gt;10,IF(AND(ISNUMBER('Control Sample Data'!U96),'Control Sample Data'!U96&lt;35,'Control Sample Data'!U96&gt;0),'Control Sample Data'!U96-'Choose Housekeeping Genes'!AS$27,35-'Choose Housekeeping Genes'!AS$27),"")</f>
        <v/>
      </c>
      <c r="AR96" s="132" t="str">
        <f>IF(SUM('Control Sample Data'!V$3:V$386)&gt;10,IF(AND(ISNUMBER('Control Sample Data'!V96),'Control Sample Data'!V96&lt;35,'Control Sample Data'!V96&gt;0),'Control Sample Data'!V96-'Choose Housekeeping Genes'!AT$27,35-'Choose Housekeeping Genes'!AT$27),"")</f>
        <v/>
      </c>
      <c r="AS96" s="135" t="str">
        <f>'Control Sample Data'!A96</f>
        <v>FTX</v>
      </c>
      <c r="AT96" s="35" t="s">
        <v>191</v>
      </c>
      <c r="AU96" s="132" t="str">
        <f ca="1">IF(ISNUMBER(C96-'Choose Housekeeping Genes'!D$17),C96-'Choose Housekeeping Genes'!D$17,"")</f>
        <v/>
      </c>
      <c r="AV96" s="132" t="str">
        <f ca="1">IF(ISNUMBER(D96-'Choose Housekeeping Genes'!E$17),D96-'Choose Housekeeping Genes'!E$17,"")</f>
        <v/>
      </c>
      <c r="AW96" s="132" t="str">
        <f ca="1">IF(ISNUMBER(E96-'Choose Housekeeping Genes'!F$17),E96-'Choose Housekeeping Genes'!F$17,"")</f>
        <v/>
      </c>
      <c r="AX96" s="132" t="str">
        <f ca="1">IF(ISNUMBER(F96-'Choose Housekeeping Genes'!G$17),F96-'Choose Housekeeping Genes'!G$17,"")</f>
        <v/>
      </c>
      <c r="AY96" s="132" t="str">
        <f ca="1">IF(ISNUMBER(G96-'Choose Housekeeping Genes'!H$17),G96-'Choose Housekeeping Genes'!H$17,"")</f>
        <v/>
      </c>
      <c r="AZ96" s="132" t="str">
        <f ca="1">IF(ISNUMBER(H96-'Choose Housekeeping Genes'!I$17),H96-'Choose Housekeeping Genes'!I$17,"")</f>
        <v/>
      </c>
      <c r="BA96" s="132" t="str">
        <f ca="1">IF(ISNUMBER(I96-'Choose Housekeeping Genes'!J$17),I96-'Choose Housekeeping Genes'!J$17,"")</f>
        <v/>
      </c>
      <c r="BB96" s="132" t="str">
        <f ca="1">IF(ISNUMBER(J96-'Choose Housekeeping Genes'!K$17),J96-'Choose Housekeeping Genes'!K$17,"")</f>
        <v/>
      </c>
      <c r="BC96" s="132" t="str">
        <f ca="1">IF(ISNUMBER(K96-'Choose Housekeeping Genes'!L$17),K96-'Choose Housekeeping Genes'!L$17,"")</f>
        <v/>
      </c>
      <c r="BD96" s="132" t="str">
        <f ca="1">IF(ISNUMBER(L96-'Choose Housekeeping Genes'!M$17),L96-'Choose Housekeeping Genes'!M$17,"")</f>
        <v/>
      </c>
      <c r="BE96" s="132" t="str">
        <f ca="1">IF(ISNUMBER(M96-'Choose Housekeeping Genes'!N$17),M96-'Choose Housekeeping Genes'!N$17,"")</f>
        <v/>
      </c>
      <c r="BF96" s="132" t="str">
        <f ca="1">IF(ISNUMBER(N96-'Choose Housekeeping Genes'!O$17),N96-'Choose Housekeeping Genes'!O$17,"")</f>
        <v/>
      </c>
      <c r="BG96" s="132" t="str">
        <f ca="1">IF(ISNUMBER(O96-'Choose Housekeeping Genes'!P$17),O96-'Choose Housekeeping Genes'!P$17,"")</f>
        <v/>
      </c>
      <c r="BH96" s="132" t="str">
        <f ca="1">IF(ISNUMBER(P96-'Choose Housekeeping Genes'!Q$17),P96-'Choose Housekeeping Genes'!Q$17,"")</f>
        <v/>
      </c>
      <c r="BI96" s="132" t="str">
        <f ca="1">IF(ISNUMBER(Q96-'Choose Housekeeping Genes'!R$17),Q96-'Choose Housekeeping Genes'!R$17,"")</f>
        <v/>
      </c>
      <c r="BJ96" s="132" t="str">
        <f ca="1">IF(ISNUMBER(R96-'Choose Housekeeping Genes'!S$17),R96-'Choose Housekeeping Genes'!S$17,"")</f>
        <v/>
      </c>
      <c r="BK96" s="132" t="str">
        <f ca="1">IF(ISNUMBER(S96-'Choose Housekeeping Genes'!T$17),S96-'Choose Housekeeping Genes'!T$17,"")</f>
        <v/>
      </c>
      <c r="BL96" s="132" t="str">
        <f ca="1">IF(ISNUMBER(T96-'Choose Housekeeping Genes'!U$17),T96-'Choose Housekeeping Genes'!U$17,"")</f>
        <v/>
      </c>
      <c r="BM96" s="132" t="str">
        <f ca="1">IF(ISNUMBER(U96-'Choose Housekeeping Genes'!V$17),U96-'Choose Housekeeping Genes'!V$17,"")</f>
        <v/>
      </c>
      <c r="BN96" s="132" t="str">
        <f ca="1">IF(ISNUMBER(V96-'Choose Housekeeping Genes'!W$17),V96-'Choose Housekeeping Genes'!W$17,"")</f>
        <v/>
      </c>
      <c r="BO96" s="142" t="str">
        <f t="shared" si="5"/>
        <v>FTX</v>
      </c>
      <c r="BP96" s="141" t="s">
        <v>191</v>
      </c>
      <c r="BQ96" s="132" t="str">
        <f ca="1">IF(ISNUMBER(Y96-'Choose Housekeeping Genes'!AA$17),Y96-'Choose Housekeeping Genes'!AA$17,"")</f>
        <v/>
      </c>
      <c r="BR96" s="132" t="str">
        <f ca="1">IF(ISNUMBER(Z96-'Choose Housekeeping Genes'!AB$17),Z96-'Choose Housekeeping Genes'!AB$17,"")</f>
        <v/>
      </c>
      <c r="BS96" s="132" t="str">
        <f ca="1">IF(ISNUMBER(AA96-'Choose Housekeeping Genes'!AC$17),AA96-'Choose Housekeeping Genes'!AC$17,"")</f>
        <v/>
      </c>
      <c r="BT96" s="132" t="str">
        <f ca="1">IF(ISNUMBER(AB96-'Choose Housekeeping Genes'!AD$17),AB96-'Choose Housekeeping Genes'!AD$17,"")</f>
        <v/>
      </c>
      <c r="BU96" s="132" t="str">
        <f ca="1">IF(ISNUMBER(AC96-'Choose Housekeeping Genes'!AE$17),AC96-'Choose Housekeeping Genes'!AE$17,"")</f>
        <v/>
      </c>
      <c r="BV96" s="132" t="str">
        <f ca="1">IF(ISNUMBER(AD96-'Choose Housekeeping Genes'!AF$17),AD96-'Choose Housekeeping Genes'!AF$17,"")</f>
        <v/>
      </c>
      <c r="BW96" s="132" t="str">
        <f ca="1">IF(ISNUMBER(AE96-'Choose Housekeeping Genes'!AG$17),AE96-'Choose Housekeeping Genes'!AG$17,"")</f>
        <v/>
      </c>
      <c r="BX96" s="132" t="str">
        <f ca="1">IF(ISNUMBER(AF96-'Choose Housekeeping Genes'!AH$17),AF96-'Choose Housekeeping Genes'!AH$17,"")</f>
        <v/>
      </c>
      <c r="BY96" s="132" t="str">
        <f ca="1">IF(ISNUMBER(AG96-'Choose Housekeeping Genes'!AI$17),AG96-'Choose Housekeeping Genes'!AI$17,"")</f>
        <v/>
      </c>
      <c r="BZ96" s="132" t="str">
        <f ca="1">IF(ISNUMBER(AH96-'Choose Housekeeping Genes'!AJ$17),AH96-'Choose Housekeeping Genes'!AJ$17,"")</f>
        <v/>
      </c>
      <c r="CA96" s="132" t="str">
        <f ca="1">IF(ISNUMBER(AI96-'Choose Housekeeping Genes'!AK$17),AI96-'Choose Housekeeping Genes'!AK$17,"")</f>
        <v/>
      </c>
      <c r="CB96" s="132" t="str">
        <f ca="1">IF(ISNUMBER(AJ96-'Choose Housekeeping Genes'!AL$17),AJ96-'Choose Housekeeping Genes'!AL$17,"")</f>
        <v/>
      </c>
      <c r="CC96" s="132" t="str">
        <f ca="1">IF(ISNUMBER(AK96-'Choose Housekeeping Genes'!AM$17),AK96-'Choose Housekeeping Genes'!AM$17,"")</f>
        <v/>
      </c>
      <c r="CD96" s="132" t="str">
        <f ca="1">IF(ISNUMBER(AL96-'Choose Housekeeping Genes'!AN$17),AL96-'Choose Housekeeping Genes'!AN$17,"")</f>
        <v/>
      </c>
      <c r="CE96" s="132" t="str">
        <f ca="1">IF(ISNUMBER(AM96-'Choose Housekeeping Genes'!AO$17),AM96-'Choose Housekeeping Genes'!AO$17,"")</f>
        <v/>
      </c>
      <c r="CF96" s="132" t="str">
        <f ca="1">IF(ISNUMBER(AN96-'Choose Housekeeping Genes'!AP$17),AN96-'Choose Housekeeping Genes'!AP$17,"")</f>
        <v/>
      </c>
      <c r="CG96" s="132" t="str">
        <f ca="1">IF(ISNUMBER(AO96-'Choose Housekeeping Genes'!AQ$17),AO96-'Choose Housekeeping Genes'!AQ$17,"")</f>
        <v/>
      </c>
      <c r="CH96" s="132" t="str">
        <f ca="1">IF(ISNUMBER(AP96-'Choose Housekeeping Genes'!AR$17),AP96-'Choose Housekeeping Genes'!AR$17,"")</f>
        <v/>
      </c>
      <c r="CI96" s="132" t="str">
        <f ca="1">IF(ISNUMBER(AQ96-'Choose Housekeeping Genes'!AS$17),AQ96-'Choose Housekeeping Genes'!AS$17,"")</f>
        <v/>
      </c>
      <c r="CJ96" s="132" t="str">
        <f ca="1">IF(ISNUMBER(AR96-'Choose Housekeeping Genes'!AT$17),AR96-'Choose Housekeeping Genes'!AT$17,"")</f>
        <v/>
      </c>
      <c r="CK96" s="137" t="e">
        <f t="shared" ca="1" si="6"/>
        <v>#DIV/0!</v>
      </c>
      <c r="CL96" s="138" t="e">
        <f t="shared" ca="1" si="7"/>
        <v>#DIV/0!</v>
      </c>
    </row>
    <row r="97" spans="1:90" ht="12.75" x14ac:dyDescent="0.15">
      <c r="A97" s="131" t="str">
        <f>'Transcript table'!C97</f>
        <v>LINC00673</v>
      </c>
      <c r="B97" s="35" t="s">
        <v>192</v>
      </c>
      <c r="C97" s="132" t="str">
        <f>IF(SUM('Test Sample Data'!C$3:C$386)&gt;10,IF(AND(ISNUMBER('Test Sample Data'!C97),'Test Sample Data'!C97&lt;35,'Test Sample Data'!C97&gt;0),'Test Sample Data'!C97-'Choose Housekeeping Genes'!D$27,35-'Choose Housekeeping Genes'!D$27),"")</f>
        <v/>
      </c>
      <c r="D97" s="132" t="str">
        <f>IF(SUM('Test Sample Data'!D$3:D$386)&gt;10,IF(AND(ISNUMBER('Test Sample Data'!D97),'Test Sample Data'!D97&lt;35,'Test Sample Data'!D97&gt;0),'Test Sample Data'!D97-'Choose Housekeeping Genes'!E$27,35-'Choose Housekeeping Genes'!E$27),"")</f>
        <v/>
      </c>
      <c r="E97" s="132" t="str">
        <f>IF(SUM('Test Sample Data'!E$3:E$386)&gt;10,IF(AND(ISNUMBER('Test Sample Data'!E97),'Test Sample Data'!E97&lt;35,'Test Sample Data'!E97&gt;0),'Test Sample Data'!E97-'Choose Housekeeping Genes'!F$27,35-'Choose Housekeeping Genes'!F$27),"")</f>
        <v/>
      </c>
      <c r="F97" s="132" t="str">
        <f>IF(SUM('Test Sample Data'!F$3:F$386)&gt;10,IF(AND(ISNUMBER('Test Sample Data'!F97),'Test Sample Data'!F97&lt;35,'Test Sample Data'!F97&gt;0),'Test Sample Data'!F97-'Choose Housekeeping Genes'!G$27,35-'Choose Housekeeping Genes'!G$27),"")</f>
        <v/>
      </c>
      <c r="G97" s="132" t="str">
        <f>IF(SUM('Test Sample Data'!G$3:G$386)&gt;10,IF(AND(ISNUMBER('Test Sample Data'!G97),'Test Sample Data'!G97&lt;35,'Test Sample Data'!G97&gt;0),'Test Sample Data'!G97-'Choose Housekeeping Genes'!H$27,35-'Choose Housekeeping Genes'!H$27),"")</f>
        <v/>
      </c>
      <c r="H97" s="132" t="str">
        <f>IF(SUM('Test Sample Data'!H$3:H$386)&gt;10,IF(AND(ISNUMBER('Test Sample Data'!H97),'Test Sample Data'!H97&lt;35,'Test Sample Data'!H97&gt;0),'Test Sample Data'!H97-'Choose Housekeeping Genes'!I$27,35-'Choose Housekeeping Genes'!I$27),"")</f>
        <v/>
      </c>
      <c r="I97" s="132" t="str">
        <f>IF(SUM('Test Sample Data'!I$3:I$386)&gt;10,IF(AND(ISNUMBER('Test Sample Data'!I97),'Test Sample Data'!I97&lt;35,'Test Sample Data'!I97&gt;0),'Test Sample Data'!I97-'Choose Housekeeping Genes'!J$27,35-'Choose Housekeeping Genes'!J$27),"")</f>
        <v/>
      </c>
      <c r="J97" s="132" t="str">
        <f>IF(SUM('Test Sample Data'!J$3:J$386)&gt;10,IF(AND(ISNUMBER('Test Sample Data'!J97),'Test Sample Data'!J97&lt;35,'Test Sample Data'!J97&gt;0),'Test Sample Data'!J97-'Choose Housekeeping Genes'!K$27,35-'Choose Housekeeping Genes'!K$27),"")</f>
        <v/>
      </c>
      <c r="K97" s="132" t="str">
        <f>IF(SUM('Test Sample Data'!K$3:K$386)&gt;10,IF(AND(ISNUMBER('Test Sample Data'!K97),'Test Sample Data'!K97&lt;35,'Test Sample Data'!K97&gt;0),'Test Sample Data'!K97-'Choose Housekeeping Genes'!L$27,35-'Choose Housekeeping Genes'!L$27),"")</f>
        <v/>
      </c>
      <c r="L97" s="132" t="str">
        <f>IF(SUM('Test Sample Data'!L$3:L$386)&gt;10,IF(AND(ISNUMBER('Test Sample Data'!L97),'Test Sample Data'!L97&lt;35,'Test Sample Data'!L97&gt;0),'Test Sample Data'!L97-'Choose Housekeeping Genes'!M$27,35-'Choose Housekeeping Genes'!M$27),"")</f>
        <v/>
      </c>
      <c r="M97" s="132" t="str">
        <f>IF(SUM('Test Sample Data'!M$3:M$386)&gt;10,IF(AND(ISNUMBER('Test Sample Data'!M97),'Test Sample Data'!M97&lt;35,'Test Sample Data'!M97&gt;0),'Test Sample Data'!M97-'Choose Housekeeping Genes'!N$27,35-'Choose Housekeeping Genes'!N$27),"")</f>
        <v/>
      </c>
      <c r="N97" s="132" t="str">
        <f>IF(SUM('Test Sample Data'!N$3:N$386)&gt;10,IF(AND(ISNUMBER('Test Sample Data'!N97),'Test Sample Data'!N97&lt;35,'Test Sample Data'!N97&gt;0),'Test Sample Data'!N97-'Choose Housekeeping Genes'!O$27,35-'Choose Housekeeping Genes'!O$27),"")</f>
        <v/>
      </c>
      <c r="O97" s="132" t="str">
        <f>IF(SUM('Test Sample Data'!O$3:O$386)&gt;10,IF(AND(ISNUMBER('Test Sample Data'!O97),'Test Sample Data'!O97&lt;35,'Test Sample Data'!O97&gt;0),'Test Sample Data'!O97-'Choose Housekeeping Genes'!P$27,35-'Choose Housekeeping Genes'!P$27),"")</f>
        <v/>
      </c>
      <c r="P97" s="132" t="str">
        <f>IF(SUM('Test Sample Data'!P$3:P$386)&gt;10,IF(AND(ISNUMBER('Test Sample Data'!P97),'Test Sample Data'!P97&lt;35,'Test Sample Data'!P97&gt;0),'Test Sample Data'!P97-'Choose Housekeeping Genes'!Q$27,35-'Choose Housekeeping Genes'!Q$27),"")</f>
        <v/>
      </c>
      <c r="Q97" s="132" t="str">
        <f>IF(SUM('Test Sample Data'!Q$3:Q$386)&gt;10,IF(AND(ISNUMBER('Test Sample Data'!Q97),'Test Sample Data'!Q97&lt;35,'Test Sample Data'!Q97&gt;0),'Test Sample Data'!Q97-'Choose Housekeeping Genes'!R$27,35-'Choose Housekeeping Genes'!R$27),"")</f>
        <v/>
      </c>
      <c r="R97" s="132" t="str">
        <f>IF(SUM('Test Sample Data'!R$3:R$386)&gt;10,IF(AND(ISNUMBER('Test Sample Data'!R97),'Test Sample Data'!R97&lt;35,'Test Sample Data'!R97&gt;0),'Test Sample Data'!R97-'Choose Housekeeping Genes'!S$27,35-'Choose Housekeeping Genes'!S$27),"")</f>
        <v/>
      </c>
      <c r="S97" s="132" t="str">
        <f>IF(SUM('Test Sample Data'!S$3:S$386)&gt;10,IF(AND(ISNUMBER('Test Sample Data'!S97),'Test Sample Data'!S97&lt;35,'Test Sample Data'!S97&gt;0),'Test Sample Data'!S97-'Choose Housekeeping Genes'!T$27,35-'Choose Housekeeping Genes'!T$27),"")</f>
        <v/>
      </c>
      <c r="T97" s="132" t="str">
        <f>IF(SUM('Test Sample Data'!T$3:T$386)&gt;10,IF(AND(ISNUMBER('Test Sample Data'!T97),'Test Sample Data'!T97&lt;35,'Test Sample Data'!T97&gt;0),'Test Sample Data'!T97-'Choose Housekeeping Genes'!U$27,35-'Choose Housekeeping Genes'!U$27),"")</f>
        <v/>
      </c>
      <c r="U97" s="132" t="str">
        <f>IF(SUM('Test Sample Data'!U$3:U$386)&gt;10,IF(AND(ISNUMBER('Test Sample Data'!U97),'Test Sample Data'!U97&lt;35,'Test Sample Data'!U97&gt;0),'Test Sample Data'!U97-'Choose Housekeeping Genes'!V$27,35-'Choose Housekeeping Genes'!V$27),"")</f>
        <v/>
      </c>
      <c r="V97" s="132" t="str">
        <f>IF(SUM('Test Sample Data'!V$3:V$386)&gt;10,IF(AND(ISNUMBER('Test Sample Data'!V97),'Test Sample Data'!V97&lt;35,'Test Sample Data'!V97&gt;0),'Test Sample Data'!V97-'Choose Housekeeping Genes'!W$27,35-'Choose Housekeeping Genes'!W$27),"")</f>
        <v/>
      </c>
      <c r="W97" s="140" t="str">
        <f>'Control Sample Data'!A97</f>
        <v>LINC00673</v>
      </c>
      <c r="X97" s="141" t="s">
        <v>192</v>
      </c>
      <c r="Y97" s="132" t="str">
        <f>IF(SUM('Control Sample Data'!C$3:C$386)&gt;10,IF(AND(ISNUMBER('Control Sample Data'!C97),'Control Sample Data'!C97&lt;35,'Control Sample Data'!C97&gt;0),'Control Sample Data'!C97-'Choose Housekeeping Genes'!AA$27,35-'Choose Housekeeping Genes'!AA$27),"")</f>
        <v/>
      </c>
      <c r="Z97" s="132" t="str">
        <f>IF(SUM('Control Sample Data'!D$3:D$386)&gt;10,IF(AND(ISNUMBER('Control Sample Data'!D97),'Control Sample Data'!D97&lt;35,'Control Sample Data'!D97&gt;0),'Control Sample Data'!D97-'Choose Housekeeping Genes'!AB$27,35-'Choose Housekeeping Genes'!AB$27),"")</f>
        <v/>
      </c>
      <c r="AA97" s="132" t="str">
        <f>IF(SUM('Control Sample Data'!E$3:E$386)&gt;10,IF(AND(ISNUMBER('Control Sample Data'!E97),'Control Sample Data'!E97&lt;35,'Control Sample Data'!E97&gt;0),'Control Sample Data'!E97-'Choose Housekeeping Genes'!AC$27,35-'Choose Housekeeping Genes'!AC$27),"")</f>
        <v/>
      </c>
      <c r="AB97" s="132" t="str">
        <f>IF(SUM('Control Sample Data'!F$3:F$386)&gt;10,IF(AND(ISNUMBER('Control Sample Data'!F97),'Control Sample Data'!F97&lt;35,'Control Sample Data'!F97&gt;0),'Control Sample Data'!F97-'Choose Housekeeping Genes'!AD$27,35-'Choose Housekeeping Genes'!AD$27),"")</f>
        <v/>
      </c>
      <c r="AC97" s="132" t="str">
        <f>IF(SUM('Control Sample Data'!G$3:G$386)&gt;10,IF(AND(ISNUMBER('Control Sample Data'!G97),'Control Sample Data'!G97&lt;35,'Control Sample Data'!G97&gt;0),'Control Sample Data'!G97-'Choose Housekeeping Genes'!AE$27,35-'Choose Housekeeping Genes'!AE$27),"")</f>
        <v/>
      </c>
      <c r="AD97" s="132" t="str">
        <f>IF(SUM('Control Sample Data'!H$3:H$386)&gt;10,IF(AND(ISNUMBER('Control Sample Data'!H97),'Control Sample Data'!H97&lt;35,'Control Sample Data'!H97&gt;0),'Control Sample Data'!H97-'Choose Housekeeping Genes'!AF$27,35-'Choose Housekeeping Genes'!AF$27),"")</f>
        <v/>
      </c>
      <c r="AE97" s="132" t="str">
        <f>IF(SUM('Control Sample Data'!I$3:I$386)&gt;10,IF(AND(ISNUMBER('Control Sample Data'!I97),'Control Sample Data'!I97&lt;35,'Control Sample Data'!I97&gt;0),'Control Sample Data'!I97-'Choose Housekeeping Genes'!AG$27,35-'Choose Housekeeping Genes'!AG$27),"")</f>
        <v/>
      </c>
      <c r="AF97" s="132" t="str">
        <f>IF(SUM('Control Sample Data'!J$3:J$386)&gt;10,IF(AND(ISNUMBER('Control Sample Data'!J97),'Control Sample Data'!J97&lt;35,'Control Sample Data'!J97&gt;0),'Control Sample Data'!J97-'Choose Housekeeping Genes'!AH$27,35-'Choose Housekeeping Genes'!AH$27),"")</f>
        <v/>
      </c>
      <c r="AG97" s="132" t="str">
        <f>IF(SUM('Control Sample Data'!K$3:K$386)&gt;10,IF(AND(ISNUMBER('Control Sample Data'!K97),'Control Sample Data'!K97&lt;35,'Control Sample Data'!K97&gt;0),'Control Sample Data'!K97-'Choose Housekeeping Genes'!AI$27,35-'Choose Housekeeping Genes'!AI$27),"")</f>
        <v/>
      </c>
      <c r="AH97" s="132" t="str">
        <f>IF(SUM('Control Sample Data'!L$3:L$386)&gt;10,IF(AND(ISNUMBER('Control Sample Data'!L97),'Control Sample Data'!L97&lt;35,'Control Sample Data'!L97&gt;0),'Control Sample Data'!L97-'Choose Housekeeping Genes'!AJ$27,35-'Choose Housekeeping Genes'!AJ$27),"")</f>
        <v/>
      </c>
      <c r="AI97" s="132" t="str">
        <f>IF(SUM('Control Sample Data'!M$3:M$386)&gt;10,IF(AND(ISNUMBER('Control Sample Data'!M97),'Control Sample Data'!M97&lt;35,'Control Sample Data'!M97&gt;0),'Control Sample Data'!M97-'Choose Housekeeping Genes'!AK$27,35-'Choose Housekeeping Genes'!AK$27),"")</f>
        <v/>
      </c>
      <c r="AJ97" s="132" t="str">
        <f>IF(SUM('Control Sample Data'!N$3:N$386)&gt;10,IF(AND(ISNUMBER('Control Sample Data'!N97),'Control Sample Data'!N97&lt;35,'Control Sample Data'!N97&gt;0),'Control Sample Data'!N97-'Choose Housekeeping Genes'!AL$27,35-'Choose Housekeeping Genes'!AL$27),"")</f>
        <v/>
      </c>
      <c r="AK97" s="132" t="str">
        <f>IF(SUM('Control Sample Data'!O$3:O$386)&gt;10,IF(AND(ISNUMBER('Control Sample Data'!O97),'Control Sample Data'!O97&lt;35,'Control Sample Data'!O97&gt;0),'Control Sample Data'!O97-'Choose Housekeeping Genes'!AM$27,35-'Choose Housekeeping Genes'!AM$27),"")</f>
        <v/>
      </c>
      <c r="AL97" s="132" t="str">
        <f>IF(SUM('Control Sample Data'!P$3:P$386)&gt;10,IF(AND(ISNUMBER('Control Sample Data'!P97),'Control Sample Data'!P97&lt;35,'Control Sample Data'!P97&gt;0),'Control Sample Data'!P97-'Choose Housekeeping Genes'!AN$27,35-'Choose Housekeeping Genes'!AN$27),"")</f>
        <v/>
      </c>
      <c r="AM97" s="132" t="str">
        <f>IF(SUM('Control Sample Data'!Q$3:Q$386)&gt;10,IF(AND(ISNUMBER('Control Sample Data'!Q97),'Control Sample Data'!Q97&lt;35,'Control Sample Data'!Q97&gt;0),'Control Sample Data'!Q97-'Choose Housekeeping Genes'!AO$27,35-'Choose Housekeeping Genes'!AO$27),"")</f>
        <v/>
      </c>
      <c r="AN97" s="132" t="str">
        <f>IF(SUM('Control Sample Data'!R$3:R$386)&gt;10,IF(AND(ISNUMBER('Control Sample Data'!R97),'Control Sample Data'!R97&lt;35,'Control Sample Data'!R97&gt;0),'Control Sample Data'!R97-'Choose Housekeeping Genes'!AP$27,35-'Choose Housekeeping Genes'!AP$27),"")</f>
        <v/>
      </c>
      <c r="AO97" s="132" t="str">
        <f>IF(SUM('Control Sample Data'!S$3:S$386)&gt;10,IF(AND(ISNUMBER('Control Sample Data'!S97),'Control Sample Data'!S97&lt;35,'Control Sample Data'!S97&gt;0),'Control Sample Data'!S97-'Choose Housekeeping Genes'!AQ$27,35-'Choose Housekeeping Genes'!AQ$27),"")</f>
        <v/>
      </c>
      <c r="AP97" s="132" t="str">
        <f>IF(SUM('Control Sample Data'!T$3:T$386)&gt;10,IF(AND(ISNUMBER('Control Sample Data'!T97),'Control Sample Data'!T97&lt;35,'Control Sample Data'!T97&gt;0),'Control Sample Data'!T97-'Choose Housekeeping Genes'!AR$27,35-'Choose Housekeeping Genes'!AR$27),"")</f>
        <v/>
      </c>
      <c r="AQ97" s="132" t="str">
        <f>IF(SUM('Control Sample Data'!U$3:U$386)&gt;10,IF(AND(ISNUMBER('Control Sample Data'!U97),'Control Sample Data'!U97&lt;35,'Control Sample Data'!U97&gt;0),'Control Sample Data'!U97-'Choose Housekeeping Genes'!AS$27,35-'Choose Housekeeping Genes'!AS$27),"")</f>
        <v/>
      </c>
      <c r="AR97" s="132" t="str">
        <f>IF(SUM('Control Sample Data'!V$3:V$386)&gt;10,IF(AND(ISNUMBER('Control Sample Data'!V97),'Control Sample Data'!V97&lt;35,'Control Sample Data'!V97&gt;0),'Control Sample Data'!V97-'Choose Housekeeping Genes'!AT$27,35-'Choose Housekeeping Genes'!AT$27),"")</f>
        <v/>
      </c>
      <c r="AS97" s="135" t="str">
        <f>'Control Sample Data'!A97</f>
        <v>LINC00673</v>
      </c>
      <c r="AT97" s="35" t="s">
        <v>192</v>
      </c>
      <c r="AU97" s="132" t="str">
        <f ca="1">IF(ISNUMBER(C97-'Choose Housekeeping Genes'!D$17),C97-'Choose Housekeeping Genes'!D$17,"")</f>
        <v/>
      </c>
      <c r="AV97" s="132" t="str">
        <f ca="1">IF(ISNUMBER(D97-'Choose Housekeeping Genes'!E$17),D97-'Choose Housekeeping Genes'!E$17,"")</f>
        <v/>
      </c>
      <c r="AW97" s="132" t="str">
        <f ca="1">IF(ISNUMBER(E97-'Choose Housekeeping Genes'!F$17),E97-'Choose Housekeeping Genes'!F$17,"")</f>
        <v/>
      </c>
      <c r="AX97" s="132" t="str">
        <f ca="1">IF(ISNUMBER(F97-'Choose Housekeeping Genes'!G$17),F97-'Choose Housekeeping Genes'!G$17,"")</f>
        <v/>
      </c>
      <c r="AY97" s="132" t="str">
        <f ca="1">IF(ISNUMBER(G97-'Choose Housekeeping Genes'!H$17),G97-'Choose Housekeeping Genes'!H$17,"")</f>
        <v/>
      </c>
      <c r="AZ97" s="132" t="str">
        <f ca="1">IF(ISNUMBER(H97-'Choose Housekeeping Genes'!I$17),H97-'Choose Housekeeping Genes'!I$17,"")</f>
        <v/>
      </c>
      <c r="BA97" s="132" t="str">
        <f ca="1">IF(ISNUMBER(I97-'Choose Housekeeping Genes'!J$17),I97-'Choose Housekeeping Genes'!J$17,"")</f>
        <v/>
      </c>
      <c r="BB97" s="132" t="str">
        <f ca="1">IF(ISNUMBER(J97-'Choose Housekeeping Genes'!K$17),J97-'Choose Housekeeping Genes'!K$17,"")</f>
        <v/>
      </c>
      <c r="BC97" s="132" t="str">
        <f ca="1">IF(ISNUMBER(K97-'Choose Housekeeping Genes'!L$17),K97-'Choose Housekeeping Genes'!L$17,"")</f>
        <v/>
      </c>
      <c r="BD97" s="132" t="str">
        <f ca="1">IF(ISNUMBER(L97-'Choose Housekeeping Genes'!M$17),L97-'Choose Housekeeping Genes'!M$17,"")</f>
        <v/>
      </c>
      <c r="BE97" s="132" t="str">
        <f ca="1">IF(ISNUMBER(M97-'Choose Housekeeping Genes'!N$17),M97-'Choose Housekeeping Genes'!N$17,"")</f>
        <v/>
      </c>
      <c r="BF97" s="132" t="str">
        <f ca="1">IF(ISNUMBER(N97-'Choose Housekeeping Genes'!O$17),N97-'Choose Housekeeping Genes'!O$17,"")</f>
        <v/>
      </c>
      <c r="BG97" s="132" t="str">
        <f ca="1">IF(ISNUMBER(O97-'Choose Housekeeping Genes'!P$17),O97-'Choose Housekeeping Genes'!P$17,"")</f>
        <v/>
      </c>
      <c r="BH97" s="132" t="str">
        <f ca="1">IF(ISNUMBER(P97-'Choose Housekeeping Genes'!Q$17),P97-'Choose Housekeeping Genes'!Q$17,"")</f>
        <v/>
      </c>
      <c r="BI97" s="132" t="str">
        <f ca="1">IF(ISNUMBER(Q97-'Choose Housekeeping Genes'!R$17),Q97-'Choose Housekeeping Genes'!R$17,"")</f>
        <v/>
      </c>
      <c r="BJ97" s="132" t="str">
        <f ca="1">IF(ISNUMBER(R97-'Choose Housekeeping Genes'!S$17),R97-'Choose Housekeeping Genes'!S$17,"")</f>
        <v/>
      </c>
      <c r="BK97" s="132" t="str">
        <f ca="1">IF(ISNUMBER(S97-'Choose Housekeeping Genes'!T$17),S97-'Choose Housekeeping Genes'!T$17,"")</f>
        <v/>
      </c>
      <c r="BL97" s="132" t="str">
        <f ca="1">IF(ISNUMBER(T97-'Choose Housekeeping Genes'!U$17),T97-'Choose Housekeeping Genes'!U$17,"")</f>
        <v/>
      </c>
      <c r="BM97" s="132" t="str">
        <f ca="1">IF(ISNUMBER(U97-'Choose Housekeeping Genes'!V$17),U97-'Choose Housekeeping Genes'!V$17,"")</f>
        <v/>
      </c>
      <c r="BN97" s="132" t="str">
        <f ca="1">IF(ISNUMBER(V97-'Choose Housekeeping Genes'!W$17),V97-'Choose Housekeeping Genes'!W$17,"")</f>
        <v/>
      </c>
      <c r="BO97" s="142" t="str">
        <f t="shared" si="5"/>
        <v>LINC00673</v>
      </c>
      <c r="BP97" s="141" t="s">
        <v>192</v>
      </c>
      <c r="BQ97" s="132" t="str">
        <f ca="1">IF(ISNUMBER(Y97-'Choose Housekeeping Genes'!AA$17),Y97-'Choose Housekeeping Genes'!AA$17,"")</f>
        <v/>
      </c>
      <c r="BR97" s="132" t="str">
        <f ca="1">IF(ISNUMBER(Z97-'Choose Housekeeping Genes'!AB$17),Z97-'Choose Housekeeping Genes'!AB$17,"")</f>
        <v/>
      </c>
      <c r="BS97" s="132" t="str">
        <f ca="1">IF(ISNUMBER(AA97-'Choose Housekeeping Genes'!AC$17),AA97-'Choose Housekeeping Genes'!AC$17,"")</f>
        <v/>
      </c>
      <c r="BT97" s="132" t="str">
        <f ca="1">IF(ISNUMBER(AB97-'Choose Housekeeping Genes'!AD$17),AB97-'Choose Housekeeping Genes'!AD$17,"")</f>
        <v/>
      </c>
      <c r="BU97" s="132" t="str">
        <f ca="1">IF(ISNUMBER(AC97-'Choose Housekeeping Genes'!AE$17),AC97-'Choose Housekeeping Genes'!AE$17,"")</f>
        <v/>
      </c>
      <c r="BV97" s="132" t="str">
        <f ca="1">IF(ISNUMBER(AD97-'Choose Housekeeping Genes'!AF$17),AD97-'Choose Housekeeping Genes'!AF$17,"")</f>
        <v/>
      </c>
      <c r="BW97" s="132" t="str">
        <f ca="1">IF(ISNUMBER(AE97-'Choose Housekeeping Genes'!AG$17),AE97-'Choose Housekeeping Genes'!AG$17,"")</f>
        <v/>
      </c>
      <c r="BX97" s="132" t="str">
        <f ca="1">IF(ISNUMBER(AF97-'Choose Housekeeping Genes'!AH$17),AF97-'Choose Housekeeping Genes'!AH$17,"")</f>
        <v/>
      </c>
      <c r="BY97" s="132" t="str">
        <f ca="1">IF(ISNUMBER(AG97-'Choose Housekeeping Genes'!AI$17),AG97-'Choose Housekeeping Genes'!AI$17,"")</f>
        <v/>
      </c>
      <c r="BZ97" s="132" t="str">
        <f ca="1">IF(ISNUMBER(AH97-'Choose Housekeeping Genes'!AJ$17),AH97-'Choose Housekeeping Genes'!AJ$17,"")</f>
        <v/>
      </c>
      <c r="CA97" s="132" t="str">
        <f ca="1">IF(ISNUMBER(AI97-'Choose Housekeeping Genes'!AK$17),AI97-'Choose Housekeeping Genes'!AK$17,"")</f>
        <v/>
      </c>
      <c r="CB97" s="132" t="str">
        <f ca="1">IF(ISNUMBER(AJ97-'Choose Housekeeping Genes'!AL$17),AJ97-'Choose Housekeeping Genes'!AL$17,"")</f>
        <v/>
      </c>
      <c r="CC97" s="132" t="str">
        <f ca="1">IF(ISNUMBER(AK97-'Choose Housekeeping Genes'!AM$17),AK97-'Choose Housekeeping Genes'!AM$17,"")</f>
        <v/>
      </c>
      <c r="CD97" s="132" t="str">
        <f ca="1">IF(ISNUMBER(AL97-'Choose Housekeeping Genes'!AN$17),AL97-'Choose Housekeeping Genes'!AN$17,"")</f>
        <v/>
      </c>
      <c r="CE97" s="132" t="str">
        <f ca="1">IF(ISNUMBER(AM97-'Choose Housekeeping Genes'!AO$17),AM97-'Choose Housekeeping Genes'!AO$17,"")</f>
        <v/>
      </c>
      <c r="CF97" s="132" t="str">
        <f ca="1">IF(ISNUMBER(AN97-'Choose Housekeeping Genes'!AP$17),AN97-'Choose Housekeeping Genes'!AP$17,"")</f>
        <v/>
      </c>
      <c r="CG97" s="132" t="str">
        <f ca="1">IF(ISNUMBER(AO97-'Choose Housekeeping Genes'!AQ$17),AO97-'Choose Housekeeping Genes'!AQ$17,"")</f>
        <v/>
      </c>
      <c r="CH97" s="132" t="str">
        <f ca="1">IF(ISNUMBER(AP97-'Choose Housekeeping Genes'!AR$17),AP97-'Choose Housekeeping Genes'!AR$17,"")</f>
        <v/>
      </c>
      <c r="CI97" s="132" t="str">
        <f ca="1">IF(ISNUMBER(AQ97-'Choose Housekeeping Genes'!AS$17),AQ97-'Choose Housekeeping Genes'!AS$17,"")</f>
        <v/>
      </c>
      <c r="CJ97" s="132" t="str">
        <f ca="1">IF(ISNUMBER(AR97-'Choose Housekeeping Genes'!AT$17),AR97-'Choose Housekeeping Genes'!AT$17,"")</f>
        <v/>
      </c>
      <c r="CK97" s="137" t="e">
        <f t="shared" ca="1" si="6"/>
        <v>#DIV/0!</v>
      </c>
      <c r="CL97" s="138" t="e">
        <f t="shared" ca="1" si="7"/>
        <v>#DIV/0!</v>
      </c>
    </row>
    <row r="98" spans="1:90" ht="12.75" x14ac:dyDescent="0.15">
      <c r="A98" s="131" t="str">
        <f>'Transcript table'!C98</f>
        <v>17A</v>
      </c>
      <c r="B98" s="35" t="s">
        <v>193</v>
      </c>
      <c r="C98" s="132" t="str">
        <f>IF(SUM('Test Sample Data'!C$3:C$386)&gt;10,IF(AND(ISNUMBER('Test Sample Data'!C98),'Test Sample Data'!C98&lt;35,'Test Sample Data'!C98&gt;0),'Test Sample Data'!C98-'Choose Housekeeping Genes'!D$27,35-'Choose Housekeeping Genes'!D$27),"")</f>
        <v/>
      </c>
      <c r="D98" s="132" t="str">
        <f>IF(SUM('Test Sample Data'!D$3:D$386)&gt;10,IF(AND(ISNUMBER('Test Sample Data'!D98),'Test Sample Data'!D98&lt;35,'Test Sample Data'!D98&gt;0),'Test Sample Data'!D98-'Choose Housekeeping Genes'!E$27,35-'Choose Housekeeping Genes'!E$27),"")</f>
        <v/>
      </c>
      <c r="E98" s="132" t="str">
        <f>IF(SUM('Test Sample Data'!E$3:E$386)&gt;10,IF(AND(ISNUMBER('Test Sample Data'!E98),'Test Sample Data'!E98&lt;35,'Test Sample Data'!E98&gt;0),'Test Sample Data'!E98-'Choose Housekeeping Genes'!F$27,35-'Choose Housekeeping Genes'!F$27),"")</f>
        <v/>
      </c>
      <c r="F98" s="132" t="str">
        <f>IF(SUM('Test Sample Data'!F$3:F$386)&gt;10,IF(AND(ISNUMBER('Test Sample Data'!F98),'Test Sample Data'!F98&lt;35,'Test Sample Data'!F98&gt;0),'Test Sample Data'!F98-'Choose Housekeeping Genes'!G$27,35-'Choose Housekeeping Genes'!G$27),"")</f>
        <v/>
      </c>
      <c r="G98" s="132" t="str">
        <f>IF(SUM('Test Sample Data'!G$3:G$386)&gt;10,IF(AND(ISNUMBER('Test Sample Data'!G98),'Test Sample Data'!G98&lt;35,'Test Sample Data'!G98&gt;0),'Test Sample Data'!G98-'Choose Housekeeping Genes'!H$27,35-'Choose Housekeeping Genes'!H$27),"")</f>
        <v/>
      </c>
      <c r="H98" s="132" t="str">
        <f>IF(SUM('Test Sample Data'!H$3:H$386)&gt;10,IF(AND(ISNUMBER('Test Sample Data'!H98),'Test Sample Data'!H98&lt;35,'Test Sample Data'!H98&gt;0),'Test Sample Data'!H98-'Choose Housekeeping Genes'!I$27,35-'Choose Housekeeping Genes'!I$27),"")</f>
        <v/>
      </c>
      <c r="I98" s="132" t="str">
        <f>IF(SUM('Test Sample Data'!I$3:I$386)&gt;10,IF(AND(ISNUMBER('Test Sample Data'!I98),'Test Sample Data'!I98&lt;35,'Test Sample Data'!I98&gt;0),'Test Sample Data'!I98-'Choose Housekeeping Genes'!J$27,35-'Choose Housekeeping Genes'!J$27),"")</f>
        <v/>
      </c>
      <c r="J98" s="132" t="str">
        <f>IF(SUM('Test Sample Data'!J$3:J$386)&gt;10,IF(AND(ISNUMBER('Test Sample Data'!J98),'Test Sample Data'!J98&lt;35,'Test Sample Data'!J98&gt;0),'Test Sample Data'!J98-'Choose Housekeeping Genes'!K$27,35-'Choose Housekeeping Genes'!K$27),"")</f>
        <v/>
      </c>
      <c r="K98" s="132" t="str">
        <f>IF(SUM('Test Sample Data'!K$3:K$386)&gt;10,IF(AND(ISNUMBER('Test Sample Data'!K98),'Test Sample Data'!K98&lt;35,'Test Sample Data'!K98&gt;0),'Test Sample Data'!K98-'Choose Housekeeping Genes'!L$27,35-'Choose Housekeeping Genes'!L$27),"")</f>
        <v/>
      </c>
      <c r="L98" s="132" t="str">
        <f>IF(SUM('Test Sample Data'!L$3:L$386)&gt;10,IF(AND(ISNUMBER('Test Sample Data'!L98),'Test Sample Data'!L98&lt;35,'Test Sample Data'!L98&gt;0),'Test Sample Data'!L98-'Choose Housekeeping Genes'!M$27,35-'Choose Housekeeping Genes'!M$27),"")</f>
        <v/>
      </c>
      <c r="M98" s="132" t="str">
        <f>IF(SUM('Test Sample Data'!M$3:M$386)&gt;10,IF(AND(ISNUMBER('Test Sample Data'!M98),'Test Sample Data'!M98&lt;35,'Test Sample Data'!M98&gt;0),'Test Sample Data'!M98-'Choose Housekeeping Genes'!N$27,35-'Choose Housekeeping Genes'!N$27),"")</f>
        <v/>
      </c>
      <c r="N98" s="132" t="str">
        <f>IF(SUM('Test Sample Data'!N$3:N$386)&gt;10,IF(AND(ISNUMBER('Test Sample Data'!N98),'Test Sample Data'!N98&lt;35,'Test Sample Data'!N98&gt;0),'Test Sample Data'!N98-'Choose Housekeeping Genes'!O$27,35-'Choose Housekeeping Genes'!O$27),"")</f>
        <v/>
      </c>
      <c r="O98" s="132" t="str">
        <f>IF(SUM('Test Sample Data'!O$3:O$386)&gt;10,IF(AND(ISNUMBER('Test Sample Data'!O98),'Test Sample Data'!O98&lt;35,'Test Sample Data'!O98&gt;0),'Test Sample Data'!O98-'Choose Housekeeping Genes'!P$27,35-'Choose Housekeeping Genes'!P$27),"")</f>
        <v/>
      </c>
      <c r="P98" s="132" t="str">
        <f>IF(SUM('Test Sample Data'!P$3:P$386)&gt;10,IF(AND(ISNUMBER('Test Sample Data'!P98),'Test Sample Data'!P98&lt;35,'Test Sample Data'!P98&gt;0),'Test Sample Data'!P98-'Choose Housekeeping Genes'!Q$27,35-'Choose Housekeeping Genes'!Q$27),"")</f>
        <v/>
      </c>
      <c r="Q98" s="132" t="str">
        <f>IF(SUM('Test Sample Data'!Q$3:Q$386)&gt;10,IF(AND(ISNUMBER('Test Sample Data'!Q98),'Test Sample Data'!Q98&lt;35,'Test Sample Data'!Q98&gt;0),'Test Sample Data'!Q98-'Choose Housekeeping Genes'!R$27,35-'Choose Housekeeping Genes'!R$27),"")</f>
        <v/>
      </c>
      <c r="R98" s="132" t="str">
        <f>IF(SUM('Test Sample Data'!R$3:R$386)&gt;10,IF(AND(ISNUMBER('Test Sample Data'!R98),'Test Sample Data'!R98&lt;35,'Test Sample Data'!R98&gt;0),'Test Sample Data'!R98-'Choose Housekeeping Genes'!S$27,35-'Choose Housekeeping Genes'!S$27),"")</f>
        <v/>
      </c>
      <c r="S98" s="132" t="str">
        <f>IF(SUM('Test Sample Data'!S$3:S$386)&gt;10,IF(AND(ISNUMBER('Test Sample Data'!S98),'Test Sample Data'!S98&lt;35,'Test Sample Data'!S98&gt;0),'Test Sample Data'!S98-'Choose Housekeeping Genes'!T$27,35-'Choose Housekeeping Genes'!T$27),"")</f>
        <v/>
      </c>
      <c r="T98" s="132" t="str">
        <f>IF(SUM('Test Sample Data'!T$3:T$386)&gt;10,IF(AND(ISNUMBER('Test Sample Data'!T98),'Test Sample Data'!T98&lt;35,'Test Sample Data'!T98&gt;0),'Test Sample Data'!T98-'Choose Housekeeping Genes'!U$27,35-'Choose Housekeeping Genes'!U$27),"")</f>
        <v/>
      </c>
      <c r="U98" s="132" t="str">
        <f>IF(SUM('Test Sample Data'!U$3:U$386)&gt;10,IF(AND(ISNUMBER('Test Sample Data'!U98),'Test Sample Data'!U98&lt;35,'Test Sample Data'!U98&gt;0),'Test Sample Data'!U98-'Choose Housekeeping Genes'!V$27,35-'Choose Housekeeping Genes'!V$27),"")</f>
        <v/>
      </c>
      <c r="V98" s="132" t="str">
        <f>IF(SUM('Test Sample Data'!V$3:V$386)&gt;10,IF(AND(ISNUMBER('Test Sample Data'!V98),'Test Sample Data'!V98&lt;35,'Test Sample Data'!V98&gt;0),'Test Sample Data'!V98-'Choose Housekeeping Genes'!W$27,35-'Choose Housekeeping Genes'!W$27),"")</f>
        <v/>
      </c>
      <c r="W98" s="140" t="str">
        <f>'Control Sample Data'!A98</f>
        <v>17A</v>
      </c>
      <c r="X98" s="141" t="s">
        <v>193</v>
      </c>
      <c r="Y98" s="132" t="str">
        <f>IF(SUM('Control Sample Data'!C$3:C$386)&gt;10,IF(AND(ISNUMBER('Control Sample Data'!C98),'Control Sample Data'!C98&lt;35,'Control Sample Data'!C98&gt;0),'Control Sample Data'!C98-'Choose Housekeeping Genes'!AA$27,35-'Choose Housekeeping Genes'!AA$27),"")</f>
        <v/>
      </c>
      <c r="Z98" s="132" t="str">
        <f>IF(SUM('Control Sample Data'!D$3:D$386)&gt;10,IF(AND(ISNUMBER('Control Sample Data'!D98),'Control Sample Data'!D98&lt;35,'Control Sample Data'!D98&gt;0),'Control Sample Data'!D98-'Choose Housekeeping Genes'!AB$27,35-'Choose Housekeeping Genes'!AB$27),"")</f>
        <v/>
      </c>
      <c r="AA98" s="132" t="str">
        <f>IF(SUM('Control Sample Data'!E$3:E$386)&gt;10,IF(AND(ISNUMBER('Control Sample Data'!E98),'Control Sample Data'!E98&lt;35,'Control Sample Data'!E98&gt;0),'Control Sample Data'!E98-'Choose Housekeeping Genes'!AC$27,35-'Choose Housekeeping Genes'!AC$27),"")</f>
        <v/>
      </c>
      <c r="AB98" s="132" t="str">
        <f>IF(SUM('Control Sample Data'!F$3:F$386)&gt;10,IF(AND(ISNUMBER('Control Sample Data'!F98),'Control Sample Data'!F98&lt;35,'Control Sample Data'!F98&gt;0),'Control Sample Data'!F98-'Choose Housekeeping Genes'!AD$27,35-'Choose Housekeeping Genes'!AD$27),"")</f>
        <v/>
      </c>
      <c r="AC98" s="132" t="str">
        <f>IF(SUM('Control Sample Data'!G$3:G$386)&gt;10,IF(AND(ISNUMBER('Control Sample Data'!G98),'Control Sample Data'!G98&lt;35,'Control Sample Data'!G98&gt;0),'Control Sample Data'!G98-'Choose Housekeeping Genes'!AE$27,35-'Choose Housekeeping Genes'!AE$27),"")</f>
        <v/>
      </c>
      <c r="AD98" s="132" t="str">
        <f>IF(SUM('Control Sample Data'!H$3:H$386)&gt;10,IF(AND(ISNUMBER('Control Sample Data'!H98),'Control Sample Data'!H98&lt;35,'Control Sample Data'!H98&gt;0),'Control Sample Data'!H98-'Choose Housekeeping Genes'!AF$27,35-'Choose Housekeeping Genes'!AF$27),"")</f>
        <v/>
      </c>
      <c r="AE98" s="132" t="str">
        <f>IF(SUM('Control Sample Data'!I$3:I$386)&gt;10,IF(AND(ISNUMBER('Control Sample Data'!I98),'Control Sample Data'!I98&lt;35,'Control Sample Data'!I98&gt;0),'Control Sample Data'!I98-'Choose Housekeeping Genes'!AG$27,35-'Choose Housekeeping Genes'!AG$27),"")</f>
        <v/>
      </c>
      <c r="AF98" s="132" t="str">
        <f>IF(SUM('Control Sample Data'!J$3:J$386)&gt;10,IF(AND(ISNUMBER('Control Sample Data'!J98),'Control Sample Data'!J98&lt;35,'Control Sample Data'!J98&gt;0),'Control Sample Data'!J98-'Choose Housekeeping Genes'!AH$27,35-'Choose Housekeeping Genes'!AH$27),"")</f>
        <v/>
      </c>
      <c r="AG98" s="132" t="str">
        <f>IF(SUM('Control Sample Data'!K$3:K$386)&gt;10,IF(AND(ISNUMBER('Control Sample Data'!K98),'Control Sample Data'!K98&lt;35,'Control Sample Data'!K98&gt;0),'Control Sample Data'!K98-'Choose Housekeeping Genes'!AI$27,35-'Choose Housekeeping Genes'!AI$27),"")</f>
        <v/>
      </c>
      <c r="AH98" s="132" t="str">
        <f>IF(SUM('Control Sample Data'!L$3:L$386)&gt;10,IF(AND(ISNUMBER('Control Sample Data'!L98),'Control Sample Data'!L98&lt;35,'Control Sample Data'!L98&gt;0),'Control Sample Data'!L98-'Choose Housekeeping Genes'!AJ$27,35-'Choose Housekeeping Genes'!AJ$27),"")</f>
        <v/>
      </c>
      <c r="AI98" s="132" t="str">
        <f>IF(SUM('Control Sample Data'!M$3:M$386)&gt;10,IF(AND(ISNUMBER('Control Sample Data'!M98),'Control Sample Data'!M98&lt;35,'Control Sample Data'!M98&gt;0),'Control Sample Data'!M98-'Choose Housekeeping Genes'!AK$27,35-'Choose Housekeeping Genes'!AK$27),"")</f>
        <v/>
      </c>
      <c r="AJ98" s="132" t="str">
        <f>IF(SUM('Control Sample Data'!N$3:N$386)&gt;10,IF(AND(ISNUMBER('Control Sample Data'!N98),'Control Sample Data'!N98&lt;35,'Control Sample Data'!N98&gt;0),'Control Sample Data'!N98-'Choose Housekeeping Genes'!AL$27,35-'Choose Housekeeping Genes'!AL$27),"")</f>
        <v/>
      </c>
      <c r="AK98" s="132" t="str">
        <f>IF(SUM('Control Sample Data'!O$3:O$386)&gt;10,IF(AND(ISNUMBER('Control Sample Data'!O98),'Control Sample Data'!O98&lt;35,'Control Sample Data'!O98&gt;0),'Control Sample Data'!O98-'Choose Housekeeping Genes'!AM$27,35-'Choose Housekeeping Genes'!AM$27),"")</f>
        <v/>
      </c>
      <c r="AL98" s="132" t="str">
        <f>IF(SUM('Control Sample Data'!P$3:P$386)&gt;10,IF(AND(ISNUMBER('Control Sample Data'!P98),'Control Sample Data'!P98&lt;35,'Control Sample Data'!P98&gt;0),'Control Sample Data'!P98-'Choose Housekeeping Genes'!AN$27,35-'Choose Housekeeping Genes'!AN$27),"")</f>
        <v/>
      </c>
      <c r="AM98" s="132" t="str">
        <f>IF(SUM('Control Sample Data'!Q$3:Q$386)&gt;10,IF(AND(ISNUMBER('Control Sample Data'!Q98),'Control Sample Data'!Q98&lt;35,'Control Sample Data'!Q98&gt;0),'Control Sample Data'!Q98-'Choose Housekeeping Genes'!AO$27,35-'Choose Housekeeping Genes'!AO$27),"")</f>
        <v/>
      </c>
      <c r="AN98" s="132" t="str">
        <f>IF(SUM('Control Sample Data'!R$3:R$386)&gt;10,IF(AND(ISNUMBER('Control Sample Data'!R98),'Control Sample Data'!R98&lt;35,'Control Sample Data'!R98&gt;0),'Control Sample Data'!R98-'Choose Housekeeping Genes'!AP$27,35-'Choose Housekeeping Genes'!AP$27),"")</f>
        <v/>
      </c>
      <c r="AO98" s="132" t="str">
        <f>IF(SUM('Control Sample Data'!S$3:S$386)&gt;10,IF(AND(ISNUMBER('Control Sample Data'!S98),'Control Sample Data'!S98&lt;35,'Control Sample Data'!S98&gt;0),'Control Sample Data'!S98-'Choose Housekeeping Genes'!AQ$27,35-'Choose Housekeeping Genes'!AQ$27),"")</f>
        <v/>
      </c>
      <c r="AP98" s="132" t="str">
        <f>IF(SUM('Control Sample Data'!T$3:T$386)&gt;10,IF(AND(ISNUMBER('Control Sample Data'!T98),'Control Sample Data'!T98&lt;35,'Control Sample Data'!T98&gt;0),'Control Sample Data'!T98-'Choose Housekeeping Genes'!AR$27,35-'Choose Housekeeping Genes'!AR$27),"")</f>
        <v/>
      </c>
      <c r="AQ98" s="132" t="str">
        <f>IF(SUM('Control Sample Data'!U$3:U$386)&gt;10,IF(AND(ISNUMBER('Control Sample Data'!U98),'Control Sample Data'!U98&lt;35,'Control Sample Data'!U98&gt;0),'Control Sample Data'!U98-'Choose Housekeeping Genes'!AS$27,35-'Choose Housekeeping Genes'!AS$27),"")</f>
        <v/>
      </c>
      <c r="AR98" s="132" t="str">
        <f>IF(SUM('Control Sample Data'!V$3:V$386)&gt;10,IF(AND(ISNUMBER('Control Sample Data'!V98),'Control Sample Data'!V98&lt;35,'Control Sample Data'!V98&gt;0),'Control Sample Data'!V98-'Choose Housekeeping Genes'!AT$27,35-'Choose Housekeeping Genes'!AT$27),"")</f>
        <v/>
      </c>
      <c r="AS98" s="135" t="str">
        <f>'Control Sample Data'!A98</f>
        <v>17A</v>
      </c>
      <c r="AT98" s="35" t="s">
        <v>193</v>
      </c>
      <c r="AU98" s="132" t="str">
        <f ca="1">IF(ISNUMBER(C98-'Choose Housekeeping Genes'!D$17),C98-'Choose Housekeeping Genes'!D$17,"")</f>
        <v/>
      </c>
      <c r="AV98" s="132" t="str">
        <f ca="1">IF(ISNUMBER(D98-'Choose Housekeeping Genes'!E$17),D98-'Choose Housekeeping Genes'!E$17,"")</f>
        <v/>
      </c>
      <c r="AW98" s="132" t="str">
        <f ca="1">IF(ISNUMBER(E98-'Choose Housekeeping Genes'!F$17),E98-'Choose Housekeeping Genes'!F$17,"")</f>
        <v/>
      </c>
      <c r="AX98" s="132" t="str">
        <f ca="1">IF(ISNUMBER(F98-'Choose Housekeeping Genes'!G$17),F98-'Choose Housekeeping Genes'!G$17,"")</f>
        <v/>
      </c>
      <c r="AY98" s="132" t="str">
        <f ca="1">IF(ISNUMBER(G98-'Choose Housekeeping Genes'!H$17),G98-'Choose Housekeeping Genes'!H$17,"")</f>
        <v/>
      </c>
      <c r="AZ98" s="132" t="str">
        <f ca="1">IF(ISNUMBER(H98-'Choose Housekeeping Genes'!I$17),H98-'Choose Housekeeping Genes'!I$17,"")</f>
        <v/>
      </c>
      <c r="BA98" s="132" t="str">
        <f ca="1">IF(ISNUMBER(I98-'Choose Housekeeping Genes'!J$17),I98-'Choose Housekeeping Genes'!J$17,"")</f>
        <v/>
      </c>
      <c r="BB98" s="132" t="str">
        <f ca="1">IF(ISNUMBER(J98-'Choose Housekeeping Genes'!K$17),J98-'Choose Housekeeping Genes'!K$17,"")</f>
        <v/>
      </c>
      <c r="BC98" s="132" t="str">
        <f ca="1">IF(ISNUMBER(K98-'Choose Housekeeping Genes'!L$17),K98-'Choose Housekeeping Genes'!L$17,"")</f>
        <v/>
      </c>
      <c r="BD98" s="132" t="str">
        <f ca="1">IF(ISNUMBER(L98-'Choose Housekeeping Genes'!M$17),L98-'Choose Housekeeping Genes'!M$17,"")</f>
        <v/>
      </c>
      <c r="BE98" s="132" t="str">
        <f ca="1">IF(ISNUMBER(M98-'Choose Housekeeping Genes'!N$17),M98-'Choose Housekeeping Genes'!N$17,"")</f>
        <v/>
      </c>
      <c r="BF98" s="132" t="str">
        <f ca="1">IF(ISNUMBER(N98-'Choose Housekeeping Genes'!O$17),N98-'Choose Housekeeping Genes'!O$17,"")</f>
        <v/>
      </c>
      <c r="BG98" s="132" t="str">
        <f ca="1">IF(ISNUMBER(O98-'Choose Housekeeping Genes'!P$17),O98-'Choose Housekeeping Genes'!P$17,"")</f>
        <v/>
      </c>
      <c r="BH98" s="132" t="str">
        <f ca="1">IF(ISNUMBER(P98-'Choose Housekeeping Genes'!Q$17),P98-'Choose Housekeeping Genes'!Q$17,"")</f>
        <v/>
      </c>
      <c r="BI98" s="132" t="str">
        <f ca="1">IF(ISNUMBER(Q98-'Choose Housekeeping Genes'!R$17),Q98-'Choose Housekeeping Genes'!R$17,"")</f>
        <v/>
      </c>
      <c r="BJ98" s="132" t="str">
        <f ca="1">IF(ISNUMBER(R98-'Choose Housekeeping Genes'!S$17),R98-'Choose Housekeeping Genes'!S$17,"")</f>
        <v/>
      </c>
      <c r="BK98" s="132" t="str">
        <f ca="1">IF(ISNUMBER(S98-'Choose Housekeeping Genes'!T$17),S98-'Choose Housekeeping Genes'!T$17,"")</f>
        <v/>
      </c>
      <c r="BL98" s="132" t="str">
        <f ca="1">IF(ISNUMBER(T98-'Choose Housekeeping Genes'!U$17),T98-'Choose Housekeeping Genes'!U$17,"")</f>
        <v/>
      </c>
      <c r="BM98" s="132" t="str">
        <f ca="1">IF(ISNUMBER(U98-'Choose Housekeeping Genes'!V$17),U98-'Choose Housekeeping Genes'!V$17,"")</f>
        <v/>
      </c>
      <c r="BN98" s="132" t="str">
        <f ca="1">IF(ISNUMBER(V98-'Choose Housekeeping Genes'!W$17),V98-'Choose Housekeeping Genes'!W$17,"")</f>
        <v/>
      </c>
      <c r="BO98" s="142" t="str">
        <f t="shared" si="5"/>
        <v>17A</v>
      </c>
      <c r="BP98" s="141" t="s">
        <v>193</v>
      </c>
      <c r="BQ98" s="132" t="str">
        <f ca="1">IF(ISNUMBER(Y98-'Choose Housekeeping Genes'!AA$17),Y98-'Choose Housekeeping Genes'!AA$17,"")</f>
        <v/>
      </c>
      <c r="BR98" s="132" t="str">
        <f ca="1">IF(ISNUMBER(Z98-'Choose Housekeeping Genes'!AB$17),Z98-'Choose Housekeeping Genes'!AB$17,"")</f>
        <v/>
      </c>
      <c r="BS98" s="132" t="str">
        <f ca="1">IF(ISNUMBER(AA98-'Choose Housekeeping Genes'!AC$17),AA98-'Choose Housekeeping Genes'!AC$17,"")</f>
        <v/>
      </c>
      <c r="BT98" s="132" t="str">
        <f ca="1">IF(ISNUMBER(AB98-'Choose Housekeeping Genes'!AD$17),AB98-'Choose Housekeeping Genes'!AD$17,"")</f>
        <v/>
      </c>
      <c r="BU98" s="132" t="str">
        <f ca="1">IF(ISNUMBER(AC98-'Choose Housekeeping Genes'!AE$17),AC98-'Choose Housekeeping Genes'!AE$17,"")</f>
        <v/>
      </c>
      <c r="BV98" s="132" t="str">
        <f ca="1">IF(ISNUMBER(AD98-'Choose Housekeeping Genes'!AF$17),AD98-'Choose Housekeeping Genes'!AF$17,"")</f>
        <v/>
      </c>
      <c r="BW98" s="132" t="str">
        <f ca="1">IF(ISNUMBER(AE98-'Choose Housekeeping Genes'!AG$17),AE98-'Choose Housekeeping Genes'!AG$17,"")</f>
        <v/>
      </c>
      <c r="BX98" s="132" t="str">
        <f ca="1">IF(ISNUMBER(AF98-'Choose Housekeeping Genes'!AH$17),AF98-'Choose Housekeeping Genes'!AH$17,"")</f>
        <v/>
      </c>
      <c r="BY98" s="132" t="str">
        <f ca="1">IF(ISNUMBER(AG98-'Choose Housekeeping Genes'!AI$17),AG98-'Choose Housekeeping Genes'!AI$17,"")</f>
        <v/>
      </c>
      <c r="BZ98" s="132" t="str">
        <f ca="1">IF(ISNUMBER(AH98-'Choose Housekeeping Genes'!AJ$17),AH98-'Choose Housekeeping Genes'!AJ$17,"")</f>
        <v/>
      </c>
      <c r="CA98" s="132" t="str">
        <f ca="1">IF(ISNUMBER(AI98-'Choose Housekeeping Genes'!AK$17),AI98-'Choose Housekeeping Genes'!AK$17,"")</f>
        <v/>
      </c>
      <c r="CB98" s="132" t="str">
        <f ca="1">IF(ISNUMBER(AJ98-'Choose Housekeeping Genes'!AL$17),AJ98-'Choose Housekeeping Genes'!AL$17,"")</f>
        <v/>
      </c>
      <c r="CC98" s="132" t="str">
        <f ca="1">IF(ISNUMBER(AK98-'Choose Housekeeping Genes'!AM$17),AK98-'Choose Housekeeping Genes'!AM$17,"")</f>
        <v/>
      </c>
      <c r="CD98" s="132" t="str">
        <f ca="1">IF(ISNUMBER(AL98-'Choose Housekeeping Genes'!AN$17),AL98-'Choose Housekeeping Genes'!AN$17,"")</f>
        <v/>
      </c>
      <c r="CE98" s="132" t="str">
        <f ca="1">IF(ISNUMBER(AM98-'Choose Housekeeping Genes'!AO$17),AM98-'Choose Housekeeping Genes'!AO$17,"")</f>
        <v/>
      </c>
      <c r="CF98" s="132" t="str">
        <f ca="1">IF(ISNUMBER(AN98-'Choose Housekeeping Genes'!AP$17),AN98-'Choose Housekeeping Genes'!AP$17,"")</f>
        <v/>
      </c>
      <c r="CG98" s="132" t="str">
        <f ca="1">IF(ISNUMBER(AO98-'Choose Housekeeping Genes'!AQ$17),AO98-'Choose Housekeeping Genes'!AQ$17,"")</f>
        <v/>
      </c>
      <c r="CH98" s="132" t="str">
        <f ca="1">IF(ISNUMBER(AP98-'Choose Housekeeping Genes'!AR$17),AP98-'Choose Housekeeping Genes'!AR$17,"")</f>
        <v/>
      </c>
      <c r="CI98" s="132" t="str">
        <f ca="1">IF(ISNUMBER(AQ98-'Choose Housekeeping Genes'!AS$17),AQ98-'Choose Housekeeping Genes'!AS$17,"")</f>
        <v/>
      </c>
      <c r="CJ98" s="132" t="str">
        <f ca="1">IF(ISNUMBER(AR98-'Choose Housekeeping Genes'!AT$17),AR98-'Choose Housekeeping Genes'!AT$17,"")</f>
        <v/>
      </c>
      <c r="CK98" s="137" t="e">
        <f t="shared" ca="1" si="6"/>
        <v>#DIV/0!</v>
      </c>
      <c r="CL98" s="138" t="e">
        <f t="shared" ca="1" si="7"/>
        <v>#DIV/0!</v>
      </c>
    </row>
    <row r="99" spans="1:90" ht="12.75" x14ac:dyDescent="0.15">
      <c r="A99" s="131" t="str">
        <f>'Transcript table'!C99</f>
        <v>51A</v>
      </c>
      <c r="B99" s="35" t="s">
        <v>50</v>
      </c>
      <c r="C99" s="132" t="str">
        <f>IF(SUM('Test Sample Data'!C$3:C$386)&gt;10,IF(AND(ISNUMBER('Test Sample Data'!C99),'Test Sample Data'!C99&lt;35,'Test Sample Data'!C99&gt;0),'Test Sample Data'!C99-'Choose Housekeeping Genes'!D$27,35-'Choose Housekeeping Genes'!D$27),"")</f>
        <v/>
      </c>
      <c r="D99" s="132" t="str">
        <f>IF(SUM('Test Sample Data'!D$3:D$386)&gt;10,IF(AND(ISNUMBER('Test Sample Data'!D99),'Test Sample Data'!D99&lt;35,'Test Sample Data'!D99&gt;0),'Test Sample Data'!D99-'Choose Housekeeping Genes'!E$27,35-'Choose Housekeeping Genes'!E$27),"")</f>
        <v/>
      </c>
      <c r="E99" s="132" t="str">
        <f>IF(SUM('Test Sample Data'!E$3:E$386)&gt;10,IF(AND(ISNUMBER('Test Sample Data'!E99),'Test Sample Data'!E99&lt;35,'Test Sample Data'!E99&gt;0),'Test Sample Data'!E99-'Choose Housekeeping Genes'!F$27,35-'Choose Housekeeping Genes'!F$27),"")</f>
        <v/>
      </c>
      <c r="F99" s="132" t="str">
        <f>IF(SUM('Test Sample Data'!F$3:F$386)&gt;10,IF(AND(ISNUMBER('Test Sample Data'!F99),'Test Sample Data'!F99&lt;35,'Test Sample Data'!F99&gt;0),'Test Sample Data'!F99-'Choose Housekeeping Genes'!G$27,35-'Choose Housekeeping Genes'!G$27),"")</f>
        <v/>
      </c>
      <c r="G99" s="132" t="str">
        <f>IF(SUM('Test Sample Data'!G$3:G$386)&gt;10,IF(AND(ISNUMBER('Test Sample Data'!G99),'Test Sample Data'!G99&lt;35,'Test Sample Data'!G99&gt;0),'Test Sample Data'!G99-'Choose Housekeeping Genes'!H$27,35-'Choose Housekeeping Genes'!H$27),"")</f>
        <v/>
      </c>
      <c r="H99" s="132" t="str">
        <f>IF(SUM('Test Sample Data'!H$3:H$386)&gt;10,IF(AND(ISNUMBER('Test Sample Data'!H99),'Test Sample Data'!H99&lt;35,'Test Sample Data'!H99&gt;0),'Test Sample Data'!H99-'Choose Housekeeping Genes'!I$27,35-'Choose Housekeeping Genes'!I$27),"")</f>
        <v/>
      </c>
      <c r="I99" s="132" t="str">
        <f>IF(SUM('Test Sample Data'!I$3:I$386)&gt;10,IF(AND(ISNUMBER('Test Sample Data'!I99),'Test Sample Data'!I99&lt;35,'Test Sample Data'!I99&gt;0),'Test Sample Data'!I99-'Choose Housekeeping Genes'!J$27,35-'Choose Housekeeping Genes'!J$27),"")</f>
        <v/>
      </c>
      <c r="J99" s="132" t="str">
        <f>IF(SUM('Test Sample Data'!J$3:J$386)&gt;10,IF(AND(ISNUMBER('Test Sample Data'!J99),'Test Sample Data'!J99&lt;35,'Test Sample Data'!J99&gt;0),'Test Sample Data'!J99-'Choose Housekeeping Genes'!K$27,35-'Choose Housekeeping Genes'!K$27),"")</f>
        <v/>
      </c>
      <c r="K99" s="132" t="str">
        <f>IF(SUM('Test Sample Data'!K$3:K$386)&gt;10,IF(AND(ISNUMBER('Test Sample Data'!K99),'Test Sample Data'!K99&lt;35,'Test Sample Data'!K99&gt;0),'Test Sample Data'!K99-'Choose Housekeeping Genes'!L$27,35-'Choose Housekeeping Genes'!L$27),"")</f>
        <v/>
      </c>
      <c r="L99" s="132" t="str">
        <f>IF(SUM('Test Sample Data'!L$3:L$386)&gt;10,IF(AND(ISNUMBER('Test Sample Data'!L99),'Test Sample Data'!L99&lt;35,'Test Sample Data'!L99&gt;0),'Test Sample Data'!L99-'Choose Housekeeping Genes'!M$27,35-'Choose Housekeeping Genes'!M$27),"")</f>
        <v/>
      </c>
      <c r="M99" s="132" t="str">
        <f>IF(SUM('Test Sample Data'!M$3:M$386)&gt;10,IF(AND(ISNUMBER('Test Sample Data'!M99),'Test Sample Data'!M99&lt;35,'Test Sample Data'!M99&gt;0),'Test Sample Data'!M99-'Choose Housekeeping Genes'!N$27,35-'Choose Housekeeping Genes'!N$27),"")</f>
        <v/>
      </c>
      <c r="N99" s="132" t="str">
        <f>IF(SUM('Test Sample Data'!N$3:N$386)&gt;10,IF(AND(ISNUMBER('Test Sample Data'!N99),'Test Sample Data'!N99&lt;35,'Test Sample Data'!N99&gt;0),'Test Sample Data'!N99-'Choose Housekeeping Genes'!O$27,35-'Choose Housekeeping Genes'!O$27),"")</f>
        <v/>
      </c>
      <c r="O99" s="132" t="str">
        <f>IF(SUM('Test Sample Data'!O$3:O$386)&gt;10,IF(AND(ISNUMBER('Test Sample Data'!O99),'Test Sample Data'!O99&lt;35,'Test Sample Data'!O99&gt;0),'Test Sample Data'!O99-'Choose Housekeeping Genes'!P$27,35-'Choose Housekeeping Genes'!P$27),"")</f>
        <v/>
      </c>
      <c r="P99" s="132" t="str">
        <f>IF(SUM('Test Sample Data'!P$3:P$386)&gt;10,IF(AND(ISNUMBER('Test Sample Data'!P99),'Test Sample Data'!P99&lt;35,'Test Sample Data'!P99&gt;0),'Test Sample Data'!P99-'Choose Housekeeping Genes'!Q$27,35-'Choose Housekeeping Genes'!Q$27),"")</f>
        <v/>
      </c>
      <c r="Q99" s="132" t="str">
        <f>IF(SUM('Test Sample Data'!Q$3:Q$386)&gt;10,IF(AND(ISNUMBER('Test Sample Data'!Q99),'Test Sample Data'!Q99&lt;35,'Test Sample Data'!Q99&gt;0),'Test Sample Data'!Q99-'Choose Housekeeping Genes'!R$27,35-'Choose Housekeeping Genes'!R$27),"")</f>
        <v/>
      </c>
      <c r="R99" s="132" t="str">
        <f>IF(SUM('Test Sample Data'!R$3:R$386)&gt;10,IF(AND(ISNUMBER('Test Sample Data'!R99),'Test Sample Data'!R99&lt;35,'Test Sample Data'!R99&gt;0),'Test Sample Data'!R99-'Choose Housekeeping Genes'!S$27,35-'Choose Housekeeping Genes'!S$27),"")</f>
        <v/>
      </c>
      <c r="S99" s="132" t="str">
        <f>IF(SUM('Test Sample Data'!S$3:S$386)&gt;10,IF(AND(ISNUMBER('Test Sample Data'!S99),'Test Sample Data'!S99&lt;35,'Test Sample Data'!S99&gt;0),'Test Sample Data'!S99-'Choose Housekeeping Genes'!T$27,35-'Choose Housekeeping Genes'!T$27),"")</f>
        <v/>
      </c>
      <c r="T99" s="132" t="str">
        <f>IF(SUM('Test Sample Data'!T$3:T$386)&gt;10,IF(AND(ISNUMBER('Test Sample Data'!T99),'Test Sample Data'!T99&lt;35,'Test Sample Data'!T99&gt;0),'Test Sample Data'!T99-'Choose Housekeeping Genes'!U$27,35-'Choose Housekeeping Genes'!U$27),"")</f>
        <v/>
      </c>
      <c r="U99" s="132" t="str">
        <f>IF(SUM('Test Sample Data'!U$3:U$386)&gt;10,IF(AND(ISNUMBER('Test Sample Data'!U99),'Test Sample Data'!U99&lt;35,'Test Sample Data'!U99&gt;0),'Test Sample Data'!U99-'Choose Housekeeping Genes'!V$27,35-'Choose Housekeeping Genes'!V$27),"")</f>
        <v/>
      </c>
      <c r="V99" s="132" t="str">
        <f>IF(SUM('Test Sample Data'!V$3:V$386)&gt;10,IF(AND(ISNUMBER('Test Sample Data'!V99),'Test Sample Data'!V99&lt;35,'Test Sample Data'!V99&gt;0),'Test Sample Data'!V99-'Choose Housekeeping Genes'!W$27,35-'Choose Housekeeping Genes'!W$27),"")</f>
        <v/>
      </c>
      <c r="W99" s="140" t="str">
        <f>'Control Sample Data'!A99</f>
        <v>51A</v>
      </c>
      <c r="X99" s="141" t="s">
        <v>50</v>
      </c>
      <c r="Y99" s="132" t="str">
        <f>IF(SUM('Control Sample Data'!C$3:C$386)&gt;10,IF(AND(ISNUMBER('Control Sample Data'!C99),'Control Sample Data'!C99&lt;35,'Control Sample Data'!C99&gt;0),'Control Sample Data'!C99-'Choose Housekeeping Genes'!AA$27,35-'Choose Housekeeping Genes'!AA$27),"")</f>
        <v/>
      </c>
      <c r="Z99" s="132" t="str">
        <f>IF(SUM('Control Sample Data'!D$3:D$386)&gt;10,IF(AND(ISNUMBER('Control Sample Data'!D99),'Control Sample Data'!D99&lt;35,'Control Sample Data'!D99&gt;0),'Control Sample Data'!D99-'Choose Housekeeping Genes'!AB$27,35-'Choose Housekeeping Genes'!AB$27),"")</f>
        <v/>
      </c>
      <c r="AA99" s="132" t="str">
        <f>IF(SUM('Control Sample Data'!E$3:E$386)&gt;10,IF(AND(ISNUMBER('Control Sample Data'!E99),'Control Sample Data'!E99&lt;35,'Control Sample Data'!E99&gt;0),'Control Sample Data'!E99-'Choose Housekeeping Genes'!AC$27,35-'Choose Housekeeping Genes'!AC$27),"")</f>
        <v/>
      </c>
      <c r="AB99" s="132" t="str">
        <f>IF(SUM('Control Sample Data'!F$3:F$386)&gt;10,IF(AND(ISNUMBER('Control Sample Data'!F99),'Control Sample Data'!F99&lt;35,'Control Sample Data'!F99&gt;0),'Control Sample Data'!F99-'Choose Housekeeping Genes'!AD$27,35-'Choose Housekeeping Genes'!AD$27),"")</f>
        <v/>
      </c>
      <c r="AC99" s="132" t="str">
        <f>IF(SUM('Control Sample Data'!G$3:G$386)&gt;10,IF(AND(ISNUMBER('Control Sample Data'!G99),'Control Sample Data'!G99&lt;35,'Control Sample Data'!G99&gt;0),'Control Sample Data'!G99-'Choose Housekeeping Genes'!AE$27,35-'Choose Housekeeping Genes'!AE$27),"")</f>
        <v/>
      </c>
      <c r="AD99" s="132" t="str">
        <f>IF(SUM('Control Sample Data'!H$3:H$386)&gt;10,IF(AND(ISNUMBER('Control Sample Data'!H99),'Control Sample Data'!H99&lt;35,'Control Sample Data'!H99&gt;0),'Control Sample Data'!H99-'Choose Housekeeping Genes'!AF$27,35-'Choose Housekeeping Genes'!AF$27),"")</f>
        <v/>
      </c>
      <c r="AE99" s="132" t="str">
        <f>IF(SUM('Control Sample Data'!I$3:I$386)&gt;10,IF(AND(ISNUMBER('Control Sample Data'!I99),'Control Sample Data'!I99&lt;35,'Control Sample Data'!I99&gt;0),'Control Sample Data'!I99-'Choose Housekeeping Genes'!AG$27,35-'Choose Housekeeping Genes'!AG$27),"")</f>
        <v/>
      </c>
      <c r="AF99" s="132" t="str">
        <f>IF(SUM('Control Sample Data'!J$3:J$386)&gt;10,IF(AND(ISNUMBER('Control Sample Data'!J99),'Control Sample Data'!J99&lt;35,'Control Sample Data'!J99&gt;0),'Control Sample Data'!J99-'Choose Housekeeping Genes'!AH$27,35-'Choose Housekeeping Genes'!AH$27),"")</f>
        <v/>
      </c>
      <c r="AG99" s="132" t="str">
        <f>IF(SUM('Control Sample Data'!K$3:K$386)&gt;10,IF(AND(ISNUMBER('Control Sample Data'!K99),'Control Sample Data'!K99&lt;35,'Control Sample Data'!K99&gt;0),'Control Sample Data'!K99-'Choose Housekeeping Genes'!AI$27,35-'Choose Housekeeping Genes'!AI$27),"")</f>
        <v/>
      </c>
      <c r="AH99" s="132" t="str">
        <f>IF(SUM('Control Sample Data'!L$3:L$386)&gt;10,IF(AND(ISNUMBER('Control Sample Data'!L99),'Control Sample Data'!L99&lt;35,'Control Sample Data'!L99&gt;0),'Control Sample Data'!L99-'Choose Housekeeping Genes'!AJ$27,35-'Choose Housekeeping Genes'!AJ$27),"")</f>
        <v/>
      </c>
      <c r="AI99" s="132" t="str">
        <f>IF(SUM('Control Sample Data'!M$3:M$386)&gt;10,IF(AND(ISNUMBER('Control Sample Data'!M99),'Control Sample Data'!M99&lt;35,'Control Sample Data'!M99&gt;0),'Control Sample Data'!M99-'Choose Housekeeping Genes'!AK$27,35-'Choose Housekeeping Genes'!AK$27),"")</f>
        <v/>
      </c>
      <c r="AJ99" s="132" t="str">
        <f>IF(SUM('Control Sample Data'!N$3:N$386)&gt;10,IF(AND(ISNUMBER('Control Sample Data'!N99),'Control Sample Data'!N99&lt;35,'Control Sample Data'!N99&gt;0),'Control Sample Data'!N99-'Choose Housekeeping Genes'!AL$27,35-'Choose Housekeeping Genes'!AL$27),"")</f>
        <v/>
      </c>
      <c r="AK99" s="132" t="str">
        <f>IF(SUM('Control Sample Data'!O$3:O$386)&gt;10,IF(AND(ISNUMBER('Control Sample Data'!O99),'Control Sample Data'!O99&lt;35,'Control Sample Data'!O99&gt;0),'Control Sample Data'!O99-'Choose Housekeeping Genes'!AM$27,35-'Choose Housekeeping Genes'!AM$27),"")</f>
        <v/>
      </c>
      <c r="AL99" s="132" t="str">
        <f>IF(SUM('Control Sample Data'!P$3:P$386)&gt;10,IF(AND(ISNUMBER('Control Sample Data'!P99),'Control Sample Data'!P99&lt;35,'Control Sample Data'!P99&gt;0),'Control Sample Data'!P99-'Choose Housekeeping Genes'!AN$27,35-'Choose Housekeeping Genes'!AN$27),"")</f>
        <v/>
      </c>
      <c r="AM99" s="132" t="str">
        <f>IF(SUM('Control Sample Data'!Q$3:Q$386)&gt;10,IF(AND(ISNUMBER('Control Sample Data'!Q99),'Control Sample Data'!Q99&lt;35,'Control Sample Data'!Q99&gt;0),'Control Sample Data'!Q99-'Choose Housekeeping Genes'!AO$27,35-'Choose Housekeeping Genes'!AO$27),"")</f>
        <v/>
      </c>
      <c r="AN99" s="132" t="str">
        <f>IF(SUM('Control Sample Data'!R$3:R$386)&gt;10,IF(AND(ISNUMBER('Control Sample Data'!R99),'Control Sample Data'!R99&lt;35,'Control Sample Data'!R99&gt;0),'Control Sample Data'!R99-'Choose Housekeeping Genes'!AP$27,35-'Choose Housekeeping Genes'!AP$27),"")</f>
        <v/>
      </c>
      <c r="AO99" s="132" t="str">
        <f>IF(SUM('Control Sample Data'!S$3:S$386)&gt;10,IF(AND(ISNUMBER('Control Sample Data'!S99),'Control Sample Data'!S99&lt;35,'Control Sample Data'!S99&gt;0),'Control Sample Data'!S99-'Choose Housekeeping Genes'!AQ$27,35-'Choose Housekeeping Genes'!AQ$27),"")</f>
        <v/>
      </c>
      <c r="AP99" s="132" t="str">
        <f>IF(SUM('Control Sample Data'!T$3:T$386)&gt;10,IF(AND(ISNUMBER('Control Sample Data'!T99),'Control Sample Data'!T99&lt;35,'Control Sample Data'!T99&gt;0),'Control Sample Data'!T99-'Choose Housekeeping Genes'!AR$27,35-'Choose Housekeeping Genes'!AR$27),"")</f>
        <v/>
      </c>
      <c r="AQ99" s="132" t="str">
        <f>IF(SUM('Control Sample Data'!U$3:U$386)&gt;10,IF(AND(ISNUMBER('Control Sample Data'!U99),'Control Sample Data'!U99&lt;35,'Control Sample Data'!U99&gt;0),'Control Sample Data'!U99-'Choose Housekeeping Genes'!AS$27,35-'Choose Housekeeping Genes'!AS$27),"")</f>
        <v/>
      </c>
      <c r="AR99" s="132" t="str">
        <f>IF(SUM('Control Sample Data'!V$3:V$386)&gt;10,IF(AND(ISNUMBER('Control Sample Data'!V99),'Control Sample Data'!V99&lt;35,'Control Sample Data'!V99&gt;0),'Control Sample Data'!V99-'Choose Housekeeping Genes'!AT$27,35-'Choose Housekeeping Genes'!AT$27),"")</f>
        <v/>
      </c>
      <c r="AS99" s="135" t="str">
        <f>'Control Sample Data'!A99</f>
        <v>51A</v>
      </c>
      <c r="AT99" s="35" t="s">
        <v>50</v>
      </c>
      <c r="AU99" s="132" t="str">
        <f ca="1">IF(ISNUMBER(C99-'Choose Housekeeping Genes'!D$17),C99-'Choose Housekeeping Genes'!D$17,"")</f>
        <v/>
      </c>
      <c r="AV99" s="132" t="str">
        <f ca="1">IF(ISNUMBER(D99-'Choose Housekeeping Genes'!E$17),D99-'Choose Housekeeping Genes'!E$17,"")</f>
        <v/>
      </c>
      <c r="AW99" s="132" t="str">
        <f ca="1">IF(ISNUMBER(E99-'Choose Housekeeping Genes'!F$17),E99-'Choose Housekeeping Genes'!F$17,"")</f>
        <v/>
      </c>
      <c r="AX99" s="132" t="str">
        <f ca="1">IF(ISNUMBER(F99-'Choose Housekeeping Genes'!G$17),F99-'Choose Housekeeping Genes'!G$17,"")</f>
        <v/>
      </c>
      <c r="AY99" s="132" t="str">
        <f ca="1">IF(ISNUMBER(G99-'Choose Housekeeping Genes'!H$17),G99-'Choose Housekeeping Genes'!H$17,"")</f>
        <v/>
      </c>
      <c r="AZ99" s="132" t="str">
        <f ca="1">IF(ISNUMBER(H99-'Choose Housekeeping Genes'!I$17),H99-'Choose Housekeeping Genes'!I$17,"")</f>
        <v/>
      </c>
      <c r="BA99" s="132" t="str">
        <f ca="1">IF(ISNUMBER(I99-'Choose Housekeeping Genes'!J$17),I99-'Choose Housekeeping Genes'!J$17,"")</f>
        <v/>
      </c>
      <c r="BB99" s="132" t="str">
        <f ca="1">IF(ISNUMBER(J99-'Choose Housekeeping Genes'!K$17),J99-'Choose Housekeeping Genes'!K$17,"")</f>
        <v/>
      </c>
      <c r="BC99" s="132" t="str">
        <f ca="1">IF(ISNUMBER(K99-'Choose Housekeeping Genes'!L$17),K99-'Choose Housekeeping Genes'!L$17,"")</f>
        <v/>
      </c>
      <c r="BD99" s="132" t="str">
        <f ca="1">IF(ISNUMBER(L99-'Choose Housekeeping Genes'!M$17),L99-'Choose Housekeeping Genes'!M$17,"")</f>
        <v/>
      </c>
      <c r="BE99" s="132" t="str">
        <f ca="1">IF(ISNUMBER(M99-'Choose Housekeeping Genes'!N$17),M99-'Choose Housekeeping Genes'!N$17,"")</f>
        <v/>
      </c>
      <c r="BF99" s="132" t="str">
        <f ca="1">IF(ISNUMBER(N99-'Choose Housekeeping Genes'!O$17),N99-'Choose Housekeeping Genes'!O$17,"")</f>
        <v/>
      </c>
      <c r="BG99" s="132" t="str">
        <f ca="1">IF(ISNUMBER(O99-'Choose Housekeeping Genes'!P$17),O99-'Choose Housekeeping Genes'!P$17,"")</f>
        <v/>
      </c>
      <c r="BH99" s="132" t="str">
        <f ca="1">IF(ISNUMBER(P99-'Choose Housekeeping Genes'!Q$17),P99-'Choose Housekeeping Genes'!Q$17,"")</f>
        <v/>
      </c>
      <c r="BI99" s="132" t="str">
        <f ca="1">IF(ISNUMBER(Q99-'Choose Housekeeping Genes'!R$17),Q99-'Choose Housekeeping Genes'!R$17,"")</f>
        <v/>
      </c>
      <c r="BJ99" s="132" t="str">
        <f ca="1">IF(ISNUMBER(R99-'Choose Housekeeping Genes'!S$17),R99-'Choose Housekeeping Genes'!S$17,"")</f>
        <v/>
      </c>
      <c r="BK99" s="132" t="str">
        <f ca="1">IF(ISNUMBER(S99-'Choose Housekeeping Genes'!T$17),S99-'Choose Housekeeping Genes'!T$17,"")</f>
        <v/>
      </c>
      <c r="BL99" s="132" t="str">
        <f ca="1">IF(ISNUMBER(T99-'Choose Housekeeping Genes'!U$17),T99-'Choose Housekeeping Genes'!U$17,"")</f>
        <v/>
      </c>
      <c r="BM99" s="132" t="str">
        <f ca="1">IF(ISNUMBER(U99-'Choose Housekeeping Genes'!V$17),U99-'Choose Housekeeping Genes'!V$17,"")</f>
        <v/>
      </c>
      <c r="BN99" s="132" t="str">
        <f ca="1">IF(ISNUMBER(V99-'Choose Housekeeping Genes'!W$17),V99-'Choose Housekeeping Genes'!W$17,"")</f>
        <v/>
      </c>
      <c r="BO99" s="142" t="str">
        <f t="shared" ref="BO99:BO143" si="8">W99</f>
        <v>51A</v>
      </c>
      <c r="BP99" s="141" t="s">
        <v>50</v>
      </c>
      <c r="BQ99" s="132" t="str">
        <f ca="1">IF(ISNUMBER(Y99-'Choose Housekeeping Genes'!AA$17),Y99-'Choose Housekeeping Genes'!AA$17,"")</f>
        <v/>
      </c>
      <c r="BR99" s="132" t="str">
        <f ca="1">IF(ISNUMBER(Z99-'Choose Housekeeping Genes'!AB$17),Z99-'Choose Housekeeping Genes'!AB$17,"")</f>
        <v/>
      </c>
      <c r="BS99" s="132" t="str">
        <f ca="1">IF(ISNUMBER(AA99-'Choose Housekeeping Genes'!AC$17),AA99-'Choose Housekeeping Genes'!AC$17,"")</f>
        <v/>
      </c>
      <c r="BT99" s="132" t="str">
        <f ca="1">IF(ISNUMBER(AB99-'Choose Housekeeping Genes'!AD$17),AB99-'Choose Housekeeping Genes'!AD$17,"")</f>
        <v/>
      </c>
      <c r="BU99" s="132" t="str">
        <f ca="1">IF(ISNUMBER(AC99-'Choose Housekeeping Genes'!AE$17),AC99-'Choose Housekeeping Genes'!AE$17,"")</f>
        <v/>
      </c>
      <c r="BV99" s="132" t="str">
        <f ca="1">IF(ISNUMBER(AD99-'Choose Housekeeping Genes'!AF$17),AD99-'Choose Housekeeping Genes'!AF$17,"")</f>
        <v/>
      </c>
      <c r="BW99" s="132" t="str">
        <f ca="1">IF(ISNUMBER(AE99-'Choose Housekeeping Genes'!AG$17),AE99-'Choose Housekeeping Genes'!AG$17,"")</f>
        <v/>
      </c>
      <c r="BX99" s="132" t="str">
        <f ca="1">IF(ISNUMBER(AF99-'Choose Housekeeping Genes'!AH$17),AF99-'Choose Housekeeping Genes'!AH$17,"")</f>
        <v/>
      </c>
      <c r="BY99" s="132" t="str">
        <f ca="1">IF(ISNUMBER(AG99-'Choose Housekeeping Genes'!AI$17),AG99-'Choose Housekeeping Genes'!AI$17,"")</f>
        <v/>
      </c>
      <c r="BZ99" s="132" t="str">
        <f ca="1">IF(ISNUMBER(AH99-'Choose Housekeeping Genes'!AJ$17),AH99-'Choose Housekeeping Genes'!AJ$17,"")</f>
        <v/>
      </c>
      <c r="CA99" s="132" t="str">
        <f ca="1">IF(ISNUMBER(AI99-'Choose Housekeeping Genes'!AK$17),AI99-'Choose Housekeeping Genes'!AK$17,"")</f>
        <v/>
      </c>
      <c r="CB99" s="132" t="str">
        <f ca="1">IF(ISNUMBER(AJ99-'Choose Housekeeping Genes'!AL$17),AJ99-'Choose Housekeeping Genes'!AL$17,"")</f>
        <v/>
      </c>
      <c r="CC99" s="132" t="str">
        <f ca="1">IF(ISNUMBER(AK99-'Choose Housekeeping Genes'!AM$17),AK99-'Choose Housekeeping Genes'!AM$17,"")</f>
        <v/>
      </c>
      <c r="CD99" s="132" t="str">
        <f ca="1">IF(ISNUMBER(AL99-'Choose Housekeeping Genes'!AN$17),AL99-'Choose Housekeeping Genes'!AN$17,"")</f>
        <v/>
      </c>
      <c r="CE99" s="132" t="str">
        <f ca="1">IF(ISNUMBER(AM99-'Choose Housekeeping Genes'!AO$17),AM99-'Choose Housekeeping Genes'!AO$17,"")</f>
        <v/>
      </c>
      <c r="CF99" s="132" t="str">
        <f ca="1">IF(ISNUMBER(AN99-'Choose Housekeeping Genes'!AP$17),AN99-'Choose Housekeeping Genes'!AP$17,"")</f>
        <v/>
      </c>
      <c r="CG99" s="132" t="str">
        <f ca="1">IF(ISNUMBER(AO99-'Choose Housekeeping Genes'!AQ$17),AO99-'Choose Housekeeping Genes'!AQ$17,"")</f>
        <v/>
      </c>
      <c r="CH99" s="132" t="str">
        <f ca="1">IF(ISNUMBER(AP99-'Choose Housekeeping Genes'!AR$17),AP99-'Choose Housekeeping Genes'!AR$17,"")</f>
        <v/>
      </c>
      <c r="CI99" s="132" t="str">
        <f ca="1">IF(ISNUMBER(AQ99-'Choose Housekeeping Genes'!AS$17),AQ99-'Choose Housekeeping Genes'!AS$17,"")</f>
        <v/>
      </c>
      <c r="CJ99" s="132" t="str">
        <f ca="1">IF(ISNUMBER(AR99-'Choose Housekeeping Genes'!AT$17),AR99-'Choose Housekeeping Genes'!AT$17,"")</f>
        <v/>
      </c>
      <c r="CK99" s="137" t="e">
        <f t="shared" ca="1" si="6"/>
        <v>#DIV/0!</v>
      </c>
      <c r="CL99" s="138" t="e">
        <f t="shared" ca="1" si="7"/>
        <v>#DIV/0!</v>
      </c>
    </row>
    <row r="100" spans="1:90" ht="12.75" x14ac:dyDescent="0.15">
      <c r="A100" s="131" t="str">
        <f>'Transcript table'!C100</f>
        <v>7SK</v>
      </c>
      <c r="B100" s="35" t="s">
        <v>51</v>
      </c>
      <c r="C100" s="132" t="str">
        <f>IF(SUM('Test Sample Data'!C$3:C$386)&gt;10,IF(AND(ISNUMBER('Test Sample Data'!C100),'Test Sample Data'!C100&lt;35,'Test Sample Data'!C100&gt;0),'Test Sample Data'!C100-'Choose Housekeeping Genes'!D$27,35-'Choose Housekeeping Genes'!D$27),"")</f>
        <v/>
      </c>
      <c r="D100" s="132" t="str">
        <f>IF(SUM('Test Sample Data'!D$3:D$386)&gt;10,IF(AND(ISNUMBER('Test Sample Data'!D100),'Test Sample Data'!D100&lt;35,'Test Sample Data'!D100&gt;0),'Test Sample Data'!D100-'Choose Housekeeping Genes'!E$27,35-'Choose Housekeeping Genes'!E$27),"")</f>
        <v/>
      </c>
      <c r="E100" s="132" t="str">
        <f>IF(SUM('Test Sample Data'!E$3:E$386)&gt;10,IF(AND(ISNUMBER('Test Sample Data'!E100),'Test Sample Data'!E100&lt;35,'Test Sample Data'!E100&gt;0),'Test Sample Data'!E100-'Choose Housekeeping Genes'!F$27,35-'Choose Housekeeping Genes'!F$27),"")</f>
        <v/>
      </c>
      <c r="F100" s="132" t="str">
        <f>IF(SUM('Test Sample Data'!F$3:F$386)&gt;10,IF(AND(ISNUMBER('Test Sample Data'!F100),'Test Sample Data'!F100&lt;35,'Test Sample Data'!F100&gt;0),'Test Sample Data'!F100-'Choose Housekeeping Genes'!G$27,35-'Choose Housekeeping Genes'!G$27),"")</f>
        <v/>
      </c>
      <c r="G100" s="132" t="str">
        <f>IF(SUM('Test Sample Data'!G$3:G$386)&gt;10,IF(AND(ISNUMBER('Test Sample Data'!G100),'Test Sample Data'!G100&lt;35,'Test Sample Data'!G100&gt;0),'Test Sample Data'!G100-'Choose Housekeeping Genes'!H$27,35-'Choose Housekeeping Genes'!H$27),"")</f>
        <v/>
      </c>
      <c r="H100" s="132" t="str">
        <f>IF(SUM('Test Sample Data'!H$3:H$386)&gt;10,IF(AND(ISNUMBER('Test Sample Data'!H100),'Test Sample Data'!H100&lt;35,'Test Sample Data'!H100&gt;0),'Test Sample Data'!H100-'Choose Housekeeping Genes'!I$27,35-'Choose Housekeeping Genes'!I$27),"")</f>
        <v/>
      </c>
      <c r="I100" s="132" t="str">
        <f>IF(SUM('Test Sample Data'!I$3:I$386)&gt;10,IF(AND(ISNUMBER('Test Sample Data'!I100),'Test Sample Data'!I100&lt;35,'Test Sample Data'!I100&gt;0),'Test Sample Data'!I100-'Choose Housekeeping Genes'!J$27,35-'Choose Housekeeping Genes'!J$27),"")</f>
        <v/>
      </c>
      <c r="J100" s="132" t="str">
        <f>IF(SUM('Test Sample Data'!J$3:J$386)&gt;10,IF(AND(ISNUMBER('Test Sample Data'!J100),'Test Sample Data'!J100&lt;35,'Test Sample Data'!J100&gt;0),'Test Sample Data'!J100-'Choose Housekeeping Genes'!K$27,35-'Choose Housekeeping Genes'!K$27),"")</f>
        <v/>
      </c>
      <c r="K100" s="132" t="str">
        <f>IF(SUM('Test Sample Data'!K$3:K$386)&gt;10,IF(AND(ISNUMBER('Test Sample Data'!K100),'Test Sample Data'!K100&lt;35,'Test Sample Data'!K100&gt;0),'Test Sample Data'!K100-'Choose Housekeeping Genes'!L$27,35-'Choose Housekeeping Genes'!L$27),"")</f>
        <v/>
      </c>
      <c r="L100" s="132" t="str">
        <f>IF(SUM('Test Sample Data'!L$3:L$386)&gt;10,IF(AND(ISNUMBER('Test Sample Data'!L100),'Test Sample Data'!L100&lt;35,'Test Sample Data'!L100&gt;0),'Test Sample Data'!L100-'Choose Housekeeping Genes'!M$27,35-'Choose Housekeeping Genes'!M$27),"")</f>
        <v/>
      </c>
      <c r="M100" s="132" t="str">
        <f>IF(SUM('Test Sample Data'!M$3:M$386)&gt;10,IF(AND(ISNUMBER('Test Sample Data'!M100),'Test Sample Data'!M100&lt;35,'Test Sample Data'!M100&gt;0),'Test Sample Data'!M100-'Choose Housekeeping Genes'!N$27,35-'Choose Housekeeping Genes'!N$27),"")</f>
        <v/>
      </c>
      <c r="N100" s="132" t="str">
        <f>IF(SUM('Test Sample Data'!N$3:N$386)&gt;10,IF(AND(ISNUMBER('Test Sample Data'!N100),'Test Sample Data'!N100&lt;35,'Test Sample Data'!N100&gt;0),'Test Sample Data'!N100-'Choose Housekeeping Genes'!O$27,35-'Choose Housekeeping Genes'!O$27),"")</f>
        <v/>
      </c>
      <c r="O100" s="132" t="str">
        <f>IF(SUM('Test Sample Data'!O$3:O$386)&gt;10,IF(AND(ISNUMBER('Test Sample Data'!O100),'Test Sample Data'!O100&lt;35,'Test Sample Data'!O100&gt;0),'Test Sample Data'!O100-'Choose Housekeeping Genes'!P$27,35-'Choose Housekeeping Genes'!P$27),"")</f>
        <v/>
      </c>
      <c r="P100" s="132" t="str">
        <f>IF(SUM('Test Sample Data'!P$3:P$386)&gt;10,IF(AND(ISNUMBER('Test Sample Data'!P100),'Test Sample Data'!P100&lt;35,'Test Sample Data'!P100&gt;0),'Test Sample Data'!P100-'Choose Housekeeping Genes'!Q$27,35-'Choose Housekeeping Genes'!Q$27),"")</f>
        <v/>
      </c>
      <c r="Q100" s="132" t="str">
        <f>IF(SUM('Test Sample Data'!Q$3:Q$386)&gt;10,IF(AND(ISNUMBER('Test Sample Data'!Q100),'Test Sample Data'!Q100&lt;35,'Test Sample Data'!Q100&gt;0),'Test Sample Data'!Q100-'Choose Housekeeping Genes'!R$27,35-'Choose Housekeeping Genes'!R$27),"")</f>
        <v/>
      </c>
      <c r="R100" s="132" t="str">
        <f>IF(SUM('Test Sample Data'!R$3:R$386)&gt;10,IF(AND(ISNUMBER('Test Sample Data'!R100),'Test Sample Data'!R100&lt;35,'Test Sample Data'!R100&gt;0),'Test Sample Data'!R100-'Choose Housekeeping Genes'!S$27,35-'Choose Housekeeping Genes'!S$27),"")</f>
        <v/>
      </c>
      <c r="S100" s="132" t="str">
        <f>IF(SUM('Test Sample Data'!S$3:S$386)&gt;10,IF(AND(ISNUMBER('Test Sample Data'!S100),'Test Sample Data'!S100&lt;35,'Test Sample Data'!S100&gt;0),'Test Sample Data'!S100-'Choose Housekeeping Genes'!T$27,35-'Choose Housekeeping Genes'!T$27),"")</f>
        <v/>
      </c>
      <c r="T100" s="132" t="str">
        <f>IF(SUM('Test Sample Data'!T$3:T$386)&gt;10,IF(AND(ISNUMBER('Test Sample Data'!T100),'Test Sample Data'!T100&lt;35,'Test Sample Data'!T100&gt;0),'Test Sample Data'!T100-'Choose Housekeeping Genes'!U$27,35-'Choose Housekeeping Genes'!U$27),"")</f>
        <v/>
      </c>
      <c r="U100" s="132" t="str">
        <f>IF(SUM('Test Sample Data'!U$3:U$386)&gt;10,IF(AND(ISNUMBER('Test Sample Data'!U100),'Test Sample Data'!U100&lt;35,'Test Sample Data'!U100&gt;0),'Test Sample Data'!U100-'Choose Housekeeping Genes'!V$27,35-'Choose Housekeeping Genes'!V$27),"")</f>
        <v/>
      </c>
      <c r="V100" s="132" t="str">
        <f>IF(SUM('Test Sample Data'!V$3:V$386)&gt;10,IF(AND(ISNUMBER('Test Sample Data'!V100),'Test Sample Data'!V100&lt;35,'Test Sample Data'!V100&gt;0),'Test Sample Data'!V100-'Choose Housekeeping Genes'!W$27,35-'Choose Housekeeping Genes'!W$27),"")</f>
        <v/>
      </c>
      <c r="W100" s="140" t="str">
        <f>'Control Sample Data'!A100</f>
        <v>7SK</v>
      </c>
      <c r="X100" s="141" t="s">
        <v>51</v>
      </c>
      <c r="Y100" s="132" t="str">
        <f>IF(SUM('Control Sample Data'!C$3:C$386)&gt;10,IF(AND(ISNUMBER('Control Sample Data'!C100),'Control Sample Data'!C100&lt;35,'Control Sample Data'!C100&gt;0),'Control Sample Data'!C100-'Choose Housekeeping Genes'!AA$27,35-'Choose Housekeeping Genes'!AA$27),"")</f>
        <v/>
      </c>
      <c r="Z100" s="132" t="str">
        <f>IF(SUM('Control Sample Data'!D$3:D$386)&gt;10,IF(AND(ISNUMBER('Control Sample Data'!D100),'Control Sample Data'!D100&lt;35,'Control Sample Data'!D100&gt;0),'Control Sample Data'!D100-'Choose Housekeeping Genes'!AB$27,35-'Choose Housekeeping Genes'!AB$27),"")</f>
        <v/>
      </c>
      <c r="AA100" s="132" t="str">
        <f>IF(SUM('Control Sample Data'!E$3:E$386)&gt;10,IF(AND(ISNUMBER('Control Sample Data'!E100),'Control Sample Data'!E100&lt;35,'Control Sample Data'!E100&gt;0),'Control Sample Data'!E100-'Choose Housekeeping Genes'!AC$27,35-'Choose Housekeeping Genes'!AC$27),"")</f>
        <v/>
      </c>
      <c r="AB100" s="132" t="str">
        <f>IF(SUM('Control Sample Data'!F$3:F$386)&gt;10,IF(AND(ISNUMBER('Control Sample Data'!F100),'Control Sample Data'!F100&lt;35,'Control Sample Data'!F100&gt;0),'Control Sample Data'!F100-'Choose Housekeeping Genes'!AD$27,35-'Choose Housekeeping Genes'!AD$27),"")</f>
        <v/>
      </c>
      <c r="AC100" s="132" t="str">
        <f>IF(SUM('Control Sample Data'!G$3:G$386)&gt;10,IF(AND(ISNUMBER('Control Sample Data'!G100),'Control Sample Data'!G100&lt;35,'Control Sample Data'!G100&gt;0),'Control Sample Data'!G100-'Choose Housekeeping Genes'!AE$27,35-'Choose Housekeeping Genes'!AE$27),"")</f>
        <v/>
      </c>
      <c r="AD100" s="132" t="str">
        <f>IF(SUM('Control Sample Data'!H$3:H$386)&gt;10,IF(AND(ISNUMBER('Control Sample Data'!H100),'Control Sample Data'!H100&lt;35,'Control Sample Data'!H100&gt;0),'Control Sample Data'!H100-'Choose Housekeeping Genes'!AF$27,35-'Choose Housekeeping Genes'!AF$27),"")</f>
        <v/>
      </c>
      <c r="AE100" s="132" t="str">
        <f>IF(SUM('Control Sample Data'!I$3:I$386)&gt;10,IF(AND(ISNUMBER('Control Sample Data'!I100),'Control Sample Data'!I100&lt;35,'Control Sample Data'!I100&gt;0),'Control Sample Data'!I100-'Choose Housekeeping Genes'!AG$27,35-'Choose Housekeeping Genes'!AG$27),"")</f>
        <v/>
      </c>
      <c r="AF100" s="132" t="str">
        <f>IF(SUM('Control Sample Data'!J$3:J$386)&gt;10,IF(AND(ISNUMBER('Control Sample Data'!J100),'Control Sample Data'!J100&lt;35,'Control Sample Data'!J100&gt;0),'Control Sample Data'!J100-'Choose Housekeeping Genes'!AH$27,35-'Choose Housekeeping Genes'!AH$27),"")</f>
        <v/>
      </c>
      <c r="AG100" s="132" t="str">
        <f>IF(SUM('Control Sample Data'!K$3:K$386)&gt;10,IF(AND(ISNUMBER('Control Sample Data'!K100),'Control Sample Data'!K100&lt;35,'Control Sample Data'!K100&gt;0),'Control Sample Data'!K100-'Choose Housekeeping Genes'!AI$27,35-'Choose Housekeeping Genes'!AI$27),"")</f>
        <v/>
      </c>
      <c r="AH100" s="132" t="str">
        <f>IF(SUM('Control Sample Data'!L$3:L$386)&gt;10,IF(AND(ISNUMBER('Control Sample Data'!L100),'Control Sample Data'!L100&lt;35,'Control Sample Data'!L100&gt;0),'Control Sample Data'!L100-'Choose Housekeeping Genes'!AJ$27,35-'Choose Housekeeping Genes'!AJ$27),"")</f>
        <v/>
      </c>
      <c r="AI100" s="132" t="str">
        <f>IF(SUM('Control Sample Data'!M$3:M$386)&gt;10,IF(AND(ISNUMBER('Control Sample Data'!M100),'Control Sample Data'!M100&lt;35,'Control Sample Data'!M100&gt;0),'Control Sample Data'!M100-'Choose Housekeeping Genes'!AK$27,35-'Choose Housekeeping Genes'!AK$27),"")</f>
        <v/>
      </c>
      <c r="AJ100" s="132" t="str">
        <f>IF(SUM('Control Sample Data'!N$3:N$386)&gt;10,IF(AND(ISNUMBER('Control Sample Data'!N100),'Control Sample Data'!N100&lt;35,'Control Sample Data'!N100&gt;0),'Control Sample Data'!N100-'Choose Housekeeping Genes'!AL$27,35-'Choose Housekeeping Genes'!AL$27),"")</f>
        <v/>
      </c>
      <c r="AK100" s="132" t="str">
        <f>IF(SUM('Control Sample Data'!O$3:O$386)&gt;10,IF(AND(ISNUMBER('Control Sample Data'!O100),'Control Sample Data'!O100&lt;35,'Control Sample Data'!O100&gt;0),'Control Sample Data'!O100-'Choose Housekeeping Genes'!AM$27,35-'Choose Housekeeping Genes'!AM$27),"")</f>
        <v/>
      </c>
      <c r="AL100" s="132" t="str">
        <f>IF(SUM('Control Sample Data'!P$3:P$386)&gt;10,IF(AND(ISNUMBER('Control Sample Data'!P100),'Control Sample Data'!P100&lt;35,'Control Sample Data'!P100&gt;0),'Control Sample Data'!P100-'Choose Housekeeping Genes'!AN$27,35-'Choose Housekeeping Genes'!AN$27),"")</f>
        <v/>
      </c>
      <c r="AM100" s="132" t="str">
        <f>IF(SUM('Control Sample Data'!Q$3:Q$386)&gt;10,IF(AND(ISNUMBER('Control Sample Data'!Q100),'Control Sample Data'!Q100&lt;35,'Control Sample Data'!Q100&gt;0),'Control Sample Data'!Q100-'Choose Housekeeping Genes'!AO$27,35-'Choose Housekeeping Genes'!AO$27),"")</f>
        <v/>
      </c>
      <c r="AN100" s="132" t="str">
        <f>IF(SUM('Control Sample Data'!R$3:R$386)&gt;10,IF(AND(ISNUMBER('Control Sample Data'!R100),'Control Sample Data'!R100&lt;35,'Control Sample Data'!R100&gt;0),'Control Sample Data'!R100-'Choose Housekeeping Genes'!AP$27,35-'Choose Housekeeping Genes'!AP$27),"")</f>
        <v/>
      </c>
      <c r="AO100" s="132" t="str">
        <f>IF(SUM('Control Sample Data'!S$3:S$386)&gt;10,IF(AND(ISNUMBER('Control Sample Data'!S100),'Control Sample Data'!S100&lt;35,'Control Sample Data'!S100&gt;0),'Control Sample Data'!S100-'Choose Housekeeping Genes'!AQ$27,35-'Choose Housekeeping Genes'!AQ$27),"")</f>
        <v/>
      </c>
      <c r="AP100" s="132" t="str">
        <f>IF(SUM('Control Sample Data'!T$3:T$386)&gt;10,IF(AND(ISNUMBER('Control Sample Data'!T100),'Control Sample Data'!T100&lt;35,'Control Sample Data'!T100&gt;0),'Control Sample Data'!T100-'Choose Housekeeping Genes'!AR$27,35-'Choose Housekeeping Genes'!AR$27),"")</f>
        <v/>
      </c>
      <c r="AQ100" s="132" t="str">
        <f>IF(SUM('Control Sample Data'!U$3:U$386)&gt;10,IF(AND(ISNUMBER('Control Sample Data'!U100),'Control Sample Data'!U100&lt;35,'Control Sample Data'!U100&gt;0),'Control Sample Data'!U100-'Choose Housekeeping Genes'!AS$27,35-'Choose Housekeeping Genes'!AS$27),"")</f>
        <v/>
      </c>
      <c r="AR100" s="132" t="str">
        <f>IF(SUM('Control Sample Data'!V$3:V$386)&gt;10,IF(AND(ISNUMBER('Control Sample Data'!V100),'Control Sample Data'!V100&lt;35,'Control Sample Data'!V100&gt;0),'Control Sample Data'!V100-'Choose Housekeeping Genes'!AT$27,35-'Choose Housekeeping Genes'!AT$27),"")</f>
        <v/>
      </c>
      <c r="AS100" s="135" t="str">
        <f>'Control Sample Data'!A100</f>
        <v>7SK</v>
      </c>
      <c r="AT100" s="35" t="s">
        <v>51</v>
      </c>
      <c r="AU100" s="132" t="str">
        <f ca="1">IF(ISNUMBER(C100-'Choose Housekeeping Genes'!D$17),C100-'Choose Housekeeping Genes'!D$17,"")</f>
        <v/>
      </c>
      <c r="AV100" s="132" t="str">
        <f ca="1">IF(ISNUMBER(D100-'Choose Housekeeping Genes'!E$17),D100-'Choose Housekeeping Genes'!E$17,"")</f>
        <v/>
      </c>
      <c r="AW100" s="132" t="str">
        <f ca="1">IF(ISNUMBER(E100-'Choose Housekeeping Genes'!F$17),E100-'Choose Housekeeping Genes'!F$17,"")</f>
        <v/>
      </c>
      <c r="AX100" s="132" t="str">
        <f ca="1">IF(ISNUMBER(F100-'Choose Housekeeping Genes'!G$17),F100-'Choose Housekeeping Genes'!G$17,"")</f>
        <v/>
      </c>
      <c r="AY100" s="132" t="str">
        <f ca="1">IF(ISNUMBER(G100-'Choose Housekeeping Genes'!H$17),G100-'Choose Housekeeping Genes'!H$17,"")</f>
        <v/>
      </c>
      <c r="AZ100" s="132" t="str">
        <f ca="1">IF(ISNUMBER(H100-'Choose Housekeeping Genes'!I$17),H100-'Choose Housekeeping Genes'!I$17,"")</f>
        <v/>
      </c>
      <c r="BA100" s="132" t="str">
        <f ca="1">IF(ISNUMBER(I100-'Choose Housekeeping Genes'!J$17),I100-'Choose Housekeeping Genes'!J$17,"")</f>
        <v/>
      </c>
      <c r="BB100" s="132" t="str">
        <f ca="1">IF(ISNUMBER(J100-'Choose Housekeeping Genes'!K$17),J100-'Choose Housekeeping Genes'!K$17,"")</f>
        <v/>
      </c>
      <c r="BC100" s="132" t="str">
        <f ca="1">IF(ISNUMBER(K100-'Choose Housekeeping Genes'!L$17),K100-'Choose Housekeeping Genes'!L$17,"")</f>
        <v/>
      </c>
      <c r="BD100" s="132" t="str">
        <f ca="1">IF(ISNUMBER(L100-'Choose Housekeeping Genes'!M$17),L100-'Choose Housekeeping Genes'!M$17,"")</f>
        <v/>
      </c>
      <c r="BE100" s="132" t="str">
        <f ca="1">IF(ISNUMBER(M100-'Choose Housekeeping Genes'!N$17),M100-'Choose Housekeeping Genes'!N$17,"")</f>
        <v/>
      </c>
      <c r="BF100" s="132" t="str">
        <f ca="1">IF(ISNUMBER(N100-'Choose Housekeeping Genes'!O$17),N100-'Choose Housekeeping Genes'!O$17,"")</f>
        <v/>
      </c>
      <c r="BG100" s="132" t="str">
        <f ca="1">IF(ISNUMBER(O100-'Choose Housekeeping Genes'!P$17),O100-'Choose Housekeeping Genes'!P$17,"")</f>
        <v/>
      </c>
      <c r="BH100" s="132" t="str">
        <f ca="1">IF(ISNUMBER(P100-'Choose Housekeeping Genes'!Q$17),P100-'Choose Housekeeping Genes'!Q$17,"")</f>
        <v/>
      </c>
      <c r="BI100" s="132" t="str">
        <f ca="1">IF(ISNUMBER(Q100-'Choose Housekeeping Genes'!R$17),Q100-'Choose Housekeeping Genes'!R$17,"")</f>
        <v/>
      </c>
      <c r="BJ100" s="132" t="str">
        <f ca="1">IF(ISNUMBER(R100-'Choose Housekeeping Genes'!S$17),R100-'Choose Housekeeping Genes'!S$17,"")</f>
        <v/>
      </c>
      <c r="BK100" s="132" t="str">
        <f ca="1">IF(ISNUMBER(S100-'Choose Housekeeping Genes'!T$17),S100-'Choose Housekeeping Genes'!T$17,"")</f>
        <v/>
      </c>
      <c r="BL100" s="132" t="str">
        <f ca="1">IF(ISNUMBER(T100-'Choose Housekeeping Genes'!U$17),T100-'Choose Housekeeping Genes'!U$17,"")</f>
        <v/>
      </c>
      <c r="BM100" s="132" t="str">
        <f ca="1">IF(ISNUMBER(U100-'Choose Housekeeping Genes'!V$17),U100-'Choose Housekeeping Genes'!V$17,"")</f>
        <v/>
      </c>
      <c r="BN100" s="132" t="str">
        <f ca="1">IF(ISNUMBER(V100-'Choose Housekeeping Genes'!W$17),V100-'Choose Housekeeping Genes'!W$17,"")</f>
        <v/>
      </c>
      <c r="BO100" s="142" t="str">
        <f t="shared" si="8"/>
        <v>7SK</v>
      </c>
      <c r="BP100" s="141" t="s">
        <v>51</v>
      </c>
      <c r="BQ100" s="132" t="str">
        <f ca="1">IF(ISNUMBER(Y100-'Choose Housekeeping Genes'!AA$17),Y100-'Choose Housekeeping Genes'!AA$17,"")</f>
        <v/>
      </c>
      <c r="BR100" s="132" t="str">
        <f ca="1">IF(ISNUMBER(Z100-'Choose Housekeeping Genes'!AB$17),Z100-'Choose Housekeeping Genes'!AB$17,"")</f>
        <v/>
      </c>
      <c r="BS100" s="132" t="str">
        <f ca="1">IF(ISNUMBER(AA100-'Choose Housekeeping Genes'!AC$17),AA100-'Choose Housekeeping Genes'!AC$17,"")</f>
        <v/>
      </c>
      <c r="BT100" s="132" t="str">
        <f ca="1">IF(ISNUMBER(AB100-'Choose Housekeeping Genes'!AD$17),AB100-'Choose Housekeeping Genes'!AD$17,"")</f>
        <v/>
      </c>
      <c r="BU100" s="132" t="str">
        <f ca="1">IF(ISNUMBER(AC100-'Choose Housekeeping Genes'!AE$17),AC100-'Choose Housekeeping Genes'!AE$17,"")</f>
        <v/>
      </c>
      <c r="BV100" s="132" t="str">
        <f ca="1">IF(ISNUMBER(AD100-'Choose Housekeeping Genes'!AF$17),AD100-'Choose Housekeeping Genes'!AF$17,"")</f>
        <v/>
      </c>
      <c r="BW100" s="132" t="str">
        <f ca="1">IF(ISNUMBER(AE100-'Choose Housekeeping Genes'!AG$17),AE100-'Choose Housekeeping Genes'!AG$17,"")</f>
        <v/>
      </c>
      <c r="BX100" s="132" t="str">
        <f ca="1">IF(ISNUMBER(AF100-'Choose Housekeeping Genes'!AH$17),AF100-'Choose Housekeeping Genes'!AH$17,"")</f>
        <v/>
      </c>
      <c r="BY100" s="132" t="str">
        <f ca="1">IF(ISNUMBER(AG100-'Choose Housekeeping Genes'!AI$17),AG100-'Choose Housekeeping Genes'!AI$17,"")</f>
        <v/>
      </c>
      <c r="BZ100" s="132" t="str">
        <f ca="1">IF(ISNUMBER(AH100-'Choose Housekeeping Genes'!AJ$17),AH100-'Choose Housekeeping Genes'!AJ$17,"")</f>
        <v/>
      </c>
      <c r="CA100" s="132" t="str">
        <f ca="1">IF(ISNUMBER(AI100-'Choose Housekeeping Genes'!AK$17),AI100-'Choose Housekeeping Genes'!AK$17,"")</f>
        <v/>
      </c>
      <c r="CB100" s="132" t="str">
        <f ca="1">IF(ISNUMBER(AJ100-'Choose Housekeeping Genes'!AL$17),AJ100-'Choose Housekeeping Genes'!AL$17,"")</f>
        <v/>
      </c>
      <c r="CC100" s="132" t="str">
        <f ca="1">IF(ISNUMBER(AK100-'Choose Housekeeping Genes'!AM$17),AK100-'Choose Housekeeping Genes'!AM$17,"")</f>
        <v/>
      </c>
      <c r="CD100" s="132" t="str">
        <f ca="1">IF(ISNUMBER(AL100-'Choose Housekeeping Genes'!AN$17),AL100-'Choose Housekeeping Genes'!AN$17,"")</f>
        <v/>
      </c>
      <c r="CE100" s="132" t="str">
        <f ca="1">IF(ISNUMBER(AM100-'Choose Housekeeping Genes'!AO$17),AM100-'Choose Housekeeping Genes'!AO$17,"")</f>
        <v/>
      </c>
      <c r="CF100" s="132" t="str">
        <f ca="1">IF(ISNUMBER(AN100-'Choose Housekeeping Genes'!AP$17),AN100-'Choose Housekeeping Genes'!AP$17,"")</f>
        <v/>
      </c>
      <c r="CG100" s="132" t="str">
        <f ca="1">IF(ISNUMBER(AO100-'Choose Housekeeping Genes'!AQ$17),AO100-'Choose Housekeeping Genes'!AQ$17,"")</f>
        <v/>
      </c>
      <c r="CH100" s="132" t="str">
        <f ca="1">IF(ISNUMBER(AP100-'Choose Housekeeping Genes'!AR$17),AP100-'Choose Housekeeping Genes'!AR$17,"")</f>
        <v/>
      </c>
      <c r="CI100" s="132" t="str">
        <f ca="1">IF(ISNUMBER(AQ100-'Choose Housekeeping Genes'!AS$17),AQ100-'Choose Housekeeping Genes'!AS$17,"")</f>
        <v/>
      </c>
      <c r="CJ100" s="132" t="str">
        <f ca="1">IF(ISNUMBER(AR100-'Choose Housekeeping Genes'!AT$17),AR100-'Choose Housekeeping Genes'!AT$17,"")</f>
        <v/>
      </c>
      <c r="CK100" s="137" t="e">
        <f t="shared" ca="1" si="6"/>
        <v>#DIV/0!</v>
      </c>
      <c r="CL100" s="138" t="e">
        <f t="shared" ca="1" si="7"/>
        <v>#DIV/0!</v>
      </c>
    </row>
    <row r="101" spans="1:90" ht="12.75" x14ac:dyDescent="0.15">
      <c r="A101" s="131" t="str">
        <f>'Transcript table'!C101</f>
        <v>CCEPR</v>
      </c>
      <c r="B101" s="35" t="s">
        <v>52</v>
      </c>
      <c r="C101" s="132" t="str">
        <f>IF(SUM('Test Sample Data'!C$3:C$386)&gt;10,IF(AND(ISNUMBER('Test Sample Data'!C101),'Test Sample Data'!C101&lt;35,'Test Sample Data'!C101&gt;0),'Test Sample Data'!C101-'Choose Housekeeping Genes'!D$27,35-'Choose Housekeeping Genes'!D$27),"")</f>
        <v/>
      </c>
      <c r="D101" s="132" t="str">
        <f>IF(SUM('Test Sample Data'!D$3:D$386)&gt;10,IF(AND(ISNUMBER('Test Sample Data'!D101),'Test Sample Data'!D101&lt;35,'Test Sample Data'!D101&gt;0),'Test Sample Data'!D101-'Choose Housekeeping Genes'!E$27,35-'Choose Housekeeping Genes'!E$27),"")</f>
        <v/>
      </c>
      <c r="E101" s="132" t="str">
        <f>IF(SUM('Test Sample Data'!E$3:E$386)&gt;10,IF(AND(ISNUMBER('Test Sample Data'!E101),'Test Sample Data'!E101&lt;35,'Test Sample Data'!E101&gt;0),'Test Sample Data'!E101-'Choose Housekeeping Genes'!F$27,35-'Choose Housekeeping Genes'!F$27),"")</f>
        <v/>
      </c>
      <c r="F101" s="132" t="str">
        <f>IF(SUM('Test Sample Data'!F$3:F$386)&gt;10,IF(AND(ISNUMBER('Test Sample Data'!F101),'Test Sample Data'!F101&lt;35,'Test Sample Data'!F101&gt;0),'Test Sample Data'!F101-'Choose Housekeeping Genes'!G$27,35-'Choose Housekeeping Genes'!G$27),"")</f>
        <v/>
      </c>
      <c r="G101" s="132" t="str">
        <f>IF(SUM('Test Sample Data'!G$3:G$386)&gt;10,IF(AND(ISNUMBER('Test Sample Data'!G101),'Test Sample Data'!G101&lt;35,'Test Sample Data'!G101&gt;0),'Test Sample Data'!G101-'Choose Housekeeping Genes'!H$27,35-'Choose Housekeeping Genes'!H$27),"")</f>
        <v/>
      </c>
      <c r="H101" s="132" t="str">
        <f>IF(SUM('Test Sample Data'!H$3:H$386)&gt;10,IF(AND(ISNUMBER('Test Sample Data'!H101),'Test Sample Data'!H101&lt;35,'Test Sample Data'!H101&gt;0),'Test Sample Data'!H101-'Choose Housekeeping Genes'!I$27,35-'Choose Housekeeping Genes'!I$27),"")</f>
        <v/>
      </c>
      <c r="I101" s="132" t="str">
        <f>IF(SUM('Test Sample Data'!I$3:I$386)&gt;10,IF(AND(ISNUMBER('Test Sample Data'!I101),'Test Sample Data'!I101&lt;35,'Test Sample Data'!I101&gt;0),'Test Sample Data'!I101-'Choose Housekeeping Genes'!J$27,35-'Choose Housekeeping Genes'!J$27),"")</f>
        <v/>
      </c>
      <c r="J101" s="132" t="str">
        <f>IF(SUM('Test Sample Data'!J$3:J$386)&gt;10,IF(AND(ISNUMBER('Test Sample Data'!J101),'Test Sample Data'!J101&lt;35,'Test Sample Data'!J101&gt;0),'Test Sample Data'!J101-'Choose Housekeeping Genes'!K$27,35-'Choose Housekeeping Genes'!K$27),"")</f>
        <v/>
      </c>
      <c r="K101" s="132" t="str">
        <f>IF(SUM('Test Sample Data'!K$3:K$386)&gt;10,IF(AND(ISNUMBER('Test Sample Data'!K101),'Test Sample Data'!K101&lt;35,'Test Sample Data'!K101&gt;0),'Test Sample Data'!K101-'Choose Housekeeping Genes'!L$27,35-'Choose Housekeeping Genes'!L$27),"")</f>
        <v/>
      </c>
      <c r="L101" s="132" t="str">
        <f>IF(SUM('Test Sample Data'!L$3:L$386)&gt;10,IF(AND(ISNUMBER('Test Sample Data'!L101),'Test Sample Data'!L101&lt;35,'Test Sample Data'!L101&gt;0),'Test Sample Data'!L101-'Choose Housekeeping Genes'!M$27,35-'Choose Housekeeping Genes'!M$27),"")</f>
        <v/>
      </c>
      <c r="M101" s="132" t="str">
        <f>IF(SUM('Test Sample Data'!M$3:M$386)&gt;10,IF(AND(ISNUMBER('Test Sample Data'!M101),'Test Sample Data'!M101&lt;35,'Test Sample Data'!M101&gt;0),'Test Sample Data'!M101-'Choose Housekeeping Genes'!N$27,35-'Choose Housekeeping Genes'!N$27),"")</f>
        <v/>
      </c>
      <c r="N101" s="132" t="str">
        <f>IF(SUM('Test Sample Data'!N$3:N$386)&gt;10,IF(AND(ISNUMBER('Test Sample Data'!N101),'Test Sample Data'!N101&lt;35,'Test Sample Data'!N101&gt;0),'Test Sample Data'!N101-'Choose Housekeeping Genes'!O$27,35-'Choose Housekeeping Genes'!O$27),"")</f>
        <v/>
      </c>
      <c r="O101" s="132" t="str">
        <f>IF(SUM('Test Sample Data'!O$3:O$386)&gt;10,IF(AND(ISNUMBER('Test Sample Data'!O101),'Test Sample Data'!O101&lt;35,'Test Sample Data'!O101&gt;0),'Test Sample Data'!O101-'Choose Housekeeping Genes'!P$27,35-'Choose Housekeeping Genes'!P$27),"")</f>
        <v/>
      </c>
      <c r="P101" s="132" t="str">
        <f>IF(SUM('Test Sample Data'!P$3:P$386)&gt;10,IF(AND(ISNUMBER('Test Sample Data'!P101),'Test Sample Data'!P101&lt;35,'Test Sample Data'!P101&gt;0),'Test Sample Data'!P101-'Choose Housekeeping Genes'!Q$27,35-'Choose Housekeeping Genes'!Q$27),"")</f>
        <v/>
      </c>
      <c r="Q101" s="132" t="str">
        <f>IF(SUM('Test Sample Data'!Q$3:Q$386)&gt;10,IF(AND(ISNUMBER('Test Sample Data'!Q101),'Test Sample Data'!Q101&lt;35,'Test Sample Data'!Q101&gt;0),'Test Sample Data'!Q101-'Choose Housekeeping Genes'!R$27,35-'Choose Housekeeping Genes'!R$27),"")</f>
        <v/>
      </c>
      <c r="R101" s="132" t="str">
        <f>IF(SUM('Test Sample Data'!R$3:R$386)&gt;10,IF(AND(ISNUMBER('Test Sample Data'!R101),'Test Sample Data'!R101&lt;35,'Test Sample Data'!R101&gt;0),'Test Sample Data'!R101-'Choose Housekeeping Genes'!S$27,35-'Choose Housekeeping Genes'!S$27),"")</f>
        <v/>
      </c>
      <c r="S101" s="132" t="str">
        <f>IF(SUM('Test Sample Data'!S$3:S$386)&gt;10,IF(AND(ISNUMBER('Test Sample Data'!S101),'Test Sample Data'!S101&lt;35,'Test Sample Data'!S101&gt;0),'Test Sample Data'!S101-'Choose Housekeeping Genes'!T$27,35-'Choose Housekeeping Genes'!T$27),"")</f>
        <v/>
      </c>
      <c r="T101" s="132" t="str">
        <f>IF(SUM('Test Sample Data'!T$3:T$386)&gt;10,IF(AND(ISNUMBER('Test Sample Data'!T101),'Test Sample Data'!T101&lt;35,'Test Sample Data'!T101&gt;0),'Test Sample Data'!T101-'Choose Housekeeping Genes'!U$27,35-'Choose Housekeeping Genes'!U$27),"")</f>
        <v/>
      </c>
      <c r="U101" s="132" t="str">
        <f>IF(SUM('Test Sample Data'!U$3:U$386)&gt;10,IF(AND(ISNUMBER('Test Sample Data'!U101),'Test Sample Data'!U101&lt;35,'Test Sample Data'!U101&gt;0),'Test Sample Data'!U101-'Choose Housekeeping Genes'!V$27,35-'Choose Housekeeping Genes'!V$27),"")</f>
        <v/>
      </c>
      <c r="V101" s="132" t="str">
        <f>IF(SUM('Test Sample Data'!V$3:V$386)&gt;10,IF(AND(ISNUMBER('Test Sample Data'!V101),'Test Sample Data'!V101&lt;35,'Test Sample Data'!V101&gt;0),'Test Sample Data'!V101-'Choose Housekeeping Genes'!W$27,35-'Choose Housekeeping Genes'!W$27),"")</f>
        <v/>
      </c>
      <c r="W101" s="140" t="str">
        <f>'Control Sample Data'!A101</f>
        <v>CCEPR</v>
      </c>
      <c r="X101" s="141" t="s">
        <v>52</v>
      </c>
      <c r="Y101" s="132" t="str">
        <f>IF(SUM('Control Sample Data'!C$3:C$386)&gt;10,IF(AND(ISNUMBER('Control Sample Data'!C101),'Control Sample Data'!C101&lt;35,'Control Sample Data'!C101&gt;0),'Control Sample Data'!C101-'Choose Housekeeping Genes'!AA$27,35-'Choose Housekeeping Genes'!AA$27),"")</f>
        <v/>
      </c>
      <c r="Z101" s="132" t="str">
        <f>IF(SUM('Control Sample Data'!D$3:D$386)&gt;10,IF(AND(ISNUMBER('Control Sample Data'!D101),'Control Sample Data'!D101&lt;35,'Control Sample Data'!D101&gt;0),'Control Sample Data'!D101-'Choose Housekeeping Genes'!AB$27,35-'Choose Housekeeping Genes'!AB$27),"")</f>
        <v/>
      </c>
      <c r="AA101" s="132" t="str">
        <f>IF(SUM('Control Sample Data'!E$3:E$386)&gt;10,IF(AND(ISNUMBER('Control Sample Data'!E101),'Control Sample Data'!E101&lt;35,'Control Sample Data'!E101&gt;0),'Control Sample Data'!E101-'Choose Housekeeping Genes'!AC$27,35-'Choose Housekeeping Genes'!AC$27),"")</f>
        <v/>
      </c>
      <c r="AB101" s="132" t="str">
        <f>IF(SUM('Control Sample Data'!F$3:F$386)&gt;10,IF(AND(ISNUMBER('Control Sample Data'!F101),'Control Sample Data'!F101&lt;35,'Control Sample Data'!F101&gt;0),'Control Sample Data'!F101-'Choose Housekeeping Genes'!AD$27,35-'Choose Housekeeping Genes'!AD$27),"")</f>
        <v/>
      </c>
      <c r="AC101" s="132" t="str">
        <f>IF(SUM('Control Sample Data'!G$3:G$386)&gt;10,IF(AND(ISNUMBER('Control Sample Data'!G101),'Control Sample Data'!G101&lt;35,'Control Sample Data'!G101&gt;0),'Control Sample Data'!G101-'Choose Housekeeping Genes'!AE$27,35-'Choose Housekeeping Genes'!AE$27),"")</f>
        <v/>
      </c>
      <c r="AD101" s="132" t="str">
        <f>IF(SUM('Control Sample Data'!H$3:H$386)&gt;10,IF(AND(ISNUMBER('Control Sample Data'!H101),'Control Sample Data'!H101&lt;35,'Control Sample Data'!H101&gt;0),'Control Sample Data'!H101-'Choose Housekeeping Genes'!AF$27,35-'Choose Housekeeping Genes'!AF$27),"")</f>
        <v/>
      </c>
      <c r="AE101" s="132" t="str">
        <f>IF(SUM('Control Sample Data'!I$3:I$386)&gt;10,IF(AND(ISNUMBER('Control Sample Data'!I101),'Control Sample Data'!I101&lt;35,'Control Sample Data'!I101&gt;0),'Control Sample Data'!I101-'Choose Housekeeping Genes'!AG$27,35-'Choose Housekeeping Genes'!AG$27),"")</f>
        <v/>
      </c>
      <c r="AF101" s="132" t="str">
        <f>IF(SUM('Control Sample Data'!J$3:J$386)&gt;10,IF(AND(ISNUMBER('Control Sample Data'!J101),'Control Sample Data'!J101&lt;35,'Control Sample Data'!J101&gt;0),'Control Sample Data'!J101-'Choose Housekeeping Genes'!AH$27,35-'Choose Housekeeping Genes'!AH$27),"")</f>
        <v/>
      </c>
      <c r="AG101" s="132" t="str">
        <f>IF(SUM('Control Sample Data'!K$3:K$386)&gt;10,IF(AND(ISNUMBER('Control Sample Data'!K101),'Control Sample Data'!K101&lt;35,'Control Sample Data'!K101&gt;0),'Control Sample Data'!K101-'Choose Housekeeping Genes'!AI$27,35-'Choose Housekeeping Genes'!AI$27),"")</f>
        <v/>
      </c>
      <c r="AH101" s="132" t="str">
        <f>IF(SUM('Control Sample Data'!L$3:L$386)&gt;10,IF(AND(ISNUMBER('Control Sample Data'!L101),'Control Sample Data'!L101&lt;35,'Control Sample Data'!L101&gt;0),'Control Sample Data'!L101-'Choose Housekeeping Genes'!AJ$27,35-'Choose Housekeeping Genes'!AJ$27),"")</f>
        <v/>
      </c>
      <c r="AI101" s="132" t="str">
        <f>IF(SUM('Control Sample Data'!M$3:M$386)&gt;10,IF(AND(ISNUMBER('Control Sample Data'!M101),'Control Sample Data'!M101&lt;35,'Control Sample Data'!M101&gt;0),'Control Sample Data'!M101-'Choose Housekeeping Genes'!AK$27,35-'Choose Housekeeping Genes'!AK$27),"")</f>
        <v/>
      </c>
      <c r="AJ101" s="132" t="str">
        <f>IF(SUM('Control Sample Data'!N$3:N$386)&gt;10,IF(AND(ISNUMBER('Control Sample Data'!N101),'Control Sample Data'!N101&lt;35,'Control Sample Data'!N101&gt;0),'Control Sample Data'!N101-'Choose Housekeeping Genes'!AL$27,35-'Choose Housekeeping Genes'!AL$27),"")</f>
        <v/>
      </c>
      <c r="AK101" s="132" t="str">
        <f>IF(SUM('Control Sample Data'!O$3:O$386)&gt;10,IF(AND(ISNUMBER('Control Sample Data'!O101),'Control Sample Data'!O101&lt;35,'Control Sample Data'!O101&gt;0),'Control Sample Data'!O101-'Choose Housekeeping Genes'!AM$27,35-'Choose Housekeeping Genes'!AM$27),"")</f>
        <v/>
      </c>
      <c r="AL101" s="132" t="str">
        <f>IF(SUM('Control Sample Data'!P$3:P$386)&gt;10,IF(AND(ISNUMBER('Control Sample Data'!P101),'Control Sample Data'!P101&lt;35,'Control Sample Data'!P101&gt;0),'Control Sample Data'!P101-'Choose Housekeeping Genes'!AN$27,35-'Choose Housekeeping Genes'!AN$27),"")</f>
        <v/>
      </c>
      <c r="AM101" s="132" t="str">
        <f>IF(SUM('Control Sample Data'!Q$3:Q$386)&gt;10,IF(AND(ISNUMBER('Control Sample Data'!Q101),'Control Sample Data'!Q101&lt;35,'Control Sample Data'!Q101&gt;0),'Control Sample Data'!Q101-'Choose Housekeeping Genes'!AO$27,35-'Choose Housekeeping Genes'!AO$27),"")</f>
        <v/>
      </c>
      <c r="AN101" s="132" t="str">
        <f>IF(SUM('Control Sample Data'!R$3:R$386)&gt;10,IF(AND(ISNUMBER('Control Sample Data'!R101),'Control Sample Data'!R101&lt;35,'Control Sample Data'!R101&gt;0),'Control Sample Data'!R101-'Choose Housekeeping Genes'!AP$27,35-'Choose Housekeeping Genes'!AP$27),"")</f>
        <v/>
      </c>
      <c r="AO101" s="132" t="str">
        <f>IF(SUM('Control Sample Data'!S$3:S$386)&gt;10,IF(AND(ISNUMBER('Control Sample Data'!S101),'Control Sample Data'!S101&lt;35,'Control Sample Data'!S101&gt;0),'Control Sample Data'!S101-'Choose Housekeeping Genes'!AQ$27,35-'Choose Housekeeping Genes'!AQ$27),"")</f>
        <v/>
      </c>
      <c r="AP101" s="132" t="str">
        <f>IF(SUM('Control Sample Data'!T$3:T$386)&gt;10,IF(AND(ISNUMBER('Control Sample Data'!T101),'Control Sample Data'!T101&lt;35,'Control Sample Data'!T101&gt;0),'Control Sample Data'!T101-'Choose Housekeeping Genes'!AR$27,35-'Choose Housekeeping Genes'!AR$27),"")</f>
        <v/>
      </c>
      <c r="AQ101" s="132" t="str">
        <f>IF(SUM('Control Sample Data'!U$3:U$386)&gt;10,IF(AND(ISNUMBER('Control Sample Data'!U101),'Control Sample Data'!U101&lt;35,'Control Sample Data'!U101&gt;0),'Control Sample Data'!U101-'Choose Housekeeping Genes'!AS$27,35-'Choose Housekeeping Genes'!AS$27),"")</f>
        <v/>
      </c>
      <c r="AR101" s="132" t="str">
        <f>IF(SUM('Control Sample Data'!V$3:V$386)&gt;10,IF(AND(ISNUMBER('Control Sample Data'!V101),'Control Sample Data'!V101&lt;35,'Control Sample Data'!V101&gt;0),'Control Sample Data'!V101-'Choose Housekeeping Genes'!AT$27,35-'Choose Housekeeping Genes'!AT$27),"")</f>
        <v/>
      </c>
      <c r="AS101" s="135" t="str">
        <f>'Control Sample Data'!A101</f>
        <v>CCEPR</v>
      </c>
      <c r="AT101" s="35" t="s">
        <v>52</v>
      </c>
      <c r="AU101" s="132" t="str">
        <f ca="1">IF(ISNUMBER(C101-'Choose Housekeeping Genes'!D$17),C101-'Choose Housekeeping Genes'!D$17,"")</f>
        <v/>
      </c>
      <c r="AV101" s="132" t="str">
        <f ca="1">IF(ISNUMBER(D101-'Choose Housekeeping Genes'!E$17),D101-'Choose Housekeeping Genes'!E$17,"")</f>
        <v/>
      </c>
      <c r="AW101" s="132" t="str">
        <f ca="1">IF(ISNUMBER(E101-'Choose Housekeeping Genes'!F$17),E101-'Choose Housekeeping Genes'!F$17,"")</f>
        <v/>
      </c>
      <c r="AX101" s="132" t="str">
        <f ca="1">IF(ISNUMBER(F101-'Choose Housekeeping Genes'!G$17),F101-'Choose Housekeeping Genes'!G$17,"")</f>
        <v/>
      </c>
      <c r="AY101" s="132" t="str">
        <f ca="1">IF(ISNUMBER(G101-'Choose Housekeeping Genes'!H$17),G101-'Choose Housekeeping Genes'!H$17,"")</f>
        <v/>
      </c>
      <c r="AZ101" s="132" t="str">
        <f ca="1">IF(ISNUMBER(H101-'Choose Housekeeping Genes'!I$17),H101-'Choose Housekeeping Genes'!I$17,"")</f>
        <v/>
      </c>
      <c r="BA101" s="132" t="str">
        <f ca="1">IF(ISNUMBER(I101-'Choose Housekeeping Genes'!J$17),I101-'Choose Housekeeping Genes'!J$17,"")</f>
        <v/>
      </c>
      <c r="BB101" s="132" t="str">
        <f ca="1">IF(ISNUMBER(J101-'Choose Housekeeping Genes'!K$17),J101-'Choose Housekeeping Genes'!K$17,"")</f>
        <v/>
      </c>
      <c r="BC101" s="132" t="str">
        <f ca="1">IF(ISNUMBER(K101-'Choose Housekeeping Genes'!L$17),K101-'Choose Housekeeping Genes'!L$17,"")</f>
        <v/>
      </c>
      <c r="BD101" s="132" t="str">
        <f ca="1">IF(ISNUMBER(L101-'Choose Housekeeping Genes'!M$17),L101-'Choose Housekeeping Genes'!M$17,"")</f>
        <v/>
      </c>
      <c r="BE101" s="132" t="str">
        <f ca="1">IF(ISNUMBER(M101-'Choose Housekeeping Genes'!N$17),M101-'Choose Housekeeping Genes'!N$17,"")</f>
        <v/>
      </c>
      <c r="BF101" s="132" t="str">
        <f ca="1">IF(ISNUMBER(N101-'Choose Housekeeping Genes'!O$17),N101-'Choose Housekeeping Genes'!O$17,"")</f>
        <v/>
      </c>
      <c r="BG101" s="132" t="str">
        <f ca="1">IF(ISNUMBER(O101-'Choose Housekeeping Genes'!P$17),O101-'Choose Housekeeping Genes'!P$17,"")</f>
        <v/>
      </c>
      <c r="BH101" s="132" t="str">
        <f ca="1">IF(ISNUMBER(P101-'Choose Housekeeping Genes'!Q$17),P101-'Choose Housekeeping Genes'!Q$17,"")</f>
        <v/>
      </c>
      <c r="BI101" s="132" t="str">
        <f ca="1">IF(ISNUMBER(Q101-'Choose Housekeeping Genes'!R$17),Q101-'Choose Housekeeping Genes'!R$17,"")</f>
        <v/>
      </c>
      <c r="BJ101" s="132" t="str">
        <f ca="1">IF(ISNUMBER(R101-'Choose Housekeeping Genes'!S$17),R101-'Choose Housekeeping Genes'!S$17,"")</f>
        <v/>
      </c>
      <c r="BK101" s="132" t="str">
        <f ca="1">IF(ISNUMBER(S101-'Choose Housekeeping Genes'!T$17),S101-'Choose Housekeeping Genes'!T$17,"")</f>
        <v/>
      </c>
      <c r="BL101" s="132" t="str">
        <f ca="1">IF(ISNUMBER(T101-'Choose Housekeeping Genes'!U$17),T101-'Choose Housekeeping Genes'!U$17,"")</f>
        <v/>
      </c>
      <c r="BM101" s="132" t="str">
        <f ca="1">IF(ISNUMBER(U101-'Choose Housekeeping Genes'!V$17),U101-'Choose Housekeeping Genes'!V$17,"")</f>
        <v/>
      </c>
      <c r="BN101" s="132" t="str">
        <f ca="1">IF(ISNUMBER(V101-'Choose Housekeeping Genes'!W$17),V101-'Choose Housekeeping Genes'!W$17,"")</f>
        <v/>
      </c>
      <c r="BO101" s="142" t="str">
        <f t="shared" si="8"/>
        <v>CCEPR</v>
      </c>
      <c r="BP101" s="141" t="s">
        <v>52</v>
      </c>
      <c r="BQ101" s="132" t="str">
        <f ca="1">IF(ISNUMBER(Y101-'Choose Housekeeping Genes'!AA$17),Y101-'Choose Housekeeping Genes'!AA$17,"")</f>
        <v/>
      </c>
      <c r="BR101" s="132" t="str">
        <f ca="1">IF(ISNUMBER(Z101-'Choose Housekeeping Genes'!AB$17),Z101-'Choose Housekeeping Genes'!AB$17,"")</f>
        <v/>
      </c>
      <c r="BS101" s="132" t="str">
        <f ca="1">IF(ISNUMBER(AA101-'Choose Housekeeping Genes'!AC$17),AA101-'Choose Housekeeping Genes'!AC$17,"")</f>
        <v/>
      </c>
      <c r="BT101" s="132" t="str">
        <f ca="1">IF(ISNUMBER(AB101-'Choose Housekeeping Genes'!AD$17),AB101-'Choose Housekeeping Genes'!AD$17,"")</f>
        <v/>
      </c>
      <c r="BU101" s="132" t="str">
        <f ca="1">IF(ISNUMBER(AC101-'Choose Housekeeping Genes'!AE$17),AC101-'Choose Housekeeping Genes'!AE$17,"")</f>
        <v/>
      </c>
      <c r="BV101" s="132" t="str">
        <f ca="1">IF(ISNUMBER(AD101-'Choose Housekeeping Genes'!AF$17),AD101-'Choose Housekeeping Genes'!AF$17,"")</f>
        <v/>
      </c>
      <c r="BW101" s="132" t="str">
        <f ca="1">IF(ISNUMBER(AE101-'Choose Housekeeping Genes'!AG$17),AE101-'Choose Housekeeping Genes'!AG$17,"")</f>
        <v/>
      </c>
      <c r="BX101" s="132" t="str">
        <f ca="1">IF(ISNUMBER(AF101-'Choose Housekeeping Genes'!AH$17),AF101-'Choose Housekeeping Genes'!AH$17,"")</f>
        <v/>
      </c>
      <c r="BY101" s="132" t="str">
        <f ca="1">IF(ISNUMBER(AG101-'Choose Housekeeping Genes'!AI$17),AG101-'Choose Housekeeping Genes'!AI$17,"")</f>
        <v/>
      </c>
      <c r="BZ101" s="132" t="str">
        <f ca="1">IF(ISNUMBER(AH101-'Choose Housekeeping Genes'!AJ$17),AH101-'Choose Housekeeping Genes'!AJ$17,"")</f>
        <v/>
      </c>
      <c r="CA101" s="132" t="str">
        <f ca="1">IF(ISNUMBER(AI101-'Choose Housekeeping Genes'!AK$17),AI101-'Choose Housekeeping Genes'!AK$17,"")</f>
        <v/>
      </c>
      <c r="CB101" s="132" t="str">
        <f ca="1">IF(ISNUMBER(AJ101-'Choose Housekeeping Genes'!AL$17),AJ101-'Choose Housekeeping Genes'!AL$17,"")</f>
        <v/>
      </c>
      <c r="CC101" s="132" t="str">
        <f ca="1">IF(ISNUMBER(AK101-'Choose Housekeeping Genes'!AM$17),AK101-'Choose Housekeeping Genes'!AM$17,"")</f>
        <v/>
      </c>
      <c r="CD101" s="132" t="str">
        <f ca="1">IF(ISNUMBER(AL101-'Choose Housekeeping Genes'!AN$17),AL101-'Choose Housekeeping Genes'!AN$17,"")</f>
        <v/>
      </c>
      <c r="CE101" s="132" t="str">
        <f ca="1">IF(ISNUMBER(AM101-'Choose Housekeeping Genes'!AO$17),AM101-'Choose Housekeeping Genes'!AO$17,"")</f>
        <v/>
      </c>
      <c r="CF101" s="132" t="str">
        <f ca="1">IF(ISNUMBER(AN101-'Choose Housekeeping Genes'!AP$17),AN101-'Choose Housekeeping Genes'!AP$17,"")</f>
        <v/>
      </c>
      <c r="CG101" s="132" t="str">
        <f ca="1">IF(ISNUMBER(AO101-'Choose Housekeeping Genes'!AQ$17),AO101-'Choose Housekeeping Genes'!AQ$17,"")</f>
        <v/>
      </c>
      <c r="CH101" s="132" t="str">
        <f ca="1">IF(ISNUMBER(AP101-'Choose Housekeeping Genes'!AR$17),AP101-'Choose Housekeeping Genes'!AR$17,"")</f>
        <v/>
      </c>
      <c r="CI101" s="132" t="str">
        <f ca="1">IF(ISNUMBER(AQ101-'Choose Housekeeping Genes'!AS$17),AQ101-'Choose Housekeeping Genes'!AS$17,"")</f>
        <v/>
      </c>
      <c r="CJ101" s="132" t="str">
        <f ca="1">IF(ISNUMBER(AR101-'Choose Housekeeping Genes'!AT$17),AR101-'Choose Housekeeping Genes'!AT$17,"")</f>
        <v/>
      </c>
      <c r="CK101" s="137" t="e">
        <f t="shared" ca="1" si="6"/>
        <v>#DIV/0!</v>
      </c>
      <c r="CL101" s="138" t="e">
        <f t="shared" ca="1" si="7"/>
        <v>#DIV/0!</v>
      </c>
    </row>
    <row r="102" spans="1:90" ht="12.75" x14ac:dyDescent="0.15">
      <c r="A102" s="131" t="str">
        <f>'Transcript table'!C102</f>
        <v>ENST00000480739</v>
      </c>
      <c r="B102" s="35" t="s">
        <v>53</v>
      </c>
      <c r="C102" s="132" t="str">
        <f>IF(SUM('Test Sample Data'!C$3:C$386)&gt;10,IF(AND(ISNUMBER('Test Sample Data'!C102),'Test Sample Data'!C102&lt;35,'Test Sample Data'!C102&gt;0),'Test Sample Data'!C102-'Choose Housekeeping Genes'!D$27,35-'Choose Housekeeping Genes'!D$27),"")</f>
        <v/>
      </c>
      <c r="D102" s="132" t="str">
        <f>IF(SUM('Test Sample Data'!D$3:D$386)&gt;10,IF(AND(ISNUMBER('Test Sample Data'!D102),'Test Sample Data'!D102&lt;35,'Test Sample Data'!D102&gt;0),'Test Sample Data'!D102-'Choose Housekeeping Genes'!E$27,35-'Choose Housekeeping Genes'!E$27),"")</f>
        <v/>
      </c>
      <c r="E102" s="132" t="str">
        <f>IF(SUM('Test Sample Data'!E$3:E$386)&gt;10,IF(AND(ISNUMBER('Test Sample Data'!E102),'Test Sample Data'!E102&lt;35,'Test Sample Data'!E102&gt;0),'Test Sample Data'!E102-'Choose Housekeeping Genes'!F$27,35-'Choose Housekeeping Genes'!F$27),"")</f>
        <v/>
      </c>
      <c r="F102" s="132" t="str">
        <f>IF(SUM('Test Sample Data'!F$3:F$386)&gt;10,IF(AND(ISNUMBER('Test Sample Data'!F102),'Test Sample Data'!F102&lt;35,'Test Sample Data'!F102&gt;0),'Test Sample Data'!F102-'Choose Housekeeping Genes'!G$27,35-'Choose Housekeeping Genes'!G$27),"")</f>
        <v/>
      </c>
      <c r="G102" s="132" t="str">
        <f>IF(SUM('Test Sample Data'!G$3:G$386)&gt;10,IF(AND(ISNUMBER('Test Sample Data'!G102),'Test Sample Data'!G102&lt;35,'Test Sample Data'!G102&gt;0),'Test Sample Data'!G102-'Choose Housekeeping Genes'!H$27,35-'Choose Housekeeping Genes'!H$27),"")</f>
        <v/>
      </c>
      <c r="H102" s="132" t="str">
        <f>IF(SUM('Test Sample Data'!H$3:H$386)&gt;10,IF(AND(ISNUMBER('Test Sample Data'!H102),'Test Sample Data'!H102&lt;35,'Test Sample Data'!H102&gt;0),'Test Sample Data'!H102-'Choose Housekeeping Genes'!I$27,35-'Choose Housekeeping Genes'!I$27),"")</f>
        <v/>
      </c>
      <c r="I102" s="132" t="str">
        <f>IF(SUM('Test Sample Data'!I$3:I$386)&gt;10,IF(AND(ISNUMBER('Test Sample Data'!I102),'Test Sample Data'!I102&lt;35,'Test Sample Data'!I102&gt;0),'Test Sample Data'!I102-'Choose Housekeeping Genes'!J$27,35-'Choose Housekeeping Genes'!J$27),"")</f>
        <v/>
      </c>
      <c r="J102" s="132" t="str">
        <f>IF(SUM('Test Sample Data'!J$3:J$386)&gt;10,IF(AND(ISNUMBER('Test Sample Data'!J102),'Test Sample Data'!J102&lt;35,'Test Sample Data'!J102&gt;0),'Test Sample Data'!J102-'Choose Housekeeping Genes'!K$27,35-'Choose Housekeeping Genes'!K$27),"")</f>
        <v/>
      </c>
      <c r="K102" s="132" t="str">
        <f>IF(SUM('Test Sample Data'!K$3:K$386)&gt;10,IF(AND(ISNUMBER('Test Sample Data'!K102),'Test Sample Data'!K102&lt;35,'Test Sample Data'!K102&gt;0),'Test Sample Data'!K102-'Choose Housekeeping Genes'!L$27,35-'Choose Housekeeping Genes'!L$27),"")</f>
        <v/>
      </c>
      <c r="L102" s="132" t="str">
        <f>IF(SUM('Test Sample Data'!L$3:L$386)&gt;10,IF(AND(ISNUMBER('Test Sample Data'!L102),'Test Sample Data'!L102&lt;35,'Test Sample Data'!L102&gt;0),'Test Sample Data'!L102-'Choose Housekeeping Genes'!M$27,35-'Choose Housekeeping Genes'!M$27),"")</f>
        <v/>
      </c>
      <c r="M102" s="132" t="str">
        <f>IF(SUM('Test Sample Data'!M$3:M$386)&gt;10,IF(AND(ISNUMBER('Test Sample Data'!M102),'Test Sample Data'!M102&lt;35,'Test Sample Data'!M102&gt;0),'Test Sample Data'!M102-'Choose Housekeeping Genes'!N$27,35-'Choose Housekeeping Genes'!N$27),"")</f>
        <v/>
      </c>
      <c r="N102" s="132" t="str">
        <f>IF(SUM('Test Sample Data'!N$3:N$386)&gt;10,IF(AND(ISNUMBER('Test Sample Data'!N102),'Test Sample Data'!N102&lt;35,'Test Sample Data'!N102&gt;0),'Test Sample Data'!N102-'Choose Housekeeping Genes'!O$27,35-'Choose Housekeeping Genes'!O$27),"")</f>
        <v/>
      </c>
      <c r="O102" s="132" t="str">
        <f>IF(SUM('Test Sample Data'!O$3:O$386)&gt;10,IF(AND(ISNUMBER('Test Sample Data'!O102),'Test Sample Data'!O102&lt;35,'Test Sample Data'!O102&gt;0),'Test Sample Data'!O102-'Choose Housekeeping Genes'!P$27,35-'Choose Housekeeping Genes'!P$27),"")</f>
        <v/>
      </c>
      <c r="P102" s="132" t="str">
        <f>IF(SUM('Test Sample Data'!P$3:P$386)&gt;10,IF(AND(ISNUMBER('Test Sample Data'!P102),'Test Sample Data'!P102&lt;35,'Test Sample Data'!P102&gt;0),'Test Sample Data'!P102-'Choose Housekeeping Genes'!Q$27,35-'Choose Housekeeping Genes'!Q$27),"")</f>
        <v/>
      </c>
      <c r="Q102" s="132" t="str">
        <f>IF(SUM('Test Sample Data'!Q$3:Q$386)&gt;10,IF(AND(ISNUMBER('Test Sample Data'!Q102),'Test Sample Data'!Q102&lt;35,'Test Sample Data'!Q102&gt;0),'Test Sample Data'!Q102-'Choose Housekeeping Genes'!R$27,35-'Choose Housekeeping Genes'!R$27),"")</f>
        <v/>
      </c>
      <c r="R102" s="132" t="str">
        <f>IF(SUM('Test Sample Data'!R$3:R$386)&gt;10,IF(AND(ISNUMBER('Test Sample Data'!R102),'Test Sample Data'!R102&lt;35,'Test Sample Data'!R102&gt;0),'Test Sample Data'!R102-'Choose Housekeeping Genes'!S$27,35-'Choose Housekeeping Genes'!S$27),"")</f>
        <v/>
      </c>
      <c r="S102" s="132" t="str">
        <f>IF(SUM('Test Sample Data'!S$3:S$386)&gt;10,IF(AND(ISNUMBER('Test Sample Data'!S102),'Test Sample Data'!S102&lt;35,'Test Sample Data'!S102&gt;0),'Test Sample Data'!S102-'Choose Housekeeping Genes'!T$27,35-'Choose Housekeeping Genes'!T$27),"")</f>
        <v/>
      </c>
      <c r="T102" s="132" t="str">
        <f>IF(SUM('Test Sample Data'!T$3:T$386)&gt;10,IF(AND(ISNUMBER('Test Sample Data'!T102),'Test Sample Data'!T102&lt;35,'Test Sample Data'!T102&gt;0),'Test Sample Data'!T102-'Choose Housekeeping Genes'!U$27,35-'Choose Housekeeping Genes'!U$27),"")</f>
        <v/>
      </c>
      <c r="U102" s="132" t="str">
        <f>IF(SUM('Test Sample Data'!U$3:U$386)&gt;10,IF(AND(ISNUMBER('Test Sample Data'!U102),'Test Sample Data'!U102&lt;35,'Test Sample Data'!U102&gt;0),'Test Sample Data'!U102-'Choose Housekeeping Genes'!V$27,35-'Choose Housekeeping Genes'!V$27),"")</f>
        <v/>
      </c>
      <c r="V102" s="132" t="str">
        <f>IF(SUM('Test Sample Data'!V$3:V$386)&gt;10,IF(AND(ISNUMBER('Test Sample Data'!V102),'Test Sample Data'!V102&lt;35,'Test Sample Data'!V102&gt;0),'Test Sample Data'!V102-'Choose Housekeeping Genes'!W$27,35-'Choose Housekeeping Genes'!W$27),"")</f>
        <v/>
      </c>
      <c r="W102" s="140" t="str">
        <f>'Control Sample Data'!A102</f>
        <v>ENST00000480739</v>
      </c>
      <c r="X102" s="141" t="s">
        <v>53</v>
      </c>
      <c r="Y102" s="132" t="str">
        <f>IF(SUM('Control Sample Data'!C$3:C$386)&gt;10,IF(AND(ISNUMBER('Control Sample Data'!C102),'Control Sample Data'!C102&lt;35,'Control Sample Data'!C102&gt;0),'Control Sample Data'!C102-'Choose Housekeeping Genes'!AA$27,35-'Choose Housekeeping Genes'!AA$27),"")</f>
        <v/>
      </c>
      <c r="Z102" s="132" t="str">
        <f>IF(SUM('Control Sample Data'!D$3:D$386)&gt;10,IF(AND(ISNUMBER('Control Sample Data'!D102),'Control Sample Data'!D102&lt;35,'Control Sample Data'!D102&gt;0),'Control Sample Data'!D102-'Choose Housekeeping Genes'!AB$27,35-'Choose Housekeeping Genes'!AB$27),"")</f>
        <v/>
      </c>
      <c r="AA102" s="132" t="str">
        <f>IF(SUM('Control Sample Data'!E$3:E$386)&gt;10,IF(AND(ISNUMBER('Control Sample Data'!E102),'Control Sample Data'!E102&lt;35,'Control Sample Data'!E102&gt;0),'Control Sample Data'!E102-'Choose Housekeeping Genes'!AC$27,35-'Choose Housekeeping Genes'!AC$27),"")</f>
        <v/>
      </c>
      <c r="AB102" s="132" t="str">
        <f>IF(SUM('Control Sample Data'!F$3:F$386)&gt;10,IF(AND(ISNUMBER('Control Sample Data'!F102),'Control Sample Data'!F102&lt;35,'Control Sample Data'!F102&gt;0),'Control Sample Data'!F102-'Choose Housekeeping Genes'!AD$27,35-'Choose Housekeeping Genes'!AD$27),"")</f>
        <v/>
      </c>
      <c r="AC102" s="132" t="str">
        <f>IF(SUM('Control Sample Data'!G$3:G$386)&gt;10,IF(AND(ISNUMBER('Control Sample Data'!G102),'Control Sample Data'!G102&lt;35,'Control Sample Data'!G102&gt;0),'Control Sample Data'!G102-'Choose Housekeeping Genes'!AE$27,35-'Choose Housekeeping Genes'!AE$27),"")</f>
        <v/>
      </c>
      <c r="AD102" s="132" t="str">
        <f>IF(SUM('Control Sample Data'!H$3:H$386)&gt;10,IF(AND(ISNUMBER('Control Sample Data'!H102),'Control Sample Data'!H102&lt;35,'Control Sample Data'!H102&gt;0),'Control Sample Data'!H102-'Choose Housekeeping Genes'!AF$27,35-'Choose Housekeeping Genes'!AF$27),"")</f>
        <v/>
      </c>
      <c r="AE102" s="132" t="str">
        <f>IF(SUM('Control Sample Data'!I$3:I$386)&gt;10,IF(AND(ISNUMBER('Control Sample Data'!I102),'Control Sample Data'!I102&lt;35,'Control Sample Data'!I102&gt;0),'Control Sample Data'!I102-'Choose Housekeeping Genes'!AG$27,35-'Choose Housekeeping Genes'!AG$27),"")</f>
        <v/>
      </c>
      <c r="AF102" s="132" t="str">
        <f>IF(SUM('Control Sample Data'!J$3:J$386)&gt;10,IF(AND(ISNUMBER('Control Sample Data'!J102),'Control Sample Data'!J102&lt;35,'Control Sample Data'!J102&gt;0),'Control Sample Data'!J102-'Choose Housekeeping Genes'!AH$27,35-'Choose Housekeeping Genes'!AH$27),"")</f>
        <v/>
      </c>
      <c r="AG102" s="132" t="str">
        <f>IF(SUM('Control Sample Data'!K$3:K$386)&gt;10,IF(AND(ISNUMBER('Control Sample Data'!K102),'Control Sample Data'!K102&lt;35,'Control Sample Data'!K102&gt;0),'Control Sample Data'!K102-'Choose Housekeeping Genes'!AI$27,35-'Choose Housekeeping Genes'!AI$27),"")</f>
        <v/>
      </c>
      <c r="AH102" s="132" t="str">
        <f>IF(SUM('Control Sample Data'!L$3:L$386)&gt;10,IF(AND(ISNUMBER('Control Sample Data'!L102),'Control Sample Data'!L102&lt;35,'Control Sample Data'!L102&gt;0),'Control Sample Data'!L102-'Choose Housekeeping Genes'!AJ$27,35-'Choose Housekeeping Genes'!AJ$27),"")</f>
        <v/>
      </c>
      <c r="AI102" s="132" t="str">
        <f>IF(SUM('Control Sample Data'!M$3:M$386)&gt;10,IF(AND(ISNUMBER('Control Sample Data'!M102),'Control Sample Data'!M102&lt;35,'Control Sample Data'!M102&gt;0),'Control Sample Data'!M102-'Choose Housekeeping Genes'!AK$27,35-'Choose Housekeeping Genes'!AK$27),"")</f>
        <v/>
      </c>
      <c r="AJ102" s="132" t="str">
        <f>IF(SUM('Control Sample Data'!N$3:N$386)&gt;10,IF(AND(ISNUMBER('Control Sample Data'!N102),'Control Sample Data'!N102&lt;35,'Control Sample Data'!N102&gt;0),'Control Sample Data'!N102-'Choose Housekeeping Genes'!AL$27,35-'Choose Housekeeping Genes'!AL$27),"")</f>
        <v/>
      </c>
      <c r="AK102" s="132" t="str">
        <f>IF(SUM('Control Sample Data'!O$3:O$386)&gt;10,IF(AND(ISNUMBER('Control Sample Data'!O102),'Control Sample Data'!O102&lt;35,'Control Sample Data'!O102&gt;0),'Control Sample Data'!O102-'Choose Housekeeping Genes'!AM$27,35-'Choose Housekeeping Genes'!AM$27),"")</f>
        <v/>
      </c>
      <c r="AL102" s="132" t="str">
        <f>IF(SUM('Control Sample Data'!P$3:P$386)&gt;10,IF(AND(ISNUMBER('Control Sample Data'!P102),'Control Sample Data'!P102&lt;35,'Control Sample Data'!P102&gt;0),'Control Sample Data'!P102-'Choose Housekeeping Genes'!AN$27,35-'Choose Housekeeping Genes'!AN$27),"")</f>
        <v/>
      </c>
      <c r="AM102" s="132" t="str">
        <f>IF(SUM('Control Sample Data'!Q$3:Q$386)&gt;10,IF(AND(ISNUMBER('Control Sample Data'!Q102),'Control Sample Data'!Q102&lt;35,'Control Sample Data'!Q102&gt;0),'Control Sample Data'!Q102-'Choose Housekeeping Genes'!AO$27,35-'Choose Housekeeping Genes'!AO$27),"")</f>
        <v/>
      </c>
      <c r="AN102" s="132" t="str">
        <f>IF(SUM('Control Sample Data'!R$3:R$386)&gt;10,IF(AND(ISNUMBER('Control Sample Data'!R102),'Control Sample Data'!R102&lt;35,'Control Sample Data'!R102&gt;0),'Control Sample Data'!R102-'Choose Housekeeping Genes'!AP$27,35-'Choose Housekeeping Genes'!AP$27),"")</f>
        <v/>
      </c>
      <c r="AO102" s="132" t="str">
        <f>IF(SUM('Control Sample Data'!S$3:S$386)&gt;10,IF(AND(ISNUMBER('Control Sample Data'!S102),'Control Sample Data'!S102&lt;35,'Control Sample Data'!S102&gt;0),'Control Sample Data'!S102-'Choose Housekeeping Genes'!AQ$27,35-'Choose Housekeeping Genes'!AQ$27),"")</f>
        <v/>
      </c>
      <c r="AP102" s="132" t="str">
        <f>IF(SUM('Control Sample Data'!T$3:T$386)&gt;10,IF(AND(ISNUMBER('Control Sample Data'!T102),'Control Sample Data'!T102&lt;35,'Control Sample Data'!T102&gt;0),'Control Sample Data'!T102-'Choose Housekeeping Genes'!AR$27,35-'Choose Housekeeping Genes'!AR$27),"")</f>
        <v/>
      </c>
      <c r="AQ102" s="132" t="str">
        <f>IF(SUM('Control Sample Data'!U$3:U$386)&gt;10,IF(AND(ISNUMBER('Control Sample Data'!U102),'Control Sample Data'!U102&lt;35,'Control Sample Data'!U102&gt;0),'Control Sample Data'!U102-'Choose Housekeeping Genes'!AS$27,35-'Choose Housekeeping Genes'!AS$27),"")</f>
        <v/>
      </c>
      <c r="AR102" s="132" t="str">
        <f>IF(SUM('Control Sample Data'!V$3:V$386)&gt;10,IF(AND(ISNUMBER('Control Sample Data'!V102),'Control Sample Data'!V102&lt;35,'Control Sample Data'!V102&gt;0),'Control Sample Data'!V102-'Choose Housekeeping Genes'!AT$27,35-'Choose Housekeeping Genes'!AT$27),"")</f>
        <v/>
      </c>
      <c r="AS102" s="135" t="str">
        <f>'Control Sample Data'!A102</f>
        <v>ENST00000480739</v>
      </c>
      <c r="AT102" s="35" t="s">
        <v>53</v>
      </c>
      <c r="AU102" s="132" t="str">
        <f ca="1">IF(ISNUMBER(C102-'Choose Housekeeping Genes'!D$17),C102-'Choose Housekeeping Genes'!D$17,"")</f>
        <v/>
      </c>
      <c r="AV102" s="132" t="str">
        <f ca="1">IF(ISNUMBER(D102-'Choose Housekeeping Genes'!E$17),D102-'Choose Housekeeping Genes'!E$17,"")</f>
        <v/>
      </c>
      <c r="AW102" s="132" t="str">
        <f ca="1">IF(ISNUMBER(E102-'Choose Housekeeping Genes'!F$17),E102-'Choose Housekeeping Genes'!F$17,"")</f>
        <v/>
      </c>
      <c r="AX102" s="132" t="str">
        <f ca="1">IF(ISNUMBER(F102-'Choose Housekeeping Genes'!G$17),F102-'Choose Housekeeping Genes'!G$17,"")</f>
        <v/>
      </c>
      <c r="AY102" s="132" t="str">
        <f ca="1">IF(ISNUMBER(G102-'Choose Housekeeping Genes'!H$17),G102-'Choose Housekeeping Genes'!H$17,"")</f>
        <v/>
      </c>
      <c r="AZ102" s="132" t="str">
        <f ca="1">IF(ISNUMBER(H102-'Choose Housekeeping Genes'!I$17),H102-'Choose Housekeeping Genes'!I$17,"")</f>
        <v/>
      </c>
      <c r="BA102" s="132" t="str">
        <f ca="1">IF(ISNUMBER(I102-'Choose Housekeeping Genes'!J$17),I102-'Choose Housekeeping Genes'!J$17,"")</f>
        <v/>
      </c>
      <c r="BB102" s="132" t="str">
        <f ca="1">IF(ISNUMBER(J102-'Choose Housekeeping Genes'!K$17),J102-'Choose Housekeeping Genes'!K$17,"")</f>
        <v/>
      </c>
      <c r="BC102" s="132" t="str">
        <f ca="1">IF(ISNUMBER(K102-'Choose Housekeeping Genes'!L$17),K102-'Choose Housekeeping Genes'!L$17,"")</f>
        <v/>
      </c>
      <c r="BD102" s="132" t="str">
        <f ca="1">IF(ISNUMBER(L102-'Choose Housekeeping Genes'!M$17),L102-'Choose Housekeeping Genes'!M$17,"")</f>
        <v/>
      </c>
      <c r="BE102" s="132" t="str">
        <f ca="1">IF(ISNUMBER(M102-'Choose Housekeeping Genes'!N$17),M102-'Choose Housekeeping Genes'!N$17,"")</f>
        <v/>
      </c>
      <c r="BF102" s="132" t="str">
        <f ca="1">IF(ISNUMBER(N102-'Choose Housekeeping Genes'!O$17),N102-'Choose Housekeeping Genes'!O$17,"")</f>
        <v/>
      </c>
      <c r="BG102" s="132" t="str">
        <f ca="1">IF(ISNUMBER(O102-'Choose Housekeeping Genes'!P$17),O102-'Choose Housekeeping Genes'!P$17,"")</f>
        <v/>
      </c>
      <c r="BH102" s="132" t="str">
        <f ca="1">IF(ISNUMBER(P102-'Choose Housekeeping Genes'!Q$17),P102-'Choose Housekeeping Genes'!Q$17,"")</f>
        <v/>
      </c>
      <c r="BI102" s="132" t="str">
        <f ca="1">IF(ISNUMBER(Q102-'Choose Housekeeping Genes'!R$17),Q102-'Choose Housekeeping Genes'!R$17,"")</f>
        <v/>
      </c>
      <c r="BJ102" s="132" t="str">
        <f ca="1">IF(ISNUMBER(R102-'Choose Housekeeping Genes'!S$17),R102-'Choose Housekeeping Genes'!S$17,"")</f>
        <v/>
      </c>
      <c r="BK102" s="132" t="str">
        <f ca="1">IF(ISNUMBER(S102-'Choose Housekeeping Genes'!T$17),S102-'Choose Housekeeping Genes'!T$17,"")</f>
        <v/>
      </c>
      <c r="BL102" s="132" t="str">
        <f ca="1">IF(ISNUMBER(T102-'Choose Housekeeping Genes'!U$17),T102-'Choose Housekeeping Genes'!U$17,"")</f>
        <v/>
      </c>
      <c r="BM102" s="132" t="str">
        <f ca="1">IF(ISNUMBER(U102-'Choose Housekeeping Genes'!V$17),U102-'Choose Housekeeping Genes'!V$17,"")</f>
        <v/>
      </c>
      <c r="BN102" s="132" t="str">
        <f ca="1">IF(ISNUMBER(V102-'Choose Housekeeping Genes'!W$17),V102-'Choose Housekeeping Genes'!W$17,"")</f>
        <v/>
      </c>
      <c r="BO102" s="142" t="str">
        <f t="shared" si="8"/>
        <v>ENST00000480739</v>
      </c>
      <c r="BP102" s="141" t="s">
        <v>53</v>
      </c>
      <c r="BQ102" s="132" t="str">
        <f ca="1">IF(ISNUMBER(Y102-'Choose Housekeeping Genes'!AA$17),Y102-'Choose Housekeeping Genes'!AA$17,"")</f>
        <v/>
      </c>
      <c r="BR102" s="132" t="str">
        <f ca="1">IF(ISNUMBER(Z102-'Choose Housekeeping Genes'!AB$17),Z102-'Choose Housekeeping Genes'!AB$17,"")</f>
        <v/>
      </c>
      <c r="BS102" s="132" t="str">
        <f ca="1">IF(ISNUMBER(AA102-'Choose Housekeeping Genes'!AC$17),AA102-'Choose Housekeeping Genes'!AC$17,"")</f>
        <v/>
      </c>
      <c r="BT102" s="132" t="str">
        <f ca="1">IF(ISNUMBER(AB102-'Choose Housekeeping Genes'!AD$17),AB102-'Choose Housekeeping Genes'!AD$17,"")</f>
        <v/>
      </c>
      <c r="BU102" s="132" t="str">
        <f ca="1">IF(ISNUMBER(AC102-'Choose Housekeeping Genes'!AE$17),AC102-'Choose Housekeeping Genes'!AE$17,"")</f>
        <v/>
      </c>
      <c r="BV102" s="132" t="str">
        <f ca="1">IF(ISNUMBER(AD102-'Choose Housekeeping Genes'!AF$17),AD102-'Choose Housekeeping Genes'!AF$17,"")</f>
        <v/>
      </c>
      <c r="BW102" s="132" t="str">
        <f ca="1">IF(ISNUMBER(AE102-'Choose Housekeeping Genes'!AG$17),AE102-'Choose Housekeeping Genes'!AG$17,"")</f>
        <v/>
      </c>
      <c r="BX102" s="132" t="str">
        <f ca="1">IF(ISNUMBER(AF102-'Choose Housekeeping Genes'!AH$17),AF102-'Choose Housekeeping Genes'!AH$17,"")</f>
        <v/>
      </c>
      <c r="BY102" s="132" t="str">
        <f ca="1">IF(ISNUMBER(AG102-'Choose Housekeeping Genes'!AI$17),AG102-'Choose Housekeeping Genes'!AI$17,"")</f>
        <v/>
      </c>
      <c r="BZ102" s="132" t="str">
        <f ca="1">IF(ISNUMBER(AH102-'Choose Housekeeping Genes'!AJ$17),AH102-'Choose Housekeeping Genes'!AJ$17,"")</f>
        <v/>
      </c>
      <c r="CA102" s="132" t="str">
        <f ca="1">IF(ISNUMBER(AI102-'Choose Housekeeping Genes'!AK$17),AI102-'Choose Housekeeping Genes'!AK$17,"")</f>
        <v/>
      </c>
      <c r="CB102" s="132" t="str">
        <f ca="1">IF(ISNUMBER(AJ102-'Choose Housekeeping Genes'!AL$17),AJ102-'Choose Housekeeping Genes'!AL$17,"")</f>
        <v/>
      </c>
      <c r="CC102" s="132" t="str">
        <f ca="1">IF(ISNUMBER(AK102-'Choose Housekeeping Genes'!AM$17),AK102-'Choose Housekeeping Genes'!AM$17,"")</f>
        <v/>
      </c>
      <c r="CD102" s="132" t="str">
        <f ca="1">IF(ISNUMBER(AL102-'Choose Housekeeping Genes'!AN$17),AL102-'Choose Housekeeping Genes'!AN$17,"")</f>
        <v/>
      </c>
      <c r="CE102" s="132" t="str">
        <f ca="1">IF(ISNUMBER(AM102-'Choose Housekeeping Genes'!AO$17),AM102-'Choose Housekeeping Genes'!AO$17,"")</f>
        <v/>
      </c>
      <c r="CF102" s="132" t="str">
        <f ca="1">IF(ISNUMBER(AN102-'Choose Housekeeping Genes'!AP$17),AN102-'Choose Housekeeping Genes'!AP$17,"")</f>
        <v/>
      </c>
      <c r="CG102" s="132" t="str">
        <f ca="1">IF(ISNUMBER(AO102-'Choose Housekeeping Genes'!AQ$17),AO102-'Choose Housekeeping Genes'!AQ$17,"")</f>
        <v/>
      </c>
      <c r="CH102" s="132" t="str">
        <f ca="1">IF(ISNUMBER(AP102-'Choose Housekeeping Genes'!AR$17),AP102-'Choose Housekeeping Genes'!AR$17,"")</f>
        <v/>
      </c>
      <c r="CI102" s="132" t="str">
        <f ca="1">IF(ISNUMBER(AQ102-'Choose Housekeeping Genes'!AS$17),AQ102-'Choose Housekeeping Genes'!AS$17,"")</f>
        <v/>
      </c>
      <c r="CJ102" s="132" t="str">
        <f ca="1">IF(ISNUMBER(AR102-'Choose Housekeeping Genes'!AT$17),AR102-'Choose Housekeeping Genes'!AT$17,"")</f>
        <v/>
      </c>
      <c r="CK102" s="137" t="e">
        <f t="shared" ca="1" si="6"/>
        <v>#DIV/0!</v>
      </c>
      <c r="CL102" s="138" t="e">
        <f t="shared" ca="1" si="7"/>
        <v>#DIV/0!</v>
      </c>
    </row>
    <row r="103" spans="1:90" ht="12.75" x14ac:dyDescent="0.15">
      <c r="A103" s="131" t="str">
        <f>'Transcript table'!C103</f>
        <v>GAS5</v>
      </c>
      <c r="B103" s="35" t="s">
        <v>54</v>
      </c>
      <c r="C103" s="132" t="str">
        <f>IF(SUM('Test Sample Data'!C$3:C$386)&gt;10,IF(AND(ISNUMBER('Test Sample Data'!C103),'Test Sample Data'!C103&lt;35,'Test Sample Data'!C103&gt;0),'Test Sample Data'!C103-'Choose Housekeeping Genes'!D$27,35-'Choose Housekeeping Genes'!D$27),"")</f>
        <v/>
      </c>
      <c r="D103" s="132" t="str">
        <f>IF(SUM('Test Sample Data'!D$3:D$386)&gt;10,IF(AND(ISNUMBER('Test Sample Data'!D103),'Test Sample Data'!D103&lt;35,'Test Sample Data'!D103&gt;0),'Test Sample Data'!D103-'Choose Housekeeping Genes'!E$27,35-'Choose Housekeeping Genes'!E$27),"")</f>
        <v/>
      </c>
      <c r="E103" s="132" t="str">
        <f>IF(SUM('Test Sample Data'!E$3:E$386)&gt;10,IF(AND(ISNUMBER('Test Sample Data'!E103),'Test Sample Data'!E103&lt;35,'Test Sample Data'!E103&gt;0),'Test Sample Data'!E103-'Choose Housekeeping Genes'!F$27,35-'Choose Housekeeping Genes'!F$27),"")</f>
        <v/>
      </c>
      <c r="F103" s="132" t="str">
        <f>IF(SUM('Test Sample Data'!F$3:F$386)&gt;10,IF(AND(ISNUMBER('Test Sample Data'!F103),'Test Sample Data'!F103&lt;35,'Test Sample Data'!F103&gt;0),'Test Sample Data'!F103-'Choose Housekeeping Genes'!G$27,35-'Choose Housekeeping Genes'!G$27),"")</f>
        <v/>
      </c>
      <c r="G103" s="132" t="str">
        <f>IF(SUM('Test Sample Data'!G$3:G$386)&gt;10,IF(AND(ISNUMBER('Test Sample Data'!G103),'Test Sample Data'!G103&lt;35,'Test Sample Data'!G103&gt;0),'Test Sample Data'!G103-'Choose Housekeeping Genes'!H$27,35-'Choose Housekeeping Genes'!H$27),"")</f>
        <v/>
      </c>
      <c r="H103" s="132" t="str">
        <f>IF(SUM('Test Sample Data'!H$3:H$386)&gt;10,IF(AND(ISNUMBER('Test Sample Data'!H103),'Test Sample Data'!H103&lt;35,'Test Sample Data'!H103&gt;0),'Test Sample Data'!H103-'Choose Housekeeping Genes'!I$27,35-'Choose Housekeeping Genes'!I$27),"")</f>
        <v/>
      </c>
      <c r="I103" s="132" t="str">
        <f>IF(SUM('Test Sample Data'!I$3:I$386)&gt;10,IF(AND(ISNUMBER('Test Sample Data'!I103),'Test Sample Data'!I103&lt;35,'Test Sample Data'!I103&gt;0),'Test Sample Data'!I103-'Choose Housekeeping Genes'!J$27,35-'Choose Housekeeping Genes'!J$27),"")</f>
        <v/>
      </c>
      <c r="J103" s="132" t="str">
        <f>IF(SUM('Test Sample Data'!J$3:J$386)&gt;10,IF(AND(ISNUMBER('Test Sample Data'!J103),'Test Sample Data'!J103&lt;35,'Test Sample Data'!J103&gt;0),'Test Sample Data'!J103-'Choose Housekeeping Genes'!K$27,35-'Choose Housekeeping Genes'!K$27),"")</f>
        <v/>
      </c>
      <c r="K103" s="132" t="str">
        <f>IF(SUM('Test Sample Data'!K$3:K$386)&gt;10,IF(AND(ISNUMBER('Test Sample Data'!K103),'Test Sample Data'!K103&lt;35,'Test Sample Data'!K103&gt;0),'Test Sample Data'!K103-'Choose Housekeeping Genes'!L$27,35-'Choose Housekeeping Genes'!L$27),"")</f>
        <v/>
      </c>
      <c r="L103" s="132" t="str">
        <f>IF(SUM('Test Sample Data'!L$3:L$386)&gt;10,IF(AND(ISNUMBER('Test Sample Data'!L103),'Test Sample Data'!L103&lt;35,'Test Sample Data'!L103&gt;0),'Test Sample Data'!L103-'Choose Housekeeping Genes'!M$27,35-'Choose Housekeeping Genes'!M$27),"")</f>
        <v/>
      </c>
      <c r="M103" s="132" t="str">
        <f>IF(SUM('Test Sample Data'!M$3:M$386)&gt;10,IF(AND(ISNUMBER('Test Sample Data'!M103),'Test Sample Data'!M103&lt;35,'Test Sample Data'!M103&gt;0),'Test Sample Data'!M103-'Choose Housekeeping Genes'!N$27,35-'Choose Housekeeping Genes'!N$27),"")</f>
        <v/>
      </c>
      <c r="N103" s="132" t="str">
        <f>IF(SUM('Test Sample Data'!N$3:N$386)&gt;10,IF(AND(ISNUMBER('Test Sample Data'!N103),'Test Sample Data'!N103&lt;35,'Test Sample Data'!N103&gt;0),'Test Sample Data'!N103-'Choose Housekeeping Genes'!O$27,35-'Choose Housekeeping Genes'!O$27),"")</f>
        <v/>
      </c>
      <c r="O103" s="132" t="str">
        <f>IF(SUM('Test Sample Data'!O$3:O$386)&gt;10,IF(AND(ISNUMBER('Test Sample Data'!O103),'Test Sample Data'!O103&lt;35,'Test Sample Data'!O103&gt;0),'Test Sample Data'!O103-'Choose Housekeeping Genes'!P$27,35-'Choose Housekeeping Genes'!P$27),"")</f>
        <v/>
      </c>
      <c r="P103" s="132" t="str">
        <f>IF(SUM('Test Sample Data'!P$3:P$386)&gt;10,IF(AND(ISNUMBER('Test Sample Data'!P103),'Test Sample Data'!P103&lt;35,'Test Sample Data'!P103&gt;0),'Test Sample Data'!P103-'Choose Housekeeping Genes'!Q$27,35-'Choose Housekeeping Genes'!Q$27),"")</f>
        <v/>
      </c>
      <c r="Q103" s="132" t="str">
        <f>IF(SUM('Test Sample Data'!Q$3:Q$386)&gt;10,IF(AND(ISNUMBER('Test Sample Data'!Q103),'Test Sample Data'!Q103&lt;35,'Test Sample Data'!Q103&gt;0),'Test Sample Data'!Q103-'Choose Housekeeping Genes'!R$27,35-'Choose Housekeeping Genes'!R$27),"")</f>
        <v/>
      </c>
      <c r="R103" s="132" t="str">
        <f>IF(SUM('Test Sample Data'!R$3:R$386)&gt;10,IF(AND(ISNUMBER('Test Sample Data'!R103),'Test Sample Data'!R103&lt;35,'Test Sample Data'!R103&gt;0),'Test Sample Data'!R103-'Choose Housekeeping Genes'!S$27,35-'Choose Housekeeping Genes'!S$27),"")</f>
        <v/>
      </c>
      <c r="S103" s="132" t="str">
        <f>IF(SUM('Test Sample Data'!S$3:S$386)&gt;10,IF(AND(ISNUMBER('Test Sample Data'!S103),'Test Sample Data'!S103&lt;35,'Test Sample Data'!S103&gt;0),'Test Sample Data'!S103-'Choose Housekeeping Genes'!T$27,35-'Choose Housekeeping Genes'!T$27),"")</f>
        <v/>
      </c>
      <c r="T103" s="132" t="str">
        <f>IF(SUM('Test Sample Data'!T$3:T$386)&gt;10,IF(AND(ISNUMBER('Test Sample Data'!T103),'Test Sample Data'!T103&lt;35,'Test Sample Data'!T103&gt;0),'Test Sample Data'!T103-'Choose Housekeeping Genes'!U$27,35-'Choose Housekeeping Genes'!U$27),"")</f>
        <v/>
      </c>
      <c r="U103" s="132" t="str">
        <f>IF(SUM('Test Sample Data'!U$3:U$386)&gt;10,IF(AND(ISNUMBER('Test Sample Data'!U103),'Test Sample Data'!U103&lt;35,'Test Sample Data'!U103&gt;0),'Test Sample Data'!U103-'Choose Housekeeping Genes'!V$27,35-'Choose Housekeeping Genes'!V$27),"")</f>
        <v/>
      </c>
      <c r="V103" s="132" t="str">
        <f>IF(SUM('Test Sample Data'!V$3:V$386)&gt;10,IF(AND(ISNUMBER('Test Sample Data'!V103),'Test Sample Data'!V103&lt;35,'Test Sample Data'!V103&gt;0),'Test Sample Data'!V103-'Choose Housekeeping Genes'!W$27,35-'Choose Housekeeping Genes'!W$27),"")</f>
        <v/>
      </c>
      <c r="W103" s="140" t="str">
        <f>'Control Sample Data'!A103</f>
        <v>GAS5</v>
      </c>
      <c r="X103" s="141" t="s">
        <v>54</v>
      </c>
      <c r="Y103" s="132" t="str">
        <f>IF(SUM('Control Sample Data'!C$3:C$386)&gt;10,IF(AND(ISNUMBER('Control Sample Data'!C103),'Control Sample Data'!C103&lt;35,'Control Sample Data'!C103&gt;0),'Control Sample Data'!C103-'Choose Housekeeping Genes'!AA$27,35-'Choose Housekeeping Genes'!AA$27),"")</f>
        <v/>
      </c>
      <c r="Z103" s="132" t="str">
        <f>IF(SUM('Control Sample Data'!D$3:D$386)&gt;10,IF(AND(ISNUMBER('Control Sample Data'!D103),'Control Sample Data'!D103&lt;35,'Control Sample Data'!D103&gt;0),'Control Sample Data'!D103-'Choose Housekeeping Genes'!AB$27,35-'Choose Housekeeping Genes'!AB$27),"")</f>
        <v/>
      </c>
      <c r="AA103" s="132" t="str">
        <f>IF(SUM('Control Sample Data'!E$3:E$386)&gt;10,IF(AND(ISNUMBER('Control Sample Data'!E103),'Control Sample Data'!E103&lt;35,'Control Sample Data'!E103&gt;0),'Control Sample Data'!E103-'Choose Housekeeping Genes'!AC$27,35-'Choose Housekeeping Genes'!AC$27),"")</f>
        <v/>
      </c>
      <c r="AB103" s="132" t="str">
        <f>IF(SUM('Control Sample Data'!F$3:F$386)&gt;10,IF(AND(ISNUMBER('Control Sample Data'!F103),'Control Sample Data'!F103&lt;35,'Control Sample Data'!F103&gt;0),'Control Sample Data'!F103-'Choose Housekeeping Genes'!AD$27,35-'Choose Housekeeping Genes'!AD$27),"")</f>
        <v/>
      </c>
      <c r="AC103" s="132" t="str">
        <f>IF(SUM('Control Sample Data'!G$3:G$386)&gt;10,IF(AND(ISNUMBER('Control Sample Data'!G103),'Control Sample Data'!G103&lt;35,'Control Sample Data'!G103&gt;0),'Control Sample Data'!G103-'Choose Housekeeping Genes'!AE$27,35-'Choose Housekeeping Genes'!AE$27),"")</f>
        <v/>
      </c>
      <c r="AD103" s="132" t="str">
        <f>IF(SUM('Control Sample Data'!H$3:H$386)&gt;10,IF(AND(ISNUMBER('Control Sample Data'!H103),'Control Sample Data'!H103&lt;35,'Control Sample Data'!H103&gt;0),'Control Sample Data'!H103-'Choose Housekeeping Genes'!AF$27,35-'Choose Housekeeping Genes'!AF$27),"")</f>
        <v/>
      </c>
      <c r="AE103" s="132" t="str">
        <f>IF(SUM('Control Sample Data'!I$3:I$386)&gt;10,IF(AND(ISNUMBER('Control Sample Data'!I103),'Control Sample Data'!I103&lt;35,'Control Sample Data'!I103&gt;0),'Control Sample Data'!I103-'Choose Housekeeping Genes'!AG$27,35-'Choose Housekeeping Genes'!AG$27),"")</f>
        <v/>
      </c>
      <c r="AF103" s="132" t="str">
        <f>IF(SUM('Control Sample Data'!J$3:J$386)&gt;10,IF(AND(ISNUMBER('Control Sample Data'!J103),'Control Sample Data'!J103&lt;35,'Control Sample Data'!J103&gt;0),'Control Sample Data'!J103-'Choose Housekeeping Genes'!AH$27,35-'Choose Housekeeping Genes'!AH$27),"")</f>
        <v/>
      </c>
      <c r="AG103" s="132" t="str">
        <f>IF(SUM('Control Sample Data'!K$3:K$386)&gt;10,IF(AND(ISNUMBER('Control Sample Data'!K103),'Control Sample Data'!K103&lt;35,'Control Sample Data'!K103&gt;0),'Control Sample Data'!K103-'Choose Housekeeping Genes'!AI$27,35-'Choose Housekeeping Genes'!AI$27),"")</f>
        <v/>
      </c>
      <c r="AH103" s="132" t="str">
        <f>IF(SUM('Control Sample Data'!L$3:L$386)&gt;10,IF(AND(ISNUMBER('Control Sample Data'!L103),'Control Sample Data'!L103&lt;35,'Control Sample Data'!L103&gt;0),'Control Sample Data'!L103-'Choose Housekeeping Genes'!AJ$27,35-'Choose Housekeeping Genes'!AJ$27),"")</f>
        <v/>
      </c>
      <c r="AI103" s="132" t="str">
        <f>IF(SUM('Control Sample Data'!M$3:M$386)&gt;10,IF(AND(ISNUMBER('Control Sample Data'!M103),'Control Sample Data'!M103&lt;35,'Control Sample Data'!M103&gt;0),'Control Sample Data'!M103-'Choose Housekeeping Genes'!AK$27,35-'Choose Housekeeping Genes'!AK$27),"")</f>
        <v/>
      </c>
      <c r="AJ103" s="132" t="str">
        <f>IF(SUM('Control Sample Data'!N$3:N$386)&gt;10,IF(AND(ISNUMBER('Control Sample Data'!N103),'Control Sample Data'!N103&lt;35,'Control Sample Data'!N103&gt;0),'Control Sample Data'!N103-'Choose Housekeeping Genes'!AL$27,35-'Choose Housekeeping Genes'!AL$27),"")</f>
        <v/>
      </c>
      <c r="AK103" s="132" t="str">
        <f>IF(SUM('Control Sample Data'!O$3:O$386)&gt;10,IF(AND(ISNUMBER('Control Sample Data'!O103),'Control Sample Data'!O103&lt;35,'Control Sample Data'!O103&gt;0),'Control Sample Data'!O103-'Choose Housekeeping Genes'!AM$27,35-'Choose Housekeeping Genes'!AM$27),"")</f>
        <v/>
      </c>
      <c r="AL103" s="132" t="str">
        <f>IF(SUM('Control Sample Data'!P$3:P$386)&gt;10,IF(AND(ISNUMBER('Control Sample Data'!P103),'Control Sample Data'!P103&lt;35,'Control Sample Data'!P103&gt;0),'Control Sample Data'!P103-'Choose Housekeeping Genes'!AN$27,35-'Choose Housekeeping Genes'!AN$27),"")</f>
        <v/>
      </c>
      <c r="AM103" s="132" t="str">
        <f>IF(SUM('Control Sample Data'!Q$3:Q$386)&gt;10,IF(AND(ISNUMBER('Control Sample Data'!Q103),'Control Sample Data'!Q103&lt;35,'Control Sample Data'!Q103&gt;0),'Control Sample Data'!Q103-'Choose Housekeeping Genes'!AO$27,35-'Choose Housekeeping Genes'!AO$27),"")</f>
        <v/>
      </c>
      <c r="AN103" s="132" t="str">
        <f>IF(SUM('Control Sample Data'!R$3:R$386)&gt;10,IF(AND(ISNUMBER('Control Sample Data'!R103),'Control Sample Data'!R103&lt;35,'Control Sample Data'!R103&gt;0),'Control Sample Data'!R103-'Choose Housekeeping Genes'!AP$27,35-'Choose Housekeeping Genes'!AP$27),"")</f>
        <v/>
      </c>
      <c r="AO103" s="132" t="str">
        <f>IF(SUM('Control Sample Data'!S$3:S$386)&gt;10,IF(AND(ISNUMBER('Control Sample Data'!S103),'Control Sample Data'!S103&lt;35,'Control Sample Data'!S103&gt;0),'Control Sample Data'!S103-'Choose Housekeeping Genes'!AQ$27,35-'Choose Housekeeping Genes'!AQ$27),"")</f>
        <v/>
      </c>
      <c r="AP103" s="132" t="str">
        <f>IF(SUM('Control Sample Data'!T$3:T$386)&gt;10,IF(AND(ISNUMBER('Control Sample Data'!T103),'Control Sample Data'!T103&lt;35,'Control Sample Data'!T103&gt;0),'Control Sample Data'!T103-'Choose Housekeeping Genes'!AR$27,35-'Choose Housekeeping Genes'!AR$27),"")</f>
        <v/>
      </c>
      <c r="AQ103" s="132" t="str">
        <f>IF(SUM('Control Sample Data'!U$3:U$386)&gt;10,IF(AND(ISNUMBER('Control Sample Data'!U103),'Control Sample Data'!U103&lt;35,'Control Sample Data'!U103&gt;0),'Control Sample Data'!U103-'Choose Housekeeping Genes'!AS$27,35-'Choose Housekeeping Genes'!AS$27),"")</f>
        <v/>
      </c>
      <c r="AR103" s="132" t="str">
        <f>IF(SUM('Control Sample Data'!V$3:V$386)&gt;10,IF(AND(ISNUMBER('Control Sample Data'!V103),'Control Sample Data'!V103&lt;35,'Control Sample Data'!V103&gt;0),'Control Sample Data'!V103-'Choose Housekeeping Genes'!AT$27,35-'Choose Housekeeping Genes'!AT$27),"")</f>
        <v/>
      </c>
      <c r="AS103" s="135" t="str">
        <f>'Control Sample Data'!A103</f>
        <v>GAS5</v>
      </c>
      <c r="AT103" s="35" t="s">
        <v>54</v>
      </c>
      <c r="AU103" s="132" t="str">
        <f ca="1">IF(ISNUMBER(C103-'Choose Housekeeping Genes'!D$17),C103-'Choose Housekeeping Genes'!D$17,"")</f>
        <v/>
      </c>
      <c r="AV103" s="132" t="str">
        <f ca="1">IF(ISNUMBER(D103-'Choose Housekeeping Genes'!E$17),D103-'Choose Housekeeping Genes'!E$17,"")</f>
        <v/>
      </c>
      <c r="AW103" s="132" t="str">
        <f ca="1">IF(ISNUMBER(E103-'Choose Housekeeping Genes'!F$17),E103-'Choose Housekeeping Genes'!F$17,"")</f>
        <v/>
      </c>
      <c r="AX103" s="132" t="str">
        <f ca="1">IF(ISNUMBER(F103-'Choose Housekeeping Genes'!G$17),F103-'Choose Housekeeping Genes'!G$17,"")</f>
        <v/>
      </c>
      <c r="AY103" s="132" t="str">
        <f ca="1">IF(ISNUMBER(G103-'Choose Housekeeping Genes'!H$17),G103-'Choose Housekeeping Genes'!H$17,"")</f>
        <v/>
      </c>
      <c r="AZ103" s="132" t="str">
        <f ca="1">IF(ISNUMBER(H103-'Choose Housekeeping Genes'!I$17),H103-'Choose Housekeeping Genes'!I$17,"")</f>
        <v/>
      </c>
      <c r="BA103" s="132" t="str">
        <f ca="1">IF(ISNUMBER(I103-'Choose Housekeeping Genes'!J$17),I103-'Choose Housekeeping Genes'!J$17,"")</f>
        <v/>
      </c>
      <c r="BB103" s="132" t="str">
        <f ca="1">IF(ISNUMBER(J103-'Choose Housekeeping Genes'!K$17),J103-'Choose Housekeeping Genes'!K$17,"")</f>
        <v/>
      </c>
      <c r="BC103" s="132" t="str">
        <f ca="1">IF(ISNUMBER(K103-'Choose Housekeeping Genes'!L$17),K103-'Choose Housekeeping Genes'!L$17,"")</f>
        <v/>
      </c>
      <c r="BD103" s="132" t="str">
        <f ca="1">IF(ISNUMBER(L103-'Choose Housekeeping Genes'!M$17),L103-'Choose Housekeeping Genes'!M$17,"")</f>
        <v/>
      </c>
      <c r="BE103" s="132" t="str">
        <f ca="1">IF(ISNUMBER(M103-'Choose Housekeeping Genes'!N$17),M103-'Choose Housekeeping Genes'!N$17,"")</f>
        <v/>
      </c>
      <c r="BF103" s="132" t="str">
        <f ca="1">IF(ISNUMBER(N103-'Choose Housekeeping Genes'!O$17),N103-'Choose Housekeeping Genes'!O$17,"")</f>
        <v/>
      </c>
      <c r="BG103" s="132" t="str">
        <f ca="1">IF(ISNUMBER(O103-'Choose Housekeeping Genes'!P$17),O103-'Choose Housekeeping Genes'!P$17,"")</f>
        <v/>
      </c>
      <c r="BH103" s="132" t="str">
        <f ca="1">IF(ISNUMBER(P103-'Choose Housekeeping Genes'!Q$17),P103-'Choose Housekeeping Genes'!Q$17,"")</f>
        <v/>
      </c>
      <c r="BI103" s="132" t="str">
        <f ca="1">IF(ISNUMBER(Q103-'Choose Housekeeping Genes'!R$17),Q103-'Choose Housekeeping Genes'!R$17,"")</f>
        <v/>
      </c>
      <c r="BJ103" s="132" t="str">
        <f ca="1">IF(ISNUMBER(R103-'Choose Housekeeping Genes'!S$17),R103-'Choose Housekeeping Genes'!S$17,"")</f>
        <v/>
      </c>
      <c r="BK103" s="132" t="str">
        <f ca="1">IF(ISNUMBER(S103-'Choose Housekeeping Genes'!T$17),S103-'Choose Housekeeping Genes'!T$17,"")</f>
        <v/>
      </c>
      <c r="BL103" s="132" t="str">
        <f ca="1">IF(ISNUMBER(T103-'Choose Housekeeping Genes'!U$17),T103-'Choose Housekeeping Genes'!U$17,"")</f>
        <v/>
      </c>
      <c r="BM103" s="132" t="str">
        <f ca="1">IF(ISNUMBER(U103-'Choose Housekeeping Genes'!V$17),U103-'Choose Housekeeping Genes'!V$17,"")</f>
        <v/>
      </c>
      <c r="BN103" s="132" t="str">
        <f ca="1">IF(ISNUMBER(V103-'Choose Housekeeping Genes'!W$17),V103-'Choose Housekeeping Genes'!W$17,"")</f>
        <v/>
      </c>
      <c r="BO103" s="142" t="str">
        <f t="shared" si="8"/>
        <v>GAS5</v>
      </c>
      <c r="BP103" s="141" t="s">
        <v>54</v>
      </c>
      <c r="BQ103" s="132" t="str">
        <f ca="1">IF(ISNUMBER(Y103-'Choose Housekeeping Genes'!AA$17),Y103-'Choose Housekeeping Genes'!AA$17,"")</f>
        <v/>
      </c>
      <c r="BR103" s="132" t="str">
        <f ca="1">IF(ISNUMBER(Z103-'Choose Housekeeping Genes'!AB$17),Z103-'Choose Housekeeping Genes'!AB$17,"")</f>
        <v/>
      </c>
      <c r="BS103" s="132" t="str">
        <f ca="1">IF(ISNUMBER(AA103-'Choose Housekeeping Genes'!AC$17),AA103-'Choose Housekeeping Genes'!AC$17,"")</f>
        <v/>
      </c>
      <c r="BT103" s="132" t="str">
        <f ca="1">IF(ISNUMBER(AB103-'Choose Housekeeping Genes'!AD$17),AB103-'Choose Housekeeping Genes'!AD$17,"")</f>
        <v/>
      </c>
      <c r="BU103" s="132" t="str">
        <f ca="1">IF(ISNUMBER(AC103-'Choose Housekeeping Genes'!AE$17),AC103-'Choose Housekeeping Genes'!AE$17,"")</f>
        <v/>
      </c>
      <c r="BV103" s="132" t="str">
        <f ca="1">IF(ISNUMBER(AD103-'Choose Housekeeping Genes'!AF$17),AD103-'Choose Housekeeping Genes'!AF$17,"")</f>
        <v/>
      </c>
      <c r="BW103" s="132" t="str">
        <f ca="1">IF(ISNUMBER(AE103-'Choose Housekeeping Genes'!AG$17),AE103-'Choose Housekeeping Genes'!AG$17,"")</f>
        <v/>
      </c>
      <c r="BX103" s="132" t="str">
        <f ca="1">IF(ISNUMBER(AF103-'Choose Housekeeping Genes'!AH$17),AF103-'Choose Housekeeping Genes'!AH$17,"")</f>
        <v/>
      </c>
      <c r="BY103" s="132" t="str">
        <f ca="1">IF(ISNUMBER(AG103-'Choose Housekeeping Genes'!AI$17),AG103-'Choose Housekeeping Genes'!AI$17,"")</f>
        <v/>
      </c>
      <c r="BZ103" s="132" t="str">
        <f ca="1">IF(ISNUMBER(AH103-'Choose Housekeeping Genes'!AJ$17),AH103-'Choose Housekeeping Genes'!AJ$17,"")</f>
        <v/>
      </c>
      <c r="CA103" s="132" t="str">
        <f ca="1">IF(ISNUMBER(AI103-'Choose Housekeeping Genes'!AK$17),AI103-'Choose Housekeeping Genes'!AK$17,"")</f>
        <v/>
      </c>
      <c r="CB103" s="132" t="str">
        <f ca="1">IF(ISNUMBER(AJ103-'Choose Housekeeping Genes'!AL$17),AJ103-'Choose Housekeeping Genes'!AL$17,"")</f>
        <v/>
      </c>
      <c r="CC103" s="132" t="str">
        <f ca="1">IF(ISNUMBER(AK103-'Choose Housekeeping Genes'!AM$17),AK103-'Choose Housekeeping Genes'!AM$17,"")</f>
        <v/>
      </c>
      <c r="CD103" s="132" t="str">
        <f ca="1">IF(ISNUMBER(AL103-'Choose Housekeeping Genes'!AN$17),AL103-'Choose Housekeeping Genes'!AN$17,"")</f>
        <v/>
      </c>
      <c r="CE103" s="132" t="str">
        <f ca="1">IF(ISNUMBER(AM103-'Choose Housekeeping Genes'!AO$17),AM103-'Choose Housekeeping Genes'!AO$17,"")</f>
        <v/>
      </c>
      <c r="CF103" s="132" t="str">
        <f ca="1">IF(ISNUMBER(AN103-'Choose Housekeeping Genes'!AP$17),AN103-'Choose Housekeeping Genes'!AP$17,"")</f>
        <v/>
      </c>
      <c r="CG103" s="132" t="str">
        <f ca="1">IF(ISNUMBER(AO103-'Choose Housekeeping Genes'!AQ$17),AO103-'Choose Housekeeping Genes'!AQ$17,"")</f>
        <v/>
      </c>
      <c r="CH103" s="132" t="str">
        <f ca="1">IF(ISNUMBER(AP103-'Choose Housekeeping Genes'!AR$17),AP103-'Choose Housekeeping Genes'!AR$17,"")</f>
        <v/>
      </c>
      <c r="CI103" s="132" t="str">
        <f ca="1">IF(ISNUMBER(AQ103-'Choose Housekeeping Genes'!AS$17),AQ103-'Choose Housekeeping Genes'!AS$17,"")</f>
        <v/>
      </c>
      <c r="CJ103" s="132" t="str">
        <f ca="1">IF(ISNUMBER(AR103-'Choose Housekeeping Genes'!AT$17),AR103-'Choose Housekeeping Genes'!AT$17,"")</f>
        <v/>
      </c>
      <c r="CK103" s="137" t="e">
        <f t="shared" ca="1" si="6"/>
        <v>#DIV/0!</v>
      </c>
      <c r="CL103" s="138" t="e">
        <f t="shared" ca="1" si="7"/>
        <v>#DIV/0!</v>
      </c>
    </row>
    <row r="104" spans="1:90" ht="12.75" x14ac:dyDescent="0.15">
      <c r="A104" s="131" t="str">
        <f>'Transcript table'!C104</f>
        <v>KCNQ1OT1</v>
      </c>
      <c r="B104" s="35" t="s">
        <v>55</v>
      </c>
      <c r="C104" s="132" t="str">
        <f>IF(SUM('Test Sample Data'!C$3:C$386)&gt;10,IF(AND(ISNUMBER('Test Sample Data'!C104),'Test Sample Data'!C104&lt;35,'Test Sample Data'!C104&gt;0),'Test Sample Data'!C104-'Choose Housekeeping Genes'!D$27,35-'Choose Housekeeping Genes'!D$27),"")</f>
        <v/>
      </c>
      <c r="D104" s="132" t="str">
        <f>IF(SUM('Test Sample Data'!D$3:D$386)&gt;10,IF(AND(ISNUMBER('Test Sample Data'!D104),'Test Sample Data'!D104&lt;35,'Test Sample Data'!D104&gt;0),'Test Sample Data'!D104-'Choose Housekeeping Genes'!E$27,35-'Choose Housekeeping Genes'!E$27),"")</f>
        <v/>
      </c>
      <c r="E104" s="132" t="str">
        <f>IF(SUM('Test Sample Data'!E$3:E$386)&gt;10,IF(AND(ISNUMBER('Test Sample Data'!E104),'Test Sample Data'!E104&lt;35,'Test Sample Data'!E104&gt;0),'Test Sample Data'!E104-'Choose Housekeeping Genes'!F$27,35-'Choose Housekeeping Genes'!F$27),"")</f>
        <v/>
      </c>
      <c r="F104" s="132" t="str">
        <f>IF(SUM('Test Sample Data'!F$3:F$386)&gt;10,IF(AND(ISNUMBER('Test Sample Data'!F104),'Test Sample Data'!F104&lt;35,'Test Sample Data'!F104&gt;0),'Test Sample Data'!F104-'Choose Housekeeping Genes'!G$27,35-'Choose Housekeeping Genes'!G$27),"")</f>
        <v/>
      </c>
      <c r="G104" s="132" t="str">
        <f>IF(SUM('Test Sample Data'!G$3:G$386)&gt;10,IF(AND(ISNUMBER('Test Sample Data'!G104),'Test Sample Data'!G104&lt;35,'Test Sample Data'!G104&gt;0),'Test Sample Data'!G104-'Choose Housekeeping Genes'!H$27,35-'Choose Housekeeping Genes'!H$27),"")</f>
        <v/>
      </c>
      <c r="H104" s="132" t="str">
        <f>IF(SUM('Test Sample Data'!H$3:H$386)&gt;10,IF(AND(ISNUMBER('Test Sample Data'!H104),'Test Sample Data'!H104&lt;35,'Test Sample Data'!H104&gt;0),'Test Sample Data'!H104-'Choose Housekeeping Genes'!I$27,35-'Choose Housekeeping Genes'!I$27),"")</f>
        <v/>
      </c>
      <c r="I104" s="132" t="str">
        <f>IF(SUM('Test Sample Data'!I$3:I$386)&gt;10,IF(AND(ISNUMBER('Test Sample Data'!I104),'Test Sample Data'!I104&lt;35,'Test Sample Data'!I104&gt;0),'Test Sample Data'!I104-'Choose Housekeeping Genes'!J$27,35-'Choose Housekeeping Genes'!J$27),"")</f>
        <v/>
      </c>
      <c r="J104" s="132" t="str">
        <f>IF(SUM('Test Sample Data'!J$3:J$386)&gt;10,IF(AND(ISNUMBER('Test Sample Data'!J104),'Test Sample Data'!J104&lt;35,'Test Sample Data'!J104&gt;0),'Test Sample Data'!J104-'Choose Housekeeping Genes'!K$27,35-'Choose Housekeeping Genes'!K$27),"")</f>
        <v/>
      </c>
      <c r="K104" s="132" t="str">
        <f>IF(SUM('Test Sample Data'!K$3:K$386)&gt;10,IF(AND(ISNUMBER('Test Sample Data'!K104),'Test Sample Data'!K104&lt;35,'Test Sample Data'!K104&gt;0),'Test Sample Data'!K104-'Choose Housekeeping Genes'!L$27,35-'Choose Housekeeping Genes'!L$27),"")</f>
        <v/>
      </c>
      <c r="L104" s="132" t="str">
        <f>IF(SUM('Test Sample Data'!L$3:L$386)&gt;10,IF(AND(ISNUMBER('Test Sample Data'!L104),'Test Sample Data'!L104&lt;35,'Test Sample Data'!L104&gt;0),'Test Sample Data'!L104-'Choose Housekeeping Genes'!M$27,35-'Choose Housekeeping Genes'!M$27),"")</f>
        <v/>
      </c>
      <c r="M104" s="132" t="str">
        <f>IF(SUM('Test Sample Data'!M$3:M$386)&gt;10,IF(AND(ISNUMBER('Test Sample Data'!M104),'Test Sample Data'!M104&lt;35,'Test Sample Data'!M104&gt;0),'Test Sample Data'!M104-'Choose Housekeeping Genes'!N$27,35-'Choose Housekeeping Genes'!N$27),"")</f>
        <v/>
      </c>
      <c r="N104" s="132" t="str">
        <f>IF(SUM('Test Sample Data'!N$3:N$386)&gt;10,IF(AND(ISNUMBER('Test Sample Data'!N104),'Test Sample Data'!N104&lt;35,'Test Sample Data'!N104&gt;0),'Test Sample Data'!N104-'Choose Housekeeping Genes'!O$27,35-'Choose Housekeeping Genes'!O$27),"")</f>
        <v/>
      </c>
      <c r="O104" s="132" t="str">
        <f>IF(SUM('Test Sample Data'!O$3:O$386)&gt;10,IF(AND(ISNUMBER('Test Sample Data'!O104),'Test Sample Data'!O104&lt;35,'Test Sample Data'!O104&gt;0),'Test Sample Data'!O104-'Choose Housekeeping Genes'!P$27,35-'Choose Housekeeping Genes'!P$27),"")</f>
        <v/>
      </c>
      <c r="P104" s="132" t="str">
        <f>IF(SUM('Test Sample Data'!P$3:P$386)&gt;10,IF(AND(ISNUMBER('Test Sample Data'!P104),'Test Sample Data'!P104&lt;35,'Test Sample Data'!P104&gt;0),'Test Sample Data'!P104-'Choose Housekeeping Genes'!Q$27,35-'Choose Housekeeping Genes'!Q$27),"")</f>
        <v/>
      </c>
      <c r="Q104" s="132" t="str">
        <f>IF(SUM('Test Sample Data'!Q$3:Q$386)&gt;10,IF(AND(ISNUMBER('Test Sample Data'!Q104),'Test Sample Data'!Q104&lt;35,'Test Sample Data'!Q104&gt;0),'Test Sample Data'!Q104-'Choose Housekeeping Genes'!R$27,35-'Choose Housekeeping Genes'!R$27),"")</f>
        <v/>
      </c>
      <c r="R104" s="132" t="str">
        <f>IF(SUM('Test Sample Data'!R$3:R$386)&gt;10,IF(AND(ISNUMBER('Test Sample Data'!R104),'Test Sample Data'!R104&lt;35,'Test Sample Data'!R104&gt;0),'Test Sample Data'!R104-'Choose Housekeeping Genes'!S$27,35-'Choose Housekeeping Genes'!S$27),"")</f>
        <v/>
      </c>
      <c r="S104" s="132" t="str">
        <f>IF(SUM('Test Sample Data'!S$3:S$386)&gt;10,IF(AND(ISNUMBER('Test Sample Data'!S104),'Test Sample Data'!S104&lt;35,'Test Sample Data'!S104&gt;0),'Test Sample Data'!S104-'Choose Housekeeping Genes'!T$27,35-'Choose Housekeeping Genes'!T$27),"")</f>
        <v/>
      </c>
      <c r="T104" s="132" t="str">
        <f>IF(SUM('Test Sample Data'!T$3:T$386)&gt;10,IF(AND(ISNUMBER('Test Sample Data'!T104),'Test Sample Data'!T104&lt;35,'Test Sample Data'!T104&gt;0),'Test Sample Data'!T104-'Choose Housekeeping Genes'!U$27,35-'Choose Housekeeping Genes'!U$27),"")</f>
        <v/>
      </c>
      <c r="U104" s="132" t="str">
        <f>IF(SUM('Test Sample Data'!U$3:U$386)&gt;10,IF(AND(ISNUMBER('Test Sample Data'!U104),'Test Sample Data'!U104&lt;35,'Test Sample Data'!U104&gt;0),'Test Sample Data'!U104-'Choose Housekeeping Genes'!V$27,35-'Choose Housekeeping Genes'!V$27),"")</f>
        <v/>
      </c>
      <c r="V104" s="132" t="str">
        <f>IF(SUM('Test Sample Data'!V$3:V$386)&gt;10,IF(AND(ISNUMBER('Test Sample Data'!V104),'Test Sample Data'!V104&lt;35,'Test Sample Data'!V104&gt;0),'Test Sample Data'!V104-'Choose Housekeeping Genes'!W$27,35-'Choose Housekeeping Genes'!W$27),"")</f>
        <v/>
      </c>
      <c r="W104" s="140" t="str">
        <f>'Control Sample Data'!A104</f>
        <v>KCNQ1OT1</v>
      </c>
      <c r="X104" s="141" t="s">
        <v>55</v>
      </c>
      <c r="Y104" s="132" t="str">
        <f>IF(SUM('Control Sample Data'!C$3:C$386)&gt;10,IF(AND(ISNUMBER('Control Sample Data'!C104),'Control Sample Data'!C104&lt;35,'Control Sample Data'!C104&gt;0),'Control Sample Data'!C104-'Choose Housekeeping Genes'!AA$27,35-'Choose Housekeeping Genes'!AA$27),"")</f>
        <v/>
      </c>
      <c r="Z104" s="132" t="str">
        <f>IF(SUM('Control Sample Data'!D$3:D$386)&gt;10,IF(AND(ISNUMBER('Control Sample Data'!D104),'Control Sample Data'!D104&lt;35,'Control Sample Data'!D104&gt;0),'Control Sample Data'!D104-'Choose Housekeeping Genes'!AB$27,35-'Choose Housekeeping Genes'!AB$27),"")</f>
        <v/>
      </c>
      <c r="AA104" s="132" t="str">
        <f>IF(SUM('Control Sample Data'!E$3:E$386)&gt;10,IF(AND(ISNUMBER('Control Sample Data'!E104),'Control Sample Data'!E104&lt;35,'Control Sample Data'!E104&gt;0),'Control Sample Data'!E104-'Choose Housekeeping Genes'!AC$27,35-'Choose Housekeeping Genes'!AC$27),"")</f>
        <v/>
      </c>
      <c r="AB104" s="132" t="str">
        <f>IF(SUM('Control Sample Data'!F$3:F$386)&gt;10,IF(AND(ISNUMBER('Control Sample Data'!F104),'Control Sample Data'!F104&lt;35,'Control Sample Data'!F104&gt;0),'Control Sample Data'!F104-'Choose Housekeeping Genes'!AD$27,35-'Choose Housekeeping Genes'!AD$27),"")</f>
        <v/>
      </c>
      <c r="AC104" s="132" t="str">
        <f>IF(SUM('Control Sample Data'!G$3:G$386)&gt;10,IF(AND(ISNUMBER('Control Sample Data'!G104),'Control Sample Data'!G104&lt;35,'Control Sample Data'!G104&gt;0),'Control Sample Data'!G104-'Choose Housekeeping Genes'!AE$27,35-'Choose Housekeeping Genes'!AE$27),"")</f>
        <v/>
      </c>
      <c r="AD104" s="132" t="str">
        <f>IF(SUM('Control Sample Data'!H$3:H$386)&gt;10,IF(AND(ISNUMBER('Control Sample Data'!H104),'Control Sample Data'!H104&lt;35,'Control Sample Data'!H104&gt;0),'Control Sample Data'!H104-'Choose Housekeeping Genes'!AF$27,35-'Choose Housekeeping Genes'!AF$27),"")</f>
        <v/>
      </c>
      <c r="AE104" s="132" t="str">
        <f>IF(SUM('Control Sample Data'!I$3:I$386)&gt;10,IF(AND(ISNUMBER('Control Sample Data'!I104),'Control Sample Data'!I104&lt;35,'Control Sample Data'!I104&gt;0),'Control Sample Data'!I104-'Choose Housekeeping Genes'!AG$27,35-'Choose Housekeeping Genes'!AG$27),"")</f>
        <v/>
      </c>
      <c r="AF104" s="132" t="str">
        <f>IF(SUM('Control Sample Data'!J$3:J$386)&gt;10,IF(AND(ISNUMBER('Control Sample Data'!J104),'Control Sample Data'!J104&lt;35,'Control Sample Data'!J104&gt;0),'Control Sample Data'!J104-'Choose Housekeeping Genes'!AH$27,35-'Choose Housekeeping Genes'!AH$27),"")</f>
        <v/>
      </c>
      <c r="AG104" s="132" t="str">
        <f>IF(SUM('Control Sample Data'!K$3:K$386)&gt;10,IF(AND(ISNUMBER('Control Sample Data'!K104),'Control Sample Data'!K104&lt;35,'Control Sample Data'!K104&gt;0),'Control Sample Data'!K104-'Choose Housekeeping Genes'!AI$27,35-'Choose Housekeeping Genes'!AI$27),"")</f>
        <v/>
      </c>
      <c r="AH104" s="132" t="str">
        <f>IF(SUM('Control Sample Data'!L$3:L$386)&gt;10,IF(AND(ISNUMBER('Control Sample Data'!L104),'Control Sample Data'!L104&lt;35,'Control Sample Data'!L104&gt;0),'Control Sample Data'!L104-'Choose Housekeeping Genes'!AJ$27,35-'Choose Housekeeping Genes'!AJ$27),"")</f>
        <v/>
      </c>
      <c r="AI104" s="132" t="str">
        <f>IF(SUM('Control Sample Data'!M$3:M$386)&gt;10,IF(AND(ISNUMBER('Control Sample Data'!M104),'Control Sample Data'!M104&lt;35,'Control Sample Data'!M104&gt;0),'Control Sample Data'!M104-'Choose Housekeeping Genes'!AK$27,35-'Choose Housekeeping Genes'!AK$27),"")</f>
        <v/>
      </c>
      <c r="AJ104" s="132" t="str">
        <f>IF(SUM('Control Sample Data'!N$3:N$386)&gt;10,IF(AND(ISNUMBER('Control Sample Data'!N104),'Control Sample Data'!N104&lt;35,'Control Sample Data'!N104&gt;0),'Control Sample Data'!N104-'Choose Housekeeping Genes'!AL$27,35-'Choose Housekeeping Genes'!AL$27),"")</f>
        <v/>
      </c>
      <c r="AK104" s="132" t="str">
        <f>IF(SUM('Control Sample Data'!O$3:O$386)&gt;10,IF(AND(ISNUMBER('Control Sample Data'!O104),'Control Sample Data'!O104&lt;35,'Control Sample Data'!O104&gt;0),'Control Sample Data'!O104-'Choose Housekeeping Genes'!AM$27,35-'Choose Housekeeping Genes'!AM$27),"")</f>
        <v/>
      </c>
      <c r="AL104" s="132" t="str">
        <f>IF(SUM('Control Sample Data'!P$3:P$386)&gt;10,IF(AND(ISNUMBER('Control Sample Data'!P104),'Control Sample Data'!P104&lt;35,'Control Sample Data'!P104&gt;0),'Control Sample Data'!P104-'Choose Housekeeping Genes'!AN$27,35-'Choose Housekeeping Genes'!AN$27),"")</f>
        <v/>
      </c>
      <c r="AM104" s="132" t="str">
        <f>IF(SUM('Control Sample Data'!Q$3:Q$386)&gt;10,IF(AND(ISNUMBER('Control Sample Data'!Q104),'Control Sample Data'!Q104&lt;35,'Control Sample Data'!Q104&gt;0),'Control Sample Data'!Q104-'Choose Housekeeping Genes'!AO$27,35-'Choose Housekeeping Genes'!AO$27),"")</f>
        <v/>
      </c>
      <c r="AN104" s="132" t="str">
        <f>IF(SUM('Control Sample Data'!R$3:R$386)&gt;10,IF(AND(ISNUMBER('Control Sample Data'!R104),'Control Sample Data'!R104&lt;35,'Control Sample Data'!R104&gt;0),'Control Sample Data'!R104-'Choose Housekeeping Genes'!AP$27,35-'Choose Housekeeping Genes'!AP$27),"")</f>
        <v/>
      </c>
      <c r="AO104" s="132" t="str">
        <f>IF(SUM('Control Sample Data'!S$3:S$386)&gt;10,IF(AND(ISNUMBER('Control Sample Data'!S104),'Control Sample Data'!S104&lt;35,'Control Sample Data'!S104&gt;0),'Control Sample Data'!S104-'Choose Housekeeping Genes'!AQ$27,35-'Choose Housekeeping Genes'!AQ$27),"")</f>
        <v/>
      </c>
      <c r="AP104" s="132" t="str">
        <f>IF(SUM('Control Sample Data'!T$3:T$386)&gt;10,IF(AND(ISNUMBER('Control Sample Data'!T104),'Control Sample Data'!T104&lt;35,'Control Sample Data'!T104&gt;0),'Control Sample Data'!T104-'Choose Housekeeping Genes'!AR$27,35-'Choose Housekeeping Genes'!AR$27),"")</f>
        <v/>
      </c>
      <c r="AQ104" s="132" t="str">
        <f>IF(SUM('Control Sample Data'!U$3:U$386)&gt;10,IF(AND(ISNUMBER('Control Sample Data'!U104),'Control Sample Data'!U104&lt;35,'Control Sample Data'!U104&gt;0),'Control Sample Data'!U104-'Choose Housekeeping Genes'!AS$27,35-'Choose Housekeeping Genes'!AS$27),"")</f>
        <v/>
      </c>
      <c r="AR104" s="132" t="str">
        <f>IF(SUM('Control Sample Data'!V$3:V$386)&gt;10,IF(AND(ISNUMBER('Control Sample Data'!V104),'Control Sample Data'!V104&lt;35,'Control Sample Data'!V104&gt;0),'Control Sample Data'!V104-'Choose Housekeeping Genes'!AT$27,35-'Choose Housekeeping Genes'!AT$27),"")</f>
        <v/>
      </c>
      <c r="AS104" s="135" t="str">
        <f>'Control Sample Data'!A104</f>
        <v>KCNQ1OT1</v>
      </c>
      <c r="AT104" s="35" t="s">
        <v>55</v>
      </c>
      <c r="AU104" s="132" t="str">
        <f ca="1">IF(ISNUMBER(C104-'Choose Housekeeping Genes'!D$17),C104-'Choose Housekeeping Genes'!D$17,"")</f>
        <v/>
      </c>
      <c r="AV104" s="132" t="str">
        <f ca="1">IF(ISNUMBER(D104-'Choose Housekeeping Genes'!E$17),D104-'Choose Housekeeping Genes'!E$17,"")</f>
        <v/>
      </c>
      <c r="AW104" s="132" t="str">
        <f ca="1">IF(ISNUMBER(E104-'Choose Housekeeping Genes'!F$17),E104-'Choose Housekeeping Genes'!F$17,"")</f>
        <v/>
      </c>
      <c r="AX104" s="132" t="str">
        <f ca="1">IF(ISNUMBER(F104-'Choose Housekeeping Genes'!G$17),F104-'Choose Housekeeping Genes'!G$17,"")</f>
        <v/>
      </c>
      <c r="AY104" s="132" t="str">
        <f ca="1">IF(ISNUMBER(G104-'Choose Housekeeping Genes'!H$17),G104-'Choose Housekeeping Genes'!H$17,"")</f>
        <v/>
      </c>
      <c r="AZ104" s="132" t="str">
        <f ca="1">IF(ISNUMBER(H104-'Choose Housekeeping Genes'!I$17),H104-'Choose Housekeeping Genes'!I$17,"")</f>
        <v/>
      </c>
      <c r="BA104" s="132" t="str">
        <f ca="1">IF(ISNUMBER(I104-'Choose Housekeeping Genes'!J$17),I104-'Choose Housekeeping Genes'!J$17,"")</f>
        <v/>
      </c>
      <c r="BB104" s="132" t="str">
        <f ca="1">IF(ISNUMBER(J104-'Choose Housekeeping Genes'!K$17),J104-'Choose Housekeeping Genes'!K$17,"")</f>
        <v/>
      </c>
      <c r="BC104" s="132" t="str">
        <f ca="1">IF(ISNUMBER(K104-'Choose Housekeeping Genes'!L$17),K104-'Choose Housekeeping Genes'!L$17,"")</f>
        <v/>
      </c>
      <c r="BD104" s="132" t="str">
        <f ca="1">IF(ISNUMBER(L104-'Choose Housekeeping Genes'!M$17),L104-'Choose Housekeeping Genes'!M$17,"")</f>
        <v/>
      </c>
      <c r="BE104" s="132" t="str">
        <f ca="1">IF(ISNUMBER(M104-'Choose Housekeeping Genes'!N$17),M104-'Choose Housekeeping Genes'!N$17,"")</f>
        <v/>
      </c>
      <c r="BF104" s="132" t="str">
        <f ca="1">IF(ISNUMBER(N104-'Choose Housekeeping Genes'!O$17),N104-'Choose Housekeeping Genes'!O$17,"")</f>
        <v/>
      </c>
      <c r="BG104" s="132" t="str">
        <f ca="1">IF(ISNUMBER(O104-'Choose Housekeeping Genes'!P$17),O104-'Choose Housekeeping Genes'!P$17,"")</f>
        <v/>
      </c>
      <c r="BH104" s="132" t="str">
        <f ca="1">IF(ISNUMBER(P104-'Choose Housekeeping Genes'!Q$17),P104-'Choose Housekeeping Genes'!Q$17,"")</f>
        <v/>
      </c>
      <c r="BI104" s="132" t="str">
        <f ca="1">IF(ISNUMBER(Q104-'Choose Housekeeping Genes'!R$17),Q104-'Choose Housekeeping Genes'!R$17,"")</f>
        <v/>
      </c>
      <c r="BJ104" s="132" t="str">
        <f ca="1">IF(ISNUMBER(R104-'Choose Housekeeping Genes'!S$17),R104-'Choose Housekeeping Genes'!S$17,"")</f>
        <v/>
      </c>
      <c r="BK104" s="132" t="str">
        <f ca="1">IF(ISNUMBER(S104-'Choose Housekeeping Genes'!T$17),S104-'Choose Housekeeping Genes'!T$17,"")</f>
        <v/>
      </c>
      <c r="BL104" s="132" t="str">
        <f ca="1">IF(ISNUMBER(T104-'Choose Housekeeping Genes'!U$17),T104-'Choose Housekeeping Genes'!U$17,"")</f>
        <v/>
      </c>
      <c r="BM104" s="132" t="str">
        <f ca="1">IF(ISNUMBER(U104-'Choose Housekeeping Genes'!V$17),U104-'Choose Housekeeping Genes'!V$17,"")</f>
        <v/>
      </c>
      <c r="BN104" s="132" t="str">
        <f ca="1">IF(ISNUMBER(V104-'Choose Housekeeping Genes'!W$17),V104-'Choose Housekeeping Genes'!W$17,"")</f>
        <v/>
      </c>
      <c r="BO104" s="142" t="str">
        <f t="shared" si="8"/>
        <v>KCNQ1OT1</v>
      </c>
      <c r="BP104" s="141" t="s">
        <v>55</v>
      </c>
      <c r="BQ104" s="132" t="str">
        <f ca="1">IF(ISNUMBER(Y104-'Choose Housekeeping Genes'!AA$17),Y104-'Choose Housekeeping Genes'!AA$17,"")</f>
        <v/>
      </c>
      <c r="BR104" s="132" t="str">
        <f ca="1">IF(ISNUMBER(Z104-'Choose Housekeeping Genes'!AB$17),Z104-'Choose Housekeeping Genes'!AB$17,"")</f>
        <v/>
      </c>
      <c r="BS104" s="132" t="str">
        <f ca="1">IF(ISNUMBER(AA104-'Choose Housekeeping Genes'!AC$17),AA104-'Choose Housekeeping Genes'!AC$17,"")</f>
        <v/>
      </c>
      <c r="BT104" s="132" t="str">
        <f ca="1">IF(ISNUMBER(AB104-'Choose Housekeeping Genes'!AD$17),AB104-'Choose Housekeeping Genes'!AD$17,"")</f>
        <v/>
      </c>
      <c r="BU104" s="132" t="str">
        <f ca="1">IF(ISNUMBER(AC104-'Choose Housekeeping Genes'!AE$17),AC104-'Choose Housekeeping Genes'!AE$17,"")</f>
        <v/>
      </c>
      <c r="BV104" s="132" t="str">
        <f ca="1">IF(ISNUMBER(AD104-'Choose Housekeeping Genes'!AF$17),AD104-'Choose Housekeeping Genes'!AF$17,"")</f>
        <v/>
      </c>
      <c r="BW104" s="132" t="str">
        <f ca="1">IF(ISNUMBER(AE104-'Choose Housekeeping Genes'!AG$17),AE104-'Choose Housekeeping Genes'!AG$17,"")</f>
        <v/>
      </c>
      <c r="BX104" s="132" t="str">
        <f ca="1">IF(ISNUMBER(AF104-'Choose Housekeeping Genes'!AH$17),AF104-'Choose Housekeeping Genes'!AH$17,"")</f>
        <v/>
      </c>
      <c r="BY104" s="132" t="str">
        <f ca="1">IF(ISNUMBER(AG104-'Choose Housekeeping Genes'!AI$17),AG104-'Choose Housekeeping Genes'!AI$17,"")</f>
        <v/>
      </c>
      <c r="BZ104" s="132" t="str">
        <f ca="1">IF(ISNUMBER(AH104-'Choose Housekeeping Genes'!AJ$17),AH104-'Choose Housekeeping Genes'!AJ$17,"")</f>
        <v/>
      </c>
      <c r="CA104" s="132" t="str">
        <f ca="1">IF(ISNUMBER(AI104-'Choose Housekeeping Genes'!AK$17),AI104-'Choose Housekeeping Genes'!AK$17,"")</f>
        <v/>
      </c>
      <c r="CB104" s="132" t="str">
        <f ca="1">IF(ISNUMBER(AJ104-'Choose Housekeeping Genes'!AL$17),AJ104-'Choose Housekeeping Genes'!AL$17,"")</f>
        <v/>
      </c>
      <c r="CC104" s="132" t="str">
        <f ca="1">IF(ISNUMBER(AK104-'Choose Housekeeping Genes'!AM$17),AK104-'Choose Housekeeping Genes'!AM$17,"")</f>
        <v/>
      </c>
      <c r="CD104" s="132" t="str">
        <f ca="1">IF(ISNUMBER(AL104-'Choose Housekeeping Genes'!AN$17),AL104-'Choose Housekeeping Genes'!AN$17,"")</f>
        <v/>
      </c>
      <c r="CE104" s="132" t="str">
        <f ca="1">IF(ISNUMBER(AM104-'Choose Housekeeping Genes'!AO$17),AM104-'Choose Housekeeping Genes'!AO$17,"")</f>
        <v/>
      </c>
      <c r="CF104" s="132" t="str">
        <f ca="1">IF(ISNUMBER(AN104-'Choose Housekeeping Genes'!AP$17),AN104-'Choose Housekeeping Genes'!AP$17,"")</f>
        <v/>
      </c>
      <c r="CG104" s="132" t="str">
        <f ca="1">IF(ISNUMBER(AO104-'Choose Housekeeping Genes'!AQ$17),AO104-'Choose Housekeeping Genes'!AQ$17,"")</f>
        <v/>
      </c>
      <c r="CH104" s="132" t="str">
        <f ca="1">IF(ISNUMBER(AP104-'Choose Housekeeping Genes'!AR$17),AP104-'Choose Housekeeping Genes'!AR$17,"")</f>
        <v/>
      </c>
      <c r="CI104" s="132" t="str">
        <f ca="1">IF(ISNUMBER(AQ104-'Choose Housekeeping Genes'!AS$17),AQ104-'Choose Housekeeping Genes'!AS$17,"")</f>
        <v/>
      </c>
      <c r="CJ104" s="132" t="str">
        <f ca="1">IF(ISNUMBER(AR104-'Choose Housekeeping Genes'!AT$17),AR104-'Choose Housekeeping Genes'!AT$17,"")</f>
        <v/>
      </c>
      <c r="CK104" s="137" t="e">
        <f t="shared" ca="1" si="6"/>
        <v>#DIV/0!</v>
      </c>
      <c r="CL104" s="138" t="e">
        <f t="shared" ca="1" si="7"/>
        <v>#DIV/0!</v>
      </c>
    </row>
    <row r="105" spans="1:90" ht="12.75" x14ac:dyDescent="0.15">
      <c r="A105" s="131" t="str">
        <f>'Transcript table'!C105</f>
        <v>CCAT1</v>
      </c>
      <c r="B105" s="35" t="s">
        <v>56</v>
      </c>
      <c r="C105" s="132" t="str">
        <f>IF(SUM('Test Sample Data'!C$3:C$386)&gt;10,IF(AND(ISNUMBER('Test Sample Data'!C105),'Test Sample Data'!C105&lt;35,'Test Sample Data'!C105&gt;0),'Test Sample Data'!C105-'Choose Housekeeping Genes'!D$27,35-'Choose Housekeeping Genes'!D$27),"")</f>
        <v/>
      </c>
      <c r="D105" s="132" t="str">
        <f>IF(SUM('Test Sample Data'!D$3:D$386)&gt;10,IF(AND(ISNUMBER('Test Sample Data'!D105),'Test Sample Data'!D105&lt;35,'Test Sample Data'!D105&gt;0),'Test Sample Data'!D105-'Choose Housekeeping Genes'!E$27,35-'Choose Housekeeping Genes'!E$27),"")</f>
        <v/>
      </c>
      <c r="E105" s="132" t="str">
        <f>IF(SUM('Test Sample Data'!E$3:E$386)&gt;10,IF(AND(ISNUMBER('Test Sample Data'!E105),'Test Sample Data'!E105&lt;35,'Test Sample Data'!E105&gt;0),'Test Sample Data'!E105-'Choose Housekeeping Genes'!F$27,35-'Choose Housekeeping Genes'!F$27),"")</f>
        <v/>
      </c>
      <c r="F105" s="132" t="str">
        <f>IF(SUM('Test Sample Data'!F$3:F$386)&gt;10,IF(AND(ISNUMBER('Test Sample Data'!F105),'Test Sample Data'!F105&lt;35,'Test Sample Data'!F105&gt;0),'Test Sample Data'!F105-'Choose Housekeeping Genes'!G$27,35-'Choose Housekeeping Genes'!G$27),"")</f>
        <v/>
      </c>
      <c r="G105" s="132" t="str">
        <f>IF(SUM('Test Sample Data'!G$3:G$386)&gt;10,IF(AND(ISNUMBER('Test Sample Data'!G105),'Test Sample Data'!G105&lt;35,'Test Sample Data'!G105&gt;0),'Test Sample Data'!G105-'Choose Housekeeping Genes'!H$27,35-'Choose Housekeeping Genes'!H$27),"")</f>
        <v/>
      </c>
      <c r="H105" s="132" t="str">
        <f>IF(SUM('Test Sample Data'!H$3:H$386)&gt;10,IF(AND(ISNUMBER('Test Sample Data'!H105),'Test Sample Data'!H105&lt;35,'Test Sample Data'!H105&gt;0),'Test Sample Data'!H105-'Choose Housekeeping Genes'!I$27,35-'Choose Housekeeping Genes'!I$27),"")</f>
        <v/>
      </c>
      <c r="I105" s="132" t="str">
        <f>IF(SUM('Test Sample Data'!I$3:I$386)&gt;10,IF(AND(ISNUMBER('Test Sample Data'!I105),'Test Sample Data'!I105&lt;35,'Test Sample Data'!I105&gt;0),'Test Sample Data'!I105-'Choose Housekeeping Genes'!J$27,35-'Choose Housekeeping Genes'!J$27),"")</f>
        <v/>
      </c>
      <c r="J105" s="132" t="str">
        <f>IF(SUM('Test Sample Data'!J$3:J$386)&gt;10,IF(AND(ISNUMBER('Test Sample Data'!J105),'Test Sample Data'!J105&lt;35,'Test Sample Data'!J105&gt;0),'Test Sample Data'!J105-'Choose Housekeeping Genes'!K$27,35-'Choose Housekeeping Genes'!K$27),"")</f>
        <v/>
      </c>
      <c r="K105" s="132" t="str">
        <f>IF(SUM('Test Sample Data'!K$3:K$386)&gt;10,IF(AND(ISNUMBER('Test Sample Data'!K105),'Test Sample Data'!K105&lt;35,'Test Sample Data'!K105&gt;0),'Test Sample Data'!K105-'Choose Housekeeping Genes'!L$27,35-'Choose Housekeeping Genes'!L$27),"")</f>
        <v/>
      </c>
      <c r="L105" s="132" t="str">
        <f>IF(SUM('Test Sample Data'!L$3:L$386)&gt;10,IF(AND(ISNUMBER('Test Sample Data'!L105),'Test Sample Data'!L105&lt;35,'Test Sample Data'!L105&gt;0),'Test Sample Data'!L105-'Choose Housekeeping Genes'!M$27,35-'Choose Housekeeping Genes'!M$27),"")</f>
        <v/>
      </c>
      <c r="M105" s="132" t="str">
        <f>IF(SUM('Test Sample Data'!M$3:M$386)&gt;10,IF(AND(ISNUMBER('Test Sample Data'!M105),'Test Sample Data'!M105&lt;35,'Test Sample Data'!M105&gt;0),'Test Sample Data'!M105-'Choose Housekeeping Genes'!N$27,35-'Choose Housekeeping Genes'!N$27),"")</f>
        <v/>
      </c>
      <c r="N105" s="132" t="str">
        <f>IF(SUM('Test Sample Data'!N$3:N$386)&gt;10,IF(AND(ISNUMBER('Test Sample Data'!N105),'Test Sample Data'!N105&lt;35,'Test Sample Data'!N105&gt;0),'Test Sample Data'!N105-'Choose Housekeeping Genes'!O$27,35-'Choose Housekeeping Genes'!O$27),"")</f>
        <v/>
      </c>
      <c r="O105" s="132" t="str">
        <f>IF(SUM('Test Sample Data'!O$3:O$386)&gt;10,IF(AND(ISNUMBER('Test Sample Data'!O105),'Test Sample Data'!O105&lt;35,'Test Sample Data'!O105&gt;0),'Test Sample Data'!O105-'Choose Housekeeping Genes'!P$27,35-'Choose Housekeeping Genes'!P$27),"")</f>
        <v/>
      </c>
      <c r="P105" s="132" t="str">
        <f>IF(SUM('Test Sample Data'!P$3:P$386)&gt;10,IF(AND(ISNUMBER('Test Sample Data'!P105),'Test Sample Data'!P105&lt;35,'Test Sample Data'!P105&gt;0),'Test Sample Data'!P105-'Choose Housekeeping Genes'!Q$27,35-'Choose Housekeeping Genes'!Q$27),"")</f>
        <v/>
      </c>
      <c r="Q105" s="132" t="str">
        <f>IF(SUM('Test Sample Data'!Q$3:Q$386)&gt;10,IF(AND(ISNUMBER('Test Sample Data'!Q105),'Test Sample Data'!Q105&lt;35,'Test Sample Data'!Q105&gt;0),'Test Sample Data'!Q105-'Choose Housekeeping Genes'!R$27,35-'Choose Housekeeping Genes'!R$27),"")</f>
        <v/>
      </c>
      <c r="R105" s="132" t="str">
        <f>IF(SUM('Test Sample Data'!R$3:R$386)&gt;10,IF(AND(ISNUMBER('Test Sample Data'!R105),'Test Sample Data'!R105&lt;35,'Test Sample Data'!R105&gt;0),'Test Sample Data'!R105-'Choose Housekeeping Genes'!S$27,35-'Choose Housekeeping Genes'!S$27),"")</f>
        <v/>
      </c>
      <c r="S105" s="132" t="str">
        <f>IF(SUM('Test Sample Data'!S$3:S$386)&gt;10,IF(AND(ISNUMBER('Test Sample Data'!S105),'Test Sample Data'!S105&lt;35,'Test Sample Data'!S105&gt;0),'Test Sample Data'!S105-'Choose Housekeeping Genes'!T$27,35-'Choose Housekeeping Genes'!T$27),"")</f>
        <v/>
      </c>
      <c r="T105" s="132" t="str">
        <f>IF(SUM('Test Sample Data'!T$3:T$386)&gt;10,IF(AND(ISNUMBER('Test Sample Data'!T105),'Test Sample Data'!T105&lt;35,'Test Sample Data'!T105&gt;0),'Test Sample Data'!T105-'Choose Housekeeping Genes'!U$27,35-'Choose Housekeeping Genes'!U$27),"")</f>
        <v/>
      </c>
      <c r="U105" s="132" t="str">
        <f>IF(SUM('Test Sample Data'!U$3:U$386)&gt;10,IF(AND(ISNUMBER('Test Sample Data'!U105),'Test Sample Data'!U105&lt;35,'Test Sample Data'!U105&gt;0),'Test Sample Data'!U105-'Choose Housekeeping Genes'!V$27,35-'Choose Housekeeping Genes'!V$27),"")</f>
        <v/>
      </c>
      <c r="V105" s="132" t="str">
        <f>IF(SUM('Test Sample Data'!V$3:V$386)&gt;10,IF(AND(ISNUMBER('Test Sample Data'!V105),'Test Sample Data'!V105&lt;35,'Test Sample Data'!V105&gt;0),'Test Sample Data'!V105-'Choose Housekeeping Genes'!W$27,35-'Choose Housekeeping Genes'!W$27),"")</f>
        <v/>
      </c>
      <c r="W105" s="140" t="str">
        <f>'Control Sample Data'!A105</f>
        <v>CCAT1</v>
      </c>
      <c r="X105" s="141" t="s">
        <v>56</v>
      </c>
      <c r="Y105" s="132" t="str">
        <f>IF(SUM('Control Sample Data'!C$3:C$386)&gt;10,IF(AND(ISNUMBER('Control Sample Data'!C105),'Control Sample Data'!C105&lt;35,'Control Sample Data'!C105&gt;0),'Control Sample Data'!C105-'Choose Housekeeping Genes'!AA$27,35-'Choose Housekeeping Genes'!AA$27),"")</f>
        <v/>
      </c>
      <c r="Z105" s="132" t="str">
        <f>IF(SUM('Control Sample Data'!D$3:D$386)&gt;10,IF(AND(ISNUMBER('Control Sample Data'!D105),'Control Sample Data'!D105&lt;35,'Control Sample Data'!D105&gt;0),'Control Sample Data'!D105-'Choose Housekeeping Genes'!AB$27,35-'Choose Housekeeping Genes'!AB$27),"")</f>
        <v/>
      </c>
      <c r="AA105" s="132" t="str">
        <f>IF(SUM('Control Sample Data'!E$3:E$386)&gt;10,IF(AND(ISNUMBER('Control Sample Data'!E105),'Control Sample Data'!E105&lt;35,'Control Sample Data'!E105&gt;0),'Control Sample Data'!E105-'Choose Housekeeping Genes'!AC$27,35-'Choose Housekeeping Genes'!AC$27),"")</f>
        <v/>
      </c>
      <c r="AB105" s="132" t="str">
        <f>IF(SUM('Control Sample Data'!F$3:F$386)&gt;10,IF(AND(ISNUMBER('Control Sample Data'!F105),'Control Sample Data'!F105&lt;35,'Control Sample Data'!F105&gt;0),'Control Sample Data'!F105-'Choose Housekeeping Genes'!AD$27,35-'Choose Housekeeping Genes'!AD$27),"")</f>
        <v/>
      </c>
      <c r="AC105" s="132" t="str">
        <f>IF(SUM('Control Sample Data'!G$3:G$386)&gt;10,IF(AND(ISNUMBER('Control Sample Data'!G105),'Control Sample Data'!G105&lt;35,'Control Sample Data'!G105&gt;0),'Control Sample Data'!G105-'Choose Housekeeping Genes'!AE$27,35-'Choose Housekeeping Genes'!AE$27),"")</f>
        <v/>
      </c>
      <c r="AD105" s="132" t="str">
        <f>IF(SUM('Control Sample Data'!H$3:H$386)&gt;10,IF(AND(ISNUMBER('Control Sample Data'!H105),'Control Sample Data'!H105&lt;35,'Control Sample Data'!H105&gt;0),'Control Sample Data'!H105-'Choose Housekeeping Genes'!AF$27,35-'Choose Housekeeping Genes'!AF$27),"")</f>
        <v/>
      </c>
      <c r="AE105" s="132" t="str">
        <f>IF(SUM('Control Sample Data'!I$3:I$386)&gt;10,IF(AND(ISNUMBER('Control Sample Data'!I105),'Control Sample Data'!I105&lt;35,'Control Sample Data'!I105&gt;0),'Control Sample Data'!I105-'Choose Housekeeping Genes'!AG$27,35-'Choose Housekeeping Genes'!AG$27),"")</f>
        <v/>
      </c>
      <c r="AF105" s="132" t="str">
        <f>IF(SUM('Control Sample Data'!J$3:J$386)&gt;10,IF(AND(ISNUMBER('Control Sample Data'!J105),'Control Sample Data'!J105&lt;35,'Control Sample Data'!J105&gt;0),'Control Sample Data'!J105-'Choose Housekeeping Genes'!AH$27,35-'Choose Housekeeping Genes'!AH$27),"")</f>
        <v/>
      </c>
      <c r="AG105" s="132" t="str">
        <f>IF(SUM('Control Sample Data'!K$3:K$386)&gt;10,IF(AND(ISNUMBER('Control Sample Data'!K105),'Control Sample Data'!K105&lt;35,'Control Sample Data'!K105&gt;0),'Control Sample Data'!K105-'Choose Housekeeping Genes'!AI$27,35-'Choose Housekeeping Genes'!AI$27),"")</f>
        <v/>
      </c>
      <c r="AH105" s="132" t="str">
        <f>IF(SUM('Control Sample Data'!L$3:L$386)&gt;10,IF(AND(ISNUMBER('Control Sample Data'!L105),'Control Sample Data'!L105&lt;35,'Control Sample Data'!L105&gt;0),'Control Sample Data'!L105-'Choose Housekeeping Genes'!AJ$27,35-'Choose Housekeeping Genes'!AJ$27),"")</f>
        <v/>
      </c>
      <c r="AI105" s="132" t="str">
        <f>IF(SUM('Control Sample Data'!M$3:M$386)&gt;10,IF(AND(ISNUMBER('Control Sample Data'!M105),'Control Sample Data'!M105&lt;35,'Control Sample Data'!M105&gt;0),'Control Sample Data'!M105-'Choose Housekeeping Genes'!AK$27,35-'Choose Housekeeping Genes'!AK$27),"")</f>
        <v/>
      </c>
      <c r="AJ105" s="132" t="str">
        <f>IF(SUM('Control Sample Data'!N$3:N$386)&gt;10,IF(AND(ISNUMBER('Control Sample Data'!N105),'Control Sample Data'!N105&lt;35,'Control Sample Data'!N105&gt;0),'Control Sample Data'!N105-'Choose Housekeeping Genes'!AL$27,35-'Choose Housekeeping Genes'!AL$27),"")</f>
        <v/>
      </c>
      <c r="AK105" s="132" t="str">
        <f>IF(SUM('Control Sample Data'!O$3:O$386)&gt;10,IF(AND(ISNUMBER('Control Sample Data'!O105),'Control Sample Data'!O105&lt;35,'Control Sample Data'!O105&gt;0),'Control Sample Data'!O105-'Choose Housekeeping Genes'!AM$27,35-'Choose Housekeeping Genes'!AM$27),"")</f>
        <v/>
      </c>
      <c r="AL105" s="132" t="str">
        <f>IF(SUM('Control Sample Data'!P$3:P$386)&gt;10,IF(AND(ISNUMBER('Control Sample Data'!P105),'Control Sample Data'!P105&lt;35,'Control Sample Data'!P105&gt;0),'Control Sample Data'!P105-'Choose Housekeeping Genes'!AN$27,35-'Choose Housekeeping Genes'!AN$27),"")</f>
        <v/>
      </c>
      <c r="AM105" s="132" t="str">
        <f>IF(SUM('Control Sample Data'!Q$3:Q$386)&gt;10,IF(AND(ISNUMBER('Control Sample Data'!Q105),'Control Sample Data'!Q105&lt;35,'Control Sample Data'!Q105&gt;0),'Control Sample Data'!Q105-'Choose Housekeeping Genes'!AO$27,35-'Choose Housekeeping Genes'!AO$27),"")</f>
        <v/>
      </c>
      <c r="AN105" s="132" t="str">
        <f>IF(SUM('Control Sample Data'!R$3:R$386)&gt;10,IF(AND(ISNUMBER('Control Sample Data'!R105),'Control Sample Data'!R105&lt;35,'Control Sample Data'!R105&gt;0),'Control Sample Data'!R105-'Choose Housekeeping Genes'!AP$27,35-'Choose Housekeeping Genes'!AP$27),"")</f>
        <v/>
      </c>
      <c r="AO105" s="132" t="str">
        <f>IF(SUM('Control Sample Data'!S$3:S$386)&gt;10,IF(AND(ISNUMBER('Control Sample Data'!S105),'Control Sample Data'!S105&lt;35,'Control Sample Data'!S105&gt;0),'Control Sample Data'!S105-'Choose Housekeeping Genes'!AQ$27,35-'Choose Housekeeping Genes'!AQ$27),"")</f>
        <v/>
      </c>
      <c r="AP105" s="132" t="str">
        <f>IF(SUM('Control Sample Data'!T$3:T$386)&gt;10,IF(AND(ISNUMBER('Control Sample Data'!T105),'Control Sample Data'!T105&lt;35,'Control Sample Data'!T105&gt;0),'Control Sample Data'!T105-'Choose Housekeeping Genes'!AR$27,35-'Choose Housekeeping Genes'!AR$27),"")</f>
        <v/>
      </c>
      <c r="AQ105" s="132" t="str">
        <f>IF(SUM('Control Sample Data'!U$3:U$386)&gt;10,IF(AND(ISNUMBER('Control Sample Data'!U105),'Control Sample Data'!U105&lt;35,'Control Sample Data'!U105&gt;0),'Control Sample Data'!U105-'Choose Housekeeping Genes'!AS$27,35-'Choose Housekeeping Genes'!AS$27),"")</f>
        <v/>
      </c>
      <c r="AR105" s="132" t="str">
        <f>IF(SUM('Control Sample Data'!V$3:V$386)&gt;10,IF(AND(ISNUMBER('Control Sample Data'!V105),'Control Sample Data'!V105&lt;35,'Control Sample Data'!V105&gt;0),'Control Sample Data'!V105-'Choose Housekeeping Genes'!AT$27,35-'Choose Housekeeping Genes'!AT$27),"")</f>
        <v/>
      </c>
      <c r="AS105" s="135" t="str">
        <f>'Control Sample Data'!A105</f>
        <v>CCAT1</v>
      </c>
      <c r="AT105" s="35" t="s">
        <v>56</v>
      </c>
      <c r="AU105" s="132" t="str">
        <f ca="1">IF(ISNUMBER(C105-'Choose Housekeeping Genes'!D$17),C105-'Choose Housekeeping Genes'!D$17,"")</f>
        <v/>
      </c>
      <c r="AV105" s="132" t="str">
        <f ca="1">IF(ISNUMBER(D105-'Choose Housekeeping Genes'!E$17),D105-'Choose Housekeeping Genes'!E$17,"")</f>
        <v/>
      </c>
      <c r="AW105" s="132" t="str">
        <f ca="1">IF(ISNUMBER(E105-'Choose Housekeeping Genes'!F$17),E105-'Choose Housekeeping Genes'!F$17,"")</f>
        <v/>
      </c>
      <c r="AX105" s="132" t="str">
        <f ca="1">IF(ISNUMBER(F105-'Choose Housekeeping Genes'!G$17),F105-'Choose Housekeeping Genes'!G$17,"")</f>
        <v/>
      </c>
      <c r="AY105" s="132" t="str">
        <f ca="1">IF(ISNUMBER(G105-'Choose Housekeeping Genes'!H$17),G105-'Choose Housekeeping Genes'!H$17,"")</f>
        <v/>
      </c>
      <c r="AZ105" s="132" t="str">
        <f ca="1">IF(ISNUMBER(H105-'Choose Housekeeping Genes'!I$17),H105-'Choose Housekeeping Genes'!I$17,"")</f>
        <v/>
      </c>
      <c r="BA105" s="132" t="str">
        <f ca="1">IF(ISNUMBER(I105-'Choose Housekeeping Genes'!J$17),I105-'Choose Housekeeping Genes'!J$17,"")</f>
        <v/>
      </c>
      <c r="BB105" s="132" t="str">
        <f ca="1">IF(ISNUMBER(J105-'Choose Housekeeping Genes'!K$17),J105-'Choose Housekeeping Genes'!K$17,"")</f>
        <v/>
      </c>
      <c r="BC105" s="132" t="str">
        <f ca="1">IF(ISNUMBER(K105-'Choose Housekeeping Genes'!L$17),K105-'Choose Housekeeping Genes'!L$17,"")</f>
        <v/>
      </c>
      <c r="BD105" s="132" t="str">
        <f ca="1">IF(ISNUMBER(L105-'Choose Housekeeping Genes'!M$17),L105-'Choose Housekeeping Genes'!M$17,"")</f>
        <v/>
      </c>
      <c r="BE105" s="132" t="str">
        <f ca="1">IF(ISNUMBER(M105-'Choose Housekeeping Genes'!N$17),M105-'Choose Housekeeping Genes'!N$17,"")</f>
        <v/>
      </c>
      <c r="BF105" s="132" t="str">
        <f ca="1">IF(ISNUMBER(N105-'Choose Housekeeping Genes'!O$17),N105-'Choose Housekeeping Genes'!O$17,"")</f>
        <v/>
      </c>
      <c r="BG105" s="132" t="str">
        <f ca="1">IF(ISNUMBER(O105-'Choose Housekeeping Genes'!P$17),O105-'Choose Housekeeping Genes'!P$17,"")</f>
        <v/>
      </c>
      <c r="BH105" s="132" t="str">
        <f ca="1">IF(ISNUMBER(P105-'Choose Housekeeping Genes'!Q$17),P105-'Choose Housekeeping Genes'!Q$17,"")</f>
        <v/>
      </c>
      <c r="BI105" s="132" t="str">
        <f ca="1">IF(ISNUMBER(Q105-'Choose Housekeeping Genes'!R$17),Q105-'Choose Housekeeping Genes'!R$17,"")</f>
        <v/>
      </c>
      <c r="BJ105" s="132" t="str">
        <f ca="1">IF(ISNUMBER(R105-'Choose Housekeeping Genes'!S$17),R105-'Choose Housekeeping Genes'!S$17,"")</f>
        <v/>
      </c>
      <c r="BK105" s="132" t="str">
        <f ca="1">IF(ISNUMBER(S105-'Choose Housekeeping Genes'!T$17),S105-'Choose Housekeeping Genes'!T$17,"")</f>
        <v/>
      </c>
      <c r="BL105" s="132" t="str">
        <f ca="1">IF(ISNUMBER(T105-'Choose Housekeeping Genes'!U$17),T105-'Choose Housekeeping Genes'!U$17,"")</f>
        <v/>
      </c>
      <c r="BM105" s="132" t="str">
        <f ca="1">IF(ISNUMBER(U105-'Choose Housekeeping Genes'!V$17),U105-'Choose Housekeeping Genes'!V$17,"")</f>
        <v/>
      </c>
      <c r="BN105" s="132" t="str">
        <f ca="1">IF(ISNUMBER(V105-'Choose Housekeeping Genes'!W$17),V105-'Choose Housekeeping Genes'!W$17,"")</f>
        <v/>
      </c>
      <c r="BO105" s="142" t="str">
        <f t="shared" si="8"/>
        <v>CCAT1</v>
      </c>
      <c r="BP105" s="141" t="s">
        <v>56</v>
      </c>
      <c r="BQ105" s="132" t="str">
        <f ca="1">IF(ISNUMBER(Y105-'Choose Housekeeping Genes'!AA$17),Y105-'Choose Housekeeping Genes'!AA$17,"")</f>
        <v/>
      </c>
      <c r="BR105" s="132" t="str">
        <f ca="1">IF(ISNUMBER(Z105-'Choose Housekeeping Genes'!AB$17),Z105-'Choose Housekeeping Genes'!AB$17,"")</f>
        <v/>
      </c>
      <c r="BS105" s="132" t="str">
        <f ca="1">IF(ISNUMBER(AA105-'Choose Housekeeping Genes'!AC$17),AA105-'Choose Housekeeping Genes'!AC$17,"")</f>
        <v/>
      </c>
      <c r="BT105" s="132" t="str">
        <f ca="1">IF(ISNUMBER(AB105-'Choose Housekeeping Genes'!AD$17),AB105-'Choose Housekeeping Genes'!AD$17,"")</f>
        <v/>
      </c>
      <c r="BU105" s="132" t="str">
        <f ca="1">IF(ISNUMBER(AC105-'Choose Housekeeping Genes'!AE$17),AC105-'Choose Housekeeping Genes'!AE$17,"")</f>
        <v/>
      </c>
      <c r="BV105" s="132" t="str">
        <f ca="1">IF(ISNUMBER(AD105-'Choose Housekeeping Genes'!AF$17),AD105-'Choose Housekeeping Genes'!AF$17,"")</f>
        <v/>
      </c>
      <c r="BW105" s="132" t="str">
        <f ca="1">IF(ISNUMBER(AE105-'Choose Housekeeping Genes'!AG$17),AE105-'Choose Housekeeping Genes'!AG$17,"")</f>
        <v/>
      </c>
      <c r="BX105" s="132" t="str">
        <f ca="1">IF(ISNUMBER(AF105-'Choose Housekeeping Genes'!AH$17),AF105-'Choose Housekeeping Genes'!AH$17,"")</f>
        <v/>
      </c>
      <c r="BY105" s="132" t="str">
        <f ca="1">IF(ISNUMBER(AG105-'Choose Housekeeping Genes'!AI$17),AG105-'Choose Housekeeping Genes'!AI$17,"")</f>
        <v/>
      </c>
      <c r="BZ105" s="132" t="str">
        <f ca="1">IF(ISNUMBER(AH105-'Choose Housekeeping Genes'!AJ$17),AH105-'Choose Housekeeping Genes'!AJ$17,"")</f>
        <v/>
      </c>
      <c r="CA105" s="132" t="str">
        <f ca="1">IF(ISNUMBER(AI105-'Choose Housekeeping Genes'!AK$17),AI105-'Choose Housekeeping Genes'!AK$17,"")</f>
        <v/>
      </c>
      <c r="CB105" s="132" t="str">
        <f ca="1">IF(ISNUMBER(AJ105-'Choose Housekeeping Genes'!AL$17),AJ105-'Choose Housekeeping Genes'!AL$17,"")</f>
        <v/>
      </c>
      <c r="CC105" s="132" t="str">
        <f ca="1">IF(ISNUMBER(AK105-'Choose Housekeeping Genes'!AM$17),AK105-'Choose Housekeeping Genes'!AM$17,"")</f>
        <v/>
      </c>
      <c r="CD105" s="132" t="str">
        <f ca="1">IF(ISNUMBER(AL105-'Choose Housekeeping Genes'!AN$17),AL105-'Choose Housekeeping Genes'!AN$17,"")</f>
        <v/>
      </c>
      <c r="CE105" s="132" t="str">
        <f ca="1">IF(ISNUMBER(AM105-'Choose Housekeeping Genes'!AO$17),AM105-'Choose Housekeeping Genes'!AO$17,"")</f>
        <v/>
      </c>
      <c r="CF105" s="132" t="str">
        <f ca="1">IF(ISNUMBER(AN105-'Choose Housekeeping Genes'!AP$17),AN105-'Choose Housekeeping Genes'!AP$17,"")</f>
        <v/>
      </c>
      <c r="CG105" s="132" t="str">
        <f ca="1">IF(ISNUMBER(AO105-'Choose Housekeeping Genes'!AQ$17),AO105-'Choose Housekeeping Genes'!AQ$17,"")</f>
        <v/>
      </c>
      <c r="CH105" s="132" t="str">
        <f ca="1">IF(ISNUMBER(AP105-'Choose Housekeeping Genes'!AR$17),AP105-'Choose Housekeeping Genes'!AR$17,"")</f>
        <v/>
      </c>
      <c r="CI105" s="132" t="str">
        <f ca="1">IF(ISNUMBER(AQ105-'Choose Housekeeping Genes'!AS$17),AQ105-'Choose Housekeeping Genes'!AS$17,"")</f>
        <v/>
      </c>
      <c r="CJ105" s="132" t="str">
        <f ca="1">IF(ISNUMBER(AR105-'Choose Housekeeping Genes'!AT$17),AR105-'Choose Housekeeping Genes'!AT$17,"")</f>
        <v/>
      </c>
      <c r="CK105" s="137" t="e">
        <f t="shared" ca="1" si="6"/>
        <v>#DIV/0!</v>
      </c>
      <c r="CL105" s="138" t="e">
        <f t="shared" ca="1" si="7"/>
        <v>#DIV/0!</v>
      </c>
    </row>
    <row r="106" spans="1:90" ht="12.75" x14ac:dyDescent="0.15">
      <c r="A106" s="131" t="str">
        <f>'Transcript table'!C106</f>
        <v>ALIEN</v>
      </c>
      <c r="B106" s="35" t="s">
        <v>57</v>
      </c>
      <c r="C106" s="132" t="str">
        <f>IF(SUM('Test Sample Data'!C$3:C$386)&gt;10,IF(AND(ISNUMBER('Test Sample Data'!C106),'Test Sample Data'!C106&lt;35,'Test Sample Data'!C106&gt;0),'Test Sample Data'!C106-'Choose Housekeeping Genes'!D$27,35-'Choose Housekeeping Genes'!D$27),"")</f>
        <v/>
      </c>
      <c r="D106" s="132" t="str">
        <f>IF(SUM('Test Sample Data'!D$3:D$386)&gt;10,IF(AND(ISNUMBER('Test Sample Data'!D106),'Test Sample Data'!D106&lt;35,'Test Sample Data'!D106&gt;0),'Test Sample Data'!D106-'Choose Housekeeping Genes'!E$27,35-'Choose Housekeeping Genes'!E$27),"")</f>
        <v/>
      </c>
      <c r="E106" s="132" t="str">
        <f>IF(SUM('Test Sample Data'!E$3:E$386)&gt;10,IF(AND(ISNUMBER('Test Sample Data'!E106),'Test Sample Data'!E106&lt;35,'Test Sample Data'!E106&gt;0),'Test Sample Data'!E106-'Choose Housekeeping Genes'!F$27,35-'Choose Housekeeping Genes'!F$27),"")</f>
        <v/>
      </c>
      <c r="F106" s="132" t="str">
        <f>IF(SUM('Test Sample Data'!F$3:F$386)&gt;10,IF(AND(ISNUMBER('Test Sample Data'!F106),'Test Sample Data'!F106&lt;35,'Test Sample Data'!F106&gt;0),'Test Sample Data'!F106-'Choose Housekeeping Genes'!G$27,35-'Choose Housekeeping Genes'!G$27),"")</f>
        <v/>
      </c>
      <c r="G106" s="132" t="str">
        <f>IF(SUM('Test Sample Data'!G$3:G$386)&gt;10,IF(AND(ISNUMBER('Test Sample Data'!G106),'Test Sample Data'!G106&lt;35,'Test Sample Data'!G106&gt;0),'Test Sample Data'!G106-'Choose Housekeeping Genes'!H$27,35-'Choose Housekeeping Genes'!H$27),"")</f>
        <v/>
      </c>
      <c r="H106" s="132" t="str">
        <f>IF(SUM('Test Sample Data'!H$3:H$386)&gt;10,IF(AND(ISNUMBER('Test Sample Data'!H106),'Test Sample Data'!H106&lt;35,'Test Sample Data'!H106&gt;0),'Test Sample Data'!H106-'Choose Housekeeping Genes'!I$27,35-'Choose Housekeeping Genes'!I$27),"")</f>
        <v/>
      </c>
      <c r="I106" s="132" t="str">
        <f>IF(SUM('Test Sample Data'!I$3:I$386)&gt;10,IF(AND(ISNUMBER('Test Sample Data'!I106),'Test Sample Data'!I106&lt;35,'Test Sample Data'!I106&gt;0),'Test Sample Data'!I106-'Choose Housekeeping Genes'!J$27,35-'Choose Housekeeping Genes'!J$27),"")</f>
        <v/>
      </c>
      <c r="J106" s="132" t="str">
        <f>IF(SUM('Test Sample Data'!J$3:J$386)&gt;10,IF(AND(ISNUMBER('Test Sample Data'!J106),'Test Sample Data'!J106&lt;35,'Test Sample Data'!J106&gt;0),'Test Sample Data'!J106-'Choose Housekeeping Genes'!K$27,35-'Choose Housekeeping Genes'!K$27),"")</f>
        <v/>
      </c>
      <c r="K106" s="132" t="str">
        <f>IF(SUM('Test Sample Data'!K$3:K$386)&gt;10,IF(AND(ISNUMBER('Test Sample Data'!K106),'Test Sample Data'!K106&lt;35,'Test Sample Data'!K106&gt;0),'Test Sample Data'!K106-'Choose Housekeeping Genes'!L$27,35-'Choose Housekeeping Genes'!L$27),"")</f>
        <v/>
      </c>
      <c r="L106" s="132" t="str">
        <f>IF(SUM('Test Sample Data'!L$3:L$386)&gt;10,IF(AND(ISNUMBER('Test Sample Data'!L106),'Test Sample Data'!L106&lt;35,'Test Sample Data'!L106&gt;0),'Test Sample Data'!L106-'Choose Housekeeping Genes'!M$27,35-'Choose Housekeeping Genes'!M$27),"")</f>
        <v/>
      </c>
      <c r="M106" s="132" t="str">
        <f>IF(SUM('Test Sample Data'!M$3:M$386)&gt;10,IF(AND(ISNUMBER('Test Sample Data'!M106),'Test Sample Data'!M106&lt;35,'Test Sample Data'!M106&gt;0),'Test Sample Data'!M106-'Choose Housekeeping Genes'!N$27,35-'Choose Housekeeping Genes'!N$27),"")</f>
        <v/>
      </c>
      <c r="N106" s="132" t="str">
        <f>IF(SUM('Test Sample Data'!N$3:N$386)&gt;10,IF(AND(ISNUMBER('Test Sample Data'!N106),'Test Sample Data'!N106&lt;35,'Test Sample Data'!N106&gt;0),'Test Sample Data'!N106-'Choose Housekeeping Genes'!O$27,35-'Choose Housekeeping Genes'!O$27),"")</f>
        <v/>
      </c>
      <c r="O106" s="132" t="str">
        <f>IF(SUM('Test Sample Data'!O$3:O$386)&gt;10,IF(AND(ISNUMBER('Test Sample Data'!O106),'Test Sample Data'!O106&lt;35,'Test Sample Data'!O106&gt;0),'Test Sample Data'!O106-'Choose Housekeeping Genes'!P$27,35-'Choose Housekeeping Genes'!P$27),"")</f>
        <v/>
      </c>
      <c r="P106" s="132" t="str">
        <f>IF(SUM('Test Sample Data'!P$3:P$386)&gt;10,IF(AND(ISNUMBER('Test Sample Data'!P106),'Test Sample Data'!P106&lt;35,'Test Sample Data'!P106&gt;0),'Test Sample Data'!P106-'Choose Housekeeping Genes'!Q$27,35-'Choose Housekeeping Genes'!Q$27),"")</f>
        <v/>
      </c>
      <c r="Q106" s="132" t="str">
        <f>IF(SUM('Test Sample Data'!Q$3:Q$386)&gt;10,IF(AND(ISNUMBER('Test Sample Data'!Q106),'Test Sample Data'!Q106&lt;35,'Test Sample Data'!Q106&gt;0),'Test Sample Data'!Q106-'Choose Housekeeping Genes'!R$27,35-'Choose Housekeeping Genes'!R$27),"")</f>
        <v/>
      </c>
      <c r="R106" s="132" t="str">
        <f>IF(SUM('Test Sample Data'!R$3:R$386)&gt;10,IF(AND(ISNUMBER('Test Sample Data'!R106),'Test Sample Data'!R106&lt;35,'Test Sample Data'!R106&gt;0),'Test Sample Data'!R106-'Choose Housekeeping Genes'!S$27,35-'Choose Housekeeping Genes'!S$27),"")</f>
        <v/>
      </c>
      <c r="S106" s="132" t="str">
        <f>IF(SUM('Test Sample Data'!S$3:S$386)&gt;10,IF(AND(ISNUMBER('Test Sample Data'!S106),'Test Sample Data'!S106&lt;35,'Test Sample Data'!S106&gt;0),'Test Sample Data'!S106-'Choose Housekeeping Genes'!T$27,35-'Choose Housekeeping Genes'!T$27),"")</f>
        <v/>
      </c>
      <c r="T106" s="132" t="str">
        <f>IF(SUM('Test Sample Data'!T$3:T$386)&gt;10,IF(AND(ISNUMBER('Test Sample Data'!T106),'Test Sample Data'!T106&lt;35,'Test Sample Data'!T106&gt;0),'Test Sample Data'!T106-'Choose Housekeeping Genes'!U$27,35-'Choose Housekeeping Genes'!U$27),"")</f>
        <v/>
      </c>
      <c r="U106" s="132" t="str">
        <f>IF(SUM('Test Sample Data'!U$3:U$386)&gt;10,IF(AND(ISNUMBER('Test Sample Data'!U106),'Test Sample Data'!U106&lt;35,'Test Sample Data'!U106&gt;0),'Test Sample Data'!U106-'Choose Housekeeping Genes'!V$27,35-'Choose Housekeeping Genes'!V$27),"")</f>
        <v/>
      </c>
      <c r="V106" s="132" t="str">
        <f>IF(SUM('Test Sample Data'!V$3:V$386)&gt;10,IF(AND(ISNUMBER('Test Sample Data'!V106),'Test Sample Data'!V106&lt;35,'Test Sample Data'!V106&gt;0),'Test Sample Data'!V106-'Choose Housekeeping Genes'!W$27,35-'Choose Housekeeping Genes'!W$27),"")</f>
        <v/>
      </c>
      <c r="W106" s="140" t="str">
        <f>'Control Sample Data'!A106</f>
        <v>ALIEN</v>
      </c>
      <c r="X106" s="141" t="s">
        <v>57</v>
      </c>
      <c r="Y106" s="132" t="str">
        <f>IF(SUM('Control Sample Data'!C$3:C$386)&gt;10,IF(AND(ISNUMBER('Control Sample Data'!C106),'Control Sample Data'!C106&lt;35,'Control Sample Data'!C106&gt;0),'Control Sample Data'!C106-'Choose Housekeeping Genes'!AA$27,35-'Choose Housekeeping Genes'!AA$27),"")</f>
        <v/>
      </c>
      <c r="Z106" s="132" t="str">
        <f>IF(SUM('Control Sample Data'!D$3:D$386)&gt;10,IF(AND(ISNUMBER('Control Sample Data'!D106),'Control Sample Data'!D106&lt;35,'Control Sample Data'!D106&gt;0),'Control Sample Data'!D106-'Choose Housekeeping Genes'!AB$27,35-'Choose Housekeeping Genes'!AB$27),"")</f>
        <v/>
      </c>
      <c r="AA106" s="132" t="str">
        <f>IF(SUM('Control Sample Data'!E$3:E$386)&gt;10,IF(AND(ISNUMBER('Control Sample Data'!E106),'Control Sample Data'!E106&lt;35,'Control Sample Data'!E106&gt;0),'Control Sample Data'!E106-'Choose Housekeeping Genes'!AC$27,35-'Choose Housekeeping Genes'!AC$27),"")</f>
        <v/>
      </c>
      <c r="AB106" s="132" t="str">
        <f>IF(SUM('Control Sample Data'!F$3:F$386)&gt;10,IF(AND(ISNUMBER('Control Sample Data'!F106),'Control Sample Data'!F106&lt;35,'Control Sample Data'!F106&gt;0),'Control Sample Data'!F106-'Choose Housekeeping Genes'!AD$27,35-'Choose Housekeeping Genes'!AD$27),"")</f>
        <v/>
      </c>
      <c r="AC106" s="132" t="str">
        <f>IF(SUM('Control Sample Data'!G$3:G$386)&gt;10,IF(AND(ISNUMBER('Control Sample Data'!G106),'Control Sample Data'!G106&lt;35,'Control Sample Data'!G106&gt;0),'Control Sample Data'!G106-'Choose Housekeeping Genes'!AE$27,35-'Choose Housekeeping Genes'!AE$27),"")</f>
        <v/>
      </c>
      <c r="AD106" s="132" t="str">
        <f>IF(SUM('Control Sample Data'!H$3:H$386)&gt;10,IF(AND(ISNUMBER('Control Sample Data'!H106),'Control Sample Data'!H106&lt;35,'Control Sample Data'!H106&gt;0),'Control Sample Data'!H106-'Choose Housekeeping Genes'!AF$27,35-'Choose Housekeeping Genes'!AF$27),"")</f>
        <v/>
      </c>
      <c r="AE106" s="132" t="str">
        <f>IF(SUM('Control Sample Data'!I$3:I$386)&gt;10,IF(AND(ISNUMBER('Control Sample Data'!I106),'Control Sample Data'!I106&lt;35,'Control Sample Data'!I106&gt;0),'Control Sample Data'!I106-'Choose Housekeeping Genes'!AG$27,35-'Choose Housekeeping Genes'!AG$27),"")</f>
        <v/>
      </c>
      <c r="AF106" s="132" t="str">
        <f>IF(SUM('Control Sample Data'!J$3:J$386)&gt;10,IF(AND(ISNUMBER('Control Sample Data'!J106),'Control Sample Data'!J106&lt;35,'Control Sample Data'!J106&gt;0),'Control Sample Data'!J106-'Choose Housekeeping Genes'!AH$27,35-'Choose Housekeeping Genes'!AH$27),"")</f>
        <v/>
      </c>
      <c r="AG106" s="132" t="str">
        <f>IF(SUM('Control Sample Data'!K$3:K$386)&gt;10,IF(AND(ISNUMBER('Control Sample Data'!K106),'Control Sample Data'!K106&lt;35,'Control Sample Data'!K106&gt;0),'Control Sample Data'!K106-'Choose Housekeeping Genes'!AI$27,35-'Choose Housekeeping Genes'!AI$27),"")</f>
        <v/>
      </c>
      <c r="AH106" s="132" t="str">
        <f>IF(SUM('Control Sample Data'!L$3:L$386)&gt;10,IF(AND(ISNUMBER('Control Sample Data'!L106),'Control Sample Data'!L106&lt;35,'Control Sample Data'!L106&gt;0),'Control Sample Data'!L106-'Choose Housekeeping Genes'!AJ$27,35-'Choose Housekeeping Genes'!AJ$27),"")</f>
        <v/>
      </c>
      <c r="AI106" s="132" t="str">
        <f>IF(SUM('Control Sample Data'!M$3:M$386)&gt;10,IF(AND(ISNUMBER('Control Sample Data'!M106),'Control Sample Data'!M106&lt;35,'Control Sample Data'!M106&gt;0),'Control Sample Data'!M106-'Choose Housekeeping Genes'!AK$27,35-'Choose Housekeeping Genes'!AK$27),"")</f>
        <v/>
      </c>
      <c r="AJ106" s="132" t="str">
        <f>IF(SUM('Control Sample Data'!N$3:N$386)&gt;10,IF(AND(ISNUMBER('Control Sample Data'!N106),'Control Sample Data'!N106&lt;35,'Control Sample Data'!N106&gt;0),'Control Sample Data'!N106-'Choose Housekeeping Genes'!AL$27,35-'Choose Housekeeping Genes'!AL$27),"")</f>
        <v/>
      </c>
      <c r="AK106" s="132" t="str">
        <f>IF(SUM('Control Sample Data'!O$3:O$386)&gt;10,IF(AND(ISNUMBER('Control Sample Data'!O106),'Control Sample Data'!O106&lt;35,'Control Sample Data'!O106&gt;0),'Control Sample Data'!O106-'Choose Housekeeping Genes'!AM$27,35-'Choose Housekeeping Genes'!AM$27),"")</f>
        <v/>
      </c>
      <c r="AL106" s="132" t="str">
        <f>IF(SUM('Control Sample Data'!P$3:P$386)&gt;10,IF(AND(ISNUMBER('Control Sample Data'!P106),'Control Sample Data'!P106&lt;35,'Control Sample Data'!P106&gt;0),'Control Sample Data'!P106-'Choose Housekeeping Genes'!AN$27,35-'Choose Housekeeping Genes'!AN$27),"")</f>
        <v/>
      </c>
      <c r="AM106" s="132" t="str">
        <f>IF(SUM('Control Sample Data'!Q$3:Q$386)&gt;10,IF(AND(ISNUMBER('Control Sample Data'!Q106),'Control Sample Data'!Q106&lt;35,'Control Sample Data'!Q106&gt;0),'Control Sample Data'!Q106-'Choose Housekeeping Genes'!AO$27,35-'Choose Housekeeping Genes'!AO$27),"")</f>
        <v/>
      </c>
      <c r="AN106" s="132" t="str">
        <f>IF(SUM('Control Sample Data'!R$3:R$386)&gt;10,IF(AND(ISNUMBER('Control Sample Data'!R106),'Control Sample Data'!R106&lt;35,'Control Sample Data'!R106&gt;0),'Control Sample Data'!R106-'Choose Housekeeping Genes'!AP$27,35-'Choose Housekeeping Genes'!AP$27),"")</f>
        <v/>
      </c>
      <c r="AO106" s="132" t="str">
        <f>IF(SUM('Control Sample Data'!S$3:S$386)&gt;10,IF(AND(ISNUMBER('Control Sample Data'!S106),'Control Sample Data'!S106&lt;35,'Control Sample Data'!S106&gt;0),'Control Sample Data'!S106-'Choose Housekeeping Genes'!AQ$27,35-'Choose Housekeeping Genes'!AQ$27),"")</f>
        <v/>
      </c>
      <c r="AP106" s="132" t="str">
        <f>IF(SUM('Control Sample Data'!T$3:T$386)&gt;10,IF(AND(ISNUMBER('Control Sample Data'!T106),'Control Sample Data'!T106&lt;35,'Control Sample Data'!T106&gt;0),'Control Sample Data'!T106-'Choose Housekeeping Genes'!AR$27,35-'Choose Housekeeping Genes'!AR$27),"")</f>
        <v/>
      </c>
      <c r="AQ106" s="132" t="str">
        <f>IF(SUM('Control Sample Data'!U$3:U$386)&gt;10,IF(AND(ISNUMBER('Control Sample Data'!U106),'Control Sample Data'!U106&lt;35,'Control Sample Data'!U106&gt;0),'Control Sample Data'!U106-'Choose Housekeeping Genes'!AS$27,35-'Choose Housekeeping Genes'!AS$27),"")</f>
        <v/>
      </c>
      <c r="AR106" s="132" t="str">
        <f>IF(SUM('Control Sample Data'!V$3:V$386)&gt;10,IF(AND(ISNUMBER('Control Sample Data'!V106),'Control Sample Data'!V106&lt;35,'Control Sample Data'!V106&gt;0),'Control Sample Data'!V106-'Choose Housekeeping Genes'!AT$27,35-'Choose Housekeeping Genes'!AT$27),"")</f>
        <v/>
      </c>
      <c r="AS106" s="135" t="str">
        <f>'Control Sample Data'!A106</f>
        <v>ALIEN</v>
      </c>
      <c r="AT106" s="35" t="s">
        <v>57</v>
      </c>
      <c r="AU106" s="132" t="str">
        <f ca="1">IF(ISNUMBER(C106-'Choose Housekeeping Genes'!D$17),C106-'Choose Housekeeping Genes'!D$17,"")</f>
        <v/>
      </c>
      <c r="AV106" s="132" t="str">
        <f ca="1">IF(ISNUMBER(D106-'Choose Housekeeping Genes'!E$17),D106-'Choose Housekeeping Genes'!E$17,"")</f>
        <v/>
      </c>
      <c r="AW106" s="132" t="str">
        <f ca="1">IF(ISNUMBER(E106-'Choose Housekeeping Genes'!F$17),E106-'Choose Housekeeping Genes'!F$17,"")</f>
        <v/>
      </c>
      <c r="AX106" s="132" t="str">
        <f ca="1">IF(ISNUMBER(F106-'Choose Housekeeping Genes'!G$17),F106-'Choose Housekeeping Genes'!G$17,"")</f>
        <v/>
      </c>
      <c r="AY106" s="132" t="str">
        <f ca="1">IF(ISNUMBER(G106-'Choose Housekeeping Genes'!H$17),G106-'Choose Housekeeping Genes'!H$17,"")</f>
        <v/>
      </c>
      <c r="AZ106" s="132" t="str">
        <f ca="1">IF(ISNUMBER(H106-'Choose Housekeeping Genes'!I$17),H106-'Choose Housekeeping Genes'!I$17,"")</f>
        <v/>
      </c>
      <c r="BA106" s="132" t="str">
        <f ca="1">IF(ISNUMBER(I106-'Choose Housekeeping Genes'!J$17),I106-'Choose Housekeeping Genes'!J$17,"")</f>
        <v/>
      </c>
      <c r="BB106" s="132" t="str">
        <f ca="1">IF(ISNUMBER(J106-'Choose Housekeeping Genes'!K$17),J106-'Choose Housekeeping Genes'!K$17,"")</f>
        <v/>
      </c>
      <c r="BC106" s="132" t="str">
        <f ca="1">IF(ISNUMBER(K106-'Choose Housekeeping Genes'!L$17),K106-'Choose Housekeeping Genes'!L$17,"")</f>
        <v/>
      </c>
      <c r="BD106" s="132" t="str">
        <f ca="1">IF(ISNUMBER(L106-'Choose Housekeeping Genes'!M$17),L106-'Choose Housekeeping Genes'!M$17,"")</f>
        <v/>
      </c>
      <c r="BE106" s="132" t="str">
        <f ca="1">IF(ISNUMBER(M106-'Choose Housekeeping Genes'!N$17),M106-'Choose Housekeeping Genes'!N$17,"")</f>
        <v/>
      </c>
      <c r="BF106" s="132" t="str">
        <f ca="1">IF(ISNUMBER(N106-'Choose Housekeeping Genes'!O$17),N106-'Choose Housekeeping Genes'!O$17,"")</f>
        <v/>
      </c>
      <c r="BG106" s="132" t="str">
        <f ca="1">IF(ISNUMBER(O106-'Choose Housekeeping Genes'!P$17),O106-'Choose Housekeeping Genes'!P$17,"")</f>
        <v/>
      </c>
      <c r="BH106" s="132" t="str">
        <f ca="1">IF(ISNUMBER(P106-'Choose Housekeeping Genes'!Q$17),P106-'Choose Housekeeping Genes'!Q$17,"")</f>
        <v/>
      </c>
      <c r="BI106" s="132" t="str">
        <f ca="1">IF(ISNUMBER(Q106-'Choose Housekeeping Genes'!R$17),Q106-'Choose Housekeeping Genes'!R$17,"")</f>
        <v/>
      </c>
      <c r="BJ106" s="132" t="str">
        <f ca="1">IF(ISNUMBER(R106-'Choose Housekeeping Genes'!S$17),R106-'Choose Housekeeping Genes'!S$17,"")</f>
        <v/>
      </c>
      <c r="BK106" s="132" t="str">
        <f ca="1">IF(ISNUMBER(S106-'Choose Housekeeping Genes'!T$17),S106-'Choose Housekeeping Genes'!T$17,"")</f>
        <v/>
      </c>
      <c r="BL106" s="132" t="str">
        <f ca="1">IF(ISNUMBER(T106-'Choose Housekeeping Genes'!U$17),T106-'Choose Housekeeping Genes'!U$17,"")</f>
        <v/>
      </c>
      <c r="BM106" s="132" t="str">
        <f ca="1">IF(ISNUMBER(U106-'Choose Housekeeping Genes'!V$17),U106-'Choose Housekeeping Genes'!V$17,"")</f>
        <v/>
      </c>
      <c r="BN106" s="132" t="str">
        <f ca="1">IF(ISNUMBER(V106-'Choose Housekeeping Genes'!W$17),V106-'Choose Housekeeping Genes'!W$17,"")</f>
        <v/>
      </c>
      <c r="BO106" s="142" t="str">
        <f t="shared" si="8"/>
        <v>ALIEN</v>
      </c>
      <c r="BP106" s="141" t="s">
        <v>57</v>
      </c>
      <c r="BQ106" s="132" t="str">
        <f ca="1">IF(ISNUMBER(Y106-'Choose Housekeeping Genes'!AA$17),Y106-'Choose Housekeeping Genes'!AA$17,"")</f>
        <v/>
      </c>
      <c r="BR106" s="132" t="str">
        <f ca="1">IF(ISNUMBER(Z106-'Choose Housekeeping Genes'!AB$17),Z106-'Choose Housekeeping Genes'!AB$17,"")</f>
        <v/>
      </c>
      <c r="BS106" s="132" t="str">
        <f ca="1">IF(ISNUMBER(AA106-'Choose Housekeeping Genes'!AC$17),AA106-'Choose Housekeeping Genes'!AC$17,"")</f>
        <v/>
      </c>
      <c r="BT106" s="132" t="str">
        <f ca="1">IF(ISNUMBER(AB106-'Choose Housekeeping Genes'!AD$17),AB106-'Choose Housekeeping Genes'!AD$17,"")</f>
        <v/>
      </c>
      <c r="BU106" s="132" t="str">
        <f ca="1">IF(ISNUMBER(AC106-'Choose Housekeeping Genes'!AE$17),AC106-'Choose Housekeeping Genes'!AE$17,"")</f>
        <v/>
      </c>
      <c r="BV106" s="132" t="str">
        <f ca="1">IF(ISNUMBER(AD106-'Choose Housekeeping Genes'!AF$17),AD106-'Choose Housekeeping Genes'!AF$17,"")</f>
        <v/>
      </c>
      <c r="BW106" s="132" t="str">
        <f ca="1">IF(ISNUMBER(AE106-'Choose Housekeeping Genes'!AG$17),AE106-'Choose Housekeeping Genes'!AG$17,"")</f>
        <v/>
      </c>
      <c r="BX106" s="132" t="str">
        <f ca="1">IF(ISNUMBER(AF106-'Choose Housekeeping Genes'!AH$17),AF106-'Choose Housekeeping Genes'!AH$17,"")</f>
        <v/>
      </c>
      <c r="BY106" s="132" t="str">
        <f ca="1">IF(ISNUMBER(AG106-'Choose Housekeeping Genes'!AI$17),AG106-'Choose Housekeeping Genes'!AI$17,"")</f>
        <v/>
      </c>
      <c r="BZ106" s="132" t="str">
        <f ca="1">IF(ISNUMBER(AH106-'Choose Housekeeping Genes'!AJ$17),AH106-'Choose Housekeeping Genes'!AJ$17,"")</f>
        <v/>
      </c>
      <c r="CA106" s="132" t="str">
        <f ca="1">IF(ISNUMBER(AI106-'Choose Housekeeping Genes'!AK$17),AI106-'Choose Housekeeping Genes'!AK$17,"")</f>
        <v/>
      </c>
      <c r="CB106" s="132" t="str">
        <f ca="1">IF(ISNUMBER(AJ106-'Choose Housekeeping Genes'!AL$17),AJ106-'Choose Housekeeping Genes'!AL$17,"")</f>
        <v/>
      </c>
      <c r="CC106" s="132" t="str">
        <f ca="1">IF(ISNUMBER(AK106-'Choose Housekeeping Genes'!AM$17),AK106-'Choose Housekeeping Genes'!AM$17,"")</f>
        <v/>
      </c>
      <c r="CD106" s="132" t="str">
        <f ca="1">IF(ISNUMBER(AL106-'Choose Housekeeping Genes'!AN$17),AL106-'Choose Housekeeping Genes'!AN$17,"")</f>
        <v/>
      </c>
      <c r="CE106" s="132" t="str">
        <f ca="1">IF(ISNUMBER(AM106-'Choose Housekeeping Genes'!AO$17),AM106-'Choose Housekeeping Genes'!AO$17,"")</f>
        <v/>
      </c>
      <c r="CF106" s="132" t="str">
        <f ca="1">IF(ISNUMBER(AN106-'Choose Housekeeping Genes'!AP$17),AN106-'Choose Housekeeping Genes'!AP$17,"")</f>
        <v/>
      </c>
      <c r="CG106" s="132" t="str">
        <f ca="1">IF(ISNUMBER(AO106-'Choose Housekeeping Genes'!AQ$17),AO106-'Choose Housekeeping Genes'!AQ$17,"")</f>
        <v/>
      </c>
      <c r="CH106" s="132" t="str">
        <f ca="1">IF(ISNUMBER(AP106-'Choose Housekeeping Genes'!AR$17),AP106-'Choose Housekeeping Genes'!AR$17,"")</f>
        <v/>
      </c>
      <c r="CI106" s="132" t="str">
        <f ca="1">IF(ISNUMBER(AQ106-'Choose Housekeeping Genes'!AS$17),AQ106-'Choose Housekeeping Genes'!AS$17,"")</f>
        <v/>
      </c>
      <c r="CJ106" s="132" t="str">
        <f ca="1">IF(ISNUMBER(AR106-'Choose Housekeeping Genes'!AT$17),AR106-'Choose Housekeeping Genes'!AT$17,"")</f>
        <v/>
      </c>
      <c r="CK106" s="137" t="e">
        <f t="shared" ca="1" si="6"/>
        <v>#DIV/0!</v>
      </c>
      <c r="CL106" s="138" t="e">
        <f t="shared" ca="1" si="7"/>
        <v>#DIV/0!</v>
      </c>
    </row>
    <row r="107" spans="1:90" ht="12.75" x14ac:dyDescent="0.15">
      <c r="A107" s="131" t="str">
        <f>'Transcript table'!C107</f>
        <v>HAR1A</v>
      </c>
      <c r="B107" s="35" t="s">
        <v>58</v>
      </c>
      <c r="C107" s="132" t="str">
        <f>IF(SUM('Test Sample Data'!C$3:C$386)&gt;10,IF(AND(ISNUMBER('Test Sample Data'!C107),'Test Sample Data'!C107&lt;35,'Test Sample Data'!C107&gt;0),'Test Sample Data'!C107-'Choose Housekeeping Genes'!D$27,35-'Choose Housekeeping Genes'!D$27),"")</f>
        <v/>
      </c>
      <c r="D107" s="132" t="str">
        <f>IF(SUM('Test Sample Data'!D$3:D$386)&gt;10,IF(AND(ISNUMBER('Test Sample Data'!D107),'Test Sample Data'!D107&lt;35,'Test Sample Data'!D107&gt;0),'Test Sample Data'!D107-'Choose Housekeeping Genes'!E$27,35-'Choose Housekeeping Genes'!E$27),"")</f>
        <v/>
      </c>
      <c r="E107" s="132" t="str">
        <f>IF(SUM('Test Sample Data'!E$3:E$386)&gt;10,IF(AND(ISNUMBER('Test Sample Data'!E107),'Test Sample Data'!E107&lt;35,'Test Sample Data'!E107&gt;0),'Test Sample Data'!E107-'Choose Housekeeping Genes'!F$27,35-'Choose Housekeeping Genes'!F$27),"")</f>
        <v/>
      </c>
      <c r="F107" s="132" t="str">
        <f>IF(SUM('Test Sample Data'!F$3:F$386)&gt;10,IF(AND(ISNUMBER('Test Sample Data'!F107),'Test Sample Data'!F107&lt;35,'Test Sample Data'!F107&gt;0),'Test Sample Data'!F107-'Choose Housekeeping Genes'!G$27,35-'Choose Housekeeping Genes'!G$27),"")</f>
        <v/>
      </c>
      <c r="G107" s="132" t="str">
        <f>IF(SUM('Test Sample Data'!G$3:G$386)&gt;10,IF(AND(ISNUMBER('Test Sample Data'!G107),'Test Sample Data'!G107&lt;35,'Test Sample Data'!G107&gt;0),'Test Sample Data'!G107-'Choose Housekeeping Genes'!H$27,35-'Choose Housekeeping Genes'!H$27),"")</f>
        <v/>
      </c>
      <c r="H107" s="132" t="str">
        <f>IF(SUM('Test Sample Data'!H$3:H$386)&gt;10,IF(AND(ISNUMBER('Test Sample Data'!H107),'Test Sample Data'!H107&lt;35,'Test Sample Data'!H107&gt;0),'Test Sample Data'!H107-'Choose Housekeeping Genes'!I$27,35-'Choose Housekeeping Genes'!I$27),"")</f>
        <v/>
      </c>
      <c r="I107" s="132" t="str">
        <f>IF(SUM('Test Sample Data'!I$3:I$386)&gt;10,IF(AND(ISNUMBER('Test Sample Data'!I107),'Test Sample Data'!I107&lt;35,'Test Sample Data'!I107&gt;0),'Test Sample Data'!I107-'Choose Housekeeping Genes'!J$27,35-'Choose Housekeeping Genes'!J$27),"")</f>
        <v/>
      </c>
      <c r="J107" s="132" t="str">
        <f>IF(SUM('Test Sample Data'!J$3:J$386)&gt;10,IF(AND(ISNUMBER('Test Sample Data'!J107),'Test Sample Data'!J107&lt;35,'Test Sample Data'!J107&gt;0),'Test Sample Data'!J107-'Choose Housekeeping Genes'!K$27,35-'Choose Housekeeping Genes'!K$27),"")</f>
        <v/>
      </c>
      <c r="K107" s="132" t="str">
        <f>IF(SUM('Test Sample Data'!K$3:K$386)&gt;10,IF(AND(ISNUMBER('Test Sample Data'!K107),'Test Sample Data'!K107&lt;35,'Test Sample Data'!K107&gt;0),'Test Sample Data'!K107-'Choose Housekeeping Genes'!L$27,35-'Choose Housekeeping Genes'!L$27),"")</f>
        <v/>
      </c>
      <c r="L107" s="132" t="str">
        <f>IF(SUM('Test Sample Data'!L$3:L$386)&gt;10,IF(AND(ISNUMBER('Test Sample Data'!L107),'Test Sample Data'!L107&lt;35,'Test Sample Data'!L107&gt;0),'Test Sample Data'!L107-'Choose Housekeeping Genes'!M$27,35-'Choose Housekeeping Genes'!M$27),"")</f>
        <v/>
      </c>
      <c r="M107" s="132" t="str">
        <f>IF(SUM('Test Sample Data'!M$3:M$386)&gt;10,IF(AND(ISNUMBER('Test Sample Data'!M107),'Test Sample Data'!M107&lt;35,'Test Sample Data'!M107&gt;0),'Test Sample Data'!M107-'Choose Housekeeping Genes'!N$27,35-'Choose Housekeeping Genes'!N$27),"")</f>
        <v/>
      </c>
      <c r="N107" s="132" t="str">
        <f>IF(SUM('Test Sample Data'!N$3:N$386)&gt;10,IF(AND(ISNUMBER('Test Sample Data'!N107),'Test Sample Data'!N107&lt;35,'Test Sample Data'!N107&gt;0),'Test Sample Data'!N107-'Choose Housekeeping Genes'!O$27,35-'Choose Housekeeping Genes'!O$27),"")</f>
        <v/>
      </c>
      <c r="O107" s="132" t="str">
        <f>IF(SUM('Test Sample Data'!O$3:O$386)&gt;10,IF(AND(ISNUMBER('Test Sample Data'!O107),'Test Sample Data'!O107&lt;35,'Test Sample Data'!O107&gt;0),'Test Sample Data'!O107-'Choose Housekeeping Genes'!P$27,35-'Choose Housekeeping Genes'!P$27),"")</f>
        <v/>
      </c>
      <c r="P107" s="132" t="str">
        <f>IF(SUM('Test Sample Data'!P$3:P$386)&gt;10,IF(AND(ISNUMBER('Test Sample Data'!P107),'Test Sample Data'!P107&lt;35,'Test Sample Data'!P107&gt;0),'Test Sample Data'!P107-'Choose Housekeeping Genes'!Q$27,35-'Choose Housekeeping Genes'!Q$27),"")</f>
        <v/>
      </c>
      <c r="Q107" s="132" t="str">
        <f>IF(SUM('Test Sample Data'!Q$3:Q$386)&gt;10,IF(AND(ISNUMBER('Test Sample Data'!Q107),'Test Sample Data'!Q107&lt;35,'Test Sample Data'!Q107&gt;0),'Test Sample Data'!Q107-'Choose Housekeeping Genes'!R$27,35-'Choose Housekeeping Genes'!R$27),"")</f>
        <v/>
      </c>
      <c r="R107" s="132" t="str">
        <f>IF(SUM('Test Sample Data'!R$3:R$386)&gt;10,IF(AND(ISNUMBER('Test Sample Data'!R107),'Test Sample Data'!R107&lt;35,'Test Sample Data'!R107&gt;0),'Test Sample Data'!R107-'Choose Housekeeping Genes'!S$27,35-'Choose Housekeeping Genes'!S$27),"")</f>
        <v/>
      </c>
      <c r="S107" s="132" t="str">
        <f>IF(SUM('Test Sample Data'!S$3:S$386)&gt;10,IF(AND(ISNUMBER('Test Sample Data'!S107),'Test Sample Data'!S107&lt;35,'Test Sample Data'!S107&gt;0),'Test Sample Data'!S107-'Choose Housekeeping Genes'!T$27,35-'Choose Housekeeping Genes'!T$27),"")</f>
        <v/>
      </c>
      <c r="T107" s="132" t="str">
        <f>IF(SUM('Test Sample Data'!T$3:T$386)&gt;10,IF(AND(ISNUMBER('Test Sample Data'!T107),'Test Sample Data'!T107&lt;35,'Test Sample Data'!T107&gt;0),'Test Sample Data'!T107-'Choose Housekeeping Genes'!U$27,35-'Choose Housekeeping Genes'!U$27),"")</f>
        <v/>
      </c>
      <c r="U107" s="132" t="str">
        <f>IF(SUM('Test Sample Data'!U$3:U$386)&gt;10,IF(AND(ISNUMBER('Test Sample Data'!U107),'Test Sample Data'!U107&lt;35,'Test Sample Data'!U107&gt;0),'Test Sample Data'!U107-'Choose Housekeeping Genes'!V$27,35-'Choose Housekeeping Genes'!V$27),"")</f>
        <v/>
      </c>
      <c r="V107" s="132" t="str">
        <f>IF(SUM('Test Sample Data'!V$3:V$386)&gt;10,IF(AND(ISNUMBER('Test Sample Data'!V107),'Test Sample Data'!V107&lt;35,'Test Sample Data'!V107&gt;0),'Test Sample Data'!V107-'Choose Housekeeping Genes'!W$27,35-'Choose Housekeeping Genes'!W$27),"")</f>
        <v/>
      </c>
      <c r="W107" s="140" t="str">
        <f>'Control Sample Data'!A107</f>
        <v>HAR1A</v>
      </c>
      <c r="X107" s="141" t="s">
        <v>58</v>
      </c>
      <c r="Y107" s="132" t="str">
        <f>IF(SUM('Control Sample Data'!C$3:C$386)&gt;10,IF(AND(ISNUMBER('Control Sample Data'!C107),'Control Sample Data'!C107&lt;35,'Control Sample Data'!C107&gt;0),'Control Sample Data'!C107-'Choose Housekeeping Genes'!AA$27,35-'Choose Housekeeping Genes'!AA$27),"")</f>
        <v/>
      </c>
      <c r="Z107" s="132" t="str">
        <f>IF(SUM('Control Sample Data'!D$3:D$386)&gt;10,IF(AND(ISNUMBER('Control Sample Data'!D107),'Control Sample Data'!D107&lt;35,'Control Sample Data'!D107&gt;0),'Control Sample Data'!D107-'Choose Housekeeping Genes'!AB$27,35-'Choose Housekeeping Genes'!AB$27),"")</f>
        <v/>
      </c>
      <c r="AA107" s="132" t="str">
        <f>IF(SUM('Control Sample Data'!E$3:E$386)&gt;10,IF(AND(ISNUMBER('Control Sample Data'!E107),'Control Sample Data'!E107&lt;35,'Control Sample Data'!E107&gt;0),'Control Sample Data'!E107-'Choose Housekeeping Genes'!AC$27,35-'Choose Housekeeping Genes'!AC$27),"")</f>
        <v/>
      </c>
      <c r="AB107" s="132" t="str">
        <f>IF(SUM('Control Sample Data'!F$3:F$386)&gt;10,IF(AND(ISNUMBER('Control Sample Data'!F107),'Control Sample Data'!F107&lt;35,'Control Sample Data'!F107&gt;0),'Control Sample Data'!F107-'Choose Housekeeping Genes'!AD$27,35-'Choose Housekeeping Genes'!AD$27),"")</f>
        <v/>
      </c>
      <c r="AC107" s="132" t="str">
        <f>IF(SUM('Control Sample Data'!G$3:G$386)&gt;10,IF(AND(ISNUMBER('Control Sample Data'!G107),'Control Sample Data'!G107&lt;35,'Control Sample Data'!G107&gt;0),'Control Sample Data'!G107-'Choose Housekeeping Genes'!AE$27,35-'Choose Housekeeping Genes'!AE$27),"")</f>
        <v/>
      </c>
      <c r="AD107" s="132" t="str">
        <f>IF(SUM('Control Sample Data'!H$3:H$386)&gt;10,IF(AND(ISNUMBER('Control Sample Data'!H107),'Control Sample Data'!H107&lt;35,'Control Sample Data'!H107&gt;0),'Control Sample Data'!H107-'Choose Housekeeping Genes'!AF$27,35-'Choose Housekeeping Genes'!AF$27),"")</f>
        <v/>
      </c>
      <c r="AE107" s="132" t="str">
        <f>IF(SUM('Control Sample Data'!I$3:I$386)&gt;10,IF(AND(ISNUMBER('Control Sample Data'!I107),'Control Sample Data'!I107&lt;35,'Control Sample Data'!I107&gt;0),'Control Sample Data'!I107-'Choose Housekeeping Genes'!AG$27,35-'Choose Housekeeping Genes'!AG$27),"")</f>
        <v/>
      </c>
      <c r="AF107" s="132" t="str">
        <f>IF(SUM('Control Sample Data'!J$3:J$386)&gt;10,IF(AND(ISNUMBER('Control Sample Data'!J107),'Control Sample Data'!J107&lt;35,'Control Sample Data'!J107&gt;0),'Control Sample Data'!J107-'Choose Housekeeping Genes'!AH$27,35-'Choose Housekeeping Genes'!AH$27),"")</f>
        <v/>
      </c>
      <c r="AG107" s="132" t="str">
        <f>IF(SUM('Control Sample Data'!K$3:K$386)&gt;10,IF(AND(ISNUMBER('Control Sample Data'!K107),'Control Sample Data'!K107&lt;35,'Control Sample Data'!K107&gt;0),'Control Sample Data'!K107-'Choose Housekeeping Genes'!AI$27,35-'Choose Housekeeping Genes'!AI$27),"")</f>
        <v/>
      </c>
      <c r="AH107" s="132" t="str">
        <f>IF(SUM('Control Sample Data'!L$3:L$386)&gt;10,IF(AND(ISNUMBER('Control Sample Data'!L107),'Control Sample Data'!L107&lt;35,'Control Sample Data'!L107&gt;0),'Control Sample Data'!L107-'Choose Housekeeping Genes'!AJ$27,35-'Choose Housekeeping Genes'!AJ$27),"")</f>
        <v/>
      </c>
      <c r="AI107" s="132" t="str">
        <f>IF(SUM('Control Sample Data'!M$3:M$386)&gt;10,IF(AND(ISNUMBER('Control Sample Data'!M107),'Control Sample Data'!M107&lt;35,'Control Sample Data'!M107&gt;0),'Control Sample Data'!M107-'Choose Housekeeping Genes'!AK$27,35-'Choose Housekeeping Genes'!AK$27),"")</f>
        <v/>
      </c>
      <c r="AJ107" s="132" t="str">
        <f>IF(SUM('Control Sample Data'!N$3:N$386)&gt;10,IF(AND(ISNUMBER('Control Sample Data'!N107),'Control Sample Data'!N107&lt;35,'Control Sample Data'!N107&gt;0),'Control Sample Data'!N107-'Choose Housekeeping Genes'!AL$27,35-'Choose Housekeeping Genes'!AL$27),"")</f>
        <v/>
      </c>
      <c r="AK107" s="132" t="str">
        <f>IF(SUM('Control Sample Data'!O$3:O$386)&gt;10,IF(AND(ISNUMBER('Control Sample Data'!O107),'Control Sample Data'!O107&lt;35,'Control Sample Data'!O107&gt;0),'Control Sample Data'!O107-'Choose Housekeeping Genes'!AM$27,35-'Choose Housekeeping Genes'!AM$27),"")</f>
        <v/>
      </c>
      <c r="AL107" s="132" t="str">
        <f>IF(SUM('Control Sample Data'!P$3:P$386)&gt;10,IF(AND(ISNUMBER('Control Sample Data'!P107),'Control Sample Data'!P107&lt;35,'Control Sample Data'!P107&gt;0),'Control Sample Data'!P107-'Choose Housekeeping Genes'!AN$27,35-'Choose Housekeeping Genes'!AN$27),"")</f>
        <v/>
      </c>
      <c r="AM107" s="132" t="str">
        <f>IF(SUM('Control Sample Data'!Q$3:Q$386)&gt;10,IF(AND(ISNUMBER('Control Sample Data'!Q107),'Control Sample Data'!Q107&lt;35,'Control Sample Data'!Q107&gt;0),'Control Sample Data'!Q107-'Choose Housekeeping Genes'!AO$27,35-'Choose Housekeeping Genes'!AO$27),"")</f>
        <v/>
      </c>
      <c r="AN107" s="132" t="str">
        <f>IF(SUM('Control Sample Data'!R$3:R$386)&gt;10,IF(AND(ISNUMBER('Control Sample Data'!R107),'Control Sample Data'!R107&lt;35,'Control Sample Data'!R107&gt;0),'Control Sample Data'!R107-'Choose Housekeeping Genes'!AP$27,35-'Choose Housekeeping Genes'!AP$27),"")</f>
        <v/>
      </c>
      <c r="AO107" s="132" t="str">
        <f>IF(SUM('Control Sample Data'!S$3:S$386)&gt;10,IF(AND(ISNUMBER('Control Sample Data'!S107),'Control Sample Data'!S107&lt;35,'Control Sample Data'!S107&gt;0),'Control Sample Data'!S107-'Choose Housekeeping Genes'!AQ$27,35-'Choose Housekeeping Genes'!AQ$27),"")</f>
        <v/>
      </c>
      <c r="AP107" s="132" t="str">
        <f>IF(SUM('Control Sample Data'!T$3:T$386)&gt;10,IF(AND(ISNUMBER('Control Sample Data'!T107),'Control Sample Data'!T107&lt;35,'Control Sample Data'!T107&gt;0),'Control Sample Data'!T107-'Choose Housekeeping Genes'!AR$27,35-'Choose Housekeeping Genes'!AR$27),"")</f>
        <v/>
      </c>
      <c r="AQ107" s="132" t="str">
        <f>IF(SUM('Control Sample Data'!U$3:U$386)&gt;10,IF(AND(ISNUMBER('Control Sample Data'!U107),'Control Sample Data'!U107&lt;35,'Control Sample Data'!U107&gt;0),'Control Sample Data'!U107-'Choose Housekeeping Genes'!AS$27,35-'Choose Housekeeping Genes'!AS$27),"")</f>
        <v/>
      </c>
      <c r="AR107" s="132" t="str">
        <f>IF(SUM('Control Sample Data'!V$3:V$386)&gt;10,IF(AND(ISNUMBER('Control Sample Data'!V107),'Control Sample Data'!V107&lt;35,'Control Sample Data'!V107&gt;0),'Control Sample Data'!V107-'Choose Housekeeping Genes'!AT$27,35-'Choose Housekeeping Genes'!AT$27),"")</f>
        <v/>
      </c>
      <c r="AS107" s="135" t="str">
        <f>'Control Sample Data'!A107</f>
        <v>HAR1A</v>
      </c>
      <c r="AT107" s="35" t="s">
        <v>58</v>
      </c>
      <c r="AU107" s="132" t="str">
        <f ca="1">IF(ISNUMBER(C107-'Choose Housekeeping Genes'!D$17),C107-'Choose Housekeeping Genes'!D$17,"")</f>
        <v/>
      </c>
      <c r="AV107" s="132" t="str">
        <f ca="1">IF(ISNUMBER(D107-'Choose Housekeeping Genes'!E$17),D107-'Choose Housekeeping Genes'!E$17,"")</f>
        <v/>
      </c>
      <c r="AW107" s="132" t="str">
        <f ca="1">IF(ISNUMBER(E107-'Choose Housekeeping Genes'!F$17),E107-'Choose Housekeeping Genes'!F$17,"")</f>
        <v/>
      </c>
      <c r="AX107" s="132" t="str">
        <f ca="1">IF(ISNUMBER(F107-'Choose Housekeeping Genes'!G$17),F107-'Choose Housekeeping Genes'!G$17,"")</f>
        <v/>
      </c>
      <c r="AY107" s="132" t="str">
        <f ca="1">IF(ISNUMBER(G107-'Choose Housekeeping Genes'!H$17),G107-'Choose Housekeeping Genes'!H$17,"")</f>
        <v/>
      </c>
      <c r="AZ107" s="132" t="str">
        <f ca="1">IF(ISNUMBER(H107-'Choose Housekeeping Genes'!I$17),H107-'Choose Housekeeping Genes'!I$17,"")</f>
        <v/>
      </c>
      <c r="BA107" s="132" t="str">
        <f ca="1">IF(ISNUMBER(I107-'Choose Housekeeping Genes'!J$17),I107-'Choose Housekeeping Genes'!J$17,"")</f>
        <v/>
      </c>
      <c r="BB107" s="132" t="str">
        <f ca="1">IF(ISNUMBER(J107-'Choose Housekeeping Genes'!K$17),J107-'Choose Housekeeping Genes'!K$17,"")</f>
        <v/>
      </c>
      <c r="BC107" s="132" t="str">
        <f ca="1">IF(ISNUMBER(K107-'Choose Housekeeping Genes'!L$17),K107-'Choose Housekeeping Genes'!L$17,"")</f>
        <v/>
      </c>
      <c r="BD107" s="132" t="str">
        <f ca="1">IF(ISNUMBER(L107-'Choose Housekeeping Genes'!M$17),L107-'Choose Housekeeping Genes'!M$17,"")</f>
        <v/>
      </c>
      <c r="BE107" s="132" t="str">
        <f ca="1">IF(ISNUMBER(M107-'Choose Housekeeping Genes'!N$17),M107-'Choose Housekeeping Genes'!N$17,"")</f>
        <v/>
      </c>
      <c r="BF107" s="132" t="str">
        <f ca="1">IF(ISNUMBER(N107-'Choose Housekeeping Genes'!O$17),N107-'Choose Housekeeping Genes'!O$17,"")</f>
        <v/>
      </c>
      <c r="BG107" s="132" t="str">
        <f ca="1">IF(ISNUMBER(O107-'Choose Housekeeping Genes'!P$17),O107-'Choose Housekeeping Genes'!P$17,"")</f>
        <v/>
      </c>
      <c r="BH107" s="132" t="str">
        <f ca="1">IF(ISNUMBER(P107-'Choose Housekeeping Genes'!Q$17),P107-'Choose Housekeeping Genes'!Q$17,"")</f>
        <v/>
      </c>
      <c r="BI107" s="132" t="str">
        <f ca="1">IF(ISNUMBER(Q107-'Choose Housekeeping Genes'!R$17),Q107-'Choose Housekeeping Genes'!R$17,"")</f>
        <v/>
      </c>
      <c r="BJ107" s="132" t="str">
        <f ca="1">IF(ISNUMBER(R107-'Choose Housekeeping Genes'!S$17),R107-'Choose Housekeeping Genes'!S$17,"")</f>
        <v/>
      </c>
      <c r="BK107" s="132" t="str">
        <f ca="1">IF(ISNUMBER(S107-'Choose Housekeeping Genes'!T$17),S107-'Choose Housekeeping Genes'!T$17,"")</f>
        <v/>
      </c>
      <c r="BL107" s="132" t="str">
        <f ca="1">IF(ISNUMBER(T107-'Choose Housekeeping Genes'!U$17),T107-'Choose Housekeeping Genes'!U$17,"")</f>
        <v/>
      </c>
      <c r="BM107" s="132" t="str">
        <f ca="1">IF(ISNUMBER(U107-'Choose Housekeeping Genes'!V$17),U107-'Choose Housekeeping Genes'!V$17,"")</f>
        <v/>
      </c>
      <c r="BN107" s="132" t="str">
        <f ca="1">IF(ISNUMBER(V107-'Choose Housekeeping Genes'!W$17),V107-'Choose Housekeeping Genes'!W$17,"")</f>
        <v/>
      </c>
      <c r="BO107" s="142" t="str">
        <f t="shared" si="8"/>
        <v>HAR1A</v>
      </c>
      <c r="BP107" s="141" t="s">
        <v>58</v>
      </c>
      <c r="BQ107" s="132" t="str">
        <f ca="1">IF(ISNUMBER(Y107-'Choose Housekeeping Genes'!AA$17),Y107-'Choose Housekeeping Genes'!AA$17,"")</f>
        <v/>
      </c>
      <c r="BR107" s="132" t="str">
        <f ca="1">IF(ISNUMBER(Z107-'Choose Housekeeping Genes'!AB$17),Z107-'Choose Housekeeping Genes'!AB$17,"")</f>
        <v/>
      </c>
      <c r="BS107" s="132" t="str">
        <f ca="1">IF(ISNUMBER(AA107-'Choose Housekeeping Genes'!AC$17),AA107-'Choose Housekeeping Genes'!AC$17,"")</f>
        <v/>
      </c>
      <c r="BT107" s="132" t="str">
        <f ca="1">IF(ISNUMBER(AB107-'Choose Housekeeping Genes'!AD$17),AB107-'Choose Housekeeping Genes'!AD$17,"")</f>
        <v/>
      </c>
      <c r="BU107" s="132" t="str">
        <f ca="1">IF(ISNUMBER(AC107-'Choose Housekeeping Genes'!AE$17),AC107-'Choose Housekeeping Genes'!AE$17,"")</f>
        <v/>
      </c>
      <c r="BV107" s="132" t="str">
        <f ca="1">IF(ISNUMBER(AD107-'Choose Housekeeping Genes'!AF$17),AD107-'Choose Housekeeping Genes'!AF$17,"")</f>
        <v/>
      </c>
      <c r="BW107" s="132" t="str">
        <f ca="1">IF(ISNUMBER(AE107-'Choose Housekeeping Genes'!AG$17),AE107-'Choose Housekeeping Genes'!AG$17,"")</f>
        <v/>
      </c>
      <c r="BX107" s="132" t="str">
        <f ca="1">IF(ISNUMBER(AF107-'Choose Housekeeping Genes'!AH$17),AF107-'Choose Housekeeping Genes'!AH$17,"")</f>
        <v/>
      </c>
      <c r="BY107" s="132" t="str">
        <f ca="1">IF(ISNUMBER(AG107-'Choose Housekeeping Genes'!AI$17),AG107-'Choose Housekeeping Genes'!AI$17,"")</f>
        <v/>
      </c>
      <c r="BZ107" s="132" t="str">
        <f ca="1">IF(ISNUMBER(AH107-'Choose Housekeeping Genes'!AJ$17),AH107-'Choose Housekeeping Genes'!AJ$17,"")</f>
        <v/>
      </c>
      <c r="CA107" s="132" t="str">
        <f ca="1">IF(ISNUMBER(AI107-'Choose Housekeeping Genes'!AK$17),AI107-'Choose Housekeeping Genes'!AK$17,"")</f>
        <v/>
      </c>
      <c r="CB107" s="132" t="str">
        <f ca="1">IF(ISNUMBER(AJ107-'Choose Housekeeping Genes'!AL$17),AJ107-'Choose Housekeeping Genes'!AL$17,"")</f>
        <v/>
      </c>
      <c r="CC107" s="132" t="str">
        <f ca="1">IF(ISNUMBER(AK107-'Choose Housekeeping Genes'!AM$17),AK107-'Choose Housekeeping Genes'!AM$17,"")</f>
        <v/>
      </c>
      <c r="CD107" s="132" t="str">
        <f ca="1">IF(ISNUMBER(AL107-'Choose Housekeeping Genes'!AN$17),AL107-'Choose Housekeeping Genes'!AN$17,"")</f>
        <v/>
      </c>
      <c r="CE107" s="132" t="str">
        <f ca="1">IF(ISNUMBER(AM107-'Choose Housekeeping Genes'!AO$17),AM107-'Choose Housekeeping Genes'!AO$17,"")</f>
        <v/>
      </c>
      <c r="CF107" s="132" t="str">
        <f ca="1">IF(ISNUMBER(AN107-'Choose Housekeeping Genes'!AP$17),AN107-'Choose Housekeeping Genes'!AP$17,"")</f>
        <v/>
      </c>
      <c r="CG107" s="132" t="str">
        <f ca="1">IF(ISNUMBER(AO107-'Choose Housekeeping Genes'!AQ$17),AO107-'Choose Housekeeping Genes'!AQ$17,"")</f>
        <v/>
      </c>
      <c r="CH107" s="132" t="str">
        <f ca="1">IF(ISNUMBER(AP107-'Choose Housekeeping Genes'!AR$17),AP107-'Choose Housekeeping Genes'!AR$17,"")</f>
        <v/>
      </c>
      <c r="CI107" s="132" t="str">
        <f ca="1">IF(ISNUMBER(AQ107-'Choose Housekeeping Genes'!AS$17),AQ107-'Choose Housekeeping Genes'!AS$17,"")</f>
        <v/>
      </c>
      <c r="CJ107" s="132" t="str">
        <f ca="1">IF(ISNUMBER(AR107-'Choose Housekeeping Genes'!AT$17),AR107-'Choose Housekeeping Genes'!AT$17,"")</f>
        <v/>
      </c>
      <c r="CK107" s="137" t="e">
        <f t="shared" ca="1" si="6"/>
        <v>#DIV/0!</v>
      </c>
      <c r="CL107" s="138" t="e">
        <f t="shared" ca="1" si="7"/>
        <v>#DIV/0!</v>
      </c>
    </row>
    <row r="108" spans="1:90" ht="12.75" x14ac:dyDescent="0.15">
      <c r="A108" s="131" t="str">
        <f>'Transcript table'!C108</f>
        <v>KRT18P55</v>
      </c>
      <c r="B108" s="35" t="s">
        <v>59</v>
      </c>
      <c r="C108" s="132" t="str">
        <f>IF(SUM('Test Sample Data'!C$3:C$386)&gt;10,IF(AND(ISNUMBER('Test Sample Data'!C108),'Test Sample Data'!C108&lt;35,'Test Sample Data'!C108&gt;0),'Test Sample Data'!C108-'Choose Housekeeping Genes'!D$27,35-'Choose Housekeeping Genes'!D$27),"")</f>
        <v/>
      </c>
      <c r="D108" s="132" t="str">
        <f>IF(SUM('Test Sample Data'!D$3:D$386)&gt;10,IF(AND(ISNUMBER('Test Sample Data'!D108),'Test Sample Data'!D108&lt;35,'Test Sample Data'!D108&gt;0),'Test Sample Data'!D108-'Choose Housekeeping Genes'!E$27,35-'Choose Housekeeping Genes'!E$27),"")</f>
        <v/>
      </c>
      <c r="E108" s="132" t="str">
        <f>IF(SUM('Test Sample Data'!E$3:E$386)&gt;10,IF(AND(ISNUMBER('Test Sample Data'!E108),'Test Sample Data'!E108&lt;35,'Test Sample Data'!E108&gt;0),'Test Sample Data'!E108-'Choose Housekeeping Genes'!F$27,35-'Choose Housekeeping Genes'!F$27),"")</f>
        <v/>
      </c>
      <c r="F108" s="132" t="str">
        <f>IF(SUM('Test Sample Data'!F$3:F$386)&gt;10,IF(AND(ISNUMBER('Test Sample Data'!F108),'Test Sample Data'!F108&lt;35,'Test Sample Data'!F108&gt;0),'Test Sample Data'!F108-'Choose Housekeeping Genes'!G$27,35-'Choose Housekeeping Genes'!G$27),"")</f>
        <v/>
      </c>
      <c r="G108" s="132" t="str">
        <f>IF(SUM('Test Sample Data'!G$3:G$386)&gt;10,IF(AND(ISNUMBER('Test Sample Data'!G108),'Test Sample Data'!G108&lt;35,'Test Sample Data'!G108&gt;0),'Test Sample Data'!G108-'Choose Housekeeping Genes'!H$27,35-'Choose Housekeeping Genes'!H$27),"")</f>
        <v/>
      </c>
      <c r="H108" s="132" t="str">
        <f>IF(SUM('Test Sample Data'!H$3:H$386)&gt;10,IF(AND(ISNUMBER('Test Sample Data'!H108),'Test Sample Data'!H108&lt;35,'Test Sample Data'!H108&gt;0),'Test Sample Data'!H108-'Choose Housekeeping Genes'!I$27,35-'Choose Housekeeping Genes'!I$27),"")</f>
        <v/>
      </c>
      <c r="I108" s="132" t="str">
        <f>IF(SUM('Test Sample Data'!I$3:I$386)&gt;10,IF(AND(ISNUMBER('Test Sample Data'!I108),'Test Sample Data'!I108&lt;35,'Test Sample Data'!I108&gt;0),'Test Sample Data'!I108-'Choose Housekeeping Genes'!J$27,35-'Choose Housekeeping Genes'!J$27),"")</f>
        <v/>
      </c>
      <c r="J108" s="132" t="str">
        <f>IF(SUM('Test Sample Data'!J$3:J$386)&gt;10,IF(AND(ISNUMBER('Test Sample Data'!J108),'Test Sample Data'!J108&lt;35,'Test Sample Data'!J108&gt;0),'Test Sample Data'!J108-'Choose Housekeeping Genes'!K$27,35-'Choose Housekeeping Genes'!K$27),"")</f>
        <v/>
      </c>
      <c r="K108" s="132" t="str">
        <f>IF(SUM('Test Sample Data'!K$3:K$386)&gt;10,IF(AND(ISNUMBER('Test Sample Data'!K108),'Test Sample Data'!K108&lt;35,'Test Sample Data'!K108&gt;0),'Test Sample Data'!K108-'Choose Housekeeping Genes'!L$27,35-'Choose Housekeeping Genes'!L$27),"")</f>
        <v/>
      </c>
      <c r="L108" s="132" t="str">
        <f>IF(SUM('Test Sample Data'!L$3:L$386)&gt;10,IF(AND(ISNUMBER('Test Sample Data'!L108),'Test Sample Data'!L108&lt;35,'Test Sample Data'!L108&gt;0),'Test Sample Data'!L108-'Choose Housekeeping Genes'!M$27,35-'Choose Housekeeping Genes'!M$27),"")</f>
        <v/>
      </c>
      <c r="M108" s="132" t="str">
        <f>IF(SUM('Test Sample Data'!M$3:M$386)&gt;10,IF(AND(ISNUMBER('Test Sample Data'!M108),'Test Sample Data'!M108&lt;35,'Test Sample Data'!M108&gt;0),'Test Sample Data'!M108-'Choose Housekeeping Genes'!N$27,35-'Choose Housekeeping Genes'!N$27),"")</f>
        <v/>
      </c>
      <c r="N108" s="132" t="str">
        <f>IF(SUM('Test Sample Data'!N$3:N$386)&gt;10,IF(AND(ISNUMBER('Test Sample Data'!N108),'Test Sample Data'!N108&lt;35,'Test Sample Data'!N108&gt;0),'Test Sample Data'!N108-'Choose Housekeeping Genes'!O$27,35-'Choose Housekeeping Genes'!O$27),"")</f>
        <v/>
      </c>
      <c r="O108" s="132" t="str">
        <f>IF(SUM('Test Sample Data'!O$3:O$386)&gt;10,IF(AND(ISNUMBER('Test Sample Data'!O108),'Test Sample Data'!O108&lt;35,'Test Sample Data'!O108&gt;0),'Test Sample Data'!O108-'Choose Housekeeping Genes'!P$27,35-'Choose Housekeeping Genes'!P$27),"")</f>
        <v/>
      </c>
      <c r="P108" s="132" t="str">
        <f>IF(SUM('Test Sample Data'!P$3:P$386)&gt;10,IF(AND(ISNUMBER('Test Sample Data'!P108),'Test Sample Data'!P108&lt;35,'Test Sample Data'!P108&gt;0),'Test Sample Data'!P108-'Choose Housekeeping Genes'!Q$27,35-'Choose Housekeeping Genes'!Q$27),"")</f>
        <v/>
      </c>
      <c r="Q108" s="132" t="str">
        <f>IF(SUM('Test Sample Data'!Q$3:Q$386)&gt;10,IF(AND(ISNUMBER('Test Sample Data'!Q108),'Test Sample Data'!Q108&lt;35,'Test Sample Data'!Q108&gt;0),'Test Sample Data'!Q108-'Choose Housekeeping Genes'!R$27,35-'Choose Housekeeping Genes'!R$27),"")</f>
        <v/>
      </c>
      <c r="R108" s="132" t="str">
        <f>IF(SUM('Test Sample Data'!R$3:R$386)&gt;10,IF(AND(ISNUMBER('Test Sample Data'!R108),'Test Sample Data'!R108&lt;35,'Test Sample Data'!R108&gt;0),'Test Sample Data'!R108-'Choose Housekeeping Genes'!S$27,35-'Choose Housekeeping Genes'!S$27),"")</f>
        <v/>
      </c>
      <c r="S108" s="132" t="str">
        <f>IF(SUM('Test Sample Data'!S$3:S$386)&gt;10,IF(AND(ISNUMBER('Test Sample Data'!S108),'Test Sample Data'!S108&lt;35,'Test Sample Data'!S108&gt;0),'Test Sample Data'!S108-'Choose Housekeeping Genes'!T$27,35-'Choose Housekeeping Genes'!T$27),"")</f>
        <v/>
      </c>
      <c r="T108" s="132" t="str">
        <f>IF(SUM('Test Sample Data'!T$3:T$386)&gt;10,IF(AND(ISNUMBER('Test Sample Data'!T108),'Test Sample Data'!T108&lt;35,'Test Sample Data'!T108&gt;0),'Test Sample Data'!T108-'Choose Housekeeping Genes'!U$27,35-'Choose Housekeeping Genes'!U$27),"")</f>
        <v/>
      </c>
      <c r="U108" s="132" t="str">
        <f>IF(SUM('Test Sample Data'!U$3:U$386)&gt;10,IF(AND(ISNUMBER('Test Sample Data'!U108),'Test Sample Data'!U108&lt;35,'Test Sample Data'!U108&gt;0),'Test Sample Data'!U108-'Choose Housekeeping Genes'!V$27,35-'Choose Housekeeping Genes'!V$27),"")</f>
        <v/>
      </c>
      <c r="V108" s="132" t="str">
        <f>IF(SUM('Test Sample Data'!V$3:V$386)&gt;10,IF(AND(ISNUMBER('Test Sample Data'!V108),'Test Sample Data'!V108&lt;35,'Test Sample Data'!V108&gt;0),'Test Sample Data'!V108-'Choose Housekeeping Genes'!W$27,35-'Choose Housekeeping Genes'!W$27),"")</f>
        <v/>
      </c>
      <c r="W108" s="140" t="str">
        <f>'Control Sample Data'!A108</f>
        <v>KRT18P55</v>
      </c>
      <c r="X108" s="141" t="s">
        <v>59</v>
      </c>
      <c r="Y108" s="132" t="str">
        <f>IF(SUM('Control Sample Data'!C$3:C$386)&gt;10,IF(AND(ISNUMBER('Control Sample Data'!C108),'Control Sample Data'!C108&lt;35,'Control Sample Data'!C108&gt;0),'Control Sample Data'!C108-'Choose Housekeeping Genes'!AA$27,35-'Choose Housekeeping Genes'!AA$27),"")</f>
        <v/>
      </c>
      <c r="Z108" s="132" t="str">
        <f>IF(SUM('Control Sample Data'!D$3:D$386)&gt;10,IF(AND(ISNUMBER('Control Sample Data'!D108),'Control Sample Data'!D108&lt;35,'Control Sample Data'!D108&gt;0),'Control Sample Data'!D108-'Choose Housekeeping Genes'!AB$27,35-'Choose Housekeeping Genes'!AB$27),"")</f>
        <v/>
      </c>
      <c r="AA108" s="132" t="str">
        <f>IF(SUM('Control Sample Data'!E$3:E$386)&gt;10,IF(AND(ISNUMBER('Control Sample Data'!E108),'Control Sample Data'!E108&lt;35,'Control Sample Data'!E108&gt;0),'Control Sample Data'!E108-'Choose Housekeeping Genes'!AC$27,35-'Choose Housekeeping Genes'!AC$27),"")</f>
        <v/>
      </c>
      <c r="AB108" s="132" t="str">
        <f>IF(SUM('Control Sample Data'!F$3:F$386)&gt;10,IF(AND(ISNUMBER('Control Sample Data'!F108),'Control Sample Data'!F108&lt;35,'Control Sample Data'!F108&gt;0),'Control Sample Data'!F108-'Choose Housekeeping Genes'!AD$27,35-'Choose Housekeeping Genes'!AD$27),"")</f>
        <v/>
      </c>
      <c r="AC108" s="132" t="str">
        <f>IF(SUM('Control Sample Data'!G$3:G$386)&gt;10,IF(AND(ISNUMBER('Control Sample Data'!G108),'Control Sample Data'!G108&lt;35,'Control Sample Data'!G108&gt;0),'Control Sample Data'!G108-'Choose Housekeeping Genes'!AE$27,35-'Choose Housekeeping Genes'!AE$27),"")</f>
        <v/>
      </c>
      <c r="AD108" s="132" t="str">
        <f>IF(SUM('Control Sample Data'!H$3:H$386)&gt;10,IF(AND(ISNUMBER('Control Sample Data'!H108),'Control Sample Data'!H108&lt;35,'Control Sample Data'!H108&gt;0),'Control Sample Data'!H108-'Choose Housekeeping Genes'!AF$27,35-'Choose Housekeeping Genes'!AF$27),"")</f>
        <v/>
      </c>
      <c r="AE108" s="132" t="str">
        <f>IF(SUM('Control Sample Data'!I$3:I$386)&gt;10,IF(AND(ISNUMBER('Control Sample Data'!I108),'Control Sample Data'!I108&lt;35,'Control Sample Data'!I108&gt;0),'Control Sample Data'!I108-'Choose Housekeeping Genes'!AG$27,35-'Choose Housekeeping Genes'!AG$27),"")</f>
        <v/>
      </c>
      <c r="AF108" s="132" t="str">
        <f>IF(SUM('Control Sample Data'!J$3:J$386)&gt;10,IF(AND(ISNUMBER('Control Sample Data'!J108),'Control Sample Data'!J108&lt;35,'Control Sample Data'!J108&gt;0),'Control Sample Data'!J108-'Choose Housekeeping Genes'!AH$27,35-'Choose Housekeeping Genes'!AH$27),"")</f>
        <v/>
      </c>
      <c r="AG108" s="132" t="str">
        <f>IF(SUM('Control Sample Data'!K$3:K$386)&gt;10,IF(AND(ISNUMBER('Control Sample Data'!K108),'Control Sample Data'!K108&lt;35,'Control Sample Data'!K108&gt;0),'Control Sample Data'!K108-'Choose Housekeeping Genes'!AI$27,35-'Choose Housekeeping Genes'!AI$27),"")</f>
        <v/>
      </c>
      <c r="AH108" s="132" t="str">
        <f>IF(SUM('Control Sample Data'!L$3:L$386)&gt;10,IF(AND(ISNUMBER('Control Sample Data'!L108),'Control Sample Data'!L108&lt;35,'Control Sample Data'!L108&gt;0),'Control Sample Data'!L108-'Choose Housekeeping Genes'!AJ$27,35-'Choose Housekeeping Genes'!AJ$27),"")</f>
        <v/>
      </c>
      <c r="AI108" s="132" t="str">
        <f>IF(SUM('Control Sample Data'!M$3:M$386)&gt;10,IF(AND(ISNUMBER('Control Sample Data'!M108),'Control Sample Data'!M108&lt;35,'Control Sample Data'!M108&gt;0),'Control Sample Data'!M108-'Choose Housekeeping Genes'!AK$27,35-'Choose Housekeeping Genes'!AK$27),"")</f>
        <v/>
      </c>
      <c r="AJ108" s="132" t="str">
        <f>IF(SUM('Control Sample Data'!N$3:N$386)&gt;10,IF(AND(ISNUMBER('Control Sample Data'!N108),'Control Sample Data'!N108&lt;35,'Control Sample Data'!N108&gt;0),'Control Sample Data'!N108-'Choose Housekeeping Genes'!AL$27,35-'Choose Housekeeping Genes'!AL$27),"")</f>
        <v/>
      </c>
      <c r="AK108" s="132" t="str">
        <f>IF(SUM('Control Sample Data'!O$3:O$386)&gt;10,IF(AND(ISNUMBER('Control Sample Data'!O108),'Control Sample Data'!O108&lt;35,'Control Sample Data'!O108&gt;0),'Control Sample Data'!O108-'Choose Housekeeping Genes'!AM$27,35-'Choose Housekeeping Genes'!AM$27),"")</f>
        <v/>
      </c>
      <c r="AL108" s="132" t="str">
        <f>IF(SUM('Control Sample Data'!P$3:P$386)&gt;10,IF(AND(ISNUMBER('Control Sample Data'!P108),'Control Sample Data'!P108&lt;35,'Control Sample Data'!P108&gt;0),'Control Sample Data'!P108-'Choose Housekeeping Genes'!AN$27,35-'Choose Housekeeping Genes'!AN$27),"")</f>
        <v/>
      </c>
      <c r="AM108" s="132" t="str">
        <f>IF(SUM('Control Sample Data'!Q$3:Q$386)&gt;10,IF(AND(ISNUMBER('Control Sample Data'!Q108),'Control Sample Data'!Q108&lt;35,'Control Sample Data'!Q108&gt;0),'Control Sample Data'!Q108-'Choose Housekeeping Genes'!AO$27,35-'Choose Housekeeping Genes'!AO$27),"")</f>
        <v/>
      </c>
      <c r="AN108" s="132" t="str">
        <f>IF(SUM('Control Sample Data'!R$3:R$386)&gt;10,IF(AND(ISNUMBER('Control Sample Data'!R108),'Control Sample Data'!R108&lt;35,'Control Sample Data'!R108&gt;0),'Control Sample Data'!R108-'Choose Housekeeping Genes'!AP$27,35-'Choose Housekeeping Genes'!AP$27),"")</f>
        <v/>
      </c>
      <c r="AO108" s="132" t="str">
        <f>IF(SUM('Control Sample Data'!S$3:S$386)&gt;10,IF(AND(ISNUMBER('Control Sample Data'!S108),'Control Sample Data'!S108&lt;35,'Control Sample Data'!S108&gt;0),'Control Sample Data'!S108-'Choose Housekeeping Genes'!AQ$27,35-'Choose Housekeeping Genes'!AQ$27),"")</f>
        <v/>
      </c>
      <c r="AP108" s="132" t="str">
        <f>IF(SUM('Control Sample Data'!T$3:T$386)&gt;10,IF(AND(ISNUMBER('Control Sample Data'!T108),'Control Sample Data'!T108&lt;35,'Control Sample Data'!T108&gt;0),'Control Sample Data'!T108-'Choose Housekeeping Genes'!AR$27,35-'Choose Housekeeping Genes'!AR$27),"")</f>
        <v/>
      </c>
      <c r="AQ108" s="132" t="str">
        <f>IF(SUM('Control Sample Data'!U$3:U$386)&gt;10,IF(AND(ISNUMBER('Control Sample Data'!U108),'Control Sample Data'!U108&lt;35,'Control Sample Data'!U108&gt;0),'Control Sample Data'!U108-'Choose Housekeeping Genes'!AS$27,35-'Choose Housekeeping Genes'!AS$27),"")</f>
        <v/>
      </c>
      <c r="AR108" s="132" t="str">
        <f>IF(SUM('Control Sample Data'!V$3:V$386)&gt;10,IF(AND(ISNUMBER('Control Sample Data'!V108),'Control Sample Data'!V108&lt;35,'Control Sample Data'!V108&gt;0),'Control Sample Data'!V108-'Choose Housekeeping Genes'!AT$27,35-'Choose Housekeeping Genes'!AT$27),"")</f>
        <v/>
      </c>
      <c r="AS108" s="135" t="str">
        <f>'Control Sample Data'!A108</f>
        <v>KRT18P55</v>
      </c>
      <c r="AT108" s="35" t="s">
        <v>59</v>
      </c>
      <c r="AU108" s="132" t="str">
        <f ca="1">IF(ISNUMBER(C108-'Choose Housekeeping Genes'!D$17),C108-'Choose Housekeeping Genes'!D$17,"")</f>
        <v/>
      </c>
      <c r="AV108" s="132" t="str">
        <f ca="1">IF(ISNUMBER(D108-'Choose Housekeeping Genes'!E$17),D108-'Choose Housekeeping Genes'!E$17,"")</f>
        <v/>
      </c>
      <c r="AW108" s="132" t="str">
        <f ca="1">IF(ISNUMBER(E108-'Choose Housekeeping Genes'!F$17),E108-'Choose Housekeeping Genes'!F$17,"")</f>
        <v/>
      </c>
      <c r="AX108" s="132" t="str">
        <f ca="1">IF(ISNUMBER(F108-'Choose Housekeeping Genes'!G$17),F108-'Choose Housekeeping Genes'!G$17,"")</f>
        <v/>
      </c>
      <c r="AY108" s="132" t="str">
        <f ca="1">IF(ISNUMBER(G108-'Choose Housekeeping Genes'!H$17),G108-'Choose Housekeeping Genes'!H$17,"")</f>
        <v/>
      </c>
      <c r="AZ108" s="132" t="str">
        <f ca="1">IF(ISNUMBER(H108-'Choose Housekeeping Genes'!I$17),H108-'Choose Housekeeping Genes'!I$17,"")</f>
        <v/>
      </c>
      <c r="BA108" s="132" t="str">
        <f ca="1">IF(ISNUMBER(I108-'Choose Housekeeping Genes'!J$17),I108-'Choose Housekeeping Genes'!J$17,"")</f>
        <v/>
      </c>
      <c r="BB108" s="132" t="str">
        <f ca="1">IF(ISNUMBER(J108-'Choose Housekeeping Genes'!K$17),J108-'Choose Housekeeping Genes'!K$17,"")</f>
        <v/>
      </c>
      <c r="BC108" s="132" t="str">
        <f ca="1">IF(ISNUMBER(K108-'Choose Housekeeping Genes'!L$17),K108-'Choose Housekeeping Genes'!L$17,"")</f>
        <v/>
      </c>
      <c r="BD108" s="132" t="str">
        <f ca="1">IF(ISNUMBER(L108-'Choose Housekeeping Genes'!M$17),L108-'Choose Housekeeping Genes'!M$17,"")</f>
        <v/>
      </c>
      <c r="BE108" s="132" t="str">
        <f ca="1">IF(ISNUMBER(M108-'Choose Housekeeping Genes'!N$17),M108-'Choose Housekeeping Genes'!N$17,"")</f>
        <v/>
      </c>
      <c r="BF108" s="132" t="str">
        <f ca="1">IF(ISNUMBER(N108-'Choose Housekeeping Genes'!O$17),N108-'Choose Housekeeping Genes'!O$17,"")</f>
        <v/>
      </c>
      <c r="BG108" s="132" t="str">
        <f ca="1">IF(ISNUMBER(O108-'Choose Housekeeping Genes'!P$17),O108-'Choose Housekeeping Genes'!P$17,"")</f>
        <v/>
      </c>
      <c r="BH108" s="132" t="str">
        <f ca="1">IF(ISNUMBER(P108-'Choose Housekeeping Genes'!Q$17),P108-'Choose Housekeeping Genes'!Q$17,"")</f>
        <v/>
      </c>
      <c r="BI108" s="132" t="str">
        <f ca="1">IF(ISNUMBER(Q108-'Choose Housekeeping Genes'!R$17),Q108-'Choose Housekeeping Genes'!R$17,"")</f>
        <v/>
      </c>
      <c r="BJ108" s="132" t="str">
        <f ca="1">IF(ISNUMBER(R108-'Choose Housekeeping Genes'!S$17),R108-'Choose Housekeeping Genes'!S$17,"")</f>
        <v/>
      </c>
      <c r="BK108" s="132" t="str">
        <f ca="1">IF(ISNUMBER(S108-'Choose Housekeeping Genes'!T$17),S108-'Choose Housekeeping Genes'!T$17,"")</f>
        <v/>
      </c>
      <c r="BL108" s="132" t="str">
        <f ca="1">IF(ISNUMBER(T108-'Choose Housekeeping Genes'!U$17),T108-'Choose Housekeeping Genes'!U$17,"")</f>
        <v/>
      </c>
      <c r="BM108" s="132" t="str">
        <f ca="1">IF(ISNUMBER(U108-'Choose Housekeeping Genes'!V$17),U108-'Choose Housekeeping Genes'!V$17,"")</f>
        <v/>
      </c>
      <c r="BN108" s="132" t="str">
        <f ca="1">IF(ISNUMBER(V108-'Choose Housekeeping Genes'!W$17),V108-'Choose Housekeeping Genes'!W$17,"")</f>
        <v/>
      </c>
      <c r="BO108" s="142" t="str">
        <f t="shared" si="8"/>
        <v>KRT18P55</v>
      </c>
      <c r="BP108" s="141" t="s">
        <v>59</v>
      </c>
      <c r="BQ108" s="132" t="str">
        <f ca="1">IF(ISNUMBER(Y108-'Choose Housekeeping Genes'!AA$17),Y108-'Choose Housekeeping Genes'!AA$17,"")</f>
        <v/>
      </c>
      <c r="BR108" s="132" t="str">
        <f ca="1">IF(ISNUMBER(Z108-'Choose Housekeeping Genes'!AB$17),Z108-'Choose Housekeeping Genes'!AB$17,"")</f>
        <v/>
      </c>
      <c r="BS108" s="132" t="str">
        <f ca="1">IF(ISNUMBER(AA108-'Choose Housekeeping Genes'!AC$17),AA108-'Choose Housekeeping Genes'!AC$17,"")</f>
        <v/>
      </c>
      <c r="BT108" s="132" t="str">
        <f ca="1">IF(ISNUMBER(AB108-'Choose Housekeeping Genes'!AD$17),AB108-'Choose Housekeeping Genes'!AD$17,"")</f>
        <v/>
      </c>
      <c r="BU108" s="132" t="str">
        <f ca="1">IF(ISNUMBER(AC108-'Choose Housekeeping Genes'!AE$17),AC108-'Choose Housekeeping Genes'!AE$17,"")</f>
        <v/>
      </c>
      <c r="BV108" s="132" t="str">
        <f ca="1">IF(ISNUMBER(AD108-'Choose Housekeeping Genes'!AF$17),AD108-'Choose Housekeeping Genes'!AF$17,"")</f>
        <v/>
      </c>
      <c r="BW108" s="132" t="str">
        <f ca="1">IF(ISNUMBER(AE108-'Choose Housekeeping Genes'!AG$17),AE108-'Choose Housekeeping Genes'!AG$17,"")</f>
        <v/>
      </c>
      <c r="BX108" s="132" t="str">
        <f ca="1">IF(ISNUMBER(AF108-'Choose Housekeeping Genes'!AH$17),AF108-'Choose Housekeeping Genes'!AH$17,"")</f>
        <v/>
      </c>
      <c r="BY108" s="132" t="str">
        <f ca="1">IF(ISNUMBER(AG108-'Choose Housekeeping Genes'!AI$17),AG108-'Choose Housekeeping Genes'!AI$17,"")</f>
        <v/>
      </c>
      <c r="BZ108" s="132" t="str">
        <f ca="1">IF(ISNUMBER(AH108-'Choose Housekeeping Genes'!AJ$17),AH108-'Choose Housekeeping Genes'!AJ$17,"")</f>
        <v/>
      </c>
      <c r="CA108" s="132" t="str">
        <f ca="1">IF(ISNUMBER(AI108-'Choose Housekeeping Genes'!AK$17),AI108-'Choose Housekeeping Genes'!AK$17,"")</f>
        <v/>
      </c>
      <c r="CB108" s="132" t="str">
        <f ca="1">IF(ISNUMBER(AJ108-'Choose Housekeeping Genes'!AL$17),AJ108-'Choose Housekeeping Genes'!AL$17,"")</f>
        <v/>
      </c>
      <c r="CC108" s="132" t="str">
        <f ca="1">IF(ISNUMBER(AK108-'Choose Housekeeping Genes'!AM$17),AK108-'Choose Housekeeping Genes'!AM$17,"")</f>
        <v/>
      </c>
      <c r="CD108" s="132" t="str">
        <f ca="1">IF(ISNUMBER(AL108-'Choose Housekeeping Genes'!AN$17),AL108-'Choose Housekeeping Genes'!AN$17,"")</f>
        <v/>
      </c>
      <c r="CE108" s="132" t="str">
        <f ca="1">IF(ISNUMBER(AM108-'Choose Housekeeping Genes'!AO$17),AM108-'Choose Housekeeping Genes'!AO$17,"")</f>
        <v/>
      </c>
      <c r="CF108" s="132" t="str">
        <f ca="1">IF(ISNUMBER(AN108-'Choose Housekeeping Genes'!AP$17),AN108-'Choose Housekeeping Genes'!AP$17,"")</f>
        <v/>
      </c>
      <c r="CG108" s="132" t="str">
        <f ca="1">IF(ISNUMBER(AO108-'Choose Housekeeping Genes'!AQ$17),AO108-'Choose Housekeeping Genes'!AQ$17,"")</f>
        <v/>
      </c>
      <c r="CH108" s="132" t="str">
        <f ca="1">IF(ISNUMBER(AP108-'Choose Housekeeping Genes'!AR$17),AP108-'Choose Housekeeping Genes'!AR$17,"")</f>
        <v/>
      </c>
      <c r="CI108" s="132" t="str">
        <f ca="1">IF(ISNUMBER(AQ108-'Choose Housekeeping Genes'!AS$17),AQ108-'Choose Housekeeping Genes'!AS$17,"")</f>
        <v/>
      </c>
      <c r="CJ108" s="132" t="str">
        <f ca="1">IF(ISNUMBER(AR108-'Choose Housekeeping Genes'!AT$17),AR108-'Choose Housekeeping Genes'!AT$17,"")</f>
        <v/>
      </c>
      <c r="CK108" s="137" t="e">
        <f t="shared" ca="1" si="6"/>
        <v>#DIV/0!</v>
      </c>
      <c r="CL108" s="138" t="e">
        <f t="shared" ca="1" si="7"/>
        <v>#DIV/0!</v>
      </c>
    </row>
    <row r="109" spans="1:90" ht="12.75" x14ac:dyDescent="0.15">
      <c r="A109" s="131" t="str">
        <f>'Transcript table'!C109</f>
        <v>LINC00668</v>
      </c>
      <c r="B109" s="35" t="s">
        <v>60</v>
      </c>
      <c r="C109" s="132" t="str">
        <f>IF(SUM('Test Sample Data'!C$3:C$386)&gt;10,IF(AND(ISNUMBER('Test Sample Data'!C109),'Test Sample Data'!C109&lt;35,'Test Sample Data'!C109&gt;0),'Test Sample Data'!C109-'Choose Housekeeping Genes'!D$27,35-'Choose Housekeeping Genes'!D$27),"")</f>
        <v/>
      </c>
      <c r="D109" s="132" t="str">
        <f>IF(SUM('Test Sample Data'!D$3:D$386)&gt;10,IF(AND(ISNUMBER('Test Sample Data'!D109),'Test Sample Data'!D109&lt;35,'Test Sample Data'!D109&gt;0),'Test Sample Data'!D109-'Choose Housekeeping Genes'!E$27,35-'Choose Housekeeping Genes'!E$27),"")</f>
        <v/>
      </c>
      <c r="E109" s="132" t="str">
        <f>IF(SUM('Test Sample Data'!E$3:E$386)&gt;10,IF(AND(ISNUMBER('Test Sample Data'!E109),'Test Sample Data'!E109&lt;35,'Test Sample Data'!E109&gt;0),'Test Sample Data'!E109-'Choose Housekeeping Genes'!F$27,35-'Choose Housekeeping Genes'!F$27),"")</f>
        <v/>
      </c>
      <c r="F109" s="132" t="str">
        <f>IF(SUM('Test Sample Data'!F$3:F$386)&gt;10,IF(AND(ISNUMBER('Test Sample Data'!F109),'Test Sample Data'!F109&lt;35,'Test Sample Data'!F109&gt;0),'Test Sample Data'!F109-'Choose Housekeeping Genes'!G$27,35-'Choose Housekeeping Genes'!G$27),"")</f>
        <v/>
      </c>
      <c r="G109" s="132" t="str">
        <f>IF(SUM('Test Sample Data'!G$3:G$386)&gt;10,IF(AND(ISNUMBER('Test Sample Data'!G109),'Test Sample Data'!G109&lt;35,'Test Sample Data'!G109&gt;0),'Test Sample Data'!G109-'Choose Housekeeping Genes'!H$27,35-'Choose Housekeeping Genes'!H$27),"")</f>
        <v/>
      </c>
      <c r="H109" s="132" t="str">
        <f>IF(SUM('Test Sample Data'!H$3:H$386)&gt;10,IF(AND(ISNUMBER('Test Sample Data'!H109),'Test Sample Data'!H109&lt;35,'Test Sample Data'!H109&gt;0),'Test Sample Data'!H109-'Choose Housekeeping Genes'!I$27,35-'Choose Housekeeping Genes'!I$27),"")</f>
        <v/>
      </c>
      <c r="I109" s="132" t="str">
        <f>IF(SUM('Test Sample Data'!I$3:I$386)&gt;10,IF(AND(ISNUMBER('Test Sample Data'!I109),'Test Sample Data'!I109&lt;35,'Test Sample Data'!I109&gt;0),'Test Sample Data'!I109-'Choose Housekeeping Genes'!J$27,35-'Choose Housekeeping Genes'!J$27),"")</f>
        <v/>
      </c>
      <c r="J109" s="132" t="str">
        <f>IF(SUM('Test Sample Data'!J$3:J$386)&gt;10,IF(AND(ISNUMBER('Test Sample Data'!J109),'Test Sample Data'!J109&lt;35,'Test Sample Data'!J109&gt;0),'Test Sample Data'!J109-'Choose Housekeeping Genes'!K$27,35-'Choose Housekeeping Genes'!K$27),"")</f>
        <v/>
      </c>
      <c r="K109" s="132" t="str">
        <f>IF(SUM('Test Sample Data'!K$3:K$386)&gt;10,IF(AND(ISNUMBER('Test Sample Data'!K109),'Test Sample Data'!K109&lt;35,'Test Sample Data'!K109&gt;0),'Test Sample Data'!K109-'Choose Housekeeping Genes'!L$27,35-'Choose Housekeeping Genes'!L$27),"")</f>
        <v/>
      </c>
      <c r="L109" s="132" t="str">
        <f>IF(SUM('Test Sample Data'!L$3:L$386)&gt;10,IF(AND(ISNUMBER('Test Sample Data'!L109),'Test Sample Data'!L109&lt;35,'Test Sample Data'!L109&gt;0),'Test Sample Data'!L109-'Choose Housekeeping Genes'!M$27,35-'Choose Housekeeping Genes'!M$27),"")</f>
        <v/>
      </c>
      <c r="M109" s="132" t="str">
        <f>IF(SUM('Test Sample Data'!M$3:M$386)&gt;10,IF(AND(ISNUMBER('Test Sample Data'!M109),'Test Sample Data'!M109&lt;35,'Test Sample Data'!M109&gt;0),'Test Sample Data'!M109-'Choose Housekeeping Genes'!N$27,35-'Choose Housekeeping Genes'!N$27),"")</f>
        <v/>
      </c>
      <c r="N109" s="132" t="str">
        <f>IF(SUM('Test Sample Data'!N$3:N$386)&gt;10,IF(AND(ISNUMBER('Test Sample Data'!N109),'Test Sample Data'!N109&lt;35,'Test Sample Data'!N109&gt;0),'Test Sample Data'!N109-'Choose Housekeeping Genes'!O$27,35-'Choose Housekeeping Genes'!O$27),"")</f>
        <v/>
      </c>
      <c r="O109" s="132" t="str">
        <f>IF(SUM('Test Sample Data'!O$3:O$386)&gt;10,IF(AND(ISNUMBER('Test Sample Data'!O109),'Test Sample Data'!O109&lt;35,'Test Sample Data'!O109&gt;0),'Test Sample Data'!O109-'Choose Housekeeping Genes'!P$27,35-'Choose Housekeeping Genes'!P$27),"")</f>
        <v/>
      </c>
      <c r="P109" s="132" t="str">
        <f>IF(SUM('Test Sample Data'!P$3:P$386)&gt;10,IF(AND(ISNUMBER('Test Sample Data'!P109),'Test Sample Data'!P109&lt;35,'Test Sample Data'!P109&gt;0),'Test Sample Data'!P109-'Choose Housekeeping Genes'!Q$27,35-'Choose Housekeeping Genes'!Q$27),"")</f>
        <v/>
      </c>
      <c r="Q109" s="132" t="str">
        <f>IF(SUM('Test Sample Data'!Q$3:Q$386)&gt;10,IF(AND(ISNUMBER('Test Sample Data'!Q109),'Test Sample Data'!Q109&lt;35,'Test Sample Data'!Q109&gt;0),'Test Sample Data'!Q109-'Choose Housekeeping Genes'!R$27,35-'Choose Housekeeping Genes'!R$27),"")</f>
        <v/>
      </c>
      <c r="R109" s="132" t="str">
        <f>IF(SUM('Test Sample Data'!R$3:R$386)&gt;10,IF(AND(ISNUMBER('Test Sample Data'!R109),'Test Sample Data'!R109&lt;35,'Test Sample Data'!R109&gt;0),'Test Sample Data'!R109-'Choose Housekeeping Genes'!S$27,35-'Choose Housekeeping Genes'!S$27),"")</f>
        <v/>
      </c>
      <c r="S109" s="132" t="str">
        <f>IF(SUM('Test Sample Data'!S$3:S$386)&gt;10,IF(AND(ISNUMBER('Test Sample Data'!S109),'Test Sample Data'!S109&lt;35,'Test Sample Data'!S109&gt;0),'Test Sample Data'!S109-'Choose Housekeeping Genes'!T$27,35-'Choose Housekeeping Genes'!T$27),"")</f>
        <v/>
      </c>
      <c r="T109" s="132" t="str">
        <f>IF(SUM('Test Sample Data'!T$3:T$386)&gt;10,IF(AND(ISNUMBER('Test Sample Data'!T109),'Test Sample Data'!T109&lt;35,'Test Sample Data'!T109&gt;0),'Test Sample Data'!T109-'Choose Housekeeping Genes'!U$27,35-'Choose Housekeeping Genes'!U$27),"")</f>
        <v/>
      </c>
      <c r="U109" s="132" t="str">
        <f>IF(SUM('Test Sample Data'!U$3:U$386)&gt;10,IF(AND(ISNUMBER('Test Sample Data'!U109),'Test Sample Data'!U109&lt;35,'Test Sample Data'!U109&gt;0),'Test Sample Data'!U109-'Choose Housekeeping Genes'!V$27,35-'Choose Housekeeping Genes'!V$27),"")</f>
        <v/>
      </c>
      <c r="V109" s="132" t="str">
        <f>IF(SUM('Test Sample Data'!V$3:V$386)&gt;10,IF(AND(ISNUMBER('Test Sample Data'!V109),'Test Sample Data'!V109&lt;35,'Test Sample Data'!V109&gt;0),'Test Sample Data'!V109-'Choose Housekeeping Genes'!W$27,35-'Choose Housekeeping Genes'!W$27),"")</f>
        <v/>
      </c>
      <c r="W109" s="140" t="str">
        <f>'Control Sample Data'!A109</f>
        <v>LINC00668</v>
      </c>
      <c r="X109" s="141" t="s">
        <v>60</v>
      </c>
      <c r="Y109" s="132" t="str">
        <f>IF(SUM('Control Sample Data'!C$3:C$386)&gt;10,IF(AND(ISNUMBER('Control Sample Data'!C109),'Control Sample Data'!C109&lt;35,'Control Sample Data'!C109&gt;0),'Control Sample Data'!C109-'Choose Housekeeping Genes'!AA$27,35-'Choose Housekeeping Genes'!AA$27),"")</f>
        <v/>
      </c>
      <c r="Z109" s="132" t="str">
        <f>IF(SUM('Control Sample Data'!D$3:D$386)&gt;10,IF(AND(ISNUMBER('Control Sample Data'!D109),'Control Sample Data'!D109&lt;35,'Control Sample Data'!D109&gt;0),'Control Sample Data'!D109-'Choose Housekeeping Genes'!AB$27,35-'Choose Housekeeping Genes'!AB$27),"")</f>
        <v/>
      </c>
      <c r="AA109" s="132" t="str">
        <f>IF(SUM('Control Sample Data'!E$3:E$386)&gt;10,IF(AND(ISNUMBER('Control Sample Data'!E109),'Control Sample Data'!E109&lt;35,'Control Sample Data'!E109&gt;0),'Control Sample Data'!E109-'Choose Housekeeping Genes'!AC$27,35-'Choose Housekeeping Genes'!AC$27),"")</f>
        <v/>
      </c>
      <c r="AB109" s="132" t="str">
        <f>IF(SUM('Control Sample Data'!F$3:F$386)&gt;10,IF(AND(ISNUMBER('Control Sample Data'!F109),'Control Sample Data'!F109&lt;35,'Control Sample Data'!F109&gt;0),'Control Sample Data'!F109-'Choose Housekeeping Genes'!AD$27,35-'Choose Housekeeping Genes'!AD$27),"")</f>
        <v/>
      </c>
      <c r="AC109" s="132" t="str">
        <f>IF(SUM('Control Sample Data'!G$3:G$386)&gt;10,IF(AND(ISNUMBER('Control Sample Data'!G109),'Control Sample Data'!G109&lt;35,'Control Sample Data'!G109&gt;0),'Control Sample Data'!G109-'Choose Housekeeping Genes'!AE$27,35-'Choose Housekeeping Genes'!AE$27),"")</f>
        <v/>
      </c>
      <c r="AD109" s="132" t="str">
        <f>IF(SUM('Control Sample Data'!H$3:H$386)&gt;10,IF(AND(ISNUMBER('Control Sample Data'!H109),'Control Sample Data'!H109&lt;35,'Control Sample Data'!H109&gt;0),'Control Sample Data'!H109-'Choose Housekeeping Genes'!AF$27,35-'Choose Housekeeping Genes'!AF$27),"")</f>
        <v/>
      </c>
      <c r="AE109" s="132" t="str">
        <f>IF(SUM('Control Sample Data'!I$3:I$386)&gt;10,IF(AND(ISNUMBER('Control Sample Data'!I109),'Control Sample Data'!I109&lt;35,'Control Sample Data'!I109&gt;0),'Control Sample Data'!I109-'Choose Housekeeping Genes'!AG$27,35-'Choose Housekeeping Genes'!AG$27),"")</f>
        <v/>
      </c>
      <c r="AF109" s="132" t="str">
        <f>IF(SUM('Control Sample Data'!J$3:J$386)&gt;10,IF(AND(ISNUMBER('Control Sample Data'!J109),'Control Sample Data'!J109&lt;35,'Control Sample Data'!J109&gt;0),'Control Sample Data'!J109-'Choose Housekeeping Genes'!AH$27,35-'Choose Housekeeping Genes'!AH$27),"")</f>
        <v/>
      </c>
      <c r="AG109" s="132" t="str">
        <f>IF(SUM('Control Sample Data'!K$3:K$386)&gt;10,IF(AND(ISNUMBER('Control Sample Data'!K109),'Control Sample Data'!K109&lt;35,'Control Sample Data'!K109&gt;0),'Control Sample Data'!K109-'Choose Housekeeping Genes'!AI$27,35-'Choose Housekeeping Genes'!AI$27),"")</f>
        <v/>
      </c>
      <c r="AH109" s="132" t="str">
        <f>IF(SUM('Control Sample Data'!L$3:L$386)&gt;10,IF(AND(ISNUMBER('Control Sample Data'!L109),'Control Sample Data'!L109&lt;35,'Control Sample Data'!L109&gt;0),'Control Sample Data'!L109-'Choose Housekeeping Genes'!AJ$27,35-'Choose Housekeeping Genes'!AJ$27),"")</f>
        <v/>
      </c>
      <c r="AI109" s="132" t="str">
        <f>IF(SUM('Control Sample Data'!M$3:M$386)&gt;10,IF(AND(ISNUMBER('Control Sample Data'!M109),'Control Sample Data'!M109&lt;35,'Control Sample Data'!M109&gt;0),'Control Sample Data'!M109-'Choose Housekeeping Genes'!AK$27,35-'Choose Housekeeping Genes'!AK$27),"")</f>
        <v/>
      </c>
      <c r="AJ109" s="132" t="str">
        <f>IF(SUM('Control Sample Data'!N$3:N$386)&gt;10,IF(AND(ISNUMBER('Control Sample Data'!N109),'Control Sample Data'!N109&lt;35,'Control Sample Data'!N109&gt;0),'Control Sample Data'!N109-'Choose Housekeeping Genes'!AL$27,35-'Choose Housekeeping Genes'!AL$27),"")</f>
        <v/>
      </c>
      <c r="AK109" s="132" t="str">
        <f>IF(SUM('Control Sample Data'!O$3:O$386)&gt;10,IF(AND(ISNUMBER('Control Sample Data'!O109),'Control Sample Data'!O109&lt;35,'Control Sample Data'!O109&gt;0),'Control Sample Data'!O109-'Choose Housekeeping Genes'!AM$27,35-'Choose Housekeeping Genes'!AM$27),"")</f>
        <v/>
      </c>
      <c r="AL109" s="132" t="str">
        <f>IF(SUM('Control Sample Data'!P$3:P$386)&gt;10,IF(AND(ISNUMBER('Control Sample Data'!P109),'Control Sample Data'!P109&lt;35,'Control Sample Data'!P109&gt;0),'Control Sample Data'!P109-'Choose Housekeeping Genes'!AN$27,35-'Choose Housekeeping Genes'!AN$27),"")</f>
        <v/>
      </c>
      <c r="AM109" s="132" t="str">
        <f>IF(SUM('Control Sample Data'!Q$3:Q$386)&gt;10,IF(AND(ISNUMBER('Control Sample Data'!Q109),'Control Sample Data'!Q109&lt;35,'Control Sample Data'!Q109&gt;0),'Control Sample Data'!Q109-'Choose Housekeeping Genes'!AO$27,35-'Choose Housekeeping Genes'!AO$27),"")</f>
        <v/>
      </c>
      <c r="AN109" s="132" t="str">
        <f>IF(SUM('Control Sample Data'!R$3:R$386)&gt;10,IF(AND(ISNUMBER('Control Sample Data'!R109),'Control Sample Data'!R109&lt;35,'Control Sample Data'!R109&gt;0),'Control Sample Data'!R109-'Choose Housekeeping Genes'!AP$27,35-'Choose Housekeeping Genes'!AP$27),"")</f>
        <v/>
      </c>
      <c r="AO109" s="132" t="str">
        <f>IF(SUM('Control Sample Data'!S$3:S$386)&gt;10,IF(AND(ISNUMBER('Control Sample Data'!S109),'Control Sample Data'!S109&lt;35,'Control Sample Data'!S109&gt;0),'Control Sample Data'!S109-'Choose Housekeeping Genes'!AQ$27,35-'Choose Housekeeping Genes'!AQ$27),"")</f>
        <v/>
      </c>
      <c r="AP109" s="132" t="str">
        <f>IF(SUM('Control Sample Data'!T$3:T$386)&gt;10,IF(AND(ISNUMBER('Control Sample Data'!T109),'Control Sample Data'!T109&lt;35,'Control Sample Data'!T109&gt;0),'Control Sample Data'!T109-'Choose Housekeeping Genes'!AR$27,35-'Choose Housekeeping Genes'!AR$27),"")</f>
        <v/>
      </c>
      <c r="AQ109" s="132" t="str">
        <f>IF(SUM('Control Sample Data'!U$3:U$386)&gt;10,IF(AND(ISNUMBER('Control Sample Data'!U109),'Control Sample Data'!U109&lt;35,'Control Sample Data'!U109&gt;0),'Control Sample Data'!U109-'Choose Housekeeping Genes'!AS$27,35-'Choose Housekeeping Genes'!AS$27),"")</f>
        <v/>
      </c>
      <c r="AR109" s="132" t="str">
        <f>IF(SUM('Control Sample Data'!V$3:V$386)&gt;10,IF(AND(ISNUMBER('Control Sample Data'!V109),'Control Sample Data'!V109&lt;35,'Control Sample Data'!V109&gt;0),'Control Sample Data'!V109-'Choose Housekeeping Genes'!AT$27,35-'Choose Housekeeping Genes'!AT$27),"")</f>
        <v/>
      </c>
      <c r="AS109" s="135" t="str">
        <f>'Control Sample Data'!A109</f>
        <v>LINC00668</v>
      </c>
      <c r="AT109" s="35" t="s">
        <v>60</v>
      </c>
      <c r="AU109" s="132" t="str">
        <f ca="1">IF(ISNUMBER(C109-'Choose Housekeeping Genes'!D$17),C109-'Choose Housekeeping Genes'!D$17,"")</f>
        <v/>
      </c>
      <c r="AV109" s="132" t="str">
        <f ca="1">IF(ISNUMBER(D109-'Choose Housekeeping Genes'!E$17),D109-'Choose Housekeeping Genes'!E$17,"")</f>
        <v/>
      </c>
      <c r="AW109" s="132" t="str">
        <f ca="1">IF(ISNUMBER(E109-'Choose Housekeeping Genes'!F$17),E109-'Choose Housekeeping Genes'!F$17,"")</f>
        <v/>
      </c>
      <c r="AX109" s="132" t="str">
        <f ca="1">IF(ISNUMBER(F109-'Choose Housekeeping Genes'!G$17),F109-'Choose Housekeeping Genes'!G$17,"")</f>
        <v/>
      </c>
      <c r="AY109" s="132" t="str">
        <f ca="1">IF(ISNUMBER(G109-'Choose Housekeeping Genes'!H$17),G109-'Choose Housekeeping Genes'!H$17,"")</f>
        <v/>
      </c>
      <c r="AZ109" s="132" t="str">
        <f ca="1">IF(ISNUMBER(H109-'Choose Housekeeping Genes'!I$17),H109-'Choose Housekeeping Genes'!I$17,"")</f>
        <v/>
      </c>
      <c r="BA109" s="132" t="str">
        <f ca="1">IF(ISNUMBER(I109-'Choose Housekeeping Genes'!J$17),I109-'Choose Housekeeping Genes'!J$17,"")</f>
        <v/>
      </c>
      <c r="BB109" s="132" t="str">
        <f ca="1">IF(ISNUMBER(J109-'Choose Housekeeping Genes'!K$17),J109-'Choose Housekeeping Genes'!K$17,"")</f>
        <v/>
      </c>
      <c r="BC109" s="132" t="str">
        <f ca="1">IF(ISNUMBER(K109-'Choose Housekeeping Genes'!L$17),K109-'Choose Housekeeping Genes'!L$17,"")</f>
        <v/>
      </c>
      <c r="BD109" s="132" t="str">
        <f ca="1">IF(ISNUMBER(L109-'Choose Housekeeping Genes'!M$17),L109-'Choose Housekeeping Genes'!M$17,"")</f>
        <v/>
      </c>
      <c r="BE109" s="132" t="str">
        <f ca="1">IF(ISNUMBER(M109-'Choose Housekeeping Genes'!N$17),M109-'Choose Housekeeping Genes'!N$17,"")</f>
        <v/>
      </c>
      <c r="BF109" s="132" t="str">
        <f ca="1">IF(ISNUMBER(N109-'Choose Housekeeping Genes'!O$17),N109-'Choose Housekeeping Genes'!O$17,"")</f>
        <v/>
      </c>
      <c r="BG109" s="132" t="str">
        <f ca="1">IF(ISNUMBER(O109-'Choose Housekeeping Genes'!P$17),O109-'Choose Housekeeping Genes'!P$17,"")</f>
        <v/>
      </c>
      <c r="BH109" s="132" t="str">
        <f ca="1">IF(ISNUMBER(P109-'Choose Housekeeping Genes'!Q$17),P109-'Choose Housekeeping Genes'!Q$17,"")</f>
        <v/>
      </c>
      <c r="BI109" s="132" t="str">
        <f ca="1">IF(ISNUMBER(Q109-'Choose Housekeeping Genes'!R$17),Q109-'Choose Housekeeping Genes'!R$17,"")</f>
        <v/>
      </c>
      <c r="BJ109" s="132" t="str">
        <f ca="1">IF(ISNUMBER(R109-'Choose Housekeeping Genes'!S$17),R109-'Choose Housekeeping Genes'!S$17,"")</f>
        <v/>
      </c>
      <c r="BK109" s="132" t="str">
        <f ca="1">IF(ISNUMBER(S109-'Choose Housekeeping Genes'!T$17),S109-'Choose Housekeeping Genes'!T$17,"")</f>
        <v/>
      </c>
      <c r="BL109" s="132" t="str">
        <f ca="1">IF(ISNUMBER(T109-'Choose Housekeeping Genes'!U$17),T109-'Choose Housekeeping Genes'!U$17,"")</f>
        <v/>
      </c>
      <c r="BM109" s="132" t="str">
        <f ca="1">IF(ISNUMBER(U109-'Choose Housekeeping Genes'!V$17),U109-'Choose Housekeeping Genes'!V$17,"")</f>
        <v/>
      </c>
      <c r="BN109" s="132" t="str">
        <f ca="1">IF(ISNUMBER(V109-'Choose Housekeeping Genes'!W$17),V109-'Choose Housekeeping Genes'!W$17,"")</f>
        <v/>
      </c>
      <c r="BO109" s="142" t="str">
        <f t="shared" si="8"/>
        <v>LINC00668</v>
      </c>
      <c r="BP109" s="141" t="s">
        <v>60</v>
      </c>
      <c r="BQ109" s="132" t="str">
        <f ca="1">IF(ISNUMBER(Y109-'Choose Housekeeping Genes'!AA$17),Y109-'Choose Housekeeping Genes'!AA$17,"")</f>
        <v/>
      </c>
      <c r="BR109" s="132" t="str">
        <f ca="1">IF(ISNUMBER(Z109-'Choose Housekeeping Genes'!AB$17),Z109-'Choose Housekeeping Genes'!AB$17,"")</f>
        <v/>
      </c>
      <c r="BS109" s="132" t="str">
        <f ca="1">IF(ISNUMBER(AA109-'Choose Housekeeping Genes'!AC$17),AA109-'Choose Housekeeping Genes'!AC$17,"")</f>
        <v/>
      </c>
      <c r="BT109" s="132" t="str">
        <f ca="1">IF(ISNUMBER(AB109-'Choose Housekeeping Genes'!AD$17),AB109-'Choose Housekeeping Genes'!AD$17,"")</f>
        <v/>
      </c>
      <c r="BU109" s="132" t="str">
        <f ca="1">IF(ISNUMBER(AC109-'Choose Housekeeping Genes'!AE$17),AC109-'Choose Housekeeping Genes'!AE$17,"")</f>
        <v/>
      </c>
      <c r="BV109" s="132" t="str">
        <f ca="1">IF(ISNUMBER(AD109-'Choose Housekeeping Genes'!AF$17),AD109-'Choose Housekeeping Genes'!AF$17,"")</f>
        <v/>
      </c>
      <c r="BW109" s="132" t="str">
        <f ca="1">IF(ISNUMBER(AE109-'Choose Housekeeping Genes'!AG$17),AE109-'Choose Housekeeping Genes'!AG$17,"")</f>
        <v/>
      </c>
      <c r="BX109" s="132" t="str">
        <f ca="1">IF(ISNUMBER(AF109-'Choose Housekeeping Genes'!AH$17),AF109-'Choose Housekeeping Genes'!AH$17,"")</f>
        <v/>
      </c>
      <c r="BY109" s="132" t="str">
        <f ca="1">IF(ISNUMBER(AG109-'Choose Housekeeping Genes'!AI$17),AG109-'Choose Housekeeping Genes'!AI$17,"")</f>
        <v/>
      </c>
      <c r="BZ109" s="132" t="str">
        <f ca="1">IF(ISNUMBER(AH109-'Choose Housekeeping Genes'!AJ$17),AH109-'Choose Housekeeping Genes'!AJ$17,"")</f>
        <v/>
      </c>
      <c r="CA109" s="132" t="str">
        <f ca="1">IF(ISNUMBER(AI109-'Choose Housekeeping Genes'!AK$17),AI109-'Choose Housekeeping Genes'!AK$17,"")</f>
        <v/>
      </c>
      <c r="CB109" s="132" t="str">
        <f ca="1">IF(ISNUMBER(AJ109-'Choose Housekeeping Genes'!AL$17),AJ109-'Choose Housekeeping Genes'!AL$17,"")</f>
        <v/>
      </c>
      <c r="CC109" s="132" t="str">
        <f ca="1">IF(ISNUMBER(AK109-'Choose Housekeeping Genes'!AM$17),AK109-'Choose Housekeeping Genes'!AM$17,"")</f>
        <v/>
      </c>
      <c r="CD109" s="132" t="str">
        <f ca="1">IF(ISNUMBER(AL109-'Choose Housekeeping Genes'!AN$17),AL109-'Choose Housekeeping Genes'!AN$17,"")</f>
        <v/>
      </c>
      <c r="CE109" s="132" t="str">
        <f ca="1">IF(ISNUMBER(AM109-'Choose Housekeeping Genes'!AO$17),AM109-'Choose Housekeeping Genes'!AO$17,"")</f>
        <v/>
      </c>
      <c r="CF109" s="132" t="str">
        <f ca="1">IF(ISNUMBER(AN109-'Choose Housekeeping Genes'!AP$17),AN109-'Choose Housekeeping Genes'!AP$17,"")</f>
        <v/>
      </c>
      <c r="CG109" s="132" t="str">
        <f ca="1">IF(ISNUMBER(AO109-'Choose Housekeeping Genes'!AQ$17),AO109-'Choose Housekeeping Genes'!AQ$17,"")</f>
        <v/>
      </c>
      <c r="CH109" s="132" t="str">
        <f ca="1">IF(ISNUMBER(AP109-'Choose Housekeeping Genes'!AR$17),AP109-'Choose Housekeeping Genes'!AR$17,"")</f>
        <v/>
      </c>
      <c r="CI109" s="132" t="str">
        <f ca="1">IF(ISNUMBER(AQ109-'Choose Housekeeping Genes'!AS$17),AQ109-'Choose Housekeeping Genes'!AS$17,"")</f>
        <v/>
      </c>
      <c r="CJ109" s="132" t="str">
        <f ca="1">IF(ISNUMBER(AR109-'Choose Housekeeping Genes'!AT$17),AR109-'Choose Housekeeping Genes'!AT$17,"")</f>
        <v/>
      </c>
      <c r="CK109" s="137" t="e">
        <f t="shared" ca="1" si="6"/>
        <v>#DIV/0!</v>
      </c>
      <c r="CL109" s="138" t="e">
        <f t="shared" ca="1" si="7"/>
        <v>#DIV/0!</v>
      </c>
    </row>
    <row r="110" spans="1:90" ht="12.75" x14ac:dyDescent="0.15">
      <c r="A110" s="131" t="str">
        <f>'Transcript table'!C110</f>
        <v>GUSBP2</v>
      </c>
      <c r="B110" s="35" t="s">
        <v>61</v>
      </c>
      <c r="C110" s="132" t="str">
        <f>IF(SUM('Test Sample Data'!C$3:C$386)&gt;10,IF(AND(ISNUMBER('Test Sample Data'!C110),'Test Sample Data'!C110&lt;35,'Test Sample Data'!C110&gt;0),'Test Sample Data'!C110-'Choose Housekeeping Genes'!D$27,35-'Choose Housekeeping Genes'!D$27),"")</f>
        <v/>
      </c>
      <c r="D110" s="132" t="str">
        <f>IF(SUM('Test Sample Data'!D$3:D$386)&gt;10,IF(AND(ISNUMBER('Test Sample Data'!D110),'Test Sample Data'!D110&lt;35,'Test Sample Data'!D110&gt;0),'Test Sample Data'!D110-'Choose Housekeeping Genes'!E$27,35-'Choose Housekeeping Genes'!E$27),"")</f>
        <v/>
      </c>
      <c r="E110" s="132" t="str">
        <f>IF(SUM('Test Sample Data'!E$3:E$386)&gt;10,IF(AND(ISNUMBER('Test Sample Data'!E110),'Test Sample Data'!E110&lt;35,'Test Sample Data'!E110&gt;0),'Test Sample Data'!E110-'Choose Housekeeping Genes'!F$27,35-'Choose Housekeeping Genes'!F$27),"")</f>
        <v/>
      </c>
      <c r="F110" s="132" t="str">
        <f>IF(SUM('Test Sample Data'!F$3:F$386)&gt;10,IF(AND(ISNUMBER('Test Sample Data'!F110),'Test Sample Data'!F110&lt;35,'Test Sample Data'!F110&gt;0),'Test Sample Data'!F110-'Choose Housekeeping Genes'!G$27,35-'Choose Housekeeping Genes'!G$27),"")</f>
        <v/>
      </c>
      <c r="G110" s="132" t="str">
        <f>IF(SUM('Test Sample Data'!G$3:G$386)&gt;10,IF(AND(ISNUMBER('Test Sample Data'!G110),'Test Sample Data'!G110&lt;35,'Test Sample Data'!G110&gt;0),'Test Sample Data'!G110-'Choose Housekeeping Genes'!H$27,35-'Choose Housekeeping Genes'!H$27),"")</f>
        <v/>
      </c>
      <c r="H110" s="132" t="str">
        <f>IF(SUM('Test Sample Data'!H$3:H$386)&gt;10,IF(AND(ISNUMBER('Test Sample Data'!H110),'Test Sample Data'!H110&lt;35,'Test Sample Data'!H110&gt;0),'Test Sample Data'!H110-'Choose Housekeeping Genes'!I$27,35-'Choose Housekeeping Genes'!I$27),"")</f>
        <v/>
      </c>
      <c r="I110" s="132" t="str">
        <f>IF(SUM('Test Sample Data'!I$3:I$386)&gt;10,IF(AND(ISNUMBER('Test Sample Data'!I110),'Test Sample Data'!I110&lt;35,'Test Sample Data'!I110&gt;0),'Test Sample Data'!I110-'Choose Housekeeping Genes'!J$27,35-'Choose Housekeeping Genes'!J$27),"")</f>
        <v/>
      </c>
      <c r="J110" s="132" t="str">
        <f>IF(SUM('Test Sample Data'!J$3:J$386)&gt;10,IF(AND(ISNUMBER('Test Sample Data'!J110),'Test Sample Data'!J110&lt;35,'Test Sample Data'!J110&gt;0),'Test Sample Data'!J110-'Choose Housekeeping Genes'!K$27,35-'Choose Housekeeping Genes'!K$27),"")</f>
        <v/>
      </c>
      <c r="K110" s="132" t="str">
        <f>IF(SUM('Test Sample Data'!K$3:K$386)&gt;10,IF(AND(ISNUMBER('Test Sample Data'!K110),'Test Sample Data'!K110&lt;35,'Test Sample Data'!K110&gt;0),'Test Sample Data'!K110-'Choose Housekeeping Genes'!L$27,35-'Choose Housekeeping Genes'!L$27),"")</f>
        <v/>
      </c>
      <c r="L110" s="132" t="str">
        <f>IF(SUM('Test Sample Data'!L$3:L$386)&gt;10,IF(AND(ISNUMBER('Test Sample Data'!L110),'Test Sample Data'!L110&lt;35,'Test Sample Data'!L110&gt;0),'Test Sample Data'!L110-'Choose Housekeeping Genes'!M$27,35-'Choose Housekeeping Genes'!M$27),"")</f>
        <v/>
      </c>
      <c r="M110" s="132" t="str">
        <f>IF(SUM('Test Sample Data'!M$3:M$386)&gt;10,IF(AND(ISNUMBER('Test Sample Data'!M110),'Test Sample Data'!M110&lt;35,'Test Sample Data'!M110&gt;0),'Test Sample Data'!M110-'Choose Housekeeping Genes'!N$27,35-'Choose Housekeeping Genes'!N$27),"")</f>
        <v/>
      </c>
      <c r="N110" s="132" t="str">
        <f>IF(SUM('Test Sample Data'!N$3:N$386)&gt;10,IF(AND(ISNUMBER('Test Sample Data'!N110),'Test Sample Data'!N110&lt;35,'Test Sample Data'!N110&gt;0),'Test Sample Data'!N110-'Choose Housekeeping Genes'!O$27,35-'Choose Housekeeping Genes'!O$27),"")</f>
        <v/>
      </c>
      <c r="O110" s="132" t="str">
        <f>IF(SUM('Test Sample Data'!O$3:O$386)&gt;10,IF(AND(ISNUMBER('Test Sample Data'!O110),'Test Sample Data'!O110&lt;35,'Test Sample Data'!O110&gt;0),'Test Sample Data'!O110-'Choose Housekeeping Genes'!P$27,35-'Choose Housekeeping Genes'!P$27),"")</f>
        <v/>
      </c>
      <c r="P110" s="132" t="str">
        <f>IF(SUM('Test Sample Data'!P$3:P$386)&gt;10,IF(AND(ISNUMBER('Test Sample Data'!P110),'Test Sample Data'!P110&lt;35,'Test Sample Data'!P110&gt;0),'Test Sample Data'!P110-'Choose Housekeeping Genes'!Q$27,35-'Choose Housekeeping Genes'!Q$27),"")</f>
        <v/>
      </c>
      <c r="Q110" s="132" t="str">
        <f>IF(SUM('Test Sample Data'!Q$3:Q$386)&gt;10,IF(AND(ISNUMBER('Test Sample Data'!Q110),'Test Sample Data'!Q110&lt;35,'Test Sample Data'!Q110&gt;0),'Test Sample Data'!Q110-'Choose Housekeeping Genes'!R$27,35-'Choose Housekeeping Genes'!R$27),"")</f>
        <v/>
      </c>
      <c r="R110" s="132" t="str">
        <f>IF(SUM('Test Sample Data'!R$3:R$386)&gt;10,IF(AND(ISNUMBER('Test Sample Data'!R110),'Test Sample Data'!R110&lt;35,'Test Sample Data'!R110&gt;0),'Test Sample Data'!R110-'Choose Housekeeping Genes'!S$27,35-'Choose Housekeeping Genes'!S$27),"")</f>
        <v/>
      </c>
      <c r="S110" s="132" t="str">
        <f>IF(SUM('Test Sample Data'!S$3:S$386)&gt;10,IF(AND(ISNUMBER('Test Sample Data'!S110),'Test Sample Data'!S110&lt;35,'Test Sample Data'!S110&gt;0),'Test Sample Data'!S110-'Choose Housekeeping Genes'!T$27,35-'Choose Housekeeping Genes'!T$27),"")</f>
        <v/>
      </c>
      <c r="T110" s="132" t="str">
        <f>IF(SUM('Test Sample Data'!T$3:T$386)&gt;10,IF(AND(ISNUMBER('Test Sample Data'!T110),'Test Sample Data'!T110&lt;35,'Test Sample Data'!T110&gt;0),'Test Sample Data'!T110-'Choose Housekeeping Genes'!U$27,35-'Choose Housekeeping Genes'!U$27),"")</f>
        <v/>
      </c>
      <c r="U110" s="132" t="str">
        <f>IF(SUM('Test Sample Data'!U$3:U$386)&gt;10,IF(AND(ISNUMBER('Test Sample Data'!U110),'Test Sample Data'!U110&lt;35,'Test Sample Data'!U110&gt;0),'Test Sample Data'!U110-'Choose Housekeeping Genes'!V$27,35-'Choose Housekeeping Genes'!V$27),"")</f>
        <v/>
      </c>
      <c r="V110" s="132" t="str">
        <f>IF(SUM('Test Sample Data'!V$3:V$386)&gt;10,IF(AND(ISNUMBER('Test Sample Data'!V110),'Test Sample Data'!V110&lt;35,'Test Sample Data'!V110&gt;0),'Test Sample Data'!V110-'Choose Housekeeping Genes'!W$27,35-'Choose Housekeeping Genes'!W$27),"")</f>
        <v/>
      </c>
      <c r="W110" s="140" t="str">
        <f>'Control Sample Data'!A110</f>
        <v>GUSBP2</v>
      </c>
      <c r="X110" s="141" t="s">
        <v>61</v>
      </c>
      <c r="Y110" s="132" t="str">
        <f>IF(SUM('Control Sample Data'!C$3:C$386)&gt;10,IF(AND(ISNUMBER('Control Sample Data'!C110),'Control Sample Data'!C110&lt;35,'Control Sample Data'!C110&gt;0),'Control Sample Data'!C110-'Choose Housekeeping Genes'!AA$27,35-'Choose Housekeeping Genes'!AA$27),"")</f>
        <v/>
      </c>
      <c r="Z110" s="132" t="str">
        <f>IF(SUM('Control Sample Data'!D$3:D$386)&gt;10,IF(AND(ISNUMBER('Control Sample Data'!D110),'Control Sample Data'!D110&lt;35,'Control Sample Data'!D110&gt;0),'Control Sample Data'!D110-'Choose Housekeeping Genes'!AB$27,35-'Choose Housekeeping Genes'!AB$27),"")</f>
        <v/>
      </c>
      <c r="AA110" s="132" t="str">
        <f>IF(SUM('Control Sample Data'!E$3:E$386)&gt;10,IF(AND(ISNUMBER('Control Sample Data'!E110),'Control Sample Data'!E110&lt;35,'Control Sample Data'!E110&gt;0),'Control Sample Data'!E110-'Choose Housekeeping Genes'!AC$27,35-'Choose Housekeeping Genes'!AC$27),"")</f>
        <v/>
      </c>
      <c r="AB110" s="132" t="str">
        <f>IF(SUM('Control Sample Data'!F$3:F$386)&gt;10,IF(AND(ISNUMBER('Control Sample Data'!F110),'Control Sample Data'!F110&lt;35,'Control Sample Data'!F110&gt;0),'Control Sample Data'!F110-'Choose Housekeeping Genes'!AD$27,35-'Choose Housekeeping Genes'!AD$27),"")</f>
        <v/>
      </c>
      <c r="AC110" s="132" t="str">
        <f>IF(SUM('Control Sample Data'!G$3:G$386)&gt;10,IF(AND(ISNUMBER('Control Sample Data'!G110),'Control Sample Data'!G110&lt;35,'Control Sample Data'!G110&gt;0),'Control Sample Data'!G110-'Choose Housekeeping Genes'!AE$27,35-'Choose Housekeeping Genes'!AE$27),"")</f>
        <v/>
      </c>
      <c r="AD110" s="132" t="str">
        <f>IF(SUM('Control Sample Data'!H$3:H$386)&gt;10,IF(AND(ISNUMBER('Control Sample Data'!H110),'Control Sample Data'!H110&lt;35,'Control Sample Data'!H110&gt;0),'Control Sample Data'!H110-'Choose Housekeeping Genes'!AF$27,35-'Choose Housekeeping Genes'!AF$27),"")</f>
        <v/>
      </c>
      <c r="AE110" s="132" t="str">
        <f>IF(SUM('Control Sample Data'!I$3:I$386)&gt;10,IF(AND(ISNUMBER('Control Sample Data'!I110),'Control Sample Data'!I110&lt;35,'Control Sample Data'!I110&gt;0),'Control Sample Data'!I110-'Choose Housekeeping Genes'!AG$27,35-'Choose Housekeeping Genes'!AG$27),"")</f>
        <v/>
      </c>
      <c r="AF110" s="132" t="str">
        <f>IF(SUM('Control Sample Data'!J$3:J$386)&gt;10,IF(AND(ISNUMBER('Control Sample Data'!J110),'Control Sample Data'!J110&lt;35,'Control Sample Data'!J110&gt;0),'Control Sample Data'!J110-'Choose Housekeeping Genes'!AH$27,35-'Choose Housekeeping Genes'!AH$27),"")</f>
        <v/>
      </c>
      <c r="AG110" s="132" t="str">
        <f>IF(SUM('Control Sample Data'!K$3:K$386)&gt;10,IF(AND(ISNUMBER('Control Sample Data'!K110),'Control Sample Data'!K110&lt;35,'Control Sample Data'!K110&gt;0),'Control Sample Data'!K110-'Choose Housekeeping Genes'!AI$27,35-'Choose Housekeeping Genes'!AI$27),"")</f>
        <v/>
      </c>
      <c r="AH110" s="132" t="str">
        <f>IF(SUM('Control Sample Data'!L$3:L$386)&gt;10,IF(AND(ISNUMBER('Control Sample Data'!L110),'Control Sample Data'!L110&lt;35,'Control Sample Data'!L110&gt;0),'Control Sample Data'!L110-'Choose Housekeeping Genes'!AJ$27,35-'Choose Housekeeping Genes'!AJ$27),"")</f>
        <v/>
      </c>
      <c r="AI110" s="132" t="str">
        <f>IF(SUM('Control Sample Data'!M$3:M$386)&gt;10,IF(AND(ISNUMBER('Control Sample Data'!M110),'Control Sample Data'!M110&lt;35,'Control Sample Data'!M110&gt;0),'Control Sample Data'!M110-'Choose Housekeeping Genes'!AK$27,35-'Choose Housekeeping Genes'!AK$27),"")</f>
        <v/>
      </c>
      <c r="AJ110" s="132" t="str">
        <f>IF(SUM('Control Sample Data'!N$3:N$386)&gt;10,IF(AND(ISNUMBER('Control Sample Data'!N110),'Control Sample Data'!N110&lt;35,'Control Sample Data'!N110&gt;0),'Control Sample Data'!N110-'Choose Housekeeping Genes'!AL$27,35-'Choose Housekeeping Genes'!AL$27),"")</f>
        <v/>
      </c>
      <c r="AK110" s="132" t="str">
        <f>IF(SUM('Control Sample Data'!O$3:O$386)&gt;10,IF(AND(ISNUMBER('Control Sample Data'!O110),'Control Sample Data'!O110&lt;35,'Control Sample Data'!O110&gt;0),'Control Sample Data'!O110-'Choose Housekeeping Genes'!AM$27,35-'Choose Housekeeping Genes'!AM$27),"")</f>
        <v/>
      </c>
      <c r="AL110" s="132" t="str">
        <f>IF(SUM('Control Sample Data'!P$3:P$386)&gt;10,IF(AND(ISNUMBER('Control Sample Data'!P110),'Control Sample Data'!P110&lt;35,'Control Sample Data'!P110&gt;0),'Control Sample Data'!P110-'Choose Housekeeping Genes'!AN$27,35-'Choose Housekeeping Genes'!AN$27),"")</f>
        <v/>
      </c>
      <c r="AM110" s="132" t="str">
        <f>IF(SUM('Control Sample Data'!Q$3:Q$386)&gt;10,IF(AND(ISNUMBER('Control Sample Data'!Q110),'Control Sample Data'!Q110&lt;35,'Control Sample Data'!Q110&gt;0),'Control Sample Data'!Q110-'Choose Housekeeping Genes'!AO$27,35-'Choose Housekeeping Genes'!AO$27),"")</f>
        <v/>
      </c>
      <c r="AN110" s="132" t="str">
        <f>IF(SUM('Control Sample Data'!R$3:R$386)&gt;10,IF(AND(ISNUMBER('Control Sample Data'!R110),'Control Sample Data'!R110&lt;35,'Control Sample Data'!R110&gt;0),'Control Sample Data'!R110-'Choose Housekeeping Genes'!AP$27,35-'Choose Housekeeping Genes'!AP$27),"")</f>
        <v/>
      </c>
      <c r="AO110" s="132" t="str">
        <f>IF(SUM('Control Sample Data'!S$3:S$386)&gt;10,IF(AND(ISNUMBER('Control Sample Data'!S110),'Control Sample Data'!S110&lt;35,'Control Sample Data'!S110&gt;0),'Control Sample Data'!S110-'Choose Housekeeping Genes'!AQ$27,35-'Choose Housekeeping Genes'!AQ$27),"")</f>
        <v/>
      </c>
      <c r="AP110" s="132" t="str">
        <f>IF(SUM('Control Sample Data'!T$3:T$386)&gt;10,IF(AND(ISNUMBER('Control Sample Data'!T110),'Control Sample Data'!T110&lt;35,'Control Sample Data'!T110&gt;0),'Control Sample Data'!T110-'Choose Housekeeping Genes'!AR$27,35-'Choose Housekeeping Genes'!AR$27),"")</f>
        <v/>
      </c>
      <c r="AQ110" s="132" t="str">
        <f>IF(SUM('Control Sample Data'!U$3:U$386)&gt;10,IF(AND(ISNUMBER('Control Sample Data'!U110),'Control Sample Data'!U110&lt;35,'Control Sample Data'!U110&gt;0),'Control Sample Data'!U110-'Choose Housekeeping Genes'!AS$27,35-'Choose Housekeeping Genes'!AS$27),"")</f>
        <v/>
      </c>
      <c r="AR110" s="132" t="str">
        <f>IF(SUM('Control Sample Data'!V$3:V$386)&gt;10,IF(AND(ISNUMBER('Control Sample Data'!V110),'Control Sample Data'!V110&lt;35,'Control Sample Data'!V110&gt;0),'Control Sample Data'!V110-'Choose Housekeeping Genes'!AT$27,35-'Choose Housekeeping Genes'!AT$27),"")</f>
        <v/>
      </c>
      <c r="AS110" s="135" t="str">
        <f>'Control Sample Data'!A110</f>
        <v>GUSBP2</v>
      </c>
      <c r="AT110" s="35" t="s">
        <v>61</v>
      </c>
      <c r="AU110" s="132" t="str">
        <f ca="1">IF(ISNUMBER(C110-'Choose Housekeeping Genes'!D$17),C110-'Choose Housekeeping Genes'!D$17,"")</f>
        <v/>
      </c>
      <c r="AV110" s="132" t="str">
        <f ca="1">IF(ISNUMBER(D110-'Choose Housekeeping Genes'!E$17),D110-'Choose Housekeeping Genes'!E$17,"")</f>
        <v/>
      </c>
      <c r="AW110" s="132" t="str">
        <f ca="1">IF(ISNUMBER(E110-'Choose Housekeeping Genes'!F$17),E110-'Choose Housekeeping Genes'!F$17,"")</f>
        <v/>
      </c>
      <c r="AX110" s="132" t="str">
        <f ca="1">IF(ISNUMBER(F110-'Choose Housekeeping Genes'!G$17),F110-'Choose Housekeeping Genes'!G$17,"")</f>
        <v/>
      </c>
      <c r="AY110" s="132" t="str">
        <f ca="1">IF(ISNUMBER(G110-'Choose Housekeeping Genes'!H$17),G110-'Choose Housekeeping Genes'!H$17,"")</f>
        <v/>
      </c>
      <c r="AZ110" s="132" t="str">
        <f ca="1">IF(ISNUMBER(H110-'Choose Housekeeping Genes'!I$17),H110-'Choose Housekeeping Genes'!I$17,"")</f>
        <v/>
      </c>
      <c r="BA110" s="132" t="str">
        <f ca="1">IF(ISNUMBER(I110-'Choose Housekeeping Genes'!J$17),I110-'Choose Housekeeping Genes'!J$17,"")</f>
        <v/>
      </c>
      <c r="BB110" s="132" t="str">
        <f ca="1">IF(ISNUMBER(J110-'Choose Housekeeping Genes'!K$17),J110-'Choose Housekeeping Genes'!K$17,"")</f>
        <v/>
      </c>
      <c r="BC110" s="132" t="str">
        <f ca="1">IF(ISNUMBER(K110-'Choose Housekeeping Genes'!L$17),K110-'Choose Housekeeping Genes'!L$17,"")</f>
        <v/>
      </c>
      <c r="BD110" s="132" t="str">
        <f ca="1">IF(ISNUMBER(L110-'Choose Housekeeping Genes'!M$17),L110-'Choose Housekeeping Genes'!M$17,"")</f>
        <v/>
      </c>
      <c r="BE110" s="132" t="str">
        <f ca="1">IF(ISNUMBER(M110-'Choose Housekeeping Genes'!N$17),M110-'Choose Housekeeping Genes'!N$17,"")</f>
        <v/>
      </c>
      <c r="BF110" s="132" t="str">
        <f ca="1">IF(ISNUMBER(N110-'Choose Housekeeping Genes'!O$17),N110-'Choose Housekeeping Genes'!O$17,"")</f>
        <v/>
      </c>
      <c r="BG110" s="132" t="str">
        <f ca="1">IF(ISNUMBER(O110-'Choose Housekeeping Genes'!P$17),O110-'Choose Housekeeping Genes'!P$17,"")</f>
        <v/>
      </c>
      <c r="BH110" s="132" t="str">
        <f ca="1">IF(ISNUMBER(P110-'Choose Housekeeping Genes'!Q$17),P110-'Choose Housekeeping Genes'!Q$17,"")</f>
        <v/>
      </c>
      <c r="BI110" s="132" t="str">
        <f ca="1">IF(ISNUMBER(Q110-'Choose Housekeeping Genes'!R$17),Q110-'Choose Housekeeping Genes'!R$17,"")</f>
        <v/>
      </c>
      <c r="BJ110" s="132" t="str">
        <f ca="1">IF(ISNUMBER(R110-'Choose Housekeeping Genes'!S$17),R110-'Choose Housekeeping Genes'!S$17,"")</f>
        <v/>
      </c>
      <c r="BK110" s="132" t="str">
        <f ca="1">IF(ISNUMBER(S110-'Choose Housekeeping Genes'!T$17),S110-'Choose Housekeeping Genes'!T$17,"")</f>
        <v/>
      </c>
      <c r="BL110" s="132" t="str">
        <f ca="1">IF(ISNUMBER(T110-'Choose Housekeeping Genes'!U$17),T110-'Choose Housekeeping Genes'!U$17,"")</f>
        <v/>
      </c>
      <c r="BM110" s="132" t="str">
        <f ca="1">IF(ISNUMBER(U110-'Choose Housekeeping Genes'!V$17),U110-'Choose Housekeeping Genes'!V$17,"")</f>
        <v/>
      </c>
      <c r="BN110" s="132" t="str">
        <f ca="1">IF(ISNUMBER(V110-'Choose Housekeeping Genes'!W$17),V110-'Choose Housekeeping Genes'!W$17,"")</f>
        <v/>
      </c>
      <c r="BO110" s="142" t="str">
        <f t="shared" si="8"/>
        <v>GUSBP2</v>
      </c>
      <c r="BP110" s="141" t="s">
        <v>61</v>
      </c>
      <c r="BQ110" s="132" t="str">
        <f ca="1">IF(ISNUMBER(Y110-'Choose Housekeeping Genes'!AA$17),Y110-'Choose Housekeeping Genes'!AA$17,"")</f>
        <v/>
      </c>
      <c r="BR110" s="132" t="str">
        <f ca="1">IF(ISNUMBER(Z110-'Choose Housekeeping Genes'!AB$17),Z110-'Choose Housekeeping Genes'!AB$17,"")</f>
        <v/>
      </c>
      <c r="BS110" s="132" t="str">
        <f ca="1">IF(ISNUMBER(AA110-'Choose Housekeeping Genes'!AC$17),AA110-'Choose Housekeeping Genes'!AC$17,"")</f>
        <v/>
      </c>
      <c r="BT110" s="132" t="str">
        <f ca="1">IF(ISNUMBER(AB110-'Choose Housekeeping Genes'!AD$17),AB110-'Choose Housekeeping Genes'!AD$17,"")</f>
        <v/>
      </c>
      <c r="BU110" s="132" t="str">
        <f ca="1">IF(ISNUMBER(AC110-'Choose Housekeeping Genes'!AE$17),AC110-'Choose Housekeeping Genes'!AE$17,"")</f>
        <v/>
      </c>
      <c r="BV110" s="132" t="str">
        <f ca="1">IF(ISNUMBER(AD110-'Choose Housekeeping Genes'!AF$17),AD110-'Choose Housekeeping Genes'!AF$17,"")</f>
        <v/>
      </c>
      <c r="BW110" s="132" t="str">
        <f ca="1">IF(ISNUMBER(AE110-'Choose Housekeeping Genes'!AG$17),AE110-'Choose Housekeeping Genes'!AG$17,"")</f>
        <v/>
      </c>
      <c r="BX110" s="132" t="str">
        <f ca="1">IF(ISNUMBER(AF110-'Choose Housekeeping Genes'!AH$17),AF110-'Choose Housekeeping Genes'!AH$17,"")</f>
        <v/>
      </c>
      <c r="BY110" s="132" t="str">
        <f ca="1">IF(ISNUMBER(AG110-'Choose Housekeeping Genes'!AI$17),AG110-'Choose Housekeeping Genes'!AI$17,"")</f>
        <v/>
      </c>
      <c r="BZ110" s="132" t="str">
        <f ca="1">IF(ISNUMBER(AH110-'Choose Housekeeping Genes'!AJ$17),AH110-'Choose Housekeeping Genes'!AJ$17,"")</f>
        <v/>
      </c>
      <c r="CA110" s="132" t="str">
        <f ca="1">IF(ISNUMBER(AI110-'Choose Housekeeping Genes'!AK$17),AI110-'Choose Housekeeping Genes'!AK$17,"")</f>
        <v/>
      </c>
      <c r="CB110" s="132" t="str">
        <f ca="1">IF(ISNUMBER(AJ110-'Choose Housekeeping Genes'!AL$17),AJ110-'Choose Housekeeping Genes'!AL$17,"")</f>
        <v/>
      </c>
      <c r="CC110" s="132" t="str">
        <f ca="1">IF(ISNUMBER(AK110-'Choose Housekeeping Genes'!AM$17),AK110-'Choose Housekeeping Genes'!AM$17,"")</f>
        <v/>
      </c>
      <c r="CD110" s="132" t="str">
        <f ca="1">IF(ISNUMBER(AL110-'Choose Housekeeping Genes'!AN$17),AL110-'Choose Housekeeping Genes'!AN$17,"")</f>
        <v/>
      </c>
      <c r="CE110" s="132" t="str">
        <f ca="1">IF(ISNUMBER(AM110-'Choose Housekeeping Genes'!AO$17),AM110-'Choose Housekeeping Genes'!AO$17,"")</f>
        <v/>
      </c>
      <c r="CF110" s="132" t="str">
        <f ca="1">IF(ISNUMBER(AN110-'Choose Housekeeping Genes'!AP$17),AN110-'Choose Housekeeping Genes'!AP$17,"")</f>
        <v/>
      </c>
      <c r="CG110" s="132" t="str">
        <f ca="1">IF(ISNUMBER(AO110-'Choose Housekeeping Genes'!AQ$17),AO110-'Choose Housekeeping Genes'!AQ$17,"")</f>
        <v/>
      </c>
      <c r="CH110" s="132" t="str">
        <f ca="1">IF(ISNUMBER(AP110-'Choose Housekeeping Genes'!AR$17),AP110-'Choose Housekeeping Genes'!AR$17,"")</f>
        <v/>
      </c>
      <c r="CI110" s="132" t="str">
        <f ca="1">IF(ISNUMBER(AQ110-'Choose Housekeeping Genes'!AS$17),AQ110-'Choose Housekeeping Genes'!AS$17,"")</f>
        <v/>
      </c>
      <c r="CJ110" s="132" t="str">
        <f ca="1">IF(ISNUMBER(AR110-'Choose Housekeeping Genes'!AT$17),AR110-'Choose Housekeeping Genes'!AT$17,"")</f>
        <v/>
      </c>
      <c r="CK110" s="137" t="e">
        <f t="shared" ca="1" si="6"/>
        <v>#DIV/0!</v>
      </c>
      <c r="CL110" s="138" t="e">
        <f t="shared" ca="1" si="7"/>
        <v>#DIV/0!</v>
      </c>
    </row>
    <row r="111" spans="1:90" ht="12.75" x14ac:dyDescent="0.15">
      <c r="A111" s="131" t="str">
        <f>'Transcript table'!C111</f>
        <v>ecCEBPA</v>
      </c>
      <c r="B111" s="35" t="s">
        <v>194</v>
      </c>
      <c r="C111" s="132" t="str">
        <f>IF(SUM('Test Sample Data'!C$3:C$386)&gt;10,IF(AND(ISNUMBER('Test Sample Data'!C111),'Test Sample Data'!C111&lt;35,'Test Sample Data'!C111&gt;0),'Test Sample Data'!C111-'Choose Housekeeping Genes'!D$27,35-'Choose Housekeeping Genes'!D$27),"")</f>
        <v/>
      </c>
      <c r="D111" s="132" t="str">
        <f>IF(SUM('Test Sample Data'!D$3:D$386)&gt;10,IF(AND(ISNUMBER('Test Sample Data'!D111),'Test Sample Data'!D111&lt;35,'Test Sample Data'!D111&gt;0),'Test Sample Data'!D111-'Choose Housekeeping Genes'!E$27,35-'Choose Housekeeping Genes'!E$27),"")</f>
        <v/>
      </c>
      <c r="E111" s="132" t="str">
        <f>IF(SUM('Test Sample Data'!E$3:E$386)&gt;10,IF(AND(ISNUMBER('Test Sample Data'!E111),'Test Sample Data'!E111&lt;35,'Test Sample Data'!E111&gt;0),'Test Sample Data'!E111-'Choose Housekeeping Genes'!F$27,35-'Choose Housekeeping Genes'!F$27),"")</f>
        <v/>
      </c>
      <c r="F111" s="132" t="str">
        <f>IF(SUM('Test Sample Data'!F$3:F$386)&gt;10,IF(AND(ISNUMBER('Test Sample Data'!F111),'Test Sample Data'!F111&lt;35,'Test Sample Data'!F111&gt;0),'Test Sample Data'!F111-'Choose Housekeeping Genes'!G$27,35-'Choose Housekeeping Genes'!G$27),"")</f>
        <v/>
      </c>
      <c r="G111" s="132" t="str">
        <f>IF(SUM('Test Sample Data'!G$3:G$386)&gt;10,IF(AND(ISNUMBER('Test Sample Data'!G111),'Test Sample Data'!G111&lt;35,'Test Sample Data'!G111&gt;0),'Test Sample Data'!G111-'Choose Housekeeping Genes'!H$27,35-'Choose Housekeeping Genes'!H$27),"")</f>
        <v/>
      </c>
      <c r="H111" s="132" t="str">
        <f>IF(SUM('Test Sample Data'!H$3:H$386)&gt;10,IF(AND(ISNUMBER('Test Sample Data'!H111),'Test Sample Data'!H111&lt;35,'Test Sample Data'!H111&gt;0),'Test Sample Data'!H111-'Choose Housekeeping Genes'!I$27,35-'Choose Housekeeping Genes'!I$27),"")</f>
        <v/>
      </c>
      <c r="I111" s="132" t="str">
        <f>IF(SUM('Test Sample Data'!I$3:I$386)&gt;10,IF(AND(ISNUMBER('Test Sample Data'!I111),'Test Sample Data'!I111&lt;35,'Test Sample Data'!I111&gt;0),'Test Sample Data'!I111-'Choose Housekeeping Genes'!J$27,35-'Choose Housekeeping Genes'!J$27),"")</f>
        <v/>
      </c>
      <c r="J111" s="132" t="str">
        <f>IF(SUM('Test Sample Data'!J$3:J$386)&gt;10,IF(AND(ISNUMBER('Test Sample Data'!J111),'Test Sample Data'!J111&lt;35,'Test Sample Data'!J111&gt;0),'Test Sample Data'!J111-'Choose Housekeeping Genes'!K$27,35-'Choose Housekeeping Genes'!K$27),"")</f>
        <v/>
      </c>
      <c r="K111" s="132" t="str">
        <f>IF(SUM('Test Sample Data'!K$3:K$386)&gt;10,IF(AND(ISNUMBER('Test Sample Data'!K111),'Test Sample Data'!K111&lt;35,'Test Sample Data'!K111&gt;0),'Test Sample Data'!K111-'Choose Housekeeping Genes'!L$27,35-'Choose Housekeeping Genes'!L$27),"")</f>
        <v/>
      </c>
      <c r="L111" s="132" t="str">
        <f>IF(SUM('Test Sample Data'!L$3:L$386)&gt;10,IF(AND(ISNUMBER('Test Sample Data'!L111),'Test Sample Data'!L111&lt;35,'Test Sample Data'!L111&gt;0),'Test Sample Data'!L111-'Choose Housekeeping Genes'!M$27,35-'Choose Housekeeping Genes'!M$27),"")</f>
        <v/>
      </c>
      <c r="M111" s="132" t="str">
        <f>IF(SUM('Test Sample Data'!M$3:M$386)&gt;10,IF(AND(ISNUMBER('Test Sample Data'!M111),'Test Sample Data'!M111&lt;35,'Test Sample Data'!M111&gt;0),'Test Sample Data'!M111-'Choose Housekeeping Genes'!N$27,35-'Choose Housekeeping Genes'!N$27),"")</f>
        <v/>
      </c>
      <c r="N111" s="132" t="str">
        <f>IF(SUM('Test Sample Data'!N$3:N$386)&gt;10,IF(AND(ISNUMBER('Test Sample Data'!N111),'Test Sample Data'!N111&lt;35,'Test Sample Data'!N111&gt;0),'Test Sample Data'!N111-'Choose Housekeeping Genes'!O$27,35-'Choose Housekeeping Genes'!O$27),"")</f>
        <v/>
      </c>
      <c r="O111" s="132" t="str">
        <f>IF(SUM('Test Sample Data'!O$3:O$386)&gt;10,IF(AND(ISNUMBER('Test Sample Data'!O111),'Test Sample Data'!O111&lt;35,'Test Sample Data'!O111&gt;0),'Test Sample Data'!O111-'Choose Housekeeping Genes'!P$27,35-'Choose Housekeeping Genes'!P$27),"")</f>
        <v/>
      </c>
      <c r="P111" s="132" t="str">
        <f>IF(SUM('Test Sample Data'!P$3:P$386)&gt;10,IF(AND(ISNUMBER('Test Sample Data'!P111),'Test Sample Data'!P111&lt;35,'Test Sample Data'!P111&gt;0),'Test Sample Data'!P111-'Choose Housekeeping Genes'!Q$27,35-'Choose Housekeeping Genes'!Q$27),"")</f>
        <v/>
      </c>
      <c r="Q111" s="132" t="str">
        <f>IF(SUM('Test Sample Data'!Q$3:Q$386)&gt;10,IF(AND(ISNUMBER('Test Sample Data'!Q111),'Test Sample Data'!Q111&lt;35,'Test Sample Data'!Q111&gt;0),'Test Sample Data'!Q111-'Choose Housekeeping Genes'!R$27,35-'Choose Housekeeping Genes'!R$27),"")</f>
        <v/>
      </c>
      <c r="R111" s="132" t="str">
        <f>IF(SUM('Test Sample Data'!R$3:R$386)&gt;10,IF(AND(ISNUMBER('Test Sample Data'!R111),'Test Sample Data'!R111&lt;35,'Test Sample Data'!R111&gt;0),'Test Sample Data'!R111-'Choose Housekeeping Genes'!S$27,35-'Choose Housekeeping Genes'!S$27),"")</f>
        <v/>
      </c>
      <c r="S111" s="132" t="str">
        <f>IF(SUM('Test Sample Data'!S$3:S$386)&gt;10,IF(AND(ISNUMBER('Test Sample Data'!S111),'Test Sample Data'!S111&lt;35,'Test Sample Data'!S111&gt;0),'Test Sample Data'!S111-'Choose Housekeeping Genes'!T$27,35-'Choose Housekeeping Genes'!T$27),"")</f>
        <v/>
      </c>
      <c r="T111" s="132" t="str">
        <f>IF(SUM('Test Sample Data'!T$3:T$386)&gt;10,IF(AND(ISNUMBER('Test Sample Data'!T111),'Test Sample Data'!T111&lt;35,'Test Sample Data'!T111&gt;0),'Test Sample Data'!T111-'Choose Housekeeping Genes'!U$27,35-'Choose Housekeeping Genes'!U$27),"")</f>
        <v/>
      </c>
      <c r="U111" s="132" t="str">
        <f>IF(SUM('Test Sample Data'!U$3:U$386)&gt;10,IF(AND(ISNUMBER('Test Sample Data'!U111),'Test Sample Data'!U111&lt;35,'Test Sample Data'!U111&gt;0),'Test Sample Data'!U111-'Choose Housekeeping Genes'!V$27,35-'Choose Housekeeping Genes'!V$27),"")</f>
        <v/>
      </c>
      <c r="V111" s="132" t="str">
        <f>IF(SUM('Test Sample Data'!V$3:V$386)&gt;10,IF(AND(ISNUMBER('Test Sample Data'!V111),'Test Sample Data'!V111&lt;35,'Test Sample Data'!V111&gt;0),'Test Sample Data'!V111-'Choose Housekeeping Genes'!W$27,35-'Choose Housekeeping Genes'!W$27),"")</f>
        <v/>
      </c>
      <c r="W111" s="140" t="str">
        <f>'Control Sample Data'!A111</f>
        <v>ecCEBPA</v>
      </c>
      <c r="X111" s="141" t="s">
        <v>194</v>
      </c>
      <c r="Y111" s="132" t="str">
        <f>IF(SUM('Control Sample Data'!C$3:C$386)&gt;10,IF(AND(ISNUMBER('Control Sample Data'!C111),'Control Sample Data'!C111&lt;35,'Control Sample Data'!C111&gt;0),'Control Sample Data'!C111-'Choose Housekeeping Genes'!AA$27,35-'Choose Housekeeping Genes'!AA$27),"")</f>
        <v/>
      </c>
      <c r="Z111" s="132" t="str">
        <f>IF(SUM('Control Sample Data'!D$3:D$386)&gt;10,IF(AND(ISNUMBER('Control Sample Data'!D111),'Control Sample Data'!D111&lt;35,'Control Sample Data'!D111&gt;0),'Control Sample Data'!D111-'Choose Housekeeping Genes'!AB$27,35-'Choose Housekeeping Genes'!AB$27),"")</f>
        <v/>
      </c>
      <c r="AA111" s="132" t="str">
        <f>IF(SUM('Control Sample Data'!E$3:E$386)&gt;10,IF(AND(ISNUMBER('Control Sample Data'!E111),'Control Sample Data'!E111&lt;35,'Control Sample Data'!E111&gt;0),'Control Sample Data'!E111-'Choose Housekeeping Genes'!AC$27,35-'Choose Housekeeping Genes'!AC$27),"")</f>
        <v/>
      </c>
      <c r="AB111" s="132" t="str">
        <f>IF(SUM('Control Sample Data'!F$3:F$386)&gt;10,IF(AND(ISNUMBER('Control Sample Data'!F111),'Control Sample Data'!F111&lt;35,'Control Sample Data'!F111&gt;0),'Control Sample Data'!F111-'Choose Housekeeping Genes'!AD$27,35-'Choose Housekeeping Genes'!AD$27),"")</f>
        <v/>
      </c>
      <c r="AC111" s="132" t="str">
        <f>IF(SUM('Control Sample Data'!G$3:G$386)&gt;10,IF(AND(ISNUMBER('Control Sample Data'!G111),'Control Sample Data'!G111&lt;35,'Control Sample Data'!G111&gt;0),'Control Sample Data'!G111-'Choose Housekeeping Genes'!AE$27,35-'Choose Housekeeping Genes'!AE$27),"")</f>
        <v/>
      </c>
      <c r="AD111" s="132" t="str">
        <f>IF(SUM('Control Sample Data'!H$3:H$386)&gt;10,IF(AND(ISNUMBER('Control Sample Data'!H111),'Control Sample Data'!H111&lt;35,'Control Sample Data'!H111&gt;0),'Control Sample Data'!H111-'Choose Housekeeping Genes'!AF$27,35-'Choose Housekeeping Genes'!AF$27),"")</f>
        <v/>
      </c>
      <c r="AE111" s="132" t="str">
        <f>IF(SUM('Control Sample Data'!I$3:I$386)&gt;10,IF(AND(ISNUMBER('Control Sample Data'!I111),'Control Sample Data'!I111&lt;35,'Control Sample Data'!I111&gt;0),'Control Sample Data'!I111-'Choose Housekeeping Genes'!AG$27,35-'Choose Housekeeping Genes'!AG$27),"")</f>
        <v/>
      </c>
      <c r="AF111" s="132" t="str">
        <f>IF(SUM('Control Sample Data'!J$3:J$386)&gt;10,IF(AND(ISNUMBER('Control Sample Data'!J111),'Control Sample Data'!J111&lt;35,'Control Sample Data'!J111&gt;0),'Control Sample Data'!J111-'Choose Housekeeping Genes'!AH$27,35-'Choose Housekeeping Genes'!AH$27),"")</f>
        <v/>
      </c>
      <c r="AG111" s="132" t="str">
        <f>IF(SUM('Control Sample Data'!K$3:K$386)&gt;10,IF(AND(ISNUMBER('Control Sample Data'!K111),'Control Sample Data'!K111&lt;35,'Control Sample Data'!K111&gt;0),'Control Sample Data'!K111-'Choose Housekeeping Genes'!AI$27,35-'Choose Housekeeping Genes'!AI$27),"")</f>
        <v/>
      </c>
      <c r="AH111" s="132" t="str">
        <f>IF(SUM('Control Sample Data'!L$3:L$386)&gt;10,IF(AND(ISNUMBER('Control Sample Data'!L111),'Control Sample Data'!L111&lt;35,'Control Sample Data'!L111&gt;0),'Control Sample Data'!L111-'Choose Housekeeping Genes'!AJ$27,35-'Choose Housekeeping Genes'!AJ$27),"")</f>
        <v/>
      </c>
      <c r="AI111" s="132" t="str">
        <f>IF(SUM('Control Sample Data'!M$3:M$386)&gt;10,IF(AND(ISNUMBER('Control Sample Data'!M111),'Control Sample Data'!M111&lt;35,'Control Sample Data'!M111&gt;0),'Control Sample Data'!M111-'Choose Housekeeping Genes'!AK$27,35-'Choose Housekeeping Genes'!AK$27),"")</f>
        <v/>
      </c>
      <c r="AJ111" s="132" t="str">
        <f>IF(SUM('Control Sample Data'!N$3:N$386)&gt;10,IF(AND(ISNUMBER('Control Sample Data'!N111),'Control Sample Data'!N111&lt;35,'Control Sample Data'!N111&gt;0),'Control Sample Data'!N111-'Choose Housekeeping Genes'!AL$27,35-'Choose Housekeeping Genes'!AL$27),"")</f>
        <v/>
      </c>
      <c r="AK111" s="132" t="str">
        <f>IF(SUM('Control Sample Data'!O$3:O$386)&gt;10,IF(AND(ISNUMBER('Control Sample Data'!O111),'Control Sample Data'!O111&lt;35,'Control Sample Data'!O111&gt;0),'Control Sample Data'!O111-'Choose Housekeeping Genes'!AM$27,35-'Choose Housekeeping Genes'!AM$27),"")</f>
        <v/>
      </c>
      <c r="AL111" s="132" t="str">
        <f>IF(SUM('Control Sample Data'!P$3:P$386)&gt;10,IF(AND(ISNUMBER('Control Sample Data'!P111),'Control Sample Data'!P111&lt;35,'Control Sample Data'!P111&gt;0),'Control Sample Data'!P111-'Choose Housekeeping Genes'!AN$27,35-'Choose Housekeeping Genes'!AN$27),"")</f>
        <v/>
      </c>
      <c r="AM111" s="132" t="str">
        <f>IF(SUM('Control Sample Data'!Q$3:Q$386)&gt;10,IF(AND(ISNUMBER('Control Sample Data'!Q111),'Control Sample Data'!Q111&lt;35,'Control Sample Data'!Q111&gt;0),'Control Sample Data'!Q111-'Choose Housekeeping Genes'!AO$27,35-'Choose Housekeeping Genes'!AO$27),"")</f>
        <v/>
      </c>
      <c r="AN111" s="132" t="str">
        <f>IF(SUM('Control Sample Data'!R$3:R$386)&gt;10,IF(AND(ISNUMBER('Control Sample Data'!R111),'Control Sample Data'!R111&lt;35,'Control Sample Data'!R111&gt;0),'Control Sample Data'!R111-'Choose Housekeeping Genes'!AP$27,35-'Choose Housekeeping Genes'!AP$27),"")</f>
        <v/>
      </c>
      <c r="AO111" s="132" t="str">
        <f>IF(SUM('Control Sample Data'!S$3:S$386)&gt;10,IF(AND(ISNUMBER('Control Sample Data'!S111),'Control Sample Data'!S111&lt;35,'Control Sample Data'!S111&gt;0),'Control Sample Data'!S111-'Choose Housekeeping Genes'!AQ$27,35-'Choose Housekeeping Genes'!AQ$27),"")</f>
        <v/>
      </c>
      <c r="AP111" s="132" t="str">
        <f>IF(SUM('Control Sample Data'!T$3:T$386)&gt;10,IF(AND(ISNUMBER('Control Sample Data'!T111),'Control Sample Data'!T111&lt;35,'Control Sample Data'!T111&gt;0),'Control Sample Data'!T111-'Choose Housekeeping Genes'!AR$27,35-'Choose Housekeeping Genes'!AR$27),"")</f>
        <v/>
      </c>
      <c r="AQ111" s="132" t="str">
        <f>IF(SUM('Control Sample Data'!U$3:U$386)&gt;10,IF(AND(ISNUMBER('Control Sample Data'!U111),'Control Sample Data'!U111&lt;35,'Control Sample Data'!U111&gt;0),'Control Sample Data'!U111-'Choose Housekeeping Genes'!AS$27,35-'Choose Housekeeping Genes'!AS$27),"")</f>
        <v/>
      </c>
      <c r="AR111" s="132" t="str">
        <f>IF(SUM('Control Sample Data'!V$3:V$386)&gt;10,IF(AND(ISNUMBER('Control Sample Data'!V111),'Control Sample Data'!V111&lt;35,'Control Sample Data'!V111&gt;0),'Control Sample Data'!V111-'Choose Housekeeping Genes'!AT$27,35-'Choose Housekeeping Genes'!AT$27),"")</f>
        <v/>
      </c>
      <c r="AS111" s="135" t="str">
        <f>'Control Sample Data'!A111</f>
        <v>ecCEBPA</v>
      </c>
      <c r="AT111" s="35" t="s">
        <v>194</v>
      </c>
      <c r="AU111" s="132" t="str">
        <f ca="1">IF(ISNUMBER(C111-'Choose Housekeeping Genes'!D$17),C111-'Choose Housekeeping Genes'!D$17,"")</f>
        <v/>
      </c>
      <c r="AV111" s="132" t="str">
        <f ca="1">IF(ISNUMBER(D111-'Choose Housekeeping Genes'!E$17),D111-'Choose Housekeeping Genes'!E$17,"")</f>
        <v/>
      </c>
      <c r="AW111" s="132" t="str">
        <f ca="1">IF(ISNUMBER(E111-'Choose Housekeeping Genes'!F$17),E111-'Choose Housekeeping Genes'!F$17,"")</f>
        <v/>
      </c>
      <c r="AX111" s="132" t="str">
        <f ca="1">IF(ISNUMBER(F111-'Choose Housekeeping Genes'!G$17),F111-'Choose Housekeeping Genes'!G$17,"")</f>
        <v/>
      </c>
      <c r="AY111" s="132" t="str">
        <f ca="1">IF(ISNUMBER(G111-'Choose Housekeeping Genes'!H$17),G111-'Choose Housekeeping Genes'!H$17,"")</f>
        <v/>
      </c>
      <c r="AZ111" s="132" t="str">
        <f ca="1">IF(ISNUMBER(H111-'Choose Housekeeping Genes'!I$17),H111-'Choose Housekeeping Genes'!I$17,"")</f>
        <v/>
      </c>
      <c r="BA111" s="132" t="str">
        <f ca="1">IF(ISNUMBER(I111-'Choose Housekeeping Genes'!J$17),I111-'Choose Housekeeping Genes'!J$17,"")</f>
        <v/>
      </c>
      <c r="BB111" s="132" t="str">
        <f ca="1">IF(ISNUMBER(J111-'Choose Housekeeping Genes'!K$17),J111-'Choose Housekeeping Genes'!K$17,"")</f>
        <v/>
      </c>
      <c r="BC111" s="132" t="str">
        <f ca="1">IF(ISNUMBER(K111-'Choose Housekeeping Genes'!L$17),K111-'Choose Housekeeping Genes'!L$17,"")</f>
        <v/>
      </c>
      <c r="BD111" s="132" t="str">
        <f ca="1">IF(ISNUMBER(L111-'Choose Housekeeping Genes'!M$17),L111-'Choose Housekeeping Genes'!M$17,"")</f>
        <v/>
      </c>
      <c r="BE111" s="132" t="str">
        <f ca="1">IF(ISNUMBER(M111-'Choose Housekeeping Genes'!N$17),M111-'Choose Housekeeping Genes'!N$17,"")</f>
        <v/>
      </c>
      <c r="BF111" s="132" t="str">
        <f ca="1">IF(ISNUMBER(N111-'Choose Housekeeping Genes'!O$17),N111-'Choose Housekeeping Genes'!O$17,"")</f>
        <v/>
      </c>
      <c r="BG111" s="132" t="str">
        <f ca="1">IF(ISNUMBER(O111-'Choose Housekeeping Genes'!P$17),O111-'Choose Housekeeping Genes'!P$17,"")</f>
        <v/>
      </c>
      <c r="BH111" s="132" t="str">
        <f ca="1">IF(ISNUMBER(P111-'Choose Housekeeping Genes'!Q$17),P111-'Choose Housekeeping Genes'!Q$17,"")</f>
        <v/>
      </c>
      <c r="BI111" s="132" t="str">
        <f ca="1">IF(ISNUMBER(Q111-'Choose Housekeeping Genes'!R$17),Q111-'Choose Housekeeping Genes'!R$17,"")</f>
        <v/>
      </c>
      <c r="BJ111" s="132" t="str">
        <f ca="1">IF(ISNUMBER(R111-'Choose Housekeeping Genes'!S$17),R111-'Choose Housekeeping Genes'!S$17,"")</f>
        <v/>
      </c>
      <c r="BK111" s="132" t="str">
        <f ca="1">IF(ISNUMBER(S111-'Choose Housekeeping Genes'!T$17),S111-'Choose Housekeeping Genes'!T$17,"")</f>
        <v/>
      </c>
      <c r="BL111" s="132" t="str">
        <f ca="1">IF(ISNUMBER(T111-'Choose Housekeeping Genes'!U$17),T111-'Choose Housekeeping Genes'!U$17,"")</f>
        <v/>
      </c>
      <c r="BM111" s="132" t="str">
        <f ca="1">IF(ISNUMBER(U111-'Choose Housekeeping Genes'!V$17),U111-'Choose Housekeeping Genes'!V$17,"")</f>
        <v/>
      </c>
      <c r="BN111" s="132" t="str">
        <f ca="1">IF(ISNUMBER(V111-'Choose Housekeeping Genes'!W$17),V111-'Choose Housekeeping Genes'!W$17,"")</f>
        <v/>
      </c>
      <c r="BO111" s="142" t="str">
        <f t="shared" si="8"/>
        <v>ecCEBPA</v>
      </c>
      <c r="BP111" s="141" t="s">
        <v>194</v>
      </c>
      <c r="BQ111" s="132" t="str">
        <f ca="1">IF(ISNUMBER(Y111-'Choose Housekeeping Genes'!AA$17),Y111-'Choose Housekeeping Genes'!AA$17,"")</f>
        <v/>
      </c>
      <c r="BR111" s="132" t="str">
        <f ca="1">IF(ISNUMBER(Z111-'Choose Housekeeping Genes'!AB$17),Z111-'Choose Housekeeping Genes'!AB$17,"")</f>
        <v/>
      </c>
      <c r="BS111" s="132" t="str">
        <f ca="1">IF(ISNUMBER(AA111-'Choose Housekeeping Genes'!AC$17),AA111-'Choose Housekeeping Genes'!AC$17,"")</f>
        <v/>
      </c>
      <c r="BT111" s="132" t="str">
        <f ca="1">IF(ISNUMBER(AB111-'Choose Housekeeping Genes'!AD$17),AB111-'Choose Housekeeping Genes'!AD$17,"")</f>
        <v/>
      </c>
      <c r="BU111" s="132" t="str">
        <f ca="1">IF(ISNUMBER(AC111-'Choose Housekeeping Genes'!AE$17),AC111-'Choose Housekeeping Genes'!AE$17,"")</f>
        <v/>
      </c>
      <c r="BV111" s="132" t="str">
        <f ca="1">IF(ISNUMBER(AD111-'Choose Housekeeping Genes'!AF$17),AD111-'Choose Housekeeping Genes'!AF$17,"")</f>
        <v/>
      </c>
      <c r="BW111" s="132" t="str">
        <f ca="1">IF(ISNUMBER(AE111-'Choose Housekeeping Genes'!AG$17),AE111-'Choose Housekeeping Genes'!AG$17,"")</f>
        <v/>
      </c>
      <c r="BX111" s="132" t="str">
        <f ca="1">IF(ISNUMBER(AF111-'Choose Housekeeping Genes'!AH$17),AF111-'Choose Housekeeping Genes'!AH$17,"")</f>
        <v/>
      </c>
      <c r="BY111" s="132" t="str">
        <f ca="1">IF(ISNUMBER(AG111-'Choose Housekeeping Genes'!AI$17),AG111-'Choose Housekeeping Genes'!AI$17,"")</f>
        <v/>
      </c>
      <c r="BZ111" s="132" t="str">
        <f ca="1">IF(ISNUMBER(AH111-'Choose Housekeeping Genes'!AJ$17),AH111-'Choose Housekeeping Genes'!AJ$17,"")</f>
        <v/>
      </c>
      <c r="CA111" s="132" t="str">
        <f ca="1">IF(ISNUMBER(AI111-'Choose Housekeeping Genes'!AK$17),AI111-'Choose Housekeeping Genes'!AK$17,"")</f>
        <v/>
      </c>
      <c r="CB111" s="132" t="str">
        <f ca="1">IF(ISNUMBER(AJ111-'Choose Housekeeping Genes'!AL$17),AJ111-'Choose Housekeeping Genes'!AL$17,"")</f>
        <v/>
      </c>
      <c r="CC111" s="132" t="str">
        <f ca="1">IF(ISNUMBER(AK111-'Choose Housekeeping Genes'!AM$17),AK111-'Choose Housekeeping Genes'!AM$17,"")</f>
        <v/>
      </c>
      <c r="CD111" s="132" t="str">
        <f ca="1">IF(ISNUMBER(AL111-'Choose Housekeeping Genes'!AN$17),AL111-'Choose Housekeeping Genes'!AN$17,"")</f>
        <v/>
      </c>
      <c r="CE111" s="132" t="str">
        <f ca="1">IF(ISNUMBER(AM111-'Choose Housekeeping Genes'!AO$17),AM111-'Choose Housekeeping Genes'!AO$17,"")</f>
        <v/>
      </c>
      <c r="CF111" s="132" t="str">
        <f ca="1">IF(ISNUMBER(AN111-'Choose Housekeeping Genes'!AP$17),AN111-'Choose Housekeeping Genes'!AP$17,"")</f>
        <v/>
      </c>
      <c r="CG111" s="132" t="str">
        <f ca="1">IF(ISNUMBER(AO111-'Choose Housekeeping Genes'!AQ$17),AO111-'Choose Housekeeping Genes'!AQ$17,"")</f>
        <v/>
      </c>
      <c r="CH111" s="132" t="str">
        <f ca="1">IF(ISNUMBER(AP111-'Choose Housekeeping Genes'!AR$17),AP111-'Choose Housekeeping Genes'!AR$17,"")</f>
        <v/>
      </c>
      <c r="CI111" s="132" t="str">
        <f ca="1">IF(ISNUMBER(AQ111-'Choose Housekeeping Genes'!AS$17),AQ111-'Choose Housekeeping Genes'!AS$17,"")</f>
        <v/>
      </c>
      <c r="CJ111" s="132" t="str">
        <f ca="1">IF(ISNUMBER(AR111-'Choose Housekeeping Genes'!AT$17),AR111-'Choose Housekeeping Genes'!AT$17,"")</f>
        <v/>
      </c>
      <c r="CK111" s="137" t="e">
        <f t="shared" ca="1" si="6"/>
        <v>#DIV/0!</v>
      </c>
      <c r="CL111" s="138" t="e">
        <f t="shared" ca="1" si="7"/>
        <v>#DIV/0!</v>
      </c>
    </row>
    <row r="112" spans="1:90" ht="12.75" x14ac:dyDescent="0.15">
      <c r="A112" s="131" t="str">
        <f>'Transcript table'!C112</f>
        <v>lncRNA-CTD903</v>
      </c>
      <c r="B112" s="35" t="s">
        <v>195</v>
      </c>
      <c r="C112" s="132" t="str">
        <f>IF(SUM('Test Sample Data'!C$3:C$386)&gt;10,IF(AND(ISNUMBER('Test Sample Data'!C112),'Test Sample Data'!C112&lt;35,'Test Sample Data'!C112&gt;0),'Test Sample Data'!C112-'Choose Housekeeping Genes'!D$27,35-'Choose Housekeeping Genes'!D$27),"")</f>
        <v/>
      </c>
      <c r="D112" s="132" t="str">
        <f>IF(SUM('Test Sample Data'!D$3:D$386)&gt;10,IF(AND(ISNUMBER('Test Sample Data'!D112),'Test Sample Data'!D112&lt;35,'Test Sample Data'!D112&gt;0),'Test Sample Data'!D112-'Choose Housekeeping Genes'!E$27,35-'Choose Housekeeping Genes'!E$27),"")</f>
        <v/>
      </c>
      <c r="E112" s="132" t="str">
        <f>IF(SUM('Test Sample Data'!E$3:E$386)&gt;10,IF(AND(ISNUMBER('Test Sample Data'!E112),'Test Sample Data'!E112&lt;35,'Test Sample Data'!E112&gt;0),'Test Sample Data'!E112-'Choose Housekeeping Genes'!F$27,35-'Choose Housekeeping Genes'!F$27),"")</f>
        <v/>
      </c>
      <c r="F112" s="132" t="str">
        <f>IF(SUM('Test Sample Data'!F$3:F$386)&gt;10,IF(AND(ISNUMBER('Test Sample Data'!F112),'Test Sample Data'!F112&lt;35,'Test Sample Data'!F112&gt;0),'Test Sample Data'!F112-'Choose Housekeeping Genes'!G$27,35-'Choose Housekeeping Genes'!G$27),"")</f>
        <v/>
      </c>
      <c r="G112" s="132" t="str">
        <f>IF(SUM('Test Sample Data'!G$3:G$386)&gt;10,IF(AND(ISNUMBER('Test Sample Data'!G112),'Test Sample Data'!G112&lt;35,'Test Sample Data'!G112&gt;0),'Test Sample Data'!G112-'Choose Housekeeping Genes'!H$27,35-'Choose Housekeeping Genes'!H$27),"")</f>
        <v/>
      </c>
      <c r="H112" s="132" t="str">
        <f>IF(SUM('Test Sample Data'!H$3:H$386)&gt;10,IF(AND(ISNUMBER('Test Sample Data'!H112),'Test Sample Data'!H112&lt;35,'Test Sample Data'!H112&gt;0),'Test Sample Data'!H112-'Choose Housekeeping Genes'!I$27,35-'Choose Housekeeping Genes'!I$27),"")</f>
        <v/>
      </c>
      <c r="I112" s="132" t="str">
        <f>IF(SUM('Test Sample Data'!I$3:I$386)&gt;10,IF(AND(ISNUMBER('Test Sample Data'!I112),'Test Sample Data'!I112&lt;35,'Test Sample Data'!I112&gt;0),'Test Sample Data'!I112-'Choose Housekeeping Genes'!J$27,35-'Choose Housekeeping Genes'!J$27),"")</f>
        <v/>
      </c>
      <c r="J112" s="132" t="str">
        <f>IF(SUM('Test Sample Data'!J$3:J$386)&gt;10,IF(AND(ISNUMBER('Test Sample Data'!J112),'Test Sample Data'!J112&lt;35,'Test Sample Data'!J112&gt;0),'Test Sample Data'!J112-'Choose Housekeeping Genes'!K$27,35-'Choose Housekeeping Genes'!K$27),"")</f>
        <v/>
      </c>
      <c r="K112" s="132" t="str">
        <f>IF(SUM('Test Sample Data'!K$3:K$386)&gt;10,IF(AND(ISNUMBER('Test Sample Data'!K112),'Test Sample Data'!K112&lt;35,'Test Sample Data'!K112&gt;0),'Test Sample Data'!K112-'Choose Housekeeping Genes'!L$27,35-'Choose Housekeeping Genes'!L$27),"")</f>
        <v/>
      </c>
      <c r="L112" s="132" t="str">
        <f>IF(SUM('Test Sample Data'!L$3:L$386)&gt;10,IF(AND(ISNUMBER('Test Sample Data'!L112),'Test Sample Data'!L112&lt;35,'Test Sample Data'!L112&gt;0),'Test Sample Data'!L112-'Choose Housekeeping Genes'!M$27,35-'Choose Housekeeping Genes'!M$27),"")</f>
        <v/>
      </c>
      <c r="M112" s="132" t="str">
        <f>IF(SUM('Test Sample Data'!M$3:M$386)&gt;10,IF(AND(ISNUMBER('Test Sample Data'!M112),'Test Sample Data'!M112&lt;35,'Test Sample Data'!M112&gt;0),'Test Sample Data'!M112-'Choose Housekeeping Genes'!N$27,35-'Choose Housekeeping Genes'!N$27),"")</f>
        <v/>
      </c>
      <c r="N112" s="132" t="str">
        <f>IF(SUM('Test Sample Data'!N$3:N$386)&gt;10,IF(AND(ISNUMBER('Test Sample Data'!N112),'Test Sample Data'!N112&lt;35,'Test Sample Data'!N112&gt;0),'Test Sample Data'!N112-'Choose Housekeeping Genes'!O$27,35-'Choose Housekeeping Genes'!O$27),"")</f>
        <v/>
      </c>
      <c r="O112" s="132" t="str">
        <f>IF(SUM('Test Sample Data'!O$3:O$386)&gt;10,IF(AND(ISNUMBER('Test Sample Data'!O112),'Test Sample Data'!O112&lt;35,'Test Sample Data'!O112&gt;0),'Test Sample Data'!O112-'Choose Housekeeping Genes'!P$27,35-'Choose Housekeeping Genes'!P$27),"")</f>
        <v/>
      </c>
      <c r="P112" s="132" t="str">
        <f>IF(SUM('Test Sample Data'!P$3:P$386)&gt;10,IF(AND(ISNUMBER('Test Sample Data'!P112),'Test Sample Data'!P112&lt;35,'Test Sample Data'!P112&gt;0),'Test Sample Data'!P112-'Choose Housekeeping Genes'!Q$27,35-'Choose Housekeeping Genes'!Q$27),"")</f>
        <v/>
      </c>
      <c r="Q112" s="132" t="str">
        <f>IF(SUM('Test Sample Data'!Q$3:Q$386)&gt;10,IF(AND(ISNUMBER('Test Sample Data'!Q112),'Test Sample Data'!Q112&lt;35,'Test Sample Data'!Q112&gt;0),'Test Sample Data'!Q112-'Choose Housekeeping Genes'!R$27,35-'Choose Housekeeping Genes'!R$27),"")</f>
        <v/>
      </c>
      <c r="R112" s="132" t="str">
        <f>IF(SUM('Test Sample Data'!R$3:R$386)&gt;10,IF(AND(ISNUMBER('Test Sample Data'!R112),'Test Sample Data'!R112&lt;35,'Test Sample Data'!R112&gt;0),'Test Sample Data'!R112-'Choose Housekeeping Genes'!S$27,35-'Choose Housekeeping Genes'!S$27),"")</f>
        <v/>
      </c>
      <c r="S112" s="132" t="str">
        <f>IF(SUM('Test Sample Data'!S$3:S$386)&gt;10,IF(AND(ISNUMBER('Test Sample Data'!S112),'Test Sample Data'!S112&lt;35,'Test Sample Data'!S112&gt;0),'Test Sample Data'!S112-'Choose Housekeeping Genes'!T$27,35-'Choose Housekeeping Genes'!T$27),"")</f>
        <v/>
      </c>
      <c r="T112" s="132" t="str">
        <f>IF(SUM('Test Sample Data'!T$3:T$386)&gt;10,IF(AND(ISNUMBER('Test Sample Data'!T112),'Test Sample Data'!T112&lt;35,'Test Sample Data'!T112&gt;0),'Test Sample Data'!T112-'Choose Housekeeping Genes'!U$27,35-'Choose Housekeeping Genes'!U$27),"")</f>
        <v/>
      </c>
      <c r="U112" s="132" t="str">
        <f>IF(SUM('Test Sample Data'!U$3:U$386)&gt;10,IF(AND(ISNUMBER('Test Sample Data'!U112),'Test Sample Data'!U112&lt;35,'Test Sample Data'!U112&gt;0),'Test Sample Data'!U112-'Choose Housekeeping Genes'!V$27,35-'Choose Housekeeping Genes'!V$27),"")</f>
        <v/>
      </c>
      <c r="V112" s="132" t="str">
        <f>IF(SUM('Test Sample Data'!V$3:V$386)&gt;10,IF(AND(ISNUMBER('Test Sample Data'!V112),'Test Sample Data'!V112&lt;35,'Test Sample Data'!V112&gt;0),'Test Sample Data'!V112-'Choose Housekeeping Genes'!W$27,35-'Choose Housekeeping Genes'!W$27),"")</f>
        <v/>
      </c>
      <c r="W112" s="140" t="str">
        <f>'Control Sample Data'!A112</f>
        <v>lncRNA-CTD903</v>
      </c>
      <c r="X112" s="141" t="s">
        <v>195</v>
      </c>
      <c r="Y112" s="132" t="str">
        <f>IF(SUM('Control Sample Data'!C$3:C$386)&gt;10,IF(AND(ISNUMBER('Control Sample Data'!C112),'Control Sample Data'!C112&lt;35,'Control Sample Data'!C112&gt;0),'Control Sample Data'!C112-'Choose Housekeeping Genes'!AA$27,35-'Choose Housekeeping Genes'!AA$27),"")</f>
        <v/>
      </c>
      <c r="Z112" s="132" t="str">
        <f>IF(SUM('Control Sample Data'!D$3:D$386)&gt;10,IF(AND(ISNUMBER('Control Sample Data'!D112),'Control Sample Data'!D112&lt;35,'Control Sample Data'!D112&gt;0),'Control Sample Data'!D112-'Choose Housekeeping Genes'!AB$27,35-'Choose Housekeeping Genes'!AB$27),"")</f>
        <v/>
      </c>
      <c r="AA112" s="132" t="str">
        <f>IF(SUM('Control Sample Data'!E$3:E$386)&gt;10,IF(AND(ISNUMBER('Control Sample Data'!E112),'Control Sample Data'!E112&lt;35,'Control Sample Data'!E112&gt;0),'Control Sample Data'!E112-'Choose Housekeeping Genes'!AC$27,35-'Choose Housekeeping Genes'!AC$27),"")</f>
        <v/>
      </c>
      <c r="AB112" s="132" t="str">
        <f>IF(SUM('Control Sample Data'!F$3:F$386)&gt;10,IF(AND(ISNUMBER('Control Sample Data'!F112),'Control Sample Data'!F112&lt;35,'Control Sample Data'!F112&gt;0),'Control Sample Data'!F112-'Choose Housekeeping Genes'!AD$27,35-'Choose Housekeeping Genes'!AD$27),"")</f>
        <v/>
      </c>
      <c r="AC112" s="132" t="str">
        <f>IF(SUM('Control Sample Data'!G$3:G$386)&gt;10,IF(AND(ISNUMBER('Control Sample Data'!G112),'Control Sample Data'!G112&lt;35,'Control Sample Data'!G112&gt;0),'Control Sample Data'!G112-'Choose Housekeeping Genes'!AE$27,35-'Choose Housekeeping Genes'!AE$27),"")</f>
        <v/>
      </c>
      <c r="AD112" s="132" t="str">
        <f>IF(SUM('Control Sample Data'!H$3:H$386)&gt;10,IF(AND(ISNUMBER('Control Sample Data'!H112),'Control Sample Data'!H112&lt;35,'Control Sample Data'!H112&gt;0),'Control Sample Data'!H112-'Choose Housekeeping Genes'!AF$27,35-'Choose Housekeeping Genes'!AF$27),"")</f>
        <v/>
      </c>
      <c r="AE112" s="132" t="str">
        <f>IF(SUM('Control Sample Data'!I$3:I$386)&gt;10,IF(AND(ISNUMBER('Control Sample Data'!I112),'Control Sample Data'!I112&lt;35,'Control Sample Data'!I112&gt;0),'Control Sample Data'!I112-'Choose Housekeeping Genes'!AG$27,35-'Choose Housekeeping Genes'!AG$27),"")</f>
        <v/>
      </c>
      <c r="AF112" s="132" t="str">
        <f>IF(SUM('Control Sample Data'!J$3:J$386)&gt;10,IF(AND(ISNUMBER('Control Sample Data'!J112),'Control Sample Data'!J112&lt;35,'Control Sample Data'!J112&gt;0),'Control Sample Data'!J112-'Choose Housekeeping Genes'!AH$27,35-'Choose Housekeeping Genes'!AH$27),"")</f>
        <v/>
      </c>
      <c r="AG112" s="132" t="str">
        <f>IF(SUM('Control Sample Data'!K$3:K$386)&gt;10,IF(AND(ISNUMBER('Control Sample Data'!K112),'Control Sample Data'!K112&lt;35,'Control Sample Data'!K112&gt;0),'Control Sample Data'!K112-'Choose Housekeeping Genes'!AI$27,35-'Choose Housekeeping Genes'!AI$27),"")</f>
        <v/>
      </c>
      <c r="AH112" s="132" t="str">
        <f>IF(SUM('Control Sample Data'!L$3:L$386)&gt;10,IF(AND(ISNUMBER('Control Sample Data'!L112),'Control Sample Data'!L112&lt;35,'Control Sample Data'!L112&gt;0),'Control Sample Data'!L112-'Choose Housekeeping Genes'!AJ$27,35-'Choose Housekeeping Genes'!AJ$27),"")</f>
        <v/>
      </c>
      <c r="AI112" s="132" t="str">
        <f>IF(SUM('Control Sample Data'!M$3:M$386)&gt;10,IF(AND(ISNUMBER('Control Sample Data'!M112),'Control Sample Data'!M112&lt;35,'Control Sample Data'!M112&gt;0),'Control Sample Data'!M112-'Choose Housekeeping Genes'!AK$27,35-'Choose Housekeeping Genes'!AK$27),"")</f>
        <v/>
      </c>
      <c r="AJ112" s="132" t="str">
        <f>IF(SUM('Control Sample Data'!N$3:N$386)&gt;10,IF(AND(ISNUMBER('Control Sample Data'!N112),'Control Sample Data'!N112&lt;35,'Control Sample Data'!N112&gt;0),'Control Sample Data'!N112-'Choose Housekeeping Genes'!AL$27,35-'Choose Housekeeping Genes'!AL$27),"")</f>
        <v/>
      </c>
      <c r="AK112" s="132" t="str">
        <f>IF(SUM('Control Sample Data'!O$3:O$386)&gt;10,IF(AND(ISNUMBER('Control Sample Data'!O112),'Control Sample Data'!O112&lt;35,'Control Sample Data'!O112&gt;0),'Control Sample Data'!O112-'Choose Housekeeping Genes'!AM$27,35-'Choose Housekeeping Genes'!AM$27),"")</f>
        <v/>
      </c>
      <c r="AL112" s="132" t="str">
        <f>IF(SUM('Control Sample Data'!P$3:P$386)&gt;10,IF(AND(ISNUMBER('Control Sample Data'!P112),'Control Sample Data'!P112&lt;35,'Control Sample Data'!P112&gt;0),'Control Sample Data'!P112-'Choose Housekeeping Genes'!AN$27,35-'Choose Housekeeping Genes'!AN$27),"")</f>
        <v/>
      </c>
      <c r="AM112" s="132" t="str">
        <f>IF(SUM('Control Sample Data'!Q$3:Q$386)&gt;10,IF(AND(ISNUMBER('Control Sample Data'!Q112),'Control Sample Data'!Q112&lt;35,'Control Sample Data'!Q112&gt;0),'Control Sample Data'!Q112-'Choose Housekeeping Genes'!AO$27,35-'Choose Housekeeping Genes'!AO$27),"")</f>
        <v/>
      </c>
      <c r="AN112" s="132" t="str">
        <f>IF(SUM('Control Sample Data'!R$3:R$386)&gt;10,IF(AND(ISNUMBER('Control Sample Data'!R112),'Control Sample Data'!R112&lt;35,'Control Sample Data'!R112&gt;0),'Control Sample Data'!R112-'Choose Housekeeping Genes'!AP$27,35-'Choose Housekeeping Genes'!AP$27),"")</f>
        <v/>
      </c>
      <c r="AO112" s="132" t="str">
        <f>IF(SUM('Control Sample Data'!S$3:S$386)&gt;10,IF(AND(ISNUMBER('Control Sample Data'!S112),'Control Sample Data'!S112&lt;35,'Control Sample Data'!S112&gt;0),'Control Sample Data'!S112-'Choose Housekeeping Genes'!AQ$27,35-'Choose Housekeeping Genes'!AQ$27),"")</f>
        <v/>
      </c>
      <c r="AP112" s="132" t="str">
        <f>IF(SUM('Control Sample Data'!T$3:T$386)&gt;10,IF(AND(ISNUMBER('Control Sample Data'!T112),'Control Sample Data'!T112&lt;35,'Control Sample Data'!T112&gt;0),'Control Sample Data'!T112-'Choose Housekeeping Genes'!AR$27,35-'Choose Housekeeping Genes'!AR$27),"")</f>
        <v/>
      </c>
      <c r="AQ112" s="132" t="str">
        <f>IF(SUM('Control Sample Data'!U$3:U$386)&gt;10,IF(AND(ISNUMBER('Control Sample Data'!U112),'Control Sample Data'!U112&lt;35,'Control Sample Data'!U112&gt;0),'Control Sample Data'!U112-'Choose Housekeeping Genes'!AS$27,35-'Choose Housekeeping Genes'!AS$27),"")</f>
        <v/>
      </c>
      <c r="AR112" s="132" t="str">
        <f>IF(SUM('Control Sample Data'!V$3:V$386)&gt;10,IF(AND(ISNUMBER('Control Sample Data'!V112),'Control Sample Data'!V112&lt;35,'Control Sample Data'!V112&gt;0),'Control Sample Data'!V112-'Choose Housekeeping Genes'!AT$27,35-'Choose Housekeeping Genes'!AT$27),"")</f>
        <v/>
      </c>
      <c r="AS112" s="135" t="str">
        <f>'Control Sample Data'!A112</f>
        <v>lncRNA-CTD903</v>
      </c>
      <c r="AT112" s="35" t="s">
        <v>195</v>
      </c>
      <c r="AU112" s="132" t="str">
        <f ca="1">IF(ISNUMBER(C112-'Choose Housekeeping Genes'!D$17),C112-'Choose Housekeeping Genes'!D$17,"")</f>
        <v/>
      </c>
      <c r="AV112" s="132" t="str">
        <f ca="1">IF(ISNUMBER(D112-'Choose Housekeeping Genes'!E$17),D112-'Choose Housekeeping Genes'!E$17,"")</f>
        <v/>
      </c>
      <c r="AW112" s="132" t="str">
        <f ca="1">IF(ISNUMBER(E112-'Choose Housekeeping Genes'!F$17),E112-'Choose Housekeeping Genes'!F$17,"")</f>
        <v/>
      </c>
      <c r="AX112" s="132" t="str">
        <f ca="1">IF(ISNUMBER(F112-'Choose Housekeeping Genes'!G$17),F112-'Choose Housekeeping Genes'!G$17,"")</f>
        <v/>
      </c>
      <c r="AY112" s="132" t="str">
        <f ca="1">IF(ISNUMBER(G112-'Choose Housekeeping Genes'!H$17),G112-'Choose Housekeeping Genes'!H$17,"")</f>
        <v/>
      </c>
      <c r="AZ112" s="132" t="str">
        <f ca="1">IF(ISNUMBER(H112-'Choose Housekeeping Genes'!I$17),H112-'Choose Housekeeping Genes'!I$17,"")</f>
        <v/>
      </c>
      <c r="BA112" s="132" t="str">
        <f ca="1">IF(ISNUMBER(I112-'Choose Housekeeping Genes'!J$17),I112-'Choose Housekeeping Genes'!J$17,"")</f>
        <v/>
      </c>
      <c r="BB112" s="132" t="str">
        <f ca="1">IF(ISNUMBER(J112-'Choose Housekeeping Genes'!K$17),J112-'Choose Housekeeping Genes'!K$17,"")</f>
        <v/>
      </c>
      <c r="BC112" s="132" t="str">
        <f ca="1">IF(ISNUMBER(K112-'Choose Housekeeping Genes'!L$17),K112-'Choose Housekeeping Genes'!L$17,"")</f>
        <v/>
      </c>
      <c r="BD112" s="132" t="str">
        <f ca="1">IF(ISNUMBER(L112-'Choose Housekeeping Genes'!M$17),L112-'Choose Housekeeping Genes'!M$17,"")</f>
        <v/>
      </c>
      <c r="BE112" s="132" t="str">
        <f ca="1">IF(ISNUMBER(M112-'Choose Housekeeping Genes'!N$17),M112-'Choose Housekeeping Genes'!N$17,"")</f>
        <v/>
      </c>
      <c r="BF112" s="132" t="str">
        <f ca="1">IF(ISNUMBER(N112-'Choose Housekeeping Genes'!O$17),N112-'Choose Housekeeping Genes'!O$17,"")</f>
        <v/>
      </c>
      <c r="BG112" s="132" t="str">
        <f ca="1">IF(ISNUMBER(O112-'Choose Housekeeping Genes'!P$17),O112-'Choose Housekeeping Genes'!P$17,"")</f>
        <v/>
      </c>
      <c r="BH112" s="132" t="str">
        <f ca="1">IF(ISNUMBER(P112-'Choose Housekeeping Genes'!Q$17),P112-'Choose Housekeeping Genes'!Q$17,"")</f>
        <v/>
      </c>
      <c r="BI112" s="132" t="str">
        <f ca="1">IF(ISNUMBER(Q112-'Choose Housekeeping Genes'!R$17),Q112-'Choose Housekeeping Genes'!R$17,"")</f>
        <v/>
      </c>
      <c r="BJ112" s="132" t="str">
        <f ca="1">IF(ISNUMBER(R112-'Choose Housekeeping Genes'!S$17),R112-'Choose Housekeeping Genes'!S$17,"")</f>
        <v/>
      </c>
      <c r="BK112" s="132" t="str">
        <f ca="1">IF(ISNUMBER(S112-'Choose Housekeeping Genes'!T$17),S112-'Choose Housekeeping Genes'!T$17,"")</f>
        <v/>
      </c>
      <c r="BL112" s="132" t="str">
        <f ca="1">IF(ISNUMBER(T112-'Choose Housekeeping Genes'!U$17),T112-'Choose Housekeeping Genes'!U$17,"")</f>
        <v/>
      </c>
      <c r="BM112" s="132" t="str">
        <f ca="1">IF(ISNUMBER(U112-'Choose Housekeeping Genes'!V$17),U112-'Choose Housekeeping Genes'!V$17,"")</f>
        <v/>
      </c>
      <c r="BN112" s="132" t="str">
        <f ca="1">IF(ISNUMBER(V112-'Choose Housekeeping Genes'!W$17),V112-'Choose Housekeeping Genes'!W$17,"")</f>
        <v/>
      </c>
      <c r="BO112" s="142" t="str">
        <f t="shared" si="8"/>
        <v>lncRNA-CTD903</v>
      </c>
      <c r="BP112" s="141" t="s">
        <v>195</v>
      </c>
      <c r="BQ112" s="132" t="str">
        <f ca="1">IF(ISNUMBER(Y112-'Choose Housekeeping Genes'!AA$17),Y112-'Choose Housekeeping Genes'!AA$17,"")</f>
        <v/>
      </c>
      <c r="BR112" s="132" t="str">
        <f ca="1">IF(ISNUMBER(Z112-'Choose Housekeeping Genes'!AB$17),Z112-'Choose Housekeeping Genes'!AB$17,"")</f>
        <v/>
      </c>
      <c r="BS112" s="132" t="str">
        <f ca="1">IF(ISNUMBER(AA112-'Choose Housekeeping Genes'!AC$17),AA112-'Choose Housekeeping Genes'!AC$17,"")</f>
        <v/>
      </c>
      <c r="BT112" s="132" t="str">
        <f ca="1">IF(ISNUMBER(AB112-'Choose Housekeeping Genes'!AD$17),AB112-'Choose Housekeeping Genes'!AD$17,"")</f>
        <v/>
      </c>
      <c r="BU112" s="132" t="str">
        <f ca="1">IF(ISNUMBER(AC112-'Choose Housekeeping Genes'!AE$17),AC112-'Choose Housekeeping Genes'!AE$17,"")</f>
        <v/>
      </c>
      <c r="BV112" s="132" t="str">
        <f ca="1">IF(ISNUMBER(AD112-'Choose Housekeeping Genes'!AF$17),AD112-'Choose Housekeeping Genes'!AF$17,"")</f>
        <v/>
      </c>
      <c r="BW112" s="132" t="str">
        <f ca="1">IF(ISNUMBER(AE112-'Choose Housekeeping Genes'!AG$17),AE112-'Choose Housekeeping Genes'!AG$17,"")</f>
        <v/>
      </c>
      <c r="BX112" s="132" t="str">
        <f ca="1">IF(ISNUMBER(AF112-'Choose Housekeeping Genes'!AH$17),AF112-'Choose Housekeeping Genes'!AH$17,"")</f>
        <v/>
      </c>
      <c r="BY112" s="132" t="str">
        <f ca="1">IF(ISNUMBER(AG112-'Choose Housekeeping Genes'!AI$17),AG112-'Choose Housekeeping Genes'!AI$17,"")</f>
        <v/>
      </c>
      <c r="BZ112" s="132" t="str">
        <f ca="1">IF(ISNUMBER(AH112-'Choose Housekeeping Genes'!AJ$17),AH112-'Choose Housekeeping Genes'!AJ$17,"")</f>
        <v/>
      </c>
      <c r="CA112" s="132" t="str">
        <f ca="1">IF(ISNUMBER(AI112-'Choose Housekeeping Genes'!AK$17),AI112-'Choose Housekeeping Genes'!AK$17,"")</f>
        <v/>
      </c>
      <c r="CB112" s="132" t="str">
        <f ca="1">IF(ISNUMBER(AJ112-'Choose Housekeeping Genes'!AL$17),AJ112-'Choose Housekeeping Genes'!AL$17,"")</f>
        <v/>
      </c>
      <c r="CC112" s="132" t="str">
        <f ca="1">IF(ISNUMBER(AK112-'Choose Housekeeping Genes'!AM$17),AK112-'Choose Housekeeping Genes'!AM$17,"")</f>
        <v/>
      </c>
      <c r="CD112" s="132" t="str">
        <f ca="1">IF(ISNUMBER(AL112-'Choose Housekeeping Genes'!AN$17),AL112-'Choose Housekeeping Genes'!AN$17,"")</f>
        <v/>
      </c>
      <c r="CE112" s="132" t="str">
        <f ca="1">IF(ISNUMBER(AM112-'Choose Housekeeping Genes'!AO$17),AM112-'Choose Housekeeping Genes'!AO$17,"")</f>
        <v/>
      </c>
      <c r="CF112" s="132" t="str">
        <f ca="1">IF(ISNUMBER(AN112-'Choose Housekeeping Genes'!AP$17),AN112-'Choose Housekeeping Genes'!AP$17,"")</f>
        <v/>
      </c>
      <c r="CG112" s="132" t="str">
        <f ca="1">IF(ISNUMBER(AO112-'Choose Housekeeping Genes'!AQ$17),AO112-'Choose Housekeeping Genes'!AQ$17,"")</f>
        <v/>
      </c>
      <c r="CH112" s="132" t="str">
        <f ca="1">IF(ISNUMBER(AP112-'Choose Housekeeping Genes'!AR$17),AP112-'Choose Housekeeping Genes'!AR$17,"")</f>
        <v/>
      </c>
      <c r="CI112" s="132" t="str">
        <f ca="1">IF(ISNUMBER(AQ112-'Choose Housekeeping Genes'!AS$17),AQ112-'Choose Housekeeping Genes'!AS$17,"")</f>
        <v/>
      </c>
      <c r="CJ112" s="132" t="str">
        <f ca="1">IF(ISNUMBER(AR112-'Choose Housekeeping Genes'!AT$17),AR112-'Choose Housekeeping Genes'!AT$17,"")</f>
        <v/>
      </c>
      <c r="CK112" s="137" t="e">
        <f t="shared" ca="1" si="6"/>
        <v>#DIV/0!</v>
      </c>
      <c r="CL112" s="138" t="e">
        <f t="shared" ca="1" si="7"/>
        <v>#DIV/0!</v>
      </c>
    </row>
    <row r="113" spans="1:90" ht="12.75" x14ac:dyDescent="0.15">
      <c r="A113" s="131" t="str">
        <f>'Transcript table'!C113</f>
        <v>lncRNA-HEIH</v>
      </c>
      <c r="B113" s="35" t="s">
        <v>196</v>
      </c>
      <c r="C113" s="132" t="str">
        <f>IF(SUM('Test Sample Data'!C$3:C$386)&gt;10,IF(AND(ISNUMBER('Test Sample Data'!C113),'Test Sample Data'!C113&lt;35,'Test Sample Data'!C113&gt;0),'Test Sample Data'!C113-'Choose Housekeeping Genes'!D$27,35-'Choose Housekeeping Genes'!D$27),"")</f>
        <v/>
      </c>
      <c r="D113" s="132" t="str">
        <f>IF(SUM('Test Sample Data'!D$3:D$386)&gt;10,IF(AND(ISNUMBER('Test Sample Data'!D113),'Test Sample Data'!D113&lt;35,'Test Sample Data'!D113&gt;0),'Test Sample Data'!D113-'Choose Housekeeping Genes'!E$27,35-'Choose Housekeeping Genes'!E$27),"")</f>
        <v/>
      </c>
      <c r="E113" s="132" t="str">
        <f>IF(SUM('Test Sample Data'!E$3:E$386)&gt;10,IF(AND(ISNUMBER('Test Sample Data'!E113),'Test Sample Data'!E113&lt;35,'Test Sample Data'!E113&gt;0),'Test Sample Data'!E113-'Choose Housekeeping Genes'!F$27,35-'Choose Housekeeping Genes'!F$27),"")</f>
        <v/>
      </c>
      <c r="F113" s="132" t="str">
        <f>IF(SUM('Test Sample Data'!F$3:F$386)&gt;10,IF(AND(ISNUMBER('Test Sample Data'!F113),'Test Sample Data'!F113&lt;35,'Test Sample Data'!F113&gt;0),'Test Sample Data'!F113-'Choose Housekeeping Genes'!G$27,35-'Choose Housekeeping Genes'!G$27),"")</f>
        <v/>
      </c>
      <c r="G113" s="132" t="str">
        <f>IF(SUM('Test Sample Data'!G$3:G$386)&gt;10,IF(AND(ISNUMBER('Test Sample Data'!G113),'Test Sample Data'!G113&lt;35,'Test Sample Data'!G113&gt;0),'Test Sample Data'!G113-'Choose Housekeeping Genes'!H$27,35-'Choose Housekeeping Genes'!H$27),"")</f>
        <v/>
      </c>
      <c r="H113" s="132" t="str">
        <f>IF(SUM('Test Sample Data'!H$3:H$386)&gt;10,IF(AND(ISNUMBER('Test Sample Data'!H113),'Test Sample Data'!H113&lt;35,'Test Sample Data'!H113&gt;0),'Test Sample Data'!H113-'Choose Housekeeping Genes'!I$27,35-'Choose Housekeeping Genes'!I$27),"")</f>
        <v/>
      </c>
      <c r="I113" s="132" t="str">
        <f>IF(SUM('Test Sample Data'!I$3:I$386)&gt;10,IF(AND(ISNUMBER('Test Sample Data'!I113),'Test Sample Data'!I113&lt;35,'Test Sample Data'!I113&gt;0),'Test Sample Data'!I113-'Choose Housekeeping Genes'!J$27,35-'Choose Housekeeping Genes'!J$27),"")</f>
        <v/>
      </c>
      <c r="J113" s="132" t="str">
        <f>IF(SUM('Test Sample Data'!J$3:J$386)&gt;10,IF(AND(ISNUMBER('Test Sample Data'!J113),'Test Sample Data'!J113&lt;35,'Test Sample Data'!J113&gt;0),'Test Sample Data'!J113-'Choose Housekeeping Genes'!K$27,35-'Choose Housekeeping Genes'!K$27),"")</f>
        <v/>
      </c>
      <c r="K113" s="132" t="str">
        <f>IF(SUM('Test Sample Data'!K$3:K$386)&gt;10,IF(AND(ISNUMBER('Test Sample Data'!K113),'Test Sample Data'!K113&lt;35,'Test Sample Data'!K113&gt;0),'Test Sample Data'!K113-'Choose Housekeeping Genes'!L$27,35-'Choose Housekeeping Genes'!L$27),"")</f>
        <v/>
      </c>
      <c r="L113" s="132" t="str">
        <f>IF(SUM('Test Sample Data'!L$3:L$386)&gt;10,IF(AND(ISNUMBER('Test Sample Data'!L113),'Test Sample Data'!L113&lt;35,'Test Sample Data'!L113&gt;0),'Test Sample Data'!L113-'Choose Housekeeping Genes'!M$27,35-'Choose Housekeeping Genes'!M$27),"")</f>
        <v/>
      </c>
      <c r="M113" s="132" t="str">
        <f>IF(SUM('Test Sample Data'!M$3:M$386)&gt;10,IF(AND(ISNUMBER('Test Sample Data'!M113),'Test Sample Data'!M113&lt;35,'Test Sample Data'!M113&gt;0),'Test Sample Data'!M113-'Choose Housekeeping Genes'!N$27,35-'Choose Housekeeping Genes'!N$27),"")</f>
        <v/>
      </c>
      <c r="N113" s="132" t="str">
        <f>IF(SUM('Test Sample Data'!N$3:N$386)&gt;10,IF(AND(ISNUMBER('Test Sample Data'!N113),'Test Sample Data'!N113&lt;35,'Test Sample Data'!N113&gt;0),'Test Sample Data'!N113-'Choose Housekeeping Genes'!O$27,35-'Choose Housekeeping Genes'!O$27),"")</f>
        <v/>
      </c>
      <c r="O113" s="132" t="str">
        <f>IF(SUM('Test Sample Data'!O$3:O$386)&gt;10,IF(AND(ISNUMBER('Test Sample Data'!O113),'Test Sample Data'!O113&lt;35,'Test Sample Data'!O113&gt;0),'Test Sample Data'!O113-'Choose Housekeeping Genes'!P$27,35-'Choose Housekeeping Genes'!P$27),"")</f>
        <v/>
      </c>
      <c r="P113" s="132" t="str">
        <f>IF(SUM('Test Sample Data'!P$3:P$386)&gt;10,IF(AND(ISNUMBER('Test Sample Data'!P113),'Test Sample Data'!P113&lt;35,'Test Sample Data'!P113&gt;0),'Test Sample Data'!P113-'Choose Housekeeping Genes'!Q$27,35-'Choose Housekeeping Genes'!Q$27),"")</f>
        <v/>
      </c>
      <c r="Q113" s="132" t="str">
        <f>IF(SUM('Test Sample Data'!Q$3:Q$386)&gt;10,IF(AND(ISNUMBER('Test Sample Data'!Q113),'Test Sample Data'!Q113&lt;35,'Test Sample Data'!Q113&gt;0),'Test Sample Data'!Q113-'Choose Housekeeping Genes'!R$27,35-'Choose Housekeeping Genes'!R$27),"")</f>
        <v/>
      </c>
      <c r="R113" s="132" t="str">
        <f>IF(SUM('Test Sample Data'!R$3:R$386)&gt;10,IF(AND(ISNUMBER('Test Sample Data'!R113),'Test Sample Data'!R113&lt;35,'Test Sample Data'!R113&gt;0),'Test Sample Data'!R113-'Choose Housekeeping Genes'!S$27,35-'Choose Housekeeping Genes'!S$27),"")</f>
        <v/>
      </c>
      <c r="S113" s="132" t="str">
        <f>IF(SUM('Test Sample Data'!S$3:S$386)&gt;10,IF(AND(ISNUMBER('Test Sample Data'!S113),'Test Sample Data'!S113&lt;35,'Test Sample Data'!S113&gt;0),'Test Sample Data'!S113-'Choose Housekeeping Genes'!T$27,35-'Choose Housekeeping Genes'!T$27),"")</f>
        <v/>
      </c>
      <c r="T113" s="132" t="str">
        <f>IF(SUM('Test Sample Data'!T$3:T$386)&gt;10,IF(AND(ISNUMBER('Test Sample Data'!T113),'Test Sample Data'!T113&lt;35,'Test Sample Data'!T113&gt;0),'Test Sample Data'!T113-'Choose Housekeeping Genes'!U$27,35-'Choose Housekeeping Genes'!U$27),"")</f>
        <v/>
      </c>
      <c r="U113" s="132" t="str">
        <f>IF(SUM('Test Sample Data'!U$3:U$386)&gt;10,IF(AND(ISNUMBER('Test Sample Data'!U113),'Test Sample Data'!U113&lt;35,'Test Sample Data'!U113&gt;0),'Test Sample Data'!U113-'Choose Housekeeping Genes'!V$27,35-'Choose Housekeeping Genes'!V$27),"")</f>
        <v/>
      </c>
      <c r="V113" s="132" t="str">
        <f>IF(SUM('Test Sample Data'!V$3:V$386)&gt;10,IF(AND(ISNUMBER('Test Sample Data'!V113),'Test Sample Data'!V113&lt;35,'Test Sample Data'!V113&gt;0),'Test Sample Data'!V113-'Choose Housekeeping Genes'!W$27,35-'Choose Housekeeping Genes'!W$27),"")</f>
        <v/>
      </c>
      <c r="W113" s="140" t="str">
        <f>'Control Sample Data'!A113</f>
        <v>lncRNA-HEIH</v>
      </c>
      <c r="X113" s="141" t="s">
        <v>196</v>
      </c>
      <c r="Y113" s="132" t="str">
        <f>IF(SUM('Control Sample Data'!C$3:C$386)&gt;10,IF(AND(ISNUMBER('Control Sample Data'!C113),'Control Sample Data'!C113&lt;35,'Control Sample Data'!C113&gt;0),'Control Sample Data'!C113-'Choose Housekeeping Genes'!AA$27,35-'Choose Housekeeping Genes'!AA$27),"")</f>
        <v/>
      </c>
      <c r="Z113" s="132" t="str">
        <f>IF(SUM('Control Sample Data'!D$3:D$386)&gt;10,IF(AND(ISNUMBER('Control Sample Data'!D113),'Control Sample Data'!D113&lt;35,'Control Sample Data'!D113&gt;0),'Control Sample Data'!D113-'Choose Housekeeping Genes'!AB$27,35-'Choose Housekeeping Genes'!AB$27),"")</f>
        <v/>
      </c>
      <c r="AA113" s="132" t="str">
        <f>IF(SUM('Control Sample Data'!E$3:E$386)&gt;10,IF(AND(ISNUMBER('Control Sample Data'!E113),'Control Sample Data'!E113&lt;35,'Control Sample Data'!E113&gt;0),'Control Sample Data'!E113-'Choose Housekeeping Genes'!AC$27,35-'Choose Housekeeping Genes'!AC$27),"")</f>
        <v/>
      </c>
      <c r="AB113" s="132" t="str">
        <f>IF(SUM('Control Sample Data'!F$3:F$386)&gt;10,IF(AND(ISNUMBER('Control Sample Data'!F113),'Control Sample Data'!F113&lt;35,'Control Sample Data'!F113&gt;0),'Control Sample Data'!F113-'Choose Housekeeping Genes'!AD$27,35-'Choose Housekeeping Genes'!AD$27),"")</f>
        <v/>
      </c>
      <c r="AC113" s="132" t="str">
        <f>IF(SUM('Control Sample Data'!G$3:G$386)&gt;10,IF(AND(ISNUMBER('Control Sample Data'!G113),'Control Sample Data'!G113&lt;35,'Control Sample Data'!G113&gt;0),'Control Sample Data'!G113-'Choose Housekeeping Genes'!AE$27,35-'Choose Housekeeping Genes'!AE$27),"")</f>
        <v/>
      </c>
      <c r="AD113" s="132" t="str">
        <f>IF(SUM('Control Sample Data'!H$3:H$386)&gt;10,IF(AND(ISNUMBER('Control Sample Data'!H113),'Control Sample Data'!H113&lt;35,'Control Sample Data'!H113&gt;0),'Control Sample Data'!H113-'Choose Housekeeping Genes'!AF$27,35-'Choose Housekeeping Genes'!AF$27),"")</f>
        <v/>
      </c>
      <c r="AE113" s="132" t="str">
        <f>IF(SUM('Control Sample Data'!I$3:I$386)&gt;10,IF(AND(ISNUMBER('Control Sample Data'!I113),'Control Sample Data'!I113&lt;35,'Control Sample Data'!I113&gt;0),'Control Sample Data'!I113-'Choose Housekeeping Genes'!AG$27,35-'Choose Housekeeping Genes'!AG$27),"")</f>
        <v/>
      </c>
      <c r="AF113" s="132" t="str">
        <f>IF(SUM('Control Sample Data'!J$3:J$386)&gt;10,IF(AND(ISNUMBER('Control Sample Data'!J113),'Control Sample Data'!J113&lt;35,'Control Sample Data'!J113&gt;0),'Control Sample Data'!J113-'Choose Housekeeping Genes'!AH$27,35-'Choose Housekeeping Genes'!AH$27),"")</f>
        <v/>
      </c>
      <c r="AG113" s="132" t="str">
        <f>IF(SUM('Control Sample Data'!K$3:K$386)&gt;10,IF(AND(ISNUMBER('Control Sample Data'!K113),'Control Sample Data'!K113&lt;35,'Control Sample Data'!K113&gt;0),'Control Sample Data'!K113-'Choose Housekeeping Genes'!AI$27,35-'Choose Housekeeping Genes'!AI$27),"")</f>
        <v/>
      </c>
      <c r="AH113" s="132" t="str">
        <f>IF(SUM('Control Sample Data'!L$3:L$386)&gt;10,IF(AND(ISNUMBER('Control Sample Data'!L113),'Control Sample Data'!L113&lt;35,'Control Sample Data'!L113&gt;0),'Control Sample Data'!L113-'Choose Housekeeping Genes'!AJ$27,35-'Choose Housekeeping Genes'!AJ$27),"")</f>
        <v/>
      </c>
      <c r="AI113" s="132" t="str">
        <f>IF(SUM('Control Sample Data'!M$3:M$386)&gt;10,IF(AND(ISNUMBER('Control Sample Data'!M113),'Control Sample Data'!M113&lt;35,'Control Sample Data'!M113&gt;0),'Control Sample Data'!M113-'Choose Housekeeping Genes'!AK$27,35-'Choose Housekeeping Genes'!AK$27),"")</f>
        <v/>
      </c>
      <c r="AJ113" s="132" t="str">
        <f>IF(SUM('Control Sample Data'!N$3:N$386)&gt;10,IF(AND(ISNUMBER('Control Sample Data'!N113),'Control Sample Data'!N113&lt;35,'Control Sample Data'!N113&gt;0),'Control Sample Data'!N113-'Choose Housekeeping Genes'!AL$27,35-'Choose Housekeeping Genes'!AL$27),"")</f>
        <v/>
      </c>
      <c r="AK113" s="132" t="str">
        <f>IF(SUM('Control Sample Data'!O$3:O$386)&gt;10,IF(AND(ISNUMBER('Control Sample Data'!O113),'Control Sample Data'!O113&lt;35,'Control Sample Data'!O113&gt;0),'Control Sample Data'!O113-'Choose Housekeeping Genes'!AM$27,35-'Choose Housekeeping Genes'!AM$27),"")</f>
        <v/>
      </c>
      <c r="AL113" s="132" t="str">
        <f>IF(SUM('Control Sample Data'!P$3:P$386)&gt;10,IF(AND(ISNUMBER('Control Sample Data'!P113),'Control Sample Data'!P113&lt;35,'Control Sample Data'!P113&gt;0),'Control Sample Data'!P113-'Choose Housekeeping Genes'!AN$27,35-'Choose Housekeeping Genes'!AN$27),"")</f>
        <v/>
      </c>
      <c r="AM113" s="132" t="str">
        <f>IF(SUM('Control Sample Data'!Q$3:Q$386)&gt;10,IF(AND(ISNUMBER('Control Sample Data'!Q113),'Control Sample Data'!Q113&lt;35,'Control Sample Data'!Q113&gt;0),'Control Sample Data'!Q113-'Choose Housekeeping Genes'!AO$27,35-'Choose Housekeeping Genes'!AO$27),"")</f>
        <v/>
      </c>
      <c r="AN113" s="132" t="str">
        <f>IF(SUM('Control Sample Data'!R$3:R$386)&gt;10,IF(AND(ISNUMBER('Control Sample Data'!R113),'Control Sample Data'!R113&lt;35,'Control Sample Data'!R113&gt;0),'Control Sample Data'!R113-'Choose Housekeeping Genes'!AP$27,35-'Choose Housekeeping Genes'!AP$27),"")</f>
        <v/>
      </c>
      <c r="AO113" s="132" t="str">
        <f>IF(SUM('Control Sample Data'!S$3:S$386)&gt;10,IF(AND(ISNUMBER('Control Sample Data'!S113),'Control Sample Data'!S113&lt;35,'Control Sample Data'!S113&gt;0),'Control Sample Data'!S113-'Choose Housekeeping Genes'!AQ$27,35-'Choose Housekeeping Genes'!AQ$27),"")</f>
        <v/>
      </c>
      <c r="AP113" s="132" t="str">
        <f>IF(SUM('Control Sample Data'!T$3:T$386)&gt;10,IF(AND(ISNUMBER('Control Sample Data'!T113),'Control Sample Data'!T113&lt;35,'Control Sample Data'!T113&gt;0),'Control Sample Data'!T113-'Choose Housekeeping Genes'!AR$27,35-'Choose Housekeeping Genes'!AR$27),"")</f>
        <v/>
      </c>
      <c r="AQ113" s="132" t="str">
        <f>IF(SUM('Control Sample Data'!U$3:U$386)&gt;10,IF(AND(ISNUMBER('Control Sample Data'!U113),'Control Sample Data'!U113&lt;35,'Control Sample Data'!U113&gt;0),'Control Sample Data'!U113-'Choose Housekeeping Genes'!AS$27,35-'Choose Housekeeping Genes'!AS$27),"")</f>
        <v/>
      </c>
      <c r="AR113" s="132" t="str">
        <f>IF(SUM('Control Sample Data'!V$3:V$386)&gt;10,IF(AND(ISNUMBER('Control Sample Data'!V113),'Control Sample Data'!V113&lt;35,'Control Sample Data'!V113&gt;0),'Control Sample Data'!V113-'Choose Housekeeping Genes'!AT$27,35-'Choose Housekeeping Genes'!AT$27),"")</f>
        <v/>
      </c>
      <c r="AS113" s="135" t="str">
        <f>'Control Sample Data'!A113</f>
        <v>lncRNA-HEIH</v>
      </c>
      <c r="AT113" s="35" t="s">
        <v>196</v>
      </c>
      <c r="AU113" s="132" t="str">
        <f ca="1">IF(ISNUMBER(C113-'Choose Housekeeping Genes'!D$17),C113-'Choose Housekeeping Genes'!D$17,"")</f>
        <v/>
      </c>
      <c r="AV113" s="132" t="str">
        <f ca="1">IF(ISNUMBER(D113-'Choose Housekeeping Genes'!E$17),D113-'Choose Housekeeping Genes'!E$17,"")</f>
        <v/>
      </c>
      <c r="AW113" s="132" t="str">
        <f ca="1">IF(ISNUMBER(E113-'Choose Housekeeping Genes'!F$17),E113-'Choose Housekeeping Genes'!F$17,"")</f>
        <v/>
      </c>
      <c r="AX113" s="132" t="str">
        <f ca="1">IF(ISNUMBER(F113-'Choose Housekeeping Genes'!G$17),F113-'Choose Housekeeping Genes'!G$17,"")</f>
        <v/>
      </c>
      <c r="AY113" s="132" t="str">
        <f ca="1">IF(ISNUMBER(G113-'Choose Housekeeping Genes'!H$17),G113-'Choose Housekeeping Genes'!H$17,"")</f>
        <v/>
      </c>
      <c r="AZ113" s="132" t="str">
        <f ca="1">IF(ISNUMBER(H113-'Choose Housekeeping Genes'!I$17),H113-'Choose Housekeeping Genes'!I$17,"")</f>
        <v/>
      </c>
      <c r="BA113" s="132" t="str">
        <f ca="1">IF(ISNUMBER(I113-'Choose Housekeeping Genes'!J$17),I113-'Choose Housekeeping Genes'!J$17,"")</f>
        <v/>
      </c>
      <c r="BB113" s="132" t="str">
        <f ca="1">IF(ISNUMBER(J113-'Choose Housekeeping Genes'!K$17),J113-'Choose Housekeeping Genes'!K$17,"")</f>
        <v/>
      </c>
      <c r="BC113" s="132" t="str">
        <f ca="1">IF(ISNUMBER(K113-'Choose Housekeeping Genes'!L$17),K113-'Choose Housekeeping Genes'!L$17,"")</f>
        <v/>
      </c>
      <c r="BD113" s="132" t="str">
        <f ca="1">IF(ISNUMBER(L113-'Choose Housekeeping Genes'!M$17),L113-'Choose Housekeeping Genes'!M$17,"")</f>
        <v/>
      </c>
      <c r="BE113" s="132" t="str">
        <f ca="1">IF(ISNUMBER(M113-'Choose Housekeeping Genes'!N$17),M113-'Choose Housekeeping Genes'!N$17,"")</f>
        <v/>
      </c>
      <c r="BF113" s="132" t="str">
        <f ca="1">IF(ISNUMBER(N113-'Choose Housekeeping Genes'!O$17),N113-'Choose Housekeeping Genes'!O$17,"")</f>
        <v/>
      </c>
      <c r="BG113" s="132" t="str">
        <f ca="1">IF(ISNUMBER(O113-'Choose Housekeeping Genes'!P$17),O113-'Choose Housekeeping Genes'!P$17,"")</f>
        <v/>
      </c>
      <c r="BH113" s="132" t="str">
        <f ca="1">IF(ISNUMBER(P113-'Choose Housekeeping Genes'!Q$17),P113-'Choose Housekeeping Genes'!Q$17,"")</f>
        <v/>
      </c>
      <c r="BI113" s="132" t="str">
        <f ca="1">IF(ISNUMBER(Q113-'Choose Housekeeping Genes'!R$17),Q113-'Choose Housekeeping Genes'!R$17,"")</f>
        <v/>
      </c>
      <c r="BJ113" s="132" t="str">
        <f ca="1">IF(ISNUMBER(R113-'Choose Housekeeping Genes'!S$17),R113-'Choose Housekeeping Genes'!S$17,"")</f>
        <v/>
      </c>
      <c r="BK113" s="132" t="str">
        <f ca="1">IF(ISNUMBER(S113-'Choose Housekeeping Genes'!T$17),S113-'Choose Housekeeping Genes'!T$17,"")</f>
        <v/>
      </c>
      <c r="BL113" s="132" t="str">
        <f ca="1">IF(ISNUMBER(T113-'Choose Housekeeping Genes'!U$17),T113-'Choose Housekeeping Genes'!U$17,"")</f>
        <v/>
      </c>
      <c r="BM113" s="132" t="str">
        <f ca="1">IF(ISNUMBER(U113-'Choose Housekeeping Genes'!V$17),U113-'Choose Housekeeping Genes'!V$17,"")</f>
        <v/>
      </c>
      <c r="BN113" s="132" t="str">
        <f ca="1">IF(ISNUMBER(V113-'Choose Housekeeping Genes'!W$17),V113-'Choose Housekeeping Genes'!W$17,"")</f>
        <v/>
      </c>
      <c r="BO113" s="142" t="str">
        <f t="shared" si="8"/>
        <v>lncRNA-HEIH</v>
      </c>
      <c r="BP113" s="141" t="s">
        <v>196</v>
      </c>
      <c r="BQ113" s="132" t="str">
        <f ca="1">IF(ISNUMBER(Y113-'Choose Housekeeping Genes'!AA$17),Y113-'Choose Housekeeping Genes'!AA$17,"")</f>
        <v/>
      </c>
      <c r="BR113" s="132" t="str">
        <f ca="1">IF(ISNUMBER(Z113-'Choose Housekeeping Genes'!AB$17),Z113-'Choose Housekeeping Genes'!AB$17,"")</f>
        <v/>
      </c>
      <c r="BS113" s="132" t="str">
        <f ca="1">IF(ISNUMBER(AA113-'Choose Housekeeping Genes'!AC$17),AA113-'Choose Housekeeping Genes'!AC$17,"")</f>
        <v/>
      </c>
      <c r="BT113" s="132" t="str">
        <f ca="1">IF(ISNUMBER(AB113-'Choose Housekeeping Genes'!AD$17),AB113-'Choose Housekeeping Genes'!AD$17,"")</f>
        <v/>
      </c>
      <c r="BU113" s="132" t="str">
        <f ca="1">IF(ISNUMBER(AC113-'Choose Housekeeping Genes'!AE$17),AC113-'Choose Housekeeping Genes'!AE$17,"")</f>
        <v/>
      </c>
      <c r="BV113" s="132" t="str">
        <f ca="1">IF(ISNUMBER(AD113-'Choose Housekeeping Genes'!AF$17),AD113-'Choose Housekeeping Genes'!AF$17,"")</f>
        <v/>
      </c>
      <c r="BW113" s="132" t="str">
        <f ca="1">IF(ISNUMBER(AE113-'Choose Housekeeping Genes'!AG$17),AE113-'Choose Housekeeping Genes'!AG$17,"")</f>
        <v/>
      </c>
      <c r="BX113" s="132" t="str">
        <f ca="1">IF(ISNUMBER(AF113-'Choose Housekeeping Genes'!AH$17),AF113-'Choose Housekeeping Genes'!AH$17,"")</f>
        <v/>
      </c>
      <c r="BY113" s="132" t="str">
        <f ca="1">IF(ISNUMBER(AG113-'Choose Housekeeping Genes'!AI$17),AG113-'Choose Housekeeping Genes'!AI$17,"")</f>
        <v/>
      </c>
      <c r="BZ113" s="132" t="str">
        <f ca="1">IF(ISNUMBER(AH113-'Choose Housekeeping Genes'!AJ$17),AH113-'Choose Housekeeping Genes'!AJ$17,"")</f>
        <v/>
      </c>
      <c r="CA113" s="132" t="str">
        <f ca="1">IF(ISNUMBER(AI113-'Choose Housekeeping Genes'!AK$17),AI113-'Choose Housekeeping Genes'!AK$17,"")</f>
        <v/>
      </c>
      <c r="CB113" s="132" t="str">
        <f ca="1">IF(ISNUMBER(AJ113-'Choose Housekeeping Genes'!AL$17),AJ113-'Choose Housekeeping Genes'!AL$17,"")</f>
        <v/>
      </c>
      <c r="CC113" s="132" t="str">
        <f ca="1">IF(ISNUMBER(AK113-'Choose Housekeeping Genes'!AM$17),AK113-'Choose Housekeeping Genes'!AM$17,"")</f>
        <v/>
      </c>
      <c r="CD113" s="132" t="str">
        <f ca="1">IF(ISNUMBER(AL113-'Choose Housekeeping Genes'!AN$17),AL113-'Choose Housekeeping Genes'!AN$17,"")</f>
        <v/>
      </c>
      <c r="CE113" s="132" t="str">
        <f ca="1">IF(ISNUMBER(AM113-'Choose Housekeeping Genes'!AO$17),AM113-'Choose Housekeeping Genes'!AO$17,"")</f>
        <v/>
      </c>
      <c r="CF113" s="132" t="str">
        <f ca="1">IF(ISNUMBER(AN113-'Choose Housekeeping Genes'!AP$17),AN113-'Choose Housekeeping Genes'!AP$17,"")</f>
        <v/>
      </c>
      <c r="CG113" s="132" t="str">
        <f ca="1">IF(ISNUMBER(AO113-'Choose Housekeeping Genes'!AQ$17),AO113-'Choose Housekeeping Genes'!AQ$17,"")</f>
        <v/>
      </c>
      <c r="CH113" s="132" t="str">
        <f ca="1">IF(ISNUMBER(AP113-'Choose Housekeeping Genes'!AR$17),AP113-'Choose Housekeeping Genes'!AR$17,"")</f>
        <v/>
      </c>
      <c r="CI113" s="132" t="str">
        <f ca="1">IF(ISNUMBER(AQ113-'Choose Housekeeping Genes'!AS$17),AQ113-'Choose Housekeeping Genes'!AS$17,"")</f>
        <v/>
      </c>
      <c r="CJ113" s="132" t="str">
        <f ca="1">IF(ISNUMBER(AR113-'Choose Housekeeping Genes'!AT$17),AR113-'Choose Housekeeping Genes'!AT$17,"")</f>
        <v/>
      </c>
      <c r="CK113" s="137" t="e">
        <f t="shared" ca="1" si="6"/>
        <v>#DIV/0!</v>
      </c>
      <c r="CL113" s="138" t="e">
        <f t="shared" ca="1" si="7"/>
        <v>#DIV/0!</v>
      </c>
    </row>
    <row r="114" spans="1:90" ht="12.75" x14ac:dyDescent="0.15">
      <c r="A114" s="131" t="str">
        <f>'Transcript table'!C114</f>
        <v>LOC100130476</v>
      </c>
      <c r="B114" s="35" t="s">
        <v>197</v>
      </c>
      <c r="C114" s="132" t="str">
        <f>IF(SUM('Test Sample Data'!C$3:C$386)&gt;10,IF(AND(ISNUMBER('Test Sample Data'!C114),'Test Sample Data'!C114&lt;35,'Test Sample Data'!C114&gt;0),'Test Sample Data'!C114-'Choose Housekeeping Genes'!D$27,35-'Choose Housekeeping Genes'!D$27),"")</f>
        <v/>
      </c>
      <c r="D114" s="132" t="str">
        <f>IF(SUM('Test Sample Data'!D$3:D$386)&gt;10,IF(AND(ISNUMBER('Test Sample Data'!D114),'Test Sample Data'!D114&lt;35,'Test Sample Data'!D114&gt;0),'Test Sample Data'!D114-'Choose Housekeeping Genes'!E$27,35-'Choose Housekeeping Genes'!E$27),"")</f>
        <v/>
      </c>
      <c r="E114" s="132" t="str">
        <f>IF(SUM('Test Sample Data'!E$3:E$386)&gt;10,IF(AND(ISNUMBER('Test Sample Data'!E114),'Test Sample Data'!E114&lt;35,'Test Sample Data'!E114&gt;0),'Test Sample Data'!E114-'Choose Housekeeping Genes'!F$27,35-'Choose Housekeeping Genes'!F$27),"")</f>
        <v/>
      </c>
      <c r="F114" s="132" t="str">
        <f>IF(SUM('Test Sample Data'!F$3:F$386)&gt;10,IF(AND(ISNUMBER('Test Sample Data'!F114),'Test Sample Data'!F114&lt;35,'Test Sample Data'!F114&gt;0),'Test Sample Data'!F114-'Choose Housekeeping Genes'!G$27,35-'Choose Housekeeping Genes'!G$27),"")</f>
        <v/>
      </c>
      <c r="G114" s="132" t="str">
        <f>IF(SUM('Test Sample Data'!G$3:G$386)&gt;10,IF(AND(ISNUMBER('Test Sample Data'!G114),'Test Sample Data'!G114&lt;35,'Test Sample Data'!G114&gt;0),'Test Sample Data'!G114-'Choose Housekeeping Genes'!H$27,35-'Choose Housekeeping Genes'!H$27),"")</f>
        <v/>
      </c>
      <c r="H114" s="132" t="str">
        <f>IF(SUM('Test Sample Data'!H$3:H$386)&gt;10,IF(AND(ISNUMBER('Test Sample Data'!H114),'Test Sample Data'!H114&lt;35,'Test Sample Data'!H114&gt;0),'Test Sample Data'!H114-'Choose Housekeeping Genes'!I$27,35-'Choose Housekeeping Genes'!I$27),"")</f>
        <v/>
      </c>
      <c r="I114" s="132" t="str">
        <f>IF(SUM('Test Sample Data'!I$3:I$386)&gt;10,IF(AND(ISNUMBER('Test Sample Data'!I114),'Test Sample Data'!I114&lt;35,'Test Sample Data'!I114&gt;0),'Test Sample Data'!I114-'Choose Housekeeping Genes'!J$27,35-'Choose Housekeeping Genes'!J$27),"")</f>
        <v/>
      </c>
      <c r="J114" s="132" t="str">
        <f>IF(SUM('Test Sample Data'!J$3:J$386)&gt;10,IF(AND(ISNUMBER('Test Sample Data'!J114),'Test Sample Data'!J114&lt;35,'Test Sample Data'!J114&gt;0),'Test Sample Data'!J114-'Choose Housekeeping Genes'!K$27,35-'Choose Housekeeping Genes'!K$27),"")</f>
        <v/>
      </c>
      <c r="K114" s="132" t="str">
        <f>IF(SUM('Test Sample Data'!K$3:K$386)&gt;10,IF(AND(ISNUMBER('Test Sample Data'!K114),'Test Sample Data'!K114&lt;35,'Test Sample Data'!K114&gt;0),'Test Sample Data'!K114-'Choose Housekeeping Genes'!L$27,35-'Choose Housekeeping Genes'!L$27),"")</f>
        <v/>
      </c>
      <c r="L114" s="132" t="str">
        <f>IF(SUM('Test Sample Data'!L$3:L$386)&gt;10,IF(AND(ISNUMBER('Test Sample Data'!L114),'Test Sample Data'!L114&lt;35,'Test Sample Data'!L114&gt;0),'Test Sample Data'!L114-'Choose Housekeeping Genes'!M$27,35-'Choose Housekeeping Genes'!M$27),"")</f>
        <v/>
      </c>
      <c r="M114" s="132" t="str">
        <f>IF(SUM('Test Sample Data'!M$3:M$386)&gt;10,IF(AND(ISNUMBER('Test Sample Data'!M114),'Test Sample Data'!M114&lt;35,'Test Sample Data'!M114&gt;0),'Test Sample Data'!M114-'Choose Housekeeping Genes'!N$27,35-'Choose Housekeeping Genes'!N$27),"")</f>
        <v/>
      </c>
      <c r="N114" s="132" t="str">
        <f>IF(SUM('Test Sample Data'!N$3:N$386)&gt;10,IF(AND(ISNUMBER('Test Sample Data'!N114),'Test Sample Data'!N114&lt;35,'Test Sample Data'!N114&gt;0),'Test Sample Data'!N114-'Choose Housekeeping Genes'!O$27,35-'Choose Housekeeping Genes'!O$27),"")</f>
        <v/>
      </c>
      <c r="O114" s="132" t="str">
        <f>IF(SUM('Test Sample Data'!O$3:O$386)&gt;10,IF(AND(ISNUMBER('Test Sample Data'!O114),'Test Sample Data'!O114&lt;35,'Test Sample Data'!O114&gt;0),'Test Sample Data'!O114-'Choose Housekeeping Genes'!P$27,35-'Choose Housekeeping Genes'!P$27),"")</f>
        <v/>
      </c>
      <c r="P114" s="132" t="str">
        <f>IF(SUM('Test Sample Data'!P$3:P$386)&gt;10,IF(AND(ISNUMBER('Test Sample Data'!P114),'Test Sample Data'!P114&lt;35,'Test Sample Data'!P114&gt;0),'Test Sample Data'!P114-'Choose Housekeeping Genes'!Q$27,35-'Choose Housekeeping Genes'!Q$27),"")</f>
        <v/>
      </c>
      <c r="Q114" s="132" t="str">
        <f>IF(SUM('Test Sample Data'!Q$3:Q$386)&gt;10,IF(AND(ISNUMBER('Test Sample Data'!Q114),'Test Sample Data'!Q114&lt;35,'Test Sample Data'!Q114&gt;0),'Test Sample Data'!Q114-'Choose Housekeeping Genes'!R$27,35-'Choose Housekeeping Genes'!R$27),"")</f>
        <v/>
      </c>
      <c r="R114" s="132" t="str">
        <f>IF(SUM('Test Sample Data'!R$3:R$386)&gt;10,IF(AND(ISNUMBER('Test Sample Data'!R114),'Test Sample Data'!R114&lt;35,'Test Sample Data'!R114&gt;0),'Test Sample Data'!R114-'Choose Housekeeping Genes'!S$27,35-'Choose Housekeeping Genes'!S$27),"")</f>
        <v/>
      </c>
      <c r="S114" s="132" t="str">
        <f>IF(SUM('Test Sample Data'!S$3:S$386)&gt;10,IF(AND(ISNUMBER('Test Sample Data'!S114),'Test Sample Data'!S114&lt;35,'Test Sample Data'!S114&gt;0),'Test Sample Data'!S114-'Choose Housekeeping Genes'!T$27,35-'Choose Housekeeping Genes'!T$27),"")</f>
        <v/>
      </c>
      <c r="T114" s="132" t="str">
        <f>IF(SUM('Test Sample Data'!T$3:T$386)&gt;10,IF(AND(ISNUMBER('Test Sample Data'!T114),'Test Sample Data'!T114&lt;35,'Test Sample Data'!T114&gt;0),'Test Sample Data'!T114-'Choose Housekeeping Genes'!U$27,35-'Choose Housekeeping Genes'!U$27),"")</f>
        <v/>
      </c>
      <c r="U114" s="132" t="str">
        <f>IF(SUM('Test Sample Data'!U$3:U$386)&gt;10,IF(AND(ISNUMBER('Test Sample Data'!U114),'Test Sample Data'!U114&lt;35,'Test Sample Data'!U114&gt;0),'Test Sample Data'!U114-'Choose Housekeeping Genes'!V$27,35-'Choose Housekeeping Genes'!V$27),"")</f>
        <v/>
      </c>
      <c r="V114" s="132" t="str">
        <f>IF(SUM('Test Sample Data'!V$3:V$386)&gt;10,IF(AND(ISNUMBER('Test Sample Data'!V114),'Test Sample Data'!V114&lt;35,'Test Sample Data'!V114&gt;0),'Test Sample Data'!V114-'Choose Housekeeping Genes'!W$27,35-'Choose Housekeeping Genes'!W$27),"")</f>
        <v/>
      </c>
      <c r="W114" s="140" t="str">
        <f>'Control Sample Data'!A114</f>
        <v>LOC100130476</v>
      </c>
      <c r="X114" s="141" t="s">
        <v>197</v>
      </c>
      <c r="Y114" s="132" t="str">
        <f>IF(SUM('Control Sample Data'!C$3:C$386)&gt;10,IF(AND(ISNUMBER('Control Sample Data'!C114),'Control Sample Data'!C114&lt;35,'Control Sample Data'!C114&gt;0),'Control Sample Data'!C114-'Choose Housekeeping Genes'!AA$27,35-'Choose Housekeeping Genes'!AA$27),"")</f>
        <v/>
      </c>
      <c r="Z114" s="132" t="str">
        <f>IF(SUM('Control Sample Data'!D$3:D$386)&gt;10,IF(AND(ISNUMBER('Control Sample Data'!D114),'Control Sample Data'!D114&lt;35,'Control Sample Data'!D114&gt;0),'Control Sample Data'!D114-'Choose Housekeeping Genes'!AB$27,35-'Choose Housekeeping Genes'!AB$27),"")</f>
        <v/>
      </c>
      <c r="AA114" s="132" t="str">
        <f>IF(SUM('Control Sample Data'!E$3:E$386)&gt;10,IF(AND(ISNUMBER('Control Sample Data'!E114),'Control Sample Data'!E114&lt;35,'Control Sample Data'!E114&gt;0),'Control Sample Data'!E114-'Choose Housekeeping Genes'!AC$27,35-'Choose Housekeeping Genes'!AC$27),"")</f>
        <v/>
      </c>
      <c r="AB114" s="132" t="str">
        <f>IF(SUM('Control Sample Data'!F$3:F$386)&gt;10,IF(AND(ISNUMBER('Control Sample Data'!F114),'Control Sample Data'!F114&lt;35,'Control Sample Data'!F114&gt;0),'Control Sample Data'!F114-'Choose Housekeeping Genes'!AD$27,35-'Choose Housekeeping Genes'!AD$27),"")</f>
        <v/>
      </c>
      <c r="AC114" s="132" t="str">
        <f>IF(SUM('Control Sample Data'!G$3:G$386)&gt;10,IF(AND(ISNUMBER('Control Sample Data'!G114),'Control Sample Data'!G114&lt;35,'Control Sample Data'!G114&gt;0),'Control Sample Data'!G114-'Choose Housekeeping Genes'!AE$27,35-'Choose Housekeeping Genes'!AE$27),"")</f>
        <v/>
      </c>
      <c r="AD114" s="132" t="str">
        <f>IF(SUM('Control Sample Data'!H$3:H$386)&gt;10,IF(AND(ISNUMBER('Control Sample Data'!H114),'Control Sample Data'!H114&lt;35,'Control Sample Data'!H114&gt;0),'Control Sample Data'!H114-'Choose Housekeeping Genes'!AF$27,35-'Choose Housekeeping Genes'!AF$27),"")</f>
        <v/>
      </c>
      <c r="AE114" s="132" t="str">
        <f>IF(SUM('Control Sample Data'!I$3:I$386)&gt;10,IF(AND(ISNUMBER('Control Sample Data'!I114),'Control Sample Data'!I114&lt;35,'Control Sample Data'!I114&gt;0),'Control Sample Data'!I114-'Choose Housekeeping Genes'!AG$27,35-'Choose Housekeeping Genes'!AG$27),"")</f>
        <v/>
      </c>
      <c r="AF114" s="132" t="str">
        <f>IF(SUM('Control Sample Data'!J$3:J$386)&gt;10,IF(AND(ISNUMBER('Control Sample Data'!J114),'Control Sample Data'!J114&lt;35,'Control Sample Data'!J114&gt;0),'Control Sample Data'!J114-'Choose Housekeeping Genes'!AH$27,35-'Choose Housekeeping Genes'!AH$27),"")</f>
        <v/>
      </c>
      <c r="AG114" s="132" t="str">
        <f>IF(SUM('Control Sample Data'!K$3:K$386)&gt;10,IF(AND(ISNUMBER('Control Sample Data'!K114),'Control Sample Data'!K114&lt;35,'Control Sample Data'!K114&gt;0),'Control Sample Data'!K114-'Choose Housekeeping Genes'!AI$27,35-'Choose Housekeeping Genes'!AI$27),"")</f>
        <v/>
      </c>
      <c r="AH114" s="132" t="str">
        <f>IF(SUM('Control Sample Data'!L$3:L$386)&gt;10,IF(AND(ISNUMBER('Control Sample Data'!L114),'Control Sample Data'!L114&lt;35,'Control Sample Data'!L114&gt;0),'Control Sample Data'!L114-'Choose Housekeeping Genes'!AJ$27,35-'Choose Housekeeping Genes'!AJ$27),"")</f>
        <v/>
      </c>
      <c r="AI114" s="132" t="str">
        <f>IF(SUM('Control Sample Data'!M$3:M$386)&gt;10,IF(AND(ISNUMBER('Control Sample Data'!M114),'Control Sample Data'!M114&lt;35,'Control Sample Data'!M114&gt;0),'Control Sample Data'!M114-'Choose Housekeeping Genes'!AK$27,35-'Choose Housekeeping Genes'!AK$27),"")</f>
        <v/>
      </c>
      <c r="AJ114" s="132" t="str">
        <f>IF(SUM('Control Sample Data'!N$3:N$386)&gt;10,IF(AND(ISNUMBER('Control Sample Data'!N114),'Control Sample Data'!N114&lt;35,'Control Sample Data'!N114&gt;0),'Control Sample Data'!N114-'Choose Housekeeping Genes'!AL$27,35-'Choose Housekeeping Genes'!AL$27),"")</f>
        <v/>
      </c>
      <c r="AK114" s="132" t="str">
        <f>IF(SUM('Control Sample Data'!O$3:O$386)&gt;10,IF(AND(ISNUMBER('Control Sample Data'!O114),'Control Sample Data'!O114&lt;35,'Control Sample Data'!O114&gt;0),'Control Sample Data'!O114-'Choose Housekeeping Genes'!AM$27,35-'Choose Housekeeping Genes'!AM$27),"")</f>
        <v/>
      </c>
      <c r="AL114" s="132" t="str">
        <f>IF(SUM('Control Sample Data'!P$3:P$386)&gt;10,IF(AND(ISNUMBER('Control Sample Data'!P114),'Control Sample Data'!P114&lt;35,'Control Sample Data'!P114&gt;0),'Control Sample Data'!P114-'Choose Housekeeping Genes'!AN$27,35-'Choose Housekeeping Genes'!AN$27),"")</f>
        <v/>
      </c>
      <c r="AM114" s="132" t="str">
        <f>IF(SUM('Control Sample Data'!Q$3:Q$386)&gt;10,IF(AND(ISNUMBER('Control Sample Data'!Q114),'Control Sample Data'!Q114&lt;35,'Control Sample Data'!Q114&gt;0),'Control Sample Data'!Q114-'Choose Housekeeping Genes'!AO$27,35-'Choose Housekeeping Genes'!AO$27),"")</f>
        <v/>
      </c>
      <c r="AN114" s="132" t="str">
        <f>IF(SUM('Control Sample Data'!R$3:R$386)&gt;10,IF(AND(ISNUMBER('Control Sample Data'!R114),'Control Sample Data'!R114&lt;35,'Control Sample Data'!R114&gt;0),'Control Sample Data'!R114-'Choose Housekeeping Genes'!AP$27,35-'Choose Housekeeping Genes'!AP$27),"")</f>
        <v/>
      </c>
      <c r="AO114" s="132" t="str">
        <f>IF(SUM('Control Sample Data'!S$3:S$386)&gt;10,IF(AND(ISNUMBER('Control Sample Data'!S114),'Control Sample Data'!S114&lt;35,'Control Sample Data'!S114&gt;0),'Control Sample Data'!S114-'Choose Housekeeping Genes'!AQ$27,35-'Choose Housekeeping Genes'!AQ$27),"")</f>
        <v/>
      </c>
      <c r="AP114" s="132" t="str">
        <f>IF(SUM('Control Sample Data'!T$3:T$386)&gt;10,IF(AND(ISNUMBER('Control Sample Data'!T114),'Control Sample Data'!T114&lt;35,'Control Sample Data'!T114&gt;0),'Control Sample Data'!T114-'Choose Housekeeping Genes'!AR$27,35-'Choose Housekeeping Genes'!AR$27),"")</f>
        <v/>
      </c>
      <c r="AQ114" s="132" t="str">
        <f>IF(SUM('Control Sample Data'!U$3:U$386)&gt;10,IF(AND(ISNUMBER('Control Sample Data'!U114),'Control Sample Data'!U114&lt;35,'Control Sample Data'!U114&gt;0),'Control Sample Data'!U114-'Choose Housekeeping Genes'!AS$27,35-'Choose Housekeeping Genes'!AS$27),"")</f>
        <v/>
      </c>
      <c r="AR114" s="132" t="str">
        <f>IF(SUM('Control Sample Data'!V$3:V$386)&gt;10,IF(AND(ISNUMBER('Control Sample Data'!V114),'Control Sample Data'!V114&lt;35,'Control Sample Data'!V114&gt;0),'Control Sample Data'!V114-'Choose Housekeeping Genes'!AT$27,35-'Choose Housekeeping Genes'!AT$27),"")</f>
        <v/>
      </c>
      <c r="AS114" s="135" t="str">
        <f>'Control Sample Data'!A114</f>
        <v>LOC100130476</v>
      </c>
      <c r="AT114" s="35" t="s">
        <v>197</v>
      </c>
      <c r="AU114" s="132" t="str">
        <f ca="1">IF(ISNUMBER(C114-'Choose Housekeeping Genes'!D$17),C114-'Choose Housekeeping Genes'!D$17,"")</f>
        <v/>
      </c>
      <c r="AV114" s="132" t="str">
        <f ca="1">IF(ISNUMBER(D114-'Choose Housekeeping Genes'!E$17),D114-'Choose Housekeeping Genes'!E$17,"")</f>
        <v/>
      </c>
      <c r="AW114" s="132" t="str">
        <f ca="1">IF(ISNUMBER(E114-'Choose Housekeeping Genes'!F$17),E114-'Choose Housekeeping Genes'!F$17,"")</f>
        <v/>
      </c>
      <c r="AX114" s="132" t="str">
        <f ca="1">IF(ISNUMBER(F114-'Choose Housekeeping Genes'!G$17),F114-'Choose Housekeeping Genes'!G$17,"")</f>
        <v/>
      </c>
      <c r="AY114" s="132" t="str">
        <f ca="1">IF(ISNUMBER(G114-'Choose Housekeeping Genes'!H$17),G114-'Choose Housekeeping Genes'!H$17,"")</f>
        <v/>
      </c>
      <c r="AZ114" s="132" t="str">
        <f ca="1">IF(ISNUMBER(H114-'Choose Housekeeping Genes'!I$17),H114-'Choose Housekeeping Genes'!I$17,"")</f>
        <v/>
      </c>
      <c r="BA114" s="132" t="str">
        <f ca="1">IF(ISNUMBER(I114-'Choose Housekeeping Genes'!J$17),I114-'Choose Housekeeping Genes'!J$17,"")</f>
        <v/>
      </c>
      <c r="BB114" s="132" t="str">
        <f ca="1">IF(ISNUMBER(J114-'Choose Housekeeping Genes'!K$17),J114-'Choose Housekeeping Genes'!K$17,"")</f>
        <v/>
      </c>
      <c r="BC114" s="132" t="str">
        <f ca="1">IF(ISNUMBER(K114-'Choose Housekeeping Genes'!L$17),K114-'Choose Housekeeping Genes'!L$17,"")</f>
        <v/>
      </c>
      <c r="BD114" s="132" t="str">
        <f ca="1">IF(ISNUMBER(L114-'Choose Housekeeping Genes'!M$17),L114-'Choose Housekeeping Genes'!M$17,"")</f>
        <v/>
      </c>
      <c r="BE114" s="132" t="str">
        <f ca="1">IF(ISNUMBER(M114-'Choose Housekeeping Genes'!N$17),M114-'Choose Housekeeping Genes'!N$17,"")</f>
        <v/>
      </c>
      <c r="BF114" s="132" t="str">
        <f ca="1">IF(ISNUMBER(N114-'Choose Housekeeping Genes'!O$17),N114-'Choose Housekeeping Genes'!O$17,"")</f>
        <v/>
      </c>
      <c r="BG114" s="132" t="str">
        <f ca="1">IF(ISNUMBER(O114-'Choose Housekeeping Genes'!P$17),O114-'Choose Housekeeping Genes'!P$17,"")</f>
        <v/>
      </c>
      <c r="BH114" s="132" t="str">
        <f ca="1">IF(ISNUMBER(P114-'Choose Housekeeping Genes'!Q$17),P114-'Choose Housekeeping Genes'!Q$17,"")</f>
        <v/>
      </c>
      <c r="BI114" s="132" t="str">
        <f ca="1">IF(ISNUMBER(Q114-'Choose Housekeeping Genes'!R$17),Q114-'Choose Housekeeping Genes'!R$17,"")</f>
        <v/>
      </c>
      <c r="BJ114" s="132" t="str">
        <f ca="1">IF(ISNUMBER(R114-'Choose Housekeeping Genes'!S$17),R114-'Choose Housekeeping Genes'!S$17,"")</f>
        <v/>
      </c>
      <c r="BK114" s="132" t="str">
        <f ca="1">IF(ISNUMBER(S114-'Choose Housekeeping Genes'!T$17),S114-'Choose Housekeeping Genes'!T$17,"")</f>
        <v/>
      </c>
      <c r="BL114" s="132" t="str">
        <f ca="1">IF(ISNUMBER(T114-'Choose Housekeeping Genes'!U$17),T114-'Choose Housekeeping Genes'!U$17,"")</f>
        <v/>
      </c>
      <c r="BM114" s="132" t="str">
        <f ca="1">IF(ISNUMBER(U114-'Choose Housekeeping Genes'!V$17),U114-'Choose Housekeeping Genes'!V$17,"")</f>
        <v/>
      </c>
      <c r="BN114" s="132" t="str">
        <f ca="1">IF(ISNUMBER(V114-'Choose Housekeeping Genes'!W$17),V114-'Choose Housekeeping Genes'!W$17,"")</f>
        <v/>
      </c>
      <c r="BO114" s="142" t="str">
        <f t="shared" si="8"/>
        <v>LOC100130476</v>
      </c>
      <c r="BP114" s="141" t="s">
        <v>197</v>
      </c>
      <c r="BQ114" s="132" t="str">
        <f ca="1">IF(ISNUMBER(Y114-'Choose Housekeeping Genes'!AA$17),Y114-'Choose Housekeeping Genes'!AA$17,"")</f>
        <v/>
      </c>
      <c r="BR114" s="132" t="str">
        <f ca="1">IF(ISNUMBER(Z114-'Choose Housekeeping Genes'!AB$17),Z114-'Choose Housekeeping Genes'!AB$17,"")</f>
        <v/>
      </c>
      <c r="BS114" s="132" t="str">
        <f ca="1">IF(ISNUMBER(AA114-'Choose Housekeeping Genes'!AC$17),AA114-'Choose Housekeeping Genes'!AC$17,"")</f>
        <v/>
      </c>
      <c r="BT114" s="132" t="str">
        <f ca="1">IF(ISNUMBER(AB114-'Choose Housekeeping Genes'!AD$17),AB114-'Choose Housekeeping Genes'!AD$17,"")</f>
        <v/>
      </c>
      <c r="BU114" s="132" t="str">
        <f ca="1">IF(ISNUMBER(AC114-'Choose Housekeeping Genes'!AE$17),AC114-'Choose Housekeeping Genes'!AE$17,"")</f>
        <v/>
      </c>
      <c r="BV114" s="132" t="str">
        <f ca="1">IF(ISNUMBER(AD114-'Choose Housekeeping Genes'!AF$17),AD114-'Choose Housekeeping Genes'!AF$17,"")</f>
        <v/>
      </c>
      <c r="BW114" s="132" t="str">
        <f ca="1">IF(ISNUMBER(AE114-'Choose Housekeeping Genes'!AG$17),AE114-'Choose Housekeeping Genes'!AG$17,"")</f>
        <v/>
      </c>
      <c r="BX114" s="132" t="str">
        <f ca="1">IF(ISNUMBER(AF114-'Choose Housekeeping Genes'!AH$17),AF114-'Choose Housekeeping Genes'!AH$17,"")</f>
        <v/>
      </c>
      <c r="BY114" s="132" t="str">
        <f ca="1">IF(ISNUMBER(AG114-'Choose Housekeeping Genes'!AI$17),AG114-'Choose Housekeeping Genes'!AI$17,"")</f>
        <v/>
      </c>
      <c r="BZ114" s="132" t="str">
        <f ca="1">IF(ISNUMBER(AH114-'Choose Housekeeping Genes'!AJ$17),AH114-'Choose Housekeeping Genes'!AJ$17,"")</f>
        <v/>
      </c>
      <c r="CA114" s="132" t="str">
        <f ca="1">IF(ISNUMBER(AI114-'Choose Housekeeping Genes'!AK$17),AI114-'Choose Housekeeping Genes'!AK$17,"")</f>
        <v/>
      </c>
      <c r="CB114" s="132" t="str">
        <f ca="1">IF(ISNUMBER(AJ114-'Choose Housekeeping Genes'!AL$17),AJ114-'Choose Housekeeping Genes'!AL$17,"")</f>
        <v/>
      </c>
      <c r="CC114" s="132" t="str">
        <f ca="1">IF(ISNUMBER(AK114-'Choose Housekeeping Genes'!AM$17),AK114-'Choose Housekeeping Genes'!AM$17,"")</f>
        <v/>
      </c>
      <c r="CD114" s="132" t="str">
        <f ca="1">IF(ISNUMBER(AL114-'Choose Housekeeping Genes'!AN$17),AL114-'Choose Housekeeping Genes'!AN$17,"")</f>
        <v/>
      </c>
      <c r="CE114" s="132" t="str">
        <f ca="1">IF(ISNUMBER(AM114-'Choose Housekeeping Genes'!AO$17),AM114-'Choose Housekeeping Genes'!AO$17,"")</f>
        <v/>
      </c>
      <c r="CF114" s="132" t="str">
        <f ca="1">IF(ISNUMBER(AN114-'Choose Housekeeping Genes'!AP$17),AN114-'Choose Housekeeping Genes'!AP$17,"")</f>
        <v/>
      </c>
      <c r="CG114" s="132" t="str">
        <f ca="1">IF(ISNUMBER(AO114-'Choose Housekeeping Genes'!AQ$17),AO114-'Choose Housekeeping Genes'!AQ$17,"")</f>
        <v/>
      </c>
      <c r="CH114" s="132" t="str">
        <f ca="1">IF(ISNUMBER(AP114-'Choose Housekeeping Genes'!AR$17),AP114-'Choose Housekeeping Genes'!AR$17,"")</f>
        <v/>
      </c>
      <c r="CI114" s="132" t="str">
        <f ca="1">IF(ISNUMBER(AQ114-'Choose Housekeeping Genes'!AS$17),AQ114-'Choose Housekeeping Genes'!AS$17,"")</f>
        <v/>
      </c>
      <c r="CJ114" s="132" t="str">
        <f ca="1">IF(ISNUMBER(AR114-'Choose Housekeeping Genes'!AT$17),AR114-'Choose Housekeeping Genes'!AT$17,"")</f>
        <v/>
      </c>
      <c r="CK114" s="137" t="e">
        <f t="shared" ca="1" si="6"/>
        <v>#DIV/0!</v>
      </c>
      <c r="CL114" s="138" t="e">
        <f t="shared" ca="1" si="7"/>
        <v>#DIV/0!</v>
      </c>
    </row>
    <row r="115" spans="1:90" ht="12.75" x14ac:dyDescent="0.15">
      <c r="A115" s="131" t="str">
        <f>'Transcript table'!C115</f>
        <v>LOC100507537</v>
      </c>
      <c r="B115" s="35" t="s">
        <v>198</v>
      </c>
      <c r="C115" s="132" t="str">
        <f>IF(SUM('Test Sample Data'!C$3:C$386)&gt;10,IF(AND(ISNUMBER('Test Sample Data'!C115),'Test Sample Data'!C115&lt;35,'Test Sample Data'!C115&gt;0),'Test Sample Data'!C115-'Choose Housekeeping Genes'!D$27,35-'Choose Housekeeping Genes'!D$27),"")</f>
        <v/>
      </c>
      <c r="D115" s="132" t="str">
        <f>IF(SUM('Test Sample Data'!D$3:D$386)&gt;10,IF(AND(ISNUMBER('Test Sample Data'!D115),'Test Sample Data'!D115&lt;35,'Test Sample Data'!D115&gt;0),'Test Sample Data'!D115-'Choose Housekeeping Genes'!E$27,35-'Choose Housekeeping Genes'!E$27),"")</f>
        <v/>
      </c>
      <c r="E115" s="132" t="str">
        <f>IF(SUM('Test Sample Data'!E$3:E$386)&gt;10,IF(AND(ISNUMBER('Test Sample Data'!E115),'Test Sample Data'!E115&lt;35,'Test Sample Data'!E115&gt;0),'Test Sample Data'!E115-'Choose Housekeeping Genes'!F$27,35-'Choose Housekeeping Genes'!F$27),"")</f>
        <v/>
      </c>
      <c r="F115" s="132" t="str">
        <f>IF(SUM('Test Sample Data'!F$3:F$386)&gt;10,IF(AND(ISNUMBER('Test Sample Data'!F115),'Test Sample Data'!F115&lt;35,'Test Sample Data'!F115&gt;0),'Test Sample Data'!F115-'Choose Housekeeping Genes'!G$27,35-'Choose Housekeeping Genes'!G$27),"")</f>
        <v/>
      </c>
      <c r="G115" s="132" t="str">
        <f>IF(SUM('Test Sample Data'!G$3:G$386)&gt;10,IF(AND(ISNUMBER('Test Sample Data'!G115),'Test Sample Data'!G115&lt;35,'Test Sample Data'!G115&gt;0),'Test Sample Data'!G115-'Choose Housekeeping Genes'!H$27,35-'Choose Housekeeping Genes'!H$27),"")</f>
        <v/>
      </c>
      <c r="H115" s="132" t="str">
        <f>IF(SUM('Test Sample Data'!H$3:H$386)&gt;10,IF(AND(ISNUMBER('Test Sample Data'!H115),'Test Sample Data'!H115&lt;35,'Test Sample Data'!H115&gt;0),'Test Sample Data'!H115-'Choose Housekeeping Genes'!I$27,35-'Choose Housekeeping Genes'!I$27),"")</f>
        <v/>
      </c>
      <c r="I115" s="132" t="str">
        <f>IF(SUM('Test Sample Data'!I$3:I$386)&gt;10,IF(AND(ISNUMBER('Test Sample Data'!I115),'Test Sample Data'!I115&lt;35,'Test Sample Data'!I115&gt;0),'Test Sample Data'!I115-'Choose Housekeeping Genes'!J$27,35-'Choose Housekeeping Genes'!J$27),"")</f>
        <v/>
      </c>
      <c r="J115" s="132" t="str">
        <f>IF(SUM('Test Sample Data'!J$3:J$386)&gt;10,IF(AND(ISNUMBER('Test Sample Data'!J115),'Test Sample Data'!J115&lt;35,'Test Sample Data'!J115&gt;0),'Test Sample Data'!J115-'Choose Housekeeping Genes'!K$27,35-'Choose Housekeeping Genes'!K$27),"")</f>
        <v/>
      </c>
      <c r="K115" s="132" t="str">
        <f>IF(SUM('Test Sample Data'!K$3:K$386)&gt;10,IF(AND(ISNUMBER('Test Sample Data'!K115),'Test Sample Data'!K115&lt;35,'Test Sample Data'!K115&gt;0),'Test Sample Data'!K115-'Choose Housekeeping Genes'!L$27,35-'Choose Housekeeping Genes'!L$27),"")</f>
        <v/>
      </c>
      <c r="L115" s="132" t="str">
        <f>IF(SUM('Test Sample Data'!L$3:L$386)&gt;10,IF(AND(ISNUMBER('Test Sample Data'!L115),'Test Sample Data'!L115&lt;35,'Test Sample Data'!L115&gt;0),'Test Sample Data'!L115-'Choose Housekeeping Genes'!M$27,35-'Choose Housekeeping Genes'!M$27),"")</f>
        <v/>
      </c>
      <c r="M115" s="132" t="str">
        <f>IF(SUM('Test Sample Data'!M$3:M$386)&gt;10,IF(AND(ISNUMBER('Test Sample Data'!M115),'Test Sample Data'!M115&lt;35,'Test Sample Data'!M115&gt;0),'Test Sample Data'!M115-'Choose Housekeeping Genes'!N$27,35-'Choose Housekeeping Genes'!N$27),"")</f>
        <v/>
      </c>
      <c r="N115" s="132" t="str">
        <f>IF(SUM('Test Sample Data'!N$3:N$386)&gt;10,IF(AND(ISNUMBER('Test Sample Data'!N115),'Test Sample Data'!N115&lt;35,'Test Sample Data'!N115&gt;0),'Test Sample Data'!N115-'Choose Housekeeping Genes'!O$27,35-'Choose Housekeeping Genes'!O$27),"")</f>
        <v/>
      </c>
      <c r="O115" s="132" t="str">
        <f>IF(SUM('Test Sample Data'!O$3:O$386)&gt;10,IF(AND(ISNUMBER('Test Sample Data'!O115),'Test Sample Data'!O115&lt;35,'Test Sample Data'!O115&gt;0),'Test Sample Data'!O115-'Choose Housekeeping Genes'!P$27,35-'Choose Housekeeping Genes'!P$27),"")</f>
        <v/>
      </c>
      <c r="P115" s="132" t="str">
        <f>IF(SUM('Test Sample Data'!P$3:P$386)&gt;10,IF(AND(ISNUMBER('Test Sample Data'!P115),'Test Sample Data'!P115&lt;35,'Test Sample Data'!P115&gt;0),'Test Sample Data'!P115-'Choose Housekeeping Genes'!Q$27,35-'Choose Housekeeping Genes'!Q$27),"")</f>
        <v/>
      </c>
      <c r="Q115" s="132" t="str">
        <f>IF(SUM('Test Sample Data'!Q$3:Q$386)&gt;10,IF(AND(ISNUMBER('Test Sample Data'!Q115),'Test Sample Data'!Q115&lt;35,'Test Sample Data'!Q115&gt;0),'Test Sample Data'!Q115-'Choose Housekeeping Genes'!R$27,35-'Choose Housekeeping Genes'!R$27),"")</f>
        <v/>
      </c>
      <c r="R115" s="132" t="str">
        <f>IF(SUM('Test Sample Data'!R$3:R$386)&gt;10,IF(AND(ISNUMBER('Test Sample Data'!R115),'Test Sample Data'!R115&lt;35,'Test Sample Data'!R115&gt;0),'Test Sample Data'!R115-'Choose Housekeeping Genes'!S$27,35-'Choose Housekeeping Genes'!S$27),"")</f>
        <v/>
      </c>
      <c r="S115" s="132" t="str">
        <f>IF(SUM('Test Sample Data'!S$3:S$386)&gt;10,IF(AND(ISNUMBER('Test Sample Data'!S115),'Test Sample Data'!S115&lt;35,'Test Sample Data'!S115&gt;0),'Test Sample Data'!S115-'Choose Housekeeping Genes'!T$27,35-'Choose Housekeeping Genes'!T$27),"")</f>
        <v/>
      </c>
      <c r="T115" s="132" t="str">
        <f>IF(SUM('Test Sample Data'!T$3:T$386)&gt;10,IF(AND(ISNUMBER('Test Sample Data'!T115),'Test Sample Data'!T115&lt;35,'Test Sample Data'!T115&gt;0),'Test Sample Data'!T115-'Choose Housekeeping Genes'!U$27,35-'Choose Housekeeping Genes'!U$27),"")</f>
        <v/>
      </c>
      <c r="U115" s="132" t="str">
        <f>IF(SUM('Test Sample Data'!U$3:U$386)&gt;10,IF(AND(ISNUMBER('Test Sample Data'!U115),'Test Sample Data'!U115&lt;35,'Test Sample Data'!U115&gt;0),'Test Sample Data'!U115-'Choose Housekeeping Genes'!V$27,35-'Choose Housekeeping Genes'!V$27),"")</f>
        <v/>
      </c>
      <c r="V115" s="132" t="str">
        <f>IF(SUM('Test Sample Data'!V$3:V$386)&gt;10,IF(AND(ISNUMBER('Test Sample Data'!V115),'Test Sample Data'!V115&lt;35,'Test Sample Data'!V115&gt;0),'Test Sample Data'!V115-'Choose Housekeeping Genes'!W$27,35-'Choose Housekeeping Genes'!W$27),"")</f>
        <v/>
      </c>
      <c r="W115" s="140" t="str">
        <f>'Control Sample Data'!A115</f>
        <v>LOC100507537</v>
      </c>
      <c r="X115" s="141" t="s">
        <v>198</v>
      </c>
      <c r="Y115" s="132" t="str">
        <f>IF(SUM('Control Sample Data'!C$3:C$386)&gt;10,IF(AND(ISNUMBER('Control Sample Data'!C115),'Control Sample Data'!C115&lt;35,'Control Sample Data'!C115&gt;0),'Control Sample Data'!C115-'Choose Housekeeping Genes'!AA$27,35-'Choose Housekeeping Genes'!AA$27),"")</f>
        <v/>
      </c>
      <c r="Z115" s="132" t="str">
        <f>IF(SUM('Control Sample Data'!D$3:D$386)&gt;10,IF(AND(ISNUMBER('Control Sample Data'!D115),'Control Sample Data'!D115&lt;35,'Control Sample Data'!D115&gt;0),'Control Sample Data'!D115-'Choose Housekeeping Genes'!AB$27,35-'Choose Housekeeping Genes'!AB$27),"")</f>
        <v/>
      </c>
      <c r="AA115" s="132" t="str">
        <f>IF(SUM('Control Sample Data'!E$3:E$386)&gt;10,IF(AND(ISNUMBER('Control Sample Data'!E115),'Control Sample Data'!E115&lt;35,'Control Sample Data'!E115&gt;0),'Control Sample Data'!E115-'Choose Housekeeping Genes'!AC$27,35-'Choose Housekeeping Genes'!AC$27),"")</f>
        <v/>
      </c>
      <c r="AB115" s="132" t="str">
        <f>IF(SUM('Control Sample Data'!F$3:F$386)&gt;10,IF(AND(ISNUMBER('Control Sample Data'!F115),'Control Sample Data'!F115&lt;35,'Control Sample Data'!F115&gt;0),'Control Sample Data'!F115-'Choose Housekeeping Genes'!AD$27,35-'Choose Housekeeping Genes'!AD$27),"")</f>
        <v/>
      </c>
      <c r="AC115" s="132" t="str">
        <f>IF(SUM('Control Sample Data'!G$3:G$386)&gt;10,IF(AND(ISNUMBER('Control Sample Data'!G115),'Control Sample Data'!G115&lt;35,'Control Sample Data'!G115&gt;0),'Control Sample Data'!G115-'Choose Housekeeping Genes'!AE$27,35-'Choose Housekeeping Genes'!AE$27),"")</f>
        <v/>
      </c>
      <c r="AD115" s="132" t="str">
        <f>IF(SUM('Control Sample Data'!H$3:H$386)&gt;10,IF(AND(ISNUMBER('Control Sample Data'!H115),'Control Sample Data'!H115&lt;35,'Control Sample Data'!H115&gt;0),'Control Sample Data'!H115-'Choose Housekeeping Genes'!AF$27,35-'Choose Housekeeping Genes'!AF$27),"")</f>
        <v/>
      </c>
      <c r="AE115" s="132" t="str">
        <f>IF(SUM('Control Sample Data'!I$3:I$386)&gt;10,IF(AND(ISNUMBER('Control Sample Data'!I115),'Control Sample Data'!I115&lt;35,'Control Sample Data'!I115&gt;0),'Control Sample Data'!I115-'Choose Housekeeping Genes'!AG$27,35-'Choose Housekeeping Genes'!AG$27),"")</f>
        <v/>
      </c>
      <c r="AF115" s="132" t="str">
        <f>IF(SUM('Control Sample Data'!J$3:J$386)&gt;10,IF(AND(ISNUMBER('Control Sample Data'!J115),'Control Sample Data'!J115&lt;35,'Control Sample Data'!J115&gt;0),'Control Sample Data'!J115-'Choose Housekeeping Genes'!AH$27,35-'Choose Housekeeping Genes'!AH$27),"")</f>
        <v/>
      </c>
      <c r="AG115" s="132" t="str">
        <f>IF(SUM('Control Sample Data'!K$3:K$386)&gt;10,IF(AND(ISNUMBER('Control Sample Data'!K115),'Control Sample Data'!K115&lt;35,'Control Sample Data'!K115&gt;0),'Control Sample Data'!K115-'Choose Housekeeping Genes'!AI$27,35-'Choose Housekeeping Genes'!AI$27),"")</f>
        <v/>
      </c>
      <c r="AH115" s="132" t="str">
        <f>IF(SUM('Control Sample Data'!L$3:L$386)&gt;10,IF(AND(ISNUMBER('Control Sample Data'!L115),'Control Sample Data'!L115&lt;35,'Control Sample Data'!L115&gt;0),'Control Sample Data'!L115-'Choose Housekeeping Genes'!AJ$27,35-'Choose Housekeeping Genes'!AJ$27),"")</f>
        <v/>
      </c>
      <c r="AI115" s="132" t="str">
        <f>IF(SUM('Control Sample Data'!M$3:M$386)&gt;10,IF(AND(ISNUMBER('Control Sample Data'!M115),'Control Sample Data'!M115&lt;35,'Control Sample Data'!M115&gt;0),'Control Sample Data'!M115-'Choose Housekeeping Genes'!AK$27,35-'Choose Housekeeping Genes'!AK$27),"")</f>
        <v/>
      </c>
      <c r="AJ115" s="132" t="str">
        <f>IF(SUM('Control Sample Data'!N$3:N$386)&gt;10,IF(AND(ISNUMBER('Control Sample Data'!N115),'Control Sample Data'!N115&lt;35,'Control Sample Data'!N115&gt;0),'Control Sample Data'!N115-'Choose Housekeeping Genes'!AL$27,35-'Choose Housekeeping Genes'!AL$27),"")</f>
        <v/>
      </c>
      <c r="AK115" s="132" t="str">
        <f>IF(SUM('Control Sample Data'!O$3:O$386)&gt;10,IF(AND(ISNUMBER('Control Sample Data'!O115),'Control Sample Data'!O115&lt;35,'Control Sample Data'!O115&gt;0),'Control Sample Data'!O115-'Choose Housekeeping Genes'!AM$27,35-'Choose Housekeeping Genes'!AM$27),"")</f>
        <v/>
      </c>
      <c r="AL115" s="132" t="str">
        <f>IF(SUM('Control Sample Data'!P$3:P$386)&gt;10,IF(AND(ISNUMBER('Control Sample Data'!P115),'Control Sample Data'!P115&lt;35,'Control Sample Data'!P115&gt;0),'Control Sample Data'!P115-'Choose Housekeeping Genes'!AN$27,35-'Choose Housekeeping Genes'!AN$27),"")</f>
        <v/>
      </c>
      <c r="AM115" s="132" t="str">
        <f>IF(SUM('Control Sample Data'!Q$3:Q$386)&gt;10,IF(AND(ISNUMBER('Control Sample Data'!Q115),'Control Sample Data'!Q115&lt;35,'Control Sample Data'!Q115&gt;0),'Control Sample Data'!Q115-'Choose Housekeeping Genes'!AO$27,35-'Choose Housekeeping Genes'!AO$27),"")</f>
        <v/>
      </c>
      <c r="AN115" s="132" t="str">
        <f>IF(SUM('Control Sample Data'!R$3:R$386)&gt;10,IF(AND(ISNUMBER('Control Sample Data'!R115),'Control Sample Data'!R115&lt;35,'Control Sample Data'!R115&gt;0),'Control Sample Data'!R115-'Choose Housekeeping Genes'!AP$27,35-'Choose Housekeeping Genes'!AP$27),"")</f>
        <v/>
      </c>
      <c r="AO115" s="132" t="str">
        <f>IF(SUM('Control Sample Data'!S$3:S$386)&gt;10,IF(AND(ISNUMBER('Control Sample Data'!S115),'Control Sample Data'!S115&lt;35,'Control Sample Data'!S115&gt;0),'Control Sample Data'!S115-'Choose Housekeeping Genes'!AQ$27,35-'Choose Housekeeping Genes'!AQ$27),"")</f>
        <v/>
      </c>
      <c r="AP115" s="132" t="str">
        <f>IF(SUM('Control Sample Data'!T$3:T$386)&gt;10,IF(AND(ISNUMBER('Control Sample Data'!T115),'Control Sample Data'!T115&lt;35,'Control Sample Data'!T115&gt;0),'Control Sample Data'!T115-'Choose Housekeeping Genes'!AR$27,35-'Choose Housekeeping Genes'!AR$27),"")</f>
        <v/>
      </c>
      <c r="AQ115" s="132" t="str">
        <f>IF(SUM('Control Sample Data'!U$3:U$386)&gt;10,IF(AND(ISNUMBER('Control Sample Data'!U115),'Control Sample Data'!U115&lt;35,'Control Sample Data'!U115&gt;0),'Control Sample Data'!U115-'Choose Housekeeping Genes'!AS$27,35-'Choose Housekeeping Genes'!AS$27),"")</f>
        <v/>
      </c>
      <c r="AR115" s="132" t="str">
        <f>IF(SUM('Control Sample Data'!V$3:V$386)&gt;10,IF(AND(ISNUMBER('Control Sample Data'!V115),'Control Sample Data'!V115&lt;35,'Control Sample Data'!V115&gt;0),'Control Sample Data'!V115-'Choose Housekeeping Genes'!AT$27,35-'Choose Housekeeping Genes'!AT$27),"")</f>
        <v/>
      </c>
      <c r="AS115" s="135" t="str">
        <f>'Control Sample Data'!A115</f>
        <v>LOC100507537</v>
      </c>
      <c r="AT115" s="35" t="s">
        <v>198</v>
      </c>
      <c r="AU115" s="132" t="str">
        <f ca="1">IF(ISNUMBER(C115-'Choose Housekeeping Genes'!D$17),C115-'Choose Housekeeping Genes'!D$17,"")</f>
        <v/>
      </c>
      <c r="AV115" s="132" t="str">
        <f ca="1">IF(ISNUMBER(D115-'Choose Housekeeping Genes'!E$17),D115-'Choose Housekeeping Genes'!E$17,"")</f>
        <v/>
      </c>
      <c r="AW115" s="132" t="str">
        <f ca="1">IF(ISNUMBER(E115-'Choose Housekeeping Genes'!F$17),E115-'Choose Housekeeping Genes'!F$17,"")</f>
        <v/>
      </c>
      <c r="AX115" s="132" t="str">
        <f ca="1">IF(ISNUMBER(F115-'Choose Housekeeping Genes'!G$17),F115-'Choose Housekeeping Genes'!G$17,"")</f>
        <v/>
      </c>
      <c r="AY115" s="132" t="str">
        <f ca="1">IF(ISNUMBER(G115-'Choose Housekeeping Genes'!H$17),G115-'Choose Housekeeping Genes'!H$17,"")</f>
        <v/>
      </c>
      <c r="AZ115" s="132" t="str">
        <f ca="1">IF(ISNUMBER(H115-'Choose Housekeeping Genes'!I$17),H115-'Choose Housekeeping Genes'!I$17,"")</f>
        <v/>
      </c>
      <c r="BA115" s="132" t="str">
        <f ca="1">IF(ISNUMBER(I115-'Choose Housekeeping Genes'!J$17),I115-'Choose Housekeeping Genes'!J$17,"")</f>
        <v/>
      </c>
      <c r="BB115" s="132" t="str">
        <f ca="1">IF(ISNUMBER(J115-'Choose Housekeeping Genes'!K$17),J115-'Choose Housekeeping Genes'!K$17,"")</f>
        <v/>
      </c>
      <c r="BC115" s="132" t="str">
        <f ca="1">IF(ISNUMBER(K115-'Choose Housekeeping Genes'!L$17),K115-'Choose Housekeeping Genes'!L$17,"")</f>
        <v/>
      </c>
      <c r="BD115" s="132" t="str">
        <f ca="1">IF(ISNUMBER(L115-'Choose Housekeeping Genes'!M$17),L115-'Choose Housekeeping Genes'!M$17,"")</f>
        <v/>
      </c>
      <c r="BE115" s="132" t="str">
        <f ca="1">IF(ISNUMBER(M115-'Choose Housekeeping Genes'!N$17),M115-'Choose Housekeeping Genes'!N$17,"")</f>
        <v/>
      </c>
      <c r="BF115" s="132" t="str">
        <f ca="1">IF(ISNUMBER(N115-'Choose Housekeeping Genes'!O$17),N115-'Choose Housekeeping Genes'!O$17,"")</f>
        <v/>
      </c>
      <c r="BG115" s="132" t="str">
        <f ca="1">IF(ISNUMBER(O115-'Choose Housekeeping Genes'!P$17),O115-'Choose Housekeeping Genes'!P$17,"")</f>
        <v/>
      </c>
      <c r="BH115" s="132" t="str">
        <f ca="1">IF(ISNUMBER(P115-'Choose Housekeeping Genes'!Q$17),P115-'Choose Housekeeping Genes'!Q$17,"")</f>
        <v/>
      </c>
      <c r="BI115" s="132" t="str">
        <f ca="1">IF(ISNUMBER(Q115-'Choose Housekeeping Genes'!R$17),Q115-'Choose Housekeeping Genes'!R$17,"")</f>
        <v/>
      </c>
      <c r="BJ115" s="132" t="str">
        <f ca="1">IF(ISNUMBER(R115-'Choose Housekeeping Genes'!S$17),R115-'Choose Housekeeping Genes'!S$17,"")</f>
        <v/>
      </c>
      <c r="BK115" s="132" t="str">
        <f ca="1">IF(ISNUMBER(S115-'Choose Housekeeping Genes'!T$17),S115-'Choose Housekeeping Genes'!T$17,"")</f>
        <v/>
      </c>
      <c r="BL115" s="132" t="str">
        <f ca="1">IF(ISNUMBER(T115-'Choose Housekeeping Genes'!U$17),T115-'Choose Housekeeping Genes'!U$17,"")</f>
        <v/>
      </c>
      <c r="BM115" s="132" t="str">
        <f ca="1">IF(ISNUMBER(U115-'Choose Housekeeping Genes'!V$17),U115-'Choose Housekeeping Genes'!V$17,"")</f>
        <v/>
      </c>
      <c r="BN115" s="132" t="str">
        <f ca="1">IF(ISNUMBER(V115-'Choose Housekeeping Genes'!W$17),V115-'Choose Housekeeping Genes'!W$17,"")</f>
        <v/>
      </c>
      <c r="BO115" s="142" t="str">
        <f t="shared" si="8"/>
        <v>LOC100507537</v>
      </c>
      <c r="BP115" s="141" t="s">
        <v>198</v>
      </c>
      <c r="BQ115" s="132" t="str">
        <f ca="1">IF(ISNUMBER(Y115-'Choose Housekeeping Genes'!AA$17),Y115-'Choose Housekeeping Genes'!AA$17,"")</f>
        <v/>
      </c>
      <c r="BR115" s="132" t="str">
        <f ca="1">IF(ISNUMBER(Z115-'Choose Housekeeping Genes'!AB$17),Z115-'Choose Housekeeping Genes'!AB$17,"")</f>
        <v/>
      </c>
      <c r="BS115" s="132" t="str">
        <f ca="1">IF(ISNUMBER(AA115-'Choose Housekeeping Genes'!AC$17),AA115-'Choose Housekeeping Genes'!AC$17,"")</f>
        <v/>
      </c>
      <c r="BT115" s="132" t="str">
        <f ca="1">IF(ISNUMBER(AB115-'Choose Housekeeping Genes'!AD$17),AB115-'Choose Housekeeping Genes'!AD$17,"")</f>
        <v/>
      </c>
      <c r="BU115" s="132" t="str">
        <f ca="1">IF(ISNUMBER(AC115-'Choose Housekeeping Genes'!AE$17),AC115-'Choose Housekeeping Genes'!AE$17,"")</f>
        <v/>
      </c>
      <c r="BV115" s="132" t="str">
        <f ca="1">IF(ISNUMBER(AD115-'Choose Housekeeping Genes'!AF$17),AD115-'Choose Housekeeping Genes'!AF$17,"")</f>
        <v/>
      </c>
      <c r="BW115" s="132" t="str">
        <f ca="1">IF(ISNUMBER(AE115-'Choose Housekeeping Genes'!AG$17),AE115-'Choose Housekeeping Genes'!AG$17,"")</f>
        <v/>
      </c>
      <c r="BX115" s="132" t="str">
        <f ca="1">IF(ISNUMBER(AF115-'Choose Housekeeping Genes'!AH$17),AF115-'Choose Housekeeping Genes'!AH$17,"")</f>
        <v/>
      </c>
      <c r="BY115" s="132" t="str">
        <f ca="1">IF(ISNUMBER(AG115-'Choose Housekeeping Genes'!AI$17),AG115-'Choose Housekeeping Genes'!AI$17,"")</f>
        <v/>
      </c>
      <c r="BZ115" s="132" t="str">
        <f ca="1">IF(ISNUMBER(AH115-'Choose Housekeeping Genes'!AJ$17),AH115-'Choose Housekeeping Genes'!AJ$17,"")</f>
        <v/>
      </c>
      <c r="CA115" s="132" t="str">
        <f ca="1">IF(ISNUMBER(AI115-'Choose Housekeeping Genes'!AK$17),AI115-'Choose Housekeeping Genes'!AK$17,"")</f>
        <v/>
      </c>
      <c r="CB115" s="132" t="str">
        <f ca="1">IF(ISNUMBER(AJ115-'Choose Housekeeping Genes'!AL$17),AJ115-'Choose Housekeeping Genes'!AL$17,"")</f>
        <v/>
      </c>
      <c r="CC115" s="132" t="str">
        <f ca="1">IF(ISNUMBER(AK115-'Choose Housekeeping Genes'!AM$17),AK115-'Choose Housekeeping Genes'!AM$17,"")</f>
        <v/>
      </c>
      <c r="CD115" s="132" t="str">
        <f ca="1">IF(ISNUMBER(AL115-'Choose Housekeeping Genes'!AN$17),AL115-'Choose Housekeeping Genes'!AN$17,"")</f>
        <v/>
      </c>
      <c r="CE115" s="132" t="str">
        <f ca="1">IF(ISNUMBER(AM115-'Choose Housekeeping Genes'!AO$17),AM115-'Choose Housekeeping Genes'!AO$17,"")</f>
        <v/>
      </c>
      <c r="CF115" s="132" t="str">
        <f ca="1">IF(ISNUMBER(AN115-'Choose Housekeeping Genes'!AP$17),AN115-'Choose Housekeeping Genes'!AP$17,"")</f>
        <v/>
      </c>
      <c r="CG115" s="132" t="str">
        <f ca="1">IF(ISNUMBER(AO115-'Choose Housekeeping Genes'!AQ$17),AO115-'Choose Housekeeping Genes'!AQ$17,"")</f>
        <v/>
      </c>
      <c r="CH115" s="132" t="str">
        <f ca="1">IF(ISNUMBER(AP115-'Choose Housekeeping Genes'!AR$17),AP115-'Choose Housekeeping Genes'!AR$17,"")</f>
        <v/>
      </c>
      <c r="CI115" s="132" t="str">
        <f ca="1">IF(ISNUMBER(AQ115-'Choose Housekeeping Genes'!AS$17),AQ115-'Choose Housekeeping Genes'!AS$17,"")</f>
        <v/>
      </c>
      <c r="CJ115" s="132" t="str">
        <f ca="1">IF(ISNUMBER(AR115-'Choose Housekeeping Genes'!AT$17),AR115-'Choose Housekeeping Genes'!AT$17,"")</f>
        <v/>
      </c>
      <c r="CK115" s="137" t="e">
        <f t="shared" ca="1" si="6"/>
        <v>#DIV/0!</v>
      </c>
      <c r="CL115" s="138" t="e">
        <f t="shared" ca="1" si="7"/>
        <v>#DIV/0!</v>
      </c>
    </row>
    <row r="116" spans="1:90" ht="12.75" x14ac:dyDescent="0.15">
      <c r="A116" s="131" t="str">
        <f>'Transcript table'!C116</f>
        <v>LOC100507661 </v>
      </c>
      <c r="B116" s="35" t="s">
        <v>199</v>
      </c>
      <c r="C116" s="132" t="str">
        <f>IF(SUM('Test Sample Data'!C$3:C$386)&gt;10,IF(AND(ISNUMBER('Test Sample Data'!C116),'Test Sample Data'!C116&lt;35,'Test Sample Data'!C116&gt;0),'Test Sample Data'!C116-'Choose Housekeeping Genes'!D$27,35-'Choose Housekeeping Genes'!D$27),"")</f>
        <v/>
      </c>
      <c r="D116" s="132" t="str">
        <f>IF(SUM('Test Sample Data'!D$3:D$386)&gt;10,IF(AND(ISNUMBER('Test Sample Data'!D116),'Test Sample Data'!D116&lt;35,'Test Sample Data'!D116&gt;0),'Test Sample Data'!D116-'Choose Housekeeping Genes'!E$27,35-'Choose Housekeeping Genes'!E$27),"")</f>
        <v/>
      </c>
      <c r="E116" s="132" t="str">
        <f>IF(SUM('Test Sample Data'!E$3:E$386)&gt;10,IF(AND(ISNUMBER('Test Sample Data'!E116),'Test Sample Data'!E116&lt;35,'Test Sample Data'!E116&gt;0),'Test Sample Data'!E116-'Choose Housekeeping Genes'!F$27,35-'Choose Housekeeping Genes'!F$27),"")</f>
        <v/>
      </c>
      <c r="F116" s="132" t="str">
        <f>IF(SUM('Test Sample Data'!F$3:F$386)&gt;10,IF(AND(ISNUMBER('Test Sample Data'!F116),'Test Sample Data'!F116&lt;35,'Test Sample Data'!F116&gt;0),'Test Sample Data'!F116-'Choose Housekeeping Genes'!G$27,35-'Choose Housekeeping Genes'!G$27),"")</f>
        <v/>
      </c>
      <c r="G116" s="132" t="str">
        <f>IF(SUM('Test Sample Data'!G$3:G$386)&gt;10,IF(AND(ISNUMBER('Test Sample Data'!G116),'Test Sample Data'!G116&lt;35,'Test Sample Data'!G116&gt;0),'Test Sample Data'!G116-'Choose Housekeeping Genes'!H$27,35-'Choose Housekeeping Genes'!H$27),"")</f>
        <v/>
      </c>
      <c r="H116" s="132" t="str">
        <f>IF(SUM('Test Sample Data'!H$3:H$386)&gt;10,IF(AND(ISNUMBER('Test Sample Data'!H116),'Test Sample Data'!H116&lt;35,'Test Sample Data'!H116&gt;0),'Test Sample Data'!H116-'Choose Housekeeping Genes'!I$27,35-'Choose Housekeeping Genes'!I$27),"")</f>
        <v/>
      </c>
      <c r="I116" s="132" t="str">
        <f>IF(SUM('Test Sample Data'!I$3:I$386)&gt;10,IF(AND(ISNUMBER('Test Sample Data'!I116),'Test Sample Data'!I116&lt;35,'Test Sample Data'!I116&gt;0),'Test Sample Data'!I116-'Choose Housekeeping Genes'!J$27,35-'Choose Housekeeping Genes'!J$27),"")</f>
        <v/>
      </c>
      <c r="J116" s="132" t="str">
        <f>IF(SUM('Test Sample Data'!J$3:J$386)&gt;10,IF(AND(ISNUMBER('Test Sample Data'!J116),'Test Sample Data'!J116&lt;35,'Test Sample Data'!J116&gt;0),'Test Sample Data'!J116-'Choose Housekeeping Genes'!K$27,35-'Choose Housekeeping Genes'!K$27),"")</f>
        <v/>
      </c>
      <c r="K116" s="132" t="str">
        <f>IF(SUM('Test Sample Data'!K$3:K$386)&gt;10,IF(AND(ISNUMBER('Test Sample Data'!K116),'Test Sample Data'!K116&lt;35,'Test Sample Data'!K116&gt;0),'Test Sample Data'!K116-'Choose Housekeeping Genes'!L$27,35-'Choose Housekeeping Genes'!L$27),"")</f>
        <v/>
      </c>
      <c r="L116" s="132" t="str">
        <f>IF(SUM('Test Sample Data'!L$3:L$386)&gt;10,IF(AND(ISNUMBER('Test Sample Data'!L116),'Test Sample Data'!L116&lt;35,'Test Sample Data'!L116&gt;0),'Test Sample Data'!L116-'Choose Housekeeping Genes'!M$27,35-'Choose Housekeeping Genes'!M$27),"")</f>
        <v/>
      </c>
      <c r="M116" s="132" t="str">
        <f>IF(SUM('Test Sample Data'!M$3:M$386)&gt;10,IF(AND(ISNUMBER('Test Sample Data'!M116),'Test Sample Data'!M116&lt;35,'Test Sample Data'!M116&gt;0),'Test Sample Data'!M116-'Choose Housekeeping Genes'!N$27,35-'Choose Housekeeping Genes'!N$27),"")</f>
        <v/>
      </c>
      <c r="N116" s="132" t="str">
        <f>IF(SUM('Test Sample Data'!N$3:N$386)&gt;10,IF(AND(ISNUMBER('Test Sample Data'!N116),'Test Sample Data'!N116&lt;35,'Test Sample Data'!N116&gt;0),'Test Sample Data'!N116-'Choose Housekeeping Genes'!O$27,35-'Choose Housekeeping Genes'!O$27),"")</f>
        <v/>
      </c>
      <c r="O116" s="132" t="str">
        <f>IF(SUM('Test Sample Data'!O$3:O$386)&gt;10,IF(AND(ISNUMBER('Test Sample Data'!O116),'Test Sample Data'!O116&lt;35,'Test Sample Data'!O116&gt;0),'Test Sample Data'!O116-'Choose Housekeeping Genes'!P$27,35-'Choose Housekeeping Genes'!P$27),"")</f>
        <v/>
      </c>
      <c r="P116" s="132" t="str">
        <f>IF(SUM('Test Sample Data'!P$3:P$386)&gt;10,IF(AND(ISNUMBER('Test Sample Data'!P116),'Test Sample Data'!P116&lt;35,'Test Sample Data'!P116&gt;0),'Test Sample Data'!P116-'Choose Housekeeping Genes'!Q$27,35-'Choose Housekeeping Genes'!Q$27),"")</f>
        <v/>
      </c>
      <c r="Q116" s="132" t="str">
        <f>IF(SUM('Test Sample Data'!Q$3:Q$386)&gt;10,IF(AND(ISNUMBER('Test Sample Data'!Q116),'Test Sample Data'!Q116&lt;35,'Test Sample Data'!Q116&gt;0),'Test Sample Data'!Q116-'Choose Housekeeping Genes'!R$27,35-'Choose Housekeeping Genes'!R$27),"")</f>
        <v/>
      </c>
      <c r="R116" s="132" t="str">
        <f>IF(SUM('Test Sample Data'!R$3:R$386)&gt;10,IF(AND(ISNUMBER('Test Sample Data'!R116),'Test Sample Data'!R116&lt;35,'Test Sample Data'!R116&gt;0),'Test Sample Data'!R116-'Choose Housekeeping Genes'!S$27,35-'Choose Housekeeping Genes'!S$27),"")</f>
        <v/>
      </c>
      <c r="S116" s="132" t="str">
        <f>IF(SUM('Test Sample Data'!S$3:S$386)&gt;10,IF(AND(ISNUMBER('Test Sample Data'!S116),'Test Sample Data'!S116&lt;35,'Test Sample Data'!S116&gt;0),'Test Sample Data'!S116-'Choose Housekeeping Genes'!T$27,35-'Choose Housekeeping Genes'!T$27),"")</f>
        <v/>
      </c>
      <c r="T116" s="132" t="str">
        <f>IF(SUM('Test Sample Data'!T$3:T$386)&gt;10,IF(AND(ISNUMBER('Test Sample Data'!T116),'Test Sample Data'!T116&lt;35,'Test Sample Data'!T116&gt;0),'Test Sample Data'!T116-'Choose Housekeeping Genes'!U$27,35-'Choose Housekeeping Genes'!U$27),"")</f>
        <v/>
      </c>
      <c r="U116" s="132" t="str">
        <f>IF(SUM('Test Sample Data'!U$3:U$386)&gt;10,IF(AND(ISNUMBER('Test Sample Data'!U116),'Test Sample Data'!U116&lt;35,'Test Sample Data'!U116&gt;0),'Test Sample Data'!U116-'Choose Housekeeping Genes'!V$27,35-'Choose Housekeeping Genes'!V$27),"")</f>
        <v/>
      </c>
      <c r="V116" s="132" t="str">
        <f>IF(SUM('Test Sample Data'!V$3:V$386)&gt;10,IF(AND(ISNUMBER('Test Sample Data'!V116),'Test Sample Data'!V116&lt;35,'Test Sample Data'!V116&gt;0),'Test Sample Data'!V116-'Choose Housekeeping Genes'!W$27,35-'Choose Housekeeping Genes'!W$27),"")</f>
        <v/>
      </c>
      <c r="W116" s="140" t="str">
        <f>'Control Sample Data'!A116</f>
        <v>LOC100507661 </v>
      </c>
      <c r="X116" s="141" t="s">
        <v>199</v>
      </c>
      <c r="Y116" s="132" t="str">
        <f>IF(SUM('Control Sample Data'!C$3:C$386)&gt;10,IF(AND(ISNUMBER('Control Sample Data'!C116),'Control Sample Data'!C116&lt;35,'Control Sample Data'!C116&gt;0),'Control Sample Data'!C116-'Choose Housekeeping Genes'!AA$27,35-'Choose Housekeeping Genes'!AA$27),"")</f>
        <v/>
      </c>
      <c r="Z116" s="132" t="str">
        <f>IF(SUM('Control Sample Data'!D$3:D$386)&gt;10,IF(AND(ISNUMBER('Control Sample Data'!D116),'Control Sample Data'!D116&lt;35,'Control Sample Data'!D116&gt;0),'Control Sample Data'!D116-'Choose Housekeeping Genes'!AB$27,35-'Choose Housekeeping Genes'!AB$27),"")</f>
        <v/>
      </c>
      <c r="AA116" s="132" t="str">
        <f>IF(SUM('Control Sample Data'!E$3:E$386)&gt;10,IF(AND(ISNUMBER('Control Sample Data'!E116),'Control Sample Data'!E116&lt;35,'Control Sample Data'!E116&gt;0),'Control Sample Data'!E116-'Choose Housekeeping Genes'!AC$27,35-'Choose Housekeeping Genes'!AC$27),"")</f>
        <v/>
      </c>
      <c r="AB116" s="132" t="str">
        <f>IF(SUM('Control Sample Data'!F$3:F$386)&gt;10,IF(AND(ISNUMBER('Control Sample Data'!F116),'Control Sample Data'!F116&lt;35,'Control Sample Data'!F116&gt;0),'Control Sample Data'!F116-'Choose Housekeeping Genes'!AD$27,35-'Choose Housekeeping Genes'!AD$27),"")</f>
        <v/>
      </c>
      <c r="AC116" s="132" t="str">
        <f>IF(SUM('Control Sample Data'!G$3:G$386)&gt;10,IF(AND(ISNUMBER('Control Sample Data'!G116),'Control Sample Data'!G116&lt;35,'Control Sample Data'!G116&gt;0),'Control Sample Data'!G116-'Choose Housekeeping Genes'!AE$27,35-'Choose Housekeeping Genes'!AE$27),"")</f>
        <v/>
      </c>
      <c r="AD116" s="132" t="str">
        <f>IF(SUM('Control Sample Data'!H$3:H$386)&gt;10,IF(AND(ISNUMBER('Control Sample Data'!H116),'Control Sample Data'!H116&lt;35,'Control Sample Data'!H116&gt;0),'Control Sample Data'!H116-'Choose Housekeeping Genes'!AF$27,35-'Choose Housekeeping Genes'!AF$27),"")</f>
        <v/>
      </c>
      <c r="AE116" s="132" t="str">
        <f>IF(SUM('Control Sample Data'!I$3:I$386)&gt;10,IF(AND(ISNUMBER('Control Sample Data'!I116),'Control Sample Data'!I116&lt;35,'Control Sample Data'!I116&gt;0),'Control Sample Data'!I116-'Choose Housekeeping Genes'!AG$27,35-'Choose Housekeeping Genes'!AG$27),"")</f>
        <v/>
      </c>
      <c r="AF116" s="132" t="str">
        <f>IF(SUM('Control Sample Data'!J$3:J$386)&gt;10,IF(AND(ISNUMBER('Control Sample Data'!J116),'Control Sample Data'!J116&lt;35,'Control Sample Data'!J116&gt;0),'Control Sample Data'!J116-'Choose Housekeeping Genes'!AH$27,35-'Choose Housekeeping Genes'!AH$27),"")</f>
        <v/>
      </c>
      <c r="AG116" s="132" t="str">
        <f>IF(SUM('Control Sample Data'!K$3:K$386)&gt;10,IF(AND(ISNUMBER('Control Sample Data'!K116),'Control Sample Data'!K116&lt;35,'Control Sample Data'!K116&gt;0),'Control Sample Data'!K116-'Choose Housekeeping Genes'!AI$27,35-'Choose Housekeeping Genes'!AI$27),"")</f>
        <v/>
      </c>
      <c r="AH116" s="132" t="str">
        <f>IF(SUM('Control Sample Data'!L$3:L$386)&gt;10,IF(AND(ISNUMBER('Control Sample Data'!L116),'Control Sample Data'!L116&lt;35,'Control Sample Data'!L116&gt;0),'Control Sample Data'!L116-'Choose Housekeeping Genes'!AJ$27,35-'Choose Housekeeping Genes'!AJ$27),"")</f>
        <v/>
      </c>
      <c r="AI116" s="132" t="str">
        <f>IF(SUM('Control Sample Data'!M$3:M$386)&gt;10,IF(AND(ISNUMBER('Control Sample Data'!M116),'Control Sample Data'!M116&lt;35,'Control Sample Data'!M116&gt;0),'Control Sample Data'!M116-'Choose Housekeeping Genes'!AK$27,35-'Choose Housekeeping Genes'!AK$27),"")</f>
        <v/>
      </c>
      <c r="AJ116" s="132" t="str">
        <f>IF(SUM('Control Sample Data'!N$3:N$386)&gt;10,IF(AND(ISNUMBER('Control Sample Data'!N116),'Control Sample Data'!N116&lt;35,'Control Sample Data'!N116&gt;0),'Control Sample Data'!N116-'Choose Housekeeping Genes'!AL$27,35-'Choose Housekeeping Genes'!AL$27),"")</f>
        <v/>
      </c>
      <c r="AK116" s="132" t="str">
        <f>IF(SUM('Control Sample Data'!O$3:O$386)&gt;10,IF(AND(ISNUMBER('Control Sample Data'!O116),'Control Sample Data'!O116&lt;35,'Control Sample Data'!O116&gt;0),'Control Sample Data'!O116-'Choose Housekeeping Genes'!AM$27,35-'Choose Housekeeping Genes'!AM$27),"")</f>
        <v/>
      </c>
      <c r="AL116" s="132" t="str">
        <f>IF(SUM('Control Sample Data'!P$3:P$386)&gt;10,IF(AND(ISNUMBER('Control Sample Data'!P116),'Control Sample Data'!P116&lt;35,'Control Sample Data'!P116&gt;0),'Control Sample Data'!P116-'Choose Housekeeping Genes'!AN$27,35-'Choose Housekeeping Genes'!AN$27),"")</f>
        <v/>
      </c>
      <c r="AM116" s="132" t="str">
        <f>IF(SUM('Control Sample Data'!Q$3:Q$386)&gt;10,IF(AND(ISNUMBER('Control Sample Data'!Q116),'Control Sample Data'!Q116&lt;35,'Control Sample Data'!Q116&gt;0),'Control Sample Data'!Q116-'Choose Housekeeping Genes'!AO$27,35-'Choose Housekeeping Genes'!AO$27),"")</f>
        <v/>
      </c>
      <c r="AN116" s="132" t="str">
        <f>IF(SUM('Control Sample Data'!R$3:R$386)&gt;10,IF(AND(ISNUMBER('Control Sample Data'!R116),'Control Sample Data'!R116&lt;35,'Control Sample Data'!R116&gt;0),'Control Sample Data'!R116-'Choose Housekeeping Genes'!AP$27,35-'Choose Housekeeping Genes'!AP$27),"")</f>
        <v/>
      </c>
      <c r="AO116" s="132" t="str">
        <f>IF(SUM('Control Sample Data'!S$3:S$386)&gt;10,IF(AND(ISNUMBER('Control Sample Data'!S116),'Control Sample Data'!S116&lt;35,'Control Sample Data'!S116&gt;0),'Control Sample Data'!S116-'Choose Housekeeping Genes'!AQ$27,35-'Choose Housekeeping Genes'!AQ$27),"")</f>
        <v/>
      </c>
      <c r="AP116" s="132" t="str">
        <f>IF(SUM('Control Sample Data'!T$3:T$386)&gt;10,IF(AND(ISNUMBER('Control Sample Data'!T116),'Control Sample Data'!T116&lt;35,'Control Sample Data'!T116&gt;0),'Control Sample Data'!T116-'Choose Housekeeping Genes'!AR$27,35-'Choose Housekeeping Genes'!AR$27),"")</f>
        <v/>
      </c>
      <c r="AQ116" s="132" t="str">
        <f>IF(SUM('Control Sample Data'!U$3:U$386)&gt;10,IF(AND(ISNUMBER('Control Sample Data'!U116),'Control Sample Data'!U116&lt;35,'Control Sample Data'!U116&gt;0),'Control Sample Data'!U116-'Choose Housekeeping Genes'!AS$27,35-'Choose Housekeeping Genes'!AS$27),"")</f>
        <v/>
      </c>
      <c r="AR116" s="132" t="str">
        <f>IF(SUM('Control Sample Data'!V$3:V$386)&gt;10,IF(AND(ISNUMBER('Control Sample Data'!V116),'Control Sample Data'!V116&lt;35,'Control Sample Data'!V116&gt;0),'Control Sample Data'!V116-'Choose Housekeeping Genes'!AT$27,35-'Choose Housekeeping Genes'!AT$27),"")</f>
        <v/>
      </c>
      <c r="AS116" s="135" t="str">
        <f>'Control Sample Data'!A116</f>
        <v>LOC100507661 </v>
      </c>
      <c r="AT116" s="35" t="s">
        <v>199</v>
      </c>
      <c r="AU116" s="132" t="str">
        <f ca="1">IF(ISNUMBER(C116-'Choose Housekeeping Genes'!D$17),C116-'Choose Housekeeping Genes'!D$17,"")</f>
        <v/>
      </c>
      <c r="AV116" s="132" t="str">
        <f ca="1">IF(ISNUMBER(D116-'Choose Housekeeping Genes'!E$17),D116-'Choose Housekeeping Genes'!E$17,"")</f>
        <v/>
      </c>
      <c r="AW116" s="132" t="str">
        <f ca="1">IF(ISNUMBER(E116-'Choose Housekeeping Genes'!F$17),E116-'Choose Housekeeping Genes'!F$17,"")</f>
        <v/>
      </c>
      <c r="AX116" s="132" t="str">
        <f ca="1">IF(ISNUMBER(F116-'Choose Housekeeping Genes'!G$17),F116-'Choose Housekeeping Genes'!G$17,"")</f>
        <v/>
      </c>
      <c r="AY116" s="132" t="str">
        <f ca="1">IF(ISNUMBER(G116-'Choose Housekeeping Genes'!H$17),G116-'Choose Housekeeping Genes'!H$17,"")</f>
        <v/>
      </c>
      <c r="AZ116" s="132" t="str">
        <f ca="1">IF(ISNUMBER(H116-'Choose Housekeeping Genes'!I$17),H116-'Choose Housekeeping Genes'!I$17,"")</f>
        <v/>
      </c>
      <c r="BA116" s="132" t="str">
        <f ca="1">IF(ISNUMBER(I116-'Choose Housekeeping Genes'!J$17),I116-'Choose Housekeeping Genes'!J$17,"")</f>
        <v/>
      </c>
      <c r="BB116" s="132" t="str">
        <f ca="1">IF(ISNUMBER(J116-'Choose Housekeeping Genes'!K$17),J116-'Choose Housekeeping Genes'!K$17,"")</f>
        <v/>
      </c>
      <c r="BC116" s="132" t="str">
        <f ca="1">IF(ISNUMBER(K116-'Choose Housekeeping Genes'!L$17),K116-'Choose Housekeeping Genes'!L$17,"")</f>
        <v/>
      </c>
      <c r="BD116" s="132" t="str">
        <f ca="1">IF(ISNUMBER(L116-'Choose Housekeeping Genes'!M$17),L116-'Choose Housekeeping Genes'!M$17,"")</f>
        <v/>
      </c>
      <c r="BE116" s="132" t="str">
        <f ca="1">IF(ISNUMBER(M116-'Choose Housekeeping Genes'!N$17),M116-'Choose Housekeeping Genes'!N$17,"")</f>
        <v/>
      </c>
      <c r="BF116" s="132" t="str">
        <f ca="1">IF(ISNUMBER(N116-'Choose Housekeeping Genes'!O$17),N116-'Choose Housekeeping Genes'!O$17,"")</f>
        <v/>
      </c>
      <c r="BG116" s="132" t="str">
        <f ca="1">IF(ISNUMBER(O116-'Choose Housekeeping Genes'!P$17),O116-'Choose Housekeeping Genes'!P$17,"")</f>
        <v/>
      </c>
      <c r="BH116" s="132" t="str">
        <f ca="1">IF(ISNUMBER(P116-'Choose Housekeeping Genes'!Q$17),P116-'Choose Housekeeping Genes'!Q$17,"")</f>
        <v/>
      </c>
      <c r="BI116" s="132" t="str">
        <f ca="1">IF(ISNUMBER(Q116-'Choose Housekeeping Genes'!R$17),Q116-'Choose Housekeeping Genes'!R$17,"")</f>
        <v/>
      </c>
      <c r="BJ116" s="132" t="str">
        <f ca="1">IF(ISNUMBER(R116-'Choose Housekeeping Genes'!S$17),R116-'Choose Housekeeping Genes'!S$17,"")</f>
        <v/>
      </c>
      <c r="BK116" s="132" t="str">
        <f ca="1">IF(ISNUMBER(S116-'Choose Housekeeping Genes'!T$17),S116-'Choose Housekeeping Genes'!T$17,"")</f>
        <v/>
      </c>
      <c r="BL116" s="132" t="str">
        <f ca="1">IF(ISNUMBER(T116-'Choose Housekeeping Genes'!U$17),T116-'Choose Housekeeping Genes'!U$17,"")</f>
        <v/>
      </c>
      <c r="BM116" s="132" t="str">
        <f ca="1">IF(ISNUMBER(U116-'Choose Housekeeping Genes'!V$17),U116-'Choose Housekeeping Genes'!V$17,"")</f>
        <v/>
      </c>
      <c r="BN116" s="132" t="str">
        <f ca="1">IF(ISNUMBER(V116-'Choose Housekeeping Genes'!W$17),V116-'Choose Housekeeping Genes'!W$17,"")</f>
        <v/>
      </c>
      <c r="BO116" s="142" t="str">
        <f t="shared" si="8"/>
        <v>LOC100507661 </v>
      </c>
      <c r="BP116" s="141" t="s">
        <v>199</v>
      </c>
      <c r="BQ116" s="132" t="str">
        <f ca="1">IF(ISNUMBER(Y116-'Choose Housekeeping Genes'!AA$17),Y116-'Choose Housekeeping Genes'!AA$17,"")</f>
        <v/>
      </c>
      <c r="BR116" s="132" t="str">
        <f ca="1">IF(ISNUMBER(Z116-'Choose Housekeeping Genes'!AB$17),Z116-'Choose Housekeeping Genes'!AB$17,"")</f>
        <v/>
      </c>
      <c r="BS116" s="132" t="str">
        <f ca="1">IF(ISNUMBER(AA116-'Choose Housekeeping Genes'!AC$17),AA116-'Choose Housekeeping Genes'!AC$17,"")</f>
        <v/>
      </c>
      <c r="BT116" s="132" t="str">
        <f ca="1">IF(ISNUMBER(AB116-'Choose Housekeeping Genes'!AD$17),AB116-'Choose Housekeeping Genes'!AD$17,"")</f>
        <v/>
      </c>
      <c r="BU116" s="132" t="str">
        <f ca="1">IF(ISNUMBER(AC116-'Choose Housekeeping Genes'!AE$17),AC116-'Choose Housekeeping Genes'!AE$17,"")</f>
        <v/>
      </c>
      <c r="BV116" s="132" t="str">
        <f ca="1">IF(ISNUMBER(AD116-'Choose Housekeeping Genes'!AF$17),AD116-'Choose Housekeeping Genes'!AF$17,"")</f>
        <v/>
      </c>
      <c r="BW116" s="132" t="str">
        <f ca="1">IF(ISNUMBER(AE116-'Choose Housekeeping Genes'!AG$17),AE116-'Choose Housekeeping Genes'!AG$17,"")</f>
        <v/>
      </c>
      <c r="BX116" s="132" t="str">
        <f ca="1">IF(ISNUMBER(AF116-'Choose Housekeeping Genes'!AH$17),AF116-'Choose Housekeeping Genes'!AH$17,"")</f>
        <v/>
      </c>
      <c r="BY116" s="132" t="str">
        <f ca="1">IF(ISNUMBER(AG116-'Choose Housekeeping Genes'!AI$17),AG116-'Choose Housekeeping Genes'!AI$17,"")</f>
        <v/>
      </c>
      <c r="BZ116" s="132" t="str">
        <f ca="1">IF(ISNUMBER(AH116-'Choose Housekeeping Genes'!AJ$17),AH116-'Choose Housekeeping Genes'!AJ$17,"")</f>
        <v/>
      </c>
      <c r="CA116" s="132" t="str">
        <f ca="1">IF(ISNUMBER(AI116-'Choose Housekeeping Genes'!AK$17),AI116-'Choose Housekeeping Genes'!AK$17,"")</f>
        <v/>
      </c>
      <c r="CB116" s="132" t="str">
        <f ca="1">IF(ISNUMBER(AJ116-'Choose Housekeeping Genes'!AL$17),AJ116-'Choose Housekeeping Genes'!AL$17,"")</f>
        <v/>
      </c>
      <c r="CC116" s="132" t="str">
        <f ca="1">IF(ISNUMBER(AK116-'Choose Housekeeping Genes'!AM$17),AK116-'Choose Housekeeping Genes'!AM$17,"")</f>
        <v/>
      </c>
      <c r="CD116" s="132" t="str">
        <f ca="1">IF(ISNUMBER(AL116-'Choose Housekeeping Genes'!AN$17),AL116-'Choose Housekeeping Genes'!AN$17,"")</f>
        <v/>
      </c>
      <c r="CE116" s="132" t="str">
        <f ca="1">IF(ISNUMBER(AM116-'Choose Housekeeping Genes'!AO$17),AM116-'Choose Housekeeping Genes'!AO$17,"")</f>
        <v/>
      </c>
      <c r="CF116" s="132" t="str">
        <f ca="1">IF(ISNUMBER(AN116-'Choose Housekeeping Genes'!AP$17),AN116-'Choose Housekeeping Genes'!AP$17,"")</f>
        <v/>
      </c>
      <c r="CG116" s="132" t="str">
        <f ca="1">IF(ISNUMBER(AO116-'Choose Housekeeping Genes'!AQ$17),AO116-'Choose Housekeeping Genes'!AQ$17,"")</f>
        <v/>
      </c>
      <c r="CH116" s="132" t="str">
        <f ca="1">IF(ISNUMBER(AP116-'Choose Housekeeping Genes'!AR$17),AP116-'Choose Housekeeping Genes'!AR$17,"")</f>
        <v/>
      </c>
      <c r="CI116" s="132" t="str">
        <f ca="1">IF(ISNUMBER(AQ116-'Choose Housekeeping Genes'!AS$17),AQ116-'Choose Housekeeping Genes'!AS$17,"")</f>
        <v/>
      </c>
      <c r="CJ116" s="132" t="str">
        <f ca="1">IF(ISNUMBER(AR116-'Choose Housekeeping Genes'!AT$17),AR116-'Choose Housekeeping Genes'!AT$17,"")</f>
        <v/>
      </c>
      <c r="CK116" s="137" t="e">
        <f t="shared" ca="1" si="6"/>
        <v>#DIV/0!</v>
      </c>
      <c r="CL116" s="138" t="e">
        <f t="shared" ca="1" si="7"/>
        <v>#DIV/0!</v>
      </c>
    </row>
    <row r="117" spans="1:90" ht="12.75" x14ac:dyDescent="0.15">
      <c r="A117" s="131" t="str">
        <f>'Transcript table'!C117</f>
        <v xml:space="preserve">LOC101054525 </v>
      </c>
      <c r="B117" s="35" t="s">
        <v>200</v>
      </c>
      <c r="C117" s="132" t="str">
        <f>IF(SUM('Test Sample Data'!C$3:C$386)&gt;10,IF(AND(ISNUMBER('Test Sample Data'!C117),'Test Sample Data'!C117&lt;35,'Test Sample Data'!C117&gt;0),'Test Sample Data'!C117-'Choose Housekeeping Genes'!D$27,35-'Choose Housekeeping Genes'!D$27),"")</f>
        <v/>
      </c>
      <c r="D117" s="132" t="str">
        <f>IF(SUM('Test Sample Data'!D$3:D$386)&gt;10,IF(AND(ISNUMBER('Test Sample Data'!D117),'Test Sample Data'!D117&lt;35,'Test Sample Data'!D117&gt;0),'Test Sample Data'!D117-'Choose Housekeeping Genes'!E$27,35-'Choose Housekeeping Genes'!E$27),"")</f>
        <v/>
      </c>
      <c r="E117" s="132" t="str">
        <f>IF(SUM('Test Sample Data'!E$3:E$386)&gt;10,IF(AND(ISNUMBER('Test Sample Data'!E117),'Test Sample Data'!E117&lt;35,'Test Sample Data'!E117&gt;0),'Test Sample Data'!E117-'Choose Housekeeping Genes'!F$27,35-'Choose Housekeeping Genes'!F$27),"")</f>
        <v/>
      </c>
      <c r="F117" s="132" t="str">
        <f>IF(SUM('Test Sample Data'!F$3:F$386)&gt;10,IF(AND(ISNUMBER('Test Sample Data'!F117),'Test Sample Data'!F117&lt;35,'Test Sample Data'!F117&gt;0),'Test Sample Data'!F117-'Choose Housekeeping Genes'!G$27,35-'Choose Housekeeping Genes'!G$27),"")</f>
        <v/>
      </c>
      <c r="G117" s="132" t="str">
        <f>IF(SUM('Test Sample Data'!G$3:G$386)&gt;10,IF(AND(ISNUMBER('Test Sample Data'!G117),'Test Sample Data'!G117&lt;35,'Test Sample Data'!G117&gt;0),'Test Sample Data'!G117-'Choose Housekeeping Genes'!H$27,35-'Choose Housekeeping Genes'!H$27),"")</f>
        <v/>
      </c>
      <c r="H117" s="132" t="str">
        <f>IF(SUM('Test Sample Data'!H$3:H$386)&gt;10,IF(AND(ISNUMBER('Test Sample Data'!H117),'Test Sample Data'!H117&lt;35,'Test Sample Data'!H117&gt;0),'Test Sample Data'!H117-'Choose Housekeeping Genes'!I$27,35-'Choose Housekeeping Genes'!I$27),"")</f>
        <v/>
      </c>
      <c r="I117" s="132" t="str">
        <f>IF(SUM('Test Sample Data'!I$3:I$386)&gt;10,IF(AND(ISNUMBER('Test Sample Data'!I117),'Test Sample Data'!I117&lt;35,'Test Sample Data'!I117&gt;0),'Test Sample Data'!I117-'Choose Housekeeping Genes'!J$27,35-'Choose Housekeeping Genes'!J$27),"")</f>
        <v/>
      </c>
      <c r="J117" s="132" t="str">
        <f>IF(SUM('Test Sample Data'!J$3:J$386)&gt;10,IF(AND(ISNUMBER('Test Sample Data'!J117),'Test Sample Data'!J117&lt;35,'Test Sample Data'!J117&gt;0),'Test Sample Data'!J117-'Choose Housekeeping Genes'!K$27,35-'Choose Housekeeping Genes'!K$27),"")</f>
        <v/>
      </c>
      <c r="K117" s="132" t="str">
        <f>IF(SUM('Test Sample Data'!K$3:K$386)&gt;10,IF(AND(ISNUMBER('Test Sample Data'!K117),'Test Sample Data'!K117&lt;35,'Test Sample Data'!K117&gt;0),'Test Sample Data'!K117-'Choose Housekeeping Genes'!L$27,35-'Choose Housekeeping Genes'!L$27),"")</f>
        <v/>
      </c>
      <c r="L117" s="132" t="str">
        <f>IF(SUM('Test Sample Data'!L$3:L$386)&gt;10,IF(AND(ISNUMBER('Test Sample Data'!L117),'Test Sample Data'!L117&lt;35,'Test Sample Data'!L117&gt;0),'Test Sample Data'!L117-'Choose Housekeeping Genes'!M$27,35-'Choose Housekeeping Genes'!M$27),"")</f>
        <v/>
      </c>
      <c r="M117" s="132" t="str">
        <f>IF(SUM('Test Sample Data'!M$3:M$386)&gt;10,IF(AND(ISNUMBER('Test Sample Data'!M117),'Test Sample Data'!M117&lt;35,'Test Sample Data'!M117&gt;0),'Test Sample Data'!M117-'Choose Housekeeping Genes'!N$27,35-'Choose Housekeeping Genes'!N$27),"")</f>
        <v/>
      </c>
      <c r="N117" s="132" t="str">
        <f>IF(SUM('Test Sample Data'!N$3:N$386)&gt;10,IF(AND(ISNUMBER('Test Sample Data'!N117),'Test Sample Data'!N117&lt;35,'Test Sample Data'!N117&gt;0),'Test Sample Data'!N117-'Choose Housekeeping Genes'!O$27,35-'Choose Housekeeping Genes'!O$27),"")</f>
        <v/>
      </c>
      <c r="O117" s="132" t="str">
        <f>IF(SUM('Test Sample Data'!O$3:O$386)&gt;10,IF(AND(ISNUMBER('Test Sample Data'!O117),'Test Sample Data'!O117&lt;35,'Test Sample Data'!O117&gt;0),'Test Sample Data'!O117-'Choose Housekeeping Genes'!P$27,35-'Choose Housekeeping Genes'!P$27),"")</f>
        <v/>
      </c>
      <c r="P117" s="132" t="str">
        <f>IF(SUM('Test Sample Data'!P$3:P$386)&gt;10,IF(AND(ISNUMBER('Test Sample Data'!P117),'Test Sample Data'!P117&lt;35,'Test Sample Data'!P117&gt;0),'Test Sample Data'!P117-'Choose Housekeeping Genes'!Q$27,35-'Choose Housekeeping Genes'!Q$27),"")</f>
        <v/>
      </c>
      <c r="Q117" s="132" t="str">
        <f>IF(SUM('Test Sample Data'!Q$3:Q$386)&gt;10,IF(AND(ISNUMBER('Test Sample Data'!Q117),'Test Sample Data'!Q117&lt;35,'Test Sample Data'!Q117&gt;0),'Test Sample Data'!Q117-'Choose Housekeeping Genes'!R$27,35-'Choose Housekeeping Genes'!R$27),"")</f>
        <v/>
      </c>
      <c r="R117" s="132" t="str">
        <f>IF(SUM('Test Sample Data'!R$3:R$386)&gt;10,IF(AND(ISNUMBER('Test Sample Data'!R117),'Test Sample Data'!R117&lt;35,'Test Sample Data'!R117&gt;0),'Test Sample Data'!R117-'Choose Housekeeping Genes'!S$27,35-'Choose Housekeeping Genes'!S$27),"")</f>
        <v/>
      </c>
      <c r="S117" s="132" t="str">
        <f>IF(SUM('Test Sample Data'!S$3:S$386)&gt;10,IF(AND(ISNUMBER('Test Sample Data'!S117),'Test Sample Data'!S117&lt;35,'Test Sample Data'!S117&gt;0),'Test Sample Data'!S117-'Choose Housekeeping Genes'!T$27,35-'Choose Housekeeping Genes'!T$27),"")</f>
        <v/>
      </c>
      <c r="T117" s="132" t="str">
        <f>IF(SUM('Test Sample Data'!T$3:T$386)&gt;10,IF(AND(ISNUMBER('Test Sample Data'!T117),'Test Sample Data'!T117&lt;35,'Test Sample Data'!T117&gt;0),'Test Sample Data'!T117-'Choose Housekeeping Genes'!U$27,35-'Choose Housekeeping Genes'!U$27),"")</f>
        <v/>
      </c>
      <c r="U117" s="132" t="str">
        <f>IF(SUM('Test Sample Data'!U$3:U$386)&gt;10,IF(AND(ISNUMBER('Test Sample Data'!U117),'Test Sample Data'!U117&lt;35,'Test Sample Data'!U117&gt;0),'Test Sample Data'!U117-'Choose Housekeeping Genes'!V$27,35-'Choose Housekeeping Genes'!V$27),"")</f>
        <v/>
      </c>
      <c r="V117" s="132" t="str">
        <f>IF(SUM('Test Sample Data'!V$3:V$386)&gt;10,IF(AND(ISNUMBER('Test Sample Data'!V117),'Test Sample Data'!V117&lt;35,'Test Sample Data'!V117&gt;0),'Test Sample Data'!V117-'Choose Housekeeping Genes'!W$27,35-'Choose Housekeeping Genes'!W$27),"")</f>
        <v/>
      </c>
      <c r="W117" s="140" t="str">
        <f>'Control Sample Data'!A117</f>
        <v xml:space="preserve">LOC101054525 </v>
      </c>
      <c r="X117" s="141" t="s">
        <v>200</v>
      </c>
      <c r="Y117" s="132" t="str">
        <f>IF(SUM('Control Sample Data'!C$3:C$386)&gt;10,IF(AND(ISNUMBER('Control Sample Data'!C117),'Control Sample Data'!C117&lt;35,'Control Sample Data'!C117&gt;0),'Control Sample Data'!C117-'Choose Housekeeping Genes'!AA$27,35-'Choose Housekeeping Genes'!AA$27),"")</f>
        <v/>
      </c>
      <c r="Z117" s="132" t="str">
        <f>IF(SUM('Control Sample Data'!D$3:D$386)&gt;10,IF(AND(ISNUMBER('Control Sample Data'!D117),'Control Sample Data'!D117&lt;35,'Control Sample Data'!D117&gt;0),'Control Sample Data'!D117-'Choose Housekeeping Genes'!AB$27,35-'Choose Housekeeping Genes'!AB$27),"")</f>
        <v/>
      </c>
      <c r="AA117" s="132" t="str">
        <f>IF(SUM('Control Sample Data'!E$3:E$386)&gt;10,IF(AND(ISNUMBER('Control Sample Data'!E117),'Control Sample Data'!E117&lt;35,'Control Sample Data'!E117&gt;0),'Control Sample Data'!E117-'Choose Housekeeping Genes'!AC$27,35-'Choose Housekeeping Genes'!AC$27),"")</f>
        <v/>
      </c>
      <c r="AB117" s="132" t="str">
        <f>IF(SUM('Control Sample Data'!F$3:F$386)&gt;10,IF(AND(ISNUMBER('Control Sample Data'!F117),'Control Sample Data'!F117&lt;35,'Control Sample Data'!F117&gt;0),'Control Sample Data'!F117-'Choose Housekeeping Genes'!AD$27,35-'Choose Housekeeping Genes'!AD$27),"")</f>
        <v/>
      </c>
      <c r="AC117" s="132" t="str">
        <f>IF(SUM('Control Sample Data'!G$3:G$386)&gt;10,IF(AND(ISNUMBER('Control Sample Data'!G117),'Control Sample Data'!G117&lt;35,'Control Sample Data'!G117&gt;0),'Control Sample Data'!G117-'Choose Housekeeping Genes'!AE$27,35-'Choose Housekeeping Genes'!AE$27),"")</f>
        <v/>
      </c>
      <c r="AD117" s="132" t="str">
        <f>IF(SUM('Control Sample Data'!H$3:H$386)&gt;10,IF(AND(ISNUMBER('Control Sample Data'!H117),'Control Sample Data'!H117&lt;35,'Control Sample Data'!H117&gt;0),'Control Sample Data'!H117-'Choose Housekeeping Genes'!AF$27,35-'Choose Housekeeping Genes'!AF$27),"")</f>
        <v/>
      </c>
      <c r="AE117" s="132" t="str">
        <f>IF(SUM('Control Sample Data'!I$3:I$386)&gt;10,IF(AND(ISNUMBER('Control Sample Data'!I117),'Control Sample Data'!I117&lt;35,'Control Sample Data'!I117&gt;0),'Control Sample Data'!I117-'Choose Housekeeping Genes'!AG$27,35-'Choose Housekeeping Genes'!AG$27),"")</f>
        <v/>
      </c>
      <c r="AF117" s="132" t="str">
        <f>IF(SUM('Control Sample Data'!J$3:J$386)&gt;10,IF(AND(ISNUMBER('Control Sample Data'!J117),'Control Sample Data'!J117&lt;35,'Control Sample Data'!J117&gt;0),'Control Sample Data'!J117-'Choose Housekeeping Genes'!AH$27,35-'Choose Housekeeping Genes'!AH$27),"")</f>
        <v/>
      </c>
      <c r="AG117" s="132" t="str">
        <f>IF(SUM('Control Sample Data'!K$3:K$386)&gt;10,IF(AND(ISNUMBER('Control Sample Data'!K117),'Control Sample Data'!K117&lt;35,'Control Sample Data'!K117&gt;0),'Control Sample Data'!K117-'Choose Housekeeping Genes'!AI$27,35-'Choose Housekeeping Genes'!AI$27),"")</f>
        <v/>
      </c>
      <c r="AH117" s="132" t="str">
        <f>IF(SUM('Control Sample Data'!L$3:L$386)&gt;10,IF(AND(ISNUMBER('Control Sample Data'!L117),'Control Sample Data'!L117&lt;35,'Control Sample Data'!L117&gt;0),'Control Sample Data'!L117-'Choose Housekeeping Genes'!AJ$27,35-'Choose Housekeeping Genes'!AJ$27),"")</f>
        <v/>
      </c>
      <c r="AI117" s="132" t="str">
        <f>IF(SUM('Control Sample Data'!M$3:M$386)&gt;10,IF(AND(ISNUMBER('Control Sample Data'!M117),'Control Sample Data'!M117&lt;35,'Control Sample Data'!M117&gt;0),'Control Sample Data'!M117-'Choose Housekeeping Genes'!AK$27,35-'Choose Housekeeping Genes'!AK$27),"")</f>
        <v/>
      </c>
      <c r="AJ117" s="132" t="str">
        <f>IF(SUM('Control Sample Data'!N$3:N$386)&gt;10,IF(AND(ISNUMBER('Control Sample Data'!N117),'Control Sample Data'!N117&lt;35,'Control Sample Data'!N117&gt;0),'Control Sample Data'!N117-'Choose Housekeeping Genes'!AL$27,35-'Choose Housekeeping Genes'!AL$27),"")</f>
        <v/>
      </c>
      <c r="AK117" s="132" t="str">
        <f>IF(SUM('Control Sample Data'!O$3:O$386)&gt;10,IF(AND(ISNUMBER('Control Sample Data'!O117),'Control Sample Data'!O117&lt;35,'Control Sample Data'!O117&gt;0),'Control Sample Data'!O117-'Choose Housekeeping Genes'!AM$27,35-'Choose Housekeeping Genes'!AM$27),"")</f>
        <v/>
      </c>
      <c r="AL117" s="132" t="str">
        <f>IF(SUM('Control Sample Data'!P$3:P$386)&gt;10,IF(AND(ISNUMBER('Control Sample Data'!P117),'Control Sample Data'!P117&lt;35,'Control Sample Data'!P117&gt;0),'Control Sample Data'!P117-'Choose Housekeeping Genes'!AN$27,35-'Choose Housekeeping Genes'!AN$27),"")</f>
        <v/>
      </c>
      <c r="AM117" s="132" t="str">
        <f>IF(SUM('Control Sample Data'!Q$3:Q$386)&gt;10,IF(AND(ISNUMBER('Control Sample Data'!Q117),'Control Sample Data'!Q117&lt;35,'Control Sample Data'!Q117&gt;0),'Control Sample Data'!Q117-'Choose Housekeeping Genes'!AO$27,35-'Choose Housekeeping Genes'!AO$27),"")</f>
        <v/>
      </c>
      <c r="AN117" s="132" t="str">
        <f>IF(SUM('Control Sample Data'!R$3:R$386)&gt;10,IF(AND(ISNUMBER('Control Sample Data'!R117),'Control Sample Data'!R117&lt;35,'Control Sample Data'!R117&gt;0),'Control Sample Data'!R117-'Choose Housekeeping Genes'!AP$27,35-'Choose Housekeeping Genes'!AP$27),"")</f>
        <v/>
      </c>
      <c r="AO117" s="132" t="str">
        <f>IF(SUM('Control Sample Data'!S$3:S$386)&gt;10,IF(AND(ISNUMBER('Control Sample Data'!S117),'Control Sample Data'!S117&lt;35,'Control Sample Data'!S117&gt;0),'Control Sample Data'!S117-'Choose Housekeeping Genes'!AQ$27,35-'Choose Housekeeping Genes'!AQ$27),"")</f>
        <v/>
      </c>
      <c r="AP117" s="132" t="str">
        <f>IF(SUM('Control Sample Data'!T$3:T$386)&gt;10,IF(AND(ISNUMBER('Control Sample Data'!T117),'Control Sample Data'!T117&lt;35,'Control Sample Data'!T117&gt;0),'Control Sample Data'!T117-'Choose Housekeeping Genes'!AR$27,35-'Choose Housekeeping Genes'!AR$27),"")</f>
        <v/>
      </c>
      <c r="AQ117" s="132" t="str">
        <f>IF(SUM('Control Sample Data'!U$3:U$386)&gt;10,IF(AND(ISNUMBER('Control Sample Data'!U117),'Control Sample Data'!U117&lt;35,'Control Sample Data'!U117&gt;0),'Control Sample Data'!U117-'Choose Housekeeping Genes'!AS$27,35-'Choose Housekeeping Genes'!AS$27),"")</f>
        <v/>
      </c>
      <c r="AR117" s="132" t="str">
        <f>IF(SUM('Control Sample Data'!V$3:V$386)&gt;10,IF(AND(ISNUMBER('Control Sample Data'!V117),'Control Sample Data'!V117&lt;35,'Control Sample Data'!V117&gt;0),'Control Sample Data'!V117-'Choose Housekeeping Genes'!AT$27,35-'Choose Housekeeping Genes'!AT$27),"")</f>
        <v/>
      </c>
      <c r="AS117" s="135" t="str">
        <f>'Control Sample Data'!A117</f>
        <v xml:space="preserve">LOC101054525 </v>
      </c>
      <c r="AT117" s="35" t="s">
        <v>200</v>
      </c>
      <c r="AU117" s="132" t="str">
        <f ca="1">IF(ISNUMBER(C117-'Choose Housekeeping Genes'!D$17),C117-'Choose Housekeeping Genes'!D$17,"")</f>
        <v/>
      </c>
      <c r="AV117" s="132" t="str">
        <f ca="1">IF(ISNUMBER(D117-'Choose Housekeeping Genes'!E$17),D117-'Choose Housekeeping Genes'!E$17,"")</f>
        <v/>
      </c>
      <c r="AW117" s="132" t="str">
        <f ca="1">IF(ISNUMBER(E117-'Choose Housekeeping Genes'!F$17),E117-'Choose Housekeeping Genes'!F$17,"")</f>
        <v/>
      </c>
      <c r="AX117" s="132" t="str">
        <f ca="1">IF(ISNUMBER(F117-'Choose Housekeeping Genes'!G$17),F117-'Choose Housekeeping Genes'!G$17,"")</f>
        <v/>
      </c>
      <c r="AY117" s="132" t="str">
        <f ca="1">IF(ISNUMBER(G117-'Choose Housekeeping Genes'!H$17),G117-'Choose Housekeeping Genes'!H$17,"")</f>
        <v/>
      </c>
      <c r="AZ117" s="132" t="str">
        <f ca="1">IF(ISNUMBER(H117-'Choose Housekeeping Genes'!I$17),H117-'Choose Housekeeping Genes'!I$17,"")</f>
        <v/>
      </c>
      <c r="BA117" s="132" t="str">
        <f ca="1">IF(ISNUMBER(I117-'Choose Housekeeping Genes'!J$17),I117-'Choose Housekeeping Genes'!J$17,"")</f>
        <v/>
      </c>
      <c r="BB117" s="132" t="str">
        <f ca="1">IF(ISNUMBER(J117-'Choose Housekeeping Genes'!K$17),J117-'Choose Housekeeping Genes'!K$17,"")</f>
        <v/>
      </c>
      <c r="BC117" s="132" t="str">
        <f ca="1">IF(ISNUMBER(K117-'Choose Housekeeping Genes'!L$17),K117-'Choose Housekeeping Genes'!L$17,"")</f>
        <v/>
      </c>
      <c r="BD117" s="132" t="str">
        <f ca="1">IF(ISNUMBER(L117-'Choose Housekeeping Genes'!M$17),L117-'Choose Housekeeping Genes'!M$17,"")</f>
        <v/>
      </c>
      <c r="BE117" s="132" t="str">
        <f ca="1">IF(ISNUMBER(M117-'Choose Housekeeping Genes'!N$17),M117-'Choose Housekeeping Genes'!N$17,"")</f>
        <v/>
      </c>
      <c r="BF117" s="132" t="str">
        <f ca="1">IF(ISNUMBER(N117-'Choose Housekeeping Genes'!O$17),N117-'Choose Housekeeping Genes'!O$17,"")</f>
        <v/>
      </c>
      <c r="BG117" s="132" t="str">
        <f ca="1">IF(ISNUMBER(O117-'Choose Housekeeping Genes'!P$17),O117-'Choose Housekeeping Genes'!P$17,"")</f>
        <v/>
      </c>
      <c r="BH117" s="132" t="str">
        <f ca="1">IF(ISNUMBER(P117-'Choose Housekeeping Genes'!Q$17),P117-'Choose Housekeeping Genes'!Q$17,"")</f>
        <v/>
      </c>
      <c r="BI117" s="132" t="str">
        <f ca="1">IF(ISNUMBER(Q117-'Choose Housekeeping Genes'!R$17),Q117-'Choose Housekeeping Genes'!R$17,"")</f>
        <v/>
      </c>
      <c r="BJ117" s="132" t="str">
        <f ca="1">IF(ISNUMBER(R117-'Choose Housekeeping Genes'!S$17),R117-'Choose Housekeeping Genes'!S$17,"")</f>
        <v/>
      </c>
      <c r="BK117" s="132" t="str">
        <f ca="1">IF(ISNUMBER(S117-'Choose Housekeeping Genes'!T$17),S117-'Choose Housekeeping Genes'!T$17,"")</f>
        <v/>
      </c>
      <c r="BL117" s="132" t="str">
        <f ca="1">IF(ISNUMBER(T117-'Choose Housekeeping Genes'!U$17),T117-'Choose Housekeeping Genes'!U$17,"")</f>
        <v/>
      </c>
      <c r="BM117" s="132" t="str">
        <f ca="1">IF(ISNUMBER(U117-'Choose Housekeeping Genes'!V$17),U117-'Choose Housekeeping Genes'!V$17,"")</f>
        <v/>
      </c>
      <c r="BN117" s="132" t="str">
        <f ca="1">IF(ISNUMBER(V117-'Choose Housekeeping Genes'!W$17),V117-'Choose Housekeeping Genes'!W$17,"")</f>
        <v/>
      </c>
      <c r="BO117" s="142" t="str">
        <f t="shared" si="8"/>
        <v xml:space="preserve">LOC101054525 </v>
      </c>
      <c r="BP117" s="141" t="s">
        <v>200</v>
      </c>
      <c r="BQ117" s="132" t="str">
        <f ca="1">IF(ISNUMBER(Y117-'Choose Housekeeping Genes'!AA$17),Y117-'Choose Housekeeping Genes'!AA$17,"")</f>
        <v/>
      </c>
      <c r="BR117" s="132" t="str">
        <f ca="1">IF(ISNUMBER(Z117-'Choose Housekeeping Genes'!AB$17),Z117-'Choose Housekeeping Genes'!AB$17,"")</f>
        <v/>
      </c>
      <c r="BS117" s="132" t="str">
        <f ca="1">IF(ISNUMBER(AA117-'Choose Housekeeping Genes'!AC$17),AA117-'Choose Housekeeping Genes'!AC$17,"")</f>
        <v/>
      </c>
      <c r="BT117" s="132" t="str">
        <f ca="1">IF(ISNUMBER(AB117-'Choose Housekeeping Genes'!AD$17),AB117-'Choose Housekeeping Genes'!AD$17,"")</f>
        <v/>
      </c>
      <c r="BU117" s="132" t="str">
        <f ca="1">IF(ISNUMBER(AC117-'Choose Housekeeping Genes'!AE$17),AC117-'Choose Housekeeping Genes'!AE$17,"")</f>
        <v/>
      </c>
      <c r="BV117" s="132" t="str">
        <f ca="1">IF(ISNUMBER(AD117-'Choose Housekeeping Genes'!AF$17),AD117-'Choose Housekeeping Genes'!AF$17,"")</f>
        <v/>
      </c>
      <c r="BW117" s="132" t="str">
        <f ca="1">IF(ISNUMBER(AE117-'Choose Housekeeping Genes'!AG$17),AE117-'Choose Housekeeping Genes'!AG$17,"")</f>
        <v/>
      </c>
      <c r="BX117" s="132" t="str">
        <f ca="1">IF(ISNUMBER(AF117-'Choose Housekeeping Genes'!AH$17),AF117-'Choose Housekeeping Genes'!AH$17,"")</f>
        <v/>
      </c>
      <c r="BY117" s="132" t="str">
        <f ca="1">IF(ISNUMBER(AG117-'Choose Housekeeping Genes'!AI$17),AG117-'Choose Housekeeping Genes'!AI$17,"")</f>
        <v/>
      </c>
      <c r="BZ117" s="132" t="str">
        <f ca="1">IF(ISNUMBER(AH117-'Choose Housekeeping Genes'!AJ$17),AH117-'Choose Housekeeping Genes'!AJ$17,"")</f>
        <v/>
      </c>
      <c r="CA117" s="132" t="str">
        <f ca="1">IF(ISNUMBER(AI117-'Choose Housekeeping Genes'!AK$17),AI117-'Choose Housekeeping Genes'!AK$17,"")</f>
        <v/>
      </c>
      <c r="CB117" s="132" t="str">
        <f ca="1">IF(ISNUMBER(AJ117-'Choose Housekeeping Genes'!AL$17),AJ117-'Choose Housekeeping Genes'!AL$17,"")</f>
        <v/>
      </c>
      <c r="CC117" s="132" t="str">
        <f ca="1">IF(ISNUMBER(AK117-'Choose Housekeeping Genes'!AM$17),AK117-'Choose Housekeeping Genes'!AM$17,"")</f>
        <v/>
      </c>
      <c r="CD117" s="132" t="str">
        <f ca="1">IF(ISNUMBER(AL117-'Choose Housekeeping Genes'!AN$17),AL117-'Choose Housekeeping Genes'!AN$17,"")</f>
        <v/>
      </c>
      <c r="CE117" s="132" t="str">
        <f ca="1">IF(ISNUMBER(AM117-'Choose Housekeeping Genes'!AO$17),AM117-'Choose Housekeeping Genes'!AO$17,"")</f>
        <v/>
      </c>
      <c r="CF117" s="132" t="str">
        <f ca="1">IF(ISNUMBER(AN117-'Choose Housekeeping Genes'!AP$17),AN117-'Choose Housekeeping Genes'!AP$17,"")</f>
        <v/>
      </c>
      <c r="CG117" s="132" t="str">
        <f ca="1">IF(ISNUMBER(AO117-'Choose Housekeeping Genes'!AQ$17),AO117-'Choose Housekeeping Genes'!AQ$17,"")</f>
        <v/>
      </c>
      <c r="CH117" s="132" t="str">
        <f ca="1">IF(ISNUMBER(AP117-'Choose Housekeeping Genes'!AR$17),AP117-'Choose Housekeeping Genes'!AR$17,"")</f>
        <v/>
      </c>
      <c r="CI117" s="132" t="str">
        <f ca="1">IF(ISNUMBER(AQ117-'Choose Housekeeping Genes'!AS$17),AQ117-'Choose Housekeeping Genes'!AS$17,"")</f>
        <v/>
      </c>
      <c r="CJ117" s="132" t="str">
        <f ca="1">IF(ISNUMBER(AR117-'Choose Housekeeping Genes'!AT$17),AR117-'Choose Housekeeping Genes'!AT$17,"")</f>
        <v/>
      </c>
      <c r="CK117" s="137" t="e">
        <f t="shared" ca="1" si="6"/>
        <v>#DIV/0!</v>
      </c>
      <c r="CL117" s="138" t="e">
        <f t="shared" ca="1" si="7"/>
        <v>#DIV/0!</v>
      </c>
    </row>
    <row r="118" spans="1:90" ht="12.75" x14ac:dyDescent="0.15">
      <c r="A118" s="131" t="str">
        <f>'Transcript table'!C118</f>
        <v>LOC101926975</v>
      </c>
      <c r="B118" s="35" t="s">
        <v>201</v>
      </c>
      <c r="C118" s="132" t="str">
        <f>IF(SUM('Test Sample Data'!C$3:C$386)&gt;10,IF(AND(ISNUMBER('Test Sample Data'!C118),'Test Sample Data'!C118&lt;35,'Test Sample Data'!C118&gt;0),'Test Sample Data'!C118-'Choose Housekeeping Genes'!D$27,35-'Choose Housekeeping Genes'!D$27),"")</f>
        <v/>
      </c>
      <c r="D118" s="132" t="str">
        <f>IF(SUM('Test Sample Data'!D$3:D$386)&gt;10,IF(AND(ISNUMBER('Test Sample Data'!D118),'Test Sample Data'!D118&lt;35,'Test Sample Data'!D118&gt;0),'Test Sample Data'!D118-'Choose Housekeeping Genes'!E$27,35-'Choose Housekeeping Genes'!E$27),"")</f>
        <v/>
      </c>
      <c r="E118" s="132" t="str">
        <f>IF(SUM('Test Sample Data'!E$3:E$386)&gt;10,IF(AND(ISNUMBER('Test Sample Data'!E118),'Test Sample Data'!E118&lt;35,'Test Sample Data'!E118&gt;0),'Test Sample Data'!E118-'Choose Housekeeping Genes'!F$27,35-'Choose Housekeeping Genes'!F$27),"")</f>
        <v/>
      </c>
      <c r="F118" s="132" t="str">
        <f>IF(SUM('Test Sample Data'!F$3:F$386)&gt;10,IF(AND(ISNUMBER('Test Sample Data'!F118),'Test Sample Data'!F118&lt;35,'Test Sample Data'!F118&gt;0),'Test Sample Data'!F118-'Choose Housekeeping Genes'!G$27,35-'Choose Housekeeping Genes'!G$27),"")</f>
        <v/>
      </c>
      <c r="G118" s="132" t="str">
        <f>IF(SUM('Test Sample Data'!G$3:G$386)&gt;10,IF(AND(ISNUMBER('Test Sample Data'!G118),'Test Sample Data'!G118&lt;35,'Test Sample Data'!G118&gt;0),'Test Sample Data'!G118-'Choose Housekeeping Genes'!H$27,35-'Choose Housekeeping Genes'!H$27),"")</f>
        <v/>
      </c>
      <c r="H118" s="132" t="str">
        <f>IF(SUM('Test Sample Data'!H$3:H$386)&gt;10,IF(AND(ISNUMBER('Test Sample Data'!H118),'Test Sample Data'!H118&lt;35,'Test Sample Data'!H118&gt;0),'Test Sample Data'!H118-'Choose Housekeeping Genes'!I$27,35-'Choose Housekeeping Genes'!I$27),"")</f>
        <v/>
      </c>
      <c r="I118" s="132" t="str">
        <f>IF(SUM('Test Sample Data'!I$3:I$386)&gt;10,IF(AND(ISNUMBER('Test Sample Data'!I118),'Test Sample Data'!I118&lt;35,'Test Sample Data'!I118&gt;0),'Test Sample Data'!I118-'Choose Housekeeping Genes'!J$27,35-'Choose Housekeeping Genes'!J$27),"")</f>
        <v/>
      </c>
      <c r="J118" s="132" t="str">
        <f>IF(SUM('Test Sample Data'!J$3:J$386)&gt;10,IF(AND(ISNUMBER('Test Sample Data'!J118),'Test Sample Data'!J118&lt;35,'Test Sample Data'!J118&gt;0),'Test Sample Data'!J118-'Choose Housekeeping Genes'!K$27,35-'Choose Housekeeping Genes'!K$27),"")</f>
        <v/>
      </c>
      <c r="K118" s="132" t="str">
        <f>IF(SUM('Test Sample Data'!K$3:K$386)&gt;10,IF(AND(ISNUMBER('Test Sample Data'!K118),'Test Sample Data'!K118&lt;35,'Test Sample Data'!K118&gt;0),'Test Sample Data'!K118-'Choose Housekeeping Genes'!L$27,35-'Choose Housekeeping Genes'!L$27),"")</f>
        <v/>
      </c>
      <c r="L118" s="132" t="str">
        <f>IF(SUM('Test Sample Data'!L$3:L$386)&gt;10,IF(AND(ISNUMBER('Test Sample Data'!L118),'Test Sample Data'!L118&lt;35,'Test Sample Data'!L118&gt;0),'Test Sample Data'!L118-'Choose Housekeeping Genes'!M$27,35-'Choose Housekeeping Genes'!M$27),"")</f>
        <v/>
      </c>
      <c r="M118" s="132" t="str">
        <f>IF(SUM('Test Sample Data'!M$3:M$386)&gt;10,IF(AND(ISNUMBER('Test Sample Data'!M118),'Test Sample Data'!M118&lt;35,'Test Sample Data'!M118&gt;0),'Test Sample Data'!M118-'Choose Housekeeping Genes'!N$27,35-'Choose Housekeeping Genes'!N$27),"")</f>
        <v/>
      </c>
      <c r="N118" s="132" t="str">
        <f>IF(SUM('Test Sample Data'!N$3:N$386)&gt;10,IF(AND(ISNUMBER('Test Sample Data'!N118),'Test Sample Data'!N118&lt;35,'Test Sample Data'!N118&gt;0),'Test Sample Data'!N118-'Choose Housekeeping Genes'!O$27,35-'Choose Housekeeping Genes'!O$27),"")</f>
        <v/>
      </c>
      <c r="O118" s="132" t="str">
        <f>IF(SUM('Test Sample Data'!O$3:O$386)&gt;10,IF(AND(ISNUMBER('Test Sample Data'!O118),'Test Sample Data'!O118&lt;35,'Test Sample Data'!O118&gt;0),'Test Sample Data'!O118-'Choose Housekeeping Genes'!P$27,35-'Choose Housekeeping Genes'!P$27),"")</f>
        <v/>
      </c>
      <c r="P118" s="132" t="str">
        <f>IF(SUM('Test Sample Data'!P$3:P$386)&gt;10,IF(AND(ISNUMBER('Test Sample Data'!P118),'Test Sample Data'!P118&lt;35,'Test Sample Data'!P118&gt;0),'Test Sample Data'!P118-'Choose Housekeeping Genes'!Q$27,35-'Choose Housekeeping Genes'!Q$27),"")</f>
        <v/>
      </c>
      <c r="Q118" s="132" t="str">
        <f>IF(SUM('Test Sample Data'!Q$3:Q$386)&gt;10,IF(AND(ISNUMBER('Test Sample Data'!Q118),'Test Sample Data'!Q118&lt;35,'Test Sample Data'!Q118&gt;0),'Test Sample Data'!Q118-'Choose Housekeeping Genes'!R$27,35-'Choose Housekeeping Genes'!R$27),"")</f>
        <v/>
      </c>
      <c r="R118" s="132" t="str">
        <f>IF(SUM('Test Sample Data'!R$3:R$386)&gt;10,IF(AND(ISNUMBER('Test Sample Data'!R118),'Test Sample Data'!R118&lt;35,'Test Sample Data'!R118&gt;0),'Test Sample Data'!R118-'Choose Housekeeping Genes'!S$27,35-'Choose Housekeeping Genes'!S$27),"")</f>
        <v/>
      </c>
      <c r="S118" s="132" t="str">
        <f>IF(SUM('Test Sample Data'!S$3:S$386)&gt;10,IF(AND(ISNUMBER('Test Sample Data'!S118),'Test Sample Data'!S118&lt;35,'Test Sample Data'!S118&gt;0),'Test Sample Data'!S118-'Choose Housekeeping Genes'!T$27,35-'Choose Housekeeping Genes'!T$27),"")</f>
        <v/>
      </c>
      <c r="T118" s="132" t="str">
        <f>IF(SUM('Test Sample Data'!T$3:T$386)&gt;10,IF(AND(ISNUMBER('Test Sample Data'!T118),'Test Sample Data'!T118&lt;35,'Test Sample Data'!T118&gt;0),'Test Sample Data'!T118-'Choose Housekeeping Genes'!U$27,35-'Choose Housekeeping Genes'!U$27),"")</f>
        <v/>
      </c>
      <c r="U118" s="132" t="str">
        <f>IF(SUM('Test Sample Data'!U$3:U$386)&gt;10,IF(AND(ISNUMBER('Test Sample Data'!U118),'Test Sample Data'!U118&lt;35,'Test Sample Data'!U118&gt;0),'Test Sample Data'!U118-'Choose Housekeeping Genes'!V$27,35-'Choose Housekeeping Genes'!V$27),"")</f>
        <v/>
      </c>
      <c r="V118" s="132" t="str">
        <f>IF(SUM('Test Sample Data'!V$3:V$386)&gt;10,IF(AND(ISNUMBER('Test Sample Data'!V118),'Test Sample Data'!V118&lt;35,'Test Sample Data'!V118&gt;0),'Test Sample Data'!V118-'Choose Housekeeping Genes'!W$27,35-'Choose Housekeeping Genes'!W$27),"")</f>
        <v/>
      </c>
      <c r="W118" s="140" t="str">
        <f>'Control Sample Data'!A118</f>
        <v>LOC101926975</v>
      </c>
      <c r="X118" s="141" t="s">
        <v>201</v>
      </c>
      <c r="Y118" s="132" t="str">
        <f>IF(SUM('Control Sample Data'!C$3:C$386)&gt;10,IF(AND(ISNUMBER('Control Sample Data'!C118),'Control Sample Data'!C118&lt;35,'Control Sample Data'!C118&gt;0),'Control Sample Data'!C118-'Choose Housekeeping Genes'!AA$27,35-'Choose Housekeeping Genes'!AA$27),"")</f>
        <v/>
      </c>
      <c r="Z118" s="132" t="str">
        <f>IF(SUM('Control Sample Data'!D$3:D$386)&gt;10,IF(AND(ISNUMBER('Control Sample Data'!D118),'Control Sample Data'!D118&lt;35,'Control Sample Data'!D118&gt;0),'Control Sample Data'!D118-'Choose Housekeeping Genes'!AB$27,35-'Choose Housekeeping Genes'!AB$27),"")</f>
        <v/>
      </c>
      <c r="AA118" s="132" t="str">
        <f>IF(SUM('Control Sample Data'!E$3:E$386)&gt;10,IF(AND(ISNUMBER('Control Sample Data'!E118),'Control Sample Data'!E118&lt;35,'Control Sample Data'!E118&gt;0),'Control Sample Data'!E118-'Choose Housekeeping Genes'!AC$27,35-'Choose Housekeeping Genes'!AC$27),"")</f>
        <v/>
      </c>
      <c r="AB118" s="132" t="str">
        <f>IF(SUM('Control Sample Data'!F$3:F$386)&gt;10,IF(AND(ISNUMBER('Control Sample Data'!F118),'Control Sample Data'!F118&lt;35,'Control Sample Data'!F118&gt;0),'Control Sample Data'!F118-'Choose Housekeeping Genes'!AD$27,35-'Choose Housekeeping Genes'!AD$27),"")</f>
        <v/>
      </c>
      <c r="AC118" s="132" t="str">
        <f>IF(SUM('Control Sample Data'!G$3:G$386)&gt;10,IF(AND(ISNUMBER('Control Sample Data'!G118),'Control Sample Data'!G118&lt;35,'Control Sample Data'!G118&gt;0),'Control Sample Data'!G118-'Choose Housekeeping Genes'!AE$27,35-'Choose Housekeeping Genes'!AE$27),"")</f>
        <v/>
      </c>
      <c r="AD118" s="132" t="str">
        <f>IF(SUM('Control Sample Data'!H$3:H$386)&gt;10,IF(AND(ISNUMBER('Control Sample Data'!H118),'Control Sample Data'!H118&lt;35,'Control Sample Data'!H118&gt;0),'Control Sample Data'!H118-'Choose Housekeeping Genes'!AF$27,35-'Choose Housekeeping Genes'!AF$27),"")</f>
        <v/>
      </c>
      <c r="AE118" s="132" t="str">
        <f>IF(SUM('Control Sample Data'!I$3:I$386)&gt;10,IF(AND(ISNUMBER('Control Sample Data'!I118),'Control Sample Data'!I118&lt;35,'Control Sample Data'!I118&gt;0),'Control Sample Data'!I118-'Choose Housekeeping Genes'!AG$27,35-'Choose Housekeeping Genes'!AG$27),"")</f>
        <v/>
      </c>
      <c r="AF118" s="132" t="str">
        <f>IF(SUM('Control Sample Data'!J$3:J$386)&gt;10,IF(AND(ISNUMBER('Control Sample Data'!J118),'Control Sample Data'!J118&lt;35,'Control Sample Data'!J118&gt;0),'Control Sample Data'!J118-'Choose Housekeeping Genes'!AH$27,35-'Choose Housekeeping Genes'!AH$27),"")</f>
        <v/>
      </c>
      <c r="AG118" s="132" t="str">
        <f>IF(SUM('Control Sample Data'!K$3:K$386)&gt;10,IF(AND(ISNUMBER('Control Sample Data'!K118),'Control Sample Data'!K118&lt;35,'Control Sample Data'!K118&gt;0),'Control Sample Data'!K118-'Choose Housekeeping Genes'!AI$27,35-'Choose Housekeeping Genes'!AI$27),"")</f>
        <v/>
      </c>
      <c r="AH118" s="132" t="str">
        <f>IF(SUM('Control Sample Data'!L$3:L$386)&gt;10,IF(AND(ISNUMBER('Control Sample Data'!L118),'Control Sample Data'!L118&lt;35,'Control Sample Data'!L118&gt;0),'Control Sample Data'!L118-'Choose Housekeeping Genes'!AJ$27,35-'Choose Housekeeping Genes'!AJ$27),"")</f>
        <v/>
      </c>
      <c r="AI118" s="132" t="str">
        <f>IF(SUM('Control Sample Data'!M$3:M$386)&gt;10,IF(AND(ISNUMBER('Control Sample Data'!M118),'Control Sample Data'!M118&lt;35,'Control Sample Data'!M118&gt;0),'Control Sample Data'!M118-'Choose Housekeeping Genes'!AK$27,35-'Choose Housekeeping Genes'!AK$27),"")</f>
        <v/>
      </c>
      <c r="AJ118" s="132" t="str">
        <f>IF(SUM('Control Sample Data'!N$3:N$386)&gt;10,IF(AND(ISNUMBER('Control Sample Data'!N118),'Control Sample Data'!N118&lt;35,'Control Sample Data'!N118&gt;0),'Control Sample Data'!N118-'Choose Housekeeping Genes'!AL$27,35-'Choose Housekeeping Genes'!AL$27),"")</f>
        <v/>
      </c>
      <c r="AK118" s="132" t="str">
        <f>IF(SUM('Control Sample Data'!O$3:O$386)&gt;10,IF(AND(ISNUMBER('Control Sample Data'!O118),'Control Sample Data'!O118&lt;35,'Control Sample Data'!O118&gt;0),'Control Sample Data'!O118-'Choose Housekeeping Genes'!AM$27,35-'Choose Housekeeping Genes'!AM$27),"")</f>
        <v/>
      </c>
      <c r="AL118" s="132" t="str">
        <f>IF(SUM('Control Sample Data'!P$3:P$386)&gt;10,IF(AND(ISNUMBER('Control Sample Data'!P118),'Control Sample Data'!P118&lt;35,'Control Sample Data'!P118&gt;0),'Control Sample Data'!P118-'Choose Housekeeping Genes'!AN$27,35-'Choose Housekeeping Genes'!AN$27),"")</f>
        <v/>
      </c>
      <c r="AM118" s="132" t="str">
        <f>IF(SUM('Control Sample Data'!Q$3:Q$386)&gt;10,IF(AND(ISNUMBER('Control Sample Data'!Q118),'Control Sample Data'!Q118&lt;35,'Control Sample Data'!Q118&gt;0),'Control Sample Data'!Q118-'Choose Housekeeping Genes'!AO$27,35-'Choose Housekeeping Genes'!AO$27),"")</f>
        <v/>
      </c>
      <c r="AN118" s="132" t="str">
        <f>IF(SUM('Control Sample Data'!R$3:R$386)&gt;10,IF(AND(ISNUMBER('Control Sample Data'!R118),'Control Sample Data'!R118&lt;35,'Control Sample Data'!R118&gt;0),'Control Sample Data'!R118-'Choose Housekeeping Genes'!AP$27,35-'Choose Housekeeping Genes'!AP$27),"")</f>
        <v/>
      </c>
      <c r="AO118" s="132" t="str">
        <f>IF(SUM('Control Sample Data'!S$3:S$386)&gt;10,IF(AND(ISNUMBER('Control Sample Data'!S118),'Control Sample Data'!S118&lt;35,'Control Sample Data'!S118&gt;0),'Control Sample Data'!S118-'Choose Housekeeping Genes'!AQ$27,35-'Choose Housekeeping Genes'!AQ$27),"")</f>
        <v/>
      </c>
      <c r="AP118" s="132" t="str">
        <f>IF(SUM('Control Sample Data'!T$3:T$386)&gt;10,IF(AND(ISNUMBER('Control Sample Data'!T118),'Control Sample Data'!T118&lt;35,'Control Sample Data'!T118&gt;0),'Control Sample Data'!T118-'Choose Housekeeping Genes'!AR$27,35-'Choose Housekeeping Genes'!AR$27),"")</f>
        <v/>
      </c>
      <c r="AQ118" s="132" t="str">
        <f>IF(SUM('Control Sample Data'!U$3:U$386)&gt;10,IF(AND(ISNUMBER('Control Sample Data'!U118),'Control Sample Data'!U118&lt;35,'Control Sample Data'!U118&gt;0),'Control Sample Data'!U118-'Choose Housekeeping Genes'!AS$27,35-'Choose Housekeeping Genes'!AS$27),"")</f>
        <v/>
      </c>
      <c r="AR118" s="132" t="str">
        <f>IF(SUM('Control Sample Data'!V$3:V$386)&gt;10,IF(AND(ISNUMBER('Control Sample Data'!V118),'Control Sample Data'!V118&lt;35,'Control Sample Data'!V118&gt;0),'Control Sample Data'!V118-'Choose Housekeeping Genes'!AT$27,35-'Choose Housekeeping Genes'!AT$27),"")</f>
        <v/>
      </c>
      <c r="AS118" s="135" t="str">
        <f>'Control Sample Data'!A118</f>
        <v>LOC101926975</v>
      </c>
      <c r="AT118" s="35" t="s">
        <v>201</v>
      </c>
      <c r="AU118" s="132" t="str">
        <f ca="1">IF(ISNUMBER(C118-'Choose Housekeeping Genes'!D$17),C118-'Choose Housekeeping Genes'!D$17,"")</f>
        <v/>
      </c>
      <c r="AV118" s="132" t="str">
        <f ca="1">IF(ISNUMBER(D118-'Choose Housekeeping Genes'!E$17),D118-'Choose Housekeeping Genes'!E$17,"")</f>
        <v/>
      </c>
      <c r="AW118" s="132" t="str">
        <f ca="1">IF(ISNUMBER(E118-'Choose Housekeeping Genes'!F$17),E118-'Choose Housekeeping Genes'!F$17,"")</f>
        <v/>
      </c>
      <c r="AX118" s="132" t="str">
        <f ca="1">IF(ISNUMBER(F118-'Choose Housekeeping Genes'!G$17),F118-'Choose Housekeeping Genes'!G$17,"")</f>
        <v/>
      </c>
      <c r="AY118" s="132" t="str">
        <f ca="1">IF(ISNUMBER(G118-'Choose Housekeeping Genes'!H$17),G118-'Choose Housekeeping Genes'!H$17,"")</f>
        <v/>
      </c>
      <c r="AZ118" s="132" t="str">
        <f ca="1">IF(ISNUMBER(H118-'Choose Housekeeping Genes'!I$17),H118-'Choose Housekeeping Genes'!I$17,"")</f>
        <v/>
      </c>
      <c r="BA118" s="132" t="str">
        <f ca="1">IF(ISNUMBER(I118-'Choose Housekeeping Genes'!J$17),I118-'Choose Housekeeping Genes'!J$17,"")</f>
        <v/>
      </c>
      <c r="BB118" s="132" t="str">
        <f ca="1">IF(ISNUMBER(J118-'Choose Housekeeping Genes'!K$17),J118-'Choose Housekeeping Genes'!K$17,"")</f>
        <v/>
      </c>
      <c r="BC118" s="132" t="str">
        <f ca="1">IF(ISNUMBER(K118-'Choose Housekeeping Genes'!L$17),K118-'Choose Housekeeping Genes'!L$17,"")</f>
        <v/>
      </c>
      <c r="BD118" s="132" t="str">
        <f ca="1">IF(ISNUMBER(L118-'Choose Housekeeping Genes'!M$17),L118-'Choose Housekeeping Genes'!M$17,"")</f>
        <v/>
      </c>
      <c r="BE118" s="132" t="str">
        <f ca="1">IF(ISNUMBER(M118-'Choose Housekeeping Genes'!N$17),M118-'Choose Housekeeping Genes'!N$17,"")</f>
        <v/>
      </c>
      <c r="BF118" s="132" t="str">
        <f ca="1">IF(ISNUMBER(N118-'Choose Housekeeping Genes'!O$17),N118-'Choose Housekeeping Genes'!O$17,"")</f>
        <v/>
      </c>
      <c r="BG118" s="132" t="str">
        <f ca="1">IF(ISNUMBER(O118-'Choose Housekeeping Genes'!P$17),O118-'Choose Housekeeping Genes'!P$17,"")</f>
        <v/>
      </c>
      <c r="BH118" s="132" t="str">
        <f ca="1">IF(ISNUMBER(P118-'Choose Housekeeping Genes'!Q$17),P118-'Choose Housekeeping Genes'!Q$17,"")</f>
        <v/>
      </c>
      <c r="BI118" s="132" t="str">
        <f ca="1">IF(ISNUMBER(Q118-'Choose Housekeeping Genes'!R$17),Q118-'Choose Housekeeping Genes'!R$17,"")</f>
        <v/>
      </c>
      <c r="BJ118" s="132" t="str">
        <f ca="1">IF(ISNUMBER(R118-'Choose Housekeeping Genes'!S$17),R118-'Choose Housekeeping Genes'!S$17,"")</f>
        <v/>
      </c>
      <c r="BK118" s="132" t="str">
        <f ca="1">IF(ISNUMBER(S118-'Choose Housekeeping Genes'!T$17),S118-'Choose Housekeeping Genes'!T$17,"")</f>
        <v/>
      </c>
      <c r="BL118" s="132" t="str">
        <f ca="1">IF(ISNUMBER(T118-'Choose Housekeeping Genes'!U$17),T118-'Choose Housekeeping Genes'!U$17,"")</f>
        <v/>
      </c>
      <c r="BM118" s="132" t="str">
        <f ca="1">IF(ISNUMBER(U118-'Choose Housekeeping Genes'!V$17),U118-'Choose Housekeeping Genes'!V$17,"")</f>
        <v/>
      </c>
      <c r="BN118" s="132" t="str">
        <f ca="1">IF(ISNUMBER(V118-'Choose Housekeeping Genes'!W$17),V118-'Choose Housekeeping Genes'!W$17,"")</f>
        <v/>
      </c>
      <c r="BO118" s="142" t="str">
        <f t="shared" si="8"/>
        <v>LOC101926975</v>
      </c>
      <c r="BP118" s="141" t="s">
        <v>201</v>
      </c>
      <c r="BQ118" s="132" t="str">
        <f ca="1">IF(ISNUMBER(Y118-'Choose Housekeeping Genes'!AA$17),Y118-'Choose Housekeeping Genes'!AA$17,"")</f>
        <v/>
      </c>
      <c r="BR118" s="132" t="str">
        <f ca="1">IF(ISNUMBER(Z118-'Choose Housekeeping Genes'!AB$17),Z118-'Choose Housekeeping Genes'!AB$17,"")</f>
        <v/>
      </c>
      <c r="BS118" s="132" t="str">
        <f ca="1">IF(ISNUMBER(AA118-'Choose Housekeeping Genes'!AC$17),AA118-'Choose Housekeeping Genes'!AC$17,"")</f>
        <v/>
      </c>
      <c r="BT118" s="132" t="str">
        <f ca="1">IF(ISNUMBER(AB118-'Choose Housekeeping Genes'!AD$17),AB118-'Choose Housekeeping Genes'!AD$17,"")</f>
        <v/>
      </c>
      <c r="BU118" s="132" t="str">
        <f ca="1">IF(ISNUMBER(AC118-'Choose Housekeeping Genes'!AE$17),AC118-'Choose Housekeeping Genes'!AE$17,"")</f>
        <v/>
      </c>
      <c r="BV118" s="132" t="str">
        <f ca="1">IF(ISNUMBER(AD118-'Choose Housekeeping Genes'!AF$17),AD118-'Choose Housekeeping Genes'!AF$17,"")</f>
        <v/>
      </c>
      <c r="BW118" s="132" t="str">
        <f ca="1">IF(ISNUMBER(AE118-'Choose Housekeeping Genes'!AG$17),AE118-'Choose Housekeeping Genes'!AG$17,"")</f>
        <v/>
      </c>
      <c r="BX118" s="132" t="str">
        <f ca="1">IF(ISNUMBER(AF118-'Choose Housekeeping Genes'!AH$17),AF118-'Choose Housekeeping Genes'!AH$17,"")</f>
        <v/>
      </c>
      <c r="BY118" s="132" t="str">
        <f ca="1">IF(ISNUMBER(AG118-'Choose Housekeeping Genes'!AI$17),AG118-'Choose Housekeeping Genes'!AI$17,"")</f>
        <v/>
      </c>
      <c r="BZ118" s="132" t="str">
        <f ca="1">IF(ISNUMBER(AH118-'Choose Housekeeping Genes'!AJ$17),AH118-'Choose Housekeeping Genes'!AJ$17,"")</f>
        <v/>
      </c>
      <c r="CA118" s="132" t="str">
        <f ca="1">IF(ISNUMBER(AI118-'Choose Housekeeping Genes'!AK$17),AI118-'Choose Housekeeping Genes'!AK$17,"")</f>
        <v/>
      </c>
      <c r="CB118" s="132" t="str">
        <f ca="1">IF(ISNUMBER(AJ118-'Choose Housekeeping Genes'!AL$17),AJ118-'Choose Housekeeping Genes'!AL$17,"")</f>
        <v/>
      </c>
      <c r="CC118" s="132" t="str">
        <f ca="1">IF(ISNUMBER(AK118-'Choose Housekeeping Genes'!AM$17),AK118-'Choose Housekeeping Genes'!AM$17,"")</f>
        <v/>
      </c>
      <c r="CD118" s="132" t="str">
        <f ca="1">IF(ISNUMBER(AL118-'Choose Housekeeping Genes'!AN$17),AL118-'Choose Housekeeping Genes'!AN$17,"")</f>
        <v/>
      </c>
      <c r="CE118" s="132" t="str">
        <f ca="1">IF(ISNUMBER(AM118-'Choose Housekeeping Genes'!AO$17),AM118-'Choose Housekeeping Genes'!AO$17,"")</f>
        <v/>
      </c>
      <c r="CF118" s="132" t="str">
        <f ca="1">IF(ISNUMBER(AN118-'Choose Housekeeping Genes'!AP$17),AN118-'Choose Housekeeping Genes'!AP$17,"")</f>
        <v/>
      </c>
      <c r="CG118" s="132" t="str">
        <f ca="1">IF(ISNUMBER(AO118-'Choose Housekeeping Genes'!AQ$17),AO118-'Choose Housekeeping Genes'!AQ$17,"")</f>
        <v/>
      </c>
      <c r="CH118" s="132" t="str">
        <f ca="1">IF(ISNUMBER(AP118-'Choose Housekeeping Genes'!AR$17),AP118-'Choose Housekeeping Genes'!AR$17,"")</f>
        <v/>
      </c>
      <c r="CI118" s="132" t="str">
        <f ca="1">IF(ISNUMBER(AQ118-'Choose Housekeeping Genes'!AS$17),AQ118-'Choose Housekeeping Genes'!AS$17,"")</f>
        <v/>
      </c>
      <c r="CJ118" s="132" t="str">
        <f ca="1">IF(ISNUMBER(AR118-'Choose Housekeeping Genes'!AT$17),AR118-'Choose Housekeeping Genes'!AT$17,"")</f>
        <v/>
      </c>
      <c r="CK118" s="137" t="e">
        <f t="shared" ca="1" si="6"/>
        <v>#DIV/0!</v>
      </c>
      <c r="CL118" s="138" t="e">
        <f t="shared" ca="1" si="7"/>
        <v>#DIV/0!</v>
      </c>
    </row>
    <row r="119" spans="1:90" ht="12.75" x14ac:dyDescent="0.15">
      <c r="A119" s="131" t="str">
        <f>'Transcript table'!C119</f>
        <v>LOC102546298</v>
      </c>
      <c r="B119" s="35" t="s">
        <v>202</v>
      </c>
      <c r="C119" s="132" t="str">
        <f>IF(SUM('Test Sample Data'!C$3:C$386)&gt;10,IF(AND(ISNUMBER('Test Sample Data'!C119),'Test Sample Data'!C119&lt;35,'Test Sample Data'!C119&gt;0),'Test Sample Data'!C119-'Choose Housekeeping Genes'!D$27,35-'Choose Housekeeping Genes'!D$27),"")</f>
        <v/>
      </c>
      <c r="D119" s="132" t="str">
        <f>IF(SUM('Test Sample Data'!D$3:D$386)&gt;10,IF(AND(ISNUMBER('Test Sample Data'!D119),'Test Sample Data'!D119&lt;35,'Test Sample Data'!D119&gt;0),'Test Sample Data'!D119-'Choose Housekeeping Genes'!E$27,35-'Choose Housekeeping Genes'!E$27),"")</f>
        <v/>
      </c>
      <c r="E119" s="132" t="str">
        <f>IF(SUM('Test Sample Data'!E$3:E$386)&gt;10,IF(AND(ISNUMBER('Test Sample Data'!E119),'Test Sample Data'!E119&lt;35,'Test Sample Data'!E119&gt;0),'Test Sample Data'!E119-'Choose Housekeeping Genes'!F$27,35-'Choose Housekeeping Genes'!F$27),"")</f>
        <v/>
      </c>
      <c r="F119" s="132" t="str">
        <f>IF(SUM('Test Sample Data'!F$3:F$386)&gt;10,IF(AND(ISNUMBER('Test Sample Data'!F119),'Test Sample Data'!F119&lt;35,'Test Sample Data'!F119&gt;0),'Test Sample Data'!F119-'Choose Housekeeping Genes'!G$27,35-'Choose Housekeeping Genes'!G$27),"")</f>
        <v/>
      </c>
      <c r="G119" s="132" t="str">
        <f>IF(SUM('Test Sample Data'!G$3:G$386)&gt;10,IF(AND(ISNUMBER('Test Sample Data'!G119),'Test Sample Data'!G119&lt;35,'Test Sample Data'!G119&gt;0),'Test Sample Data'!G119-'Choose Housekeeping Genes'!H$27,35-'Choose Housekeeping Genes'!H$27),"")</f>
        <v/>
      </c>
      <c r="H119" s="132" t="str">
        <f>IF(SUM('Test Sample Data'!H$3:H$386)&gt;10,IF(AND(ISNUMBER('Test Sample Data'!H119),'Test Sample Data'!H119&lt;35,'Test Sample Data'!H119&gt;0),'Test Sample Data'!H119-'Choose Housekeeping Genes'!I$27,35-'Choose Housekeeping Genes'!I$27),"")</f>
        <v/>
      </c>
      <c r="I119" s="132" t="str">
        <f>IF(SUM('Test Sample Data'!I$3:I$386)&gt;10,IF(AND(ISNUMBER('Test Sample Data'!I119),'Test Sample Data'!I119&lt;35,'Test Sample Data'!I119&gt;0),'Test Sample Data'!I119-'Choose Housekeeping Genes'!J$27,35-'Choose Housekeeping Genes'!J$27),"")</f>
        <v/>
      </c>
      <c r="J119" s="132" t="str">
        <f>IF(SUM('Test Sample Data'!J$3:J$386)&gt;10,IF(AND(ISNUMBER('Test Sample Data'!J119),'Test Sample Data'!J119&lt;35,'Test Sample Data'!J119&gt;0),'Test Sample Data'!J119-'Choose Housekeeping Genes'!K$27,35-'Choose Housekeeping Genes'!K$27),"")</f>
        <v/>
      </c>
      <c r="K119" s="132" t="str">
        <f>IF(SUM('Test Sample Data'!K$3:K$386)&gt;10,IF(AND(ISNUMBER('Test Sample Data'!K119),'Test Sample Data'!K119&lt;35,'Test Sample Data'!K119&gt;0),'Test Sample Data'!K119-'Choose Housekeeping Genes'!L$27,35-'Choose Housekeeping Genes'!L$27),"")</f>
        <v/>
      </c>
      <c r="L119" s="132" t="str">
        <f>IF(SUM('Test Sample Data'!L$3:L$386)&gt;10,IF(AND(ISNUMBER('Test Sample Data'!L119),'Test Sample Data'!L119&lt;35,'Test Sample Data'!L119&gt;0),'Test Sample Data'!L119-'Choose Housekeeping Genes'!M$27,35-'Choose Housekeeping Genes'!M$27),"")</f>
        <v/>
      </c>
      <c r="M119" s="132" t="str">
        <f>IF(SUM('Test Sample Data'!M$3:M$386)&gt;10,IF(AND(ISNUMBER('Test Sample Data'!M119),'Test Sample Data'!M119&lt;35,'Test Sample Data'!M119&gt;0),'Test Sample Data'!M119-'Choose Housekeeping Genes'!N$27,35-'Choose Housekeeping Genes'!N$27),"")</f>
        <v/>
      </c>
      <c r="N119" s="132" t="str">
        <f>IF(SUM('Test Sample Data'!N$3:N$386)&gt;10,IF(AND(ISNUMBER('Test Sample Data'!N119),'Test Sample Data'!N119&lt;35,'Test Sample Data'!N119&gt;0),'Test Sample Data'!N119-'Choose Housekeeping Genes'!O$27,35-'Choose Housekeeping Genes'!O$27),"")</f>
        <v/>
      </c>
      <c r="O119" s="132" t="str">
        <f>IF(SUM('Test Sample Data'!O$3:O$386)&gt;10,IF(AND(ISNUMBER('Test Sample Data'!O119),'Test Sample Data'!O119&lt;35,'Test Sample Data'!O119&gt;0),'Test Sample Data'!O119-'Choose Housekeeping Genes'!P$27,35-'Choose Housekeeping Genes'!P$27),"")</f>
        <v/>
      </c>
      <c r="P119" s="132" t="str">
        <f>IF(SUM('Test Sample Data'!P$3:P$386)&gt;10,IF(AND(ISNUMBER('Test Sample Data'!P119),'Test Sample Data'!P119&lt;35,'Test Sample Data'!P119&gt;0),'Test Sample Data'!P119-'Choose Housekeeping Genes'!Q$27,35-'Choose Housekeeping Genes'!Q$27),"")</f>
        <v/>
      </c>
      <c r="Q119" s="132" t="str">
        <f>IF(SUM('Test Sample Data'!Q$3:Q$386)&gt;10,IF(AND(ISNUMBER('Test Sample Data'!Q119),'Test Sample Data'!Q119&lt;35,'Test Sample Data'!Q119&gt;0),'Test Sample Data'!Q119-'Choose Housekeeping Genes'!R$27,35-'Choose Housekeeping Genes'!R$27),"")</f>
        <v/>
      </c>
      <c r="R119" s="132" t="str">
        <f>IF(SUM('Test Sample Data'!R$3:R$386)&gt;10,IF(AND(ISNUMBER('Test Sample Data'!R119),'Test Sample Data'!R119&lt;35,'Test Sample Data'!R119&gt;0),'Test Sample Data'!R119-'Choose Housekeeping Genes'!S$27,35-'Choose Housekeeping Genes'!S$27),"")</f>
        <v/>
      </c>
      <c r="S119" s="132" t="str">
        <f>IF(SUM('Test Sample Data'!S$3:S$386)&gt;10,IF(AND(ISNUMBER('Test Sample Data'!S119),'Test Sample Data'!S119&lt;35,'Test Sample Data'!S119&gt;0),'Test Sample Data'!S119-'Choose Housekeeping Genes'!T$27,35-'Choose Housekeeping Genes'!T$27),"")</f>
        <v/>
      </c>
      <c r="T119" s="132" t="str">
        <f>IF(SUM('Test Sample Data'!T$3:T$386)&gt;10,IF(AND(ISNUMBER('Test Sample Data'!T119),'Test Sample Data'!T119&lt;35,'Test Sample Data'!T119&gt;0),'Test Sample Data'!T119-'Choose Housekeeping Genes'!U$27,35-'Choose Housekeeping Genes'!U$27),"")</f>
        <v/>
      </c>
      <c r="U119" s="132" t="str">
        <f>IF(SUM('Test Sample Data'!U$3:U$386)&gt;10,IF(AND(ISNUMBER('Test Sample Data'!U119),'Test Sample Data'!U119&lt;35,'Test Sample Data'!U119&gt;0),'Test Sample Data'!U119-'Choose Housekeeping Genes'!V$27,35-'Choose Housekeeping Genes'!V$27),"")</f>
        <v/>
      </c>
      <c r="V119" s="132" t="str">
        <f>IF(SUM('Test Sample Data'!V$3:V$386)&gt;10,IF(AND(ISNUMBER('Test Sample Data'!V119),'Test Sample Data'!V119&lt;35,'Test Sample Data'!V119&gt;0),'Test Sample Data'!V119-'Choose Housekeeping Genes'!W$27,35-'Choose Housekeeping Genes'!W$27),"")</f>
        <v/>
      </c>
      <c r="W119" s="140" t="str">
        <f>'Control Sample Data'!A119</f>
        <v>LOC102546298</v>
      </c>
      <c r="X119" s="141" t="s">
        <v>202</v>
      </c>
      <c r="Y119" s="132" t="str">
        <f>IF(SUM('Control Sample Data'!C$3:C$386)&gt;10,IF(AND(ISNUMBER('Control Sample Data'!C119),'Control Sample Data'!C119&lt;35,'Control Sample Data'!C119&gt;0),'Control Sample Data'!C119-'Choose Housekeeping Genes'!AA$27,35-'Choose Housekeeping Genes'!AA$27),"")</f>
        <v/>
      </c>
      <c r="Z119" s="132" t="str">
        <f>IF(SUM('Control Sample Data'!D$3:D$386)&gt;10,IF(AND(ISNUMBER('Control Sample Data'!D119),'Control Sample Data'!D119&lt;35,'Control Sample Data'!D119&gt;0),'Control Sample Data'!D119-'Choose Housekeeping Genes'!AB$27,35-'Choose Housekeeping Genes'!AB$27),"")</f>
        <v/>
      </c>
      <c r="AA119" s="132" t="str">
        <f>IF(SUM('Control Sample Data'!E$3:E$386)&gt;10,IF(AND(ISNUMBER('Control Sample Data'!E119),'Control Sample Data'!E119&lt;35,'Control Sample Data'!E119&gt;0),'Control Sample Data'!E119-'Choose Housekeeping Genes'!AC$27,35-'Choose Housekeeping Genes'!AC$27),"")</f>
        <v/>
      </c>
      <c r="AB119" s="132" t="str">
        <f>IF(SUM('Control Sample Data'!F$3:F$386)&gt;10,IF(AND(ISNUMBER('Control Sample Data'!F119),'Control Sample Data'!F119&lt;35,'Control Sample Data'!F119&gt;0),'Control Sample Data'!F119-'Choose Housekeeping Genes'!AD$27,35-'Choose Housekeeping Genes'!AD$27),"")</f>
        <v/>
      </c>
      <c r="AC119" s="132" t="str">
        <f>IF(SUM('Control Sample Data'!G$3:G$386)&gt;10,IF(AND(ISNUMBER('Control Sample Data'!G119),'Control Sample Data'!G119&lt;35,'Control Sample Data'!G119&gt;0),'Control Sample Data'!G119-'Choose Housekeeping Genes'!AE$27,35-'Choose Housekeeping Genes'!AE$27),"")</f>
        <v/>
      </c>
      <c r="AD119" s="132" t="str">
        <f>IF(SUM('Control Sample Data'!H$3:H$386)&gt;10,IF(AND(ISNUMBER('Control Sample Data'!H119),'Control Sample Data'!H119&lt;35,'Control Sample Data'!H119&gt;0),'Control Sample Data'!H119-'Choose Housekeeping Genes'!AF$27,35-'Choose Housekeeping Genes'!AF$27),"")</f>
        <v/>
      </c>
      <c r="AE119" s="132" t="str">
        <f>IF(SUM('Control Sample Data'!I$3:I$386)&gt;10,IF(AND(ISNUMBER('Control Sample Data'!I119),'Control Sample Data'!I119&lt;35,'Control Sample Data'!I119&gt;0),'Control Sample Data'!I119-'Choose Housekeeping Genes'!AG$27,35-'Choose Housekeeping Genes'!AG$27),"")</f>
        <v/>
      </c>
      <c r="AF119" s="132" t="str">
        <f>IF(SUM('Control Sample Data'!J$3:J$386)&gt;10,IF(AND(ISNUMBER('Control Sample Data'!J119),'Control Sample Data'!J119&lt;35,'Control Sample Data'!J119&gt;0),'Control Sample Data'!J119-'Choose Housekeeping Genes'!AH$27,35-'Choose Housekeeping Genes'!AH$27),"")</f>
        <v/>
      </c>
      <c r="AG119" s="132" t="str">
        <f>IF(SUM('Control Sample Data'!K$3:K$386)&gt;10,IF(AND(ISNUMBER('Control Sample Data'!K119),'Control Sample Data'!K119&lt;35,'Control Sample Data'!K119&gt;0),'Control Sample Data'!K119-'Choose Housekeeping Genes'!AI$27,35-'Choose Housekeeping Genes'!AI$27),"")</f>
        <v/>
      </c>
      <c r="AH119" s="132" t="str">
        <f>IF(SUM('Control Sample Data'!L$3:L$386)&gt;10,IF(AND(ISNUMBER('Control Sample Data'!L119),'Control Sample Data'!L119&lt;35,'Control Sample Data'!L119&gt;0),'Control Sample Data'!L119-'Choose Housekeeping Genes'!AJ$27,35-'Choose Housekeeping Genes'!AJ$27),"")</f>
        <v/>
      </c>
      <c r="AI119" s="132" t="str">
        <f>IF(SUM('Control Sample Data'!M$3:M$386)&gt;10,IF(AND(ISNUMBER('Control Sample Data'!M119),'Control Sample Data'!M119&lt;35,'Control Sample Data'!M119&gt;0),'Control Sample Data'!M119-'Choose Housekeeping Genes'!AK$27,35-'Choose Housekeeping Genes'!AK$27),"")</f>
        <v/>
      </c>
      <c r="AJ119" s="132" t="str">
        <f>IF(SUM('Control Sample Data'!N$3:N$386)&gt;10,IF(AND(ISNUMBER('Control Sample Data'!N119),'Control Sample Data'!N119&lt;35,'Control Sample Data'!N119&gt;0),'Control Sample Data'!N119-'Choose Housekeeping Genes'!AL$27,35-'Choose Housekeeping Genes'!AL$27),"")</f>
        <v/>
      </c>
      <c r="AK119" s="132" t="str">
        <f>IF(SUM('Control Sample Data'!O$3:O$386)&gt;10,IF(AND(ISNUMBER('Control Sample Data'!O119),'Control Sample Data'!O119&lt;35,'Control Sample Data'!O119&gt;0),'Control Sample Data'!O119-'Choose Housekeeping Genes'!AM$27,35-'Choose Housekeeping Genes'!AM$27),"")</f>
        <v/>
      </c>
      <c r="AL119" s="132" t="str">
        <f>IF(SUM('Control Sample Data'!P$3:P$386)&gt;10,IF(AND(ISNUMBER('Control Sample Data'!P119),'Control Sample Data'!P119&lt;35,'Control Sample Data'!P119&gt;0),'Control Sample Data'!P119-'Choose Housekeeping Genes'!AN$27,35-'Choose Housekeeping Genes'!AN$27),"")</f>
        <v/>
      </c>
      <c r="AM119" s="132" t="str">
        <f>IF(SUM('Control Sample Data'!Q$3:Q$386)&gt;10,IF(AND(ISNUMBER('Control Sample Data'!Q119),'Control Sample Data'!Q119&lt;35,'Control Sample Data'!Q119&gt;0),'Control Sample Data'!Q119-'Choose Housekeeping Genes'!AO$27,35-'Choose Housekeeping Genes'!AO$27),"")</f>
        <v/>
      </c>
      <c r="AN119" s="132" t="str">
        <f>IF(SUM('Control Sample Data'!R$3:R$386)&gt;10,IF(AND(ISNUMBER('Control Sample Data'!R119),'Control Sample Data'!R119&lt;35,'Control Sample Data'!R119&gt;0),'Control Sample Data'!R119-'Choose Housekeeping Genes'!AP$27,35-'Choose Housekeeping Genes'!AP$27),"")</f>
        <v/>
      </c>
      <c r="AO119" s="132" t="str">
        <f>IF(SUM('Control Sample Data'!S$3:S$386)&gt;10,IF(AND(ISNUMBER('Control Sample Data'!S119),'Control Sample Data'!S119&lt;35,'Control Sample Data'!S119&gt;0),'Control Sample Data'!S119-'Choose Housekeeping Genes'!AQ$27,35-'Choose Housekeeping Genes'!AQ$27),"")</f>
        <v/>
      </c>
      <c r="AP119" s="132" t="str">
        <f>IF(SUM('Control Sample Data'!T$3:T$386)&gt;10,IF(AND(ISNUMBER('Control Sample Data'!T119),'Control Sample Data'!T119&lt;35,'Control Sample Data'!T119&gt;0),'Control Sample Data'!T119-'Choose Housekeeping Genes'!AR$27,35-'Choose Housekeeping Genes'!AR$27),"")</f>
        <v/>
      </c>
      <c r="AQ119" s="132" t="str">
        <f>IF(SUM('Control Sample Data'!U$3:U$386)&gt;10,IF(AND(ISNUMBER('Control Sample Data'!U119),'Control Sample Data'!U119&lt;35,'Control Sample Data'!U119&gt;0),'Control Sample Data'!U119-'Choose Housekeeping Genes'!AS$27,35-'Choose Housekeeping Genes'!AS$27),"")</f>
        <v/>
      </c>
      <c r="AR119" s="132" t="str">
        <f>IF(SUM('Control Sample Data'!V$3:V$386)&gt;10,IF(AND(ISNUMBER('Control Sample Data'!V119),'Control Sample Data'!V119&lt;35,'Control Sample Data'!V119&gt;0),'Control Sample Data'!V119-'Choose Housekeeping Genes'!AT$27,35-'Choose Housekeeping Genes'!AT$27),"")</f>
        <v/>
      </c>
      <c r="AS119" s="135" t="str">
        <f>'Control Sample Data'!A119</f>
        <v>LOC102546298</v>
      </c>
      <c r="AT119" s="35" t="s">
        <v>202</v>
      </c>
      <c r="AU119" s="132" t="str">
        <f ca="1">IF(ISNUMBER(C119-'Choose Housekeeping Genes'!D$17),C119-'Choose Housekeeping Genes'!D$17,"")</f>
        <v/>
      </c>
      <c r="AV119" s="132" t="str">
        <f ca="1">IF(ISNUMBER(D119-'Choose Housekeeping Genes'!E$17),D119-'Choose Housekeeping Genes'!E$17,"")</f>
        <v/>
      </c>
      <c r="AW119" s="132" t="str">
        <f ca="1">IF(ISNUMBER(E119-'Choose Housekeeping Genes'!F$17),E119-'Choose Housekeeping Genes'!F$17,"")</f>
        <v/>
      </c>
      <c r="AX119" s="132" t="str">
        <f ca="1">IF(ISNUMBER(F119-'Choose Housekeeping Genes'!G$17),F119-'Choose Housekeeping Genes'!G$17,"")</f>
        <v/>
      </c>
      <c r="AY119" s="132" t="str">
        <f ca="1">IF(ISNUMBER(G119-'Choose Housekeeping Genes'!H$17),G119-'Choose Housekeeping Genes'!H$17,"")</f>
        <v/>
      </c>
      <c r="AZ119" s="132" t="str">
        <f ca="1">IF(ISNUMBER(H119-'Choose Housekeeping Genes'!I$17),H119-'Choose Housekeeping Genes'!I$17,"")</f>
        <v/>
      </c>
      <c r="BA119" s="132" t="str">
        <f ca="1">IF(ISNUMBER(I119-'Choose Housekeeping Genes'!J$17),I119-'Choose Housekeeping Genes'!J$17,"")</f>
        <v/>
      </c>
      <c r="BB119" s="132" t="str">
        <f ca="1">IF(ISNUMBER(J119-'Choose Housekeeping Genes'!K$17),J119-'Choose Housekeeping Genes'!K$17,"")</f>
        <v/>
      </c>
      <c r="BC119" s="132" t="str">
        <f ca="1">IF(ISNUMBER(K119-'Choose Housekeeping Genes'!L$17),K119-'Choose Housekeeping Genes'!L$17,"")</f>
        <v/>
      </c>
      <c r="BD119" s="132" t="str">
        <f ca="1">IF(ISNUMBER(L119-'Choose Housekeeping Genes'!M$17),L119-'Choose Housekeeping Genes'!M$17,"")</f>
        <v/>
      </c>
      <c r="BE119" s="132" t="str">
        <f ca="1">IF(ISNUMBER(M119-'Choose Housekeeping Genes'!N$17),M119-'Choose Housekeeping Genes'!N$17,"")</f>
        <v/>
      </c>
      <c r="BF119" s="132" t="str">
        <f ca="1">IF(ISNUMBER(N119-'Choose Housekeeping Genes'!O$17),N119-'Choose Housekeeping Genes'!O$17,"")</f>
        <v/>
      </c>
      <c r="BG119" s="132" t="str">
        <f ca="1">IF(ISNUMBER(O119-'Choose Housekeeping Genes'!P$17),O119-'Choose Housekeeping Genes'!P$17,"")</f>
        <v/>
      </c>
      <c r="BH119" s="132" t="str">
        <f ca="1">IF(ISNUMBER(P119-'Choose Housekeeping Genes'!Q$17),P119-'Choose Housekeeping Genes'!Q$17,"")</f>
        <v/>
      </c>
      <c r="BI119" s="132" t="str">
        <f ca="1">IF(ISNUMBER(Q119-'Choose Housekeeping Genes'!R$17),Q119-'Choose Housekeeping Genes'!R$17,"")</f>
        <v/>
      </c>
      <c r="BJ119" s="132" t="str">
        <f ca="1">IF(ISNUMBER(R119-'Choose Housekeeping Genes'!S$17),R119-'Choose Housekeeping Genes'!S$17,"")</f>
        <v/>
      </c>
      <c r="BK119" s="132" t="str">
        <f ca="1">IF(ISNUMBER(S119-'Choose Housekeeping Genes'!T$17),S119-'Choose Housekeeping Genes'!T$17,"")</f>
        <v/>
      </c>
      <c r="BL119" s="132" t="str">
        <f ca="1">IF(ISNUMBER(T119-'Choose Housekeeping Genes'!U$17),T119-'Choose Housekeeping Genes'!U$17,"")</f>
        <v/>
      </c>
      <c r="BM119" s="132" t="str">
        <f ca="1">IF(ISNUMBER(U119-'Choose Housekeeping Genes'!V$17),U119-'Choose Housekeeping Genes'!V$17,"")</f>
        <v/>
      </c>
      <c r="BN119" s="132" t="str">
        <f ca="1">IF(ISNUMBER(V119-'Choose Housekeeping Genes'!W$17),V119-'Choose Housekeeping Genes'!W$17,"")</f>
        <v/>
      </c>
      <c r="BO119" s="142" t="str">
        <f t="shared" si="8"/>
        <v>LOC102546298</v>
      </c>
      <c r="BP119" s="141" t="s">
        <v>202</v>
      </c>
      <c r="BQ119" s="132" t="str">
        <f ca="1">IF(ISNUMBER(Y119-'Choose Housekeeping Genes'!AA$17),Y119-'Choose Housekeeping Genes'!AA$17,"")</f>
        <v/>
      </c>
      <c r="BR119" s="132" t="str">
        <f ca="1">IF(ISNUMBER(Z119-'Choose Housekeeping Genes'!AB$17),Z119-'Choose Housekeeping Genes'!AB$17,"")</f>
        <v/>
      </c>
      <c r="BS119" s="132" t="str">
        <f ca="1">IF(ISNUMBER(AA119-'Choose Housekeeping Genes'!AC$17),AA119-'Choose Housekeeping Genes'!AC$17,"")</f>
        <v/>
      </c>
      <c r="BT119" s="132" t="str">
        <f ca="1">IF(ISNUMBER(AB119-'Choose Housekeeping Genes'!AD$17),AB119-'Choose Housekeeping Genes'!AD$17,"")</f>
        <v/>
      </c>
      <c r="BU119" s="132" t="str">
        <f ca="1">IF(ISNUMBER(AC119-'Choose Housekeeping Genes'!AE$17),AC119-'Choose Housekeeping Genes'!AE$17,"")</f>
        <v/>
      </c>
      <c r="BV119" s="132" t="str">
        <f ca="1">IF(ISNUMBER(AD119-'Choose Housekeeping Genes'!AF$17),AD119-'Choose Housekeeping Genes'!AF$17,"")</f>
        <v/>
      </c>
      <c r="BW119" s="132" t="str">
        <f ca="1">IF(ISNUMBER(AE119-'Choose Housekeeping Genes'!AG$17),AE119-'Choose Housekeeping Genes'!AG$17,"")</f>
        <v/>
      </c>
      <c r="BX119" s="132" t="str">
        <f ca="1">IF(ISNUMBER(AF119-'Choose Housekeeping Genes'!AH$17),AF119-'Choose Housekeeping Genes'!AH$17,"")</f>
        <v/>
      </c>
      <c r="BY119" s="132" t="str">
        <f ca="1">IF(ISNUMBER(AG119-'Choose Housekeeping Genes'!AI$17),AG119-'Choose Housekeeping Genes'!AI$17,"")</f>
        <v/>
      </c>
      <c r="BZ119" s="132" t="str">
        <f ca="1">IF(ISNUMBER(AH119-'Choose Housekeeping Genes'!AJ$17),AH119-'Choose Housekeeping Genes'!AJ$17,"")</f>
        <v/>
      </c>
      <c r="CA119" s="132" t="str">
        <f ca="1">IF(ISNUMBER(AI119-'Choose Housekeeping Genes'!AK$17),AI119-'Choose Housekeeping Genes'!AK$17,"")</f>
        <v/>
      </c>
      <c r="CB119" s="132" t="str">
        <f ca="1">IF(ISNUMBER(AJ119-'Choose Housekeeping Genes'!AL$17),AJ119-'Choose Housekeeping Genes'!AL$17,"")</f>
        <v/>
      </c>
      <c r="CC119" s="132" t="str">
        <f ca="1">IF(ISNUMBER(AK119-'Choose Housekeeping Genes'!AM$17),AK119-'Choose Housekeeping Genes'!AM$17,"")</f>
        <v/>
      </c>
      <c r="CD119" s="132" t="str">
        <f ca="1">IF(ISNUMBER(AL119-'Choose Housekeeping Genes'!AN$17),AL119-'Choose Housekeeping Genes'!AN$17,"")</f>
        <v/>
      </c>
      <c r="CE119" s="132" t="str">
        <f ca="1">IF(ISNUMBER(AM119-'Choose Housekeeping Genes'!AO$17),AM119-'Choose Housekeeping Genes'!AO$17,"")</f>
        <v/>
      </c>
      <c r="CF119" s="132" t="str">
        <f ca="1">IF(ISNUMBER(AN119-'Choose Housekeeping Genes'!AP$17),AN119-'Choose Housekeeping Genes'!AP$17,"")</f>
        <v/>
      </c>
      <c r="CG119" s="132" t="str">
        <f ca="1">IF(ISNUMBER(AO119-'Choose Housekeeping Genes'!AQ$17),AO119-'Choose Housekeeping Genes'!AQ$17,"")</f>
        <v/>
      </c>
      <c r="CH119" s="132" t="str">
        <f ca="1">IF(ISNUMBER(AP119-'Choose Housekeeping Genes'!AR$17),AP119-'Choose Housekeeping Genes'!AR$17,"")</f>
        <v/>
      </c>
      <c r="CI119" s="132" t="str">
        <f ca="1">IF(ISNUMBER(AQ119-'Choose Housekeeping Genes'!AS$17),AQ119-'Choose Housekeeping Genes'!AS$17,"")</f>
        <v/>
      </c>
      <c r="CJ119" s="132" t="str">
        <f ca="1">IF(ISNUMBER(AR119-'Choose Housekeeping Genes'!AT$17),AR119-'Choose Housekeeping Genes'!AT$17,"")</f>
        <v/>
      </c>
      <c r="CK119" s="137" t="e">
        <f t="shared" ca="1" si="6"/>
        <v>#DIV/0!</v>
      </c>
      <c r="CL119" s="138" t="e">
        <f t="shared" ca="1" si="7"/>
        <v>#DIV/0!</v>
      </c>
    </row>
    <row r="120" spans="1:90" ht="12.75" x14ac:dyDescent="0.15">
      <c r="A120" s="131" t="str">
        <f>'Transcript table'!C120</f>
        <v>LSINCT5</v>
      </c>
      <c r="B120" s="35" t="s">
        <v>203</v>
      </c>
      <c r="C120" s="132" t="str">
        <f>IF(SUM('Test Sample Data'!C$3:C$386)&gt;10,IF(AND(ISNUMBER('Test Sample Data'!C120),'Test Sample Data'!C120&lt;35,'Test Sample Data'!C120&gt;0),'Test Sample Data'!C120-'Choose Housekeeping Genes'!D$27,35-'Choose Housekeeping Genes'!D$27),"")</f>
        <v/>
      </c>
      <c r="D120" s="132" t="str">
        <f>IF(SUM('Test Sample Data'!D$3:D$386)&gt;10,IF(AND(ISNUMBER('Test Sample Data'!D120),'Test Sample Data'!D120&lt;35,'Test Sample Data'!D120&gt;0),'Test Sample Data'!D120-'Choose Housekeeping Genes'!E$27,35-'Choose Housekeeping Genes'!E$27),"")</f>
        <v/>
      </c>
      <c r="E120" s="132" t="str">
        <f>IF(SUM('Test Sample Data'!E$3:E$386)&gt;10,IF(AND(ISNUMBER('Test Sample Data'!E120),'Test Sample Data'!E120&lt;35,'Test Sample Data'!E120&gt;0),'Test Sample Data'!E120-'Choose Housekeeping Genes'!F$27,35-'Choose Housekeeping Genes'!F$27),"")</f>
        <v/>
      </c>
      <c r="F120" s="132" t="str">
        <f>IF(SUM('Test Sample Data'!F$3:F$386)&gt;10,IF(AND(ISNUMBER('Test Sample Data'!F120),'Test Sample Data'!F120&lt;35,'Test Sample Data'!F120&gt;0),'Test Sample Data'!F120-'Choose Housekeeping Genes'!G$27,35-'Choose Housekeeping Genes'!G$27),"")</f>
        <v/>
      </c>
      <c r="G120" s="132" t="str">
        <f>IF(SUM('Test Sample Data'!G$3:G$386)&gt;10,IF(AND(ISNUMBER('Test Sample Data'!G120),'Test Sample Data'!G120&lt;35,'Test Sample Data'!G120&gt;0),'Test Sample Data'!G120-'Choose Housekeeping Genes'!H$27,35-'Choose Housekeeping Genes'!H$27),"")</f>
        <v/>
      </c>
      <c r="H120" s="132" t="str">
        <f>IF(SUM('Test Sample Data'!H$3:H$386)&gt;10,IF(AND(ISNUMBER('Test Sample Data'!H120),'Test Sample Data'!H120&lt;35,'Test Sample Data'!H120&gt;0),'Test Sample Data'!H120-'Choose Housekeeping Genes'!I$27,35-'Choose Housekeeping Genes'!I$27),"")</f>
        <v/>
      </c>
      <c r="I120" s="132" t="str">
        <f>IF(SUM('Test Sample Data'!I$3:I$386)&gt;10,IF(AND(ISNUMBER('Test Sample Data'!I120),'Test Sample Data'!I120&lt;35,'Test Sample Data'!I120&gt;0),'Test Sample Data'!I120-'Choose Housekeeping Genes'!J$27,35-'Choose Housekeeping Genes'!J$27),"")</f>
        <v/>
      </c>
      <c r="J120" s="132" t="str">
        <f>IF(SUM('Test Sample Data'!J$3:J$386)&gt;10,IF(AND(ISNUMBER('Test Sample Data'!J120),'Test Sample Data'!J120&lt;35,'Test Sample Data'!J120&gt;0),'Test Sample Data'!J120-'Choose Housekeeping Genes'!K$27,35-'Choose Housekeeping Genes'!K$27),"")</f>
        <v/>
      </c>
      <c r="K120" s="132" t="str">
        <f>IF(SUM('Test Sample Data'!K$3:K$386)&gt;10,IF(AND(ISNUMBER('Test Sample Data'!K120),'Test Sample Data'!K120&lt;35,'Test Sample Data'!K120&gt;0),'Test Sample Data'!K120-'Choose Housekeeping Genes'!L$27,35-'Choose Housekeeping Genes'!L$27),"")</f>
        <v/>
      </c>
      <c r="L120" s="132" t="str">
        <f>IF(SUM('Test Sample Data'!L$3:L$386)&gt;10,IF(AND(ISNUMBER('Test Sample Data'!L120),'Test Sample Data'!L120&lt;35,'Test Sample Data'!L120&gt;0),'Test Sample Data'!L120-'Choose Housekeeping Genes'!M$27,35-'Choose Housekeeping Genes'!M$27),"")</f>
        <v/>
      </c>
      <c r="M120" s="132" t="str">
        <f>IF(SUM('Test Sample Data'!M$3:M$386)&gt;10,IF(AND(ISNUMBER('Test Sample Data'!M120),'Test Sample Data'!M120&lt;35,'Test Sample Data'!M120&gt;0),'Test Sample Data'!M120-'Choose Housekeeping Genes'!N$27,35-'Choose Housekeeping Genes'!N$27),"")</f>
        <v/>
      </c>
      <c r="N120" s="132" t="str">
        <f>IF(SUM('Test Sample Data'!N$3:N$386)&gt;10,IF(AND(ISNUMBER('Test Sample Data'!N120),'Test Sample Data'!N120&lt;35,'Test Sample Data'!N120&gt;0),'Test Sample Data'!N120-'Choose Housekeeping Genes'!O$27,35-'Choose Housekeeping Genes'!O$27),"")</f>
        <v/>
      </c>
      <c r="O120" s="132" t="str">
        <f>IF(SUM('Test Sample Data'!O$3:O$386)&gt;10,IF(AND(ISNUMBER('Test Sample Data'!O120),'Test Sample Data'!O120&lt;35,'Test Sample Data'!O120&gt;0),'Test Sample Data'!O120-'Choose Housekeeping Genes'!P$27,35-'Choose Housekeeping Genes'!P$27),"")</f>
        <v/>
      </c>
      <c r="P120" s="132" t="str">
        <f>IF(SUM('Test Sample Data'!P$3:P$386)&gt;10,IF(AND(ISNUMBER('Test Sample Data'!P120),'Test Sample Data'!P120&lt;35,'Test Sample Data'!P120&gt;0),'Test Sample Data'!P120-'Choose Housekeeping Genes'!Q$27,35-'Choose Housekeeping Genes'!Q$27),"")</f>
        <v/>
      </c>
      <c r="Q120" s="132" t="str">
        <f>IF(SUM('Test Sample Data'!Q$3:Q$386)&gt;10,IF(AND(ISNUMBER('Test Sample Data'!Q120),'Test Sample Data'!Q120&lt;35,'Test Sample Data'!Q120&gt;0),'Test Sample Data'!Q120-'Choose Housekeeping Genes'!R$27,35-'Choose Housekeeping Genes'!R$27),"")</f>
        <v/>
      </c>
      <c r="R120" s="132" t="str">
        <f>IF(SUM('Test Sample Data'!R$3:R$386)&gt;10,IF(AND(ISNUMBER('Test Sample Data'!R120),'Test Sample Data'!R120&lt;35,'Test Sample Data'!R120&gt;0),'Test Sample Data'!R120-'Choose Housekeeping Genes'!S$27,35-'Choose Housekeeping Genes'!S$27),"")</f>
        <v/>
      </c>
      <c r="S120" s="132" t="str">
        <f>IF(SUM('Test Sample Data'!S$3:S$386)&gt;10,IF(AND(ISNUMBER('Test Sample Data'!S120),'Test Sample Data'!S120&lt;35,'Test Sample Data'!S120&gt;0),'Test Sample Data'!S120-'Choose Housekeeping Genes'!T$27,35-'Choose Housekeeping Genes'!T$27),"")</f>
        <v/>
      </c>
      <c r="T120" s="132" t="str">
        <f>IF(SUM('Test Sample Data'!T$3:T$386)&gt;10,IF(AND(ISNUMBER('Test Sample Data'!T120),'Test Sample Data'!T120&lt;35,'Test Sample Data'!T120&gt;0),'Test Sample Data'!T120-'Choose Housekeeping Genes'!U$27,35-'Choose Housekeeping Genes'!U$27),"")</f>
        <v/>
      </c>
      <c r="U120" s="132" t="str">
        <f>IF(SUM('Test Sample Data'!U$3:U$386)&gt;10,IF(AND(ISNUMBER('Test Sample Data'!U120),'Test Sample Data'!U120&lt;35,'Test Sample Data'!U120&gt;0),'Test Sample Data'!U120-'Choose Housekeeping Genes'!V$27,35-'Choose Housekeeping Genes'!V$27),"")</f>
        <v/>
      </c>
      <c r="V120" s="132" t="str">
        <f>IF(SUM('Test Sample Data'!V$3:V$386)&gt;10,IF(AND(ISNUMBER('Test Sample Data'!V120),'Test Sample Data'!V120&lt;35,'Test Sample Data'!V120&gt;0),'Test Sample Data'!V120-'Choose Housekeeping Genes'!W$27,35-'Choose Housekeeping Genes'!W$27),"")</f>
        <v/>
      </c>
      <c r="W120" s="140" t="str">
        <f>'Control Sample Data'!A120</f>
        <v>LSINCT5</v>
      </c>
      <c r="X120" s="141" t="s">
        <v>203</v>
      </c>
      <c r="Y120" s="132" t="str">
        <f>IF(SUM('Control Sample Data'!C$3:C$386)&gt;10,IF(AND(ISNUMBER('Control Sample Data'!C120),'Control Sample Data'!C120&lt;35,'Control Sample Data'!C120&gt;0),'Control Sample Data'!C120-'Choose Housekeeping Genes'!AA$27,35-'Choose Housekeeping Genes'!AA$27),"")</f>
        <v/>
      </c>
      <c r="Z120" s="132" t="str">
        <f>IF(SUM('Control Sample Data'!D$3:D$386)&gt;10,IF(AND(ISNUMBER('Control Sample Data'!D120),'Control Sample Data'!D120&lt;35,'Control Sample Data'!D120&gt;0),'Control Sample Data'!D120-'Choose Housekeeping Genes'!AB$27,35-'Choose Housekeeping Genes'!AB$27),"")</f>
        <v/>
      </c>
      <c r="AA120" s="132" t="str">
        <f>IF(SUM('Control Sample Data'!E$3:E$386)&gt;10,IF(AND(ISNUMBER('Control Sample Data'!E120),'Control Sample Data'!E120&lt;35,'Control Sample Data'!E120&gt;0),'Control Sample Data'!E120-'Choose Housekeeping Genes'!AC$27,35-'Choose Housekeeping Genes'!AC$27),"")</f>
        <v/>
      </c>
      <c r="AB120" s="132" t="str">
        <f>IF(SUM('Control Sample Data'!F$3:F$386)&gt;10,IF(AND(ISNUMBER('Control Sample Data'!F120),'Control Sample Data'!F120&lt;35,'Control Sample Data'!F120&gt;0),'Control Sample Data'!F120-'Choose Housekeeping Genes'!AD$27,35-'Choose Housekeeping Genes'!AD$27),"")</f>
        <v/>
      </c>
      <c r="AC120" s="132" t="str">
        <f>IF(SUM('Control Sample Data'!G$3:G$386)&gt;10,IF(AND(ISNUMBER('Control Sample Data'!G120),'Control Sample Data'!G120&lt;35,'Control Sample Data'!G120&gt;0),'Control Sample Data'!G120-'Choose Housekeeping Genes'!AE$27,35-'Choose Housekeeping Genes'!AE$27),"")</f>
        <v/>
      </c>
      <c r="AD120" s="132" t="str">
        <f>IF(SUM('Control Sample Data'!H$3:H$386)&gt;10,IF(AND(ISNUMBER('Control Sample Data'!H120),'Control Sample Data'!H120&lt;35,'Control Sample Data'!H120&gt;0),'Control Sample Data'!H120-'Choose Housekeeping Genes'!AF$27,35-'Choose Housekeeping Genes'!AF$27),"")</f>
        <v/>
      </c>
      <c r="AE120" s="132" t="str">
        <f>IF(SUM('Control Sample Data'!I$3:I$386)&gt;10,IF(AND(ISNUMBER('Control Sample Data'!I120),'Control Sample Data'!I120&lt;35,'Control Sample Data'!I120&gt;0),'Control Sample Data'!I120-'Choose Housekeeping Genes'!AG$27,35-'Choose Housekeeping Genes'!AG$27),"")</f>
        <v/>
      </c>
      <c r="AF120" s="132" t="str">
        <f>IF(SUM('Control Sample Data'!J$3:J$386)&gt;10,IF(AND(ISNUMBER('Control Sample Data'!J120),'Control Sample Data'!J120&lt;35,'Control Sample Data'!J120&gt;0),'Control Sample Data'!J120-'Choose Housekeeping Genes'!AH$27,35-'Choose Housekeeping Genes'!AH$27),"")</f>
        <v/>
      </c>
      <c r="AG120" s="132" t="str">
        <f>IF(SUM('Control Sample Data'!K$3:K$386)&gt;10,IF(AND(ISNUMBER('Control Sample Data'!K120),'Control Sample Data'!K120&lt;35,'Control Sample Data'!K120&gt;0),'Control Sample Data'!K120-'Choose Housekeeping Genes'!AI$27,35-'Choose Housekeeping Genes'!AI$27),"")</f>
        <v/>
      </c>
      <c r="AH120" s="132" t="str">
        <f>IF(SUM('Control Sample Data'!L$3:L$386)&gt;10,IF(AND(ISNUMBER('Control Sample Data'!L120),'Control Sample Data'!L120&lt;35,'Control Sample Data'!L120&gt;0),'Control Sample Data'!L120-'Choose Housekeeping Genes'!AJ$27,35-'Choose Housekeeping Genes'!AJ$27),"")</f>
        <v/>
      </c>
      <c r="AI120" s="132" t="str">
        <f>IF(SUM('Control Sample Data'!M$3:M$386)&gt;10,IF(AND(ISNUMBER('Control Sample Data'!M120),'Control Sample Data'!M120&lt;35,'Control Sample Data'!M120&gt;0),'Control Sample Data'!M120-'Choose Housekeeping Genes'!AK$27,35-'Choose Housekeeping Genes'!AK$27),"")</f>
        <v/>
      </c>
      <c r="AJ120" s="132" t="str">
        <f>IF(SUM('Control Sample Data'!N$3:N$386)&gt;10,IF(AND(ISNUMBER('Control Sample Data'!N120),'Control Sample Data'!N120&lt;35,'Control Sample Data'!N120&gt;0),'Control Sample Data'!N120-'Choose Housekeeping Genes'!AL$27,35-'Choose Housekeeping Genes'!AL$27),"")</f>
        <v/>
      </c>
      <c r="AK120" s="132" t="str">
        <f>IF(SUM('Control Sample Data'!O$3:O$386)&gt;10,IF(AND(ISNUMBER('Control Sample Data'!O120),'Control Sample Data'!O120&lt;35,'Control Sample Data'!O120&gt;0),'Control Sample Data'!O120-'Choose Housekeeping Genes'!AM$27,35-'Choose Housekeeping Genes'!AM$27),"")</f>
        <v/>
      </c>
      <c r="AL120" s="132" t="str">
        <f>IF(SUM('Control Sample Data'!P$3:P$386)&gt;10,IF(AND(ISNUMBER('Control Sample Data'!P120),'Control Sample Data'!P120&lt;35,'Control Sample Data'!P120&gt;0),'Control Sample Data'!P120-'Choose Housekeeping Genes'!AN$27,35-'Choose Housekeeping Genes'!AN$27),"")</f>
        <v/>
      </c>
      <c r="AM120" s="132" t="str">
        <f>IF(SUM('Control Sample Data'!Q$3:Q$386)&gt;10,IF(AND(ISNUMBER('Control Sample Data'!Q120),'Control Sample Data'!Q120&lt;35,'Control Sample Data'!Q120&gt;0),'Control Sample Data'!Q120-'Choose Housekeeping Genes'!AO$27,35-'Choose Housekeeping Genes'!AO$27),"")</f>
        <v/>
      </c>
      <c r="AN120" s="132" t="str">
        <f>IF(SUM('Control Sample Data'!R$3:R$386)&gt;10,IF(AND(ISNUMBER('Control Sample Data'!R120),'Control Sample Data'!R120&lt;35,'Control Sample Data'!R120&gt;0),'Control Sample Data'!R120-'Choose Housekeeping Genes'!AP$27,35-'Choose Housekeeping Genes'!AP$27),"")</f>
        <v/>
      </c>
      <c r="AO120" s="132" t="str">
        <f>IF(SUM('Control Sample Data'!S$3:S$386)&gt;10,IF(AND(ISNUMBER('Control Sample Data'!S120),'Control Sample Data'!S120&lt;35,'Control Sample Data'!S120&gt;0),'Control Sample Data'!S120-'Choose Housekeeping Genes'!AQ$27,35-'Choose Housekeeping Genes'!AQ$27),"")</f>
        <v/>
      </c>
      <c r="AP120" s="132" t="str">
        <f>IF(SUM('Control Sample Data'!T$3:T$386)&gt;10,IF(AND(ISNUMBER('Control Sample Data'!T120),'Control Sample Data'!T120&lt;35,'Control Sample Data'!T120&gt;0),'Control Sample Data'!T120-'Choose Housekeeping Genes'!AR$27,35-'Choose Housekeeping Genes'!AR$27),"")</f>
        <v/>
      </c>
      <c r="AQ120" s="132" t="str">
        <f>IF(SUM('Control Sample Data'!U$3:U$386)&gt;10,IF(AND(ISNUMBER('Control Sample Data'!U120),'Control Sample Data'!U120&lt;35,'Control Sample Data'!U120&gt;0),'Control Sample Data'!U120-'Choose Housekeeping Genes'!AS$27,35-'Choose Housekeeping Genes'!AS$27),"")</f>
        <v/>
      </c>
      <c r="AR120" s="132" t="str">
        <f>IF(SUM('Control Sample Data'!V$3:V$386)&gt;10,IF(AND(ISNUMBER('Control Sample Data'!V120),'Control Sample Data'!V120&lt;35,'Control Sample Data'!V120&gt;0),'Control Sample Data'!V120-'Choose Housekeeping Genes'!AT$27,35-'Choose Housekeeping Genes'!AT$27),"")</f>
        <v/>
      </c>
      <c r="AS120" s="135" t="str">
        <f>'Control Sample Data'!A120</f>
        <v>LSINCT5</v>
      </c>
      <c r="AT120" s="35" t="s">
        <v>203</v>
      </c>
      <c r="AU120" s="132" t="str">
        <f ca="1">IF(ISNUMBER(C120-'Choose Housekeeping Genes'!D$17),C120-'Choose Housekeeping Genes'!D$17,"")</f>
        <v/>
      </c>
      <c r="AV120" s="132" t="str">
        <f ca="1">IF(ISNUMBER(D120-'Choose Housekeeping Genes'!E$17),D120-'Choose Housekeeping Genes'!E$17,"")</f>
        <v/>
      </c>
      <c r="AW120" s="132" t="str">
        <f ca="1">IF(ISNUMBER(E120-'Choose Housekeeping Genes'!F$17),E120-'Choose Housekeeping Genes'!F$17,"")</f>
        <v/>
      </c>
      <c r="AX120" s="132" t="str">
        <f ca="1">IF(ISNUMBER(F120-'Choose Housekeeping Genes'!G$17),F120-'Choose Housekeeping Genes'!G$17,"")</f>
        <v/>
      </c>
      <c r="AY120" s="132" t="str">
        <f ca="1">IF(ISNUMBER(G120-'Choose Housekeeping Genes'!H$17),G120-'Choose Housekeeping Genes'!H$17,"")</f>
        <v/>
      </c>
      <c r="AZ120" s="132" t="str">
        <f ca="1">IF(ISNUMBER(H120-'Choose Housekeeping Genes'!I$17),H120-'Choose Housekeeping Genes'!I$17,"")</f>
        <v/>
      </c>
      <c r="BA120" s="132" t="str">
        <f ca="1">IF(ISNUMBER(I120-'Choose Housekeeping Genes'!J$17),I120-'Choose Housekeeping Genes'!J$17,"")</f>
        <v/>
      </c>
      <c r="BB120" s="132" t="str">
        <f ca="1">IF(ISNUMBER(J120-'Choose Housekeeping Genes'!K$17),J120-'Choose Housekeeping Genes'!K$17,"")</f>
        <v/>
      </c>
      <c r="BC120" s="132" t="str">
        <f ca="1">IF(ISNUMBER(K120-'Choose Housekeeping Genes'!L$17),K120-'Choose Housekeeping Genes'!L$17,"")</f>
        <v/>
      </c>
      <c r="BD120" s="132" t="str">
        <f ca="1">IF(ISNUMBER(L120-'Choose Housekeeping Genes'!M$17),L120-'Choose Housekeeping Genes'!M$17,"")</f>
        <v/>
      </c>
      <c r="BE120" s="132" t="str">
        <f ca="1">IF(ISNUMBER(M120-'Choose Housekeeping Genes'!N$17),M120-'Choose Housekeeping Genes'!N$17,"")</f>
        <v/>
      </c>
      <c r="BF120" s="132" t="str">
        <f ca="1">IF(ISNUMBER(N120-'Choose Housekeeping Genes'!O$17),N120-'Choose Housekeeping Genes'!O$17,"")</f>
        <v/>
      </c>
      <c r="BG120" s="132" t="str">
        <f ca="1">IF(ISNUMBER(O120-'Choose Housekeeping Genes'!P$17),O120-'Choose Housekeeping Genes'!P$17,"")</f>
        <v/>
      </c>
      <c r="BH120" s="132" t="str">
        <f ca="1">IF(ISNUMBER(P120-'Choose Housekeeping Genes'!Q$17),P120-'Choose Housekeeping Genes'!Q$17,"")</f>
        <v/>
      </c>
      <c r="BI120" s="132" t="str">
        <f ca="1">IF(ISNUMBER(Q120-'Choose Housekeeping Genes'!R$17),Q120-'Choose Housekeeping Genes'!R$17,"")</f>
        <v/>
      </c>
      <c r="BJ120" s="132" t="str">
        <f ca="1">IF(ISNUMBER(R120-'Choose Housekeeping Genes'!S$17),R120-'Choose Housekeeping Genes'!S$17,"")</f>
        <v/>
      </c>
      <c r="BK120" s="132" t="str">
        <f ca="1">IF(ISNUMBER(S120-'Choose Housekeeping Genes'!T$17),S120-'Choose Housekeeping Genes'!T$17,"")</f>
        <v/>
      </c>
      <c r="BL120" s="132" t="str">
        <f ca="1">IF(ISNUMBER(T120-'Choose Housekeeping Genes'!U$17),T120-'Choose Housekeeping Genes'!U$17,"")</f>
        <v/>
      </c>
      <c r="BM120" s="132" t="str">
        <f ca="1">IF(ISNUMBER(U120-'Choose Housekeeping Genes'!V$17),U120-'Choose Housekeeping Genes'!V$17,"")</f>
        <v/>
      </c>
      <c r="BN120" s="132" t="str">
        <f ca="1">IF(ISNUMBER(V120-'Choose Housekeeping Genes'!W$17),V120-'Choose Housekeeping Genes'!W$17,"")</f>
        <v/>
      </c>
      <c r="BO120" s="142" t="str">
        <f t="shared" si="8"/>
        <v>LSINCT5</v>
      </c>
      <c r="BP120" s="141" t="s">
        <v>203</v>
      </c>
      <c r="BQ120" s="132" t="str">
        <f ca="1">IF(ISNUMBER(Y120-'Choose Housekeeping Genes'!AA$17),Y120-'Choose Housekeeping Genes'!AA$17,"")</f>
        <v/>
      </c>
      <c r="BR120" s="132" t="str">
        <f ca="1">IF(ISNUMBER(Z120-'Choose Housekeeping Genes'!AB$17),Z120-'Choose Housekeeping Genes'!AB$17,"")</f>
        <v/>
      </c>
      <c r="BS120" s="132" t="str">
        <f ca="1">IF(ISNUMBER(AA120-'Choose Housekeeping Genes'!AC$17),AA120-'Choose Housekeeping Genes'!AC$17,"")</f>
        <v/>
      </c>
      <c r="BT120" s="132" t="str">
        <f ca="1">IF(ISNUMBER(AB120-'Choose Housekeeping Genes'!AD$17),AB120-'Choose Housekeeping Genes'!AD$17,"")</f>
        <v/>
      </c>
      <c r="BU120" s="132" t="str">
        <f ca="1">IF(ISNUMBER(AC120-'Choose Housekeeping Genes'!AE$17),AC120-'Choose Housekeeping Genes'!AE$17,"")</f>
        <v/>
      </c>
      <c r="BV120" s="132" t="str">
        <f ca="1">IF(ISNUMBER(AD120-'Choose Housekeeping Genes'!AF$17),AD120-'Choose Housekeeping Genes'!AF$17,"")</f>
        <v/>
      </c>
      <c r="BW120" s="132" t="str">
        <f ca="1">IF(ISNUMBER(AE120-'Choose Housekeeping Genes'!AG$17),AE120-'Choose Housekeeping Genes'!AG$17,"")</f>
        <v/>
      </c>
      <c r="BX120" s="132" t="str">
        <f ca="1">IF(ISNUMBER(AF120-'Choose Housekeeping Genes'!AH$17),AF120-'Choose Housekeeping Genes'!AH$17,"")</f>
        <v/>
      </c>
      <c r="BY120" s="132" t="str">
        <f ca="1">IF(ISNUMBER(AG120-'Choose Housekeeping Genes'!AI$17),AG120-'Choose Housekeeping Genes'!AI$17,"")</f>
        <v/>
      </c>
      <c r="BZ120" s="132" t="str">
        <f ca="1">IF(ISNUMBER(AH120-'Choose Housekeeping Genes'!AJ$17),AH120-'Choose Housekeeping Genes'!AJ$17,"")</f>
        <v/>
      </c>
      <c r="CA120" s="132" t="str">
        <f ca="1">IF(ISNUMBER(AI120-'Choose Housekeeping Genes'!AK$17),AI120-'Choose Housekeeping Genes'!AK$17,"")</f>
        <v/>
      </c>
      <c r="CB120" s="132" t="str">
        <f ca="1">IF(ISNUMBER(AJ120-'Choose Housekeeping Genes'!AL$17),AJ120-'Choose Housekeeping Genes'!AL$17,"")</f>
        <v/>
      </c>
      <c r="CC120" s="132" t="str">
        <f ca="1">IF(ISNUMBER(AK120-'Choose Housekeeping Genes'!AM$17),AK120-'Choose Housekeeping Genes'!AM$17,"")</f>
        <v/>
      </c>
      <c r="CD120" s="132" t="str">
        <f ca="1">IF(ISNUMBER(AL120-'Choose Housekeeping Genes'!AN$17),AL120-'Choose Housekeeping Genes'!AN$17,"")</f>
        <v/>
      </c>
      <c r="CE120" s="132" t="str">
        <f ca="1">IF(ISNUMBER(AM120-'Choose Housekeeping Genes'!AO$17),AM120-'Choose Housekeeping Genes'!AO$17,"")</f>
        <v/>
      </c>
      <c r="CF120" s="132" t="str">
        <f ca="1">IF(ISNUMBER(AN120-'Choose Housekeeping Genes'!AP$17),AN120-'Choose Housekeeping Genes'!AP$17,"")</f>
        <v/>
      </c>
      <c r="CG120" s="132" t="str">
        <f ca="1">IF(ISNUMBER(AO120-'Choose Housekeeping Genes'!AQ$17),AO120-'Choose Housekeeping Genes'!AQ$17,"")</f>
        <v/>
      </c>
      <c r="CH120" s="132" t="str">
        <f ca="1">IF(ISNUMBER(AP120-'Choose Housekeeping Genes'!AR$17),AP120-'Choose Housekeeping Genes'!AR$17,"")</f>
        <v/>
      </c>
      <c r="CI120" s="132" t="str">
        <f ca="1">IF(ISNUMBER(AQ120-'Choose Housekeeping Genes'!AS$17),AQ120-'Choose Housekeeping Genes'!AS$17,"")</f>
        <v/>
      </c>
      <c r="CJ120" s="132" t="str">
        <f ca="1">IF(ISNUMBER(AR120-'Choose Housekeeping Genes'!AT$17),AR120-'Choose Housekeeping Genes'!AT$17,"")</f>
        <v/>
      </c>
      <c r="CK120" s="137" t="e">
        <f t="shared" ca="1" si="6"/>
        <v>#DIV/0!</v>
      </c>
      <c r="CL120" s="138" t="e">
        <f t="shared" ca="1" si="7"/>
        <v>#DIV/0!</v>
      </c>
    </row>
    <row r="121" spans="1:90" ht="12.75" x14ac:dyDescent="0.15">
      <c r="A121" s="131" t="str">
        <f>'Transcript table'!C121</f>
        <v>LUNAR1</v>
      </c>
      <c r="B121" s="35" t="s">
        <v>204</v>
      </c>
      <c r="C121" s="132" t="str">
        <f>IF(SUM('Test Sample Data'!C$3:C$386)&gt;10,IF(AND(ISNUMBER('Test Sample Data'!C121),'Test Sample Data'!C121&lt;35,'Test Sample Data'!C121&gt;0),'Test Sample Data'!C121-'Choose Housekeeping Genes'!D$27,35-'Choose Housekeeping Genes'!D$27),"")</f>
        <v/>
      </c>
      <c r="D121" s="132" t="str">
        <f>IF(SUM('Test Sample Data'!D$3:D$386)&gt;10,IF(AND(ISNUMBER('Test Sample Data'!D121),'Test Sample Data'!D121&lt;35,'Test Sample Data'!D121&gt;0),'Test Sample Data'!D121-'Choose Housekeeping Genes'!E$27,35-'Choose Housekeeping Genes'!E$27),"")</f>
        <v/>
      </c>
      <c r="E121" s="132" t="str">
        <f>IF(SUM('Test Sample Data'!E$3:E$386)&gt;10,IF(AND(ISNUMBER('Test Sample Data'!E121),'Test Sample Data'!E121&lt;35,'Test Sample Data'!E121&gt;0),'Test Sample Data'!E121-'Choose Housekeeping Genes'!F$27,35-'Choose Housekeeping Genes'!F$27),"")</f>
        <v/>
      </c>
      <c r="F121" s="132" t="str">
        <f>IF(SUM('Test Sample Data'!F$3:F$386)&gt;10,IF(AND(ISNUMBER('Test Sample Data'!F121),'Test Sample Data'!F121&lt;35,'Test Sample Data'!F121&gt;0),'Test Sample Data'!F121-'Choose Housekeeping Genes'!G$27,35-'Choose Housekeeping Genes'!G$27),"")</f>
        <v/>
      </c>
      <c r="G121" s="132" t="str">
        <f>IF(SUM('Test Sample Data'!G$3:G$386)&gt;10,IF(AND(ISNUMBER('Test Sample Data'!G121),'Test Sample Data'!G121&lt;35,'Test Sample Data'!G121&gt;0),'Test Sample Data'!G121-'Choose Housekeeping Genes'!H$27,35-'Choose Housekeeping Genes'!H$27),"")</f>
        <v/>
      </c>
      <c r="H121" s="132" t="str">
        <f>IF(SUM('Test Sample Data'!H$3:H$386)&gt;10,IF(AND(ISNUMBER('Test Sample Data'!H121),'Test Sample Data'!H121&lt;35,'Test Sample Data'!H121&gt;0),'Test Sample Data'!H121-'Choose Housekeeping Genes'!I$27,35-'Choose Housekeeping Genes'!I$27),"")</f>
        <v/>
      </c>
      <c r="I121" s="132" t="str">
        <f>IF(SUM('Test Sample Data'!I$3:I$386)&gt;10,IF(AND(ISNUMBER('Test Sample Data'!I121),'Test Sample Data'!I121&lt;35,'Test Sample Data'!I121&gt;0),'Test Sample Data'!I121-'Choose Housekeeping Genes'!J$27,35-'Choose Housekeeping Genes'!J$27),"")</f>
        <v/>
      </c>
      <c r="J121" s="132" t="str">
        <f>IF(SUM('Test Sample Data'!J$3:J$386)&gt;10,IF(AND(ISNUMBER('Test Sample Data'!J121),'Test Sample Data'!J121&lt;35,'Test Sample Data'!J121&gt;0),'Test Sample Data'!J121-'Choose Housekeeping Genes'!K$27,35-'Choose Housekeeping Genes'!K$27),"")</f>
        <v/>
      </c>
      <c r="K121" s="132" t="str">
        <f>IF(SUM('Test Sample Data'!K$3:K$386)&gt;10,IF(AND(ISNUMBER('Test Sample Data'!K121),'Test Sample Data'!K121&lt;35,'Test Sample Data'!K121&gt;0),'Test Sample Data'!K121-'Choose Housekeeping Genes'!L$27,35-'Choose Housekeeping Genes'!L$27),"")</f>
        <v/>
      </c>
      <c r="L121" s="132" t="str">
        <f>IF(SUM('Test Sample Data'!L$3:L$386)&gt;10,IF(AND(ISNUMBER('Test Sample Data'!L121),'Test Sample Data'!L121&lt;35,'Test Sample Data'!L121&gt;0),'Test Sample Data'!L121-'Choose Housekeeping Genes'!M$27,35-'Choose Housekeeping Genes'!M$27),"")</f>
        <v/>
      </c>
      <c r="M121" s="132" t="str">
        <f>IF(SUM('Test Sample Data'!M$3:M$386)&gt;10,IF(AND(ISNUMBER('Test Sample Data'!M121),'Test Sample Data'!M121&lt;35,'Test Sample Data'!M121&gt;0),'Test Sample Data'!M121-'Choose Housekeeping Genes'!N$27,35-'Choose Housekeeping Genes'!N$27),"")</f>
        <v/>
      </c>
      <c r="N121" s="132" t="str">
        <f>IF(SUM('Test Sample Data'!N$3:N$386)&gt;10,IF(AND(ISNUMBER('Test Sample Data'!N121),'Test Sample Data'!N121&lt;35,'Test Sample Data'!N121&gt;0),'Test Sample Data'!N121-'Choose Housekeeping Genes'!O$27,35-'Choose Housekeeping Genes'!O$27),"")</f>
        <v/>
      </c>
      <c r="O121" s="132" t="str">
        <f>IF(SUM('Test Sample Data'!O$3:O$386)&gt;10,IF(AND(ISNUMBER('Test Sample Data'!O121),'Test Sample Data'!O121&lt;35,'Test Sample Data'!O121&gt;0),'Test Sample Data'!O121-'Choose Housekeeping Genes'!P$27,35-'Choose Housekeeping Genes'!P$27),"")</f>
        <v/>
      </c>
      <c r="P121" s="132" t="str">
        <f>IF(SUM('Test Sample Data'!P$3:P$386)&gt;10,IF(AND(ISNUMBER('Test Sample Data'!P121),'Test Sample Data'!P121&lt;35,'Test Sample Data'!P121&gt;0),'Test Sample Data'!P121-'Choose Housekeeping Genes'!Q$27,35-'Choose Housekeeping Genes'!Q$27),"")</f>
        <v/>
      </c>
      <c r="Q121" s="132" t="str">
        <f>IF(SUM('Test Sample Data'!Q$3:Q$386)&gt;10,IF(AND(ISNUMBER('Test Sample Data'!Q121),'Test Sample Data'!Q121&lt;35,'Test Sample Data'!Q121&gt;0),'Test Sample Data'!Q121-'Choose Housekeeping Genes'!R$27,35-'Choose Housekeeping Genes'!R$27),"")</f>
        <v/>
      </c>
      <c r="R121" s="132" t="str">
        <f>IF(SUM('Test Sample Data'!R$3:R$386)&gt;10,IF(AND(ISNUMBER('Test Sample Data'!R121),'Test Sample Data'!R121&lt;35,'Test Sample Data'!R121&gt;0),'Test Sample Data'!R121-'Choose Housekeeping Genes'!S$27,35-'Choose Housekeeping Genes'!S$27),"")</f>
        <v/>
      </c>
      <c r="S121" s="132" t="str">
        <f>IF(SUM('Test Sample Data'!S$3:S$386)&gt;10,IF(AND(ISNUMBER('Test Sample Data'!S121),'Test Sample Data'!S121&lt;35,'Test Sample Data'!S121&gt;0),'Test Sample Data'!S121-'Choose Housekeeping Genes'!T$27,35-'Choose Housekeeping Genes'!T$27),"")</f>
        <v/>
      </c>
      <c r="T121" s="132" t="str">
        <f>IF(SUM('Test Sample Data'!T$3:T$386)&gt;10,IF(AND(ISNUMBER('Test Sample Data'!T121),'Test Sample Data'!T121&lt;35,'Test Sample Data'!T121&gt;0),'Test Sample Data'!T121-'Choose Housekeeping Genes'!U$27,35-'Choose Housekeeping Genes'!U$27),"")</f>
        <v/>
      </c>
      <c r="U121" s="132" t="str">
        <f>IF(SUM('Test Sample Data'!U$3:U$386)&gt;10,IF(AND(ISNUMBER('Test Sample Data'!U121),'Test Sample Data'!U121&lt;35,'Test Sample Data'!U121&gt;0),'Test Sample Data'!U121-'Choose Housekeeping Genes'!V$27,35-'Choose Housekeeping Genes'!V$27),"")</f>
        <v/>
      </c>
      <c r="V121" s="132" t="str">
        <f>IF(SUM('Test Sample Data'!V$3:V$386)&gt;10,IF(AND(ISNUMBER('Test Sample Data'!V121),'Test Sample Data'!V121&lt;35,'Test Sample Data'!V121&gt;0),'Test Sample Data'!V121-'Choose Housekeeping Genes'!W$27,35-'Choose Housekeeping Genes'!W$27),"")</f>
        <v/>
      </c>
      <c r="W121" s="140" t="str">
        <f>'Control Sample Data'!A121</f>
        <v>LUNAR1</v>
      </c>
      <c r="X121" s="141" t="s">
        <v>204</v>
      </c>
      <c r="Y121" s="132" t="str">
        <f>IF(SUM('Control Sample Data'!C$3:C$386)&gt;10,IF(AND(ISNUMBER('Control Sample Data'!C121),'Control Sample Data'!C121&lt;35,'Control Sample Data'!C121&gt;0),'Control Sample Data'!C121-'Choose Housekeeping Genes'!AA$27,35-'Choose Housekeeping Genes'!AA$27),"")</f>
        <v/>
      </c>
      <c r="Z121" s="132" t="str">
        <f>IF(SUM('Control Sample Data'!D$3:D$386)&gt;10,IF(AND(ISNUMBER('Control Sample Data'!D121),'Control Sample Data'!D121&lt;35,'Control Sample Data'!D121&gt;0),'Control Sample Data'!D121-'Choose Housekeeping Genes'!AB$27,35-'Choose Housekeeping Genes'!AB$27),"")</f>
        <v/>
      </c>
      <c r="AA121" s="132" t="str">
        <f>IF(SUM('Control Sample Data'!E$3:E$386)&gt;10,IF(AND(ISNUMBER('Control Sample Data'!E121),'Control Sample Data'!E121&lt;35,'Control Sample Data'!E121&gt;0),'Control Sample Data'!E121-'Choose Housekeeping Genes'!AC$27,35-'Choose Housekeeping Genes'!AC$27),"")</f>
        <v/>
      </c>
      <c r="AB121" s="132" t="str">
        <f>IF(SUM('Control Sample Data'!F$3:F$386)&gt;10,IF(AND(ISNUMBER('Control Sample Data'!F121),'Control Sample Data'!F121&lt;35,'Control Sample Data'!F121&gt;0),'Control Sample Data'!F121-'Choose Housekeeping Genes'!AD$27,35-'Choose Housekeeping Genes'!AD$27),"")</f>
        <v/>
      </c>
      <c r="AC121" s="132" t="str">
        <f>IF(SUM('Control Sample Data'!G$3:G$386)&gt;10,IF(AND(ISNUMBER('Control Sample Data'!G121),'Control Sample Data'!G121&lt;35,'Control Sample Data'!G121&gt;0),'Control Sample Data'!G121-'Choose Housekeeping Genes'!AE$27,35-'Choose Housekeeping Genes'!AE$27),"")</f>
        <v/>
      </c>
      <c r="AD121" s="132" t="str">
        <f>IF(SUM('Control Sample Data'!H$3:H$386)&gt;10,IF(AND(ISNUMBER('Control Sample Data'!H121),'Control Sample Data'!H121&lt;35,'Control Sample Data'!H121&gt;0),'Control Sample Data'!H121-'Choose Housekeeping Genes'!AF$27,35-'Choose Housekeeping Genes'!AF$27),"")</f>
        <v/>
      </c>
      <c r="AE121" s="132" t="str">
        <f>IF(SUM('Control Sample Data'!I$3:I$386)&gt;10,IF(AND(ISNUMBER('Control Sample Data'!I121),'Control Sample Data'!I121&lt;35,'Control Sample Data'!I121&gt;0),'Control Sample Data'!I121-'Choose Housekeeping Genes'!AG$27,35-'Choose Housekeeping Genes'!AG$27),"")</f>
        <v/>
      </c>
      <c r="AF121" s="132" t="str">
        <f>IF(SUM('Control Sample Data'!J$3:J$386)&gt;10,IF(AND(ISNUMBER('Control Sample Data'!J121),'Control Sample Data'!J121&lt;35,'Control Sample Data'!J121&gt;0),'Control Sample Data'!J121-'Choose Housekeeping Genes'!AH$27,35-'Choose Housekeeping Genes'!AH$27),"")</f>
        <v/>
      </c>
      <c r="AG121" s="132" t="str">
        <f>IF(SUM('Control Sample Data'!K$3:K$386)&gt;10,IF(AND(ISNUMBER('Control Sample Data'!K121),'Control Sample Data'!K121&lt;35,'Control Sample Data'!K121&gt;0),'Control Sample Data'!K121-'Choose Housekeeping Genes'!AI$27,35-'Choose Housekeeping Genes'!AI$27),"")</f>
        <v/>
      </c>
      <c r="AH121" s="132" t="str">
        <f>IF(SUM('Control Sample Data'!L$3:L$386)&gt;10,IF(AND(ISNUMBER('Control Sample Data'!L121),'Control Sample Data'!L121&lt;35,'Control Sample Data'!L121&gt;0),'Control Sample Data'!L121-'Choose Housekeeping Genes'!AJ$27,35-'Choose Housekeeping Genes'!AJ$27),"")</f>
        <v/>
      </c>
      <c r="AI121" s="132" t="str">
        <f>IF(SUM('Control Sample Data'!M$3:M$386)&gt;10,IF(AND(ISNUMBER('Control Sample Data'!M121),'Control Sample Data'!M121&lt;35,'Control Sample Data'!M121&gt;0),'Control Sample Data'!M121-'Choose Housekeeping Genes'!AK$27,35-'Choose Housekeeping Genes'!AK$27),"")</f>
        <v/>
      </c>
      <c r="AJ121" s="132" t="str">
        <f>IF(SUM('Control Sample Data'!N$3:N$386)&gt;10,IF(AND(ISNUMBER('Control Sample Data'!N121),'Control Sample Data'!N121&lt;35,'Control Sample Data'!N121&gt;0),'Control Sample Data'!N121-'Choose Housekeeping Genes'!AL$27,35-'Choose Housekeeping Genes'!AL$27),"")</f>
        <v/>
      </c>
      <c r="AK121" s="132" t="str">
        <f>IF(SUM('Control Sample Data'!O$3:O$386)&gt;10,IF(AND(ISNUMBER('Control Sample Data'!O121),'Control Sample Data'!O121&lt;35,'Control Sample Data'!O121&gt;0),'Control Sample Data'!O121-'Choose Housekeeping Genes'!AM$27,35-'Choose Housekeeping Genes'!AM$27),"")</f>
        <v/>
      </c>
      <c r="AL121" s="132" t="str">
        <f>IF(SUM('Control Sample Data'!P$3:P$386)&gt;10,IF(AND(ISNUMBER('Control Sample Data'!P121),'Control Sample Data'!P121&lt;35,'Control Sample Data'!P121&gt;0),'Control Sample Data'!P121-'Choose Housekeeping Genes'!AN$27,35-'Choose Housekeeping Genes'!AN$27),"")</f>
        <v/>
      </c>
      <c r="AM121" s="132" t="str">
        <f>IF(SUM('Control Sample Data'!Q$3:Q$386)&gt;10,IF(AND(ISNUMBER('Control Sample Data'!Q121),'Control Sample Data'!Q121&lt;35,'Control Sample Data'!Q121&gt;0),'Control Sample Data'!Q121-'Choose Housekeeping Genes'!AO$27,35-'Choose Housekeeping Genes'!AO$27),"")</f>
        <v/>
      </c>
      <c r="AN121" s="132" t="str">
        <f>IF(SUM('Control Sample Data'!R$3:R$386)&gt;10,IF(AND(ISNUMBER('Control Sample Data'!R121),'Control Sample Data'!R121&lt;35,'Control Sample Data'!R121&gt;0),'Control Sample Data'!R121-'Choose Housekeeping Genes'!AP$27,35-'Choose Housekeeping Genes'!AP$27),"")</f>
        <v/>
      </c>
      <c r="AO121" s="132" t="str">
        <f>IF(SUM('Control Sample Data'!S$3:S$386)&gt;10,IF(AND(ISNUMBER('Control Sample Data'!S121),'Control Sample Data'!S121&lt;35,'Control Sample Data'!S121&gt;0),'Control Sample Data'!S121-'Choose Housekeeping Genes'!AQ$27,35-'Choose Housekeeping Genes'!AQ$27),"")</f>
        <v/>
      </c>
      <c r="AP121" s="132" t="str">
        <f>IF(SUM('Control Sample Data'!T$3:T$386)&gt;10,IF(AND(ISNUMBER('Control Sample Data'!T121),'Control Sample Data'!T121&lt;35,'Control Sample Data'!T121&gt;0),'Control Sample Data'!T121-'Choose Housekeeping Genes'!AR$27,35-'Choose Housekeeping Genes'!AR$27),"")</f>
        <v/>
      </c>
      <c r="AQ121" s="132" t="str">
        <f>IF(SUM('Control Sample Data'!U$3:U$386)&gt;10,IF(AND(ISNUMBER('Control Sample Data'!U121),'Control Sample Data'!U121&lt;35,'Control Sample Data'!U121&gt;0),'Control Sample Data'!U121-'Choose Housekeeping Genes'!AS$27,35-'Choose Housekeeping Genes'!AS$27),"")</f>
        <v/>
      </c>
      <c r="AR121" s="132" t="str">
        <f>IF(SUM('Control Sample Data'!V$3:V$386)&gt;10,IF(AND(ISNUMBER('Control Sample Data'!V121),'Control Sample Data'!V121&lt;35,'Control Sample Data'!V121&gt;0),'Control Sample Data'!V121-'Choose Housekeeping Genes'!AT$27,35-'Choose Housekeeping Genes'!AT$27),"")</f>
        <v/>
      </c>
      <c r="AS121" s="135" t="str">
        <f>'Control Sample Data'!A121</f>
        <v>LUNAR1</v>
      </c>
      <c r="AT121" s="35" t="s">
        <v>204</v>
      </c>
      <c r="AU121" s="132" t="str">
        <f ca="1">IF(ISNUMBER(C121-'Choose Housekeeping Genes'!D$17),C121-'Choose Housekeeping Genes'!D$17,"")</f>
        <v/>
      </c>
      <c r="AV121" s="132" t="str">
        <f ca="1">IF(ISNUMBER(D121-'Choose Housekeeping Genes'!E$17),D121-'Choose Housekeeping Genes'!E$17,"")</f>
        <v/>
      </c>
      <c r="AW121" s="132" t="str">
        <f ca="1">IF(ISNUMBER(E121-'Choose Housekeeping Genes'!F$17),E121-'Choose Housekeeping Genes'!F$17,"")</f>
        <v/>
      </c>
      <c r="AX121" s="132" t="str">
        <f ca="1">IF(ISNUMBER(F121-'Choose Housekeeping Genes'!G$17),F121-'Choose Housekeeping Genes'!G$17,"")</f>
        <v/>
      </c>
      <c r="AY121" s="132" t="str">
        <f ca="1">IF(ISNUMBER(G121-'Choose Housekeeping Genes'!H$17),G121-'Choose Housekeeping Genes'!H$17,"")</f>
        <v/>
      </c>
      <c r="AZ121" s="132" t="str">
        <f ca="1">IF(ISNUMBER(H121-'Choose Housekeeping Genes'!I$17),H121-'Choose Housekeeping Genes'!I$17,"")</f>
        <v/>
      </c>
      <c r="BA121" s="132" t="str">
        <f ca="1">IF(ISNUMBER(I121-'Choose Housekeeping Genes'!J$17),I121-'Choose Housekeeping Genes'!J$17,"")</f>
        <v/>
      </c>
      <c r="BB121" s="132" t="str">
        <f ca="1">IF(ISNUMBER(J121-'Choose Housekeeping Genes'!K$17),J121-'Choose Housekeeping Genes'!K$17,"")</f>
        <v/>
      </c>
      <c r="BC121" s="132" t="str">
        <f ca="1">IF(ISNUMBER(K121-'Choose Housekeeping Genes'!L$17),K121-'Choose Housekeeping Genes'!L$17,"")</f>
        <v/>
      </c>
      <c r="BD121" s="132" t="str">
        <f ca="1">IF(ISNUMBER(L121-'Choose Housekeeping Genes'!M$17),L121-'Choose Housekeeping Genes'!M$17,"")</f>
        <v/>
      </c>
      <c r="BE121" s="132" t="str">
        <f ca="1">IF(ISNUMBER(M121-'Choose Housekeeping Genes'!N$17),M121-'Choose Housekeeping Genes'!N$17,"")</f>
        <v/>
      </c>
      <c r="BF121" s="132" t="str">
        <f ca="1">IF(ISNUMBER(N121-'Choose Housekeeping Genes'!O$17),N121-'Choose Housekeeping Genes'!O$17,"")</f>
        <v/>
      </c>
      <c r="BG121" s="132" t="str">
        <f ca="1">IF(ISNUMBER(O121-'Choose Housekeeping Genes'!P$17),O121-'Choose Housekeeping Genes'!P$17,"")</f>
        <v/>
      </c>
      <c r="BH121" s="132" t="str">
        <f ca="1">IF(ISNUMBER(P121-'Choose Housekeeping Genes'!Q$17),P121-'Choose Housekeeping Genes'!Q$17,"")</f>
        <v/>
      </c>
      <c r="BI121" s="132" t="str">
        <f ca="1">IF(ISNUMBER(Q121-'Choose Housekeeping Genes'!R$17),Q121-'Choose Housekeeping Genes'!R$17,"")</f>
        <v/>
      </c>
      <c r="BJ121" s="132" t="str">
        <f ca="1">IF(ISNUMBER(R121-'Choose Housekeeping Genes'!S$17),R121-'Choose Housekeeping Genes'!S$17,"")</f>
        <v/>
      </c>
      <c r="BK121" s="132" t="str">
        <f ca="1">IF(ISNUMBER(S121-'Choose Housekeeping Genes'!T$17),S121-'Choose Housekeeping Genes'!T$17,"")</f>
        <v/>
      </c>
      <c r="BL121" s="132" t="str">
        <f ca="1">IF(ISNUMBER(T121-'Choose Housekeeping Genes'!U$17),T121-'Choose Housekeeping Genes'!U$17,"")</f>
        <v/>
      </c>
      <c r="BM121" s="132" t="str">
        <f ca="1">IF(ISNUMBER(U121-'Choose Housekeeping Genes'!V$17),U121-'Choose Housekeeping Genes'!V$17,"")</f>
        <v/>
      </c>
      <c r="BN121" s="132" t="str">
        <f ca="1">IF(ISNUMBER(V121-'Choose Housekeeping Genes'!W$17),V121-'Choose Housekeeping Genes'!W$17,"")</f>
        <v/>
      </c>
      <c r="BO121" s="142" t="str">
        <f t="shared" si="8"/>
        <v>LUNAR1</v>
      </c>
      <c r="BP121" s="141" t="s">
        <v>204</v>
      </c>
      <c r="BQ121" s="132" t="str">
        <f ca="1">IF(ISNUMBER(Y121-'Choose Housekeeping Genes'!AA$17),Y121-'Choose Housekeeping Genes'!AA$17,"")</f>
        <v/>
      </c>
      <c r="BR121" s="132" t="str">
        <f ca="1">IF(ISNUMBER(Z121-'Choose Housekeeping Genes'!AB$17),Z121-'Choose Housekeeping Genes'!AB$17,"")</f>
        <v/>
      </c>
      <c r="BS121" s="132" t="str">
        <f ca="1">IF(ISNUMBER(AA121-'Choose Housekeeping Genes'!AC$17),AA121-'Choose Housekeeping Genes'!AC$17,"")</f>
        <v/>
      </c>
      <c r="BT121" s="132" t="str">
        <f ca="1">IF(ISNUMBER(AB121-'Choose Housekeeping Genes'!AD$17),AB121-'Choose Housekeeping Genes'!AD$17,"")</f>
        <v/>
      </c>
      <c r="BU121" s="132" t="str">
        <f ca="1">IF(ISNUMBER(AC121-'Choose Housekeeping Genes'!AE$17),AC121-'Choose Housekeeping Genes'!AE$17,"")</f>
        <v/>
      </c>
      <c r="BV121" s="132" t="str">
        <f ca="1">IF(ISNUMBER(AD121-'Choose Housekeeping Genes'!AF$17),AD121-'Choose Housekeeping Genes'!AF$17,"")</f>
        <v/>
      </c>
      <c r="BW121" s="132" t="str">
        <f ca="1">IF(ISNUMBER(AE121-'Choose Housekeeping Genes'!AG$17),AE121-'Choose Housekeeping Genes'!AG$17,"")</f>
        <v/>
      </c>
      <c r="BX121" s="132" t="str">
        <f ca="1">IF(ISNUMBER(AF121-'Choose Housekeeping Genes'!AH$17),AF121-'Choose Housekeeping Genes'!AH$17,"")</f>
        <v/>
      </c>
      <c r="BY121" s="132" t="str">
        <f ca="1">IF(ISNUMBER(AG121-'Choose Housekeeping Genes'!AI$17),AG121-'Choose Housekeeping Genes'!AI$17,"")</f>
        <v/>
      </c>
      <c r="BZ121" s="132" t="str">
        <f ca="1">IF(ISNUMBER(AH121-'Choose Housekeeping Genes'!AJ$17),AH121-'Choose Housekeeping Genes'!AJ$17,"")</f>
        <v/>
      </c>
      <c r="CA121" s="132" t="str">
        <f ca="1">IF(ISNUMBER(AI121-'Choose Housekeeping Genes'!AK$17),AI121-'Choose Housekeeping Genes'!AK$17,"")</f>
        <v/>
      </c>
      <c r="CB121" s="132" t="str">
        <f ca="1">IF(ISNUMBER(AJ121-'Choose Housekeeping Genes'!AL$17),AJ121-'Choose Housekeeping Genes'!AL$17,"")</f>
        <v/>
      </c>
      <c r="CC121" s="132" t="str">
        <f ca="1">IF(ISNUMBER(AK121-'Choose Housekeeping Genes'!AM$17),AK121-'Choose Housekeeping Genes'!AM$17,"")</f>
        <v/>
      </c>
      <c r="CD121" s="132" t="str">
        <f ca="1">IF(ISNUMBER(AL121-'Choose Housekeeping Genes'!AN$17),AL121-'Choose Housekeeping Genes'!AN$17,"")</f>
        <v/>
      </c>
      <c r="CE121" s="132" t="str">
        <f ca="1">IF(ISNUMBER(AM121-'Choose Housekeeping Genes'!AO$17),AM121-'Choose Housekeeping Genes'!AO$17,"")</f>
        <v/>
      </c>
      <c r="CF121" s="132" t="str">
        <f ca="1">IF(ISNUMBER(AN121-'Choose Housekeeping Genes'!AP$17),AN121-'Choose Housekeeping Genes'!AP$17,"")</f>
        <v/>
      </c>
      <c r="CG121" s="132" t="str">
        <f ca="1">IF(ISNUMBER(AO121-'Choose Housekeeping Genes'!AQ$17),AO121-'Choose Housekeeping Genes'!AQ$17,"")</f>
        <v/>
      </c>
      <c r="CH121" s="132" t="str">
        <f ca="1">IF(ISNUMBER(AP121-'Choose Housekeeping Genes'!AR$17),AP121-'Choose Housekeeping Genes'!AR$17,"")</f>
        <v/>
      </c>
      <c r="CI121" s="132" t="str">
        <f ca="1">IF(ISNUMBER(AQ121-'Choose Housekeeping Genes'!AS$17),AQ121-'Choose Housekeeping Genes'!AS$17,"")</f>
        <v/>
      </c>
      <c r="CJ121" s="132" t="str">
        <f ca="1">IF(ISNUMBER(AR121-'Choose Housekeeping Genes'!AT$17),AR121-'Choose Housekeeping Genes'!AT$17,"")</f>
        <v/>
      </c>
      <c r="CK121" s="137" t="e">
        <f t="shared" ca="1" si="6"/>
        <v>#DIV/0!</v>
      </c>
      <c r="CL121" s="138" t="e">
        <f t="shared" ca="1" si="7"/>
        <v>#DIV/0!</v>
      </c>
    </row>
    <row r="122" spans="1:90" ht="12.75" x14ac:dyDescent="0.15">
      <c r="A122" s="131" t="str">
        <f>'Transcript table'!C122</f>
        <v>M18204</v>
      </c>
      <c r="B122" s="35" t="s">
        <v>205</v>
      </c>
      <c r="C122" s="132" t="str">
        <f>IF(SUM('Test Sample Data'!C$3:C$386)&gt;10,IF(AND(ISNUMBER('Test Sample Data'!C122),'Test Sample Data'!C122&lt;35,'Test Sample Data'!C122&gt;0),'Test Sample Data'!C122-'Choose Housekeeping Genes'!D$27,35-'Choose Housekeeping Genes'!D$27),"")</f>
        <v/>
      </c>
      <c r="D122" s="132" t="str">
        <f>IF(SUM('Test Sample Data'!D$3:D$386)&gt;10,IF(AND(ISNUMBER('Test Sample Data'!D122),'Test Sample Data'!D122&lt;35,'Test Sample Data'!D122&gt;0),'Test Sample Data'!D122-'Choose Housekeeping Genes'!E$27,35-'Choose Housekeeping Genes'!E$27),"")</f>
        <v/>
      </c>
      <c r="E122" s="132" t="str">
        <f>IF(SUM('Test Sample Data'!E$3:E$386)&gt;10,IF(AND(ISNUMBER('Test Sample Data'!E122),'Test Sample Data'!E122&lt;35,'Test Sample Data'!E122&gt;0),'Test Sample Data'!E122-'Choose Housekeeping Genes'!F$27,35-'Choose Housekeeping Genes'!F$27),"")</f>
        <v/>
      </c>
      <c r="F122" s="132" t="str">
        <f>IF(SUM('Test Sample Data'!F$3:F$386)&gt;10,IF(AND(ISNUMBER('Test Sample Data'!F122),'Test Sample Data'!F122&lt;35,'Test Sample Data'!F122&gt;0),'Test Sample Data'!F122-'Choose Housekeeping Genes'!G$27,35-'Choose Housekeeping Genes'!G$27),"")</f>
        <v/>
      </c>
      <c r="G122" s="132" t="str">
        <f>IF(SUM('Test Sample Data'!G$3:G$386)&gt;10,IF(AND(ISNUMBER('Test Sample Data'!G122),'Test Sample Data'!G122&lt;35,'Test Sample Data'!G122&gt;0),'Test Sample Data'!G122-'Choose Housekeeping Genes'!H$27,35-'Choose Housekeeping Genes'!H$27),"")</f>
        <v/>
      </c>
      <c r="H122" s="132" t="str">
        <f>IF(SUM('Test Sample Data'!H$3:H$386)&gt;10,IF(AND(ISNUMBER('Test Sample Data'!H122),'Test Sample Data'!H122&lt;35,'Test Sample Data'!H122&gt;0),'Test Sample Data'!H122-'Choose Housekeeping Genes'!I$27,35-'Choose Housekeeping Genes'!I$27),"")</f>
        <v/>
      </c>
      <c r="I122" s="132" t="str">
        <f>IF(SUM('Test Sample Data'!I$3:I$386)&gt;10,IF(AND(ISNUMBER('Test Sample Data'!I122),'Test Sample Data'!I122&lt;35,'Test Sample Data'!I122&gt;0),'Test Sample Data'!I122-'Choose Housekeeping Genes'!J$27,35-'Choose Housekeeping Genes'!J$27),"")</f>
        <v/>
      </c>
      <c r="J122" s="132" t="str">
        <f>IF(SUM('Test Sample Data'!J$3:J$386)&gt;10,IF(AND(ISNUMBER('Test Sample Data'!J122),'Test Sample Data'!J122&lt;35,'Test Sample Data'!J122&gt;0),'Test Sample Data'!J122-'Choose Housekeeping Genes'!K$27,35-'Choose Housekeeping Genes'!K$27),"")</f>
        <v/>
      </c>
      <c r="K122" s="132" t="str">
        <f>IF(SUM('Test Sample Data'!K$3:K$386)&gt;10,IF(AND(ISNUMBER('Test Sample Data'!K122),'Test Sample Data'!K122&lt;35,'Test Sample Data'!K122&gt;0),'Test Sample Data'!K122-'Choose Housekeeping Genes'!L$27,35-'Choose Housekeeping Genes'!L$27),"")</f>
        <v/>
      </c>
      <c r="L122" s="132" t="str">
        <f>IF(SUM('Test Sample Data'!L$3:L$386)&gt;10,IF(AND(ISNUMBER('Test Sample Data'!L122),'Test Sample Data'!L122&lt;35,'Test Sample Data'!L122&gt;0),'Test Sample Data'!L122-'Choose Housekeeping Genes'!M$27,35-'Choose Housekeeping Genes'!M$27),"")</f>
        <v/>
      </c>
      <c r="M122" s="132" t="str">
        <f>IF(SUM('Test Sample Data'!M$3:M$386)&gt;10,IF(AND(ISNUMBER('Test Sample Data'!M122),'Test Sample Data'!M122&lt;35,'Test Sample Data'!M122&gt;0),'Test Sample Data'!M122-'Choose Housekeeping Genes'!N$27,35-'Choose Housekeeping Genes'!N$27),"")</f>
        <v/>
      </c>
      <c r="N122" s="132" t="str">
        <f>IF(SUM('Test Sample Data'!N$3:N$386)&gt;10,IF(AND(ISNUMBER('Test Sample Data'!N122),'Test Sample Data'!N122&lt;35,'Test Sample Data'!N122&gt;0),'Test Sample Data'!N122-'Choose Housekeeping Genes'!O$27,35-'Choose Housekeeping Genes'!O$27),"")</f>
        <v/>
      </c>
      <c r="O122" s="132" t="str">
        <f>IF(SUM('Test Sample Data'!O$3:O$386)&gt;10,IF(AND(ISNUMBER('Test Sample Data'!O122),'Test Sample Data'!O122&lt;35,'Test Sample Data'!O122&gt;0),'Test Sample Data'!O122-'Choose Housekeeping Genes'!P$27,35-'Choose Housekeeping Genes'!P$27),"")</f>
        <v/>
      </c>
      <c r="P122" s="132" t="str">
        <f>IF(SUM('Test Sample Data'!P$3:P$386)&gt;10,IF(AND(ISNUMBER('Test Sample Data'!P122),'Test Sample Data'!P122&lt;35,'Test Sample Data'!P122&gt;0),'Test Sample Data'!P122-'Choose Housekeeping Genes'!Q$27,35-'Choose Housekeeping Genes'!Q$27),"")</f>
        <v/>
      </c>
      <c r="Q122" s="132" t="str">
        <f>IF(SUM('Test Sample Data'!Q$3:Q$386)&gt;10,IF(AND(ISNUMBER('Test Sample Data'!Q122),'Test Sample Data'!Q122&lt;35,'Test Sample Data'!Q122&gt;0),'Test Sample Data'!Q122-'Choose Housekeeping Genes'!R$27,35-'Choose Housekeeping Genes'!R$27),"")</f>
        <v/>
      </c>
      <c r="R122" s="132" t="str">
        <f>IF(SUM('Test Sample Data'!R$3:R$386)&gt;10,IF(AND(ISNUMBER('Test Sample Data'!R122),'Test Sample Data'!R122&lt;35,'Test Sample Data'!R122&gt;0),'Test Sample Data'!R122-'Choose Housekeeping Genes'!S$27,35-'Choose Housekeeping Genes'!S$27),"")</f>
        <v/>
      </c>
      <c r="S122" s="132" t="str">
        <f>IF(SUM('Test Sample Data'!S$3:S$386)&gt;10,IF(AND(ISNUMBER('Test Sample Data'!S122),'Test Sample Data'!S122&lt;35,'Test Sample Data'!S122&gt;0),'Test Sample Data'!S122-'Choose Housekeeping Genes'!T$27,35-'Choose Housekeeping Genes'!T$27),"")</f>
        <v/>
      </c>
      <c r="T122" s="132" t="str">
        <f>IF(SUM('Test Sample Data'!T$3:T$386)&gt;10,IF(AND(ISNUMBER('Test Sample Data'!T122),'Test Sample Data'!T122&lt;35,'Test Sample Data'!T122&gt;0),'Test Sample Data'!T122-'Choose Housekeeping Genes'!U$27,35-'Choose Housekeeping Genes'!U$27),"")</f>
        <v/>
      </c>
      <c r="U122" s="132" t="str">
        <f>IF(SUM('Test Sample Data'!U$3:U$386)&gt;10,IF(AND(ISNUMBER('Test Sample Data'!U122),'Test Sample Data'!U122&lt;35,'Test Sample Data'!U122&gt;0),'Test Sample Data'!U122-'Choose Housekeeping Genes'!V$27,35-'Choose Housekeeping Genes'!V$27),"")</f>
        <v/>
      </c>
      <c r="V122" s="132" t="str">
        <f>IF(SUM('Test Sample Data'!V$3:V$386)&gt;10,IF(AND(ISNUMBER('Test Sample Data'!V122),'Test Sample Data'!V122&lt;35,'Test Sample Data'!V122&gt;0),'Test Sample Data'!V122-'Choose Housekeeping Genes'!W$27,35-'Choose Housekeeping Genes'!W$27),"")</f>
        <v/>
      </c>
      <c r="W122" s="140" t="str">
        <f>'Control Sample Data'!A122</f>
        <v>M18204</v>
      </c>
      <c r="X122" s="141" t="s">
        <v>205</v>
      </c>
      <c r="Y122" s="132" t="str">
        <f>IF(SUM('Control Sample Data'!C$3:C$386)&gt;10,IF(AND(ISNUMBER('Control Sample Data'!C122),'Control Sample Data'!C122&lt;35,'Control Sample Data'!C122&gt;0),'Control Sample Data'!C122-'Choose Housekeeping Genes'!AA$27,35-'Choose Housekeeping Genes'!AA$27),"")</f>
        <v/>
      </c>
      <c r="Z122" s="132" t="str">
        <f>IF(SUM('Control Sample Data'!D$3:D$386)&gt;10,IF(AND(ISNUMBER('Control Sample Data'!D122),'Control Sample Data'!D122&lt;35,'Control Sample Data'!D122&gt;0),'Control Sample Data'!D122-'Choose Housekeeping Genes'!AB$27,35-'Choose Housekeeping Genes'!AB$27),"")</f>
        <v/>
      </c>
      <c r="AA122" s="132" t="str">
        <f>IF(SUM('Control Sample Data'!E$3:E$386)&gt;10,IF(AND(ISNUMBER('Control Sample Data'!E122),'Control Sample Data'!E122&lt;35,'Control Sample Data'!E122&gt;0),'Control Sample Data'!E122-'Choose Housekeeping Genes'!AC$27,35-'Choose Housekeeping Genes'!AC$27),"")</f>
        <v/>
      </c>
      <c r="AB122" s="132" t="str">
        <f>IF(SUM('Control Sample Data'!F$3:F$386)&gt;10,IF(AND(ISNUMBER('Control Sample Data'!F122),'Control Sample Data'!F122&lt;35,'Control Sample Data'!F122&gt;0),'Control Sample Data'!F122-'Choose Housekeeping Genes'!AD$27,35-'Choose Housekeeping Genes'!AD$27),"")</f>
        <v/>
      </c>
      <c r="AC122" s="132" t="str">
        <f>IF(SUM('Control Sample Data'!G$3:G$386)&gt;10,IF(AND(ISNUMBER('Control Sample Data'!G122),'Control Sample Data'!G122&lt;35,'Control Sample Data'!G122&gt;0),'Control Sample Data'!G122-'Choose Housekeeping Genes'!AE$27,35-'Choose Housekeeping Genes'!AE$27),"")</f>
        <v/>
      </c>
      <c r="AD122" s="132" t="str">
        <f>IF(SUM('Control Sample Data'!H$3:H$386)&gt;10,IF(AND(ISNUMBER('Control Sample Data'!H122),'Control Sample Data'!H122&lt;35,'Control Sample Data'!H122&gt;0),'Control Sample Data'!H122-'Choose Housekeeping Genes'!AF$27,35-'Choose Housekeeping Genes'!AF$27),"")</f>
        <v/>
      </c>
      <c r="AE122" s="132" t="str">
        <f>IF(SUM('Control Sample Data'!I$3:I$386)&gt;10,IF(AND(ISNUMBER('Control Sample Data'!I122),'Control Sample Data'!I122&lt;35,'Control Sample Data'!I122&gt;0),'Control Sample Data'!I122-'Choose Housekeeping Genes'!AG$27,35-'Choose Housekeeping Genes'!AG$27),"")</f>
        <v/>
      </c>
      <c r="AF122" s="132" t="str">
        <f>IF(SUM('Control Sample Data'!J$3:J$386)&gt;10,IF(AND(ISNUMBER('Control Sample Data'!J122),'Control Sample Data'!J122&lt;35,'Control Sample Data'!J122&gt;0),'Control Sample Data'!J122-'Choose Housekeeping Genes'!AH$27,35-'Choose Housekeeping Genes'!AH$27),"")</f>
        <v/>
      </c>
      <c r="AG122" s="132" t="str">
        <f>IF(SUM('Control Sample Data'!K$3:K$386)&gt;10,IF(AND(ISNUMBER('Control Sample Data'!K122),'Control Sample Data'!K122&lt;35,'Control Sample Data'!K122&gt;0),'Control Sample Data'!K122-'Choose Housekeeping Genes'!AI$27,35-'Choose Housekeeping Genes'!AI$27),"")</f>
        <v/>
      </c>
      <c r="AH122" s="132" t="str">
        <f>IF(SUM('Control Sample Data'!L$3:L$386)&gt;10,IF(AND(ISNUMBER('Control Sample Data'!L122),'Control Sample Data'!L122&lt;35,'Control Sample Data'!L122&gt;0),'Control Sample Data'!L122-'Choose Housekeeping Genes'!AJ$27,35-'Choose Housekeeping Genes'!AJ$27),"")</f>
        <v/>
      </c>
      <c r="AI122" s="132" t="str">
        <f>IF(SUM('Control Sample Data'!M$3:M$386)&gt;10,IF(AND(ISNUMBER('Control Sample Data'!M122),'Control Sample Data'!M122&lt;35,'Control Sample Data'!M122&gt;0),'Control Sample Data'!M122-'Choose Housekeeping Genes'!AK$27,35-'Choose Housekeeping Genes'!AK$27),"")</f>
        <v/>
      </c>
      <c r="AJ122" s="132" t="str">
        <f>IF(SUM('Control Sample Data'!N$3:N$386)&gt;10,IF(AND(ISNUMBER('Control Sample Data'!N122),'Control Sample Data'!N122&lt;35,'Control Sample Data'!N122&gt;0),'Control Sample Data'!N122-'Choose Housekeeping Genes'!AL$27,35-'Choose Housekeeping Genes'!AL$27),"")</f>
        <v/>
      </c>
      <c r="AK122" s="132" t="str">
        <f>IF(SUM('Control Sample Data'!O$3:O$386)&gt;10,IF(AND(ISNUMBER('Control Sample Data'!O122),'Control Sample Data'!O122&lt;35,'Control Sample Data'!O122&gt;0),'Control Sample Data'!O122-'Choose Housekeeping Genes'!AM$27,35-'Choose Housekeeping Genes'!AM$27),"")</f>
        <v/>
      </c>
      <c r="AL122" s="132" t="str">
        <f>IF(SUM('Control Sample Data'!P$3:P$386)&gt;10,IF(AND(ISNUMBER('Control Sample Data'!P122),'Control Sample Data'!P122&lt;35,'Control Sample Data'!P122&gt;0),'Control Sample Data'!P122-'Choose Housekeeping Genes'!AN$27,35-'Choose Housekeeping Genes'!AN$27),"")</f>
        <v/>
      </c>
      <c r="AM122" s="132" t="str">
        <f>IF(SUM('Control Sample Data'!Q$3:Q$386)&gt;10,IF(AND(ISNUMBER('Control Sample Data'!Q122),'Control Sample Data'!Q122&lt;35,'Control Sample Data'!Q122&gt;0),'Control Sample Data'!Q122-'Choose Housekeeping Genes'!AO$27,35-'Choose Housekeeping Genes'!AO$27),"")</f>
        <v/>
      </c>
      <c r="AN122" s="132" t="str">
        <f>IF(SUM('Control Sample Data'!R$3:R$386)&gt;10,IF(AND(ISNUMBER('Control Sample Data'!R122),'Control Sample Data'!R122&lt;35,'Control Sample Data'!R122&gt;0),'Control Sample Data'!R122-'Choose Housekeeping Genes'!AP$27,35-'Choose Housekeeping Genes'!AP$27),"")</f>
        <v/>
      </c>
      <c r="AO122" s="132" t="str">
        <f>IF(SUM('Control Sample Data'!S$3:S$386)&gt;10,IF(AND(ISNUMBER('Control Sample Data'!S122),'Control Sample Data'!S122&lt;35,'Control Sample Data'!S122&gt;0),'Control Sample Data'!S122-'Choose Housekeeping Genes'!AQ$27,35-'Choose Housekeeping Genes'!AQ$27),"")</f>
        <v/>
      </c>
      <c r="AP122" s="132" t="str">
        <f>IF(SUM('Control Sample Data'!T$3:T$386)&gt;10,IF(AND(ISNUMBER('Control Sample Data'!T122),'Control Sample Data'!T122&lt;35,'Control Sample Data'!T122&gt;0),'Control Sample Data'!T122-'Choose Housekeeping Genes'!AR$27,35-'Choose Housekeeping Genes'!AR$27),"")</f>
        <v/>
      </c>
      <c r="AQ122" s="132" t="str">
        <f>IF(SUM('Control Sample Data'!U$3:U$386)&gt;10,IF(AND(ISNUMBER('Control Sample Data'!U122),'Control Sample Data'!U122&lt;35,'Control Sample Data'!U122&gt;0),'Control Sample Data'!U122-'Choose Housekeeping Genes'!AS$27,35-'Choose Housekeeping Genes'!AS$27),"")</f>
        <v/>
      </c>
      <c r="AR122" s="132" t="str">
        <f>IF(SUM('Control Sample Data'!V$3:V$386)&gt;10,IF(AND(ISNUMBER('Control Sample Data'!V122),'Control Sample Data'!V122&lt;35,'Control Sample Data'!V122&gt;0),'Control Sample Data'!V122-'Choose Housekeeping Genes'!AT$27,35-'Choose Housekeeping Genes'!AT$27),"")</f>
        <v/>
      </c>
      <c r="AS122" s="135" t="str">
        <f>'Control Sample Data'!A122</f>
        <v>M18204</v>
      </c>
      <c r="AT122" s="35" t="s">
        <v>205</v>
      </c>
      <c r="AU122" s="132" t="str">
        <f ca="1">IF(ISNUMBER(C122-'Choose Housekeeping Genes'!D$17),C122-'Choose Housekeeping Genes'!D$17,"")</f>
        <v/>
      </c>
      <c r="AV122" s="132" t="str">
        <f ca="1">IF(ISNUMBER(D122-'Choose Housekeeping Genes'!E$17),D122-'Choose Housekeeping Genes'!E$17,"")</f>
        <v/>
      </c>
      <c r="AW122" s="132" t="str">
        <f ca="1">IF(ISNUMBER(E122-'Choose Housekeeping Genes'!F$17),E122-'Choose Housekeeping Genes'!F$17,"")</f>
        <v/>
      </c>
      <c r="AX122" s="132" t="str">
        <f ca="1">IF(ISNUMBER(F122-'Choose Housekeeping Genes'!G$17),F122-'Choose Housekeeping Genes'!G$17,"")</f>
        <v/>
      </c>
      <c r="AY122" s="132" t="str">
        <f ca="1">IF(ISNUMBER(G122-'Choose Housekeeping Genes'!H$17),G122-'Choose Housekeeping Genes'!H$17,"")</f>
        <v/>
      </c>
      <c r="AZ122" s="132" t="str">
        <f ca="1">IF(ISNUMBER(H122-'Choose Housekeeping Genes'!I$17),H122-'Choose Housekeeping Genes'!I$17,"")</f>
        <v/>
      </c>
      <c r="BA122" s="132" t="str">
        <f ca="1">IF(ISNUMBER(I122-'Choose Housekeeping Genes'!J$17),I122-'Choose Housekeeping Genes'!J$17,"")</f>
        <v/>
      </c>
      <c r="BB122" s="132" t="str">
        <f ca="1">IF(ISNUMBER(J122-'Choose Housekeeping Genes'!K$17),J122-'Choose Housekeeping Genes'!K$17,"")</f>
        <v/>
      </c>
      <c r="BC122" s="132" t="str">
        <f ca="1">IF(ISNUMBER(K122-'Choose Housekeeping Genes'!L$17),K122-'Choose Housekeeping Genes'!L$17,"")</f>
        <v/>
      </c>
      <c r="BD122" s="132" t="str">
        <f ca="1">IF(ISNUMBER(L122-'Choose Housekeeping Genes'!M$17),L122-'Choose Housekeeping Genes'!M$17,"")</f>
        <v/>
      </c>
      <c r="BE122" s="132" t="str">
        <f ca="1">IF(ISNUMBER(M122-'Choose Housekeeping Genes'!N$17),M122-'Choose Housekeeping Genes'!N$17,"")</f>
        <v/>
      </c>
      <c r="BF122" s="132" t="str">
        <f ca="1">IF(ISNUMBER(N122-'Choose Housekeeping Genes'!O$17),N122-'Choose Housekeeping Genes'!O$17,"")</f>
        <v/>
      </c>
      <c r="BG122" s="132" t="str">
        <f ca="1">IF(ISNUMBER(O122-'Choose Housekeeping Genes'!P$17),O122-'Choose Housekeeping Genes'!P$17,"")</f>
        <v/>
      </c>
      <c r="BH122" s="132" t="str">
        <f ca="1">IF(ISNUMBER(P122-'Choose Housekeeping Genes'!Q$17),P122-'Choose Housekeeping Genes'!Q$17,"")</f>
        <v/>
      </c>
      <c r="BI122" s="132" t="str">
        <f ca="1">IF(ISNUMBER(Q122-'Choose Housekeeping Genes'!R$17),Q122-'Choose Housekeeping Genes'!R$17,"")</f>
        <v/>
      </c>
      <c r="BJ122" s="132" t="str">
        <f ca="1">IF(ISNUMBER(R122-'Choose Housekeeping Genes'!S$17),R122-'Choose Housekeeping Genes'!S$17,"")</f>
        <v/>
      </c>
      <c r="BK122" s="132" t="str">
        <f ca="1">IF(ISNUMBER(S122-'Choose Housekeeping Genes'!T$17),S122-'Choose Housekeeping Genes'!T$17,"")</f>
        <v/>
      </c>
      <c r="BL122" s="132" t="str">
        <f ca="1">IF(ISNUMBER(T122-'Choose Housekeeping Genes'!U$17),T122-'Choose Housekeeping Genes'!U$17,"")</f>
        <v/>
      </c>
      <c r="BM122" s="132" t="str">
        <f ca="1">IF(ISNUMBER(U122-'Choose Housekeeping Genes'!V$17),U122-'Choose Housekeeping Genes'!V$17,"")</f>
        <v/>
      </c>
      <c r="BN122" s="132" t="str">
        <f ca="1">IF(ISNUMBER(V122-'Choose Housekeeping Genes'!W$17),V122-'Choose Housekeeping Genes'!W$17,"")</f>
        <v/>
      </c>
      <c r="BO122" s="142" t="str">
        <f t="shared" si="8"/>
        <v>M18204</v>
      </c>
      <c r="BP122" s="141" t="s">
        <v>205</v>
      </c>
      <c r="BQ122" s="132" t="str">
        <f ca="1">IF(ISNUMBER(Y122-'Choose Housekeeping Genes'!AA$17),Y122-'Choose Housekeeping Genes'!AA$17,"")</f>
        <v/>
      </c>
      <c r="BR122" s="132" t="str">
        <f ca="1">IF(ISNUMBER(Z122-'Choose Housekeeping Genes'!AB$17),Z122-'Choose Housekeeping Genes'!AB$17,"")</f>
        <v/>
      </c>
      <c r="BS122" s="132" t="str">
        <f ca="1">IF(ISNUMBER(AA122-'Choose Housekeeping Genes'!AC$17),AA122-'Choose Housekeeping Genes'!AC$17,"")</f>
        <v/>
      </c>
      <c r="BT122" s="132" t="str">
        <f ca="1">IF(ISNUMBER(AB122-'Choose Housekeeping Genes'!AD$17),AB122-'Choose Housekeeping Genes'!AD$17,"")</f>
        <v/>
      </c>
      <c r="BU122" s="132" t="str">
        <f ca="1">IF(ISNUMBER(AC122-'Choose Housekeeping Genes'!AE$17),AC122-'Choose Housekeeping Genes'!AE$17,"")</f>
        <v/>
      </c>
      <c r="BV122" s="132" t="str">
        <f ca="1">IF(ISNUMBER(AD122-'Choose Housekeeping Genes'!AF$17),AD122-'Choose Housekeeping Genes'!AF$17,"")</f>
        <v/>
      </c>
      <c r="BW122" s="132" t="str">
        <f ca="1">IF(ISNUMBER(AE122-'Choose Housekeeping Genes'!AG$17),AE122-'Choose Housekeeping Genes'!AG$17,"")</f>
        <v/>
      </c>
      <c r="BX122" s="132" t="str">
        <f ca="1">IF(ISNUMBER(AF122-'Choose Housekeeping Genes'!AH$17),AF122-'Choose Housekeeping Genes'!AH$17,"")</f>
        <v/>
      </c>
      <c r="BY122" s="132" t="str">
        <f ca="1">IF(ISNUMBER(AG122-'Choose Housekeeping Genes'!AI$17),AG122-'Choose Housekeeping Genes'!AI$17,"")</f>
        <v/>
      </c>
      <c r="BZ122" s="132" t="str">
        <f ca="1">IF(ISNUMBER(AH122-'Choose Housekeeping Genes'!AJ$17),AH122-'Choose Housekeeping Genes'!AJ$17,"")</f>
        <v/>
      </c>
      <c r="CA122" s="132" t="str">
        <f ca="1">IF(ISNUMBER(AI122-'Choose Housekeeping Genes'!AK$17),AI122-'Choose Housekeeping Genes'!AK$17,"")</f>
        <v/>
      </c>
      <c r="CB122" s="132" t="str">
        <f ca="1">IF(ISNUMBER(AJ122-'Choose Housekeeping Genes'!AL$17),AJ122-'Choose Housekeeping Genes'!AL$17,"")</f>
        <v/>
      </c>
      <c r="CC122" s="132" t="str">
        <f ca="1">IF(ISNUMBER(AK122-'Choose Housekeeping Genes'!AM$17),AK122-'Choose Housekeeping Genes'!AM$17,"")</f>
        <v/>
      </c>
      <c r="CD122" s="132" t="str">
        <f ca="1">IF(ISNUMBER(AL122-'Choose Housekeeping Genes'!AN$17),AL122-'Choose Housekeeping Genes'!AN$17,"")</f>
        <v/>
      </c>
      <c r="CE122" s="132" t="str">
        <f ca="1">IF(ISNUMBER(AM122-'Choose Housekeeping Genes'!AO$17),AM122-'Choose Housekeeping Genes'!AO$17,"")</f>
        <v/>
      </c>
      <c r="CF122" s="132" t="str">
        <f ca="1">IF(ISNUMBER(AN122-'Choose Housekeeping Genes'!AP$17),AN122-'Choose Housekeeping Genes'!AP$17,"")</f>
        <v/>
      </c>
      <c r="CG122" s="132" t="str">
        <f ca="1">IF(ISNUMBER(AO122-'Choose Housekeeping Genes'!AQ$17),AO122-'Choose Housekeeping Genes'!AQ$17,"")</f>
        <v/>
      </c>
      <c r="CH122" s="132" t="str">
        <f ca="1">IF(ISNUMBER(AP122-'Choose Housekeeping Genes'!AR$17),AP122-'Choose Housekeeping Genes'!AR$17,"")</f>
        <v/>
      </c>
      <c r="CI122" s="132" t="str">
        <f ca="1">IF(ISNUMBER(AQ122-'Choose Housekeeping Genes'!AS$17),AQ122-'Choose Housekeeping Genes'!AS$17,"")</f>
        <v/>
      </c>
      <c r="CJ122" s="132" t="str">
        <f ca="1">IF(ISNUMBER(AR122-'Choose Housekeeping Genes'!AT$17),AR122-'Choose Housekeeping Genes'!AT$17,"")</f>
        <v/>
      </c>
      <c r="CK122" s="137" t="e">
        <f t="shared" ca="1" si="6"/>
        <v>#DIV/0!</v>
      </c>
      <c r="CL122" s="138" t="e">
        <f t="shared" ca="1" si="7"/>
        <v>#DIV/0!</v>
      </c>
    </row>
    <row r="123" spans="1:90" ht="12.75" x14ac:dyDescent="0.15">
      <c r="A123" s="131" t="str">
        <f>'Transcript table'!C123</f>
        <v>MAFTRR</v>
      </c>
      <c r="B123" s="35" t="s">
        <v>62</v>
      </c>
      <c r="C123" s="132" t="str">
        <f>IF(SUM('Test Sample Data'!C$3:C$386)&gt;10,IF(AND(ISNUMBER('Test Sample Data'!C123),'Test Sample Data'!C123&lt;35,'Test Sample Data'!C123&gt;0),'Test Sample Data'!C123-'Choose Housekeeping Genes'!D$27,35-'Choose Housekeeping Genes'!D$27),"")</f>
        <v/>
      </c>
      <c r="D123" s="132" t="str">
        <f>IF(SUM('Test Sample Data'!D$3:D$386)&gt;10,IF(AND(ISNUMBER('Test Sample Data'!D123),'Test Sample Data'!D123&lt;35,'Test Sample Data'!D123&gt;0),'Test Sample Data'!D123-'Choose Housekeeping Genes'!E$27,35-'Choose Housekeeping Genes'!E$27),"")</f>
        <v/>
      </c>
      <c r="E123" s="132" t="str">
        <f>IF(SUM('Test Sample Data'!E$3:E$386)&gt;10,IF(AND(ISNUMBER('Test Sample Data'!E123),'Test Sample Data'!E123&lt;35,'Test Sample Data'!E123&gt;0),'Test Sample Data'!E123-'Choose Housekeeping Genes'!F$27,35-'Choose Housekeeping Genes'!F$27),"")</f>
        <v/>
      </c>
      <c r="F123" s="132" t="str">
        <f>IF(SUM('Test Sample Data'!F$3:F$386)&gt;10,IF(AND(ISNUMBER('Test Sample Data'!F123),'Test Sample Data'!F123&lt;35,'Test Sample Data'!F123&gt;0),'Test Sample Data'!F123-'Choose Housekeeping Genes'!G$27,35-'Choose Housekeeping Genes'!G$27),"")</f>
        <v/>
      </c>
      <c r="G123" s="132" t="str">
        <f>IF(SUM('Test Sample Data'!G$3:G$386)&gt;10,IF(AND(ISNUMBER('Test Sample Data'!G123),'Test Sample Data'!G123&lt;35,'Test Sample Data'!G123&gt;0),'Test Sample Data'!G123-'Choose Housekeeping Genes'!H$27,35-'Choose Housekeeping Genes'!H$27),"")</f>
        <v/>
      </c>
      <c r="H123" s="132" t="str">
        <f>IF(SUM('Test Sample Data'!H$3:H$386)&gt;10,IF(AND(ISNUMBER('Test Sample Data'!H123),'Test Sample Data'!H123&lt;35,'Test Sample Data'!H123&gt;0),'Test Sample Data'!H123-'Choose Housekeeping Genes'!I$27,35-'Choose Housekeeping Genes'!I$27),"")</f>
        <v/>
      </c>
      <c r="I123" s="132" t="str">
        <f>IF(SUM('Test Sample Data'!I$3:I$386)&gt;10,IF(AND(ISNUMBER('Test Sample Data'!I123),'Test Sample Data'!I123&lt;35,'Test Sample Data'!I123&gt;0),'Test Sample Data'!I123-'Choose Housekeeping Genes'!J$27,35-'Choose Housekeeping Genes'!J$27),"")</f>
        <v/>
      </c>
      <c r="J123" s="132" t="str">
        <f>IF(SUM('Test Sample Data'!J$3:J$386)&gt;10,IF(AND(ISNUMBER('Test Sample Data'!J123),'Test Sample Data'!J123&lt;35,'Test Sample Data'!J123&gt;0),'Test Sample Data'!J123-'Choose Housekeeping Genes'!K$27,35-'Choose Housekeeping Genes'!K$27),"")</f>
        <v/>
      </c>
      <c r="K123" s="132" t="str">
        <f>IF(SUM('Test Sample Data'!K$3:K$386)&gt;10,IF(AND(ISNUMBER('Test Sample Data'!K123),'Test Sample Data'!K123&lt;35,'Test Sample Data'!K123&gt;0),'Test Sample Data'!K123-'Choose Housekeeping Genes'!L$27,35-'Choose Housekeeping Genes'!L$27),"")</f>
        <v/>
      </c>
      <c r="L123" s="132" t="str">
        <f>IF(SUM('Test Sample Data'!L$3:L$386)&gt;10,IF(AND(ISNUMBER('Test Sample Data'!L123),'Test Sample Data'!L123&lt;35,'Test Sample Data'!L123&gt;0),'Test Sample Data'!L123-'Choose Housekeeping Genes'!M$27,35-'Choose Housekeeping Genes'!M$27),"")</f>
        <v/>
      </c>
      <c r="M123" s="132" t="str">
        <f>IF(SUM('Test Sample Data'!M$3:M$386)&gt;10,IF(AND(ISNUMBER('Test Sample Data'!M123),'Test Sample Data'!M123&lt;35,'Test Sample Data'!M123&gt;0),'Test Sample Data'!M123-'Choose Housekeeping Genes'!N$27,35-'Choose Housekeeping Genes'!N$27),"")</f>
        <v/>
      </c>
      <c r="N123" s="132" t="str">
        <f>IF(SUM('Test Sample Data'!N$3:N$386)&gt;10,IF(AND(ISNUMBER('Test Sample Data'!N123),'Test Sample Data'!N123&lt;35,'Test Sample Data'!N123&gt;0),'Test Sample Data'!N123-'Choose Housekeeping Genes'!O$27,35-'Choose Housekeeping Genes'!O$27),"")</f>
        <v/>
      </c>
      <c r="O123" s="132" t="str">
        <f>IF(SUM('Test Sample Data'!O$3:O$386)&gt;10,IF(AND(ISNUMBER('Test Sample Data'!O123),'Test Sample Data'!O123&lt;35,'Test Sample Data'!O123&gt;0),'Test Sample Data'!O123-'Choose Housekeeping Genes'!P$27,35-'Choose Housekeeping Genes'!P$27),"")</f>
        <v/>
      </c>
      <c r="P123" s="132" t="str">
        <f>IF(SUM('Test Sample Data'!P$3:P$386)&gt;10,IF(AND(ISNUMBER('Test Sample Data'!P123),'Test Sample Data'!P123&lt;35,'Test Sample Data'!P123&gt;0),'Test Sample Data'!P123-'Choose Housekeeping Genes'!Q$27,35-'Choose Housekeeping Genes'!Q$27),"")</f>
        <v/>
      </c>
      <c r="Q123" s="132" t="str">
        <f>IF(SUM('Test Sample Data'!Q$3:Q$386)&gt;10,IF(AND(ISNUMBER('Test Sample Data'!Q123),'Test Sample Data'!Q123&lt;35,'Test Sample Data'!Q123&gt;0),'Test Sample Data'!Q123-'Choose Housekeeping Genes'!R$27,35-'Choose Housekeeping Genes'!R$27),"")</f>
        <v/>
      </c>
      <c r="R123" s="132" t="str">
        <f>IF(SUM('Test Sample Data'!R$3:R$386)&gt;10,IF(AND(ISNUMBER('Test Sample Data'!R123),'Test Sample Data'!R123&lt;35,'Test Sample Data'!R123&gt;0),'Test Sample Data'!R123-'Choose Housekeeping Genes'!S$27,35-'Choose Housekeeping Genes'!S$27),"")</f>
        <v/>
      </c>
      <c r="S123" s="132" t="str">
        <f>IF(SUM('Test Sample Data'!S$3:S$386)&gt;10,IF(AND(ISNUMBER('Test Sample Data'!S123),'Test Sample Data'!S123&lt;35,'Test Sample Data'!S123&gt;0),'Test Sample Data'!S123-'Choose Housekeeping Genes'!T$27,35-'Choose Housekeeping Genes'!T$27),"")</f>
        <v/>
      </c>
      <c r="T123" s="132" t="str">
        <f>IF(SUM('Test Sample Data'!T$3:T$386)&gt;10,IF(AND(ISNUMBER('Test Sample Data'!T123),'Test Sample Data'!T123&lt;35,'Test Sample Data'!T123&gt;0),'Test Sample Data'!T123-'Choose Housekeeping Genes'!U$27,35-'Choose Housekeeping Genes'!U$27),"")</f>
        <v/>
      </c>
      <c r="U123" s="132" t="str">
        <f>IF(SUM('Test Sample Data'!U$3:U$386)&gt;10,IF(AND(ISNUMBER('Test Sample Data'!U123),'Test Sample Data'!U123&lt;35,'Test Sample Data'!U123&gt;0),'Test Sample Data'!U123-'Choose Housekeeping Genes'!V$27,35-'Choose Housekeeping Genes'!V$27),"")</f>
        <v/>
      </c>
      <c r="V123" s="132" t="str">
        <f>IF(SUM('Test Sample Data'!V$3:V$386)&gt;10,IF(AND(ISNUMBER('Test Sample Data'!V123),'Test Sample Data'!V123&lt;35,'Test Sample Data'!V123&gt;0),'Test Sample Data'!V123-'Choose Housekeeping Genes'!W$27,35-'Choose Housekeeping Genes'!W$27),"")</f>
        <v/>
      </c>
      <c r="W123" s="140" t="str">
        <f>'Control Sample Data'!A123</f>
        <v>MAFTRR</v>
      </c>
      <c r="X123" s="141" t="s">
        <v>62</v>
      </c>
      <c r="Y123" s="132" t="str">
        <f>IF(SUM('Control Sample Data'!C$3:C$386)&gt;10,IF(AND(ISNUMBER('Control Sample Data'!C123),'Control Sample Data'!C123&lt;35,'Control Sample Data'!C123&gt;0),'Control Sample Data'!C123-'Choose Housekeeping Genes'!AA$27,35-'Choose Housekeeping Genes'!AA$27),"")</f>
        <v/>
      </c>
      <c r="Z123" s="132" t="str">
        <f>IF(SUM('Control Sample Data'!D$3:D$386)&gt;10,IF(AND(ISNUMBER('Control Sample Data'!D123),'Control Sample Data'!D123&lt;35,'Control Sample Data'!D123&gt;0),'Control Sample Data'!D123-'Choose Housekeeping Genes'!AB$27,35-'Choose Housekeeping Genes'!AB$27),"")</f>
        <v/>
      </c>
      <c r="AA123" s="132" t="str">
        <f>IF(SUM('Control Sample Data'!E$3:E$386)&gt;10,IF(AND(ISNUMBER('Control Sample Data'!E123),'Control Sample Data'!E123&lt;35,'Control Sample Data'!E123&gt;0),'Control Sample Data'!E123-'Choose Housekeeping Genes'!AC$27,35-'Choose Housekeeping Genes'!AC$27),"")</f>
        <v/>
      </c>
      <c r="AB123" s="132" t="str">
        <f>IF(SUM('Control Sample Data'!F$3:F$386)&gt;10,IF(AND(ISNUMBER('Control Sample Data'!F123),'Control Sample Data'!F123&lt;35,'Control Sample Data'!F123&gt;0),'Control Sample Data'!F123-'Choose Housekeeping Genes'!AD$27,35-'Choose Housekeeping Genes'!AD$27),"")</f>
        <v/>
      </c>
      <c r="AC123" s="132" t="str">
        <f>IF(SUM('Control Sample Data'!G$3:G$386)&gt;10,IF(AND(ISNUMBER('Control Sample Data'!G123),'Control Sample Data'!G123&lt;35,'Control Sample Data'!G123&gt;0),'Control Sample Data'!G123-'Choose Housekeeping Genes'!AE$27,35-'Choose Housekeeping Genes'!AE$27),"")</f>
        <v/>
      </c>
      <c r="AD123" s="132" t="str">
        <f>IF(SUM('Control Sample Data'!H$3:H$386)&gt;10,IF(AND(ISNUMBER('Control Sample Data'!H123),'Control Sample Data'!H123&lt;35,'Control Sample Data'!H123&gt;0),'Control Sample Data'!H123-'Choose Housekeeping Genes'!AF$27,35-'Choose Housekeeping Genes'!AF$27),"")</f>
        <v/>
      </c>
      <c r="AE123" s="132" t="str">
        <f>IF(SUM('Control Sample Data'!I$3:I$386)&gt;10,IF(AND(ISNUMBER('Control Sample Data'!I123),'Control Sample Data'!I123&lt;35,'Control Sample Data'!I123&gt;0),'Control Sample Data'!I123-'Choose Housekeeping Genes'!AG$27,35-'Choose Housekeeping Genes'!AG$27),"")</f>
        <v/>
      </c>
      <c r="AF123" s="132" t="str">
        <f>IF(SUM('Control Sample Data'!J$3:J$386)&gt;10,IF(AND(ISNUMBER('Control Sample Data'!J123),'Control Sample Data'!J123&lt;35,'Control Sample Data'!J123&gt;0),'Control Sample Data'!J123-'Choose Housekeeping Genes'!AH$27,35-'Choose Housekeeping Genes'!AH$27),"")</f>
        <v/>
      </c>
      <c r="AG123" s="132" t="str">
        <f>IF(SUM('Control Sample Data'!K$3:K$386)&gt;10,IF(AND(ISNUMBER('Control Sample Data'!K123),'Control Sample Data'!K123&lt;35,'Control Sample Data'!K123&gt;0),'Control Sample Data'!K123-'Choose Housekeeping Genes'!AI$27,35-'Choose Housekeeping Genes'!AI$27),"")</f>
        <v/>
      </c>
      <c r="AH123" s="132" t="str">
        <f>IF(SUM('Control Sample Data'!L$3:L$386)&gt;10,IF(AND(ISNUMBER('Control Sample Data'!L123),'Control Sample Data'!L123&lt;35,'Control Sample Data'!L123&gt;0),'Control Sample Data'!L123-'Choose Housekeeping Genes'!AJ$27,35-'Choose Housekeeping Genes'!AJ$27),"")</f>
        <v/>
      </c>
      <c r="AI123" s="132" t="str">
        <f>IF(SUM('Control Sample Data'!M$3:M$386)&gt;10,IF(AND(ISNUMBER('Control Sample Data'!M123),'Control Sample Data'!M123&lt;35,'Control Sample Data'!M123&gt;0),'Control Sample Data'!M123-'Choose Housekeeping Genes'!AK$27,35-'Choose Housekeeping Genes'!AK$27),"")</f>
        <v/>
      </c>
      <c r="AJ123" s="132" t="str">
        <f>IF(SUM('Control Sample Data'!N$3:N$386)&gt;10,IF(AND(ISNUMBER('Control Sample Data'!N123),'Control Sample Data'!N123&lt;35,'Control Sample Data'!N123&gt;0),'Control Sample Data'!N123-'Choose Housekeeping Genes'!AL$27,35-'Choose Housekeeping Genes'!AL$27),"")</f>
        <v/>
      </c>
      <c r="AK123" s="132" t="str">
        <f>IF(SUM('Control Sample Data'!O$3:O$386)&gt;10,IF(AND(ISNUMBER('Control Sample Data'!O123),'Control Sample Data'!O123&lt;35,'Control Sample Data'!O123&gt;0),'Control Sample Data'!O123-'Choose Housekeeping Genes'!AM$27,35-'Choose Housekeeping Genes'!AM$27),"")</f>
        <v/>
      </c>
      <c r="AL123" s="132" t="str">
        <f>IF(SUM('Control Sample Data'!P$3:P$386)&gt;10,IF(AND(ISNUMBER('Control Sample Data'!P123),'Control Sample Data'!P123&lt;35,'Control Sample Data'!P123&gt;0),'Control Sample Data'!P123-'Choose Housekeeping Genes'!AN$27,35-'Choose Housekeeping Genes'!AN$27),"")</f>
        <v/>
      </c>
      <c r="AM123" s="132" t="str">
        <f>IF(SUM('Control Sample Data'!Q$3:Q$386)&gt;10,IF(AND(ISNUMBER('Control Sample Data'!Q123),'Control Sample Data'!Q123&lt;35,'Control Sample Data'!Q123&gt;0),'Control Sample Data'!Q123-'Choose Housekeeping Genes'!AO$27,35-'Choose Housekeeping Genes'!AO$27),"")</f>
        <v/>
      </c>
      <c r="AN123" s="132" t="str">
        <f>IF(SUM('Control Sample Data'!R$3:R$386)&gt;10,IF(AND(ISNUMBER('Control Sample Data'!R123),'Control Sample Data'!R123&lt;35,'Control Sample Data'!R123&gt;0),'Control Sample Data'!R123-'Choose Housekeeping Genes'!AP$27,35-'Choose Housekeeping Genes'!AP$27),"")</f>
        <v/>
      </c>
      <c r="AO123" s="132" t="str">
        <f>IF(SUM('Control Sample Data'!S$3:S$386)&gt;10,IF(AND(ISNUMBER('Control Sample Data'!S123),'Control Sample Data'!S123&lt;35,'Control Sample Data'!S123&gt;0),'Control Sample Data'!S123-'Choose Housekeeping Genes'!AQ$27,35-'Choose Housekeeping Genes'!AQ$27),"")</f>
        <v/>
      </c>
      <c r="AP123" s="132" t="str">
        <f>IF(SUM('Control Sample Data'!T$3:T$386)&gt;10,IF(AND(ISNUMBER('Control Sample Data'!T123),'Control Sample Data'!T123&lt;35,'Control Sample Data'!T123&gt;0),'Control Sample Data'!T123-'Choose Housekeeping Genes'!AR$27,35-'Choose Housekeeping Genes'!AR$27),"")</f>
        <v/>
      </c>
      <c r="AQ123" s="132" t="str">
        <f>IF(SUM('Control Sample Data'!U$3:U$386)&gt;10,IF(AND(ISNUMBER('Control Sample Data'!U123),'Control Sample Data'!U123&lt;35,'Control Sample Data'!U123&gt;0),'Control Sample Data'!U123-'Choose Housekeeping Genes'!AS$27,35-'Choose Housekeeping Genes'!AS$27),"")</f>
        <v/>
      </c>
      <c r="AR123" s="132" t="str">
        <f>IF(SUM('Control Sample Data'!V$3:V$386)&gt;10,IF(AND(ISNUMBER('Control Sample Data'!V123),'Control Sample Data'!V123&lt;35,'Control Sample Data'!V123&gt;0),'Control Sample Data'!V123-'Choose Housekeeping Genes'!AT$27,35-'Choose Housekeeping Genes'!AT$27),"")</f>
        <v/>
      </c>
      <c r="AS123" s="135" t="str">
        <f>'Control Sample Data'!A123</f>
        <v>MAFTRR</v>
      </c>
      <c r="AT123" s="35" t="s">
        <v>62</v>
      </c>
      <c r="AU123" s="132" t="str">
        <f ca="1">IF(ISNUMBER(C123-'Choose Housekeeping Genes'!D$17),C123-'Choose Housekeeping Genes'!D$17,"")</f>
        <v/>
      </c>
      <c r="AV123" s="132" t="str">
        <f ca="1">IF(ISNUMBER(D123-'Choose Housekeeping Genes'!E$17),D123-'Choose Housekeeping Genes'!E$17,"")</f>
        <v/>
      </c>
      <c r="AW123" s="132" t="str">
        <f ca="1">IF(ISNUMBER(E123-'Choose Housekeeping Genes'!F$17),E123-'Choose Housekeeping Genes'!F$17,"")</f>
        <v/>
      </c>
      <c r="AX123" s="132" t="str">
        <f ca="1">IF(ISNUMBER(F123-'Choose Housekeeping Genes'!G$17),F123-'Choose Housekeeping Genes'!G$17,"")</f>
        <v/>
      </c>
      <c r="AY123" s="132" t="str">
        <f ca="1">IF(ISNUMBER(G123-'Choose Housekeeping Genes'!H$17),G123-'Choose Housekeeping Genes'!H$17,"")</f>
        <v/>
      </c>
      <c r="AZ123" s="132" t="str">
        <f ca="1">IF(ISNUMBER(H123-'Choose Housekeeping Genes'!I$17),H123-'Choose Housekeeping Genes'!I$17,"")</f>
        <v/>
      </c>
      <c r="BA123" s="132" t="str">
        <f ca="1">IF(ISNUMBER(I123-'Choose Housekeeping Genes'!J$17),I123-'Choose Housekeeping Genes'!J$17,"")</f>
        <v/>
      </c>
      <c r="BB123" s="132" t="str">
        <f ca="1">IF(ISNUMBER(J123-'Choose Housekeeping Genes'!K$17),J123-'Choose Housekeeping Genes'!K$17,"")</f>
        <v/>
      </c>
      <c r="BC123" s="132" t="str">
        <f ca="1">IF(ISNUMBER(K123-'Choose Housekeeping Genes'!L$17),K123-'Choose Housekeeping Genes'!L$17,"")</f>
        <v/>
      </c>
      <c r="BD123" s="132" t="str">
        <f ca="1">IF(ISNUMBER(L123-'Choose Housekeeping Genes'!M$17),L123-'Choose Housekeeping Genes'!M$17,"")</f>
        <v/>
      </c>
      <c r="BE123" s="132" t="str">
        <f ca="1">IF(ISNUMBER(M123-'Choose Housekeeping Genes'!N$17),M123-'Choose Housekeeping Genes'!N$17,"")</f>
        <v/>
      </c>
      <c r="BF123" s="132" t="str">
        <f ca="1">IF(ISNUMBER(N123-'Choose Housekeeping Genes'!O$17),N123-'Choose Housekeeping Genes'!O$17,"")</f>
        <v/>
      </c>
      <c r="BG123" s="132" t="str">
        <f ca="1">IF(ISNUMBER(O123-'Choose Housekeeping Genes'!P$17),O123-'Choose Housekeeping Genes'!P$17,"")</f>
        <v/>
      </c>
      <c r="BH123" s="132" t="str">
        <f ca="1">IF(ISNUMBER(P123-'Choose Housekeeping Genes'!Q$17),P123-'Choose Housekeeping Genes'!Q$17,"")</f>
        <v/>
      </c>
      <c r="BI123" s="132" t="str">
        <f ca="1">IF(ISNUMBER(Q123-'Choose Housekeeping Genes'!R$17),Q123-'Choose Housekeeping Genes'!R$17,"")</f>
        <v/>
      </c>
      <c r="BJ123" s="132" t="str">
        <f ca="1">IF(ISNUMBER(R123-'Choose Housekeeping Genes'!S$17),R123-'Choose Housekeeping Genes'!S$17,"")</f>
        <v/>
      </c>
      <c r="BK123" s="132" t="str">
        <f ca="1">IF(ISNUMBER(S123-'Choose Housekeeping Genes'!T$17),S123-'Choose Housekeeping Genes'!T$17,"")</f>
        <v/>
      </c>
      <c r="BL123" s="132" t="str">
        <f ca="1">IF(ISNUMBER(T123-'Choose Housekeeping Genes'!U$17),T123-'Choose Housekeeping Genes'!U$17,"")</f>
        <v/>
      </c>
      <c r="BM123" s="132" t="str">
        <f ca="1">IF(ISNUMBER(U123-'Choose Housekeeping Genes'!V$17),U123-'Choose Housekeeping Genes'!V$17,"")</f>
        <v/>
      </c>
      <c r="BN123" s="132" t="str">
        <f ca="1">IF(ISNUMBER(V123-'Choose Housekeeping Genes'!W$17),V123-'Choose Housekeeping Genes'!W$17,"")</f>
        <v/>
      </c>
      <c r="BO123" s="142" t="str">
        <f t="shared" si="8"/>
        <v>MAFTRR</v>
      </c>
      <c r="BP123" s="141" t="s">
        <v>62</v>
      </c>
      <c r="BQ123" s="132" t="str">
        <f ca="1">IF(ISNUMBER(Y123-'Choose Housekeeping Genes'!AA$17),Y123-'Choose Housekeeping Genes'!AA$17,"")</f>
        <v/>
      </c>
      <c r="BR123" s="132" t="str">
        <f ca="1">IF(ISNUMBER(Z123-'Choose Housekeeping Genes'!AB$17),Z123-'Choose Housekeeping Genes'!AB$17,"")</f>
        <v/>
      </c>
      <c r="BS123" s="132" t="str">
        <f ca="1">IF(ISNUMBER(AA123-'Choose Housekeeping Genes'!AC$17),AA123-'Choose Housekeeping Genes'!AC$17,"")</f>
        <v/>
      </c>
      <c r="BT123" s="132" t="str">
        <f ca="1">IF(ISNUMBER(AB123-'Choose Housekeeping Genes'!AD$17),AB123-'Choose Housekeeping Genes'!AD$17,"")</f>
        <v/>
      </c>
      <c r="BU123" s="132" t="str">
        <f ca="1">IF(ISNUMBER(AC123-'Choose Housekeeping Genes'!AE$17),AC123-'Choose Housekeeping Genes'!AE$17,"")</f>
        <v/>
      </c>
      <c r="BV123" s="132" t="str">
        <f ca="1">IF(ISNUMBER(AD123-'Choose Housekeeping Genes'!AF$17),AD123-'Choose Housekeeping Genes'!AF$17,"")</f>
        <v/>
      </c>
      <c r="BW123" s="132" t="str">
        <f ca="1">IF(ISNUMBER(AE123-'Choose Housekeeping Genes'!AG$17),AE123-'Choose Housekeeping Genes'!AG$17,"")</f>
        <v/>
      </c>
      <c r="BX123" s="132" t="str">
        <f ca="1">IF(ISNUMBER(AF123-'Choose Housekeeping Genes'!AH$17),AF123-'Choose Housekeeping Genes'!AH$17,"")</f>
        <v/>
      </c>
      <c r="BY123" s="132" t="str">
        <f ca="1">IF(ISNUMBER(AG123-'Choose Housekeeping Genes'!AI$17),AG123-'Choose Housekeeping Genes'!AI$17,"")</f>
        <v/>
      </c>
      <c r="BZ123" s="132" t="str">
        <f ca="1">IF(ISNUMBER(AH123-'Choose Housekeeping Genes'!AJ$17),AH123-'Choose Housekeeping Genes'!AJ$17,"")</f>
        <v/>
      </c>
      <c r="CA123" s="132" t="str">
        <f ca="1">IF(ISNUMBER(AI123-'Choose Housekeeping Genes'!AK$17),AI123-'Choose Housekeeping Genes'!AK$17,"")</f>
        <v/>
      </c>
      <c r="CB123" s="132" t="str">
        <f ca="1">IF(ISNUMBER(AJ123-'Choose Housekeeping Genes'!AL$17),AJ123-'Choose Housekeeping Genes'!AL$17,"")</f>
        <v/>
      </c>
      <c r="CC123" s="132" t="str">
        <f ca="1">IF(ISNUMBER(AK123-'Choose Housekeeping Genes'!AM$17),AK123-'Choose Housekeeping Genes'!AM$17,"")</f>
        <v/>
      </c>
      <c r="CD123" s="132" t="str">
        <f ca="1">IF(ISNUMBER(AL123-'Choose Housekeeping Genes'!AN$17),AL123-'Choose Housekeeping Genes'!AN$17,"")</f>
        <v/>
      </c>
      <c r="CE123" s="132" t="str">
        <f ca="1">IF(ISNUMBER(AM123-'Choose Housekeeping Genes'!AO$17),AM123-'Choose Housekeeping Genes'!AO$17,"")</f>
        <v/>
      </c>
      <c r="CF123" s="132" t="str">
        <f ca="1">IF(ISNUMBER(AN123-'Choose Housekeeping Genes'!AP$17),AN123-'Choose Housekeeping Genes'!AP$17,"")</f>
        <v/>
      </c>
      <c r="CG123" s="132" t="str">
        <f ca="1">IF(ISNUMBER(AO123-'Choose Housekeeping Genes'!AQ$17),AO123-'Choose Housekeeping Genes'!AQ$17,"")</f>
        <v/>
      </c>
      <c r="CH123" s="132" t="str">
        <f ca="1">IF(ISNUMBER(AP123-'Choose Housekeeping Genes'!AR$17),AP123-'Choose Housekeeping Genes'!AR$17,"")</f>
        <v/>
      </c>
      <c r="CI123" s="132" t="str">
        <f ca="1">IF(ISNUMBER(AQ123-'Choose Housekeeping Genes'!AS$17),AQ123-'Choose Housekeeping Genes'!AS$17,"")</f>
        <v/>
      </c>
      <c r="CJ123" s="132" t="str">
        <f ca="1">IF(ISNUMBER(AR123-'Choose Housekeeping Genes'!AT$17),AR123-'Choose Housekeeping Genes'!AT$17,"")</f>
        <v/>
      </c>
      <c r="CK123" s="137" t="e">
        <f t="shared" ca="1" si="6"/>
        <v>#DIV/0!</v>
      </c>
      <c r="CL123" s="138" t="e">
        <f t="shared" ca="1" si="7"/>
        <v>#DIV/0!</v>
      </c>
    </row>
    <row r="124" spans="1:90" ht="12.75" x14ac:dyDescent="0.15">
      <c r="A124" s="131" t="str">
        <f>'Transcript table'!C124</f>
        <v>MALAT1</v>
      </c>
      <c r="B124" s="35" t="s">
        <v>63</v>
      </c>
      <c r="C124" s="132" t="str">
        <f>IF(SUM('Test Sample Data'!C$3:C$386)&gt;10,IF(AND(ISNUMBER('Test Sample Data'!C124),'Test Sample Data'!C124&lt;35,'Test Sample Data'!C124&gt;0),'Test Sample Data'!C124-'Choose Housekeeping Genes'!D$27,35-'Choose Housekeeping Genes'!D$27),"")</f>
        <v/>
      </c>
      <c r="D124" s="132" t="str">
        <f>IF(SUM('Test Sample Data'!D$3:D$386)&gt;10,IF(AND(ISNUMBER('Test Sample Data'!D124),'Test Sample Data'!D124&lt;35,'Test Sample Data'!D124&gt;0),'Test Sample Data'!D124-'Choose Housekeeping Genes'!E$27,35-'Choose Housekeeping Genes'!E$27),"")</f>
        <v/>
      </c>
      <c r="E124" s="132" t="str">
        <f>IF(SUM('Test Sample Data'!E$3:E$386)&gt;10,IF(AND(ISNUMBER('Test Sample Data'!E124),'Test Sample Data'!E124&lt;35,'Test Sample Data'!E124&gt;0),'Test Sample Data'!E124-'Choose Housekeeping Genes'!F$27,35-'Choose Housekeeping Genes'!F$27),"")</f>
        <v/>
      </c>
      <c r="F124" s="132" t="str">
        <f>IF(SUM('Test Sample Data'!F$3:F$386)&gt;10,IF(AND(ISNUMBER('Test Sample Data'!F124),'Test Sample Data'!F124&lt;35,'Test Sample Data'!F124&gt;0),'Test Sample Data'!F124-'Choose Housekeeping Genes'!G$27,35-'Choose Housekeeping Genes'!G$27),"")</f>
        <v/>
      </c>
      <c r="G124" s="132" t="str">
        <f>IF(SUM('Test Sample Data'!G$3:G$386)&gt;10,IF(AND(ISNUMBER('Test Sample Data'!G124),'Test Sample Data'!G124&lt;35,'Test Sample Data'!G124&gt;0),'Test Sample Data'!G124-'Choose Housekeeping Genes'!H$27,35-'Choose Housekeeping Genes'!H$27),"")</f>
        <v/>
      </c>
      <c r="H124" s="132" t="str">
        <f>IF(SUM('Test Sample Data'!H$3:H$386)&gt;10,IF(AND(ISNUMBER('Test Sample Data'!H124),'Test Sample Data'!H124&lt;35,'Test Sample Data'!H124&gt;0),'Test Sample Data'!H124-'Choose Housekeeping Genes'!I$27,35-'Choose Housekeeping Genes'!I$27),"")</f>
        <v/>
      </c>
      <c r="I124" s="132" t="str">
        <f>IF(SUM('Test Sample Data'!I$3:I$386)&gt;10,IF(AND(ISNUMBER('Test Sample Data'!I124),'Test Sample Data'!I124&lt;35,'Test Sample Data'!I124&gt;0),'Test Sample Data'!I124-'Choose Housekeeping Genes'!J$27,35-'Choose Housekeeping Genes'!J$27),"")</f>
        <v/>
      </c>
      <c r="J124" s="132" t="str">
        <f>IF(SUM('Test Sample Data'!J$3:J$386)&gt;10,IF(AND(ISNUMBER('Test Sample Data'!J124),'Test Sample Data'!J124&lt;35,'Test Sample Data'!J124&gt;0),'Test Sample Data'!J124-'Choose Housekeeping Genes'!K$27,35-'Choose Housekeeping Genes'!K$27),"")</f>
        <v/>
      </c>
      <c r="K124" s="132" t="str">
        <f>IF(SUM('Test Sample Data'!K$3:K$386)&gt;10,IF(AND(ISNUMBER('Test Sample Data'!K124),'Test Sample Data'!K124&lt;35,'Test Sample Data'!K124&gt;0),'Test Sample Data'!K124-'Choose Housekeeping Genes'!L$27,35-'Choose Housekeeping Genes'!L$27),"")</f>
        <v/>
      </c>
      <c r="L124" s="132" t="str">
        <f>IF(SUM('Test Sample Data'!L$3:L$386)&gt;10,IF(AND(ISNUMBER('Test Sample Data'!L124),'Test Sample Data'!L124&lt;35,'Test Sample Data'!L124&gt;0),'Test Sample Data'!L124-'Choose Housekeeping Genes'!M$27,35-'Choose Housekeeping Genes'!M$27),"")</f>
        <v/>
      </c>
      <c r="M124" s="132" t="str">
        <f>IF(SUM('Test Sample Data'!M$3:M$386)&gt;10,IF(AND(ISNUMBER('Test Sample Data'!M124),'Test Sample Data'!M124&lt;35,'Test Sample Data'!M124&gt;0),'Test Sample Data'!M124-'Choose Housekeeping Genes'!N$27,35-'Choose Housekeeping Genes'!N$27),"")</f>
        <v/>
      </c>
      <c r="N124" s="132" t="str">
        <f>IF(SUM('Test Sample Data'!N$3:N$386)&gt;10,IF(AND(ISNUMBER('Test Sample Data'!N124),'Test Sample Data'!N124&lt;35,'Test Sample Data'!N124&gt;0),'Test Sample Data'!N124-'Choose Housekeeping Genes'!O$27,35-'Choose Housekeeping Genes'!O$27),"")</f>
        <v/>
      </c>
      <c r="O124" s="132" t="str">
        <f>IF(SUM('Test Sample Data'!O$3:O$386)&gt;10,IF(AND(ISNUMBER('Test Sample Data'!O124),'Test Sample Data'!O124&lt;35,'Test Sample Data'!O124&gt;0),'Test Sample Data'!O124-'Choose Housekeeping Genes'!P$27,35-'Choose Housekeeping Genes'!P$27),"")</f>
        <v/>
      </c>
      <c r="P124" s="132" t="str">
        <f>IF(SUM('Test Sample Data'!P$3:P$386)&gt;10,IF(AND(ISNUMBER('Test Sample Data'!P124),'Test Sample Data'!P124&lt;35,'Test Sample Data'!P124&gt;0),'Test Sample Data'!P124-'Choose Housekeeping Genes'!Q$27,35-'Choose Housekeeping Genes'!Q$27),"")</f>
        <v/>
      </c>
      <c r="Q124" s="132" t="str">
        <f>IF(SUM('Test Sample Data'!Q$3:Q$386)&gt;10,IF(AND(ISNUMBER('Test Sample Data'!Q124),'Test Sample Data'!Q124&lt;35,'Test Sample Data'!Q124&gt;0),'Test Sample Data'!Q124-'Choose Housekeeping Genes'!R$27,35-'Choose Housekeeping Genes'!R$27),"")</f>
        <v/>
      </c>
      <c r="R124" s="132" t="str">
        <f>IF(SUM('Test Sample Data'!R$3:R$386)&gt;10,IF(AND(ISNUMBER('Test Sample Data'!R124),'Test Sample Data'!R124&lt;35,'Test Sample Data'!R124&gt;0),'Test Sample Data'!R124-'Choose Housekeeping Genes'!S$27,35-'Choose Housekeeping Genes'!S$27),"")</f>
        <v/>
      </c>
      <c r="S124" s="132" t="str">
        <f>IF(SUM('Test Sample Data'!S$3:S$386)&gt;10,IF(AND(ISNUMBER('Test Sample Data'!S124),'Test Sample Data'!S124&lt;35,'Test Sample Data'!S124&gt;0),'Test Sample Data'!S124-'Choose Housekeeping Genes'!T$27,35-'Choose Housekeeping Genes'!T$27),"")</f>
        <v/>
      </c>
      <c r="T124" s="132" t="str">
        <f>IF(SUM('Test Sample Data'!T$3:T$386)&gt;10,IF(AND(ISNUMBER('Test Sample Data'!T124),'Test Sample Data'!T124&lt;35,'Test Sample Data'!T124&gt;0),'Test Sample Data'!T124-'Choose Housekeeping Genes'!U$27,35-'Choose Housekeeping Genes'!U$27),"")</f>
        <v/>
      </c>
      <c r="U124" s="132" t="str">
        <f>IF(SUM('Test Sample Data'!U$3:U$386)&gt;10,IF(AND(ISNUMBER('Test Sample Data'!U124),'Test Sample Data'!U124&lt;35,'Test Sample Data'!U124&gt;0),'Test Sample Data'!U124-'Choose Housekeeping Genes'!V$27,35-'Choose Housekeeping Genes'!V$27),"")</f>
        <v/>
      </c>
      <c r="V124" s="132" t="str">
        <f>IF(SUM('Test Sample Data'!V$3:V$386)&gt;10,IF(AND(ISNUMBER('Test Sample Data'!V124),'Test Sample Data'!V124&lt;35,'Test Sample Data'!V124&gt;0),'Test Sample Data'!V124-'Choose Housekeeping Genes'!W$27,35-'Choose Housekeeping Genes'!W$27),"")</f>
        <v/>
      </c>
      <c r="W124" s="140" t="str">
        <f>'Control Sample Data'!A124</f>
        <v>MALAT1</v>
      </c>
      <c r="X124" s="141" t="s">
        <v>63</v>
      </c>
      <c r="Y124" s="132" t="str">
        <f>IF(SUM('Control Sample Data'!C$3:C$386)&gt;10,IF(AND(ISNUMBER('Control Sample Data'!C124),'Control Sample Data'!C124&lt;35,'Control Sample Data'!C124&gt;0),'Control Sample Data'!C124-'Choose Housekeeping Genes'!AA$27,35-'Choose Housekeeping Genes'!AA$27),"")</f>
        <v/>
      </c>
      <c r="Z124" s="132" t="str">
        <f>IF(SUM('Control Sample Data'!D$3:D$386)&gt;10,IF(AND(ISNUMBER('Control Sample Data'!D124),'Control Sample Data'!D124&lt;35,'Control Sample Data'!D124&gt;0),'Control Sample Data'!D124-'Choose Housekeeping Genes'!AB$27,35-'Choose Housekeeping Genes'!AB$27),"")</f>
        <v/>
      </c>
      <c r="AA124" s="132" t="str">
        <f>IF(SUM('Control Sample Data'!E$3:E$386)&gt;10,IF(AND(ISNUMBER('Control Sample Data'!E124),'Control Sample Data'!E124&lt;35,'Control Sample Data'!E124&gt;0),'Control Sample Data'!E124-'Choose Housekeeping Genes'!AC$27,35-'Choose Housekeeping Genes'!AC$27),"")</f>
        <v/>
      </c>
      <c r="AB124" s="132" t="str">
        <f>IF(SUM('Control Sample Data'!F$3:F$386)&gt;10,IF(AND(ISNUMBER('Control Sample Data'!F124),'Control Sample Data'!F124&lt;35,'Control Sample Data'!F124&gt;0),'Control Sample Data'!F124-'Choose Housekeeping Genes'!AD$27,35-'Choose Housekeeping Genes'!AD$27),"")</f>
        <v/>
      </c>
      <c r="AC124" s="132" t="str">
        <f>IF(SUM('Control Sample Data'!G$3:G$386)&gt;10,IF(AND(ISNUMBER('Control Sample Data'!G124),'Control Sample Data'!G124&lt;35,'Control Sample Data'!G124&gt;0),'Control Sample Data'!G124-'Choose Housekeeping Genes'!AE$27,35-'Choose Housekeeping Genes'!AE$27),"")</f>
        <v/>
      </c>
      <c r="AD124" s="132" t="str">
        <f>IF(SUM('Control Sample Data'!H$3:H$386)&gt;10,IF(AND(ISNUMBER('Control Sample Data'!H124),'Control Sample Data'!H124&lt;35,'Control Sample Data'!H124&gt;0),'Control Sample Data'!H124-'Choose Housekeeping Genes'!AF$27,35-'Choose Housekeeping Genes'!AF$27),"")</f>
        <v/>
      </c>
      <c r="AE124" s="132" t="str">
        <f>IF(SUM('Control Sample Data'!I$3:I$386)&gt;10,IF(AND(ISNUMBER('Control Sample Data'!I124),'Control Sample Data'!I124&lt;35,'Control Sample Data'!I124&gt;0),'Control Sample Data'!I124-'Choose Housekeeping Genes'!AG$27,35-'Choose Housekeeping Genes'!AG$27),"")</f>
        <v/>
      </c>
      <c r="AF124" s="132" t="str">
        <f>IF(SUM('Control Sample Data'!J$3:J$386)&gt;10,IF(AND(ISNUMBER('Control Sample Data'!J124),'Control Sample Data'!J124&lt;35,'Control Sample Data'!J124&gt;0),'Control Sample Data'!J124-'Choose Housekeeping Genes'!AH$27,35-'Choose Housekeeping Genes'!AH$27),"")</f>
        <v/>
      </c>
      <c r="AG124" s="132" t="str">
        <f>IF(SUM('Control Sample Data'!K$3:K$386)&gt;10,IF(AND(ISNUMBER('Control Sample Data'!K124),'Control Sample Data'!K124&lt;35,'Control Sample Data'!K124&gt;0),'Control Sample Data'!K124-'Choose Housekeeping Genes'!AI$27,35-'Choose Housekeeping Genes'!AI$27),"")</f>
        <v/>
      </c>
      <c r="AH124" s="132" t="str">
        <f>IF(SUM('Control Sample Data'!L$3:L$386)&gt;10,IF(AND(ISNUMBER('Control Sample Data'!L124),'Control Sample Data'!L124&lt;35,'Control Sample Data'!L124&gt;0),'Control Sample Data'!L124-'Choose Housekeeping Genes'!AJ$27,35-'Choose Housekeeping Genes'!AJ$27),"")</f>
        <v/>
      </c>
      <c r="AI124" s="132" t="str">
        <f>IF(SUM('Control Sample Data'!M$3:M$386)&gt;10,IF(AND(ISNUMBER('Control Sample Data'!M124),'Control Sample Data'!M124&lt;35,'Control Sample Data'!M124&gt;0),'Control Sample Data'!M124-'Choose Housekeeping Genes'!AK$27,35-'Choose Housekeeping Genes'!AK$27),"")</f>
        <v/>
      </c>
      <c r="AJ124" s="132" t="str">
        <f>IF(SUM('Control Sample Data'!N$3:N$386)&gt;10,IF(AND(ISNUMBER('Control Sample Data'!N124),'Control Sample Data'!N124&lt;35,'Control Sample Data'!N124&gt;0),'Control Sample Data'!N124-'Choose Housekeeping Genes'!AL$27,35-'Choose Housekeeping Genes'!AL$27),"")</f>
        <v/>
      </c>
      <c r="AK124" s="132" t="str">
        <f>IF(SUM('Control Sample Data'!O$3:O$386)&gt;10,IF(AND(ISNUMBER('Control Sample Data'!O124),'Control Sample Data'!O124&lt;35,'Control Sample Data'!O124&gt;0),'Control Sample Data'!O124-'Choose Housekeeping Genes'!AM$27,35-'Choose Housekeeping Genes'!AM$27),"")</f>
        <v/>
      </c>
      <c r="AL124" s="132" t="str">
        <f>IF(SUM('Control Sample Data'!P$3:P$386)&gt;10,IF(AND(ISNUMBER('Control Sample Data'!P124),'Control Sample Data'!P124&lt;35,'Control Sample Data'!P124&gt;0),'Control Sample Data'!P124-'Choose Housekeeping Genes'!AN$27,35-'Choose Housekeeping Genes'!AN$27),"")</f>
        <v/>
      </c>
      <c r="AM124" s="132" t="str">
        <f>IF(SUM('Control Sample Data'!Q$3:Q$386)&gt;10,IF(AND(ISNUMBER('Control Sample Data'!Q124),'Control Sample Data'!Q124&lt;35,'Control Sample Data'!Q124&gt;0),'Control Sample Data'!Q124-'Choose Housekeeping Genes'!AO$27,35-'Choose Housekeeping Genes'!AO$27),"")</f>
        <v/>
      </c>
      <c r="AN124" s="132" t="str">
        <f>IF(SUM('Control Sample Data'!R$3:R$386)&gt;10,IF(AND(ISNUMBER('Control Sample Data'!R124),'Control Sample Data'!R124&lt;35,'Control Sample Data'!R124&gt;0),'Control Sample Data'!R124-'Choose Housekeeping Genes'!AP$27,35-'Choose Housekeeping Genes'!AP$27),"")</f>
        <v/>
      </c>
      <c r="AO124" s="132" t="str">
        <f>IF(SUM('Control Sample Data'!S$3:S$386)&gt;10,IF(AND(ISNUMBER('Control Sample Data'!S124),'Control Sample Data'!S124&lt;35,'Control Sample Data'!S124&gt;0),'Control Sample Data'!S124-'Choose Housekeeping Genes'!AQ$27,35-'Choose Housekeeping Genes'!AQ$27),"")</f>
        <v/>
      </c>
      <c r="AP124" s="132" t="str">
        <f>IF(SUM('Control Sample Data'!T$3:T$386)&gt;10,IF(AND(ISNUMBER('Control Sample Data'!T124),'Control Sample Data'!T124&lt;35,'Control Sample Data'!T124&gt;0),'Control Sample Data'!T124-'Choose Housekeeping Genes'!AR$27,35-'Choose Housekeeping Genes'!AR$27),"")</f>
        <v/>
      </c>
      <c r="AQ124" s="132" t="str">
        <f>IF(SUM('Control Sample Data'!U$3:U$386)&gt;10,IF(AND(ISNUMBER('Control Sample Data'!U124),'Control Sample Data'!U124&lt;35,'Control Sample Data'!U124&gt;0),'Control Sample Data'!U124-'Choose Housekeeping Genes'!AS$27,35-'Choose Housekeeping Genes'!AS$27),"")</f>
        <v/>
      </c>
      <c r="AR124" s="132" t="str">
        <f>IF(SUM('Control Sample Data'!V$3:V$386)&gt;10,IF(AND(ISNUMBER('Control Sample Data'!V124),'Control Sample Data'!V124&lt;35,'Control Sample Data'!V124&gt;0),'Control Sample Data'!V124-'Choose Housekeeping Genes'!AT$27,35-'Choose Housekeeping Genes'!AT$27),"")</f>
        <v/>
      </c>
      <c r="AS124" s="135" t="str">
        <f>'Control Sample Data'!A124</f>
        <v>MALAT1</v>
      </c>
      <c r="AT124" s="35" t="s">
        <v>63</v>
      </c>
      <c r="AU124" s="132" t="str">
        <f ca="1">IF(ISNUMBER(C124-'Choose Housekeeping Genes'!D$17),C124-'Choose Housekeeping Genes'!D$17,"")</f>
        <v/>
      </c>
      <c r="AV124" s="132" t="str">
        <f ca="1">IF(ISNUMBER(D124-'Choose Housekeeping Genes'!E$17),D124-'Choose Housekeeping Genes'!E$17,"")</f>
        <v/>
      </c>
      <c r="AW124" s="132" t="str">
        <f ca="1">IF(ISNUMBER(E124-'Choose Housekeeping Genes'!F$17),E124-'Choose Housekeeping Genes'!F$17,"")</f>
        <v/>
      </c>
      <c r="AX124" s="132" t="str">
        <f ca="1">IF(ISNUMBER(F124-'Choose Housekeeping Genes'!G$17),F124-'Choose Housekeeping Genes'!G$17,"")</f>
        <v/>
      </c>
      <c r="AY124" s="132" t="str">
        <f ca="1">IF(ISNUMBER(G124-'Choose Housekeeping Genes'!H$17),G124-'Choose Housekeeping Genes'!H$17,"")</f>
        <v/>
      </c>
      <c r="AZ124" s="132" t="str">
        <f ca="1">IF(ISNUMBER(H124-'Choose Housekeeping Genes'!I$17),H124-'Choose Housekeeping Genes'!I$17,"")</f>
        <v/>
      </c>
      <c r="BA124" s="132" t="str">
        <f ca="1">IF(ISNUMBER(I124-'Choose Housekeeping Genes'!J$17),I124-'Choose Housekeeping Genes'!J$17,"")</f>
        <v/>
      </c>
      <c r="BB124" s="132" t="str">
        <f ca="1">IF(ISNUMBER(J124-'Choose Housekeeping Genes'!K$17),J124-'Choose Housekeeping Genes'!K$17,"")</f>
        <v/>
      </c>
      <c r="BC124" s="132" t="str">
        <f ca="1">IF(ISNUMBER(K124-'Choose Housekeeping Genes'!L$17),K124-'Choose Housekeeping Genes'!L$17,"")</f>
        <v/>
      </c>
      <c r="BD124" s="132" t="str">
        <f ca="1">IF(ISNUMBER(L124-'Choose Housekeeping Genes'!M$17),L124-'Choose Housekeeping Genes'!M$17,"")</f>
        <v/>
      </c>
      <c r="BE124" s="132" t="str">
        <f ca="1">IF(ISNUMBER(M124-'Choose Housekeeping Genes'!N$17),M124-'Choose Housekeeping Genes'!N$17,"")</f>
        <v/>
      </c>
      <c r="BF124" s="132" t="str">
        <f ca="1">IF(ISNUMBER(N124-'Choose Housekeeping Genes'!O$17),N124-'Choose Housekeeping Genes'!O$17,"")</f>
        <v/>
      </c>
      <c r="BG124" s="132" t="str">
        <f ca="1">IF(ISNUMBER(O124-'Choose Housekeeping Genes'!P$17),O124-'Choose Housekeeping Genes'!P$17,"")</f>
        <v/>
      </c>
      <c r="BH124" s="132" t="str">
        <f ca="1">IF(ISNUMBER(P124-'Choose Housekeeping Genes'!Q$17),P124-'Choose Housekeeping Genes'!Q$17,"")</f>
        <v/>
      </c>
      <c r="BI124" s="132" t="str">
        <f ca="1">IF(ISNUMBER(Q124-'Choose Housekeeping Genes'!R$17),Q124-'Choose Housekeeping Genes'!R$17,"")</f>
        <v/>
      </c>
      <c r="BJ124" s="132" t="str">
        <f ca="1">IF(ISNUMBER(R124-'Choose Housekeeping Genes'!S$17),R124-'Choose Housekeeping Genes'!S$17,"")</f>
        <v/>
      </c>
      <c r="BK124" s="132" t="str">
        <f ca="1">IF(ISNUMBER(S124-'Choose Housekeeping Genes'!T$17),S124-'Choose Housekeeping Genes'!T$17,"")</f>
        <v/>
      </c>
      <c r="BL124" s="132" t="str">
        <f ca="1">IF(ISNUMBER(T124-'Choose Housekeeping Genes'!U$17),T124-'Choose Housekeeping Genes'!U$17,"")</f>
        <v/>
      </c>
      <c r="BM124" s="132" t="str">
        <f ca="1">IF(ISNUMBER(U124-'Choose Housekeeping Genes'!V$17),U124-'Choose Housekeeping Genes'!V$17,"")</f>
        <v/>
      </c>
      <c r="BN124" s="132" t="str">
        <f ca="1">IF(ISNUMBER(V124-'Choose Housekeeping Genes'!W$17),V124-'Choose Housekeeping Genes'!W$17,"")</f>
        <v/>
      </c>
      <c r="BO124" s="142" t="str">
        <f t="shared" si="8"/>
        <v>MALAT1</v>
      </c>
      <c r="BP124" s="141" t="s">
        <v>63</v>
      </c>
      <c r="BQ124" s="132" t="str">
        <f ca="1">IF(ISNUMBER(Y124-'Choose Housekeeping Genes'!AA$17),Y124-'Choose Housekeeping Genes'!AA$17,"")</f>
        <v/>
      </c>
      <c r="BR124" s="132" t="str">
        <f ca="1">IF(ISNUMBER(Z124-'Choose Housekeeping Genes'!AB$17),Z124-'Choose Housekeeping Genes'!AB$17,"")</f>
        <v/>
      </c>
      <c r="BS124" s="132" t="str">
        <f ca="1">IF(ISNUMBER(AA124-'Choose Housekeeping Genes'!AC$17),AA124-'Choose Housekeeping Genes'!AC$17,"")</f>
        <v/>
      </c>
      <c r="BT124" s="132" t="str">
        <f ca="1">IF(ISNUMBER(AB124-'Choose Housekeeping Genes'!AD$17),AB124-'Choose Housekeeping Genes'!AD$17,"")</f>
        <v/>
      </c>
      <c r="BU124" s="132" t="str">
        <f ca="1">IF(ISNUMBER(AC124-'Choose Housekeeping Genes'!AE$17),AC124-'Choose Housekeeping Genes'!AE$17,"")</f>
        <v/>
      </c>
      <c r="BV124" s="132" t="str">
        <f ca="1">IF(ISNUMBER(AD124-'Choose Housekeeping Genes'!AF$17),AD124-'Choose Housekeeping Genes'!AF$17,"")</f>
        <v/>
      </c>
      <c r="BW124" s="132" t="str">
        <f ca="1">IF(ISNUMBER(AE124-'Choose Housekeeping Genes'!AG$17),AE124-'Choose Housekeeping Genes'!AG$17,"")</f>
        <v/>
      </c>
      <c r="BX124" s="132" t="str">
        <f ca="1">IF(ISNUMBER(AF124-'Choose Housekeeping Genes'!AH$17),AF124-'Choose Housekeeping Genes'!AH$17,"")</f>
        <v/>
      </c>
      <c r="BY124" s="132" t="str">
        <f ca="1">IF(ISNUMBER(AG124-'Choose Housekeeping Genes'!AI$17),AG124-'Choose Housekeeping Genes'!AI$17,"")</f>
        <v/>
      </c>
      <c r="BZ124" s="132" t="str">
        <f ca="1">IF(ISNUMBER(AH124-'Choose Housekeeping Genes'!AJ$17),AH124-'Choose Housekeeping Genes'!AJ$17,"")</f>
        <v/>
      </c>
      <c r="CA124" s="132" t="str">
        <f ca="1">IF(ISNUMBER(AI124-'Choose Housekeeping Genes'!AK$17),AI124-'Choose Housekeeping Genes'!AK$17,"")</f>
        <v/>
      </c>
      <c r="CB124" s="132" t="str">
        <f ca="1">IF(ISNUMBER(AJ124-'Choose Housekeeping Genes'!AL$17),AJ124-'Choose Housekeeping Genes'!AL$17,"")</f>
        <v/>
      </c>
      <c r="CC124" s="132" t="str">
        <f ca="1">IF(ISNUMBER(AK124-'Choose Housekeeping Genes'!AM$17),AK124-'Choose Housekeeping Genes'!AM$17,"")</f>
        <v/>
      </c>
      <c r="CD124" s="132" t="str">
        <f ca="1">IF(ISNUMBER(AL124-'Choose Housekeeping Genes'!AN$17),AL124-'Choose Housekeeping Genes'!AN$17,"")</f>
        <v/>
      </c>
      <c r="CE124" s="132" t="str">
        <f ca="1">IF(ISNUMBER(AM124-'Choose Housekeeping Genes'!AO$17),AM124-'Choose Housekeeping Genes'!AO$17,"")</f>
        <v/>
      </c>
      <c r="CF124" s="132" t="str">
        <f ca="1">IF(ISNUMBER(AN124-'Choose Housekeeping Genes'!AP$17),AN124-'Choose Housekeeping Genes'!AP$17,"")</f>
        <v/>
      </c>
      <c r="CG124" s="132" t="str">
        <f ca="1">IF(ISNUMBER(AO124-'Choose Housekeeping Genes'!AQ$17),AO124-'Choose Housekeeping Genes'!AQ$17,"")</f>
        <v/>
      </c>
      <c r="CH124" s="132" t="str">
        <f ca="1">IF(ISNUMBER(AP124-'Choose Housekeeping Genes'!AR$17),AP124-'Choose Housekeeping Genes'!AR$17,"")</f>
        <v/>
      </c>
      <c r="CI124" s="132" t="str">
        <f ca="1">IF(ISNUMBER(AQ124-'Choose Housekeeping Genes'!AS$17),AQ124-'Choose Housekeeping Genes'!AS$17,"")</f>
        <v/>
      </c>
      <c r="CJ124" s="132" t="str">
        <f ca="1">IF(ISNUMBER(AR124-'Choose Housekeeping Genes'!AT$17),AR124-'Choose Housekeeping Genes'!AT$17,"")</f>
        <v/>
      </c>
      <c r="CK124" s="137" t="e">
        <f t="shared" ca="1" si="6"/>
        <v>#DIV/0!</v>
      </c>
      <c r="CL124" s="138" t="e">
        <f t="shared" ca="1" si="7"/>
        <v>#DIV/0!</v>
      </c>
    </row>
    <row r="125" spans="1:90" ht="12.75" x14ac:dyDescent="0.15">
      <c r="A125" s="131" t="str">
        <f>'Transcript table'!C125</f>
        <v>MEG8</v>
      </c>
      <c r="B125" s="35" t="s">
        <v>64</v>
      </c>
      <c r="C125" s="132" t="str">
        <f>IF(SUM('Test Sample Data'!C$3:C$386)&gt;10,IF(AND(ISNUMBER('Test Sample Data'!C125),'Test Sample Data'!C125&lt;35,'Test Sample Data'!C125&gt;0),'Test Sample Data'!C125-'Choose Housekeeping Genes'!D$27,35-'Choose Housekeeping Genes'!D$27),"")</f>
        <v/>
      </c>
      <c r="D125" s="132" t="str">
        <f>IF(SUM('Test Sample Data'!D$3:D$386)&gt;10,IF(AND(ISNUMBER('Test Sample Data'!D125),'Test Sample Data'!D125&lt;35,'Test Sample Data'!D125&gt;0),'Test Sample Data'!D125-'Choose Housekeeping Genes'!E$27,35-'Choose Housekeeping Genes'!E$27),"")</f>
        <v/>
      </c>
      <c r="E125" s="132" t="str">
        <f>IF(SUM('Test Sample Data'!E$3:E$386)&gt;10,IF(AND(ISNUMBER('Test Sample Data'!E125),'Test Sample Data'!E125&lt;35,'Test Sample Data'!E125&gt;0),'Test Sample Data'!E125-'Choose Housekeeping Genes'!F$27,35-'Choose Housekeeping Genes'!F$27),"")</f>
        <v/>
      </c>
      <c r="F125" s="132" t="str">
        <f>IF(SUM('Test Sample Data'!F$3:F$386)&gt;10,IF(AND(ISNUMBER('Test Sample Data'!F125),'Test Sample Data'!F125&lt;35,'Test Sample Data'!F125&gt;0),'Test Sample Data'!F125-'Choose Housekeeping Genes'!G$27,35-'Choose Housekeeping Genes'!G$27),"")</f>
        <v/>
      </c>
      <c r="G125" s="132" t="str">
        <f>IF(SUM('Test Sample Data'!G$3:G$386)&gt;10,IF(AND(ISNUMBER('Test Sample Data'!G125),'Test Sample Data'!G125&lt;35,'Test Sample Data'!G125&gt;0),'Test Sample Data'!G125-'Choose Housekeeping Genes'!H$27,35-'Choose Housekeeping Genes'!H$27),"")</f>
        <v/>
      </c>
      <c r="H125" s="132" t="str">
        <f>IF(SUM('Test Sample Data'!H$3:H$386)&gt;10,IF(AND(ISNUMBER('Test Sample Data'!H125),'Test Sample Data'!H125&lt;35,'Test Sample Data'!H125&gt;0),'Test Sample Data'!H125-'Choose Housekeeping Genes'!I$27,35-'Choose Housekeeping Genes'!I$27),"")</f>
        <v/>
      </c>
      <c r="I125" s="132" t="str">
        <f>IF(SUM('Test Sample Data'!I$3:I$386)&gt;10,IF(AND(ISNUMBER('Test Sample Data'!I125),'Test Sample Data'!I125&lt;35,'Test Sample Data'!I125&gt;0),'Test Sample Data'!I125-'Choose Housekeeping Genes'!J$27,35-'Choose Housekeeping Genes'!J$27),"")</f>
        <v/>
      </c>
      <c r="J125" s="132" t="str">
        <f>IF(SUM('Test Sample Data'!J$3:J$386)&gt;10,IF(AND(ISNUMBER('Test Sample Data'!J125),'Test Sample Data'!J125&lt;35,'Test Sample Data'!J125&gt;0),'Test Sample Data'!J125-'Choose Housekeeping Genes'!K$27,35-'Choose Housekeeping Genes'!K$27),"")</f>
        <v/>
      </c>
      <c r="K125" s="132" t="str">
        <f>IF(SUM('Test Sample Data'!K$3:K$386)&gt;10,IF(AND(ISNUMBER('Test Sample Data'!K125),'Test Sample Data'!K125&lt;35,'Test Sample Data'!K125&gt;0),'Test Sample Data'!K125-'Choose Housekeeping Genes'!L$27,35-'Choose Housekeeping Genes'!L$27),"")</f>
        <v/>
      </c>
      <c r="L125" s="132" t="str">
        <f>IF(SUM('Test Sample Data'!L$3:L$386)&gt;10,IF(AND(ISNUMBER('Test Sample Data'!L125),'Test Sample Data'!L125&lt;35,'Test Sample Data'!L125&gt;0),'Test Sample Data'!L125-'Choose Housekeeping Genes'!M$27,35-'Choose Housekeeping Genes'!M$27),"")</f>
        <v/>
      </c>
      <c r="M125" s="132" t="str">
        <f>IF(SUM('Test Sample Data'!M$3:M$386)&gt;10,IF(AND(ISNUMBER('Test Sample Data'!M125),'Test Sample Data'!M125&lt;35,'Test Sample Data'!M125&gt;0),'Test Sample Data'!M125-'Choose Housekeeping Genes'!N$27,35-'Choose Housekeeping Genes'!N$27),"")</f>
        <v/>
      </c>
      <c r="N125" s="132" t="str">
        <f>IF(SUM('Test Sample Data'!N$3:N$386)&gt;10,IF(AND(ISNUMBER('Test Sample Data'!N125),'Test Sample Data'!N125&lt;35,'Test Sample Data'!N125&gt;0),'Test Sample Data'!N125-'Choose Housekeeping Genes'!O$27,35-'Choose Housekeeping Genes'!O$27),"")</f>
        <v/>
      </c>
      <c r="O125" s="132" t="str">
        <f>IF(SUM('Test Sample Data'!O$3:O$386)&gt;10,IF(AND(ISNUMBER('Test Sample Data'!O125),'Test Sample Data'!O125&lt;35,'Test Sample Data'!O125&gt;0),'Test Sample Data'!O125-'Choose Housekeeping Genes'!P$27,35-'Choose Housekeeping Genes'!P$27),"")</f>
        <v/>
      </c>
      <c r="P125" s="132" t="str">
        <f>IF(SUM('Test Sample Data'!P$3:P$386)&gt;10,IF(AND(ISNUMBER('Test Sample Data'!P125),'Test Sample Data'!P125&lt;35,'Test Sample Data'!P125&gt;0),'Test Sample Data'!P125-'Choose Housekeeping Genes'!Q$27,35-'Choose Housekeeping Genes'!Q$27),"")</f>
        <v/>
      </c>
      <c r="Q125" s="132" t="str">
        <f>IF(SUM('Test Sample Data'!Q$3:Q$386)&gt;10,IF(AND(ISNUMBER('Test Sample Data'!Q125),'Test Sample Data'!Q125&lt;35,'Test Sample Data'!Q125&gt;0),'Test Sample Data'!Q125-'Choose Housekeeping Genes'!R$27,35-'Choose Housekeeping Genes'!R$27),"")</f>
        <v/>
      </c>
      <c r="R125" s="132" t="str">
        <f>IF(SUM('Test Sample Data'!R$3:R$386)&gt;10,IF(AND(ISNUMBER('Test Sample Data'!R125),'Test Sample Data'!R125&lt;35,'Test Sample Data'!R125&gt;0),'Test Sample Data'!R125-'Choose Housekeeping Genes'!S$27,35-'Choose Housekeeping Genes'!S$27),"")</f>
        <v/>
      </c>
      <c r="S125" s="132" t="str">
        <f>IF(SUM('Test Sample Data'!S$3:S$386)&gt;10,IF(AND(ISNUMBER('Test Sample Data'!S125),'Test Sample Data'!S125&lt;35,'Test Sample Data'!S125&gt;0),'Test Sample Data'!S125-'Choose Housekeeping Genes'!T$27,35-'Choose Housekeeping Genes'!T$27),"")</f>
        <v/>
      </c>
      <c r="T125" s="132" t="str">
        <f>IF(SUM('Test Sample Data'!T$3:T$386)&gt;10,IF(AND(ISNUMBER('Test Sample Data'!T125),'Test Sample Data'!T125&lt;35,'Test Sample Data'!T125&gt;0),'Test Sample Data'!T125-'Choose Housekeeping Genes'!U$27,35-'Choose Housekeeping Genes'!U$27),"")</f>
        <v/>
      </c>
      <c r="U125" s="132" t="str">
        <f>IF(SUM('Test Sample Data'!U$3:U$386)&gt;10,IF(AND(ISNUMBER('Test Sample Data'!U125),'Test Sample Data'!U125&lt;35,'Test Sample Data'!U125&gt;0),'Test Sample Data'!U125-'Choose Housekeeping Genes'!V$27,35-'Choose Housekeeping Genes'!V$27),"")</f>
        <v/>
      </c>
      <c r="V125" s="132" t="str">
        <f>IF(SUM('Test Sample Data'!V$3:V$386)&gt;10,IF(AND(ISNUMBER('Test Sample Data'!V125),'Test Sample Data'!V125&lt;35,'Test Sample Data'!V125&gt;0),'Test Sample Data'!V125-'Choose Housekeeping Genes'!W$27,35-'Choose Housekeeping Genes'!W$27),"")</f>
        <v/>
      </c>
      <c r="W125" s="140" t="str">
        <f>'Control Sample Data'!A125</f>
        <v>MEG8</v>
      </c>
      <c r="X125" s="141" t="s">
        <v>64</v>
      </c>
      <c r="Y125" s="132" t="str">
        <f>IF(SUM('Control Sample Data'!C$3:C$386)&gt;10,IF(AND(ISNUMBER('Control Sample Data'!C125),'Control Sample Data'!C125&lt;35,'Control Sample Data'!C125&gt;0),'Control Sample Data'!C125-'Choose Housekeeping Genes'!AA$27,35-'Choose Housekeeping Genes'!AA$27),"")</f>
        <v/>
      </c>
      <c r="Z125" s="132" t="str">
        <f>IF(SUM('Control Sample Data'!D$3:D$386)&gt;10,IF(AND(ISNUMBER('Control Sample Data'!D125),'Control Sample Data'!D125&lt;35,'Control Sample Data'!D125&gt;0),'Control Sample Data'!D125-'Choose Housekeeping Genes'!AB$27,35-'Choose Housekeeping Genes'!AB$27),"")</f>
        <v/>
      </c>
      <c r="AA125" s="132" t="str">
        <f>IF(SUM('Control Sample Data'!E$3:E$386)&gt;10,IF(AND(ISNUMBER('Control Sample Data'!E125),'Control Sample Data'!E125&lt;35,'Control Sample Data'!E125&gt;0),'Control Sample Data'!E125-'Choose Housekeeping Genes'!AC$27,35-'Choose Housekeeping Genes'!AC$27),"")</f>
        <v/>
      </c>
      <c r="AB125" s="132" t="str">
        <f>IF(SUM('Control Sample Data'!F$3:F$386)&gt;10,IF(AND(ISNUMBER('Control Sample Data'!F125),'Control Sample Data'!F125&lt;35,'Control Sample Data'!F125&gt;0),'Control Sample Data'!F125-'Choose Housekeeping Genes'!AD$27,35-'Choose Housekeeping Genes'!AD$27),"")</f>
        <v/>
      </c>
      <c r="AC125" s="132" t="str">
        <f>IF(SUM('Control Sample Data'!G$3:G$386)&gt;10,IF(AND(ISNUMBER('Control Sample Data'!G125),'Control Sample Data'!G125&lt;35,'Control Sample Data'!G125&gt;0),'Control Sample Data'!G125-'Choose Housekeeping Genes'!AE$27,35-'Choose Housekeeping Genes'!AE$27),"")</f>
        <v/>
      </c>
      <c r="AD125" s="132" t="str">
        <f>IF(SUM('Control Sample Data'!H$3:H$386)&gt;10,IF(AND(ISNUMBER('Control Sample Data'!H125),'Control Sample Data'!H125&lt;35,'Control Sample Data'!H125&gt;0),'Control Sample Data'!H125-'Choose Housekeeping Genes'!AF$27,35-'Choose Housekeeping Genes'!AF$27),"")</f>
        <v/>
      </c>
      <c r="AE125" s="132" t="str">
        <f>IF(SUM('Control Sample Data'!I$3:I$386)&gt;10,IF(AND(ISNUMBER('Control Sample Data'!I125),'Control Sample Data'!I125&lt;35,'Control Sample Data'!I125&gt;0),'Control Sample Data'!I125-'Choose Housekeeping Genes'!AG$27,35-'Choose Housekeeping Genes'!AG$27),"")</f>
        <v/>
      </c>
      <c r="AF125" s="132" t="str">
        <f>IF(SUM('Control Sample Data'!J$3:J$386)&gt;10,IF(AND(ISNUMBER('Control Sample Data'!J125),'Control Sample Data'!J125&lt;35,'Control Sample Data'!J125&gt;0),'Control Sample Data'!J125-'Choose Housekeeping Genes'!AH$27,35-'Choose Housekeeping Genes'!AH$27),"")</f>
        <v/>
      </c>
      <c r="AG125" s="132" t="str">
        <f>IF(SUM('Control Sample Data'!K$3:K$386)&gt;10,IF(AND(ISNUMBER('Control Sample Data'!K125),'Control Sample Data'!K125&lt;35,'Control Sample Data'!K125&gt;0),'Control Sample Data'!K125-'Choose Housekeeping Genes'!AI$27,35-'Choose Housekeeping Genes'!AI$27),"")</f>
        <v/>
      </c>
      <c r="AH125" s="132" t="str">
        <f>IF(SUM('Control Sample Data'!L$3:L$386)&gt;10,IF(AND(ISNUMBER('Control Sample Data'!L125),'Control Sample Data'!L125&lt;35,'Control Sample Data'!L125&gt;0),'Control Sample Data'!L125-'Choose Housekeeping Genes'!AJ$27,35-'Choose Housekeeping Genes'!AJ$27),"")</f>
        <v/>
      </c>
      <c r="AI125" s="132" t="str">
        <f>IF(SUM('Control Sample Data'!M$3:M$386)&gt;10,IF(AND(ISNUMBER('Control Sample Data'!M125),'Control Sample Data'!M125&lt;35,'Control Sample Data'!M125&gt;0),'Control Sample Data'!M125-'Choose Housekeeping Genes'!AK$27,35-'Choose Housekeeping Genes'!AK$27),"")</f>
        <v/>
      </c>
      <c r="AJ125" s="132" t="str">
        <f>IF(SUM('Control Sample Data'!N$3:N$386)&gt;10,IF(AND(ISNUMBER('Control Sample Data'!N125),'Control Sample Data'!N125&lt;35,'Control Sample Data'!N125&gt;0),'Control Sample Data'!N125-'Choose Housekeeping Genes'!AL$27,35-'Choose Housekeeping Genes'!AL$27),"")</f>
        <v/>
      </c>
      <c r="AK125" s="132" t="str">
        <f>IF(SUM('Control Sample Data'!O$3:O$386)&gt;10,IF(AND(ISNUMBER('Control Sample Data'!O125),'Control Sample Data'!O125&lt;35,'Control Sample Data'!O125&gt;0),'Control Sample Data'!O125-'Choose Housekeeping Genes'!AM$27,35-'Choose Housekeeping Genes'!AM$27),"")</f>
        <v/>
      </c>
      <c r="AL125" s="132" t="str">
        <f>IF(SUM('Control Sample Data'!P$3:P$386)&gt;10,IF(AND(ISNUMBER('Control Sample Data'!P125),'Control Sample Data'!P125&lt;35,'Control Sample Data'!P125&gt;0),'Control Sample Data'!P125-'Choose Housekeeping Genes'!AN$27,35-'Choose Housekeeping Genes'!AN$27),"")</f>
        <v/>
      </c>
      <c r="AM125" s="132" t="str">
        <f>IF(SUM('Control Sample Data'!Q$3:Q$386)&gt;10,IF(AND(ISNUMBER('Control Sample Data'!Q125),'Control Sample Data'!Q125&lt;35,'Control Sample Data'!Q125&gt;0),'Control Sample Data'!Q125-'Choose Housekeeping Genes'!AO$27,35-'Choose Housekeeping Genes'!AO$27),"")</f>
        <v/>
      </c>
      <c r="AN125" s="132" t="str">
        <f>IF(SUM('Control Sample Data'!R$3:R$386)&gt;10,IF(AND(ISNUMBER('Control Sample Data'!R125),'Control Sample Data'!R125&lt;35,'Control Sample Data'!R125&gt;0),'Control Sample Data'!R125-'Choose Housekeeping Genes'!AP$27,35-'Choose Housekeeping Genes'!AP$27),"")</f>
        <v/>
      </c>
      <c r="AO125" s="132" t="str">
        <f>IF(SUM('Control Sample Data'!S$3:S$386)&gt;10,IF(AND(ISNUMBER('Control Sample Data'!S125),'Control Sample Data'!S125&lt;35,'Control Sample Data'!S125&gt;0),'Control Sample Data'!S125-'Choose Housekeeping Genes'!AQ$27,35-'Choose Housekeeping Genes'!AQ$27),"")</f>
        <v/>
      </c>
      <c r="AP125" s="132" t="str">
        <f>IF(SUM('Control Sample Data'!T$3:T$386)&gt;10,IF(AND(ISNUMBER('Control Sample Data'!T125),'Control Sample Data'!T125&lt;35,'Control Sample Data'!T125&gt;0),'Control Sample Data'!T125-'Choose Housekeeping Genes'!AR$27,35-'Choose Housekeeping Genes'!AR$27),"")</f>
        <v/>
      </c>
      <c r="AQ125" s="132" t="str">
        <f>IF(SUM('Control Sample Data'!U$3:U$386)&gt;10,IF(AND(ISNUMBER('Control Sample Data'!U125),'Control Sample Data'!U125&lt;35,'Control Sample Data'!U125&gt;0),'Control Sample Data'!U125-'Choose Housekeeping Genes'!AS$27,35-'Choose Housekeeping Genes'!AS$27),"")</f>
        <v/>
      </c>
      <c r="AR125" s="132" t="str">
        <f>IF(SUM('Control Sample Data'!V$3:V$386)&gt;10,IF(AND(ISNUMBER('Control Sample Data'!V125),'Control Sample Data'!V125&lt;35,'Control Sample Data'!V125&gt;0),'Control Sample Data'!V125-'Choose Housekeeping Genes'!AT$27,35-'Choose Housekeeping Genes'!AT$27),"")</f>
        <v/>
      </c>
      <c r="AS125" s="135" t="str">
        <f>'Control Sample Data'!A125</f>
        <v>MEG8</v>
      </c>
      <c r="AT125" s="35" t="s">
        <v>64</v>
      </c>
      <c r="AU125" s="132" t="str">
        <f ca="1">IF(ISNUMBER(C125-'Choose Housekeeping Genes'!D$17),C125-'Choose Housekeeping Genes'!D$17,"")</f>
        <v/>
      </c>
      <c r="AV125" s="132" t="str">
        <f ca="1">IF(ISNUMBER(D125-'Choose Housekeeping Genes'!E$17),D125-'Choose Housekeeping Genes'!E$17,"")</f>
        <v/>
      </c>
      <c r="AW125" s="132" t="str">
        <f ca="1">IF(ISNUMBER(E125-'Choose Housekeeping Genes'!F$17),E125-'Choose Housekeeping Genes'!F$17,"")</f>
        <v/>
      </c>
      <c r="AX125" s="132" t="str">
        <f ca="1">IF(ISNUMBER(F125-'Choose Housekeeping Genes'!G$17),F125-'Choose Housekeeping Genes'!G$17,"")</f>
        <v/>
      </c>
      <c r="AY125" s="132" t="str">
        <f ca="1">IF(ISNUMBER(G125-'Choose Housekeeping Genes'!H$17),G125-'Choose Housekeeping Genes'!H$17,"")</f>
        <v/>
      </c>
      <c r="AZ125" s="132" t="str">
        <f ca="1">IF(ISNUMBER(H125-'Choose Housekeeping Genes'!I$17),H125-'Choose Housekeeping Genes'!I$17,"")</f>
        <v/>
      </c>
      <c r="BA125" s="132" t="str">
        <f ca="1">IF(ISNUMBER(I125-'Choose Housekeeping Genes'!J$17),I125-'Choose Housekeeping Genes'!J$17,"")</f>
        <v/>
      </c>
      <c r="BB125" s="132" t="str">
        <f ca="1">IF(ISNUMBER(J125-'Choose Housekeeping Genes'!K$17),J125-'Choose Housekeeping Genes'!K$17,"")</f>
        <v/>
      </c>
      <c r="BC125" s="132" t="str">
        <f ca="1">IF(ISNUMBER(K125-'Choose Housekeeping Genes'!L$17),K125-'Choose Housekeeping Genes'!L$17,"")</f>
        <v/>
      </c>
      <c r="BD125" s="132" t="str">
        <f ca="1">IF(ISNUMBER(L125-'Choose Housekeeping Genes'!M$17),L125-'Choose Housekeeping Genes'!M$17,"")</f>
        <v/>
      </c>
      <c r="BE125" s="132" t="str">
        <f ca="1">IF(ISNUMBER(M125-'Choose Housekeeping Genes'!N$17),M125-'Choose Housekeeping Genes'!N$17,"")</f>
        <v/>
      </c>
      <c r="BF125" s="132" t="str">
        <f ca="1">IF(ISNUMBER(N125-'Choose Housekeeping Genes'!O$17),N125-'Choose Housekeeping Genes'!O$17,"")</f>
        <v/>
      </c>
      <c r="BG125" s="132" t="str">
        <f ca="1">IF(ISNUMBER(O125-'Choose Housekeeping Genes'!P$17),O125-'Choose Housekeeping Genes'!P$17,"")</f>
        <v/>
      </c>
      <c r="BH125" s="132" t="str">
        <f ca="1">IF(ISNUMBER(P125-'Choose Housekeeping Genes'!Q$17),P125-'Choose Housekeeping Genes'!Q$17,"")</f>
        <v/>
      </c>
      <c r="BI125" s="132" t="str">
        <f ca="1">IF(ISNUMBER(Q125-'Choose Housekeeping Genes'!R$17),Q125-'Choose Housekeeping Genes'!R$17,"")</f>
        <v/>
      </c>
      <c r="BJ125" s="132" t="str">
        <f ca="1">IF(ISNUMBER(R125-'Choose Housekeeping Genes'!S$17),R125-'Choose Housekeeping Genes'!S$17,"")</f>
        <v/>
      </c>
      <c r="BK125" s="132" t="str">
        <f ca="1">IF(ISNUMBER(S125-'Choose Housekeeping Genes'!T$17),S125-'Choose Housekeeping Genes'!T$17,"")</f>
        <v/>
      </c>
      <c r="BL125" s="132" t="str">
        <f ca="1">IF(ISNUMBER(T125-'Choose Housekeeping Genes'!U$17),T125-'Choose Housekeeping Genes'!U$17,"")</f>
        <v/>
      </c>
      <c r="BM125" s="132" t="str">
        <f ca="1">IF(ISNUMBER(U125-'Choose Housekeeping Genes'!V$17),U125-'Choose Housekeeping Genes'!V$17,"")</f>
        <v/>
      </c>
      <c r="BN125" s="132" t="str">
        <f ca="1">IF(ISNUMBER(V125-'Choose Housekeeping Genes'!W$17),V125-'Choose Housekeeping Genes'!W$17,"")</f>
        <v/>
      </c>
      <c r="BO125" s="142" t="str">
        <f t="shared" si="8"/>
        <v>MEG8</v>
      </c>
      <c r="BP125" s="141" t="s">
        <v>64</v>
      </c>
      <c r="BQ125" s="132" t="str">
        <f ca="1">IF(ISNUMBER(Y125-'Choose Housekeeping Genes'!AA$17),Y125-'Choose Housekeeping Genes'!AA$17,"")</f>
        <v/>
      </c>
      <c r="BR125" s="132" t="str">
        <f ca="1">IF(ISNUMBER(Z125-'Choose Housekeeping Genes'!AB$17),Z125-'Choose Housekeeping Genes'!AB$17,"")</f>
        <v/>
      </c>
      <c r="BS125" s="132" t="str">
        <f ca="1">IF(ISNUMBER(AA125-'Choose Housekeeping Genes'!AC$17),AA125-'Choose Housekeeping Genes'!AC$17,"")</f>
        <v/>
      </c>
      <c r="BT125" s="132" t="str">
        <f ca="1">IF(ISNUMBER(AB125-'Choose Housekeeping Genes'!AD$17),AB125-'Choose Housekeeping Genes'!AD$17,"")</f>
        <v/>
      </c>
      <c r="BU125" s="132" t="str">
        <f ca="1">IF(ISNUMBER(AC125-'Choose Housekeeping Genes'!AE$17),AC125-'Choose Housekeeping Genes'!AE$17,"")</f>
        <v/>
      </c>
      <c r="BV125" s="132" t="str">
        <f ca="1">IF(ISNUMBER(AD125-'Choose Housekeeping Genes'!AF$17),AD125-'Choose Housekeeping Genes'!AF$17,"")</f>
        <v/>
      </c>
      <c r="BW125" s="132" t="str">
        <f ca="1">IF(ISNUMBER(AE125-'Choose Housekeeping Genes'!AG$17),AE125-'Choose Housekeeping Genes'!AG$17,"")</f>
        <v/>
      </c>
      <c r="BX125" s="132" t="str">
        <f ca="1">IF(ISNUMBER(AF125-'Choose Housekeeping Genes'!AH$17),AF125-'Choose Housekeeping Genes'!AH$17,"")</f>
        <v/>
      </c>
      <c r="BY125" s="132" t="str">
        <f ca="1">IF(ISNUMBER(AG125-'Choose Housekeeping Genes'!AI$17),AG125-'Choose Housekeeping Genes'!AI$17,"")</f>
        <v/>
      </c>
      <c r="BZ125" s="132" t="str">
        <f ca="1">IF(ISNUMBER(AH125-'Choose Housekeeping Genes'!AJ$17),AH125-'Choose Housekeeping Genes'!AJ$17,"")</f>
        <v/>
      </c>
      <c r="CA125" s="132" t="str">
        <f ca="1">IF(ISNUMBER(AI125-'Choose Housekeeping Genes'!AK$17),AI125-'Choose Housekeeping Genes'!AK$17,"")</f>
        <v/>
      </c>
      <c r="CB125" s="132" t="str">
        <f ca="1">IF(ISNUMBER(AJ125-'Choose Housekeeping Genes'!AL$17),AJ125-'Choose Housekeeping Genes'!AL$17,"")</f>
        <v/>
      </c>
      <c r="CC125" s="132" t="str">
        <f ca="1">IF(ISNUMBER(AK125-'Choose Housekeeping Genes'!AM$17),AK125-'Choose Housekeeping Genes'!AM$17,"")</f>
        <v/>
      </c>
      <c r="CD125" s="132" t="str">
        <f ca="1">IF(ISNUMBER(AL125-'Choose Housekeeping Genes'!AN$17),AL125-'Choose Housekeeping Genes'!AN$17,"")</f>
        <v/>
      </c>
      <c r="CE125" s="132" t="str">
        <f ca="1">IF(ISNUMBER(AM125-'Choose Housekeeping Genes'!AO$17),AM125-'Choose Housekeeping Genes'!AO$17,"")</f>
        <v/>
      </c>
      <c r="CF125" s="132" t="str">
        <f ca="1">IF(ISNUMBER(AN125-'Choose Housekeeping Genes'!AP$17),AN125-'Choose Housekeeping Genes'!AP$17,"")</f>
        <v/>
      </c>
      <c r="CG125" s="132" t="str">
        <f ca="1">IF(ISNUMBER(AO125-'Choose Housekeeping Genes'!AQ$17),AO125-'Choose Housekeeping Genes'!AQ$17,"")</f>
        <v/>
      </c>
      <c r="CH125" s="132" t="str">
        <f ca="1">IF(ISNUMBER(AP125-'Choose Housekeeping Genes'!AR$17),AP125-'Choose Housekeeping Genes'!AR$17,"")</f>
        <v/>
      </c>
      <c r="CI125" s="132" t="str">
        <f ca="1">IF(ISNUMBER(AQ125-'Choose Housekeeping Genes'!AS$17),AQ125-'Choose Housekeeping Genes'!AS$17,"")</f>
        <v/>
      </c>
      <c r="CJ125" s="132" t="str">
        <f ca="1">IF(ISNUMBER(AR125-'Choose Housekeeping Genes'!AT$17),AR125-'Choose Housekeeping Genes'!AT$17,"")</f>
        <v/>
      </c>
      <c r="CK125" s="137" t="e">
        <f t="shared" ca="1" si="6"/>
        <v>#DIV/0!</v>
      </c>
      <c r="CL125" s="138" t="e">
        <f t="shared" ca="1" si="7"/>
        <v>#DIV/0!</v>
      </c>
    </row>
    <row r="126" spans="1:90" ht="12.75" x14ac:dyDescent="0.15">
      <c r="A126" s="131" t="str">
        <f>'Transcript table'!C126</f>
        <v>MEG9</v>
      </c>
      <c r="B126" s="35" t="s">
        <v>65</v>
      </c>
      <c r="C126" s="132" t="str">
        <f>IF(SUM('Test Sample Data'!C$3:C$386)&gt;10,IF(AND(ISNUMBER('Test Sample Data'!C126),'Test Sample Data'!C126&lt;35,'Test Sample Data'!C126&gt;0),'Test Sample Data'!C126-'Choose Housekeeping Genes'!D$27,35-'Choose Housekeeping Genes'!D$27),"")</f>
        <v/>
      </c>
      <c r="D126" s="132" t="str">
        <f>IF(SUM('Test Sample Data'!D$3:D$386)&gt;10,IF(AND(ISNUMBER('Test Sample Data'!D126),'Test Sample Data'!D126&lt;35,'Test Sample Data'!D126&gt;0),'Test Sample Data'!D126-'Choose Housekeeping Genes'!E$27,35-'Choose Housekeeping Genes'!E$27),"")</f>
        <v/>
      </c>
      <c r="E126" s="132" t="str">
        <f>IF(SUM('Test Sample Data'!E$3:E$386)&gt;10,IF(AND(ISNUMBER('Test Sample Data'!E126),'Test Sample Data'!E126&lt;35,'Test Sample Data'!E126&gt;0),'Test Sample Data'!E126-'Choose Housekeeping Genes'!F$27,35-'Choose Housekeeping Genes'!F$27),"")</f>
        <v/>
      </c>
      <c r="F126" s="132" t="str">
        <f>IF(SUM('Test Sample Data'!F$3:F$386)&gt;10,IF(AND(ISNUMBER('Test Sample Data'!F126),'Test Sample Data'!F126&lt;35,'Test Sample Data'!F126&gt;0),'Test Sample Data'!F126-'Choose Housekeeping Genes'!G$27,35-'Choose Housekeeping Genes'!G$27),"")</f>
        <v/>
      </c>
      <c r="G126" s="132" t="str">
        <f>IF(SUM('Test Sample Data'!G$3:G$386)&gt;10,IF(AND(ISNUMBER('Test Sample Data'!G126),'Test Sample Data'!G126&lt;35,'Test Sample Data'!G126&gt;0),'Test Sample Data'!G126-'Choose Housekeeping Genes'!H$27,35-'Choose Housekeeping Genes'!H$27),"")</f>
        <v/>
      </c>
      <c r="H126" s="132" t="str">
        <f>IF(SUM('Test Sample Data'!H$3:H$386)&gt;10,IF(AND(ISNUMBER('Test Sample Data'!H126),'Test Sample Data'!H126&lt;35,'Test Sample Data'!H126&gt;0),'Test Sample Data'!H126-'Choose Housekeeping Genes'!I$27,35-'Choose Housekeeping Genes'!I$27),"")</f>
        <v/>
      </c>
      <c r="I126" s="132" t="str">
        <f>IF(SUM('Test Sample Data'!I$3:I$386)&gt;10,IF(AND(ISNUMBER('Test Sample Data'!I126),'Test Sample Data'!I126&lt;35,'Test Sample Data'!I126&gt;0),'Test Sample Data'!I126-'Choose Housekeeping Genes'!J$27,35-'Choose Housekeeping Genes'!J$27),"")</f>
        <v/>
      </c>
      <c r="J126" s="132" t="str">
        <f>IF(SUM('Test Sample Data'!J$3:J$386)&gt;10,IF(AND(ISNUMBER('Test Sample Data'!J126),'Test Sample Data'!J126&lt;35,'Test Sample Data'!J126&gt;0),'Test Sample Data'!J126-'Choose Housekeeping Genes'!K$27,35-'Choose Housekeeping Genes'!K$27),"")</f>
        <v/>
      </c>
      <c r="K126" s="132" t="str">
        <f>IF(SUM('Test Sample Data'!K$3:K$386)&gt;10,IF(AND(ISNUMBER('Test Sample Data'!K126),'Test Sample Data'!K126&lt;35,'Test Sample Data'!K126&gt;0),'Test Sample Data'!K126-'Choose Housekeeping Genes'!L$27,35-'Choose Housekeeping Genes'!L$27),"")</f>
        <v/>
      </c>
      <c r="L126" s="132" t="str">
        <f>IF(SUM('Test Sample Data'!L$3:L$386)&gt;10,IF(AND(ISNUMBER('Test Sample Data'!L126),'Test Sample Data'!L126&lt;35,'Test Sample Data'!L126&gt;0),'Test Sample Data'!L126-'Choose Housekeeping Genes'!M$27,35-'Choose Housekeeping Genes'!M$27),"")</f>
        <v/>
      </c>
      <c r="M126" s="132" t="str">
        <f>IF(SUM('Test Sample Data'!M$3:M$386)&gt;10,IF(AND(ISNUMBER('Test Sample Data'!M126),'Test Sample Data'!M126&lt;35,'Test Sample Data'!M126&gt;0),'Test Sample Data'!M126-'Choose Housekeeping Genes'!N$27,35-'Choose Housekeeping Genes'!N$27),"")</f>
        <v/>
      </c>
      <c r="N126" s="132" t="str">
        <f>IF(SUM('Test Sample Data'!N$3:N$386)&gt;10,IF(AND(ISNUMBER('Test Sample Data'!N126),'Test Sample Data'!N126&lt;35,'Test Sample Data'!N126&gt;0),'Test Sample Data'!N126-'Choose Housekeeping Genes'!O$27,35-'Choose Housekeeping Genes'!O$27),"")</f>
        <v/>
      </c>
      <c r="O126" s="132" t="str">
        <f>IF(SUM('Test Sample Data'!O$3:O$386)&gt;10,IF(AND(ISNUMBER('Test Sample Data'!O126),'Test Sample Data'!O126&lt;35,'Test Sample Data'!O126&gt;0),'Test Sample Data'!O126-'Choose Housekeeping Genes'!P$27,35-'Choose Housekeeping Genes'!P$27),"")</f>
        <v/>
      </c>
      <c r="P126" s="132" t="str">
        <f>IF(SUM('Test Sample Data'!P$3:P$386)&gt;10,IF(AND(ISNUMBER('Test Sample Data'!P126),'Test Sample Data'!P126&lt;35,'Test Sample Data'!P126&gt;0),'Test Sample Data'!P126-'Choose Housekeeping Genes'!Q$27,35-'Choose Housekeeping Genes'!Q$27),"")</f>
        <v/>
      </c>
      <c r="Q126" s="132" t="str">
        <f>IF(SUM('Test Sample Data'!Q$3:Q$386)&gt;10,IF(AND(ISNUMBER('Test Sample Data'!Q126),'Test Sample Data'!Q126&lt;35,'Test Sample Data'!Q126&gt;0),'Test Sample Data'!Q126-'Choose Housekeeping Genes'!R$27,35-'Choose Housekeeping Genes'!R$27),"")</f>
        <v/>
      </c>
      <c r="R126" s="132" t="str">
        <f>IF(SUM('Test Sample Data'!R$3:R$386)&gt;10,IF(AND(ISNUMBER('Test Sample Data'!R126),'Test Sample Data'!R126&lt;35,'Test Sample Data'!R126&gt;0),'Test Sample Data'!R126-'Choose Housekeeping Genes'!S$27,35-'Choose Housekeeping Genes'!S$27),"")</f>
        <v/>
      </c>
      <c r="S126" s="132" t="str">
        <f>IF(SUM('Test Sample Data'!S$3:S$386)&gt;10,IF(AND(ISNUMBER('Test Sample Data'!S126),'Test Sample Data'!S126&lt;35,'Test Sample Data'!S126&gt;0),'Test Sample Data'!S126-'Choose Housekeeping Genes'!T$27,35-'Choose Housekeeping Genes'!T$27),"")</f>
        <v/>
      </c>
      <c r="T126" s="132" t="str">
        <f>IF(SUM('Test Sample Data'!T$3:T$386)&gt;10,IF(AND(ISNUMBER('Test Sample Data'!T126),'Test Sample Data'!T126&lt;35,'Test Sample Data'!T126&gt;0),'Test Sample Data'!T126-'Choose Housekeeping Genes'!U$27,35-'Choose Housekeeping Genes'!U$27),"")</f>
        <v/>
      </c>
      <c r="U126" s="132" t="str">
        <f>IF(SUM('Test Sample Data'!U$3:U$386)&gt;10,IF(AND(ISNUMBER('Test Sample Data'!U126),'Test Sample Data'!U126&lt;35,'Test Sample Data'!U126&gt;0),'Test Sample Data'!U126-'Choose Housekeeping Genes'!V$27,35-'Choose Housekeeping Genes'!V$27),"")</f>
        <v/>
      </c>
      <c r="V126" s="132" t="str">
        <f>IF(SUM('Test Sample Data'!V$3:V$386)&gt;10,IF(AND(ISNUMBER('Test Sample Data'!V126),'Test Sample Data'!V126&lt;35,'Test Sample Data'!V126&gt;0),'Test Sample Data'!V126-'Choose Housekeeping Genes'!W$27,35-'Choose Housekeeping Genes'!W$27),"")</f>
        <v/>
      </c>
      <c r="W126" s="140" t="str">
        <f>'Control Sample Data'!A126</f>
        <v>MEG9</v>
      </c>
      <c r="X126" s="141" t="s">
        <v>65</v>
      </c>
      <c r="Y126" s="132" t="str">
        <f>IF(SUM('Control Sample Data'!C$3:C$386)&gt;10,IF(AND(ISNUMBER('Control Sample Data'!C126),'Control Sample Data'!C126&lt;35,'Control Sample Data'!C126&gt;0),'Control Sample Data'!C126-'Choose Housekeeping Genes'!AA$27,35-'Choose Housekeeping Genes'!AA$27),"")</f>
        <v/>
      </c>
      <c r="Z126" s="132" t="str">
        <f>IF(SUM('Control Sample Data'!D$3:D$386)&gt;10,IF(AND(ISNUMBER('Control Sample Data'!D126),'Control Sample Data'!D126&lt;35,'Control Sample Data'!D126&gt;0),'Control Sample Data'!D126-'Choose Housekeeping Genes'!AB$27,35-'Choose Housekeeping Genes'!AB$27),"")</f>
        <v/>
      </c>
      <c r="AA126" s="132" t="str">
        <f>IF(SUM('Control Sample Data'!E$3:E$386)&gt;10,IF(AND(ISNUMBER('Control Sample Data'!E126),'Control Sample Data'!E126&lt;35,'Control Sample Data'!E126&gt;0),'Control Sample Data'!E126-'Choose Housekeeping Genes'!AC$27,35-'Choose Housekeeping Genes'!AC$27),"")</f>
        <v/>
      </c>
      <c r="AB126" s="132" t="str">
        <f>IF(SUM('Control Sample Data'!F$3:F$386)&gt;10,IF(AND(ISNUMBER('Control Sample Data'!F126),'Control Sample Data'!F126&lt;35,'Control Sample Data'!F126&gt;0),'Control Sample Data'!F126-'Choose Housekeeping Genes'!AD$27,35-'Choose Housekeeping Genes'!AD$27),"")</f>
        <v/>
      </c>
      <c r="AC126" s="132" t="str">
        <f>IF(SUM('Control Sample Data'!G$3:G$386)&gt;10,IF(AND(ISNUMBER('Control Sample Data'!G126),'Control Sample Data'!G126&lt;35,'Control Sample Data'!G126&gt;0),'Control Sample Data'!G126-'Choose Housekeeping Genes'!AE$27,35-'Choose Housekeeping Genes'!AE$27),"")</f>
        <v/>
      </c>
      <c r="AD126" s="132" t="str">
        <f>IF(SUM('Control Sample Data'!H$3:H$386)&gt;10,IF(AND(ISNUMBER('Control Sample Data'!H126),'Control Sample Data'!H126&lt;35,'Control Sample Data'!H126&gt;0),'Control Sample Data'!H126-'Choose Housekeeping Genes'!AF$27,35-'Choose Housekeeping Genes'!AF$27),"")</f>
        <v/>
      </c>
      <c r="AE126" s="132" t="str">
        <f>IF(SUM('Control Sample Data'!I$3:I$386)&gt;10,IF(AND(ISNUMBER('Control Sample Data'!I126),'Control Sample Data'!I126&lt;35,'Control Sample Data'!I126&gt;0),'Control Sample Data'!I126-'Choose Housekeeping Genes'!AG$27,35-'Choose Housekeeping Genes'!AG$27),"")</f>
        <v/>
      </c>
      <c r="AF126" s="132" t="str">
        <f>IF(SUM('Control Sample Data'!J$3:J$386)&gt;10,IF(AND(ISNUMBER('Control Sample Data'!J126),'Control Sample Data'!J126&lt;35,'Control Sample Data'!J126&gt;0),'Control Sample Data'!J126-'Choose Housekeeping Genes'!AH$27,35-'Choose Housekeeping Genes'!AH$27),"")</f>
        <v/>
      </c>
      <c r="AG126" s="132" t="str">
        <f>IF(SUM('Control Sample Data'!K$3:K$386)&gt;10,IF(AND(ISNUMBER('Control Sample Data'!K126),'Control Sample Data'!K126&lt;35,'Control Sample Data'!K126&gt;0),'Control Sample Data'!K126-'Choose Housekeeping Genes'!AI$27,35-'Choose Housekeeping Genes'!AI$27),"")</f>
        <v/>
      </c>
      <c r="AH126" s="132" t="str">
        <f>IF(SUM('Control Sample Data'!L$3:L$386)&gt;10,IF(AND(ISNUMBER('Control Sample Data'!L126),'Control Sample Data'!L126&lt;35,'Control Sample Data'!L126&gt;0),'Control Sample Data'!L126-'Choose Housekeeping Genes'!AJ$27,35-'Choose Housekeeping Genes'!AJ$27),"")</f>
        <v/>
      </c>
      <c r="AI126" s="132" t="str">
        <f>IF(SUM('Control Sample Data'!M$3:M$386)&gt;10,IF(AND(ISNUMBER('Control Sample Data'!M126),'Control Sample Data'!M126&lt;35,'Control Sample Data'!M126&gt;0),'Control Sample Data'!M126-'Choose Housekeeping Genes'!AK$27,35-'Choose Housekeeping Genes'!AK$27),"")</f>
        <v/>
      </c>
      <c r="AJ126" s="132" t="str">
        <f>IF(SUM('Control Sample Data'!N$3:N$386)&gt;10,IF(AND(ISNUMBER('Control Sample Data'!N126),'Control Sample Data'!N126&lt;35,'Control Sample Data'!N126&gt;0),'Control Sample Data'!N126-'Choose Housekeeping Genes'!AL$27,35-'Choose Housekeeping Genes'!AL$27),"")</f>
        <v/>
      </c>
      <c r="AK126" s="132" t="str">
        <f>IF(SUM('Control Sample Data'!O$3:O$386)&gt;10,IF(AND(ISNUMBER('Control Sample Data'!O126),'Control Sample Data'!O126&lt;35,'Control Sample Data'!O126&gt;0),'Control Sample Data'!O126-'Choose Housekeeping Genes'!AM$27,35-'Choose Housekeeping Genes'!AM$27),"")</f>
        <v/>
      </c>
      <c r="AL126" s="132" t="str">
        <f>IF(SUM('Control Sample Data'!P$3:P$386)&gt;10,IF(AND(ISNUMBER('Control Sample Data'!P126),'Control Sample Data'!P126&lt;35,'Control Sample Data'!P126&gt;0),'Control Sample Data'!P126-'Choose Housekeeping Genes'!AN$27,35-'Choose Housekeeping Genes'!AN$27),"")</f>
        <v/>
      </c>
      <c r="AM126" s="132" t="str">
        <f>IF(SUM('Control Sample Data'!Q$3:Q$386)&gt;10,IF(AND(ISNUMBER('Control Sample Data'!Q126),'Control Sample Data'!Q126&lt;35,'Control Sample Data'!Q126&gt;0),'Control Sample Data'!Q126-'Choose Housekeeping Genes'!AO$27,35-'Choose Housekeeping Genes'!AO$27),"")</f>
        <v/>
      </c>
      <c r="AN126" s="132" t="str">
        <f>IF(SUM('Control Sample Data'!R$3:R$386)&gt;10,IF(AND(ISNUMBER('Control Sample Data'!R126),'Control Sample Data'!R126&lt;35,'Control Sample Data'!R126&gt;0),'Control Sample Data'!R126-'Choose Housekeeping Genes'!AP$27,35-'Choose Housekeeping Genes'!AP$27),"")</f>
        <v/>
      </c>
      <c r="AO126" s="132" t="str">
        <f>IF(SUM('Control Sample Data'!S$3:S$386)&gt;10,IF(AND(ISNUMBER('Control Sample Data'!S126),'Control Sample Data'!S126&lt;35,'Control Sample Data'!S126&gt;0),'Control Sample Data'!S126-'Choose Housekeeping Genes'!AQ$27,35-'Choose Housekeeping Genes'!AQ$27),"")</f>
        <v/>
      </c>
      <c r="AP126" s="132" t="str">
        <f>IF(SUM('Control Sample Data'!T$3:T$386)&gt;10,IF(AND(ISNUMBER('Control Sample Data'!T126),'Control Sample Data'!T126&lt;35,'Control Sample Data'!T126&gt;0),'Control Sample Data'!T126-'Choose Housekeeping Genes'!AR$27,35-'Choose Housekeeping Genes'!AR$27),"")</f>
        <v/>
      </c>
      <c r="AQ126" s="132" t="str">
        <f>IF(SUM('Control Sample Data'!U$3:U$386)&gt;10,IF(AND(ISNUMBER('Control Sample Data'!U126),'Control Sample Data'!U126&lt;35,'Control Sample Data'!U126&gt;0),'Control Sample Data'!U126-'Choose Housekeeping Genes'!AS$27,35-'Choose Housekeeping Genes'!AS$27),"")</f>
        <v/>
      </c>
      <c r="AR126" s="132" t="str">
        <f>IF(SUM('Control Sample Data'!V$3:V$386)&gt;10,IF(AND(ISNUMBER('Control Sample Data'!V126),'Control Sample Data'!V126&lt;35,'Control Sample Data'!V126&gt;0),'Control Sample Data'!V126-'Choose Housekeeping Genes'!AT$27,35-'Choose Housekeeping Genes'!AT$27),"")</f>
        <v/>
      </c>
      <c r="AS126" s="135" t="str">
        <f>'Control Sample Data'!A126</f>
        <v>MEG9</v>
      </c>
      <c r="AT126" s="35" t="s">
        <v>65</v>
      </c>
      <c r="AU126" s="132" t="str">
        <f ca="1">IF(ISNUMBER(C126-'Choose Housekeeping Genes'!D$17),C126-'Choose Housekeeping Genes'!D$17,"")</f>
        <v/>
      </c>
      <c r="AV126" s="132" t="str">
        <f ca="1">IF(ISNUMBER(D126-'Choose Housekeeping Genes'!E$17),D126-'Choose Housekeeping Genes'!E$17,"")</f>
        <v/>
      </c>
      <c r="AW126" s="132" t="str">
        <f ca="1">IF(ISNUMBER(E126-'Choose Housekeeping Genes'!F$17),E126-'Choose Housekeeping Genes'!F$17,"")</f>
        <v/>
      </c>
      <c r="AX126" s="132" t="str">
        <f ca="1">IF(ISNUMBER(F126-'Choose Housekeeping Genes'!G$17),F126-'Choose Housekeeping Genes'!G$17,"")</f>
        <v/>
      </c>
      <c r="AY126" s="132" t="str">
        <f ca="1">IF(ISNUMBER(G126-'Choose Housekeeping Genes'!H$17),G126-'Choose Housekeeping Genes'!H$17,"")</f>
        <v/>
      </c>
      <c r="AZ126" s="132" t="str">
        <f ca="1">IF(ISNUMBER(H126-'Choose Housekeeping Genes'!I$17),H126-'Choose Housekeeping Genes'!I$17,"")</f>
        <v/>
      </c>
      <c r="BA126" s="132" t="str">
        <f ca="1">IF(ISNUMBER(I126-'Choose Housekeeping Genes'!J$17),I126-'Choose Housekeeping Genes'!J$17,"")</f>
        <v/>
      </c>
      <c r="BB126" s="132" t="str">
        <f ca="1">IF(ISNUMBER(J126-'Choose Housekeeping Genes'!K$17),J126-'Choose Housekeeping Genes'!K$17,"")</f>
        <v/>
      </c>
      <c r="BC126" s="132" t="str">
        <f ca="1">IF(ISNUMBER(K126-'Choose Housekeeping Genes'!L$17),K126-'Choose Housekeeping Genes'!L$17,"")</f>
        <v/>
      </c>
      <c r="BD126" s="132" t="str">
        <f ca="1">IF(ISNUMBER(L126-'Choose Housekeeping Genes'!M$17),L126-'Choose Housekeeping Genes'!M$17,"")</f>
        <v/>
      </c>
      <c r="BE126" s="132" t="str">
        <f ca="1">IF(ISNUMBER(M126-'Choose Housekeeping Genes'!N$17),M126-'Choose Housekeeping Genes'!N$17,"")</f>
        <v/>
      </c>
      <c r="BF126" s="132" t="str">
        <f ca="1">IF(ISNUMBER(N126-'Choose Housekeeping Genes'!O$17),N126-'Choose Housekeeping Genes'!O$17,"")</f>
        <v/>
      </c>
      <c r="BG126" s="132" t="str">
        <f ca="1">IF(ISNUMBER(O126-'Choose Housekeeping Genes'!P$17),O126-'Choose Housekeeping Genes'!P$17,"")</f>
        <v/>
      </c>
      <c r="BH126" s="132" t="str">
        <f ca="1">IF(ISNUMBER(P126-'Choose Housekeeping Genes'!Q$17),P126-'Choose Housekeeping Genes'!Q$17,"")</f>
        <v/>
      </c>
      <c r="BI126" s="132" t="str">
        <f ca="1">IF(ISNUMBER(Q126-'Choose Housekeeping Genes'!R$17),Q126-'Choose Housekeeping Genes'!R$17,"")</f>
        <v/>
      </c>
      <c r="BJ126" s="132" t="str">
        <f ca="1">IF(ISNUMBER(R126-'Choose Housekeeping Genes'!S$17),R126-'Choose Housekeeping Genes'!S$17,"")</f>
        <v/>
      </c>
      <c r="BK126" s="132" t="str">
        <f ca="1">IF(ISNUMBER(S126-'Choose Housekeeping Genes'!T$17),S126-'Choose Housekeeping Genes'!T$17,"")</f>
        <v/>
      </c>
      <c r="BL126" s="132" t="str">
        <f ca="1">IF(ISNUMBER(T126-'Choose Housekeeping Genes'!U$17),T126-'Choose Housekeeping Genes'!U$17,"")</f>
        <v/>
      </c>
      <c r="BM126" s="132" t="str">
        <f ca="1">IF(ISNUMBER(U126-'Choose Housekeeping Genes'!V$17),U126-'Choose Housekeeping Genes'!V$17,"")</f>
        <v/>
      </c>
      <c r="BN126" s="132" t="str">
        <f ca="1">IF(ISNUMBER(V126-'Choose Housekeeping Genes'!W$17),V126-'Choose Housekeeping Genes'!W$17,"")</f>
        <v/>
      </c>
      <c r="BO126" s="142" t="str">
        <f t="shared" si="8"/>
        <v>MEG9</v>
      </c>
      <c r="BP126" s="141" t="s">
        <v>65</v>
      </c>
      <c r="BQ126" s="132" t="str">
        <f ca="1">IF(ISNUMBER(Y126-'Choose Housekeeping Genes'!AA$17),Y126-'Choose Housekeeping Genes'!AA$17,"")</f>
        <v/>
      </c>
      <c r="BR126" s="132" t="str">
        <f ca="1">IF(ISNUMBER(Z126-'Choose Housekeeping Genes'!AB$17),Z126-'Choose Housekeeping Genes'!AB$17,"")</f>
        <v/>
      </c>
      <c r="BS126" s="132" t="str">
        <f ca="1">IF(ISNUMBER(AA126-'Choose Housekeeping Genes'!AC$17),AA126-'Choose Housekeeping Genes'!AC$17,"")</f>
        <v/>
      </c>
      <c r="BT126" s="132" t="str">
        <f ca="1">IF(ISNUMBER(AB126-'Choose Housekeeping Genes'!AD$17),AB126-'Choose Housekeeping Genes'!AD$17,"")</f>
        <v/>
      </c>
      <c r="BU126" s="132" t="str">
        <f ca="1">IF(ISNUMBER(AC126-'Choose Housekeeping Genes'!AE$17),AC126-'Choose Housekeeping Genes'!AE$17,"")</f>
        <v/>
      </c>
      <c r="BV126" s="132" t="str">
        <f ca="1">IF(ISNUMBER(AD126-'Choose Housekeeping Genes'!AF$17),AD126-'Choose Housekeeping Genes'!AF$17,"")</f>
        <v/>
      </c>
      <c r="BW126" s="132" t="str">
        <f ca="1">IF(ISNUMBER(AE126-'Choose Housekeeping Genes'!AG$17),AE126-'Choose Housekeeping Genes'!AG$17,"")</f>
        <v/>
      </c>
      <c r="BX126" s="132" t="str">
        <f ca="1">IF(ISNUMBER(AF126-'Choose Housekeeping Genes'!AH$17),AF126-'Choose Housekeeping Genes'!AH$17,"")</f>
        <v/>
      </c>
      <c r="BY126" s="132" t="str">
        <f ca="1">IF(ISNUMBER(AG126-'Choose Housekeeping Genes'!AI$17),AG126-'Choose Housekeeping Genes'!AI$17,"")</f>
        <v/>
      </c>
      <c r="BZ126" s="132" t="str">
        <f ca="1">IF(ISNUMBER(AH126-'Choose Housekeeping Genes'!AJ$17),AH126-'Choose Housekeeping Genes'!AJ$17,"")</f>
        <v/>
      </c>
      <c r="CA126" s="132" t="str">
        <f ca="1">IF(ISNUMBER(AI126-'Choose Housekeeping Genes'!AK$17),AI126-'Choose Housekeeping Genes'!AK$17,"")</f>
        <v/>
      </c>
      <c r="CB126" s="132" t="str">
        <f ca="1">IF(ISNUMBER(AJ126-'Choose Housekeeping Genes'!AL$17),AJ126-'Choose Housekeeping Genes'!AL$17,"")</f>
        <v/>
      </c>
      <c r="CC126" s="132" t="str">
        <f ca="1">IF(ISNUMBER(AK126-'Choose Housekeeping Genes'!AM$17),AK126-'Choose Housekeeping Genes'!AM$17,"")</f>
        <v/>
      </c>
      <c r="CD126" s="132" t="str">
        <f ca="1">IF(ISNUMBER(AL126-'Choose Housekeeping Genes'!AN$17),AL126-'Choose Housekeeping Genes'!AN$17,"")</f>
        <v/>
      </c>
      <c r="CE126" s="132" t="str">
        <f ca="1">IF(ISNUMBER(AM126-'Choose Housekeeping Genes'!AO$17),AM126-'Choose Housekeeping Genes'!AO$17,"")</f>
        <v/>
      </c>
      <c r="CF126" s="132" t="str">
        <f ca="1">IF(ISNUMBER(AN126-'Choose Housekeeping Genes'!AP$17),AN126-'Choose Housekeeping Genes'!AP$17,"")</f>
        <v/>
      </c>
      <c r="CG126" s="132" t="str">
        <f ca="1">IF(ISNUMBER(AO126-'Choose Housekeeping Genes'!AQ$17),AO126-'Choose Housekeeping Genes'!AQ$17,"")</f>
        <v/>
      </c>
      <c r="CH126" s="132" t="str">
        <f ca="1">IF(ISNUMBER(AP126-'Choose Housekeeping Genes'!AR$17),AP126-'Choose Housekeeping Genes'!AR$17,"")</f>
        <v/>
      </c>
      <c r="CI126" s="132" t="str">
        <f ca="1">IF(ISNUMBER(AQ126-'Choose Housekeeping Genes'!AS$17),AQ126-'Choose Housekeeping Genes'!AS$17,"")</f>
        <v/>
      </c>
      <c r="CJ126" s="132" t="str">
        <f ca="1">IF(ISNUMBER(AR126-'Choose Housekeeping Genes'!AT$17),AR126-'Choose Housekeeping Genes'!AT$17,"")</f>
        <v/>
      </c>
      <c r="CK126" s="137" t="e">
        <f t="shared" ca="1" si="6"/>
        <v>#DIV/0!</v>
      </c>
      <c r="CL126" s="138" t="e">
        <f t="shared" ca="1" si="7"/>
        <v>#DIV/0!</v>
      </c>
    </row>
    <row r="127" spans="1:90" ht="12.75" x14ac:dyDescent="0.15">
      <c r="A127" s="131" t="str">
        <f>'Transcript table'!C127</f>
        <v>MESTIT1</v>
      </c>
      <c r="B127" s="35" t="s">
        <v>66</v>
      </c>
      <c r="C127" s="132" t="str">
        <f>IF(SUM('Test Sample Data'!C$3:C$386)&gt;10,IF(AND(ISNUMBER('Test Sample Data'!C127),'Test Sample Data'!C127&lt;35,'Test Sample Data'!C127&gt;0),'Test Sample Data'!C127-'Choose Housekeeping Genes'!D$27,35-'Choose Housekeeping Genes'!D$27),"")</f>
        <v/>
      </c>
      <c r="D127" s="132" t="str">
        <f>IF(SUM('Test Sample Data'!D$3:D$386)&gt;10,IF(AND(ISNUMBER('Test Sample Data'!D127),'Test Sample Data'!D127&lt;35,'Test Sample Data'!D127&gt;0),'Test Sample Data'!D127-'Choose Housekeeping Genes'!E$27,35-'Choose Housekeeping Genes'!E$27),"")</f>
        <v/>
      </c>
      <c r="E127" s="132" t="str">
        <f>IF(SUM('Test Sample Data'!E$3:E$386)&gt;10,IF(AND(ISNUMBER('Test Sample Data'!E127),'Test Sample Data'!E127&lt;35,'Test Sample Data'!E127&gt;0),'Test Sample Data'!E127-'Choose Housekeeping Genes'!F$27,35-'Choose Housekeeping Genes'!F$27),"")</f>
        <v/>
      </c>
      <c r="F127" s="132" t="str">
        <f>IF(SUM('Test Sample Data'!F$3:F$386)&gt;10,IF(AND(ISNUMBER('Test Sample Data'!F127),'Test Sample Data'!F127&lt;35,'Test Sample Data'!F127&gt;0),'Test Sample Data'!F127-'Choose Housekeeping Genes'!G$27,35-'Choose Housekeeping Genes'!G$27),"")</f>
        <v/>
      </c>
      <c r="G127" s="132" t="str">
        <f>IF(SUM('Test Sample Data'!G$3:G$386)&gt;10,IF(AND(ISNUMBER('Test Sample Data'!G127),'Test Sample Data'!G127&lt;35,'Test Sample Data'!G127&gt;0),'Test Sample Data'!G127-'Choose Housekeeping Genes'!H$27,35-'Choose Housekeeping Genes'!H$27),"")</f>
        <v/>
      </c>
      <c r="H127" s="132" t="str">
        <f>IF(SUM('Test Sample Data'!H$3:H$386)&gt;10,IF(AND(ISNUMBER('Test Sample Data'!H127),'Test Sample Data'!H127&lt;35,'Test Sample Data'!H127&gt;0),'Test Sample Data'!H127-'Choose Housekeeping Genes'!I$27,35-'Choose Housekeeping Genes'!I$27),"")</f>
        <v/>
      </c>
      <c r="I127" s="132" t="str">
        <f>IF(SUM('Test Sample Data'!I$3:I$386)&gt;10,IF(AND(ISNUMBER('Test Sample Data'!I127),'Test Sample Data'!I127&lt;35,'Test Sample Data'!I127&gt;0),'Test Sample Data'!I127-'Choose Housekeeping Genes'!J$27,35-'Choose Housekeeping Genes'!J$27),"")</f>
        <v/>
      </c>
      <c r="J127" s="132" t="str">
        <f>IF(SUM('Test Sample Data'!J$3:J$386)&gt;10,IF(AND(ISNUMBER('Test Sample Data'!J127),'Test Sample Data'!J127&lt;35,'Test Sample Data'!J127&gt;0),'Test Sample Data'!J127-'Choose Housekeeping Genes'!K$27,35-'Choose Housekeeping Genes'!K$27),"")</f>
        <v/>
      </c>
      <c r="K127" s="132" t="str">
        <f>IF(SUM('Test Sample Data'!K$3:K$386)&gt;10,IF(AND(ISNUMBER('Test Sample Data'!K127),'Test Sample Data'!K127&lt;35,'Test Sample Data'!K127&gt;0),'Test Sample Data'!K127-'Choose Housekeeping Genes'!L$27,35-'Choose Housekeeping Genes'!L$27),"")</f>
        <v/>
      </c>
      <c r="L127" s="132" t="str">
        <f>IF(SUM('Test Sample Data'!L$3:L$386)&gt;10,IF(AND(ISNUMBER('Test Sample Data'!L127),'Test Sample Data'!L127&lt;35,'Test Sample Data'!L127&gt;0),'Test Sample Data'!L127-'Choose Housekeeping Genes'!M$27,35-'Choose Housekeeping Genes'!M$27),"")</f>
        <v/>
      </c>
      <c r="M127" s="132" t="str">
        <f>IF(SUM('Test Sample Data'!M$3:M$386)&gt;10,IF(AND(ISNUMBER('Test Sample Data'!M127),'Test Sample Data'!M127&lt;35,'Test Sample Data'!M127&gt;0),'Test Sample Data'!M127-'Choose Housekeeping Genes'!N$27,35-'Choose Housekeeping Genes'!N$27),"")</f>
        <v/>
      </c>
      <c r="N127" s="132" t="str">
        <f>IF(SUM('Test Sample Data'!N$3:N$386)&gt;10,IF(AND(ISNUMBER('Test Sample Data'!N127),'Test Sample Data'!N127&lt;35,'Test Sample Data'!N127&gt;0),'Test Sample Data'!N127-'Choose Housekeeping Genes'!O$27,35-'Choose Housekeeping Genes'!O$27),"")</f>
        <v/>
      </c>
      <c r="O127" s="132" t="str">
        <f>IF(SUM('Test Sample Data'!O$3:O$386)&gt;10,IF(AND(ISNUMBER('Test Sample Data'!O127),'Test Sample Data'!O127&lt;35,'Test Sample Data'!O127&gt;0),'Test Sample Data'!O127-'Choose Housekeeping Genes'!P$27,35-'Choose Housekeeping Genes'!P$27),"")</f>
        <v/>
      </c>
      <c r="P127" s="132" t="str">
        <f>IF(SUM('Test Sample Data'!P$3:P$386)&gt;10,IF(AND(ISNUMBER('Test Sample Data'!P127),'Test Sample Data'!P127&lt;35,'Test Sample Data'!P127&gt;0),'Test Sample Data'!P127-'Choose Housekeeping Genes'!Q$27,35-'Choose Housekeeping Genes'!Q$27),"")</f>
        <v/>
      </c>
      <c r="Q127" s="132" t="str">
        <f>IF(SUM('Test Sample Data'!Q$3:Q$386)&gt;10,IF(AND(ISNUMBER('Test Sample Data'!Q127),'Test Sample Data'!Q127&lt;35,'Test Sample Data'!Q127&gt;0),'Test Sample Data'!Q127-'Choose Housekeeping Genes'!R$27,35-'Choose Housekeeping Genes'!R$27),"")</f>
        <v/>
      </c>
      <c r="R127" s="132" t="str">
        <f>IF(SUM('Test Sample Data'!R$3:R$386)&gt;10,IF(AND(ISNUMBER('Test Sample Data'!R127),'Test Sample Data'!R127&lt;35,'Test Sample Data'!R127&gt;0),'Test Sample Data'!R127-'Choose Housekeeping Genes'!S$27,35-'Choose Housekeeping Genes'!S$27),"")</f>
        <v/>
      </c>
      <c r="S127" s="132" t="str">
        <f>IF(SUM('Test Sample Data'!S$3:S$386)&gt;10,IF(AND(ISNUMBER('Test Sample Data'!S127),'Test Sample Data'!S127&lt;35,'Test Sample Data'!S127&gt;0),'Test Sample Data'!S127-'Choose Housekeeping Genes'!T$27,35-'Choose Housekeeping Genes'!T$27),"")</f>
        <v/>
      </c>
      <c r="T127" s="132" t="str">
        <f>IF(SUM('Test Sample Data'!T$3:T$386)&gt;10,IF(AND(ISNUMBER('Test Sample Data'!T127),'Test Sample Data'!T127&lt;35,'Test Sample Data'!T127&gt;0),'Test Sample Data'!T127-'Choose Housekeeping Genes'!U$27,35-'Choose Housekeeping Genes'!U$27),"")</f>
        <v/>
      </c>
      <c r="U127" s="132" t="str">
        <f>IF(SUM('Test Sample Data'!U$3:U$386)&gt;10,IF(AND(ISNUMBER('Test Sample Data'!U127),'Test Sample Data'!U127&lt;35,'Test Sample Data'!U127&gt;0),'Test Sample Data'!U127-'Choose Housekeeping Genes'!V$27,35-'Choose Housekeeping Genes'!V$27),"")</f>
        <v/>
      </c>
      <c r="V127" s="132" t="str">
        <f>IF(SUM('Test Sample Data'!V$3:V$386)&gt;10,IF(AND(ISNUMBER('Test Sample Data'!V127),'Test Sample Data'!V127&lt;35,'Test Sample Data'!V127&gt;0),'Test Sample Data'!V127-'Choose Housekeeping Genes'!W$27,35-'Choose Housekeeping Genes'!W$27),"")</f>
        <v/>
      </c>
      <c r="W127" s="140" t="str">
        <f>'Control Sample Data'!A127</f>
        <v>MESTIT1</v>
      </c>
      <c r="X127" s="141" t="s">
        <v>66</v>
      </c>
      <c r="Y127" s="132" t="str">
        <f>IF(SUM('Control Sample Data'!C$3:C$386)&gt;10,IF(AND(ISNUMBER('Control Sample Data'!C127),'Control Sample Data'!C127&lt;35,'Control Sample Data'!C127&gt;0),'Control Sample Data'!C127-'Choose Housekeeping Genes'!AA$27,35-'Choose Housekeeping Genes'!AA$27),"")</f>
        <v/>
      </c>
      <c r="Z127" s="132" t="str">
        <f>IF(SUM('Control Sample Data'!D$3:D$386)&gt;10,IF(AND(ISNUMBER('Control Sample Data'!D127),'Control Sample Data'!D127&lt;35,'Control Sample Data'!D127&gt;0),'Control Sample Data'!D127-'Choose Housekeeping Genes'!AB$27,35-'Choose Housekeeping Genes'!AB$27),"")</f>
        <v/>
      </c>
      <c r="AA127" s="132" t="str">
        <f>IF(SUM('Control Sample Data'!E$3:E$386)&gt;10,IF(AND(ISNUMBER('Control Sample Data'!E127),'Control Sample Data'!E127&lt;35,'Control Sample Data'!E127&gt;0),'Control Sample Data'!E127-'Choose Housekeeping Genes'!AC$27,35-'Choose Housekeeping Genes'!AC$27),"")</f>
        <v/>
      </c>
      <c r="AB127" s="132" t="str">
        <f>IF(SUM('Control Sample Data'!F$3:F$386)&gt;10,IF(AND(ISNUMBER('Control Sample Data'!F127),'Control Sample Data'!F127&lt;35,'Control Sample Data'!F127&gt;0),'Control Sample Data'!F127-'Choose Housekeeping Genes'!AD$27,35-'Choose Housekeeping Genes'!AD$27),"")</f>
        <v/>
      </c>
      <c r="AC127" s="132" t="str">
        <f>IF(SUM('Control Sample Data'!G$3:G$386)&gt;10,IF(AND(ISNUMBER('Control Sample Data'!G127),'Control Sample Data'!G127&lt;35,'Control Sample Data'!G127&gt;0),'Control Sample Data'!G127-'Choose Housekeeping Genes'!AE$27,35-'Choose Housekeeping Genes'!AE$27),"")</f>
        <v/>
      </c>
      <c r="AD127" s="132" t="str">
        <f>IF(SUM('Control Sample Data'!H$3:H$386)&gt;10,IF(AND(ISNUMBER('Control Sample Data'!H127),'Control Sample Data'!H127&lt;35,'Control Sample Data'!H127&gt;0),'Control Sample Data'!H127-'Choose Housekeeping Genes'!AF$27,35-'Choose Housekeeping Genes'!AF$27),"")</f>
        <v/>
      </c>
      <c r="AE127" s="132" t="str">
        <f>IF(SUM('Control Sample Data'!I$3:I$386)&gt;10,IF(AND(ISNUMBER('Control Sample Data'!I127),'Control Sample Data'!I127&lt;35,'Control Sample Data'!I127&gt;0),'Control Sample Data'!I127-'Choose Housekeeping Genes'!AG$27,35-'Choose Housekeeping Genes'!AG$27),"")</f>
        <v/>
      </c>
      <c r="AF127" s="132" t="str">
        <f>IF(SUM('Control Sample Data'!J$3:J$386)&gt;10,IF(AND(ISNUMBER('Control Sample Data'!J127),'Control Sample Data'!J127&lt;35,'Control Sample Data'!J127&gt;0),'Control Sample Data'!J127-'Choose Housekeeping Genes'!AH$27,35-'Choose Housekeeping Genes'!AH$27),"")</f>
        <v/>
      </c>
      <c r="AG127" s="132" t="str">
        <f>IF(SUM('Control Sample Data'!K$3:K$386)&gt;10,IF(AND(ISNUMBER('Control Sample Data'!K127),'Control Sample Data'!K127&lt;35,'Control Sample Data'!K127&gt;0),'Control Sample Data'!K127-'Choose Housekeeping Genes'!AI$27,35-'Choose Housekeeping Genes'!AI$27),"")</f>
        <v/>
      </c>
      <c r="AH127" s="132" t="str">
        <f>IF(SUM('Control Sample Data'!L$3:L$386)&gt;10,IF(AND(ISNUMBER('Control Sample Data'!L127),'Control Sample Data'!L127&lt;35,'Control Sample Data'!L127&gt;0),'Control Sample Data'!L127-'Choose Housekeeping Genes'!AJ$27,35-'Choose Housekeeping Genes'!AJ$27),"")</f>
        <v/>
      </c>
      <c r="AI127" s="132" t="str">
        <f>IF(SUM('Control Sample Data'!M$3:M$386)&gt;10,IF(AND(ISNUMBER('Control Sample Data'!M127),'Control Sample Data'!M127&lt;35,'Control Sample Data'!M127&gt;0),'Control Sample Data'!M127-'Choose Housekeeping Genes'!AK$27,35-'Choose Housekeeping Genes'!AK$27),"")</f>
        <v/>
      </c>
      <c r="AJ127" s="132" t="str">
        <f>IF(SUM('Control Sample Data'!N$3:N$386)&gt;10,IF(AND(ISNUMBER('Control Sample Data'!N127),'Control Sample Data'!N127&lt;35,'Control Sample Data'!N127&gt;0),'Control Sample Data'!N127-'Choose Housekeeping Genes'!AL$27,35-'Choose Housekeeping Genes'!AL$27),"")</f>
        <v/>
      </c>
      <c r="AK127" s="132" t="str">
        <f>IF(SUM('Control Sample Data'!O$3:O$386)&gt;10,IF(AND(ISNUMBER('Control Sample Data'!O127),'Control Sample Data'!O127&lt;35,'Control Sample Data'!O127&gt;0),'Control Sample Data'!O127-'Choose Housekeeping Genes'!AM$27,35-'Choose Housekeeping Genes'!AM$27),"")</f>
        <v/>
      </c>
      <c r="AL127" s="132" t="str">
        <f>IF(SUM('Control Sample Data'!P$3:P$386)&gt;10,IF(AND(ISNUMBER('Control Sample Data'!P127),'Control Sample Data'!P127&lt;35,'Control Sample Data'!P127&gt;0),'Control Sample Data'!P127-'Choose Housekeeping Genes'!AN$27,35-'Choose Housekeeping Genes'!AN$27),"")</f>
        <v/>
      </c>
      <c r="AM127" s="132" t="str">
        <f>IF(SUM('Control Sample Data'!Q$3:Q$386)&gt;10,IF(AND(ISNUMBER('Control Sample Data'!Q127),'Control Sample Data'!Q127&lt;35,'Control Sample Data'!Q127&gt;0),'Control Sample Data'!Q127-'Choose Housekeeping Genes'!AO$27,35-'Choose Housekeeping Genes'!AO$27),"")</f>
        <v/>
      </c>
      <c r="AN127" s="132" t="str">
        <f>IF(SUM('Control Sample Data'!R$3:R$386)&gt;10,IF(AND(ISNUMBER('Control Sample Data'!R127),'Control Sample Data'!R127&lt;35,'Control Sample Data'!R127&gt;0),'Control Sample Data'!R127-'Choose Housekeeping Genes'!AP$27,35-'Choose Housekeeping Genes'!AP$27),"")</f>
        <v/>
      </c>
      <c r="AO127" s="132" t="str">
        <f>IF(SUM('Control Sample Data'!S$3:S$386)&gt;10,IF(AND(ISNUMBER('Control Sample Data'!S127),'Control Sample Data'!S127&lt;35,'Control Sample Data'!S127&gt;0),'Control Sample Data'!S127-'Choose Housekeeping Genes'!AQ$27,35-'Choose Housekeeping Genes'!AQ$27),"")</f>
        <v/>
      </c>
      <c r="AP127" s="132" t="str">
        <f>IF(SUM('Control Sample Data'!T$3:T$386)&gt;10,IF(AND(ISNUMBER('Control Sample Data'!T127),'Control Sample Data'!T127&lt;35,'Control Sample Data'!T127&gt;0),'Control Sample Data'!T127-'Choose Housekeeping Genes'!AR$27,35-'Choose Housekeeping Genes'!AR$27),"")</f>
        <v/>
      </c>
      <c r="AQ127" s="132" t="str">
        <f>IF(SUM('Control Sample Data'!U$3:U$386)&gt;10,IF(AND(ISNUMBER('Control Sample Data'!U127),'Control Sample Data'!U127&lt;35,'Control Sample Data'!U127&gt;0),'Control Sample Data'!U127-'Choose Housekeeping Genes'!AS$27,35-'Choose Housekeeping Genes'!AS$27),"")</f>
        <v/>
      </c>
      <c r="AR127" s="132" t="str">
        <f>IF(SUM('Control Sample Data'!V$3:V$386)&gt;10,IF(AND(ISNUMBER('Control Sample Data'!V127),'Control Sample Data'!V127&lt;35,'Control Sample Data'!V127&gt;0),'Control Sample Data'!V127-'Choose Housekeeping Genes'!AT$27,35-'Choose Housekeeping Genes'!AT$27),"")</f>
        <v/>
      </c>
      <c r="AS127" s="135" t="str">
        <f>'Control Sample Data'!A127</f>
        <v>MESTIT1</v>
      </c>
      <c r="AT127" s="35" t="s">
        <v>66</v>
      </c>
      <c r="AU127" s="132" t="str">
        <f ca="1">IF(ISNUMBER(C127-'Choose Housekeeping Genes'!D$17),C127-'Choose Housekeeping Genes'!D$17,"")</f>
        <v/>
      </c>
      <c r="AV127" s="132" t="str">
        <f ca="1">IF(ISNUMBER(D127-'Choose Housekeeping Genes'!E$17),D127-'Choose Housekeeping Genes'!E$17,"")</f>
        <v/>
      </c>
      <c r="AW127" s="132" t="str">
        <f ca="1">IF(ISNUMBER(E127-'Choose Housekeeping Genes'!F$17),E127-'Choose Housekeeping Genes'!F$17,"")</f>
        <v/>
      </c>
      <c r="AX127" s="132" t="str">
        <f ca="1">IF(ISNUMBER(F127-'Choose Housekeeping Genes'!G$17),F127-'Choose Housekeeping Genes'!G$17,"")</f>
        <v/>
      </c>
      <c r="AY127" s="132" t="str">
        <f ca="1">IF(ISNUMBER(G127-'Choose Housekeeping Genes'!H$17),G127-'Choose Housekeeping Genes'!H$17,"")</f>
        <v/>
      </c>
      <c r="AZ127" s="132" t="str">
        <f ca="1">IF(ISNUMBER(H127-'Choose Housekeeping Genes'!I$17),H127-'Choose Housekeeping Genes'!I$17,"")</f>
        <v/>
      </c>
      <c r="BA127" s="132" t="str">
        <f ca="1">IF(ISNUMBER(I127-'Choose Housekeeping Genes'!J$17),I127-'Choose Housekeeping Genes'!J$17,"")</f>
        <v/>
      </c>
      <c r="BB127" s="132" t="str">
        <f ca="1">IF(ISNUMBER(J127-'Choose Housekeeping Genes'!K$17),J127-'Choose Housekeeping Genes'!K$17,"")</f>
        <v/>
      </c>
      <c r="BC127" s="132" t="str">
        <f ca="1">IF(ISNUMBER(K127-'Choose Housekeeping Genes'!L$17),K127-'Choose Housekeeping Genes'!L$17,"")</f>
        <v/>
      </c>
      <c r="BD127" s="132" t="str">
        <f ca="1">IF(ISNUMBER(L127-'Choose Housekeeping Genes'!M$17),L127-'Choose Housekeeping Genes'!M$17,"")</f>
        <v/>
      </c>
      <c r="BE127" s="132" t="str">
        <f ca="1">IF(ISNUMBER(M127-'Choose Housekeeping Genes'!N$17),M127-'Choose Housekeeping Genes'!N$17,"")</f>
        <v/>
      </c>
      <c r="BF127" s="132" t="str">
        <f ca="1">IF(ISNUMBER(N127-'Choose Housekeeping Genes'!O$17),N127-'Choose Housekeeping Genes'!O$17,"")</f>
        <v/>
      </c>
      <c r="BG127" s="132" t="str">
        <f ca="1">IF(ISNUMBER(O127-'Choose Housekeeping Genes'!P$17),O127-'Choose Housekeeping Genes'!P$17,"")</f>
        <v/>
      </c>
      <c r="BH127" s="132" t="str">
        <f ca="1">IF(ISNUMBER(P127-'Choose Housekeeping Genes'!Q$17),P127-'Choose Housekeeping Genes'!Q$17,"")</f>
        <v/>
      </c>
      <c r="BI127" s="132" t="str">
        <f ca="1">IF(ISNUMBER(Q127-'Choose Housekeeping Genes'!R$17),Q127-'Choose Housekeeping Genes'!R$17,"")</f>
        <v/>
      </c>
      <c r="BJ127" s="132" t="str">
        <f ca="1">IF(ISNUMBER(R127-'Choose Housekeeping Genes'!S$17),R127-'Choose Housekeeping Genes'!S$17,"")</f>
        <v/>
      </c>
      <c r="BK127" s="132" t="str">
        <f ca="1">IF(ISNUMBER(S127-'Choose Housekeeping Genes'!T$17),S127-'Choose Housekeeping Genes'!T$17,"")</f>
        <v/>
      </c>
      <c r="BL127" s="132" t="str">
        <f ca="1">IF(ISNUMBER(T127-'Choose Housekeeping Genes'!U$17),T127-'Choose Housekeeping Genes'!U$17,"")</f>
        <v/>
      </c>
      <c r="BM127" s="132" t="str">
        <f ca="1">IF(ISNUMBER(U127-'Choose Housekeeping Genes'!V$17),U127-'Choose Housekeeping Genes'!V$17,"")</f>
        <v/>
      </c>
      <c r="BN127" s="132" t="str">
        <f ca="1">IF(ISNUMBER(V127-'Choose Housekeeping Genes'!W$17),V127-'Choose Housekeeping Genes'!W$17,"")</f>
        <v/>
      </c>
      <c r="BO127" s="142" t="str">
        <f t="shared" si="8"/>
        <v>MESTIT1</v>
      </c>
      <c r="BP127" s="141" t="s">
        <v>66</v>
      </c>
      <c r="BQ127" s="132" t="str">
        <f ca="1">IF(ISNUMBER(Y127-'Choose Housekeeping Genes'!AA$17),Y127-'Choose Housekeeping Genes'!AA$17,"")</f>
        <v/>
      </c>
      <c r="BR127" s="132" t="str">
        <f ca="1">IF(ISNUMBER(Z127-'Choose Housekeeping Genes'!AB$17),Z127-'Choose Housekeeping Genes'!AB$17,"")</f>
        <v/>
      </c>
      <c r="BS127" s="132" t="str">
        <f ca="1">IF(ISNUMBER(AA127-'Choose Housekeeping Genes'!AC$17),AA127-'Choose Housekeeping Genes'!AC$17,"")</f>
        <v/>
      </c>
      <c r="BT127" s="132" t="str">
        <f ca="1">IF(ISNUMBER(AB127-'Choose Housekeeping Genes'!AD$17),AB127-'Choose Housekeeping Genes'!AD$17,"")</f>
        <v/>
      </c>
      <c r="BU127" s="132" t="str">
        <f ca="1">IF(ISNUMBER(AC127-'Choose Housekeeping Genes'!AE$17),AC127-'Choose Housekeeping Genes'!AE$17,"")</f>
        <v/>
      </c>
      <c r="BV127" s="132" t="str">
        <f ca="1">IF(ISNUMBER(AD127-'Choose Housekeeping Genes'!AF$17),AD127-'Choose Housekeeping Genes'!AF$17,"")</f>
        <v/>
      </c>
      <c r="BW127" s="132" t="str">
        <f ca="1">IF(ISNUMBER(AE127-'Choose Housekeeping Genes'!AG$17),AE127-'Choose Housekeeping Genes'!AG$17,"")</f>
        <v/>
      </c>
      <c r="BX127" s="132" t="str">
        <f ca="1">IF(ISNUMBER(AF127-'Choose Housekeeping Genes'!AH$17),AF127-'Choose Housekeeping Genes'!AH$17,"")</f>
        <v/>
      </c>
      <c r="BY127" s="132" t="str">
        <f ca="1">IF(ISNUMBER(AG127-'Choose Housekeeping Genes'!AI$17),AG127-'Choose Housekeeping Genes'!AI$17,"")</f>
        <v/>
      </c>
      <c r="BZ127" s="132" t="str">
        <f ca="1">IF(ISNUMBER(AH127-'Choose Housekeeping Genes'!AJ$17),AH127-'Choose Housekeeping Genes'!AJ$17,"")</f>
        <v/>
      </c>
      <c r="CA127" s="132" t="str">
        <f ca="1">IF(ISNUMBER(AI127-'Choose Housekeeping Genes'!AK$17),AI127-'Choose Housekeeping Genes'!AK$17,"")</f>
        <v/>
      </c>
      <c r="CB127" s="132" t="str">
        <f ca="1">IF(ISNUMBER(AJ127-'Choose Housekeeping Genes'!AL$17),AJ127-'Choose Housekeeping Genes'!AL$17,"")</f>
        <v/>
      </c>
      <c r="CC127" s="132" t="str">
        <f ca="1">IF(ISNUMBER(AK127-'Choose Housekeeping Genes'!AM$17),AK127-'Choose Housekeeping Genes'!AM$17,"")</f>
        <v/>
      </c>
      <c r="CD127" s="132" t="str">
        <f ca="1">IF(ISNUMBER(AL127-'Choose Housekeeping Genes'!AN$17),AL127-'Choose Housekeeping Genes'!AN$17,"")</f>
        <v/>
      </c>
      <c r="CE127" s="132" t="str">
        <f ca="1">IF(ISNUMBER(AM127-'Choose Housekeeping Genes'!AO$17),AM127-'Choose Housekeeping Genes'!AO$17,"")</f>
        <v/>
      </c>
      <c r="CF127" s="132" t="str">
        <f ca="1">IF(ISNUMBER(AN127-'Choose Housekeeping Genes'!AP$17),AN127-'Choose Housekeeping Genes'!AP$17,"")</f>
        <v/>
      </c>
      <c r="CG127" s="132" t="str">
        <f ca="1">IF(ISNUMBER(AO127-'Choose Housekeeping Genes'!AQ$17),AO127-'Choose Housekeeping Genes'!AQ$17,"")</f>
        <v/>
      </c>
      <c r="CH127" s="132" t="str">
        <f ca="1">IF(ISNUMBER(AP127-'Choose Housekeeping Genes'!AR$17),AP127-'Choose Housekeeping Genes'!AR$17,"")</f>
        <v/>
      </c>
      <c r="CI127" s="132" t="str">
        <f ca="1">IF(ISNUMBER(AQ127-'Choose Housekeeping Genes'!AS$17),AQ127-'Choose Housekeeping Genes'!AS$17,"")</f>
        <v/>
      </c>
      <c r="CJ127" s="132" t="str">
        <f ca="1">IF(ISNUMBER(AR127-'Choose Housekeeping Genes'!AT$17),AR127-'Choose Housekeeping Genes'!AT$17,"")</f>
        <v/>
      </c>
      <c r="CK127" s="137" t="e">
        <f t="shared" ca="1" si="6"/>
        <v>#DIV/0!</v>
      </c>
      <c r="CL127" s="138" t="e">
        <f t="shared" ca="1" si="7"/>
        <v>#DIV/0!</v>
      </c>
    </row>
    <row r="128" spans="1:90" ht="12.75" x14ac:dyDescent="0.15">
      <c r="A128" s="131" t="str">
        <f>'Transcript table'!C128</f>
        <v>MHRT</v>
      </c>
      <c r="B128" s="35" t="s">
        <v>67</v>
      </c>
      <c r="C128" s="132" t="str">
        <f>IF(SUM('Test Sample Data'!C$3:C$386)&gt;10,IF(AND(ISNUMBER('Test Sample Data'!C128),'Test Sample Data'!C128&lt;35,'Test Sample Data'!C128&gt;0),'Test Sample Data'!C128-'Choose Housekeeping Genes'!D$27,35-'Choose Housekeeping Genes'!D$27),"")</f>
        <v/>
      </c>
      <c r="D128" s="132" t="str">
        <f>IF(SUM('Test Sample Data'!D$3:D$386)&gt;10,IF(AND(ISNUMBER('Test Sample Data'!D128),'Test Sample Data'!D128&lt;35,'Test Sample Data'!D128&gt;0),'Test Sample Data'!D128-'Choose Housekeeping Genes'!E$27,35-'Choose Housekeeping Genes'!E$27),"")</f>
        <v/>
      </c>
      <c r="E128" s="132" t="str">
        <f>IF(SUM('Test Sample Data'!E$3:E$386)&gt;10,IF(AND(ISNUMBER('Test Sample Data'!E128),'Test Sample Data'!E128&lt;35,'Test Sample Data'!E128&gt;0),'Test Sample Data'!E128-'Choose Housekeeping Genes'!F$27,35-'Choose Housekeeping Genes'!F$27),"")</f>
        <v/>
      </c>
      <c r="F128" s="132" t="str">
        <f>IF(SUM('Test Sample Data'!F$3:F$386)&gt;10,IF(AND(ISNUMBER('Test Sample Data'!F128),'Test Sample Data'!F128&lt;35,'Test Sample Data'!F128&gt;0),'Test Sample Data'!F128-'Choose Housekeeping Genes'!G$27,35-'Choose Housekeeping Genes'!G$27),"")</f>
        <v/>
      </c>
      <c r="G128" s="132" t="str">
        <f>IF(SUM('Test Sample Data'!G$3:G$386)&gt;10,IF(AND(ISNUMBER('Test Sample Data'!G128),'Test Sample Data'!G128&lt;35,'Test Sample Data'!G128&gt;0),'Test Sample Data'!G128-'Choose Housekeeping Genes'!H$27,35-'Choose Housekeeping Genes'!H$27),"")</f>
        <v/>
      </c>
      <c r="H128" s="132" t="str">
        <f>IF(SUM('Test Sample Data'!H$3:H$386)&gt;10,IF(AND(ISNUMBER('Test Sample Data'!H128),'Test Sample Data'!H128&lt;35,'Test Sample Data'!H128&gt;0),'Test Sample Data'!H128-'Choose Housekeeping Genes'!I$27,35-'Choose Housekeeping Genes'!I$27),"")</f>
        <v/>
      </c>
      <c r="I128" s="132" t="str">
        <f>IF(SUM('Test Sample Data'!I$3:I$386)&gt;10,IF(AND(ISNUMBER('Test Sample Data'!I128),'Test Sample Data'!I128&lt;35,'Test Sample Data'!I128&gt;0),'Test Sample Data'!I128-'Choose Housekeeping Genes'!J$27,35-'Choose Housekeeping Genes'!J$27),"")</f>
        <v/>
      </c>
      <c r="J128" s="132" t="str">
        <f>IF(SUM('Test Sample Data'!J$3:J$386)&gt;10,IF(AND(ISNUMBER('Test Sample Data'!J128),'Test Sample Data'!J128&lt;35,'Test Sample Data'!J128&gt;0),'Test Sample Data'!J128-'Choose Housekeeping Genes'!K$27,35-'Choose Housekeeping Genes'!K$27),"")</f>
        <v/>
      </c>
      <c r="K128" s="132" t="str">
        <f>IF(SUM('Test Sample Data'!K$3:K$386)&gt;10,IF(AND(ISNUMBER('Test Sample Data'!K128),'Test Sample Data'!K128&lt;35,'Test Sample Data'!K128&gt;0),'Test Sample Data'!K128-'Choose Housekeeping Genes'!L$27,35-'Choose Housekeeping Genes'!L$27),"")</f>
        <v/>
      </c>
      <c r="L128" s="132" t="str">
        <f>IF(SUM('Test Sample Data'!L$3:L$386)&gt;10,IF(AND(ISNUMBER('Test Sample Data'!L128),'Test Sample Data'!L128&lt;35,'Test Sample Data'!L128&gt;0),'Test Sample Data'!L128-'Choose Housekeeping Genes'!M$27,35-'Choose Housekeeping Genes'!M$27),"")</f>
        <v/>
      </c>
      <c r="M128" s="132" t="str">
        <f>IF(SUM('Test Sample Data'!M$3:M$386)&gt;10,IF(AND(ISNUMBER('Test Sample Data'!M128),'Test Sample Data'!M128&lt;35,'Test Sample Data'!M128&gt;0),'Test Sample Data'!M128-'Choose Housekeeping Genes'!N$27,35-'Choose Housekeeping Genes'!N$27),"")</f>
        <v/>
      </c>
      <c r="N128" s="132" t="str">
        <f>IF(SUM('Test Sample Data'!N$3:N$386)&gt;10,IF(AND(ISNUMBER('Test Sample Data'!N128),'Test Sample Data'!N128&lt;35,'Test Sample Data'!N128&gt;0),'Test Sample Data'!N128-'Choose Housekeeping Genes'!O$27,35-'Choose Housekeeping Genes'!O$27),"")</f>
        <v/>
      </c>
      <c r="O128" s="132" t="str">
        <f>IF(SUM('Test Sample Data'!O$3:O$386)&gt;10,IF(AND(ISNUMBER('Test Sample Data'!O128),'Test Sample Data'!O128&lt;35,'Test Sample Data'!O128&gt;0),'Test Sample Data'!O128-'Choose Housekeeping Genes'!P$27,35-'Choose Housekeeping Genes'!P$27),"")</f>
        <v/>
      </c>
      <c r="P128" s="132" t="str">
        <f>IF(SUM('Test Sample Data'!P$3:P$386)&gt;10,IF(AND(ISNUMBER('Test Sample Data'!P128),'Test Sample Data'!P128&lt;35,'Test Sample Data'!P128&gt;0),'Test Sample Data'!P128-'Choose Housekeeping Genes'!Q$27,35-'Choose Housekeeping Genes'!Q$27),"")</f>
        <v/>
      </c>
      <c r="Q128" s="132" t="str">
        <f>IF(SUM('Test Sample Data'!Q$3:Q$386)&gt;10,IF(AND(ISNUMBER('Test Sample Data'!Q128),'Test Sample Data'!Q128&lt;35,'Test Sample Data'!Q128&gt;0),'Test Sample Data'!Q128-'Choose Housekeeping Genes'!R$27,35-'Choose Housekeeping Genes'!R$27),"")</f>
        <v/>
      </c>
      <c r="R128" s="132" t="str">
        <f>IF(SUM('Test Sample Data'!R$3:R$386)&gt;10,IF(AND(ISNUMBER('Test Sample Data'!R128),'Test Sample Data'!R128&lt;35,'Test Sample Data'!R128&gt;0),'Test Sample Data'!R128-'Choose Housekeeping Genes'!S$27,35-'Choose Housekeeping Genes'!S$27),"")</f>
        <v/>
      </c>
      <c r="S128" s="132" t="str">
        <f>IF(SUM('Test Sample Data'!S$3:S$386)&gt;10,IF(AND(ISNUMBER('Test Sample Data'!S128),'Test Sample Data'!S128&lt;35,'Test Sample Data'!S128&gt;0),'Test Sample Data'!S128-'Choose Housekeeping Genes'!T$27,35-'Choose Housekeeping Genes'!T$27),"")</f>
        <v/>
      </c>
      <c r="T128" s="132" t="str">
        <f>IF(SUM('Test Sample Data'!T$3:T$386)&gt;10,IF(AND(ISNUMBER('Test Sample Data'!T128),'Test Sample Data'!T128&lt;35,'Test Sample Data'!T128&gt;0),'Test Sample Data'!T128-'Choose Housekeeping Genes'!U$27,35-'Choose Housekeeping Genes'!U$27),"")</f>
        <v/>
      </c>
      <c r="U128" s="132" t="str">
        <f>IF(SUM('Test Sample Data'!U$3:U$386)&gt;10,IF(AND(ISNUMBER('Test Sample Data'!U128),'Test Sample Data'!U128&lt;35,'Test Sample Data'!U128&gt;0),'Test Sample Data'!U128-'Choose Housekeeping Genes'!V$27,35-'Choose Housekeeping Genes'!V$27),"")</f>
        <v/>
      </c>
      <c r="V128" s="132" t="str">
        <f>IF(SUM('Test Sample Data'!V$3:V$386)&gt;10,IF(AND(ISNUMBER('Test Sample Data'!V128),'Test Sample Data'!V128&lt;35,'Test Sample Data'!V128&gt;0),'Test Sample Data'!V128-'Choose Housekeeping Genes'!W$27,35-'Choose Housekeeping Genes'!W$27),"")</f>
        <v/>
      </c>
      <c r="W128" s="140" t="str">
        <f>'Control Sample Data'!A128</f>
        <v>MHRT</v>
      </c>
      <c r="X128" s="141" t="s">
        <v>67</v>
      </c>
      <c r="Y128" s="132" t="str">
        <f>IF(SUM('Control Sample Data'!C$3:C$386)&gt;10,IF(AND(ISNUMBER('Control Sample Data'!C128),'Control Sample Data'!C128&lt;35,'Control Sample Data'!C128&gt;0),'Control Sample Data'!C128-'Choose Housekeeping Genes'!AA$27,35-'Choose Housekeeping Genes'!AA$27),"")</f>
        <v/>
      </c>
      <c r="Z128" s="132" t="str">
        <f>IF(SUM('Control Sample Data'!D$3:D$386)&gt;10,IF(AND(ISNUMBER('Control Sample Data'!D128),'Control Sample Data'!D128&lt;35,'Control Sample Data'!D128&gt;0),'Control Sample Data'!D128-'Choose Housekeeping Genes'!AB$27,35-'Choose Housekeeping Genes'!AB$27),"")</f>
        <v/>
      </c>
      <c r="AA128" s="132" t="str">
        <f>IF(SUM('Control Sample Data'!E$3:E$386)&gt;10,IF(AND(ISNUMBER('Control Sample Data'!E128),'Control Sample Data'!E128&lt;35,'Control Sample Data'!E128&gt;0),'Control Sample Data'!E128-'Choose Housekeeping Genes'!AC$27,35-'Choose Housekeeping Genes'!AC$27),"")</f>
        <v/>
      </c>
      <c r="AB128" s="132" t="str">
        <f>IF(SUM('Control Sample Data'!F$3:F$386)&gt;10,IF(AND(ISNUMBER('Control Sample Data'!F128),'Control Sample Data'!F128&lt;35,'Control Sample Data'!F128&gt;0),'Control Sample Data'!F128-'Choose Housekeeping Genes'!AD$27,35-'Choose Housekeeping Genes'!AD$27),"")</f>
        <v/>
      </c>
      <c r="AC128" s="132" t="str">
        <f>IF(SUM('Control Sample Data'!G$3:G$386)&gt;10,IF(AND(ISNUMBER('Control Sample Data'!G128),'Control Sample Data'!G128&lt;35,'Control Sample Data'!G128&gt;0),'Control Sample Data'!G128-'Choose Housekeeping Genes'!AE$27,35-'Choose Housekeeping Genes'!AE$27),"")</f>
        <v/>
      </c>
      <c r="AD128" s="132" t="str">
        <f>IF(SUM('Control Sample Data'!H$3:H$386)&gt;10,IF(AND(ISNUMBER('Control Sample Data'!H128),'Control Sample Data'!H128&lt;35,'Control Sample Data'!H128&gt;0),'Control Sample Data'!H128-'Choose Housekeeping Genes'!AF$27,35-'Choose Housekeeping Genes'!AF$27),"")</f>
        <v/>
      </c>
      <c r="AE128" s="132" t="str">
        <f>IF(SUM('Control Sample Data'!I$3:I$386)&gt;10,IF(AND(ISNUMBER('Control Sample Data'!I128),'Control Sample Data'!I128&lt;35,'Control Sample Data'!I128&gt;0),'Control Sample Data'!I128-'Choose Housekeeping Genes'!AG$27,35-'Choose Housekeeping Genes'!AG$27),"")</f>
        <v/>
      </c>
      <c r="AF128" s="132" t="str">
        <f>IF(SUM('Control Sample Data'!J$3:J$386)&gt;10,IF(AND(ISNUMBER('Control Sample Data'!J128),'Control Sample Data'!J128&lt;35,'Control Sample Data'!J128&gt;0),'Control Sample Data'!J128-'Choose Housekeeping Genes'!AH$27,35-'Choose Housekeeping Genes'!AH$27),"")</f>
        <v/>
      </c>
      <c r="AG128" s="132" t="str">
        <f>IF(SUM('Control Sample Data'!K$3:K$386)&gt;10,IF(AND(ISNUMBER('Control Sample Data'!K128),'Control Sample Data'!K128&lt;35,'Control Sample Data'!K128&gt;0),'Control Sample Data'!K128-'Choose Housekeeping Genes'!AI$27,35-'Choose Housekeeping Genes'!AI$27),"")</f>
        <v/>
      </c>
      <c r="AH128" s="132" t="str">
        <f>IF(SUM('Control Sample Data'!L$3:L$386)&gt;10,IF(AND(ISNUMBER('Control Sample Data'!L128),'Control Sample Data'!L128&lt;35,'Control Sample Data'!L128&gt;0),'Control Sample Data'!L128-'Choose Housekeeping Genes'!AJ$27,35-'Choose Housekeeping Genes'!AJ$27),"")</f>
        <v/>
      </c>
      <c r="AI128" s="132" t="str">
        <f>IF(SUM('Control Sample Data'!M$3:M$386)&gt;10,IF(AND(ISNUMBER('Control Sample Data'!M128),'Control Sample Data'!M128&lt;35,'Control Sample Data'!M128&gt;0),'Control Sample Data'!M128-'Choose Housekeeping Genes'!AK$27,35-'Choose Housekeeping Genes'!AK$27),"")</f>
        <v/>
      </c>
      <c r="AJ128" s="132" t="str">
        <f>IF(SUM('Control Sample Data'!N$3:N$386)&gt;10,IF(AND(ISNUMBER('Control Sample Data'!N128),'Control Sample Data'!N128&lt;35,'Control Sample Data'!N128&gt;0),'Control Sample Data'!N128-'Choose Housekeeping Genes'!AL$27,35-'Choose Housekeeping Genes'!AL$27),"")</f>
        <v/>
      </c>
      <c r="AK128" s="132" t="str">
        <f>IF(SUM('Control Sample Data'!O$3:O$386)&gt;10,IF(AND(ISNUMBER('Control Sample Data'!O128),'Control Sample Data'!O128&lt;35,'Control Sample Data'!O128&gt;0),'Control Sample Data'!O128-'Choose Housekeeping Genes'!AM$27,35-'Choose Housekeeping Genes'!AM$27),"")</f>
        <v/>
      </c>
      <c r="AL128" s="132" t="str">
        <f>IF(SUM('Control Sample Data'!P$3:P$386)&gt;10,IF(AND(ISNUMBER('Control Sample Data'!P128),'Control Sample Data'!P128&lt;35,'Control Sample Data'!P128&gt;0),'Control Sample Data'!P128-'Choose Housekeeping Genes'!AN$27,35-'Choose Housekeeping Genes'!AN$27),"")</f>
        <v/>
      </c>
      <c r="AM128" s="132" t="str">
        <f>IF(SUM('Control Sample Data'!Q$3:Q$386)&gt;10,IF(AND(ISNUMBER('Control Sample Data'!Q128),'Control Sample Data'!Q128&lt;35,'Control Sample Data'!Q128&gt;0),'Control Sample Data'!Q128-'Choose Housekeeping Genes'!AO$27,35-'Choose Housekeeping Genes'!AO$27),"")</f>
        <v/>
      </c>
      <c r="AN128" s="132" t="str">
        <f>IF(SUM('Control Sample Data'!R$3:R$386)&gt;10,IF(AND(ISNUMBER('Control Sample Data'!R128),'Control Sample Data'!R128&lt;35,'Control Sample Data'!R128&gt;0),'Control Sample Data'!R128-'Choose Housekeeping Genes'!AP$27,35-'Choose Housekeeping Genes'!AP$27),"")</f>
        <v/>
      </c>
      <c r="AO128" s="132" t="str">
        <f>IF(SUM('Control Sample Data'!S$3:S$386)&gt;10,IF(AND(ISNUMBER('Control Sample Data'!S128),'Control Sample Data'!S128&lt;35,'Control Sample Data'!S128&gt;0),'Control Sample Data'!S128-'Choose Housekeeping Genes'!AQ$27,35-'Choose Housekeeping Genes'!AQ$27),"")</f>
        <v/>
      </c>
      <c r="AP128" s="132" t="str">
        <f>IF(SUM('Control Sample Data'!T$3:T$386)&gt;10,IF(AND(ISNUMBER('Control Sample Data'!T128),'Control Sample Data'!T128&lt;35,'Control Sample Data'!T128&gt;0),'Control Sample Data'!T128-'Choose Housekeeping Genes'!AR$27,35-'Choose Housekeeping Genes'!AR$27),"")</f>
        <v/>
      </c>
      <c r="AQ128" s="132" t="str">
        <f>IF(SUM('Control Sample Data'!U$3:U$386)&gt;10,IF(AND(ISNUMBER('Control Sample Data'!U128),'Control Sample Data'!U128&lt;35,'Control Sample Data'!U128&gt;0),'Control Sample Data'!U128-'Choose Housekeeping Genes'!AS$27,35-'Choose Housekeeping Genes'!AS$27),"")</f>
        <v/>
      </c>
      <c r="AR128" s="132" t="str">
        <f>IF(SUM('Control Sample Data'!V$3:V$386)&gt;10,IF(AND(ISNUMBER('Control Sample Data'!V128),'Control Sample Data'!V128&lt;35,'Control Sample Data'!V128&gt;0),'Control Sample Data'!V128-'Choose Housekeeping Genes'!AT$27,35-'Choose Housekeeping Genes'!AT$27),"")</f>
        <v/>
      </c>
      <c r="AS128" s="135" t="str">
        <f>'Control Sample Data'!A128</f>
        <v>MHRT</v>
      </c>
      <c r="AT128" s="35" t="s">
        <v>67</v>
      </c>
      <c r="AU128" s="132" t="str">
        <f ca="1">IF(ISNUMBER(C128-'Choose Housekeeping Genes'!D$17),C128-'Choose Housekeeping Genes'!D$17,"")</f>
        <v/>
      </c>
      <c r="AV128" s="132" t="str">
        <f ca="1">IF(ISNUMBER(D128-'Choose Housekeeping Genes'!E$17),D128-'Choose Housekeeping Genes'!E$17,"")</f>
        <v/>
      </c>
      <c r="AW128" s="132" t="str">
        <f ca="1">IF(ISNUMBER(E128-'Choose Housekeeping Genes'!F$17),E128-'Choose Housekeeping Genes'!F$17,"")</f>
        <v/>
      </c>
      <c r="AX128" s="132" t="str">
        <f ca="1">IF(ISNUMBER(F128-'Choose Housekeeping Genes'!G$17),F128-'Choose Housekeeping Genes'!G$17,"")</f>
        <v/>
      </c>
      <c r="AY128" s="132" t="str">
        <f ca="1">IF(ISNUMBER(G128-'Choose Housekeeping Genes'!H$17),G128-'Choose Housekeeping Genes'!H$17,"")</f>
        <v/>
      </c>
      <c r="AZ128" s="132" t="str">
        <f ca="1">IF(ISNUMBER(H128-'Choose Housekeeping Genes'!I$17),H128-'Choose Housekeeping Genes'!I$17,"")</f>
        <v/>
      </c>
      <c r="BA128" s="132" t="str">
        <f ca="1">IF(ISNUMBER(I128-'Choose Housekeeping Genes'!J$17),I128-'Choose Housekeeping Genes'!J$17,"")</f>
        <v/>
      </c>
      <c r="BB128" s="132" t="str">
        <f ca="1">IF(ISNUMBER(J128-'Choose Housekeeping Genes'!K$17),J128-'Choose Housekeeping Genes'!K$17,"")</f>
        <v/>
      </c>
      <c r="BC128" s="132" t="str">
        <f ca="1">IF(ISNUMBER(K128-'Choose Housekeeping Genes'!L$17),K128-'Choose Housekeeping Genes'!L$17,"")</f>
        <v/>
      </c>
      <c r="BD128" s="132" t="str">
        <f ca="1">IF(ISNUMBER(L128-'Choose Housekeeping Genes'!M$17),L128-'Choose Housekeeping Genes'!M$17,"")</f>
        <v/>
      </c>
      <c r="BE128" s="132" t="str">
        <f ca="1">IF(ISNUMBER(M128-'Choose Housekeeping Genes'!N$17),M128-'Choose Housekeeping Genes'!N$17,"")</f>
        <v/>
      </c>
      <c r="BF128" s="132" t="str">
        <f ca="1">IF(ISNUMBER(N128-'Choose Housekeeping Genes'!O$17),N128-'Choose Housekeeping Genes'!O$17,"")</f>
        <v/>
      </c>
      <c r="BG128" s="132" t="str">
        <f ca="1">IF(ISNUMBER(O128-'Choose Housekeeping Genes'!P$17),O128-'Choose Housekeeping Genes'!P$17,"")</f>
        <v/>
      </c>
      <c r="BH128" s="132" t="str">
        <f ca="1">IF(ISNUMBER(P128-'Choose Housekeeping Genes'!Q$17),P128-'Choose Housekeeping Genes'!Q$17,"")</f>
        <v/>
      </c>
      <c r="BI128" s="132" t="str">
        <f ca="1">IF(ISNUMBER(Q128-'Choose Housekeeping Genes'!R$17),Q128-'Choose Housekeeping Genes'!R$17,"")</f>
        <v/>
      </c>
      <c r="BJ128" s="132" t="str">
        <f ca="1">IF(ISNUMBER(R128-'Choose Housekeeping Genes'!S$17),R128-'Choose Housekeeping Genes'!S$17,"")</f>
        <v/>
      </c>
      <c r="BK128" s="132" t="str">
        <f ca="1">IF(ISNUMBER(S128-'Choose Housekeeping Genes'!T$17),S128-'Choose Housekeeping Genes'!T$17,"")</f>
        <v/>
      </c>
      <c r="BL128" s="132" t="str">
        <f ca="1">IF(ISNUMBER(T128-'Choose Housekeeping Genes'!U$17),T128-'Choose Housekeeping Genes'!U$17,"")</f>
        <v/>
      </c>
      <c r="BM128" s="132" t="str">
        <f ca="1">IF(ISNUMBER(U128-'Choose Housekeeping Genes'!V$17),U128-'Choose Housekeeping Genes'!V$17,"")</f>
        <v/>
      </c>
      <c r="BN128" s="132" t="str">
        <f ca="1">IF(ISNUMBER(V128-'Choose Housekeeping Genes'!W$17),V128-'Choose Housekeeping Genes'!W$17,"")</f>
        <v/>
      </c>
      <c r="BO128" s="142" t="str">
        <f t="shared" si="8"/>
        <v>MHRT</v>
      </c>
      <c r="BP128" s="141" t="s">
        <v>67</v>
      </c>
      <c r="BQ128" s="132" t="str">
        <f ca="1">IF(ISNUMBER(Y128-'Choose Housekeeping Genes'!AA$17),Y128-'Choose Housekeeping Genes'!AA$17,"")</f>
        <v/>
      </c>
      <c r="BR128" s="132" t="str">
        <f ca="1">IF(ISNUMBER(Z128-'Choose Housekeeping Genes'!AB$17),Z128-'Choose Housekeeping Genes'!AB$17,"")</f>
        <v/>
      </c>
      <c r="BS128" s="132" t="str">
        <f ca="1">IF(ISNUMBER(AA128-'Choose Housekeeping Genes'!AC$17),AA128-'Choose Housekeeping Genes'!AC$17,"")</f>
        <v/>
      </c>
      <c r="BT128" s="132" t="str">
        <f ca="1">IF(ISNUMBER(AB128-'Choose Housekeeping Genes'!AD$17),AB128-'Choose Housekeeping Genes'!AD$17,"")</f>
        <v/>
      </c>
      <c r="BU128" s="132" t="str">
        <f ca="1">IF(ISNUMBER(AC128-'Choose Housekeeping Genes'!AE$17),AC128-'Choose Housekeeping Genes'!AE$17,"")</f>
        <v/>
      </c>
      <c r="BV128" s="132" t="str">
        <f ca="1">IF(ISNUMBER(AD128-'Choose Housekeeping Genes'!AF$17),AD128-'Choose Housekeeping Genes'!AF$17,"")</f>
        <v/>
      </c>
      <c r="BW128" s="132" t="str">
        <f ca="1">IF(ISNUMBER(AE128-'Choose Housekeeping Genes'!AG$17),AE128-'Choose Housekeeping Genes'!AG$17,"")</f>
        <v/>
      </c>
      <c r="BX128" s="132" t="str">
        <f ca="1">IF(ISNUMBER(AF128-'Choose Housekeeping Genes'!AH$17),AF128-'Choose Housekeeping Genes'!AH$17,"")</f>
        <v/>
      </c>
      <c r="BY128" s="132" t="str">
        <f ca="1">IF(ISNUMBER(AG128-'Choose Housekeeping Genes'!AI$17),AG128-'Choose Housekeeping Genes'!AI$17,"")</f>
        <v/>
      </c>
      <c r="BZ128" s="132" t="str">
        <f ca="1">IF(ISNUMBER(AH128-'Choose Housekeeping Genes'!AJ$17),AH128-'Choose Housekeeping Genes'!AJ$17,"")</f>
        <v/>
      </c>
      <c r="CA128" s="132" t="str">
        <f ca="1">IF(ISNUMBER(AI128-'Choose Housekeeping Genes'!AK$17),AI128-'Choose Housekeeping Genes'!AK$17,"")</f>
        <v/>
      </c>
      <c r="CB128" s="132" t="str">
        <f ca="1">IF(ISNUMBER(AJ128-'Choose Housekeeping Genes'!AL$17),AJ128-'Choose Housekeeping Genes'!AL$17,"")</f>
        <v/>
      </c>
      <c r="CC128" s="132" t="str">
        <f ca="1">IF(ISNUMBER(AK128-'Choose Housekeeping Genes'!AM$17),AK128-'Choose Housekeeping Genes'!AM$17,"")</f>
        <v/>
      </c>
      <c r="CD128" s="132" t="str">
        <f ca="1">IF(ISNUMBER(AL128-'Choose Housekeeping Genes'!AN$17),AL128-'Choose Housekeeping Genes'!AN$17,"")</f>
        <v/>
      </c>
      <c r="CE128" s="132" t="str">
        <f ca="1">IF(ISNUMBER(AM128-'Choose Housekeeping Genes'!AO$17),AM128-'Choose Housekeeping Genes'!AO$17,"")</f>
        <v/>
      </c>
      <c r="CF128" s="132" t="str">
        <f ca="1">IF(ISNUMBER(AN128-'Choose Housekeeping Genes'!AP$17),AN128-'Choose Housekeeping Genes'!AP$17,"")</f>
        <v/>
      </c>
      <c r="CG128" s="132" t="str">
        <f ca="1">IF(ISNUMBER(AO128-'Choose Housekeeping Genes'!AQ$17),AO128-'Choose Housekeeping Genes'!AQ$17,"")</f>
        <v/>
      </c>
      <c r="CH128" s="132" t="str">
        <f ca="1">IF(ISNUMBER(AP128-'Choose Housekeeping Genes'!AR$17),AP128-'Choose Housekeeping Genes'!AR$17,"")</f>
        <v/>
      </c>
      <c r="CI128" s="132" t="str">
        <f ca="1">IF(ISNUMBER(AQ128-'Choose Housekeeping Genes'!AS$17),AQ128-'Choose Housekeeping Genes'!AS$17,"")</f>
        <v/>
      </c>
      <c r="CJ128" s="132" t="str">
        <f ca="1">IF(ISNUMBER(AR128-'Choose Housekeeping Genes'!AT$17),AR128-'Choose Housekeeping Genes'!AT$17,"")</f>
        <v/>
      </c>
      <c r="CK128" s="137" t="e">
        <f t="shared" ca="1" si="6"/>
        <v>#DIV/0!</v>
      </c>
      <c r="CL128" s="138" t="e">
        <f t="shared" ca="1" si="7"/>
        <v>#DIV/0!</v>
      </c>
    </row>
    <row r="129" spans="1:90" ht="12.75" x14ac:dyDescent="0.15">
      <c r="A129" s="131" t="str">
        <f>'Transcript table'!C129</f>
        <v>MINA</v>
      </c>
      <c r="B129" s="35" t="s">
        <v>68</v>
      </c>
      <c r="C129" s="132" t="str">
        <f>IF(SUM('Test Sample Data'!C$3:C$386)&gt;10,IF(AND(ISNUMBER('Test Sample Data'!C129),'Test Sample Data'!C129&lt;35,'Test Sample Data'!C129&gt;0),'Test Sample Data'!C129-'Choose Housekeeping Genes'!D$27,35-'Choose Housekeeping Genes'!D$27),"")</f>
        <v/>
      </c>
      <c r="D129" s="132" t="str">
        <f>IF(SUM('Test Sample Data'!D$3:D$386)&gt;10,IF(AND(ISNUMBER('Test Sample Data'!D129),'Test Sample Data'!D129&lt;35,'Test Sample Data'!D129&gt;0),'Test Sample Data'!D129-'Choose Housekeeping Genes'!E$27,35-'Choose Housekeeping Genes'!E$27),"")</f>
        <v/>
      </c>
      <c r="E129" s="132" t="str">
        <f>IF(SUM('Test Sample Data'!E$3:E$386)&gt;10,IF(AND(ISNUMBER('Test Sample Data'!E129),'Test Sample Data'!E129&lt;35,'Test Sample Data'!E129&gt;0),'Test Sample Data'!E129-'Choose Housekeeping Genes'!F$27,35-'Choose Housekeeping Genes'!F$27),"")</f>
        <v/>
      </c>
      <c r="F129" s="132" t="str">
        <f>IF(SUM('Test Sample Data'!F$3:F$386)&gt;10,IF(AND(ISNUMBER('Test Sample Data'!F129),'Test Sample Data'!F129&lt;35,'Test Sample Data'!F129&gt;0),'Test Sample Data'!F129-'Choose Housekeeping Genes'!G$27,35-'Choose Housekeeping Genes'!G$27),"")</f>
        <v/>
      </c>
      <c r="G129" s="132" t="str">
        <f>IF(SUM('Test Sample Data'!G$3:G$386)&gt;10,IF(AND(ISNUMBER('Test Sample Data'!G129),'Test Sample Data'!G129&lt;35,'Test Sample Data'!G129&gt;0),'Test Sample Data'!G129-'Choose Housekeeping Genes'!H$27,35-'Choose Housekeeping Genes'!H$27),"")</f>
        <v/>
      </c>
      <c r="H129" s="132" t="str">
        <f>IF(SUM('Test Sample Data'!H$3:H$386)&gt;10,IF(AND(ISNUMBER('Test Sample Data'!H129),'Test Sample Data'!H129&lt;35,'Test Sample Data'!H129&gt;0),'Test Sample Data'!H129-'Choose Housekeeping Genes'!I$27,35-'Choose Housekeeping Genes'!I$27),"")</f>
        <v/>
      </c>
      <c r="I129" s="132" t="str">
        <f>IF(SUM('Test Sample Data'!I$3:I$386)&gt;10,IF(AND(ISNUMBER('Test Sample Data'!I129),'Test Sample Data'!I129&lt;35,'Test Sample Data'!I129&gt;0),'Test Sample Data'!I129-'Choose Housekeeping Genes'!J$27,35-'Choose Housekeeping Genes'!J$27),"")</f>
        <v/>
      </c>
      <c r="J129" s="132" t="str">
        <f>IF(SUM('Test Sample Data'!J$3:J$386)&gt;10,IF(AND(ISNUMBER('Test Sample Data'!J129),'Test Sample Data'!J129&lt;35,'Test Sample Data'!J129&gt;0),'Test Sample Data'!J129-'Choose Housekeeping Genes'!K$27,35-'Choose Housekeeping Genes'!K$27),"")</f>
        <v/>
      </c>
      <c r="K129" s="132" t="str">
        <f>IF(SUM('Test Sample Data'!K$3:K$386)&gt;10,IF(AND(ISNUMBER('Test Sample Data'!K129),'Test Sample Data'!K129&lt;35,'Test Sample Data'!K129&gt;0),'Test Sample Data'!K129-'Choose Housekeeping Genes'!L$27,35-'Choose Housekeeping Genes'!L$27),"")</f>
        <v/>
      </c>
      <c r="L129" s="132" t="str">
        <f>IF(SUM('Test Sample Data'!L$3:L$386)&gt;10,IF(AND(ISNUMBER('Test Sample Data'!L129),'Test Sample Data'!L129&lt;35,'Test Sample Data'!L129&gt;0),'Test Sample Data'!L129-'Choose Housekeeping Genes'!M$27,35-'Choose Housekeeping Genes'!M$27),"")</f>
        <v/>
      </c>
      <c r="M129" s="132" t="str">
        <f>IF(SUM('Test Sample Data'!M$3:M$386)&gt;10,IF(AND(ISNUMBER('Test Sample Data'!M129),'Test Sample Data'!M129&lt;35,'Test Sample Data'!M129&gt;0),'Test Sample Data'!M129-'Choose Housekeeping Genes'!N$27,35-'Choose Housekeeping Genes'!N$27),"")</f>
        <v/>
      </c>
      <c r="N129" s="132" t="str">
        <f>IF(SUM('Test Sample Data'!N$3:N$386)&gt;10,IF(AND(ISNUMBER('Test Sample Data'!N129),'Test Sample Data'!N129&lt;35,'Test Sample Data'!N129&gt;0),'Test Sample Data'!N129-'Choose Housekeeping Genes'!O$27,35-'Choose Housekeeping Genes'!O$27),"")</f>
        <v/>
      </c>
      <c r="O129" s="132" t="str">
        <f>IF(SUM('Test Sample Data'!O$3:O$386)&gt;10,IF(AND(ISNUMBER('Test Sample Data'!O129),'Test Sample Data'!O129&lt;35,'Test Sample Data'!O129&gt;0),'Test Sample Data'!O129-'Choose Housekeeping Genes'!P$27,35-'Choose Housekeeping Genes'!P$27),"")</f>
        <v/>
      </c>
      <c r="P129" s="132" t="str">
        <f>IF(SUM('Test Sample Data'!P$3:P$386)&gt;10,IF(AND(ISNUMBER('Test Sample Data'!P129),'Test Sample Data'!P129&lt;35,'Test Sample Data'!P129&gt;0),'Test Sample Data'!P129-'Choose Housekeeping Genes'!Q$27,35-'Choose Housekeeping Genes'!Q$27),"")</f>
        <v/>
      </c>
      <c r="Q129" s="132" t="str">
        <f>IF(SUM('Test Sample Data'!Q$3:Q$386)&gt;10,IF(AND(ISNUMBER('Test Sample Data'!Q129),'Test Sample Data'!Q129&lt;35,'Test Sample Data'!Q129&gt;0),'Test Sample Data'!Q129-'Choose Housekeeping Genes'!R$27,35-'Choose Housekeeping Genes'!R$27),"")</f>
        <v/>
      </c>
      <c r="R129" s="132" t="str">
        <f>IF(SUM('Test Sample Data'!R$3:R$386)&gt;10,IF(AND(ISNUMBER('Test Sample Data'!R129),'Test Sample Data'!R129&lt;35,'Test Sample Data'!R129&gt;0),'Test Sample Data'!R129-'Choose Housekeeping Genes'!S$27,35-'Choose Housekeeping Genes'!S$27),"")</f>
        <v/>
      </c>
      <c r="S129" s="132" t="str">
        <f>IF(SUM('Test Sample Data'!S$3:S$386)&gt;10,IF(AND(ISNUMBER('Test Sample Data'!S129),'Test Sample Data'!S129&lt;35,'Test Sample Data'!S129&gt;0),'Test Sample Data'!S129-'Choose Housekeeping Genes'!T$27,35-'Choose Housekeeping Genes'!T$27),"")</f>
        <v/>
      </c>
      <c r="T129" s="132" t="str">
        <f>IF(SUM('Test Sample Data'!T$3:T$386)&gt;10,IF(AND(ISNUMBER('Test Sample Data'!T129),'Test Sample Data'!T129&lt;35,'Test Sample Data'!T129&gt;0),'Test Sample Data'!T129-'Choose Housekeeping Genes'!U$27,35-'Choose Housekeeping Genes'!U$27),"")</f>
        <v/>
      </c>
      <c r="U129" s="132" t="str">
        <f>IF(SUM('Test Sample Data'!U$3:U$386)&gt;10,IF(AND(ISNUMBER('Test Sample Data'!U129),'Test Sample Data'!U129&lt;35,'Test Sample Data'!U129&gt;0),'Test Sample Data'!U129-'Choose Housekeeping Genes'!V$27,35-'Choose Housekeeping Genes'!V$27),"")</f>
        <v/>
      </c>
      <c r="V129" s="132" t="str">
        <f>IF(SUM('Test Sample Data'!V$3:V$386)&gt;10,IF(AND(ISNUMBER('Test Sample Data'!V129),'Test Sample Data'!V129&lt;35,'Test Sample Data'!V129&gt;0),'Test Sample Data'!V129-'Choose Housekeeping Genes'!W$27,35-'Choose Housekeeping Genes'!W$27),"")</f>
        <v/>
      </c>
      <c r="W129" s="140" t="str">
        <f>'Control Sample Data'!A129</f>
        <v>MINA</v>
      </c>
      <c r="X129" s="141" t="s">
        <v>68</v>
      </c>
      <c r="Y129" s="132" t="str">
        <f>IF(SUM('Control Sample Data'!C$3:C$386)&gt;10,IF(AND(ISNUMBER('Control Sample Data'!C129),'Control Sample Data'!C129&lt;35,'Control Sample Data'!C129&gt;0),'Control Sample Data'!C129-'Choose Housekeeping Genes'!AA$27,35-'Choose Housekeeping Genes'!AA$27),"")</f>
        <v/>
      </c>
      <c r="Z129" s="132" t="str">
        <f>IF(SUM('Control Sample Data'!D$3:D$386)&gt;10,IF(AND(ISNUMBER('Control Sample Data'!D129),'Control Sample Data'!D129&lt;35,'Control Sample Data'!D129&gt;0),'Control Sample Data'!D129-'Choose Housekeeping Genes'!AB$27,35-'Choose Housekeeping Genes'!AB$27),"")</f>
        <v/>
      </c>
      <c r="AA129" s="132" t="str">
        <f>IF(SUM('Control Sample Data'!E$3:E$386)&gt;10,IF(AND(ISNUMBER('Control Sample Data'!E129),'Control Sample Data'!E129&lt;35,'Control Sample Data'!E129&gt;0),'Control Sample Data'!E129-'Choose Housekeeping Genes'!AC$27,35-'Choose Housekeeping Genes'!AC$27),"")</f>
        <v/>
      </c>
      <c r="AB129" s="132" t="str">
        <f>IF(SUM('Control Sample Data'!F$3:F$386)&gt;10,IF(AND(ISNUMBER('Control Sample Data'!F129),'Control Sample Data'!F129&lt;35,'Control Sample Data'!F129&gt;0),'Control Sample Data'!F129-'Choose Housekeeping Genes'!AD$27,35-'Choose Housekeeping Genes'!AD$27),"")</f>
        <v/>
      </c>
      <c r="AC129" s="132" t="str">
        <f>IF(SUM('Control Sample Data'!G$3:G$386)&gt;10,IF(AND(ISNUMBER('Control Sample Data'!G129),'Control Sample Data'!G129&lt;35,'Control Sample Data'!G129&gt;0),'Control Sample Data'!G129-'Choose Housekeeping Genes'!AE$27,35-'Choose Housekeeping Genes'!AE$27),"")</f>
        <v/>
      </c>
      <c r="AD129" s="132" t="str">
        <f>IF(SUM('Control Sample Data'!H$3:H$386)&gt;10,IF(AND(ISNUMBER('Control Sample Data'!H129),'Control Sample Data'!H129&lt;35,'Control Sample Data'!H129&gt;0),'Control Sample Data'!H129-'Choose Housekeeping Genes'!AF$27,35-'Choose Housekeeping Genes'!AF$27),"")</f>
        <v/>
      </c>
      <c r="AE129" s="132" t="str">
        <f>IF(SUM('Control Sample Data'!I$3:I$386)&gt;10,IF(AND(ISNUMBER('Control Sample Data'!I129),'Control Sample Data'!I129&lt;35,'Control Sample Data'!I129&gt;0),'Control Sample Data'!I129-'Choose Housekeeping Genes'!AG$27,35-'Choose Housekeeping Genes'!AG$27),"")</f>
        <v/>
      </c>
      <c r="AF129" s="132" t="str">
        <f>IF(SUM('Control Sample Data'!J$3:J$386)&gt;10,IF(AND(ISNUMBER('Control Sample Data'!J129),'Control Sample Data'!J129&lt;35,'Control Sample Data'!J129&gt;0),'Control Sample Data'!J129-'Choose Housekeeping Genes'!AH$27,35-'Choose Housekeeping Genes'!AH$27),"")</f>
        <v/>
      </c>
      <c r="AG129" s="132" t="str">
        <f>IF(SUM('Control Sample Data'!K$3:K$386)&gt;10,IF(AND(ISNUMBER('Control Sample Data'!K129),'Control Sample Data'!K129&lt;35,'Control Sample Data'!K129&gt;0),'Control Sample Data'!K129-'Choose Housekeeping Genes'!AI$27,35-'Choose Housekeeping Genes'!AI$27),"")</f>
        <v/>
      </c>
      <c r="AH129" s="132" t="str">
        <f>IF(SUM('Control Sample Data'!L$3:L$386)&gt;10,IF(AND(ISNUMBER('Control Sample Data'!L129),'Control Sample Data'!L129&lt;35,'Control Sample Data'!L129&gt;0),'Control Sample Data'!L129-'Choose Housekeeping Genes'!AJ$27,35-'Choose Housekeeping Genes'!AJ$27),"")</f>
        <v/>
      </c>
      <c r="AI129" s="132" t="str">
        <f>IF(SUM('Control Sample Data'!M$3:M$386)&gt;10,IF(AND(ISNUMBER('Control Sample Data'!M129),'Control Sample Data'!M129&lt;35,'Control Sample Data'!M129&gt;0),'Control Sample Data'!M129-'Choose Housekeeping Genes'!AK$27,35-'Choose Housekeeping Genes'!AK$27),"")</f>
        <v/>
      </c>
      <c r="AJ129" s="132" t="str">
        <f>IF(SUM('Control Sample Data'!N$3:N$386)&gt;10,IF(AND(ISNUMBER('Control Sample Data'!N129),'Control Sample Data'!N129&lt;35,'Control Sample Data'!N129&gt;0),'Control Sample Data'!N129-'Choose Housekeeping Genes'!AL$27,35-'Choose Housekeeping Genes'!AL$27),"")</f>
        <v/>
      </c>
      <c r="AK129" s="132" t="str">
        <f>IF(SUM('Control Sample Data'!O$3:O$386)&gt;10,IF(AND(ISNUMBER('Control Sample Data'!O129),'Control Sample Data'!O129&lt;35,'Control Sample Data'!O129&gt;0),'Control Sample Data'!O129-'Choose Housekeeping Genes'!AM$27,35-'Choose Housekeeping Genes'!AM$27),"")</f>
        <v/>
      </c>
      <c r="AL129" s="132" t="str">
        <f>IF(SUM('Control Sample Data'!P$3:P$386)&gt;10,IF(AND(ISNUMBER('Control Sample Data'!P129),'Control Sample Data'!P129&lt;35,'Control Sample Data'!P129&gt;0),'Control Sample Data'!P129-'Choose Housekeeping Genes'!AN$27,35-'Choose Housekeeping Genes'!AN$27),"")</f>
        <v/>
      </c>
      <c r="AM129" s="132" t="str">
        <f>IF(SUM('Control Sample Data'!Q$3:Q$386)&gt;10,IF(AND(ISNUMBER('Control Sample Data'!Q129),'Control Sample Data'!Q129&lt;35,'Control Sample Data'!Q129&gt;0),'Control Sample Data'!Q129-'Choose Housekeeping Genes'!AO$27,35-'Choose Housekeeping Genes'!AO$27),"")</f>
        <v/>
      </c>
      <c r="AN129" s="132" t="str">
        <f>IF(SUM('Control Sample Data'!R$3:R$386)&gt;10,IF(AND(ISNUMBER('Control Sample Data'!R129),'Control Sample Data'!R129&lt;35,'Control Sample Data'!R129&gt;0),'Control Sample Data'!R129-'Choose Housekeeping Genes'!AP$27,35-'Choose Housekeeping Genes'!AP$27),"")</f>
        <v/>
      </c>
      <c r="AO129" s="132" t="str">
        <f>IF(SUM('Control Sample Data'!S$3:S$386)&gt;10,IF(AND(ISNUMBER('Control Sample Data'!S129),'Control Sample Data'!S129&lt;35,'Control Sample Data'!S129&gt;0),'Control Sample Data'!S129-'Choose Housekeeping Genes'!AQ$27,35-'Choose Housekeeping Genes'!AQ$27),"")</f>
        <v/>
      </c>
      <c r="AP129" s="132" t="str">
        <f>IF(SUM('Control Sample Data'!T$3:T$386)&gt;10,IF(AND(ISNUMBER('Control Sample Data'!T129),'Control Sample Data'!T129&lt;35,'Control Sample Data'!T129&gt;0),'Control Sample Data'!T129-'Choose Housekeeping Genes'!AR$27,35-'Choose Housekeeping Genes'!AR$27),"")</f>
        <v/>
      </c>
      <c r="AQ129" s="132" t="str">
        <f>IF(SUM('Control Sample Data'!U$3:U$386)&gt;10,IF(AND(ISNUMBER('Control Sample Data'!U129),'Control Sample Data'!U129&lt;35,'Control Sample Data'!U129&gt;0),'Control Sample Data'!U129-'Choose Housekeeping Genes'!AS$27,35-'Choose Housekeeping Genes'!AS$27),"")</f>
        <v/>
      </c>
      <c r="AR129" s="132" t="str">
        <f>IF(SUM('Control Sample Data'!V$3:V$386)&gt;10,IF(AND(ISNUMBER('Control Sample Data'!V129),'Control Sample Data'!V129&lt;35,'Control Sample Data'!V129&gt;0),'Control Sample Data'!V129-'Choose Housekeeping Genes'!AT$27,35-'Choose Housekeeping Genes'!AT$27),"")</f>
        <v/>
      </c>
      <c r="AS129" s="135" t="str">
        <f>'Control Sample Data'!A129</f>
        <v>MINA</v>
      </c>
      <c r="AT129" s="35" t="s">
        <v>68</v>
      </c>
      <c r="AU129" s="132" t="str">
        <f ca="1">IF(ISNUMBER(C129-'Choose Housekeeping Genes'!D$17),C129-'Choose Housekeeping Genes'!D$17,"")</f>
        <v/>
      </c>
      <c r="AV129" s="132" t="str">
        <f ca="1">IF(ISNUMBER(D129-'Choose Housekeeping Genes'!E$17),D129-'Choose Housekeeping Genes'!E$17,"")</f>
        <v/>
      </c>
      <c r="AW129" s="132" t="str">
        <f ca="1">IF(ISNUMBER(E129-'Choose Housekeeping Genes'!F$17),E129-'Choose Housekeeping Genes'!F$17,"")</f>
        <v/>
      </c>
      <c r="AX129" s="132" t="str">
        <f ca="1">IF(ISNUMBER(F129-'Choose Housekeeping Genes'!G$17),F129-'Choose Housekeeping Genes'!G$17,"")</f>
        <v/>
      </c>
      <c r="AY129" s="132" t="str">
        <f ca="1">IF(ISNUMBER(G129-'Choose Housekeeping Genes'!H$17),G129-'Choose Housekeeping Genes'!H$17,"")</f>
        <v/>
      </c>
      <c r="AZ129" s="132" t="str">
        <f ca="1">IF(ISNUMBER(H129-'Choose Housekeeping Genes'!I$17),H129-'Choose Housekeeping Genes'!I$17,"")</f>
        <v/>
      </c>
      <c r="BA129" s="132" t="str">
        <f ca="1">IF(ISNUMBER(I129-'Choose Housekeeping Genes'!J$17),I129-'Choose Housekeeping Genes'!J$17,"")</f>
        <v/>
      </c>
      <c r="BB129" s="132" t="str">
        <f ca="1">IF(ISNUMBER(J129-'Choose Housekeeping Genes'!K$17),J129-'Choose Housekeeping Genes'!K$17,"")</f>
        <v/>
      </c>
      <c r="BC129" s="132" t="str">
        <f ca="1">IF(ISNUMBER(K129-'Choose Housekeeping Genes'!L$17),K129-'Choose Housekeeping Genes'!L$17,"")</f>
        <v/>
      </c>
      <c r="BD129" s="132" t="str">
        <f ca="1">IF(ISNUMBER(L129-'Choose Housekeeping Genes'!M$17),L129-'Choose Housekeeping Genes'!M$17,"")</f>
        <v/>
      </c>
      <c r="BE129" s="132" t="str">
        <f ca="1">IF(ISNUMBER(M129-'Choose Housekeeping Genes'!N$17),M129-'Choose Housekeeping Genes'!N$17,"")</f>
        <v/>
      </c>
      <c r="BF129" s="132" t="str">
        <f ca="1">IF(ISNUMBER(N129-'Choose Housekeeping Genes'!O$17),N129-'Choose Housekeeping Genes'!O$17,"")</f>
        <v/>
      </c>
      <c r="BG129" s="132" t="str">
        <f ca="1">IF(ISNUMBER(O129-'Choose Housekeeping Genes'!P$17),O129-'Choose Housekeeping Genes'!P$17,"")</f>
        <v/>
      </c>
      <c r="BH129" s="132" t="str">
        <f ca="1">IF(ISNUMBER(P129-'Choose Housekeeping Genes'!Q$17),P129-'Choose Housekeeping Genes'!Q$17,"")</f>
        <v/>
      </c>
      <c r="BI129" s="132" t="str">
        <f ca="1">IF(ISNUMBER(Q129-'Choose Housekeeping Genes'!R$17),Q129-'Choose Housekeeping Genes'!R$17,"")</f>
        <v/>
      </c>
      <c r="BJ129" s="132" t="str">
        <f ca="1">IF(ISNUMBER(R129-'Choose Housekeeping Genes'!S$17),R129-'Choose Housekeeping Genes'!S$17,"")</f>
        <v/>
      </c>
      <c r="BK129" s="132" t="str">
        <f ca="1">IF(ISNUMBER(S129-'Choose Housekeeping Genes'!T$17),S129-'Choose Housekeeping Genes'!T$17,"")</f>
        <v/>
      </c>
      <c r="BL129" s="132" t="str">
        <f ca="1">IF(ISNUMBER(T129-'Choose Housekeeping Genes'!U$17),T129-'Choose Housekeeping Genes'!U$17,"")</f>
        <v/>
      </c>
      <c r="BM129" s="132" t="str">
        <f ca="1">IF(ISNUMBER(U129-'Choose Housekeeping Genes'!V$17),U129-'Choose Housekeeping Genes'!V$17,"")</f>
        <v/>
      </c>
      <c r="BN129" s="132" t="str">
        <f ca="1">IF(ISNUMBER(V129-'Choose Housekeeping Genes'!W$17),V129-'Choose Housekeeping Genes'!W$17,"")</f>
        <v/>
      </c>
      <c r="BO129" s="142" t="str">
        <f t="shared" si="8"/>
        <v>MINA</v>
      </c>
      <c r="BP129" s="141" t="s">
        <v>68</v>
      </c>
      <c r="BQ129" s="132" t="str">
        <f ca="1">IF(ISNUMBER(Y129-'Choose Housekeeping Genes'!AA$17),Y129-'Choose Housekeeping Genes'!AA$17,"")</f>
        <v/>
      </c>
      <c r="BR129" s="132" t="str">
        <f ca="1">IF(ISNUMBER(Z129-'Choose Housekeeping Genes'!AB$17),Z129-'Choose Housekeeping Genes'!AB$17,"")</f>
        <v/>
      </c>
      <c r="BS129" s="132" t="str">
        <f ca="1">IF(ISNUMBER(AA129-'Choose Housekeeping Genes'!AC$17),AA129-'Choose Housekeeping Genes'!AC$17,"")</f>
        <v/>
      </c>
      <c r="BT129" s="132" t="str">
        <f ca="1">IF(ISNUMBER(AB129-'Choose Housekeeping Genes'!AD$17),AB129-'Choose Housekeeping Genes'!AD$17,"")</f>
        <v/>
      </c>
      <c r="BU129" s="132" t="str">
        <f ca="1">IF(ISNUMBER(AC129-'Choose Housekeeping Genes'!AE$17),AC129-'Choose Housekeeping Genes'!AE$17,"")</f>
        <v/>
      </c>
      <c r="BV129" s="132" t="str">
        <f ca="1">IF(ISNUMBER(AD129-'Choose Housekeeping Genes'!AF$17),AD129-'Choose Housekeeping Genes'!AF$17,"")</f>
        <v/>
      </c>
      <c r="BW129" s="132" t="str">
        <f ca="1">IF(ISNUMBER(AE129-'Choose Housekeeping Genes'!AG$17),AE129-'Choose Housekeeping Genes'!AG$17,"")</f>
        <v/>
      </c>
      <c r="BX129" s="132" t="str">
        <f ca="1">IF(ISNUMBER(AF129-'Choose Housekeeping Genes'!AH$17),AF129-'Choose Housekeeping Genes'!AH$17,"")</f>
        <v/>
      </c>
      <c r="BY129" s="132" t="str">
        <f ca="1">IF(ISNUMBER(AG129-'Choose Housekeeping Genes'!AI$17),AG129-'Choose Housekeeping Genes'!AI$17,"")</f>
        <v/>
      </c>
      <c r="BZ129" s="132" t="str">
        <f ca="1">IF(ISNUMBER(AH129-'Choose Housekeeping Genes'!AJ$17),AH129-'Choose Housekeeping Genes'!AJ$17,"")</f>
        <v/>
      </c>
      <c r="CA129" s="132" t="str">
        <f ca="1">IF(ISNUMBER(AI129-'Choose Housekeeping Genes'!AK$17),AI129-'Choose Housekeeping Genes'!AK$17,"")</f>
        <v/>
      </c>
      <c r="CB129" s="132" t="str">
        <f ca="1">IF(ISNUMBER(AJ129-'Choose Housekeeping Genes'!AL$17),AJ129-'Choose Housekeeping Genes'!AL$17,"")</f>
        <v/>
      </c>
      <c r="CC129" s="132" t="str">
        <f ca="1">IF(ISNUMBER(AK129-'Choose Housekeeping Genes'!AM$17),AK129-'Choose Housekeeping Genes'!AM$17,"")</f>
        <v/>
      </c>
      <c r="CD129" s="132" t="str">
        <f ca="1">IF(ISNUMBER(AL129-'Choose Housekeeping Genes'!AN$17),AL129-'Choose Housekeeping Genes'!AN$17,"")</f>
        <v/>
      </c>
      <c r="CE129" s="132" t="str">
        <f ca="1">IF(ISNUMBER(AM129-'Choose Housekeeping Genes'!AO$17),AM129-'Choose Housekeeping Genes'!AO$17,"")</f>
        <v/>
      </c>
      <c r="CF129" s="132" t="str">
        <f ca="1">IF(ISNUMBER(AN129-'Choose Housekeeping Genes'!AP$17),AN129-'Choose Housekeeping Genes'!AP$17,"")</f>
        <v/>
      </c>
      <c r="CG129" s="132" t="str">
        <f ca="1">IF(ISNUMBER(AO129-'Choose Housekeeping Genes'!AQ$17),AO129-'Choose Housekeeping Genes'!AQ$17,"")</f>
        <v/>
      </c>
      <c r="CH129" s="132" t="str">
        <f ca="1">IF(ISNUMBER(AP129-'Choose Housekeeping Genes'!AR$17),AP129-'Choose Housekeeping Genes'!AR$17,"")</f>
        <v/>
      </c>
      <c r="CI129" s="132" t="str">
        <f ca="1">IF(ISNUMBER(AQ129-'Choose Housekeeping Genes'!AS$17),AQ129-'Choose Housekeeping Genes'!AS$17,"")</f>
        <v/>
      </c>
      <c r="CJ129" s="132" t="str">
        <f ca="1">IF(ISNUMBER(AR129-'Choose Housekeeping Genes'!AT$17),AR129-'Choose Housekeeping Genes'!AT$17,"")</f>
        <v/>
      </c>
      <c r="CK129" s="137" t="e">
        <f t="shared" ca="1" si="6"/>
        <v>#DIV/0!</v>
      </c>
      <c r="CL129" s="138" t="e">
        <f t="shared" ca="1" si="7"/>
        <v>#DIV/0!</v>
      </c>
    </row>
    <row r="130" spans="1:90" ht="12.75" x14ac:dyDescent="0.15">
      <c r="A130" s="131" t="str">
        <f>'Transcript table'!C130</f>
        <v>MIR100HG</v>
      </c>
      <c r="B130" s="35" t="s">
        <v>69</v>
      </c>
      <c r="C130" s="132" t="str">
        <f>IF(SUM('Test Sample Data'!C$3:C$386)&gt;10,IF(AND(ISNUMBER('Test Sample Data'!C130),'Test Sample Data'!C130&lt;35,'Test Sample Data'!C130&gt;0),'Test Sample Data'!C130-'Choose Housekeeping Genes'!D$27,35-'Choose Housekeeping Genes'!D$27),"")</f>
        <v/>
      </c>
      <c r="D130" s="132" t="str">
        <f>IF(SUM('Test Sample Data'!D$3:D$386)&gt;10,IF(AND(ISNUMBER('Test Sample Data'!D130),'Test Sample Data'!D130&lt;35,'Test Sample Data'!D130&gt;0),'Test Sample Data'!D130-'Choose Housekeeping Genes'!E$27,35-'Choose Housekeeping Genes'!E$27),"")</f>
        <v/>
      </c>
      <c r="E130" s="132" t="str">
        <f>IF(SUM('Test Sample Data'!E$3:E$386)&gt;10,IF(AND(ISNUMBER('Test Sample Data'!E130),'Test Sample Data'!E130&lt;35,'Test Sample Data'!E130&gt;0),'Test Sample Data'!E130-'Choose Housekeeping Genes'!F$27,35-'Choose Housekeeping Genes'!F$27),"")</f>
        <v/>
      </c>
      <c r="F130" s="132" t="str">
        <f>IF(SUM('Test Sample Data'!F$3:F$386)&gt;10,IF(AND(ISNUMBER('Test Sample Data'!F130),'Test Sample Data'!F130&lt;35,'Test Sample Data'!F130&gt;0),'Test Sample Data'!F130-'Choose Housekeeping Genes'!G$27,35-'Choose Housekeeping Genes'!G$27),"")</f>
        <v/>
      </c>
      <c r="G130" s="132" t="str">
        <f>IF(SUM('Test Sample Data'!G$3:G$386)&gt;10,IF(AND(ISNUMBER('Test Sample Data'!G130),'Test Sample Data'!G130&lt;35,'Test Sample Data'!G130&gt;0),'Test Sample Data'!G130-'Choose Housekeeping Genes'!H$27,35-'Choose Housekeeping Genes'!H$27),"")</f>
        <v/>
      </c>
      <c r="H130" s="132" t="str">
        <f>IF(SUM('Test Sample Data'!H$3:H$386)&gt;10,IF(AND(ISNUMBER('Test Sample Data'!H130),'Test Sample Data'!H130&lt;35,'Test Sample Data'!H130&gt;0),'Test Sample Data'!H130-'Choose Housekeeping Genes'!I$27,35-'Choose Housekeeping Genes'!I$27),"")</f>
        <v/>
      </c>
      <c r="I130" s="132" t="str">
        <f>IF(SUM('Test Sample Data'!I$3:I$386)&gt;10,IF(AND(ISNUMBER('Test Sample Data'!I130),'Test Sample Data'!I130&lt;35,'Test Sample Data'!I130&gt;0),'Test Sample Data'!I130-'Choose Housekeeping Genes'!J$27,35-'Choose Housekeeping Genes'!J$27),"")</f>
        <v/>
      </c>
      <c r="J130" s="132" t="str">
        <f>IF(SUM('Test Sample Data'!J$3:J$386)&gt;10,IF(AND(ISNUMBER('Test Sample Data'!J130),'Test Sample Data'!J130&lt;35,'Test Sample Data'!J130&gt;0),'Test Sample Data'!J130-'Choose Housekeeping Genes'!K$27,35-'Choose Housekeeping Genes'!K$27),"")</f>
        <v/>
      </c>
      <c r="K130" s="132" t="str">
        <f>IF(SUM('Test Sample Data'!K$3:K$386)&gt;10,IF(AND(ISNUMBER('Test Sample Data'!K130),'Test Sample Data'!K130&lt;35,'Test Sample Data'!K130&gt;0),'Test Sample Data'!K130-'Choose Housekeeping Genes'!L$27,35-'Choose Housekeeping Genes'!L$27),"")</f>
        <v/>
      </c>
      <c r="L130" s="132" t="str">
        <f>IF(SUM('Test Sample Data'!L$3:L$386)&gt;10,IF(AND(ISNUMBER('Test Sample Data'!L130),'Test Sample Data'!L130&lt;35,'Test Sample Data'!L130&gt;0),'Test Sample Data'!L130-'Choose Housekeeping Genes'!M$27,35-'Choose Housekeeping Genes'!M$27),"")</f>
        <v/>
      </c>
      <c r="M130" s="132" t="str">
        <f>IF(SUM('Test Sample Data'!M$3:M$386)&gt;10,IF(AND(ISNUMBER('Test Sample Data'!M130),'Test Sample Data'!M130&lt;35,'Test Sample Data'!M130&gt;0),'Test Sample Data'!M130-'Choose Housekeeping Genes'!N$27,35-'Choose Housekeeping Genes'!N$27),"")</f>
        <v/>
      </c>
      <c r="N130" s="132" t="str">
        <f>IF(SUM('Test Sample Data'!N$3:N$386)&gt;10,IF(AND(ISNUMBER('Test Sample Data'!N130),'Test Sample Data'!N130&lt;35,'Test Sample Data'!N130&gt;0),'Test Sample Data'!N130-'Choose Housekeeping Genes'!O$27,35-'Choose Housekeeping Genes'!O$27),"")</f>
        <v/>
      </c>
      <c r="O130" s="132" t="str">
        <f>IF(SUM('Test Sample Data'!O$3:O$386)&gt;10,IF(AND(ISNUMBER('Test Sample Data'!O130),'Test Sample Data'!O130&lt;35,'Test Sample Data'!O130&gt;0),'Test Sample Data'!O130-'Choose Housekeeping Genes'!P$27,35-'Choose Housekeeping Genes'!P$27),"")</f>
        <v/>
      </c>
      <c r="P130" s="132" t="str">
        <f>IF(SUM('Test Sample Data'!P$3:P$386)&gt;10,IF(AND(ISNUMBER('Test Sample Data'!P130),'Test Sample Data'!P130&lt;35,'Test Sample Data'!P130&gt;0),'Test Sample Data'!P130-'Choose Housekeeping Genes'!Q$27,35-'Choose Housekeeping Genes'!Q$27),"")</f>
        <v/>
      </c>
      <c r="Q130" s="132" t="str">
        <f>IF(SUM('Test Sample Data'!Q$3:Q$386)&gt;10,IF(AND(ISNUMBER('Test Sample Data'!Q130),'Test Sample Data'!Q130&lt;35,'Test Sample Data'!Q130&gt;0),'Test Sample Data'!Q130-'Choose Housekeeping Genes'!R$27,35-'Choose Housekeeping Genes'!R$27),"")</f>
        <v/>
      </c>
      <c r="R130" s="132" t="str">
        <f>IF(SUM('Test Sample Data'!R$3:R$386)&gt;10,IF(AND(ISNUMBER('Test Sample Data'!R130),'Test Sample Data'!R130&lt;35,'Test Sample Data'!R130&gt;0),'Test Sample Data'!R130-'Choose Housekeeping Genes'!S$27,35-'Choose Housekeeping Genes'!S$27),"")</f>
        <v/>
      </c>
      <c r="S130" s="132" t="str">
        <f>IF(SUM('Test Sample Data'!S$3:S$386)&gt;10,IF(AND(ISNUMBER('Test Sample Data'!S130),'Test Sample Data'!S130&lt;35,'Test Sample Data'!S130&gt;0),'Test Sample Data'!S130-'Choose Housekeeping Genes'!T$27,35-'Choose Housekeeping Genes'!T$27),"")</f>
        <v/>
      </c>
      <c r="T130" s="132" t="str">
        <f>IF(SUM('Test Sample Data'!T$3:T$386)&gt;10,IF(AND(ISNUMBER('Test Sample Data'!T130),'Test Sample Data'!T130&lt;35,'Test Sample Data'!T130&gt;0),'Test Sample Data'!T130-'Choose Housekeeping Genes'!U$27,35-'Choose Housekeeping Genes'!U$27),"")</f>
        <v/>
      </c>
      <c r="U130" s="132" t="str">
        <f>IF(SUM('Test Sample Data'!U$3:U$386)&gt;10,IF(AND(ISNUMBER('Test Sample Data'!U130),'Test Sample Data'!U130&lt;35,'Test Sample Data'!U130&gt;0),'Test Sample Data'!U130-'Choose Housekeeping Genes'!V$27,35-'Choose Housekeeping Genes'!V$27),"")</f>
        <v/>
      </c>
      <c r="V130" s="132" t="str">
        <f>IF(SUM('Test Sample Data'!V$3:V$386)&gt;10,IF(AND(ISNUMBER('Test Sample Data'!V130),'Test Sample Data'!V130&lt;35,'Test Sample Data'!V130&gt;0),'Test Sample Data'!V130-'Choose Housekeeping Genes'!W$27,35-'Choose Housekeeping Genes'!W$27),"")</f>
        <v/>
      </c>
      <c r="W130" s="140" t="str">
        <f>'Control Sample Data'!A130</f>
        <v>MIR100HG</v>
      </c>
      <c r="X130" s="141" t="s">
        <v>69</v>
      </c>
      <c r="Y130" s="132" t="str">
        <f>IF(SUM('Control Sample Data'!C$3:C$386)&gt;10,IF(AND(ISNUMBER('Control Sample Data'!C130),'Control Sample Data'!C130&lt;35,'Control Sample Data'!C130&gt;0),'Control Sample Data'!C130-'Choose Housekeeping Genes'!AA$27,35-'Choose Housekeeping Genes'!AA$27),"")</f>
        <v/>
      </c>
      <c r="Z130" s="132" t="str">
        <f>IF(SUM('Control Sample Data'!D$3:D$386)&gt;10,IF(AND(ISNUMBER('Control Sample Data'!D130),'Control Sample Data'!D130&lt;35,'Control Sample Data'!D130&gt;0),'Control Sample Data'!D130-'Choose Housekeeping Genes'!AB$27,35-'Choose Housekeeping Genes'!AB$27),"")</f>
        <v/>
      </c>
      <c r="AA130" s="132" t="str">
        <f>IF(SUM('Control Sample Data'!E$3:E$386)&gt;10,IF(AND(ISNUMBER('Control Sample Data'!E130),'Control Sample Data'!E130&lt;35,'Control Sample Data'!E130&gt;0),'Control Sample Data'!E130-'Choose Housekeeping Genes'!AC$27,35-'Choose Housekeeping Genes'!AC$27),"")</f>
        <v/>
      </c>
      <c r="AB130" s="132" t="str">
        <f>IF(SUM('Control Sample Data'!F$3:F$386)&gt;10,IF(AND(ISNUMBER('Control Sample Data'!F130),'Control Sample Data'!F130&lt;35,'Control Sample Data'!F130&gt;0),'Control Sample Data'!F130-'Choose Housekeeping Genes'!AD$27,35-'Choose Housekeeping Genes'!AD$27),"")</f>
        <v/>
      </c>
      <c r="AC130" s="132" t="str">
        <f>IF(SUM('Control Sample Data'!G$3:G$386)&gt;10,IF(AND(ISNUMBER('Control Sample Data'!G130),'Control Sample Data'!G130&lt;35,'Control Sample Data'!G130&gt;0),'Control Sample Data'!G130-'Choose Housekeeping Genes'!AE$27,35-'Choose Housekeeping Genes'!AE$27),"")</f>
        <v/>
      </c>
      <c r="AD130" s="132" t="str">
        <f>IF(SUM('Control Sample Data'!H$3:H$386)&gt;10,IF(AND(ISNUMBER('Control Sample Data'!H130),'Control Sample Data'!H130&lt;35,'Control Sample Data'!H130&gt;0),'Control Sample Data'!H130-'Choose Housekeeping Genes'!AF$27,35-'Choose Housekeeping Genes'!AF$27),"")</f>
        <v/>
      </c>
      <c r="AE130" s="132" t="str">
        <f>IF(SUM('Control Sample Data'!I$3:I$386)&gt;10,IF(AND(ISNUMBER('Control Sample Data'!I130),'Control Sample Data'!I130&lt;35,'Control Sample Data'!I130&gt;0),'Control Sample Data'!I130-'Choose Housekeeping Genes'!AG$27,35-'Choose Housekeeping Genes'!AG$27),"")</f>
        <v/>
      </c>
      <c r="AF130" s="132" t="str">
        <f>IF(SUM('Control Sample Data'!J$3:J$386)&gt;10,IF(AND(ISNUMBER('Control Sample Data'!J130),'Control Sample Data'!J130&lt;35,'Control Sample Data'!J130&gt;0),'Control Sample Data'!J130-'Choose Housekeeping Genes'!AH$27,35-'Choose Housekeeping Genes'!AH$27),"")</f>
        <v/>
      </c>
      <c r="AG130" s="132" t="str">
        <f>IF(SUM('Control Sample Data'!K$3:K$386)&gt;10,IF(AND(ISNUMBER('Control Sample Data'!K130),'Control Sample Data'!K130&lt;35,'Control Sample Data'!K130&gt;0),'Control Sample Data'!K130-'Choose Housekeeping Genes'!AI$27,35-'Choose Housekeeping Genes'!AI$27),"")</f>
        <v/>
      </c>
      <c r="AH130" s="132" t="str">
        <f>IF(SUM('Control Sample Data'!L$3:L$386)&gt;10,IF(AND(ISNUMBER('Control Sample Data'!L130),'Control Sample Data'!L130&lt;35,'Control Sample Data'!L130&gt;0),'Control Sample Data'!L130-'Choose Housekeeping Genes'!AJ$27,35-'Choose Housekeeping Genes'!AJ$27),"")</f>
        <v/>
      </c>
      <c r="AI130" s="132" t="str">
        <f>IF(SUM('Control Sample Data'!M$3:M$386)&gt;10,IF(AND(ISNUMBER('Control Sample Data'!M130),'Control Sample Data'!M130&lt;35,'Control Sample Data'!M130&gt;0),'Control Sample Data'!M130-'Choose Housekeeping Genes'!AK$27,35-'Choose Housekeeping Genes'!AK$27),"")</f>
        <v/>
      </c>
      <c r="AJ130" s="132" t="str">
        <f>IF(SUM('Control Sample Data'!N$3:N$386)&gt;10,IF(AND(ISNUMBER('Control Sample Data'!N130),'Control Sample Data'!N130&lt;35,'Control Sample Data'!N130&gt;0),'Control Sample Data'!N130-'Choose Housekeeping Genes'!AL$27,35-'Choose Housekeeping Genes'!AL$27),"")</f>
        <v/>
      </c>
      <c r="AK130" s="132" t="str">
        <f>IF(SUM('Control Sample Data'!O$3:O$386)&gt;10,IF(AND(ISNUMBER('Control Sample Data'!O130),'Control Sample Data'!O130&lt;35,'Control Sample Data'!O130&gt;0),'Control Sample Data'!O130-'Choose Housekeeping Genes'!AM$27,35-'Choose Housekeeping Genes'!AM$27),"")</f>
        <v/>
      </c>
      <c r="AL130" s="132" t="str">
        <f>IF(SUM('Control Sample Data'!P$3:P$386)&gt;10,IF(AND(ISNUMBER('Control Sample Data'!P130),'Control Sample Data'!P130&lt;35,'Control Sample Data'!P130&gt;0),'Control Sample Data'!P130-'Choose Housekeeping Genes'!AN$27,35-'Choose Housekeeping Genes'!AN$27),"")</f>
        <v/>
      </c>
      <c r="AM130" s="132" t="str">
        <f>IF(SUM('Control Sample Data'!Q$3:Q$386)&gt;10,IF(AND(ISNUMBER('Control Sample Data'!Q130),'Control Sample Data'!Q130&lt;35,'Control Sample Data'!Q130&gt;0),'Control Sample Data'!Q130-'Choose Housekeeping Genes'!AO$27,35-'Choose Housekeeping Genes'!AO$27),"")</f>
        <v/>
      </c>
      <c r="AN130" s="132" t="str">
        <f>IF(SUM('Control Sample Data'!R$3:R$386)&gt;10,IF(AND(ISNUMBER('Control Sample Data'!R130),'Control Sample Data'!R130&lt;35,'Control Sample Data'!R130&gt;0),'Control Sample Data'!R130-'Choose Housekeeping Genes'!AP$27,35-'Choose Housekeeping Genes'!AP$27),"")</f>
        <v/>
      </c>
      <c r="AO130" s="132" t="str">
        <f>IF(SUM('Control Sample Data'!S$3:S$386)&gt;10,IF(AND(ISNUMBER('Control Sample Data'!S130),'Control Sample Data'!S130&lt;35,'Control Sample Data'!S130&gt;0),'Control Sample Data'!S130-'Choose Housekeeping Genes'!AQ$27,35-'Choose Housekeeping Genes'!AQ$27),"")</f>
        <v/>
      </c>
      <c r="AP130" s="132" t="str">
        <f>IF(SUM('Control Sample Data'!T$3:T$386)&gt;10,IF(AND(ISNUMBER('Control Sample Data'!T130),'Control Sample Data'!T130&lt;35,'Control Sample Data'!T130&gt;0),'Control Sample Data'!T130-'Choose Housekeeping Genes'!AR$27,35-'Choose Housekeeping Genes'!AR$27),"")</f>
        <v/>
      </c>
      <c r="AQ130" s="132" t="str">
        <f>IF(SUM('Control Sample Data'!U$3:U$386)&gt;10,IF(AND(ISNUMBER('Control Sample Data'!U130),'Control Sample Data'!U130&lt;35,'Control Sample Data'!U130&gt;0),'Control Sample Data'!U130-'Choose Housekeeping Genes'!AS$27,35-'Choose Housekeeping Genes'!AS$27),"")</f>
        <v/>
      </c>
      <c r="AR130" s="132" t="str">
        <f>IF(SUM('Control Sample Data'!V$3:V$386)&gt;10,IF(AND(ISNUMBER('Control Sample Data'!V130),'Control Sample Data'!V130&lt;35,'Control Sample Data'!V130&gt;0),'Control Sample Data'!V130-'Choose Housekeeping Genes'!AT$27,35-'Choose Housekeeping Genes'!AT$27),"")</f>
        <v/>
      </c>
      <c r="AS130" s="135" t="str">
        <f>'Control Sample Data'!A130</f>
        <v>MIR100HG</v>
      </c>
      <c r="AT130" s="35" t="s">
        <v>69</v>
      </c>
      <c r="AU130" s="132" t="str">
        <f ca="1">IF(ISNUMBER(C130-'Choose Housekeeping Genes'!D$17),C130-'Choose Housekeeping Genes'!D$17,"")</f>
        <v/>
      </c>
      <c r="AV130" s="132" t="str">
        <f ca="1">IF(ISNUMBER(D130-'Choose Housekeeping Genes'!E$17),D130-'Choose Housekeeping Genes'!E$17,"")</f>
        <v/>
      </c>
      <c r="AW130" s="132" t="str">
        <f ca="1">IF(ISNUMBER(E130-'Choose Housekeeping Genes'!F$17),E130-'Choose Housekeeping Genes'!F$17,"")</f>
        <v/>
      </c>
      <c r="AX130" s="132" t="str">
        <f ca="1">IF(ISNUMBER(F130-'Choose Housekeeping Genes'!G$17),F130-'Choose Housekeeping Genes'!G$17,"")</f>
        <v/>
      </c>
      <c r="AY130" s="132" t="str">
        <f ca="1">IF(ISNUMBER(G130-'Choose Housekeeping Genes'!H$17),G130-'Choose Housekeeping Genes'!H$17,"")</f>
        <v/>
      </c>
      <c r="AZ130" s="132" t="str">
        <f ca="1">IF(ISNUMBER(H130-'Choose Housekeeping Genes'!I$17),H130-'Choose Housekeeping Genes'!I$17,"")</f>
        <v/>
      </c>
      <c r="BA130" s="132" t="str">
        <f ca="1">IF(ISNUMBER(I130-'Choose Housekeeping Genes'!J$17),I130-'Choose Housekeeping Genes'!J$17,"")</f>
        <v/>
      </c>
      <c r="BB130" s="132" t="str">
        <f ca="1">IF(ISNUMBER(J130-'Choose Housekeeping Genes'!K$17),J130-'Choose Housekeeping Genes'!K$17,"")</f>
        <v/>
      </c>
      <c r="BC130" s="132" t="str">
        <f ca="1">IF(ISNUMBER(K130-'Choose Housekeeping Genes'!L$17),K130-'Choose Housekeeping Genes'!L$17,"")</f>
        <v/>
      </c>
      <c r="BD130" s="132" t="str">
        <f ca="1">IF(ISNUMBER(L130-'Choose Housekeeping Genes'!M$17),L130-'Choose Housekeeping Genes'!M$17,"")</f>
        <v/>
      </c>
      <c r="BE130" s="132" t="str">
        <f ca="1">IF(ISNUMBER(M130-'Choose Housekeeping Genes'!N$17),M130-'Choose Housekeeping Genes'!N$17,"")</f>
        <v/>
      </c>
      <c r="BF130" s="132" t="str">
        <f ca="1">IF(ISNUMBER(N130-'Choose Housekeeping Genes'!O$17),N130-'Choose Housekeeping Genes'!O$17,"")</f>
        <v/>
      </c>
      <c r="BG130" s="132" t="str">
        <f ca="1">IF(ISNUMBER(O130-'Choose Housekeeping Genes'!P$17),O130-'Choose Housekeeping Genes'!P$17,"")</f>
        <v/>
      </c>
      <c r="BH130" s="132" t="str">
        <f ca="1">IF(ISNUMBER(P130-'Choose Housekeeping Genes'!Q$17),P130-'Choose Housekeeping Genes'!Q$17,"")</f>
        <v/>
      </c>
      <c r="BI130" s="132" t="str">
        <f ca="1">IF(ISNUMBER(Q130-'Choose Housekeeping Genes'!R$17),Q130-'Choose Housekeeping Genes'!R$17,"")</f>
        <v/>
      </c>
      <c r="BJ130" s="132" t="str">
        <f ca="1">IF(ISNUMBER(R130-'Choose Housekeeping Genes'!S$17),R130-'Choose Housekeeping Genes'!S$17,"")</f>
        <v/>
      </c>
      <c r="BK130" s="132" t="str">
        <f ca="1">IF(ISNUMBER(S130-'Choose Housekeeping Genes'!T$17),S130-'Choose Housekeeping Genes'!T$17,"")</f>
        <v/>
      </c>
      <c r="BL130" s="132" t="str">
        <f ca="1">IF(ISNUMBER(T130-'Choose Housekeeping Genes'!U$17),T130-'Choose Housekeeping Genes'!U$17,"")</f>
        <v/>
      </c>
      <c r="BM130" s="132" t="str">
        <f ca="1">IF(ISNUMBER(U130-'Choose Housekeeping Genes'!V$17),U130-'Choose Housekeeping Genes'!V$17,"")</f>
        <v/>
      </c>
      <c r="BN130" s="132" t="str">
        <f ca="1">IF(ISNUMBER(V130-'Choose Housekeeping Genes'!W$17),V130-'Choose Housekeeping Genes'!W$17,"")</f>
        <v/>
      </c>
      <c r="BO130" s="142" t="str">
        <f t="shared" si="8"/>
        <v>MIR100HG</v>
      </c>
      <c r="BP130" s="141" t="s">
        <v>69</v>
      </c>
      <c r="BQ130" s="132" t="str">
        <f ca="1">IF(ISNUMBER(Y130-'Choose Housekeeping Genes'!AA$17),Y130-'Choose Housekeeping Genes'!AA$17,"")</f>
        <v/>
      </c>
      <c r="BR130" s="132" t="str">
        <f ca="1">IF(ISNUMBER(Z130-'Choose Housekeeping Genes'!AB$17),Z130-'Choose Housekeeping Genes'!AB$17,"")</f>
        <v/>
      </c>
      <c r="BS130" s="132" t="str">
        <f ca="1">IF(ISNUMBER(AA130-'Choose Housekeeping Genes'!AC$17),AA130-'Choose Housekeeping Genes'!AC$17,"")</f>
        <v/>
      </c>
      <c r="BT130" s="132" t="str">
        <f ca="1">IF(ISNUMBER(AB130-'Choose Housekeeping Genes'!AD$17),AB130-'Choose Housekeeping Genes'!AD$17,"")</f>
        <v/>
      </c>
      <c r="BU130" s="132" t="str">
        <f ca="1">IF(ISNUMBER(AC130-'Choose Housekeeping Genes'!AE$17),AC130-'Choose Housekeeping Genes'!AE$17,"")</f>
        <v/>
      </c>
      <c r="BV130" s="132" t="str">
        <f ca="1">IF(ISNUMBER(AD130-'Choose Housekeeping Genes'!AF$17),AD130-'Choose Housekeeping Genes'!AF$17,"")</f>
        <v/>
      </c>
      <c r="BW130" s="132" t="str">
        <f ca="1">IF(ISNUMBER(AE130-'Choose Housekeeping Genes'!AG$17),AE130-'Choose Housekeeping Genes'!AG$17,"")</f>
        <v/>
      </c>
      <c r="BX130" s="132" t="str">
        <f ca="1">IF(ISNUMBER(AF130-'Choose Housekeeping Genes'!AH$17),AF130-'Choose Housekeeping Genes'!AH$17,"")</f>
        <v/>
      </c>
      <c r="BY130" s="132" t="str">
        <f ca="1">IF(ISNUMBER(AG130-'Choose Housekeeping Genes'!AI$17),AG130-'Choose Housekeeping Genes'!AI$17,"")</f>
        <v/>
      </c>
      <c r="BZ130" s="132" t="str">
        <f ca="1">IF(ISNUMBER(AH130-'Choose Housekeeping Genes'!AJ$17),AH130-'Choose Housekeeping Genes'!AJ$17,"")</f>
        <v/>
      </c>
      <c r="CA130" s="132" t="str">
        <f ca="1">IF(ISNUMBER(AI130-'Choose Housekeeping Genes'!AK$17),AI130-'Choose Housekeeping Genes'!AK$17,"")</f>
        <v/>
      </c>
      <c r="CB130" s="132" t="str">
        <f ca="1">IF(ISNUMBER(AJ130-'Choose Housekeeping Genes'!AL$17),AJ130-'Choose Housekeeping Genes'!AL$17,"")</f>
        <v/>
      </c>
      <c r="CC130" s="132" t="str">
        <f ca="1">IF(ISNUMBER(AK130-'Choose Housekeeping Genes'!AM$17),AK130-'Choose Housekeeping Genes'!AM$17,"")</f>
        <v/>
      </c>
      <c r="CD130" s="132" t="str">
        <f ca="1">IF(ISNUMBER(AL130-'Choose Housekeeping Genes'!AN$17),AL130-'Choose Housekeeping Genes'!AN$17,"")</f>
        <v/>
      </c>
      <c r="CE130" s="132" t="str">
        <f ca="1">IF(ISNUMBER(AM130-'Choose Housekeeping Genes'!AO$17),AM130-'Choose Housekeeping Genes'!AO$17,"")</f>
        <v/>
      </c>
      <c r="CF130" s="132" t="str">
        <f ca="1">IF(ISNUMBER(AN130-'Choose Housekeeping Genes'!AP$17),AN130-'Choose Housekeeping Genes'!AP$17,"")</f>
        <v/>
      </c>
      <c r="CG130" s="132" t="str">
        <f ca="1">IF(ISNUMBER(AO130-'Choose Housekeeping Genes'!AQ$17),AO130-'Choose Housekeeping Genes'!AQ$17,"")</f>
        <v/>
      </c>
      <c r="CH130" s="132" t="str">
        <f ca="1">IF(ISNUMBER(AP130-'Choose Housekeeping Genes'!AR$17),AP130-'Choose Housekeeping Genes'!AR$17,"")</f>
        <v/>
      </c>
      <c r="CI130" s="132" t="str">
        <f ca="1">IF(ISNUMBER(AQ130-'Choose Housekeeping Genes'!AS$17),AQ130-'Choose Housekeeping Genes'!AS$17,"")</f>
        <v/>
      </c>
      <c r="CJ130" s="132" t="str">
        <f ca="1">IF(ISNUMBER(AR130-'Choose Housekeeping Genes'!AT$17),AR130-'Choose Housekeeping Genes'!AT$17,"")</f>
        <v/>
      </c>
      <c r="CK130" s="137" t="e">
        <f t="shared" ca="1" si="6"/>
        <v>#DIV/0!</v>
      </c>
      <c r="CL130" s="138" t="e">
        <f t="shared" ca="1" si="7"/>
        <v>#DIV/0!</v>
      </c>
    </row>
    <row r="131" spans="1:90" ht="12.75" x14ac:dyDescent="0.15">
      <c r="A131" s="131" t="str">
        <f>'Transcript table'!C131</f>
        <v>MIR155HG</v>
      </c>
      <c r="B131" s="35" t="s">
        <v>70</v>
      </c>
      <c r="C131" s="132" t="str">
        <f>IF(SUM('Test Sample Data'!C$3:C$386)&gt;10,IF(AND(ISNUMBER('Test Sample Data'!C131),'Test Sample Data'!C131&lt;35,'Test Sample Data'!C131&gt;0),'Test Sample Data'!C131-'Choose Housekeeping Genes'!D$27,35-'Choose Housekeeping Genes'!D$27),"")</f>
        <v/>
      </c>
      <c r="D131" s="132" t="str">
        <f>IF(SUM('Test Sample Data'!D$3:D$386)&gt;10,IF(AND(ISNUMBER('Test Sample Data'!D131),'Test Sample Data'!D131&lt;35,'Test Sample Data'!D131&gt;0),'Test Sample Data'!D131-'Choose Housekeeping Genes'!E$27,35-'Choose Housekeeping Genes'!E$27),"")</f>
        <v/>
      </c>
      <c r="E131" s="132" t="str">
        <f>IF(SUM('Test Sample Data'!E$3:E$386)&gt;10,IF(AND(ISNUMBER('Test Sample Data'!E131),'Test Sample Data'!E131&lt;35,'Test Sample Data'!E131&gt;0),'Test Sample Data'!E131-'Choose Housekeeping Genes'!F$27,35-'Choose Housekeeping Genes'!F$27),"")</f>
        <v/>
      </c>
      <c r="F131" s="132" t="str">
        <f>IF(SUM('Test Sample Data'!F$3:F$386)&gt;10,IF(AND(ISNUMBER('Test Sample Data'!F131),'Test Sample Data'!F131&lt;35,'Test Sample Data'!F131&gt;0),'Test Sample Data'!F131-'Choose Housekeeping Genes'!G$27,35-'Choose Housekeeping Genes'!G$27),"")</f>
        <v/>
      </c>
      <c r="G131" s="132" t="str">
        <f>IF(SUM('Test Sample Data'!G$3:G$386)&gt;10,IF(AND(ISNUMBER('Test Sample Data'!G131),'Test Sample Data'!G131&lt;35,'Test Sample Data'!G131&gt;0),'Test Sample Data'!G131-'Choose Housekeeping Genes'!H$27,35-'Choose Housekeeping Genes'!H$27),"")</f>
        <v/>
      </c>
      <c r="H131" s="132" t="str">
        <f>IF(SUM('Test Sample Data'!H$3:H$386)&gt;10,IF(AND(ISNUMBER('Test Sample Data'!H131),'Test Sample Data'!H131&lt;35,'Test Sample Data'!H131&gt;0),'Test Sample Data'!H131-'Choose Housekeeping Genes'!I$27,35-'Choose Housekeeping Genes'!I$27),"")</f>
        <v/>
      </c>
      <c r="I131" s="132" t="str">
        <f>IF(SUM('Test Sample Data'!I$3:I$386)&gt;10,IF(AND(ISNUMBER('Test Sample Data'!I131),'Test Sample Data'!I131&lt;35,'Test Sample Data'!I131&gt;0),'Test Sample Data'!I131-'Choose Housekeeping Genes'!J$27,35-'Choose Housekeeping Genes'!J$27),"")</f>
        <v/>
      </c>
      <c r="J131" s="132" t="str">
        <f>IF(SUM('Test Sample Data'!J$3:J$386)&gt;10,IF(AND(ISNUMBER('Test Sample Data'!J131),'Test Sample Data'!J131&lt;35,'Test Sample Data'!J131&gt;0),'Test Sample Data'!J131-'Choose Housekeeping Genes'!K$27,35-'Choose Housekeeping Genes'!K$27),"")</f>
        <v/>
      </c>
      <c r="K131" s="132" t="str">
        <f>IF(SUM('Test Sample Data'!K$3:K$386)&gt;10,IF(AND(ISNUMBER('Test Sample Data'!K131),'Test Sample Data'!K131&lt;35,'Test Sample Data'!K131&gt;0),'Test Sample Data'!K131-'Choose Housekeeping Genes'!L$27,35-'Choose Housekeeping Genes'!L$27),"")</f>
        <v/>
      </c>
      <c r="L131" s="132" t="str">
        <f>IF(SUM('Test Sample Data'!L$3:L$386)&gt;10,IF(AND(ISNUMBER('Test Sample Data'!L131),'Test Sample Data'!L131&lt;35,'Test Sample Data'!L131&gt;0),'Test Sample Data'!L131-'Choose Housekeeping Genes'!M$27,35-'Choose Housekeeping Genes'!M$27),"")</f>
        <v/>
      </c>
      <c r="M131" s="132" t="str">
        <f>IF(SUM('Test Sample Data'!M$3:M$386)&gt;10,IF(AND(ISNUMBER('Test Sample Data'!M131),'Test Sample Data'!M131&lt;35,'Test Sample Data'!M131&gt;0),'Test Sample Data'!M131-'Choose Housekeeping Genes'!N$27,35-'Choose Housekeeping Genes'!N$27),"")</f>
        <v/>
      </c>
      <c r="N131" s="132" t="str">
        <f>IF(SUM('Test Sample Data'!N$3:N$386)&gt;10,IF(AND(ISNUMBER('Test Sample Data'!N131),'Test Sample Data'!N131&lt;35,'Test Sample Data'!N131&gt;0),'Test Sample Data'!N131-'Choose Housekeeping Genes'!O$27,35-'Choose Housekeeping Genes'!O$27),"")</f>
        <v/>
      </c>
      <c r="O131" s="132" t="str">
        <f>IF(SUM('Test Sample Data'!O$3:O$386)&gt;10,IF(AND(ISNUMBER('Test Sample Data'!O131),'Test Sample Data'!O131&lt;35,'Test Sample Data'!O131&gt;0),'Test Sample Data'!O131-'Choose Housekeeping Genes'!P$27,35-'Choose Housekeeping Genes'!P$27),"")</f>
        <v/>
      </c>
      <c r="P131" s="132" t="str">
        <f>IF(SUM('Test Sample Data'!P$3:P$386)&gt;10,IF(AND(ISNUMBER('Test Sample Data'!P131),'Test Sample Data'!P131&lt;35,'Test Sample Data'!P131&gt;0),'Test Sample Data'!P131-'Choose Housekeeping Genes'!Q$27,35-'Choose Housekeeping Genes'!Q$27),"")</f>
        <v/>
      </c>
      <c r="Q131" s="132" t="str">
        <f>IF(SUM('Test Sample Data'!Q$3:Q$386)&gt;10,IF(AND(ISNUMBER('Test Sample Data'!Q131),'Test Sample Data'!Q131&lt;35,'Test Sample Data'!Q131&gt;0),'Test Sample Data'!Q131-'Choose Housekeeping Genes'!R$27,35-'Choose Housekeeping Genes'!R$27),"")</f>
        <v/>
      </c>
      <c r="R131" s="132" t="str">
        <f>IF(SUM('Test Sample Data'!R$3:R$386)&gt;10,IF(AND(ISNUMBER('Test Sample Data'!R131),'Test Sample Data'!R131&lt;35,'Test Sample Data'!R131&gt;0),'Test Sample Data'!R131-'Choose Housekeeping Genes'!S$27,35-'Choose Housekeeping Genes'!S$27),"")</f>
        <v/>
      </c>
      <c r="S131" s="132" t="str">
        <f>IF(SUM('Test Sample Data'!S$3:S$386)&gt;10,IF(AND(ISNUMBER('Test Sample Data'!S131),'Test Sample Data'!S131&lt;35,'Test Sample Data'!S131&gt;0),'Test Sample Data'!S131-'Choose Housekeeping Genes'!T$27,35-'Choose Housekeeping Genes'!T$27),"")</f>
        <v/>
      </c>
      <c r="T131" s="132" t="str">
        <f>IF(SUM('Test Sample Data'!T$3:T$386)&gt;10,IF(AND(ISNUMBER('Test Sample Data'!T131),'Test Sample Data'!T131&lt;35,'Test Sample Data'!T131&gt;0),'Test Sample Data'!T131-'Choose Housekeeping Genes'!U$27,35-'Choose Housekeeping Genes'!U$27),"")</f>
        <v/>
      </c>
      <c r="U131" s="132" t="str">
        <f>IF(SUM('Test Sample Data'!U$3:U$386)&gt;10,IF(AND(ISNUMBER('Test Sample Data'!U131),'Test Sample Data'!U131&lt;35,'Test Sample Data'!U131&gt;0),'Test Sample Data'!U131-'Choose Housekeeping Genes'!V$27,35-'Choose Housekeeping Genes'!V$27),"")</f>
        <v/>
      </c>
      <c r="V131" s="132" t="str">
        <f>IF(SUM('Test Sample Data'!V$3:V$386)&gt;10,IF(AND(ISNUMBER('Test Sample Data'!V131),'Test Sample Data'!V131&lt;35,'Test Sample Data'!V131&gt;0),'Test Sample Data'!V131-'Choose Housekeeping Genes'!W$27,35-'Choose Housekeeping Genes'!W$27),"")</f>
        <v/>
      </c>
      <c r="W131" s="140" t="str">
        <f>'Control Sample Data'!A131</f>
        <v>MIR155HG</v>
      </c>
      <c r="X131" s="141" t="s">
        <v>70</v>
      </c>
      <c r="Y131" s="132" t="str">
        <f>IF(SUM('Control Sample Data'!C$3:C$386)&gt;10,IF(AND(ISNUMBER('Control Sample Data'!C131),'Control Sample Data'!C131&lt;35,'Control Sample Data'!C131&gt;0),'Control Sample Data'!C131-'Choose Housekeeping Genes'!AA$27,35-'Choose Housekeeping Genes'!AA$27),"")</f>
        <v/>
      </c>
      <c r="Z131" s="132" t="str">
        <f>IF(SUM('Control Sample Data'!D$3:D$386)&gt;10,IF(AND(ISNUMBER('Control Sample Data'!D131),'Control Sample Data'!D131&lt;35,'Control Sample Data'!D131&gt;0),'Control Sample Data'!D131-'Choose Housekeeping Genes'!AB$27,35-'Choose Housekeeping Genes'!AB$27),"")</f>
        <v/>
      </c>
      <c r="AA131" s="132" t="str">
        <f>IF(SUM('Control Sample Data'!E$3:E$386)&gt;10,IF(AND(ISNUMBER('Control Sample Data'!E131),'Control Sample Data'!E131&lt;35,'Control Sample Data'!E131&gt;0),'Control Sample Data'!E131-'Choose Housekeeping Genes'!AC$27,35-'Choose Housekeeping Genes'!AC$27),"")</f>
        <v/>
      </c>
      <c r="AB131" s="132" t="str">
        <f>IF(SUM('Control Sample Data'!F$3:F$386)&gt;10,IF(AND(ISNUMBER('Control Sample Data'!F131),'Control Sample Data'!F131&lt;35,'Control Sample Data'!F131&gt;0),'Control Sample Data'!F131-'Choose Housekeeping Genes'!AD$27,35-'Choose Housekeeping Genes'!AD$27),"")</f>
        <v/>
      </c>
      <c r="AC131" s="132" t="str">
        <f>IF(SUM('Control Sample Data'!G$3:G$386)&gt;10,IF(AND(ISNUMBER('Control Sample Data'!G131),'Control Sample Data'!G131&lt;35,'Control Sample Data'!G131&gt;0),'Control Sample Data'!G131-'Choose Housekeeping Genes'!AE$27,35-'Choose Housekeeping Genes'!AE$27),"")</f>
        <v/>
      </c>
      <c r="AD131" s="132" t="str">
        <f>IF(SUM('Control Sample Data'!H$3:H$386)&gt;10,IF(AND(ISNUMBER('Control Sample Data'!H131),'Control Sample Data'!H131&lt;35,'Control Sample Data'!H131&gt;0),'Control Sample Data'!H131-'Choose Housekeeping Genes'!AF$27,35-'Choose Housekeeping Genes'!AF$27),"")</f>
        <v/>
      </c>
      <c r="AE131" s="132" t="str">
        <f>IF(SUM('Control Sample Data'!I$3:I$386)&gt;10,IF(AND(ISNUMBER('Control Sample Data'!I131),'Control Sample Data'!I131&lt;35,'Control Sample Data'!I131&gt;0),'Control Sample Data'!I131-'Choose Housekeeping Genes'!AG$27,35-'Choose Housekeeping Genes'!AG$27),"")</f>
        <v/>
      </c>
      <c r="AF131" s="132" t="str">
        <f>IF(SUM('Control Sample Data'!J$3:J$386)&gt;10,IF(AND(ISNUMBER('Control Sample Data'!J131),'Control Sample Data'!J131&lt;35,'Control Sample Data'!J131&gt;0),'Control Sample Data'!J131-'Choose Housekeeping Genes'!AH$27,35-'Choose Housekeeping Genes'!AH$27),"")</f>
        <v/>
      </c>
      <c r="AG131" s="132" t="str">
        <f>IF(SUM('Control Sample Data'!K$3:K$386)&gt;10,IF(AND(ISNUMBER('Control Sample Data'!K131),'Control Sample Data'!K131&lt;35,'Control Sample Data'!K131&gt;0),'Control Sample Data'!K131-'Choose Housekeeping Genes'!AI$27,35-'Choose Housekeeping Genes'!AI$27),"")</f>
        <v/>
      </c>
      <c r="AH131" s="132" t="str">
        <f>IF(SUM('Control Sample Data'!L$3:L$386)&gt;10,IF(AND(ISNUMBER('Control Sample Data'!L131),'Control Sample Data'!L131&lt;35,'Control Sample Data'!L131&gt;0),'Control Sample Data'!L131-'Choose Housekeeping Genes'!AJ$27,35-'Choose Housekeeping Genes'!AJ$27),"")</f>
        <v/>
      </c>
      <c r="AI131" s="132" t="str">
        <f>IF(SUM('Control Sample Data'!M$3:M$386)&gt;10,IF(AND(ISNUMBER('Control Sample Data'!M131),'Control Sample Data'!M131&lt;35,'Control Sample Data'!M131&gt;0),'Control Sample Data'!M131-'Choose Housekeeping Genes'!AK$27,35-'Choose Housekeeping Genes'!AK$27),"")</f>
        <v/>
      </c>
      <c r="AJ131" s="132" t="str">
        <f>IF(SUM('Control Sample Data'!N$3:N$386)&gt;10,IF(AND(ISNUMBER('Control Sample Data'!N131),'Control Sample Data'!N131&lt;35,'Control Sample Data'!N131&gt;0),'Control Sample Data'!N131-'Choose Housekeeping Genes'!AL$27,35-'Choose Housekeeping Genes'!AL$27),"")</f>
        <v/>
      </c>
      <c r="AK131" s="132" t="str">
        <f>IF(SUM('Control Sample Data'!O$3:O$386)&gt;10,IF(AND(ISNUMBER('Control Sample Data'!O131),'Control Sample Data'!O131&lt;35,'Control Sample Data'!O131&gt;0),'Control Sample Data'!O131-'Choose Housekeeping Genes'!AM$27,35-'Choose Housekeeping Genes'!AM$27),"")</f>
        <v/>
      </c>
      <c r="AL131" s="132" t="str">
        <f>IF(SUM('Control Sample Data'!P$3:P$386)&gt;10,IF(AND(ISNUMBER('Control Sample Data'!P131),'Control Sample Data'!P131&lt;35,'Control Sample Data'!P131&gt;0),'Control Sample Data'!P131-'Choose Housekeeping Genes'!AN$27,35-'Choose Housekeeping Genes'!AN$27),"")</f>
        <v/>
      </c>
      <c r="AM131" s="132" t="str">
        <f>IF(SUM('Control Sample Data'!Q$3:Q$386)&gt;10,IF(AND(ISNUMBER('Control Sample Data'!Q131),'Control Sample Data'!Q131&lt;35,'Control Sample Data'!Q131&gt;0),'Control Sample Data'!Q131-'Choose Housekeeping Genes'!AO$27,35-'Choose Housekeeping Genes'!AO$27),"")</f>
        <v/>
      </c>
      <c r="AN131" s="132" t="str">
        <f>IF(SUM('Control Sample Data'!R$3:R$386)&gt;10,IF(AND(ISNUMBER('Control Sample Data'!R131),'Control Sample Data'!R131&lt;35,'Control Sample Data'!R131&gt;0),'Control Sample Data'!R131-'Choose Housekeeping Genes'!AP$27,35-'Choose Housekeeping Genes'!AP$27),"")</f>
        <v/>
      </c>
      <c r="AO131" s="132" t="str">
        <f>IF(SUM('Control Sample Data'!S$3:S$386)&gt;10,IF(AND(ISNUMBER('Control Sample Data'!S131),'Control Sample Data'!S131&lt;35,'Control Sample Data'!S131&gt;0),'Control Sample Data'!S131-'Choose Housekeeping Genes'!AQ$27,35-'Choose Housekeeping Genes'!AQ$27),"")</f>
        <v/>
      </c>
      <c r="AP131" s="132" t="str">
        <f>IF(SUM('Control Sample Data'!T$3:T$386)&gt;10,IF(AND(ISNUMBER('Control Sample Data'!T131),'Control Sample Data'!T131&lt;35,'Control Sample Data'!T131&gt;0),'Control Sample Data'!T131-'Choose Housekeeping Genes'!AR$27,35-'Choose Housekeeping Genes'!AR$27),"")</f>
        <v/>
      </c>
      <c r="AQ131" s="132" t="str">
        <f>IF(SUM('Control Sample Data'!U$3:U$386)&gt;10,IF(AND(ISNUMBER('Control Sample Data'!U131),'Control Sample Data'!U131&lt;35,'Control Sample Data'!U131&gt;0),'Control Sample Data'!U131-'Choose Housekeeping Genes'!AS$27,35-'Choose Housekeeping Genes'!AS$27),"")</f>
        <v/>
      </c>
      <c r="AR131" s="132" t="str">
        <f>IF(SUM('Control Sample Data'!V$3:V$386)&gt;10,IF(AND(ISNUMBER('Control Sample Data'!V131),'Control Sample Data'!V131&lt;35,'Control Sample Data'!V131&gt;0),'Control Sample Data'!V131-'Choose Housekeeping Genes'!AT$27,35-'Choose Housekeeping Genes'!AT$27),"")</f>
        <v/>
      </c>
      <c r="AS131" s="135" t="str">
        <f>'Control Sample Data'!A131</f>
        <v>MIR155HG</v>
      </c>
      <c r="AT131" s="35" t="s">
        <v>70</v>
      </c>
      <c r="AU131" s="132" t="str">
        <f ca="1">IF(ISNUMBER(C131-'Choose Housekeeping Genes'!D$17),C131-'Choose Housekeeping Genes'!D$17,"")</f>
        <v/>
      </c>
      <c r="AV131" s="132" t="str">
        <f ca="1">IF(ISNUMBER(D131-'Choose Housekeeping Genes'!E$17),D131-'Choose Housekeeping Genes'!E$17,"")</f>
        <v/>
      </c>
      <c r="AW131" s="132" t="str">
        <f ca="1">IF(ISNUMBER(E131-'Choose Housekeeping Genes'!F$17),E131-'Choose Housekeeping Genes'!F$17,"")</f>
        <v/>
      </c>
      <c r="AX131" s="132" t="str">
        <f ca="1">IF(ISNUMBER(F131-'Choose Housekeeping Genes'!G$17),F131-'Choose Housekeeping Genes'!G$17,"")</f>
        <v/>
      </c>
      <c r="AY131" s="132" t="str">
        <f ca="1">IF(ISNUMBER(G131-'Choose Housekeeping Genes'!H$17),G131-'Choose Housekeeping Genes'!H$17,"")</f>
        <v/>
      </c>
      <c r="AZ131" s="132" t="str">
        <f ca="1">IF(ISNUMBER(H131-'Choose Housekeeping Genes'!I$17),H131-'Choose Housekeeping Genes'!I$17,"")</f>
        <v/>
      </c>
      <c r="BA131" s="132" t="str">
        <f ca="1">IF(ISNUMBER(I131-'Choose Housekeeping Genes'!J$17),I131-'Choose Housekeeping Genes'!J$17,"")</f>
        <v/>
      </c>
      <c r="BB131" s="132" t="str">
        <f ca="1">IF(ISNUMBER(J131-'Choose Housekeeping Genes'!K$17),J131-'Choose Housekeeping Genes'!K$17,"")</f>
        <v/>
      </c>
      <c r="BC131" s="132" t="str">
        <f ca="1">IF(ISNUMBER(K131-'Choose Housekeeping Genes'!L$17),K131-'Choose Housekeeping Genes'!L$17,"")</f>
        <v/>
      </c>
      <c r="BD131" s="132" t="str">
        <f ca="1">IF(ISNUMBER(L131-'Choose Housekeeping Genes'!M$17),L131-'Choose Housekeeping Genes'!M$17,"")</f>
        <v/>
      </c>
      <c r="BE131" s="132" t="str">
        <f ca="1">IF(ISNUMBER(M131-'Choose Housekeeping Genes'!N$17),M131-'Choose Housekeeping Genes'!N$17,"")</f>
        <v/>
      </c>
      <c r="BF131" s="132" t="str">
        <f ca="1">IF(ISNUMBER(N131-'Choose Housekeeping Genes'!O$17),N131-'Choose Housekeeping Genes'!O$17,"")</f>
        <v/>
      </c>
      <c r="BG131" s="132" t="str">
        <f ca="1">IF(ISNUMBER(O131-'Choose Housekeeping Genes'!P$17),O131-'Choose Housekeeping Genes'!P$17,"")</f>
        <v/>
      </c>
      <c r="BH131" s="132" t="str">
        <f ca="1">IF(ISNUMBER(P131-'Choose Housekeeping Genes'!Q$17),P131-'Choose Housekeeping Genes'!Q$17,"")</f>
        <v/>
      </c>
      <c r="BI131" s="132" t="str">
        <f ca="1">IF(ISNUMBER(Q131-'Choose Housekeeping Genes'!R$17),Q131-'Choose Housekeeping Genes'!R$17,"")</f>
        <v/>
      </c>
      <c r="BJ131" s="132" t="str">
        <f ca="1">IF(ISNUMBER(R131-'Choose Housekeeping Genes'!S$17),R131-'Choose Housekeeping Genes'!S$17,"")</f>
        <v/>
      </c>
      <c r="BK131" s="132" t="str">
        <f ca="1">IF(ISNUMBER(S131-'Choose Housekeeping Genes'!T$17),S131-'Choose Housekeeping Genes'!T$17,"")</f>
        <v/>
      </c>
      <c r="BL131" s="132" t="str">
        <f ca="1">IF(ISNUMBER(T131-'Choose Housekeeping Genes'!U$17),T131-'Choose Housekeeping Genes'!U$17,"")</f>
        <v/>
      </c>
      <c r="BM131" s="132" t="str">
        <f ca="1">IF(ISNUMBER(U131-'Choose Housekeeping Genes'!V$17),U131-'Choose Housekeeping Genes'!V$17,"")</f>
        <v/>
      </c>
      <c r="BN131" s="132" t="str">
        <f ca="1">IF(ISNUMBER(V131-'Choose Housekeeping Genes'!W$17),V131-'Choose Housekeeping Genes'!W$17,"")</f>
        <v/>
      </c>
      <c r="BO131" s="142" t="str">
        <f t="shared" si="8"/>
        <v>MIR155HG</v>
      </c>
      <c r="BP131" s="141" t="s">
        <v>70</v>
      </c>
      <c r="BQ131" s="132" t="str">
        <f ca="1">IF(ISNUMBER(Y131-'Choose Housekeeping Genes'!AA$17),Y131-'Choose Housekeeping Genes'!AA$17,"")</f>
        <v/>
      </c>
      <c r="BR131" s="132" t="str">
        <f ca="1">IF(ISNUMBER(Z131-'Choose Housekeeping Genes'!AB$17),Z131-'Choose Housekeeping Genes'!AB$17,"")</f>
        <v/>
      </c>
      <c r="BS131" s="132" t="str">
        <f ca="1">IF(ISNUMBER(AA131-'Choose Housekeeping Genes'!AC$17),AA131-'Choose Housekeeping Genes'!AC$17,"")</f>
        <v/>
      </c>
      <c r="BT131" s="132" t="str">
        <f ca="1">IF(ISNUMBER(AB131-'Choose Housekeeping Genes'!AD$17),AB131-'Choose Housekeeping Genes'!AD$17,"")</f>
        <v/>
      </c>
      <c r="BU131" s="132" t="str">
        <f ca="1">IF(ISNUMBER(AC131-'Choose Housekeeping Genes'!AE$17),AC131-'Choose Housekeeping Genes'!AE$17,"")</f>
        <v/>
      </c>
      <c r="BV131" s="132" t="str">
        <f ca="1">IF(ISNUMBER(AD131-'Choose Housekeeping Genes'!AF$17),AD131-'Choose Housekeeping Genes'!AF$17,"")</f>
        <v/>
      </c>
      <c r="BW131" s="132" t="str">
        <f ca="1">IF(ISNUMBER(AE131-'Choose Housekeeping Genes'!AG$17),AE131-'Choose Housekeeping Genes'!AG$17,"")</f>
        <v/>
      </c>
      <c r="BX131" s="132" t="str">
        <f ca="1">IF(ISNUMBER(AF131-'Choose Housekeeping Genes'!AH$17),AF131-'Choose Housekeeping Genes'!AH$17,"")</f>
        <v/>
      </c>
      <c r="BY131" s="132" t="str">
        <f ca="1">IF(ISNUMBER(AG131-'Choose Housekeeping Genes'!AI$17),AG131-'Choose Housekeeping Genes'!AI$17,"")</f>
        <v/>
      </c>
      <c r="BZ131" s="132" t="str">
        <f ca="1">IF(ISNUMBER(AH131-'Choose Housekeeping Genes'!AJ$17),AH131-'Choose Housekeeping Genes'!AJ$17,"")</f>
        <v/>
      </c>
      <c r="CA131" s="132" t="str">
        <f ca="1">IF(ISNUMBER(AI131-'Choose Housekeeping Genes'!AK$17),AI131-'Choose Housekeeping Genes'!AK$17,"")</f>
        <v/>
      </c>
      <c r="CB131" s="132" t="str">
        <f ca="1">IF(ISNUMBER(AJ131-'Choose Housekeeping Genes'!AL$17),AJ131-'Choose Housekeeping Genes'!AL$17,"")</f>
        <v/>
      </c>
      <c r="CC131" s="132" t="str">
        <f ca="1">IF(ISNUMBER(AK131-'Choose Housekeeping Genes'!AM$17),AK131-'Choose Housekeeping Genes'!AM$17,"")</f>
        <v/>
      </c>
      <c r="CD131" s="132" t="str">
        <f ca="1">IF(ISNUMBER(AL131-'Choose Housekeeping Genes'!AN$17),AL131-'Choose Housekeeping Genes'!AN$17,"")</f>
        <v/>
      </c>
      <c r="CE131" s="132" t="str">
        <f ca="1">IF(ISNUMBER(AM131-'Choose Housekeeping Genes'!AO$17),AM131-'Choose Housekeeping Genes'!AO$17,"")</f>
        <v/>
      </c>
      <c r="CF131" s="132" t="str">
        <f ca="1">IF(ISNUMBER(AN131-'Choose Housekeeping Genes'!AP$17),AN131-'Choose Housekeeping Genes'!AP$17,"")</f>
        <v/>
      </c>
      <c r="CG131" s="132" t="str">
        <f ca="1">IF(ISNUMBER(AO131-'Choose Housekeeping Genes'!AQ$17),AO131-'Choose Housekeeping Genes'!AQ$17,"")</f>
        <v/>
      </c>
      <c r="CH131" s="132" t="str">
        <f ca="1">IF(ISNUMBER(AP131-'Choose Housekeeping Genes'!AR$17),AP131-'Choose Housekeeping Genes'!AR$17,"")</f>
        <v/>
      </c>
      <c r="CI131" s="132" t="str">
        <f ca="1">IF(ISNUMBER(AQ131-'Choose Housekeeping Genes'!AS$17),AQ131-'Choose Housekeeping Genes'!AS$17,"")</f>
        <v/>
      </c>
      <c r="CJ131" s="132" t="str">
        <f ca="1">IF(ISNUMBER(AR131-'Choose Housekeeping Genes'!AT$17),AR131-'Choose Housekeeping Genes'!AT$17,"")</f>
        <v/>
      </c>
      <c r="CK131" s="137" t="e">
        <f t="shared" ca="1" si="6"/>
        <v>#DIV/0!</v>
      </c>
      <c r="CL131" s="138" t="e">
        <f t="shared" ca="1" si="7"/>
        <v>#DIV/0!</v>
      </c>
    </row>
    <row r="132" spans="1:90" ht="12.75" x14ac:dyDescent="0.15">
      <c r="A132" s="131" t="str">
        <f>'Transcript table'!C132</f>
        <v>MIR222HG</v>
      </c>
      <c r="B132" s="35" t="s">
        <v>71</v>
      </c>
      <c r="C132" s="132" t="str">
        <f>IF(SUM('Test Sample Data'!C$3:C$386)&gt;10,IF(AND(ISNUMBER('Test Sample Data'!C132),'Test Sample Data'!C132&lt;35,'Test Sample Data'!C132&gt;0),'Test Sample Data'!C132-'Choose Housekeeping Genes'!D$27,35-'Choose Housekeeping Genes'!D$27),"")</f>
        <v/>
      </c>
      <c r="D132" s="132" t="str">
        <f>IF(SUM('Test Sample Data'!D$3:D$386)&gt;10,IF(AND(ISNUMBER('Test Sample Data'!D132),'Test Sample Data'!D132&lt;35,'Test Sample Data'!D132&gt;0),'Test Sample Data'!D132-'Choose Housekeeping Genes'!E$27,35-'Choose Housekeeping Genes'!E$27),"")</f>
        <v/>
      </c>
      <c r="E132" s="132" t="str">
        <f>IF(SUM('Test Sample Data'!E$3:E$386)&gt;10,IF(AND(ISNUMBER('Test Sample Data'!E132),'Test Sample Data'!E132&lt;35,'Test Sample Data'!E132&gt;0),'Test Sample Data'!E132-'Choose Housekeeping Genes'!F$27,35-'Choose Housekeeping Genes'!F$27),"")</f>
        <v/>
      </c>
      <c r="F132" s="132" t="str">
        <f>IF(SUM('Test Sample Data'!F$3:F$386)&gt;10,IF(AND(ISNUMBER('Test Sample Data'!F132),'Test Sample Data'!F132&lt;35,'Test Sample Data'!F132&gt;0),'Test Sample Data'!F132-'Choose Housekeeping Genes'!G$27,35-'Choose Housekeeping Genes'!G$27),"")</f>
        <v/>
      </c>
      <c r="G132" s="132" t="str">
        <f>IF(SUM('Test Sample Data'!G$3:G$386)&gt;10,IF(AND(ISNUMBER('Test Sample Data'!G132),'Test Sample Data'!G132&lt;35,'Test Sample Data'!G132&gt;0),'Test Sample Data'!G132-'Choose Housekeeping Genes'!H$27,35-'Choose Housekeeping Genes'!H$27),"")</f>
        <v/>
      </c>
      <c r="H132" s="132" t="str">
        <f>IF(SUM('Test Sample Data'!H$3:H$386)&gt;10,IF(AND(ISNUMBER('Test Sample Data'!H132),'Test Sample Data'!H132&lt;35,'Test Sample Data'!H132&gt;0),'Test Sample Data'!H132-'Choose Housekeeping Genes'!I$27,35-'Choose Housekeeping Genes'!I$27),"")</f>
        <v/>
      </c>
      <c r="I132" s="132" t="str">
        <f>IF(SUM('Test Sample Data'!I$3:I$386)&gt;10,IF(AND(ISNUMBER('Test Sample Data'!I132),'Test Sample Data'!I132&lt;35,'Test Sample Data'!I132&gt;0),'Test Sample Data'!I132-'Choose Housekeeping Genes'!J$27,35-'Choose Housekeeping Genes'!J$27),"")</f>
        <v/>
      </c>
      <c r="J132" s="132" t="str">
        <f>IF(SUM('Test Sample Data'!J$3:J$386)&gt;10,IF(AND(ISNUMBER('Test Sample Data'!J132),'Test Sample Data'!J132&lt;35,'Test Sample Data'!J132&gt;0),'Test Sample Data'!J132-'Choose Housekeeping Genes'!K$27,35-'Choose Housekeeping Genes'!K$27),"")</f>
        <v/>
      </c>
      <c r="K132" s="132" t="str">
        <f>IF(SUM('Test Sample Data'!K$3:K$386)&gt;10,IF(AND(ISNUMBER('Test Sample Data'!K132),'Test Sample Data'!K132&lt;35,'Test Sample Data'!K132&gt;0),'Test Sample Data'!K132-'Choose Housekeeping Genes'!L$27,35-'Choose Housekeeping Genes'!L$27),"")</f>
        <v/>
      </c>
      <c r="L132" s="132" t="str">
        <f>IF(SUM('Test Sample Data'!L$3:L$386)&gt;10,IF(AND(ISNUMBER('Test Sample Data'!L132),'Test Sample Data'!L132&lt;35,'Test Sample Data'!L132&gt;0),'Test Sample Data'!L132-'Choose Housekeeping Genes'!M$27,35-'Choose Housekeeping Genes'!M$27),"")</f>
        <v/>
      </c>
      <c r="M132" s="132" t="str">
        <f>IF(SUM('Test Sample Data'!M$3:M$386)&gt;10,IF(AND(ISNUMBER('Test Sample Data'!M132),'Test Sample Data'!M132&lt;35,'Test Sample Data'!M132&gt;0),'Test Sample Data'!M132-'Choose Housekeeping Genes'!N$27,35-'Choose Housekeeping Genes'!N$27),"")</f>
        <v/>
      </c>
      <c r="N132" s="132" t="str">
        <f>IF(SUM('Test Sample Data'!N$3:N$386)&gt;10,IF(AND(ISNUMBER('Test Sample Data'!N132),'Test Sample Data'!N132&lt;35,'Test Sample Data'!N132&gt;0),'Test Sample Data'!N132-'Choose Housekeeping Genes'!O$27,35-'Choose Housekeeping Genes'!O$27),"")</f>
        <v/>
      </c>
      <c r="O132" s="132" t="str">
        <f>IF(SUM('Test Sample Data'!O$3:O$386)&gt;10,IF(AND(ISNUMBER('Test Sample Data'!O132),'Test Sample Data'!O132&lt;35,'Test Sample Data'!O132&gt;0),'Test Sample Data'!O132-'Choose Housekeeping Genes'!P$27,35-'Choose Housekeeping Genes'!P$27),"")</f>
        <v/>
      </c>
      <c r="P132" s="132" t="str">
        <f>IF(SUM('Test Sample Data'!P$3:P$386)&gt;10,IF(AND(ISNUMBER('Test Sample Data'!P132),'Test Sample Data'!P132&lt;35,'Test Sample Data'!P132&gt;0),'Test Sample Data'!P132-'Choose Housekeeping Genes'!Q$27,35-'Choose Housekeeping Genes'!Q$27),"")</f>
        <v/>
      </c>
      <c r="Q132" s="132" t="str">
        <f>IF(SUM('Test Sample Data'!Q$3:Q$386)&gt;10,IF(AND(ISNUMBER('Test Sample Data'!Q132),'Test Sample Data'!Q132&lt;35,'Test Sample Data'!Q132&gt;0),'Test Sample Data'!Q132-'Choose Housekeeping Genes'!R$27,35-'Choose Housekeeping Genes'!R$27),"")</f>
        <v/>
      </c>
      <c r="R132" s="132" t="str">
        <f>IF(SUM('Test Sample Data'!R$3:R$386)&gt;10,IF(AND(ISNUMBER('Test Sample Data'!R132),'Test Sample Data'!R132&lt;35,'Test Sample Data'!R132&gt;0),'Test Sample Data'!R132-'Choose Housekeeping Genes'!S$27,35-'Choose Housekeeping Genes'!S$27),"")</f>
        <v/>
      </c>
      <c r="S132" s="132" t="str">
        <f>IF(SUM('Test Sample Data'!S$3:S$386)&gt;10,IF(AND(ISNUMBER('Test Sample Data'!S132),'Test Sample Data'!S132&lt;35,'Test Sample Data'!S132&gt;0),'Test Sample Data'!S132-'Choose Housekeeping Genes'!T$27,35-'Choose Housekeeping Genes'!T$27),"")</f>
        <v/>
      </c>
      <c r="T132" s="132" t="str">
        <f>IF(SUM('Test Sample Data'!T$3:T$386)&gt;10,IF(AND(ISNUMBER('Test Sample Data'!T132),'Test Sample Data'!T132&lt;35,'Test Sample Data'!T132&gt;0),'Test Sample Data'!T132-'Choose Housekeeping Genes'!U$27,35-'Choose Housekeeping Genes'!U$27),"")</f>
        <v/>
      </c>
      <c r="U132" s="132" t="str">
        <f>IF(SUM('Test Sample Data'!U$3:U$386)&gt;10,IF(AND(ISNUMBER('Test Sample Data'!U132),'Test Sample Data'!U132&lt;35,'Test Sample Data'!U132&gt;0),'Test Sample Data'!U132-'Choose Housekeeping Genes'!V$27,35-'Choose Housekeeping Genes'!V$27),"")</f>
        <v/>
      </c>
      <c r="V132" s="132" t="str">
        <f>IF(SUM('Test Sample Data'!V$3:V$386)&gt;10,IF(AND(ISNUMBER('Test Sample Data'!V132),'Test Sample Data'!V132&lt;35,'Test Sample Data'!V132&gt;0),'Test Sample Data'!V132-'Choose Housekeeping Genes'!W$27,35-'Choose Housekeeping Genes'!W$27),"")</f>
        <v/>
      </c>
      <c r="W132" s="140" t="str">
        <f>'Control Sample Data'!A132</f>
        <v>MIR222HG</v>
      </c>
      <c r="X132" s="141" t="s">
        <v>71</v>
      </c>
      <c r="Y132" s="132" t="str">
        <f>IF(SUM('Control Sample Data'!C$3:C$386)&gt;10,IF(AND(ISNUMBER('Control Sample Data'!C132),'Control Sample Data'!C132&lt;35,'Control Sample Data'!C132&gt;0),'Control Sample Data'!C132-'Choose Housekeeping Genes'!AA$27,35-'Choose Housekeeping Genes'!AA$27),"")</f>
        <v/>
      </c>
      <c r="Z132" s="132" t="str">
        <f>IF(SUM('Control Sample Data'!D$3:D$386)&gt;10,IF(AND(ISNUMBER('Control Sample Data'!D132),'Control Sample Data'!D132&lt;35,'Control Sample Data'!D132&gt;0),'Control Sample Data'!D132-'Choose Housekeeping Genes'!AB$27,35-'Choose Housekeeping Genes'!AB$27),"")</f>
        <v/>
      </c>
      <c r="AA132" s="132" t="str">
        <f>IF(SUM('Control Sample Data'!E$3:E$386)&gt;10,IF(AND(ISNUMBER('Control Sample Data'!E132),'Control Sample Data'!E132&lt;35,'Control Sample Data'!E132&gt;0),'Control Sample Data'!E132-'Choose Housekeeping Genes'!AC$27,35-'Choose Housekeeping Genes'!AC$27),"")</f>
        <v/>
      </c>
      <c r="AB132" s="132" t="str">
        <f>IF(SUM('Control Sample Data'!F$3:F$386)&gt;10,IF(AND(ISNUMBER('Control Sample Data'!F132),'Control Sample Data'!F132&lt;35,'Control Sample Data'!F132&gt;0),'Control Sample Data'!F132-'Choose Housekeeping Genes'!AD$27,35-'Choose Housekeeping Genes'!AD$27),"")</f>
        <v/>
      </c>
      <c r="AC132" s="132" t="str">
        <f>IF(SUM('Control Sample Data'!G$3:G$386)&gt;10,IF(AND(ISNUMBER('Control Sample Data'!G132),'Control Sample Data'!G132&lt;35,'Control Sample Data'!G132&gt;0),'Control Sample Data'!G132-'Choose Housekeeping Genes'!AE$27,35-'Choose Housekeeping Genes'!AE$27),"")</f>
        <v/>
      </c>
      <c r="AD132" s="132" t="str">
        <f>IF(SUM('Control Sample Data'!H$3:H$386)&gt;10,IF(AND(ISNUMBER('Control Sample Data'!H132),'Control Sample Data'!H132&lt;35,'Control Sample Data'!H132&gt;0),'Control Sample Data'!H132-'Choose Housekeeping Genes'!AF$27,35-'Choose Housekeeping Genes'!AF$27),"")</f>
        <v/>
      </c>
      <c r="AE132" s="132" t="str">
        <f>IF(SUM('Control Sample Data'!I$3:I$386)&gt;10,IF(AND(ISNUMBER('Control Sample Data'!I132),'Control Sample Data'!I132&lt;35,'Control Sample Data'!I132&gt;0),'Control Sample Data'!I132-'Choose Housekeeping Genes'!AG$27,35-'Choose Housekeeping Genes'!AG$27),"")</f>
        <v/>
      </c>
      <c r="AF132" s="132" t="str">
        <f>IF(SUM('Control Sample Data'!J$3:J$386)&gt;10,IF(AND(ISNUMBER('Control Sample Data'!J132),'Control Sample Data'!J132&lt;35,'Control Sample Data'!J132&gt;0),'Control Sample Data'!J132-'Choose Housekeeping Genes'!AH$27,35-'Choose Housekeeping Genes'!AH$27),"")</f>
        <v/>
      </c>
      <c r="AG132" s="132" t="str">
        <f>IF(SUM('Control Sample Data'!K$3:K$386)&gt;10,IF(AND(ISNUMBER('Control Sample Data'!K132),'Control Sample Data'!K132&lt;35,'Control Sample Data'!K132&gt;0),'Control Sample Data'!K132-'Choose Housekeeping Genes'!AI$27,35-'Choose Housekeeping Genes'!AI$27),"")</f>
        <v/>
      </c>
      <c r="AH132" s="132" t="str">
        <f>IF(SUM('Control Sample Data'!L$3:L$386)&gt;10,IF(AND(ISNUMBER('Control Sample Data'!L132),'Control Sample Data'!L132&lt;35,'Control Sample Data'!L132&gt;0),'Control Sample Data'!L132-'Choose Housekeeping Genes'!AJ$27,35-'Choose Housekeeping Genes'!AJ$27),"")</f>
        <v/>
      </c>
      <c r="AI132" s="132" t="str">
        <f>IF(SUM('Control Sample Data'!M$3:M$386)&gt;10,IF(AND(ISNUMBER('Control Sample Data'!M132),'Control Sample Data'!M132&lt;35,'Control Sample Data'!M132&gt;0),'Control Sample Data'!M132-'Choose Housekeeping Genes'!AK$27,35-'Choose Housekeeping Genes'!AK$27),"")</f>
        <v/>
      </c>
      <c r="AJ132" s="132" t="str">
        <f>IF(SUM('Control Sample Data'!N$3:N$386)&gt;10,IF(AND(ISNUMBER('Control Sample Data'!N132),'Control Sample Data'!N132&lt;35,'Control Sample Data'!N132&gt;0),'Control Sample Data'!N132-'Choose Housekeeping Genes'!AL$27,35-'Choose Housekeeping Genes'!AL$27),"")</f>
        <v/>
      </c>
      <c r="AK132" s="132" t="str">
        <f>IF(SUM('Control Sample Data'!O$3:O$386)&gt;10,IF(AND(ISNUMBER('Control Sample Data'!O132),'Control Sample Data'!O132&lt;35,'Control Sample Data'!O132&gt;0),'Control Sample Data'!O132-'Choose Housekeeping Genes'!AM$27,35-'Choose Housekeeping Genes'!AM$27),"")</f>
        <v/>
      </c>
      <c r="AL132" s="132" t="str">
        <f>IF(SUM('Control Sample Data'!P$3:P$386)&gt;10,IF(AND(ISNUMBER('Control Sample Data'!P132),'Control Sample Data'!P132&lt;35,'Control Sample Data'!P132&gt;0),'Control Sample Data'!P132-'Choose Housekeeping Genes'!AN$27,35-'Choose Housekeeping Genes'!AN$27),"")</f>
        <v/>
      </c>
      <c r="AM132" s="132" t="str">
        <f>IF(SUM('Control Sample Data'!Q$3:Q$386)&gt;10,IF(AND(ISNUMBER('Control Sample Data'!Q132),'Control Sample Data'!Q132&lt;35,'Control Sample Data'!Q132&gt;0),'Control Sample Data'!Q132-'Choose Housekeeping Genes'!AO$27,35-'Choose Housekeeping Genes'!AO$27),"")</f>
        <v/>
      </c>
      <c r="AN132" s="132" t="str">
        <f>IF(SUM('Control Sample Data'!R$3:R$386)&gt;10,IF(AND(ISNUMBER('Control Sample Data'!R132),'Control Sample Data'!R132&lt;35,'Control Sample Data'!R132&gt;0),'Control Sample Data'!R132-'Choose Housekeeping Genes'!AP$27,35-'Choose Housekeeping Genes'!AP$27),"")</f>
        <v/>
      </c>
      <c r="AO132" s="132" t="str">
        <f>IF(SUM('Control Sample Data'!S$3:S$386)&gt;10,IF(AND(ISNUMBER('Control Sample Data'!S132),'Control Sample Data'!S132&lt;35,'Control Sample Data'!S132&gt;0),'Control Sample Data'!S132-'Choose Housekeeping Genes'!AQ$27,35-'Choose Housekeeping Genes'!AQ$27),"")</f>
        <v/>
      </c>
      <c r="AP132" s="132" t="str">
        <f>IF(SUM('Control Sample Data'!T$3:T$386)&gt;10,IF(AND(ISNUMBER('Control Sample Data'!T132),'Control Sample Data'!T132&lt;35,'Control Sample Data'!T132&gt;0),'Control Sample Data'!T132-'Choose Housekeeping Genes'!AR$27,35-'Choose Housekeeping Genes'!AR$27),"")</f>
        <v/>
      </c>
      <c r="AQ132" s="132" t="str">
        <f>IF(SUM('Control Sample Data'!U$3:U$386)&gt;10,IF(AND(ISNUMBER('Control Sample Data'!U132),'Control Sample Data'!U132&lt;35,'Control Sample Data'!U132&gt;0),'Control Sample Data'!U132-'Choose Housekeeping Genes'!AS$27,35-'Choose Housekeeping Genes'!AS$27),"")</f>
        <v/>
      </c>
      <c r="AR132" s="132" t="str">
        <f>IF(SUM('Control Sample Data'!V$3:V$386)&gt;10,IF(AND(ISNUMBER('Control Sample Data'!V132),'Control Sample Data'!V132&lt;35,'Control Sample Data'!V132&gt;0),'Control Sample Data'!V132-'Choose Housekeeping Genes'!AT$27,35-'Choose Housekeeping Genes'!AT$27),"")</f>
        <v/>
      </c>
      <c r="AS132" s="135" t="str">
        <f>'Control Sample Data'!A132</f>
        <v>MIR222HG</v>
      </c>
      <c r="AT132" s="35" t="s">
        <v>71</v>
      </c>
      <c r="AU132" s="132" t="str">
        <f ca="1">IF(ISNUMBER(C132-'Choose Housekeeping Genes'!D$17),C132-'Choose Housekeeping Genes'!D$17,"")</f>
        <v/>
      </c>
      <c r="AV132" s="132" t="str">
        <f ca="1">IF(ISNUMBER(D132-'Choose Housekeeping Genes'!E$17),D132-'Choose Housekeeping Genes'!E$17,"")</f>
        <v/>
      </c>
      <c r="AW132" s="132" t="str">
        <f ca="1">IF(ISNUMBER(E132-'Choose Housekeeping Genes'!F$17),E132-'Choose Housekeeping Genes'!F$17,"")</f>
        <v/>
      </c>
      <c r="AX132" s="132" t="str">
        <f ca="1">IF(ISNUMBER(F132-'Choose Housekeeping Genes'!G$17),F132-'Choose Housekeeping Genes'!G$17,"")</f>
        <v/>
      </c>
      <c r="AY132" s="132" t="str">
        <f ca="1">IF(ISNUMBER(G132-'Choose Housekeeping Genes'!H$17),G132-'Choose Housekeeping Genes'!H$17,"")</f>
        <v/>
      </c>
      <c r="AZ132" s="132" t="str">
        <f ca="1">IF(ISNUMBER(H132-'Choose Housekeeping Genes'!I$17),H132-'Choose Housekeeping Genes'!I$17,"")</f>
        <v/>
      </c>
      <c r="BA132" s="132" t="str">
        <f ca="1">IF(ISNUMBER(I132-'Choose Housekeeping Genes'!J$17),I132-'Choose Housekeeping Genes'!J$17,"")</f>
        <v/>
      </c>
      <c r="BB132" s="132" t="str">
        <f ca="1">IF(ISNUMBER(J132-'Choose Housekeeping Genes'!K$17),J132-'Choose Housekeeping Genes'!K$17,"")</f>
        <v/>
      </c>
      <c r="BC132" s="132" t="str">
        <f ca="1">IF(ISNUMBER(K132-'Choose Housekeeping Genes'!L$17),K132-'Choose Housekeeping Genes'!L$17,"")</f>
        <v/>
      </c>
      <c r="BD132" s="132" t="str">
        <f ca="1">IF(ISNUMBER(L132-'Choose Housekeeping Genes'!M$17),L132-'Choose Housekeeping Genes'!M$17,"")</f>
        <v/>
      </c>
      <c r="BE132" s="132" t="str">
        <f ca="1">IF(ISNUMBER(M132-'Choose Housekeeping Genes'!N$17),M132-'Choose Housekeeping Genes'!N$17,"")</f>
        <v/>
      </c>
      <c r="BF132" s="132" t="str">
        <f ca="1">IF(ISNUMBER(N132-'Choose Housekeeping Genes'!O$17),N132-'Choose Housekeeping Genes'!O$17,"")</f>
        <v/>
      </c>
      <c r="BG132" s="132" t="str">
        <f ca="1">IF(ISNUMBER(O132-'Choose Housekeeping Genes'!P$17),O132-'Choose Housekeeping Genes'!P$17,"")</f>
        <v/>
      </c>
      <c r="BH132" s="132" t="str">
        <f ca="1">IF(ISNUMBER(P132-'Choose Housekeeping Genes'!Q$17),P132-'Choose Housekeeping Genes'!Q$17,"")</f>
        <v/>
      </c>
      <c r="BI132" s="132" t="str">
        <f ca="1">IF(ISNUMBER(Q132-'Choose Housekeeping Genes'!R$17),Q132-'Choose Housekeeping Genes'!R$17,"")</f>
        <v/>
      </c>
      <c r="BJ132" s="132" t="str">
        <f ca="1">IF(ISNUMBER(R132-'Choose Housekeeping Genes'!S$17),R132-'Choose Housekeeping Genes'!S$17,"")</f>
        <v/>
      </c>
      <c r="BK132" s="132" t="str">
        <f ca="1">IF(ISNUMBER(S132-'Choose Housekeeping Genes'!T$17),S132-'Choose Housekeeping Genes'!T$17,"")</f>
        <v/>
      </c>
      <c r="BL132" s="132" t="str">
        <f ca="1">IF(ISNUMBER(T132-'Choose Housekeeping Genes'!U$17),T132-'Choose Housekeeping Genes'!U$17,"")</f>
        <v/>
      </c>
      <c r="BM132" s="132" t="str">
        <f ca="1">IF(ISNUMBER(U132-'Choose Housekeeping Genes'!V$17),U132-'Choose Housekeeping Genes'!V$17,"")</f>
        <v/>
      </c>
      <c r="BN132" s="132" t="str">
        <f ca="1">IF(ISNUMBER(V132-'Choose Housekeeping Genes'!W$17),V132-'Choose Housekeeping Genes'!W$17,"")</f>
        <v/>
      </c>
      <c r="BO132" s="142" t="str">
        <f t="shared" si="8"/>
        <v>MIR222HG</v>
      </c>
      <c r="BP132" s="141" t="s">
        <v>71</v>
      </c>
      <c r="BQ132" s="132" t="str">
        <f ca="1">IF(ISNUMBER(Y132-'Choose Housekeeping Genes'!AA$17),Y132-'Choose Housekeeping Genes'!AA$17,"")</f>
        <v/>
      </c>
      <c r="BR132" s="132" t="str">
        <f ca="1">IF(ISNUMBER(Z132-'Choose Housekeeping Genes'!AB$17),Z132-'Choose Housekeeping Genes'!AB$17,"")</f>
        <v/>
      </c>
      <c r="BS132" s="132" t="str">
        <f ca="1">IF(ISNUMBER(AA132-'Choose Housekeeping Genes'!AC$17),AA132-'Choose Housekeeping Genes'!AC$17,"")</f>
        <v/>
      </c>
      <c r="BT132" s="132" t="str">
        <f ca="1">IF(ISNUMBER(AB132-'Choose Housekeeping Genes'!AD$17),AB132-'Choose Housekeeping Genes'!AD$17,"")</f>
        <v/>
      </c>
      <c r="BU132" s="132" t="str">
        <f ca="1">IF(ISNUMBER(AC132-'Choose Housekeeping Genes'!AE$17),AC132-'Choose Housekeeping Genes'!AE$17,"")</f>
        <v/>
      </c>
      <c r="BV132" s="132" t="str">
        <f ca="1">IF(ISNUMBER(AD132-'Choose Housekeeping Genes'!AF$17),AD132-'Choose Housekeeping Genes'!AF$17,"")</f>
        <v/>
      </c>
      <c r="BW132" s="132" t="str">
        <f ca="1">IF(ISNUMBER(AE132-'Choose Housekeeping Genes'!AG$17),AE132-'Choose Housekeeping Genes'!AG$17,"")</f>
        <v/>
      </c>
      <c r="BX132" s="132" t="str">
        <f ca="1">IF(ISNUMBER(AF132-'Choose Housekeeping Genes'!AH$17),AF132-'Choose Housekeeping Genes'!AH$17,"")</f>
        <v/>
      </c>
      <c r="BY132" s="132" t="str">
        <f ca="1">IF(ISNUMBER(AG132-'Choose Housekeeping Genes'!AI$17),AG132-'Choose Housekeeping Genes'!AI$17,"")</f>
        <v/>
      </c>
      <c r="BZ132" s="132" t="str">
        <f ca="1">IF(ISNUMBER(AH132-'Choose Housekeeping Genes'!AJ$17),AH132-'Choose Housekeeping Genes'!AJ$17,"")</f>
        <v/>
      </c>
      <c r="CA132" s="132" t="str">
        <f ca="1">IF(ISNUMBER(AI132-'Choose Housekeeping Genes'!AK$17),AI132-'Choose Housekeeping Genes'!AK$17,"")</f>
        <v/>
      </c>
      <c r="CB132" s="132" t="str">
        <f ca="1">IF(ISNUMBER(AJ132-'Choose Housekeeping Genes'!AL$17),AJ132-'Choose Housekeeping Genes'!AL$17,"")</f>
        <v/>
      </c>
      <c r="CC132" s="132" t="str">
        <f ca="1">IF(ISNUMBER(AK132-'Choose Housekeeping Genes'!AM$17),AK132-'Choose Housekeeping Genes'!AM$17,"")</f>
        <v/>
      </c>
      <c r="CD132" s="132" t="str">
        <f ca="1">IF(ISNUMBER(AL132-'Choose Housekeeping Genes'!AN$17),AL132-'Choose Housekeeping Genes'!AN$17,"")</f>
        <v/>
      </c>
      <c r="CE132" s="132" t="str">
        <f ca="1">IF(ISNUMBER(AM132-'Choose Housekeeping Genes'!AO$17),AM132-'Choose Housekeeping Genes'!AO$17,"")</f>
        <v/>
      </c>
      <c r="CF132" s="132" t="str">
        <f ca="1">IF(ISNUMBER(AN132-'Choose Housekeeping Genes'!AP$17),AN132-'Choose Housekeeping Genes'!AP$17,"")</f>
        <v/>
      </c>
      <c r="CG132" s="132" t="str">
        <f ca="1">IF(ISNUMBER(AO132-'Choose Housekeeping Genes'!AQ$17),AO132-'Choose Housekeeping Genes'!AQ$17,"")</f>
        <v/>
      </c>
      <c r="CH132" s="132" t="str">
        <f ca="1">IF(ISNUMBER(AP132-'Choose Housekeeping Genes'!AR$17),AP132-'Choose Housekeeping Genes'!AR$17,"")</f>
        <v/>
      </c>
      <c r="CI132" s="132" t="str">
        <f ca="1">IF(ISNUMBER(AQ132-'Choose Housekeeping Genes'!AS$17),AQ132-'Choose Housekeeping Genes'!AS$17,"")</f>
        <v/>
      </c>
      <c r="CJ132" s="132" t="str">
        <f ca="1">IF(ISNUMBER(AR132-'Choose Housekeeping Genes'!AT$17),AR132-'Choose Housekeeping Genes'!AT$17,"")</f>
        <v/>
      </c>
      <c r="CK132" s="137" t="e">
        <f t="shared" ref="CK132:CK195" ca="1" si="9">AVERAGE(AU132:BN132)</f>
        <v>#DIV/0!</v>
      </c>
      <c r="CL132" s="138" t="e">
        <f t="shared" ref="CL132:CL195" ca="1" si="10">AVERAGE(BQ132:CJ132)</f>
        <v>#DIV/0!</v>
      </c>
    </row>
    <row r="133" spans="1:90" ht="12.75" x14ac:dyDescent="0.15">
      <c r="A133" s="131" t="str">
        <f>'Transcript table'!C133</f>
        <v>MIR31HG</v>
      </c>
      <c r="B133" s="35" t="s">
        <v>72</v>
      </c>
      <c r="C133" s="132" t="str">
        <f>IF(SUM('Test Sample Data'!C$3:C$386)&gt;10,IF(AND(ISNUMBER('Test Sample Data'!C133),'Test Sample Data'!C133&lt;35,'Test Sample Data'!C133&gt;0),'Test Sample Data'!C133-'Choose Housekeeping Genes'!D$27,35-'Choose Housekeeping Genes'!D$27),"")</f>
        <v/>
      </c>
      <c r="D133" s="132" t="str">
        <f>IF(SUM('Test Sample Data'!D$3:D$386)&gt;10,IF(AND(ISNUMBER('Test Sample Data'!D133),'Test Sample Data'!D133&lt;35,'Test Sample Data'!D133&gt;0),'Test Sample Data'!D133-'Choose Housekeeping Genes'!E$27,35-'Choose Housekeeping Genes'!E$27),"")</f>
        <v/>
      </c>
      <c r="E133" s="132" t="str">
        <f>IF(SUM('Test Sample Data'!E$3:E$386)&gt;10,IF(AND(ISNUMBER('Test Sample Data'!E133),'Test Sample Data'!E133&lt;35,'Test Sample Data'!E133&gt;0),'Test Sample Data'!E133-'Choose Housekeeping Genes'!F$27,35-'Choose Housekeeping Genes'!F$27),"")</f>
        <v/>
      </c>
      <c r="F133" s="132" t="str">
        <f>IF(SUM('Test Sample Data'!F$3:F$386)&gt;10,IF(AND(ISNUMBER('Test Sample Data'!F133),'Test Sample Data'!F133&lt;35,'Test Sample Data'!F133&gt;0),'Test Sample Data'!F133-'Choose Housekeeping Genes'!G$27,35-'Choose Housekeeping Genes'!G$27),"")</f>
        <v/>
      </c>
      <c r="G133" s="132" t="str">
        <f>IF(SUM('Test Sample Data'!G$3:G$386)&gt;10,IF(AND(ISNUMBER('Test Sample Data'!G133),'Test Sample Data'!G133&lt;35,'Test Sample Data'!G133&gt;0),'Test Sample Data'!G133-'Choose Housekeeping Genes'!H$27,35-'Choose Housekeeping Genes'!H$27),"")</f>
        <v/>
      </c>
      <c r="H133" s="132" t="str">
        <f>IF(SUM('Test Sample Data'!H$3:H$386)&gt;10,IF(AND(ISNUMBER('Test Sample Data'!H133),'Test Sample Data'!H133&lt;35,'Test Sample Data'!H133&gt;0),'Test Sample Data'!H133-'Choose Housekeeping Genes'!I$27,35-'Choose Housekeeping Genes'!I$27),"")</f>
        <v/>
      </c>
      <c r="I133" s="132" t="str">
        <f>IF(SUM('Test Sample Data'!I$3:I$386)&gt;10,IF(AND(ISNUMBER('Test Sample Data'!I133),'Test Sample Data'!I133&lt;35,'Test Sample Data'!I133&gt;0),'Test Sample Data'!I133-'Choose Housekeeping Genes'!J$27,35-'Choose Housekeeping Genes'!J$27),"")</f>
        <v/>
      </c>
      <c r="J133" s="132" t="str">
        <f>IF(SUM('Test Sample Data'!J$3:J$386)&gt;10,IF(AND(ISNUMBER('Test Sample Data'!J133),'Test Sample Data'!J133&lt;35,'Test Sample Data'!J133&gt;0),'Test Sample Data'!J133-'Choose Housekeeping Genes'!K$27,35-'Choose Housekeeping Genes'!K$27),"")</f>
        <v/>
      </c>
      <c r="K133" s="132" t="str">
        <f>IF(SUM('Test Sample Data'!K$3:K$386)&gt;10,IF(AND(ISNUMBER('Test Sample Data'!K133),'Test Sample Data'!K133&lt;35,'Test Sample Data'!K133&gt;0),'Test Sample Data'!K133-'Choose Housekeeping Genes'!L$27,35-'Choose Housekeeping Genes'!L$27),"")</f>
        <v/>
      </c>
      <c r="L133" s="132" t="str">
        <f>IF(SUM('Test Sample Data'!L$3:L$386)&gt;10,IF(AND(ISNUMBER('Test Sample Data'!L133),'Test Sample Data'!L133&lt;35,'Test Sample Data'!L133&gt;0),'Test Sample Data'!L133-'Choose Housekeeping Genes'!M$27,35-'Choose Housekeeping Genes'!M$27),"")</f>
        <v/>
      </c>
      <c r="M133" s="132" t="str">
        <f>IF(SUM('Test Sample Data'!M$3:M$386)&gt;10,IF(AND(ISNUMBER('Test Sample Data'!M133),'Test Sample Data'!M133&lt;35,'Test Sample Data'!M133&gt;0),'Test Sample Data'!M133-'Choose Housekeeping Genes'!N$27,35-'Choose Housekeeping Genes'!N$27),"")</f>
        <v/>
      </c>
      <c r="N133" s="132" t="str">
        <f>IF(SUM('Test Sample Data'!N$3:N$386)&gt;10,IF(AND(ISNUMBER('Test Sample Data'!N133),'Test Sample Data'!N133&lt;35,'Test Sample Data'!N133&gt;0),'Test Sample Data'!N133-'Choose Housekeeping Genes'!O$27,35-'Choose Housekeeping Genes'!O$27),"")</f>
        <v/>
      </c>
      <c r="O133" s="132" t="str">
        <f>IF(SUM('Test Sample Data'!O$3:O$386)&gt;10,IF(AND(ISNUMBER('Test Sample Data'!O133),'Test Sample Data'!O133&lt;35,'Test Sample Data'!O133&gt;0),'Test Sample Data'!O133-'Choose Housekeeping Genes'!P$27,35-'Choose Housekeeping Genes'!P$27),"")</f>
        <v/>
      </c>
      <c r="P133" s="132" t="str">
        <f>IF(SUM('Test Sample Data'!P$3:P$386)&gt;10,IF(AND(ISNUMBER('Test Sample Data'!P133),'Test Sample Data'!P133&lt;35,'Test Sample Data'!P133&gt;0),'Test Sample Data'!P133-'Choose Housekeeping Genes'!Q$27,35-'Choose Housekeeping Genes'!Q$27),"")</f>
        <v/>
      </c>
      <c r="Q133" s="132" t="str">
        <f>IF(SUM('Test Sample Data'!Q$3:Q$386)&gt;10,IF(AND(ISNUMBER('Test Sample Data'!Q133),'Test Sample Data'!Q133&lt;35,'Test Sample Data'!Q133&gt;0),'Test Sample Data'!Q133-'Choose Housekeeping Genes'!R$27,35-'Choose Housekeeping Genes'!R$27),"")</f>
        <v/>
      </c>
      <c r="R133" s="132" t="str">
        <f>IF(SUM('Test Sample Data'!R$3:R$386)&gt;10,IF(AND(ISNUMBER('Test Sample Data'!R133),'Test Sample Data'!R133&lt;35,'Test Sample Data'!R133&gt;0),'Test Sample Data'!R133-'Choose Housekeeping Genes'!S$27,35-'Choose Housekeeping Genes'!S$27),"")</f>
        <v/>
      </c>
      <c r="S133" s="132" t="str">
        <f>IF(SUM('Test Sample Data'!S$3:S$386)&gt;10,IF(AND(ISNUMBER('Test Sample Data'!S133),'Test Sample Data'!S133&lt;35,'Test Sample Data'!S133&gt;0),'Test Sample Data'!S133-'Choose Housekeeping Genes'!T$27,35-'Choose Housekeeping Genes'!T$27),"")</f>
        <v/>
      </c>
      <c r="T133" s="132" t="str">
        <f>IF(SUM('Test Sample Data'!T$3:T$386)&gt;10,IF(AND(ISNUMBER('Test Sample Data'!T133),'Test Sample Data'!T133&lt;35,'Test Sample Data'!T133&gt;0),'Test Sample Data'!T133-'Choose Housekeeping Genes'!U$27,35-'Choose Housekeeping Genes'!U$27),"")</f>
        <v/>
      </c>
      <c r="U133" s="132" t="str">
        <f>IF(SUM('Test Sample Data'!U$3:U$386)&gt;10,IF(AND(ISNUMBER('Test Sample Data'!U133),'Test Sample Data'!U133&lt;35,'Test Sample Data'!U133&gt;0),'Test Sample Data'!U133-'Choose Housekeeping Genes'!V$27,35-'Choose Housekeeping Genes'!V$27),"")</f>
        <v/>
      </c>
      <c r="V133" s="132" t="str">
        <f>IF(SUM('Test Sample Data'!V$3:V$386)&gt;10,IF(AND(ISNUMBER('Test Sample Data'!V133),'Test Sample Data'!V133&lt;35,'Test Sample Data'!V133&gt;0),'Test Sample Data'!V133-'Choose Housekeeping Genes'!W$27,35-'Choose Housekeeping Genes'!W$27),"")</f>
        <v/>
      </c>
      <c r="W133" s="140" t="str">
        <f>'Control Sample Data'!A133</f>
        <v>MIR31HG</v>
      </c>
      <c r="X133" s="141" t="s">
        <v>72</v>
      </c>
      <c r="Y133" s="132" t="str">
        <f>IF(SUM('Control Sample Data'!C$3:C$386)&gt;10,IF(AND(ISNUMBER('Control Sample Data'!C133),'Control Sample Data'!C133&lt;35,'Control Sample Data'!C133&gt;0),'Control Sample Data'!C133-'Choose Housekeeping Genes'!AA$27,35-'Choose Housekeeping Genes'!AA$27),"")</f>
        <v/>
      </c>
      <c r="Z133" s="132" t="str">
        <f>IF(SUM('Control Sample Data'!D$3:D$386)&gt;10,IF(AND(ISNUMBER('Control Sample Data'!D133),'Control Sample Data'!D133&lt;35,'Control Sample Data'!D133&gt;0),'Control Sample Data'!D133-'Choose Housekeeping Genes'!AB$27,35-'Choose Housekeeping Genes'!AB$27),"")</f>
        <v/>
      </c>
      <c r="AA133" s="132" t="str">
        <f>IF(SUM('Control Sample Data'!E$3:E$386)&gt;10,IF(AND(ISNUMBER('Control Sample Data'!E133),'Control Sample Data'!E133&lt;35,'Control Sample Data'!E133&gt;0),'Control Sample Data'!E133-'Choose Housekeeping Genes'!AC$27,35-'Choose Housekeeping Genes'!AC$27),"")</f>
        <v/>
      </c>
      <c r="AB133" s="132" t="str">
        <f>IF(SUM('Control Sample Data'!F$3:F$386)&gt;10,IF(AND(ISNUMBER('Control Sample Data'!F133),'Control Sample Data'!F133&lt;35,'Control Sample Data'!F133&gt;0),'Control Sample Data'!F133-'Choose Housekeeping Genes'!AD$27,35-'Choose Housekeeping Genes'!AD$27),"")</f>
        <v/>
      </c>
      <c r="AC133" s="132" t="str">
        <f>IF(SUM('Control Sample Data'!G$3:G$386)&gt;10,IF(AND(ISNUMBER('Control Sample Data'!G133),'Control Sample Data'!G133&lt;35,'Control Sample Data'!G133&gt;0),'Control Sample Data'!G133-'Choose Housekeeping Genes'!AE$27,35-'Choose Housekeeping Genes'!AE$27),"")</f>
        <v/>
      </c>
      <c r="AD133" s="132" t="str">
        <f>IF(SUM('Control Sample Data'!H$3:H$386)&gt;10,IF(AND(ISNUMBER('Control Sample Data'!H133),'Control Sample Data'!H133&lt;35,'Control Sample Data'!H133&gt;0),'Control Sample Data'!H133-'Choose Housekeeping Genes'!AF$27,35-'Choose Housekeeping Genes'!AF$27),"")</f>
        <v/>
      </c>
      <c r="AE133" s="132" t="str">
        <f>IF(SUM('Control Sample Data'!I$3:I$386)&gt;10,IF(AND(ISNUMBER('Control Sample Data'!I133),'Control Sample Data'!I133&lt;35,'Control Sample Data'!I133&gt;0),'Control Sample Data'!I133-'Choose Housekeeping Genes'!AG$27,35-'Choose Housekeeping Genes'!AG$27),"")</f>
        <v/>
      </c>
      <c r="AF133" s="132" t="str">
        <f>IF(SUM('Control Sample Data'!J$3:J$386)&gt;10,IF(AND(ISNUMBER('Control Sample Data'!J133),'Control Sample Data'!J133&lt;35,'Control Sample Data'!J133&gt;0),'Control Sample Data'!J133-'Choose Housekeeping Genes'!AH$27,35-'Choose Housekeeping Genes'!AH$27),"")</f>
        <v/>
      </c>
      <c r="AG133" s="132" t="str">
        <f>IF(SUM('Control Sample Data'!K$3:K$386)&gt;10,IF(AND(ISNUMBER('Control Sample Data'!K133),'Control Sample Data'!K133&lt;35,'Control Sample Data'!K133&gt;0),'Control Sample Data'!K133-'Choose Housekeeping Genes'!AI$27,35-'Choose Housekeeping Genes'!AI$27),"")</f>
        <v/>
      </c>
      <c r="AH133" s="132" t="str">
        <f>IF(SUM('Control Sample Data'!L$3:L$386)&gt;10,IF(AND(ISNUMBER('Control Sample Data'!L133),'Control Sample Data'!L133&lt;35,'Control Sample Data'!L133&gt;0),'Control Sample Data'!L133-'Choose Housekeeping Genes'!AJ$27,35-'Choose Housekeeping Genes'!AJ$27),"")</f>
        <v/>
      </c>
      <c r="AI133" s="132" t="str">
        <f>IF(SUM('Control Sample Data'!M$3:M$386)&gt;10,IF(AND(ISNUMBER('Control Sample Data'!M133),'Control Sample Data'!M133&lt;35,'Control Sample Data'!M133&gt;0),'Control Sample Data'!M133-'Choose Housekeeping Genes'!AK$27,35-'Choose Housekeeping Genes'!AK$27),"")</f>
        <v/>
      </c>
      <c r="AJ133" s="132" t="str">
        <f>IF(SUM('Control Sample Data'!N$3:N$386)&gt;10,IF(AND(ISNUMBER('Control Sample Data'!N133),'Control Sample Data'!N133&lt;35,'Control Sample Data'!N133&gt;0),'Control Sample Data'!N133-'Choose Housekeeping Genes'!AL$27,35-'Choose Housekeeping Genes'!AL$27),"")</f>
        <v/>
      </c>
      <c r="AK133" s="132" t="str">
        <f>IF(SUM('Control Sample Data'!O$3:O$386)&gt;10,IF(AND(ISNUMBER('Control Sample Data'!O133),'Control Sample Data'!O133&lt;35,'Control Sample Data'!O133&gt;0),'Control Sample Data'!O133-'Choose Housekeeping Genes'!AM$27,35-'Choose Housekeeping Genes'!AM$27),"")</f>
        <v/>
      </c>
      <c r="AL133" s="132" t="str">
        <f>IF(SUM('Control Sample Data'!P$3:P$386)&gt;10,IF(AND(ISNUMBER('Control Sample Data'!P133),'Control Sample Data'!P133&lt;35,'Control Sample Data'!P133&gt;0),'Control Sample Data'!P133-'Choose Housekeeping Genes'!AN$27,35-'Choose Housekeeping Genes'!AN$27),"")</f>
        <v/>
      </c>
      <c r="AM133" s="132" t="str">
        <f>IF(SUM('Control Sample Data'!Q$3:Q$386)&gt;10,IF(AND(ISNUMBER('Control Sample Data'!Q133),'Control Sample Data'!Q133&lt;35,'Control Sample Data'!Q133&gt;0),'Control Sample Data'!Q133-'Choose Housekeeping Genes'!AO$27,35-'Choose Housekeeping Genes'!AO$27),"")</f>
        <v/>
      </c>
      <c r="AN133" s="132" t="str">
        <f>IF(SUM('Control Sample Data'!R$3:R$386)&gt;10,IF(AND(ISNUMBER('Control Sample Data'!R133),'Control Sample Data'!R133&lt;35,'Control Sample Data'!R133&gt;0),'Control Sample Data'!R133-'Choose Housekeeping Genes'!AP$27,35-'Choose Housekeeping Genes'!AP$27),"")</f>
        <v/>
      </c>
      <c r="AO133" s="132" t="str">
        <f>IF(SUM('Control Sample Data'!S$3:S$386)&gt;10,IF(AND(ISNUMBER('Control Sample Data'!S133),'Control Sample Data'!S133&lt;35,'Control Sample Data'!S133&gt;0),'Control Sample Data'!S133-'Choose Housekeeping Genes'!AQ$27,35-'Choose Housekeeping Genes'!AQ$27),"")</f>
        <v/>
      </c>
      <c r="AP133" s="132" t="str">
        <f>IF(SUM('Control Sample Data'!T$3:T$386)&gt;10,IF(AND(ISNUMBER('Control Sample Data'!T133),'Control Sample Data'!T133&lt;35,'Control Sample Data'!T133&gt;0),'Control Sample Data'!T133-'Choose Housekeeping Genes'!AR$27,35-'Choose Housekeeping Genes'!AR$27),"")</f>
        <v/>
      </c>
      <c r="AQ133" s="132" t="str">
        <f>IF(SUM('Control Sample Data'!U$3:U$386)&gt;10,IF(AND(ISNUMBER('Control Sample Data'!U133),'Control Sample Data'!U133&lt;35,'Control Sample Data'!U133&gt;0),'Control Sample Data'!U133-'Choose Housekeeping Genes'!AS$27,35-'Choose Housekeeping Genes'!AS$27),"")</f>
        <v/>
      </c>
      <c r="AR133" s="132" t="str">
        <f>IF(SUM('Control Sample Data'!V$3:V$386)&gt;10,IF(AND(ISNUMBER('Control Sample Data'!V133),'Control Sample Data'!V133&lt;35,'Control Sample Data'!V133&gt;0),'Control Sample Data'!V133-'Choose Housekeeping Genes'!AT$27,35-'Choose Housekeeping Genes'!AT$27),"")</f>
        <v/>
      </c>
      <c r="AS133" s="135" t="str">
        <f>'Control Sample Data'!A133</f>
        <v>MIR31HG</v>
      </c>
      <c r="AT133" s="35" t="s">
        <v>72</v>
      </c>
      <c r="AU133" s="132" t="str">
        <f ca="1">IF(ISNUMBER(C133-'Choose Housekeeping Genes'!D$17),C133-'Choose Housekeeping Genes'!D$17,"")</f>
        <v/>
      </c>
      <c r="AV133" s="132" t="str">
        <f ca="1">IF(ISNUMBER(D133-'Choose Housekeeping Genes'!E$17),D133-'Choose Housekeeping Genes'!E$17,"")</f>
        <v/>
      </c>
      <c r="AW133" s="132" t="str">
        <f ca="1">IF(ISNUMBER(E133-'Choose Housekeeping Genes'!F$17),E133-'Choose Housekeeping Genes'!F$17,"")</f>
        <v/>
      </c>
      <c r="AX133" s="132" t="str">
        <f ca="1">IF(ISNUMBER(F133-'Choose Housekeeping Genes'!G$17),F133-'Choose Housekeeping Genes'!G$17,"")</f>
        <v/>
      </c>
      <c r="AY133" s="132" t="str">
        <f ca="1">IF(ISNUMBER(G133-'Choose Housekeeping Genes'!H$17),G133-'Choose Housekeeping Genes'!H$17,"")</f>
        <v/>
      </c>
      <c r="AZ133" s="132" t="str">
        <f ca="1">IF(ISNUMBER(H133-'Choose Housekeeping Genes'!I$17),H133-'Choose Housekeeping Genes'!I$17,"")</f>
        <v/>
      </c>
      <c r="BA133" s="132" t="str">
        <f ca="1">IF(ISNUMBER(I133-'Choose Housekeeping Genes'!J$17),I133-'Choose Housekeeping Genes'!J$17,"")</f>
        <v/>
      </c>
      <c r="BB133" s="132" t="str">
        <f ca="1">IF(ISNUMBER(J133-'Choose Housekeeping Genes'!K$17),J133-'Choose Housekeeping Genes'!K$17,"")</f>
        <v/>
      </c>
      <c r="BC133" s="132" t="str">
        <f ca="1">IF(ISNUMBER(K133-'Choose Housekeeping Genes'!L$17),K133-'Choose Housekeeping Genes'!L$17,"")</f>
        <v/>
      </c>
      <c r="BD133" s="132" t="str">
        <f ca="1">IF(ISNUMBER(L133-'Choose Housekeeping Genes'!M$17),L133-'Choose Housekeeping Genes'!M$17,"")</f>
        <v/>
      </c>
      <c r="BE133" s="132" t="str">
        <f ca="1">IF(ISNUMBER(M133-'Choose Housekeeping Genes'!N$17),M133-'Choose Housekeeping Genes'!N$17,"")</f>
        <v/>
      </c>
      <c r="BF133" s="132" t="str">
        <f ca="1">IF(ISNUMBER(N133-'Choose Housekeeping Genes'!O$17),N133-'Choose Housekeeping Genes'!O$17,"")</f>
        <v/>
      </c>
      <c r="BG133" s="132" t="str">
        <f ca="1">IF(ISNUMBER(O133-'Choose Housekeeping Genes'!P$17),O133-'Choose Housekeeping Genes'!P$17,"")</f>
        <v/>
      </c>
      <c r="BH133" s="132" t="str">
        <f ca="1">IF(ISNUMBER(P133-'Choose Housekeeping Genes'!Q$17),P133-'Choose Housekeeping Genes'!Q$17,"")</f>
        <v/>
      </c>
      <c r="BI133" s="132" t="str">
        <f ca="1">IF(ISNUMBER(Q133-'Choose Housekeeping Genes'!R$17),Q133-'Choose Housekeeping Genes'!R$17,"")</f>
        <v/>
      </c>
      <c r="BJ133" s="132" t="str">
        <f ca="1">IF(ISNUMBER(R133-'Choose Housekeeping Genes'!S$17),R133-'Choose Housekeeping Genes'!S$17,"")</f>
        <v/>
      </c>
      <c r="BK133" s="132" t="str">
        <f ca="1">IF(ISNUMBER(S133-'Choose Housekeeping Genes'!T$17),S133-'Choose Housekeeping Genes'!T$17,"")</f>
        <v/>
      </c>
      <c r="BL133" s="132" t="str">
        <f ca="1">IF(ISNUMBER(T133-'Choose Housekeeping Genes'!U$17),T133-'Choose Housekeeping Genes'!U$17,"")</f>
        <v/>
      </c>
      <c r="BM133" s="132" t="str">
        <f ca="1">IF(ISNUMBER(U133-'Choose Housekeeping Genes'!V$17),U133-'Choose Housekeeping Genes'!V$17,"")</f>
        <v/>
      </c>
      <c r="BN133" s="132" t="str">
        <f ca="1">IF(ISNUMBER(V133-'Choose Housekeeping Genes'!W$17),V133-'Choose Housekeeping Genes'!W$17,"")</f>
        <v/>
      </c>
      <c r="BO133" s="142" t="str">
        <f t="shared" si="8"/>
        <v>MIR31HG</v>
      </c>
      <c r="BP133" s="141" t="s">
        <v>72</v>
      </c>
      <c r="BQ133" s="132" t="str">
        <f ca="1">IF(ISNUMBER(Y133-'Choose Housekeeping Genes'!AA$17),Y133-'Choose Housekeeping Genes'!AA$17,"")</f>
        <v/>
      </c>
      <c r="BR133" s="132" t="str">
        <f ca="1">IF(ISNUMBER(Z133-'Choose Housekeeping Genes'!AB$17),Z133-'Choose Housekeeping Genes'!AB$17,"")</f>
        <v/>
      </c>
      <c r="BS133" s="132" t="str">
        <f ca="1">IF(ISNUMBER(AA133-'Choose Housekeeping Genes'!AC$17),AA133-'Choose Housekeeping Genes'!AC$17,"")</f>
        <v/>
      </c>
      <c r="BT133" s="132" t="str">
        <f ca="1">IF(ISNUMBER(AB133-'Choose Housekeeping Genes'!AD$17),AB133-'Choose Housekeeping Genes'!AD$17,"")</f>
        <v/>
      </c>
      <c r="BU133" s="132" t="str">
        <f ca="1">IF(ISNUMBER(AC133-'Choose Housekeeping Genes'!AE$17),AC133-'Choose Housekeeping Genes'!AE$17,"")</f>
        <v/>
      </c>
      <c r="BV133" s="132" t="str">
        <f ca="1">IF(ISNUMBER(AD133-'Choose Housekeeping Genes'!AF$17),AD133-'Choose Housekeeping Genes'!AF$17,"")</f>
        <v/>
      </c>
      <c r="BW133" s="132" t="str">
        <f ca="1">IF(ISNUMBER(AE133-'Choose Housekeeping Genes'!AG$17),AE133-'Choose Housekeeping Genes'!AG$17,"")</f>
        <v/>
      </c>
      <c r="BX133" s="132" t="str">
        <f ca="1">IF(ISNUMBER(AF133-'Choose Housekeeping Genes'!AH$17),AF133-'Choose Housekeeping Genes'!AH$17,"")</f>
        <v/>
      </c>
      <c r="BY133" s="132" t="str">
        <f ca="1">IF(ISNUMBER(AG133-'Choose Housekeeping Genes'!AI$17),AG133-'Choose Housekeeping Genes'!AI$17,"")</f>
        <v/>
      </c>
      <c r="BZ133" s="132" t="str">
        <f ca="1">IF(ISNUMBER(AH133-'Choose Housekeeping Genes'!AJ$17),AH133-'Choose Housekeeping Genes'!AJ$17,"")</f>
        <v/>
      </c>
      <c r="CA133" s="132" t="str">
        <f ca="1">IF(ISNUMBER(AI133-'Choose Housekeeping Genes'!AK$17),AI133-'Choose Housekeeping Genes'!AK$17,"")</f>
        <v/>
      </c>
      <c r="CB133" s="132" t="str">
        <f ca="1">IF(ISNUMBER(AJ133-'Choose Housekeeping Genes'!AL$17),AJ133-'Choose Housekeeping Genes'!AL$17,"")</f>
        <v/>
      </c>
      <c r="CC133" s="132" t="str">
        <f ca="1">IF(ISNUMBER(AK133-'Choose Housekeeping Genes'!AM$17),AK133-'Choose Housekeeping Genes'!AM$17,"")</f>
        <v/>
      </c>
      <c r="CD133" s="132" t="str">
        <f ca="1">IF(ISNUMBER(AL133-'Choose Housekeeping Genes'!AN$17),AL133-'Choose Housekeeping Genes'!AN$17,"")</f>
        <v/>
      </c>
      <c r="CE133" s="132" t="str">
        <f ca="1">IF(ISNUMBER(AM133-'Choose Housekeeping Genes'!AO$17),AM133-'Choose Housekeeping Genes'!AO$17,"")</f>
        <v/>
      </c>
      <c r="CF133" s="132" t="str">
        <f ca="1">IF(ISNUMBER(AN133-'Choose Housekeeping Genes'!AP$17),AN133-'Choose Housekeeping Genes'!AP$17,"")</f>
        <v/>
      </c>
      <c r="CG133" s="132" t="str">
        <f ca="1">IF(ISNUMBER(AO133-'Choose Housekeeping Genes'!AQ$17),AO133-'Choose Housekeeping Genes'!AQ$17,"")</f>
        <v/>
      </c>
      <c r="CH133" s="132" t="str">
        <f ca="1">IF(ISNUMBER(AP133-'Choose Housekeeping Genes'!AR$17),AP133-'Choose Housekeeping Genes'!AR$17,"")</f>
        <v/>
      </c>
      <c r="CI133" s="132" t="str">
        <f ca="1">IF(ISNUMBER(AQ133-'Choose Housekeeping Genes'!AS$17),AQ133-'Choose Housekeeping Genes'!AS$17,"")</f>
        <v/>
      </c>
      <c r="CJ133" s="132" t="str">
        <f ca="1">IF(ISNUMBER(AR133-'Choose Housekeeping Genes'!AT$17),AR133-'Choose Housekeeping Genes'!AT$17,"")</f>
        <v/>
      </c>
      <c r="CK133" s="137" t="e">
        <f t="shared" ca="1" si="9"/>
        <v>#DIV/0!</v>
      </c>
      <c r="CL133" s="138" t="e">
        <f t="shared" ca="1" si="10"/>
        <v>#DIV/0!</v>
      </c>
    </row>
    <row r="134" spans="1:90" ht="12.75" x14ac:dyDescent="0.15">
      <c r="A134" s="131" t="str">
        <f>'Transcript table'!C134</f>
        <v>MIR7-3HG</v>
      </c>
      <c r="B134" s="35" t="s">
        <v>73</v>
      </c>
      <c r="C134" s="132" t="str">
        <f>IF(SUM('Test Sample Data'!C$3:C$386)&gt;10,IF(AND(ISNUMBER('Test Sample Data'!C134),'Test Sample Data'!C134&lt;35,'Test Sample Data'!C134&gt;0),'Test Sample Data'!C134-'Choose Housekeeping Genes'!D$27,35-'Choose Housekeeping Genes'!D$27),"")</f>
        <v/>
      </c>
      <c r="D134" s="132" t="str">
        <f>IF(SUM('Test Sample Data'!D$3:D$386)&gt;10,IF(AND(ISNUMBER('Test Sample Data'!D134),'Test Sample Data'!D134&lt;35,'Test Sample Data'!D134&gt;0),'Test Sample Data'!D134-'Choose Housekeeping Genes'!E$27,35-'Choose Housekeeping Genes'!E$27),"")</f>
        <v/>
      </c>
      <c r="E134" s="132" t="str">
        <f>IF(SUM('Test Sample Data'!E$3:E$386)&gt;10,IF(AND(ISNUMBER('Test Sample Data'!E134),'Test Sample Data'!E134&lt;35,'Test Sample Data'!E134&gt;0),'Test Sample Data'!E134-'Choose Housekeeping Genes'!F$27,35-'Choose Housekeeping Genes'!F$27),"")</f>
        <v/>
      </c>
      <c r="F134" s="132" t="str">
        <f>IF(SUM('Test Sample Data'!F$3:F$386)&gt;10,IF(AND(ISNUMBER('Test Sample Data'!F134),'Test Sample Data'!F134&lt;35,'Test Sample Data'!F134&gt;0),'Test Sample Data'!F134-'Choose Housekeeping Genes'!G$27,35-'Choose Housekeeping Genes'!G$27),"")</f>
        <v/>
      </c>
      <c r="G134" s="132" t="str">
        <f>IF(SUM('Test Sample Data'!G$3:G$386)&gt;10,IF(AND(ISNUMBER('Test Sample Data'!G134),'Test Sample Data'!G134&lt;35,'Test Sample Data'!G134&gt;0),'Test Sample Data'!G134-'Choose Housekeeping Genes'!H$27,35-'Choose Housekeeping Genes'!H$27),"")</f>
        <v/>
      </c>
      <c r="H134" s="132" t="str">
        <f>IF(SUM('Test Sample Data'!H$3:H$386)&gt;10,IF(AND(ISNUMBER('Test Sample Data'!H134),'Test Sample Data'!H134&lt;35,'Test Sample Data'!H134&gt;0),'Test Sample Data'!H134-'Choose Housekeeping Genes'!I$27,35-'Choose Housekeeping Genes'!I$27),"")</f>
        <v/>
      </c>
      <c r="I134" s="132" t="str">
        <f>IF(SUM('Test Sample Data'!I$3:I$386)&gt;10,IF(AND(ISNUMBER('Test Sample Data'!I134),'Test Sample Data'!I134&lt;35,'Test Sample Data'!I134&gt;0),'Test Sample Data'!I134-'Choose Housekeeping Genes'!J$27,35-'Choose Housekeeping Genes'!J$27),"")</f>
        <v/>
      </c>
      <c r="J134" s="132" t="str">
        <f>IF(SUM('Test Sample Data'!J$3:J$386)&gt;10,IF(AND(ISNUMBER('Test Sample Data'!J134),'Test Sample Data'!J134&lt;35,'Test Sample Data'!J134&gt;0),'Test Sample Data'!J134-'Choose Housekeeping Genes'!K$27,35-'Choose Housekeeping Genes'!K$27),"")</f>
        <v/>
      </c>
      <c r="K134" s="132" t="str">
        <f>IF(SUM('Test Sample Data'!K$3:K$386)&gt;10,IF(AND(ISNUMBER('Test Sample Data'!K134),'Test Sample Data'!K134&lt;35,'Test Sample Data'!K134&gt;0),'Test Sample Data'!K134-'Choose Housekeeping Genes'!L$27,35-'Choose Housekeeping Genes'!L$27),"")</f>
        <v/>
      </c>
      <c r="L134" s="132" t="str">
        <f>IF(SUM('Test Sample Data'!L$3:L$386)&gt;10,IF(AND(ISNUMBER('Test Sample Data'!L134),'Test Sample Data'!L134&lt;35,'Test Sample Data'!L134&gt;0),'Test Sample Data'!L134-'Choose Housekeeping Genes'!M$27,35-'Choose Housekeeping Genes'!M$27),"")</f>
        <v/>
      </c>
      <c r="M134" s="132" t="str">
        <f>IF(SUM('Test Sample Data'!M$3:M$386)&gt;10,IF(AND(ISNUMBER('Test Sample Data'!M134),'Test Sample Data'!M134&lt;35,'Test Sample Data'!M134&gt;0),'Test Sample Data'!M134-'Choose Housekeeping Genes'!N$27,35-'Choose Housekeeping Genes'!N$27),"")</f>
        <v/>
      </c>
      <c r="N134" s="132" t="str">
        <f>IF(SUM('Test Sample Data'!N$3:N$386)&gt;10,IF(AND(ISNUMBER('Test Sample Data'!N134),'Test Sample Data'!N134&lt;35,'Test Sample Data'!N134&gt;0),'Test Sample Data'!N134-'Choose Housekeeping Genes'!O$27,35-'Choose Housekeeping Genes'!O$27),"")</f>
        <v/>
      </c>
      <c r="O134" s="132" t="str">
        <f>IF(SUM('Test Sample Data'!O$3:O$386)&gt;10,IF(AND(ISNUMBER('Test Sample Data'!O134),'Test Sample Data'!O134&lt;35,'Test Sample Data'!O134&gt;0),'Test Sample Data'!O134-'Choose Housekeeping Genes'!P$27,35-'Choose Housekeeping Genes'!P$27),"")</f>
        <v/>
      </c>
      <c r="P134" s="132" t="str">
        <f>IF(SUM('Test Sample Data'!P$3:P$386)&gt;10,IF(AND(ISNUMBER('Test Sample Data'!P134),'Test Sample Data'!P134&lt;35,'Test Sample Data'!P134&gt;0),'Test Sample Data'!P134-'Choose Housekeeping Genes'!Q$27,35-'Choose Housekeeping Genes'!Q$27),"")</f>
        <v/>
      </c>
      <c r="Q134" s="132" t="str">
        <f>IF(SUM('Test Sample Data'!Q$3:Q$386)&gt;10,IF(AND(ISNUMBER('Test Sample Data'!Q134),'Test Sample Data'!Q134&lt;35,'Test Sample Data'!Q134&gt;0),'Test Sample Data'!Q134-'Choose Housekeeping Genes'!R$27,35-'Choose Housekeeping Genes'!R$27),"")</f>
        <v/>
      </c>
      <c r="R134" s="132" t="str">
        <f>IF(SUM('Test Sample Data'!R$3:R$386)&gt;10,IF(AND(ISNUMBER('Test Sample Data'!R134),'Test Sample Data'!R134&lt;35,'Test Sample Data'!R134&gt;0),'Test Sample Data'!R134-'Choose Housekeeping Genes'!S$27,35-'Choose Housekeeping Genes'!S$27),"")</f>
        <v/>
      </c>
      <c r="S134" s="132" t="str">
        <f>IF(SUM('Test Sample Data'!S$3:S$386)&gt;10,IF(AND(ISNUMBER('Test Sample Data'!S134),'Test Sample Data'!S134&lt;35,'Test Sample Data'!S134&gt;0),'Test Sample Data'!S134-'Choose Housekeeping Genes'!T$27,35-'Choose Housekeeping Genes'!T$27),"")</f>
        <v/>
      </c>
      <c r="T134" s="132" t="str">
        <f>IF(SUM('Test Sample Data'!T$3:T$386)&gt;10,IF(AND(ISNUMBER('Test Sample Data'!T134),'Test Sample Data'!T134&lt;35,'Test Sample Data'!T134&gt;0),'Test Sample Data'!T134-'Choose Housekeeping Genes'!U$27,35-'Choose Housekeeping Genes'!U$27),"")</f>
        <v/>
      </c>
      <c r="U134" s="132" t="str">
        <f>IF(SUM('Test Sample Data'!U$3:U$386)&gt;10,IF(AND(ISNUMBER('Test Sample Data'!U134),'Test Sample Data'!U134&lt;35,'Test Sample Data'!U134&gt;0),'Test Sample Data'!U134-'Choose Housekeeping Genes'!V$27,35-'Choose Housekeeping Genes'!V$27),"")</f>
        <v/>
      </c>
      <c r="V134" s="132" t="str">
        <f>IF(SUM('Test Sample Data'!V$3:V$386)&gt;10,IF(AND(ISNUMBER('Test Sample Data'!V134),'Test Sample Data'!V134&lt;35,'Test Sample Data'!V134&gt;0),'Test Sample Data'!V134-'Choose Housekeeping Genes'!W$27,35-'Choose Housekeeping Genes'!W$27),"")</f>
        <v/>
      </c>
      <c r="W134" s="140" t="str">
        <f>'Control Sample Data'!A134</f>
        <v>MIR7-3HG</v>
      </c>
      <c r="X134" s="141" t="s">
        <v>73</v>
      </c>
      <c r="Y134" s="132" t="str">
        <f>IF(SUM('Control Sample Data'!C$3:C$386)&gt;10,IF(AND(ISNUMBER('Control Sample Data'!C134),'Control Sample Data'!C134&lt;35,'Control Sample Data'!C134&gt;0),'Control Sample Data'!C134-'Choose Housekeeping Genes'!AA$27,35-'Choose Housekeeping Genes'!AA$27),"")</f>
        <v/>
      </c>
      <c r="Z134" s="132" t="str">
        <f>IF(SUM('Control Sample Data'!D$3:D$386)&gt;10,IF(AND(ISNUMBER('Control Sample Data'!D134),'Control Sample Data'!D134&lt;35,'Control Sample Data'!D134&gt;0),'Control Sample Data'!D134-'Choose Housekeeping Genes'!AB$27,35-'Choose Housekeeping Genes'!AB$27),"")</f>
        <v/>
      </c>
      <c r="AA134" s="132" t="str">
        <f>IF(SUM('Control Sample Data'!E$3:E$386)&gt;10,IF(AND(ISNUMBER('Control Sample Data'!E134),'Control Sample Data'!E134&lt;35,'Control Sample Data'!E134&gt;0),'Control Sample Data'!E134-'Choose Housekeeping Genes'!AC$27,35-'Choose Housekeeping Genes'!AC$27),"")</f>
        <v/>
      </c>
      <c r="AB134" s="132" t="str">
        <f>IF(SUM('Control Sample Data'!F$3:F$386)&gt;10,IF(AND(ISNUMBER('Control Sample Data'!F134),'Control Sample Data'!F134&lt;35,'Control Sample Data'!F134&gt;0),'Control Sample Data'!F134-'Choose Housekeeping Genes'!AD$27,35-'Choose Housekeeping Genes'!AD$27),"")</f>
        <v/>
      </c>
      <c r="AC134" s="132" t="str">
        <f>IF(SUM('Control Sample Data'!G$3:G$386)&gt;10,IF(AND(ISNUMBER('Control Sample Data'!G134),'Control Sample Data'!G134&lt;35,'Control Sample Data'!G134&gt;0),'Control Sample Data'!G134-'Choose Housekeeping Genes'!AE$27,35-'Choose Housekeeping Genes'!AE$27),"")</f>
        <v/>
      </c>
      <c r="AD134" s="132" t="str">
        <f>IF(SUM('Control Sample Data'!H$3:H$386)&gt;10,IF(AND(ISNUMBER('Control Sample Data'!H134),'Control Sample Data'!H134&lt;35,'Control Sample Data'!H134&gt;0),'Control Sample Data'!H134-'Choose Housekeeping Genes'!AF$27,35-'Choose Housekeeping Genes'!AF$27),"")</f>
        <v/>
      </c>
      <c r="AE134" s="132" t="str">
        <f>IF(SUM('Control Sample Data'!I$3:I$386)&gt;10,IF(AND(ISNUMBER('Control Sample Data'!I134),'Control Sample Data'!I134&lt;35,'Control Sample Data'!I134&gt;0),'Control Sample Data'!I134-'Choose Housekeeping Genes'!AG$27,35-'Choose Housekeeping Genes'!AG$27),"")</f>
        <v/>
      </c>
      <c r="AF134" s="132" t="str">
        <f>IF(SUM('Control Sample Data'!J$3:J$386)&gt;10,IF(AND(ISNUMBER('Control Sample Data'!J134),'Control Sample Data'!J134&lt;35,'Control Sample Data'!J134&gt;0),'Control Sample Data'!J134-'Choose Housekeeping Genes'!AH$27,35-'Choose Housekeeping Genes'!AH$27),"")</f>
        <v/>
      </c>
      <c r="AG134" s="132" t="str">
        <f>IF(SUM('Control Sample Data'!K$3:K$386)&gt;10,IF(AND(ISNUMBER('Control Sample Data'!K134),'Control Sample Data'!K134&lt;35,'Control Sample Data'!K134&gt;0),'Control Sample Data'!K134-'Choose Housekeeping Genes'!AI$27,35-'Choose Housekeeping Genes'!AI$27),"")</f>
        <v/>
      </c>
      <c r="AH134" s="132" t="str">
        <f>IF(SUM('Control Sample Data'!L$3:L$386)&gt;10,IF(AND(ISNUMBER('Control Sample Data'!L134),'Control Sample Data'!L134&lt;35,'Control Sample Data'!L134&gt;0),'Control Sample Data'!L134-'Choose Housekeeping Genes'!AJ$27,35-'Choose Housekeeping Genes'!AJ$27),"")</f>
        <v/>
      </c>
      <c r="AI134" s="132" t="str">
        <f>IF(SUM('Control Sample Data'!M$3:M$386)&gt;10,IF(AND(ISNUMBER('Control Sample Data'!M134),'Control Sample Data'!M134&lt;35,'Control Sample Data'!M134&gt;0),'Control Sample Data'!M134-'Choose Housekeeping Genes'!AK$27,35-'Choose Housekeeping Genes'!AK$27),"")</f>
        <v/>
      </c>
      <c r="AJ134" s="132" t="str">
        <f>IF(SUM('Control Sample Data'!N$3:N$386)&gt;10,IF(AND(ISNUMBER('Control Sample Data'!N134),'Control Sample Data'!N134&lt;35,'Control Sample Data'!N134&gt;0),'Control Sample Data'!N134-'Choose Housekeeping Genes'!AL$27,35-'Choose Housekeeping Genes'!AL$27),"")</f>
        <v/>
      </c>
      <c r="AK134" s="132" t="str">
        <f>IF(SUM('Control Sample Data'!O$3:O$386)&gt;10,IF(AND(ISNUMBER('Control Sample Data'!O134),'Control Sample Data'!O134&lt;35,'Control Sample Data'!O134&gt;0),'Control Sample Data'!O134-'Choose Housekeeping Genes'!AM$27,35-'Choose Housekeeping Genes'!AM$27),"")</f>
        <v/>
      </c>
      <c r="AL134" s="132" t="str">
        <f>IF(SUM('Control Sample Data'!P$3:P$386)&gt;10,IF(AND(ISNUMBER('Control Sample Data'!P134),'Control Sample Data'!P134&lt;35,'Control Sample Data'!P134&gt;0),'Control Sample Data'!P134-'Choose Housekeeping Genes'!AN$27,35-'Choose Housekeeping Genes'!AN$27),"")</f>
        <v/>
      </c>
      <c r="AM134" s="132" t="str">
        <f>IF(SUM('Control Sample Data'!Q$3:Q$386)&gt;10,IF(AND(ISNUMBER('Control Sample Data'!Q134),'Control Sample Data'!Q134&lt;35,'Control Sample Data'!Q134&gt;0),'Control Sample Data'!Q134-'Choose Housekeeping Genes'!AO$27,35-'Choose Housekeeping Genes'!AO$27),"")</f>
        <v/>
      </c>
      <c r="AN134" s="132" t="str">
        <f>IF(SUM('Control Sample Data'!R$3:R$386)&gt;10,IF(AND(ISNUMBER('Control Sample Data'!R134),'Control Sample Data'!R134&lt;35,'Control Sample Data'!R134&gt;0),'Control Sample Data'!R134-'Choose Housekeeping Genes'!AP$27,35-'Choose Housekeeping Genes'!AP$27),"")</f>
        <v/>
      </c>
      <c r="AO134" s="132" t="str">
        <f>IF(SUM('Control Sample Data'!S$3:S$386)&gt;10,IF(AND(ISNUMBER('Control Sample Data'!S134),'Control Sample Data'!S134&lt;35,'Control Sample Data'!S134&gt;0),'Control Sample Data'!S134-'Choose Housekeeping Genes'!AQ$27,35-'Choose Housekeeping Genes'!AQ$27),"")</f>
        <v/>
      </c>
      <c r="AP134" s="132" t="str">
        <f>IF(SUM('Control Sample Data'!T$3:T$386)&gt;10,IF(AND(ISNUMBER('Control Sample Data'!T134),'Control Sample Data'!T134&lt;35,'Control Sample Data'!T134&gt;0),'Control Sample Data'!T134-'Choose Housekeeping Genes'!AR$27,35-'Choose Housekeeping Genes'!AR$27),"")</f>
        <v/>
      </c>
      <c r="AQ134" s="132" t="str">
        <f>IF(SUM('Control Sample Data'!U$3:U$386)&gt;10,IF(AND(ISNUMBER('Control Sample Data'!U134),'Control Sample Data'!U134&lt;35,'Control Sample Data'!U134&gt;0),'Control Sample Data'!U134-'Choose Housekeeping Genes'!AS$27,35-'Choose Housekeeping Genes'!AS$27),"")</f>
        <v/>
      </c>
      <c r="AR134" s="132" t="str">
        <f>IF(SUM('Control Sample Data'!V$3:V$386)&gt;10,IF(AND(ISNUMBER('Control Sample Data'!V134),'Control Sample Data'!V134&lt;35,'Control Sample Data'!V134&gt;0),'Control Sample Data'!V134-'Choose Housekeeping Genes'!AT$27,35-'Choose Housekeeping Genes'!AT$27),"")</f>
        <v/>
      </c>
      <c r="AS134" s="135" t="str">
        <f>'Control Sample Data'!A134</f>
        <v>MIR7-3HG</v>
      </c>
      <c r="AT134" s="35" t="s">
        <v>73</v>
      </c>
      <c r="AU134" s="132" t="str">
        <f ca="1">IF(ISNUMBER(C134-'Choose Housekeeping Genes'!D$17),C134-'Choose Housekeeping Genes'!D$17,"")</f>
        <v/>
      </c>
      <c r="AV134" s="132" t="str">
        <f ca="1">IF(ISNUMBER(D134-'Choose Housekeeping Genes'!E$17),D134-'Choose Housekeeping Genes'!E$17,"")</f>
        <v/>
      </c>
      <c r="AW134" s="132" t="str">
        <f ca="1">IF(ISNUMBER(E134-'Choose Housekeeping Genes'!F$17),E134-'Choose Housekeeping Genes'!F$17,"")</f>
        <v/>
      </c>
      <c r="AX134" s="132" t="str">
        <f ca="1">IF(ISNUMBER(F134-'Choose Housekeeping Genes'!G$17),F134-'Choose Housekeeping Genes'!G$17,"")</f>
        <v/>
      </c>
      <c r="AY134" s="132" t="str">
        <f ca="1">IF(ISNUMBER(G134-'Choose Housekeeping Genes'!H$17),G134-'Choose Housekeeping Genes'!H$17,"")</f>
        <v/>
      </c>
      <c r="AZ134" s="132" t="str">
        <f ca="1">IF(ISNUMBER(H134-'Choose Housekeeping Genes'!I$17),H134-'Choose Housekeeping Genes'!I$17,"")</f>
        <v/>
      </c>
      <c r="BA134" s="132" t="str">
        <f ca="1">IF(ISNUMBER(I134-'Choose Housekeeping Genes'!J$17),I134-'Choose Housekeeping Genes'!J$17,"")</f>
        <v/>
      </c>
      <c r="BB134" s="132" t="str">
        <f ca="1">IF(ISNUMBER(J134-'Choose Housekeeping Genes'!K$17),J134-'Choose Housekeeping Genes'!K$17,"")</f>
        <v/>
      </c>
      <c r="BC134" s="132" t="str">
        <f ca="1">IF(ISNUMBER(K134-'Choose Housekeeping Genes'!L$17),K134-'Choose Housekeeping Genes'!L$17,"")</f>
        <v/>
      </c>
      <c r="BD134" s="132" t="str">
        <f ca="1">IF(ISNUMBER(L134-'Choose Housekeeping Genes'!M$17),L134-'Choose Housekeeping Genes'!M$17,"")</f>
        <v/>
      </c>
      <c r="BE134" s="132" t="str">
        <f ca="1">IF(ISNUMBER(M134-'Choose Housekeeping Genes'!N$17),M134-'Choose Housekeeping Genes'!N$17,"")</f>
        <v/>
      </c>
      <c r="BF134" s="132" t="str">
        <f ca="1">IF(ISNUMBER(N134-'Choose Housekeeping Genes'!O$17),N134-'Choose Housekeeping Genes'!O$17,"")</f>
        <v/>
      </c>
      <c r="BG134" s="132" t="str">
        <f ca="1">IF(ISNUMBER(O134-'Choose Housekeeping Genes'!P$17),O134-'Choose Housekeeping Genes'!P$17,"")</f>
        <v/>
      </c>
      <c r="BH134" s="132" t="str">
        <f ca="1">IF(ISNUMBER(P134-'Choose Housekeeping Genes'!Q$17),P134-'Choose Housekeeping Genes'!Q$17,"")</f>
        <v/>
      </c>
      <c r="BI134" s="132" t="str">
        <f ca="1">IF(ISNUMBER(Q134-'Choose Housekeeping Genes'!R$17),Q134-'Choose Housekeeping Genes'!R$17,"")</f>
        <v/>
      </c>
      <c r="BJ134" s="132" t="str">
        <f ca="1">IF(ISNUMBER(R134-'Choose Housekeeping Genes'!S$17),R134-'Choose Housekeeping Genes'!S$17,"")</f>
        <v/>
      </c>
      <c r="BK134" s="132" t="str">
        <f ca="1">IF(ISNUMBER(S134-'Choose Housekeeping Genes'!T$17),S134-'Choose Housekeeping Genes'!T$17,"")</f>
        <v/>
      </c>
      <c r="BL134" s="132" t="str">
        <f ca="1">IF(ISNUMBER(T134-'Choose Housekeeping Genes'!U$17),T134-'Choose Housekeeping Genes'!U$17,"")</f>
        <v/>
      </c>
      <c r="BM134" s="132" t="str">
        <f ca="1">IF(ISNUMBER(U134-'Choose Housekeeping Genes'!V$17),U134-'Choose Housekeeping Genes'!V$17,"")</f>
        <v/>
      </c>
      <c r="BN134" s="132" t="str">
        <f ca="1">IF(ISNUMBER(V134-'Choose Housekeeping Genes'!W$17),V134-'Choose Housekeeping Genes'!W$17,"")</f>
        <v/>
      </c>
      <c r="BO134" s="142" t="str">
        <f t="shared" si="8"/>
        <v>MIR7-3HG</v>
      </c>
      <c r="BP134" s="141" t="s">
        <v>73</v>
      </c>
      <c r="BQ134" s="132" t="str">
        <f ca="1">IF(ISNUMBER(Y134-'Choose Housekeeping Genes'!AA$17),Y134-'Choose Housekeeping Genes'!AA$17,"")</f>
        <v/>
      </c>
      <c r="BR134" s="132" t="str">
        <f ca="1">IF(ISNUMBER(Z134-'Choose Housekeeping Genes'!AB$17),Z134-'Choose Housekeeping Genes'!AB$17,"")</f>
        <v/>
      </c>
      <c r="BS134" s="132" t="str">
        <f ca="1">IF(ISNUMBER(AA134-'Choose Housekeeping Genes'!AC$17),AA134-'Choose Housekeeping Genes'!AC$17,"")</f>
        <v/>
      </c>
      <c r="BT134" s="132" t="str">
        <f ca="1">IF(ISNUMBER(AB134-'Choose Housekeeping Genes'!AD$17),AB134-'Choose Housekeeping Genes'!AD$17,"")</f>
        <v/>
      </c>
      <c r="BU134" s="132" t="str">
        <f ca="1">IF(ISNUMBER(AC134-'Choose Housekeeping Genes'!AE$17),AC134-'Choose Housekeeping Genes'!AE$17,"")</f>
        <v/>
      </c>
      <c r="BV134" s="132" t="str">
        <f ca="1">IF(ISNUMBER(AD134-'Choose Housekeeping Genes'!AF$17),AD134-'Choose Housekeeping Genes'!AF$17,"")</f>
        <v/>
      </c>
      <c r="BW134" s="132" t="str">
        <f ca="1">IF(ISNUMBER(AE134-'Choose Housekeeping Genes'!AG$17),AE134-'Choose Housekeeping Genes'!AG$17,"")</f>
        <v/>
      </c>
      <c r="BX134" s="132" t="str">
        <f ca="1">IF(ISNUMBER(AF134-'Choose Housekeeping Genes'!AH$17),AF134-'Choose Housekeeping Genes'!AH$17,"")</f>
        <v/>
      </c>
      <c r="BY134" s="132" t="str">
        <f ca="1">IF(ISNUMBER(AG134-'Choose Housekeeping Genes'!AI$17),AG134-'Choose Housekeeping Genes'!AI$17,"")</f>
        <v/>
      </c>
      <c r="BZ134" s="132" t="str">
        <f ca="1">IF(ISNUMBER(AH134-'Choose Housekeeping Genes'!AJ$17),AH134-'Choose Housekeeping Genes'!AJ$17,"")</f>
        <v/>
      </c>
      <c r="CA134" s="132" t="str">
        <f ca="1">IF(ISNUMBER(AI134-'Choose Housekeeping Genes'!AK$17),AI134-'Choose Housekeeping Genes'!AK$17,"")</f>
        <v/>
      </c>
      <c r="CB134" s="132" t="str">
        <f ca="1">IF(ISNUMBER(AJ134-'Choose Housekeeping Genes'!AL$17),AJ134-'Choose Housekeeping Genes'!AL$17,"")</f>
        <v/>
      </c>
      <c r="CC134" s="132" t="str">
        <f ca="1">IF(ISNUMBER(AK134-'Choose Housekeeping Genes'!AM$17),AK134-'Choose Housekeeping Genes'!AM$17,"")</f>
        <v/>
      </c>
      <c r="CD134" s="132" t="str">
        <f ca="1">IF(ISNUMBER(AL134-'Choose Housekeeping Genes'!AN$17),AL134-'Choose Housekeeping Genes'!AN$17,"")</f>
        <v/>
      </c>
      <c r="CE134" s="132" t="str">
        <f ca="1">IF(ISNUMBER(AM134-'Choose Housekeeping Genes'!AO$17),AM134-'Choose Housekeeping Genes'!AO$17,"")</f>
        <v/>
      </c>
      <c r="CF134" s="132" t="str">
        <f ca="1">IF(ISNUMBER(AN134-'Choose Housekeeping Genes'!AP$17),AN134-'Choose Housekeeping Genes'!AP$17,"")</f>
        <v/>
      </c>
      <c r="CG134" s="132" t="str">
        <f ca="1">IF(ISNUMBER(AO134-'Choose Housekeeping Genes'!AQ$17),AO134-'Choose Housekeeping Genes'!AQ$17,"")</f>
        <v/>
      </c>
      <c r="CH134" s="132" t="str">
        <f ca="1">IF(ISNUMBER(AP134-'Choose Housekeeping Genes'!AR$17),AP134-'Choose Housekeeping Genes'!AR$17,"")</f>
        <v/>
      </c>
      <c r="CI134" s="132" t="str">
        <f ca="1">IF(ISNUMBER(AQ134-'Choose Housekeeping Genes'!AS$17),AQ134-'Choose Housekeeping Genes'!AS$17,"")</f>
        <v/>
      </c>
      <c r="CJ134" s="132" t="str">
        <f ca="1">IF(ISNUMBER(AR134-'Choose Housekeeping Genes'!AT$17),AR134-'Choose Housekeeping Genes'!AT$17,"")</f>
        <v/>
      </c>
      <c r="CK134" s="137" t="e">
        <f t="shared" ca="1" si="9"/>
        <v>#DIV/0!</v>
      </c>
      <c r="CL134" s="138" t="e">
        <f t="shared" ca="1" si="10"/>
        <v>#DIV/0!</v>
      </c>
    </row>
    <row r="135" spans="1:90" ht="12.75" x14ac:dyDescent="0.15">
      <c r="A135" s="131" t="str">
        <f>'Transcript table'!C135</f>
        <v>MKRN3-AS1</v>
      </c>
      <c r="B135" s="35" t="s">
        <v>206</v>
      </c>
      <c r="C135" s="132" t="str">
        <f>IF(SUM('Test Sample Data'!C$3:C$386)&gt;10,IF(AND(ISNUMBER('Test Sample Data'!C135),'Test Sample Data'!C135&lt;35,'Test Sample Data'!C135&gt;0),'Test Sample Data'!C135-'Choose Housekeeping Genes'!D$27,35-'Choose Housekeeping Genes'!D$27),"")</f>
        <v/>
      </c>
      <c r="D135" s="132" t="str">
        <f>IF(SUM('Test Sample Data'!D$3:D$386)&gt;10,IF(AND(ISNUMBER('Test Sample Data'!D135),'Test Sample Data'!D135&lt;35,'Test Sample Data'!D135&gt;0),'Test Sample Data'!D135-'Choose Housekeeping Genes'!E$27,35-'Choose Housekeeping Genes'!E$27),"")</f>
        <v/>
      </c>
      <c r="E135" s="132" t="str">
        <f>IF(SUM('Test Sample Data'!E$3:E$386)&gt;10,IF(AND(ISNUMBER('Test Sample Data'!E135),'Test Sample Data'!E135&lt;35,'Test Sample Data'!E135&gt;0),'Test Sample Data'!E135-'Choose Housekeeping Genes'!F$27,35-'Choose Housekeeping Genes'!F$27),"")</f>
        <v/>
      </c>
      <c r="F135" s="132" t="str">
        <f>IF(SUM('Test Sample Data'!F$3:F$386)&gt;10,IF(AND(ISNUMBER('Test Sample Data'!F135),'Test Sample Data'!F135&lt;35,'Test Sample Data'!F135&gt;0),'Test Sample Data'!F135-'Choose Housekeeping Genes'!G$27,35-'Choose Housekeeping Genes'!G$27),"")</f>
        <v/>
      </c>
      <c r="G135" s="132" t="str">
        <f>IF(SUM('Test Sample Data'!G$3:G$386)&gt;10,IF(AND(ISNUMBER('Test Sample Data'!G135),'Test Sample Data'!G135&lt;35,'Test Sample Data'!G135&gt;0),'Test Sample Data'!G135-'Choose Housekeeping Genes'!H$27,35-'Choose Housekeeping Genes'!H$27),"")</f>
        <v/>
      </c>
      <c r="H135" s="132" t="str">
        <f>IF(SUM('Test Sample Data'!H$3:H$386)&gt;10,IF(AND(ISNUMBER('Test Sample Data'!H135),'Test Sample Data'!H135&lt;35,'Test Sample Data'!H135&gt;0),'Test Sample Data'!H135-'Choose Housekeeping Genes'!I$27,35-'Choose Housekeeping Genes'!I$27),"")</f>
        <v/>
      </c>
      <c r="I135" s="132" t="str">
        <f>IF(SUM('Test Sample Data'!I$3:I$386)&gt;10,IF(AND(ISNUMBER('Test Sample Data'!I135),'Test Sample Data'!I135&lt;35,'Test Sample Data'!I135&gt;0),'Test Sample Data'!I135-'Choose Housekeeping Genes'!J$27,35-'Choose Housekeeping Genes'!J$27),"")</f>
        <v/>
      </c>
      <c r="J135" s="132" t="str">
        <f>IF(SUM('Test Sample Data'!J$3:J$386)&gt;10,IF(AND(ISNUMBER('Test Sample Data'!J135),'Test Sample Data'!J135&lt;35,'Test Sample Data'!J135&gt;0),'Test Sample Data'!J135-'Choose Housekeeping Genes'!K$27,35-'Choose Housekeeping Genes'!K$27),"")</f>
        <v/>
      </c>
      <c r="K135" s="132" t="str">
        <f>IF(SUM('Test Sample Data'!K$3:K$386)&gt;10,IF(AND(ISNUMBER('Test Sample Data'!K135),'Test Sample Data'!K135&lt;35,'Test Sample Data'!K135&gt;0),'Test Sample Data'!K135-'Choose Housekeeping Genes'!L$27,35-'Choose Housekeeping Genes'!L$27),"")</f>
        <v/>
      </c>
      <c r="L135" s="132" t="str">
        <f>IF(SUM('Test Sample Data'!L$3:L$386)&gt;10,IF(AND(ISNUMBER('Test Sample Data'!L135),'Test Sample Data'!L135&lt;35,'Test Sample Data'!L135&gt;0),'Test Sample Data'!L135-'Choose Housekeeping Genes'!M$27,35-'Choose Housekeeping Genes'!M$27),"")</f>
        <v/>
      </c>
      <c r="M135" s="132" t="str">
        <f>IF(SUM('Test Sample Data'!M$3:M$386)&gt;10,IF(AND(ISNUMBER('Test Sample Data'!M135),'Test Sample Data'!M135&lt;35,'Test Sample Data'!M135&gt;0),'Test Sample Data'!M135-'Choose Housekeeping Genes'!N$27,35-'Choose Housekeeping Genes'!N$27),"")</f>
        <v/>
      </c>
      <c r="N135" s="132" t="str">
        <f>IF(SUM('Test Sample Data'!N$3:N$386)&gt;10,IF(AND(ISNUMBER('Test Sample Data'!N135),'Test Sample Data'!N135&lt;35,'Test Sample Data'!N135&gt;0),'Test Sample Data'!N135-'Choose Housekeeping Genes'!O$27,35-'Choose Housekeeping Genes'!O$27),"")</f>
        <v/>
      </c>
      <c r="O135" s="132" t="str">
        <f>IF(SUM('Test Sample Data'!O$3:O$386)&gt;10,IF(AND(ISNUMBER('Test Sample Data'!O135),'Test Sample Data'!O135&lt;35,'Test Sample Data'!O135&gt;0),'Test Sample Data'!O135-'Choose Housekeeping Genes'!P$27,35-'Choose Housekeeping Genes'!P$27),"")</f>
        <v/>
      </c>
      <c r="P135" s="132" t="str">
        <f>IF(SUM('Test Sample Data'!P$3:P$386)&gt;10,IF(AND(ISNUMBER('Test Sample Data'!P135),'Test Sample Data'!P135&lt;35,'Test Sample Data'!P135&gt;0),'Test Sample Data'!P135-'Choose Housekeeping Genes'!Q$27,35-'Choose Housekeeping Genes'!Q$27),"")</f>
        <v/>
      </c>
      <c r="Q135" s="132" t="str">
        <f>IF(SUM('Test Sample Data'!Q$3:Q$386)&gt;10,IF(AND(ISNUMBER('Test Sample Data'!Q135),'Test Sample Data'!Q135&lt;35,'Test Sample Data'!Q135&gt;0),'Test Sample Data'!Q135-'Choose Housekeeping Genes'!R$27,35-'Choose Housekeeping Genes'!R$27),"")</f>
        <v/>
      </c>
      <c r="R135" s="132" t="str">
        <f>IF(SUM('Test Sample Data'!R$3:R$386)&gt;10,IF(AND(ISNUMBER('Test Sample Data'!R135),'Test Sample Data'!R135&lt;35,'Test Sample Data'!R135&gt;0),'Test Sample Data'!R135-'Choose Housekeeping Genes'!S$27,35-'Choose Housekeeping Genes'!S$27),"")</f>
        <v/>
      </c>
      <c r="S135" s="132" t="str">
        <f>IF(SUM('Test Sample Data'!S$3:S$386)&gt;10,IF(AND(ISNUMBER('Test Sample Data'!S135),'Test Sample Data'!S135&lt;35,'Test Sample Data'!S135&gt;0),'Test Sample Data'!S135-'Choose Housekeeping Genes'!T$27,35-'Choose Housekeeping Genes'!T$27),"")</f>
        <v/>
      </c>
      <c r="T135" s="132" t="str">
        <f>IF(SUM('Test Sample Data'!T$3:T$386)&gt;10,IF(AND(ISNUMBER('Test Sample Data'!T135),'Test Sample Data'!T135&lt;35,'Test Sample Data'!T135&gt;0),'Test Sample Data'!T135-'Choose Housekeeping Genes'!U$27,35-'Choose Housekeeping Genes'!U$27),"")</f>
        <v/>
      </c>
      <c r="U135" s="132" t="str">
        <f>IF(SUM('Test Sample Data'!U$3:U$386)&gt;10,IF(AND(ISNUMBER('Test Sample Data'!U135),'Test Sample Data'!U135&lt;35,'Test Sample Data'!U135&gt;0),'Test Sample Data'!U135-'Choose Housekeeping Genes'!V$27,35-'Choose Housekeeping Genes'!V$27),"")</f>
        <v/>
      </c>
      <c r="V135" s="132" t="str">
        <f>IF(SUM('Test Sample Data'!V$3:V$386)&gt;10,IF(AND(ISNUMBER('Test Sample Data'!V135),'Test Sample Data'!V135&lt;35,'Test Sample Data'!V135&gt;0),'Test Sample Data'!V135-'Choose Housekeeping Genes'!W$27,35-'Choose Housekeeping Genes'!W$27),"")</f>
        <v/>
      </c>
      <c r="W135" s="140" t="str">
        <f>'Control Sample Data'!A135</f>
        <v>MKRN3-AS1</v>
      </c>
      <c r="X135" s="141" t="s">
        <v>206</v>
      </c>
      <c r="Y135" s="132" t="str">
        <f>IF(SUM('Control Sample Data'!C$3:C$386)&gt;10,IF(AND(ISNUMBER('Control Sample Data'!C135),'Control Sample Data'!C135&lt;35,'Control Sample Data'!C135&gt;0),'Control Sample Data'!C135-'Choose Housekeeping Genes'!AA$27,35-'Choose Housekeeping Genes'!AA$27),"")</f>
        <v/>
      </c>
      <c r="Z135" s="132" t="str">
        <f>IF(SUM('Control Sample Data'!D$3:D$386)&gt;10,IF(AND(ISNUMBER('Control Sample Data'!D135),'Control Sample Data'!D135&lt;35,'Control Sample Data'!D135&gt;0),'Control Sample Data'!D135-'Choose Housekeeping Genes'!AB$27,35-'Choose Housekeeping Genes'!AB$27),"")</f>
        <v/>
      </c>
      <c r="AA135" s="132" t="str">
        <f>IF(SUM('Control Sample Data'!E$3:E$386)&gt;10,IF(AND(ISNUMBER('Control Sample Data'!E135),'Control Sample Data'!E135&lt;35,'Control Sample Data'!E135&gt;0),'Control Sample Data'!E135-'Choose Housekeeping Genes'!AC$27,35-'Choose Housekeeping Genes'!AC$27),"")</f>
        <v/>
      </c>
      <c r="AB135" s="132" t="str">
        <f>IF(SUM('Control Sample Data'!F$3:F$386)&gt;10,IF(AND(ISNUMBER('Control Sample Data'!F135),'Control Sample Data'!F135&lt;35,'Control Sample Data'!F135&gt;0),'Control Sample Data'!F135-'Choose Housekeeping Genes'!AD$27,35-'Choose Housekeeping Genes'!AD$27),"")</f>
        <v/>
      </c>
      <c r="AC135" s="132" t="str">
        <f>IF(SUM('Control Sample Data'!G$3:G$386)&gt;10,IF(AND(ISNUMBER('Control Sample Data'!G135),'Control Sample Data'!G135&lt;35,'Control Sample Data'!G135&gt;0),'Control Sample Data'!G135-'Choose Housekeeping Genes'!AE$27,35-'Choose Housekeeping Genes'!AE$27),"")</f>
        <v/>
      </c>
      <c r="AD135" s="132" t="str">
        <f>IF(SUM('Control Sample Data'!H$3:H$386)&gt;10,IF(AND(ISNUMBER('Control Sample Data'!H135),'Control Sample Data'!H135&lt;35,'Control Sample Data'!H135&gt;0),'Control Sample Data'!H135-'Choose Housekeeping Genes'!AF$27,35-'Choose Housekeeping Genes'!AF$27),"")</f>
        <v/>
      </c>
      <c r="AE135" s="132" t="str">
        <f>IF(SUM('Control Sample Data'!I$3:I$386)&gt;10,IF(AND(ISNUMBER('Control Sample Data'!I135),'Control Sample Data'!I135&lt;35,'Control Sample Data'!I135&gt;0),'Control Sample Data'!I135-'Choose Housekeeping Genes'!AG$27,35-'Choose Housekeeping Genes'!AG$27),"")</f>
        <v/>
      </c>
      <c r="AF135" s="132" t="str">
        <f>IF(SUM('Control Sample Data'!J$3:J$386)&gt;10,IF(AND(ISNUMBER('Control Sample Data'!J135),'Control Sample Data'!J135&lt;35,'Control Sample Data'!J135&gt;0),'Control Sample Data'!J135-'Choose Housekeeping Genes'!AH$27,35-'Choose Housekeeping Genes'!AH$27),"")</f>
        <v/>
      </c>
      <c r="AG135" s="132" t="str">
        <f>IF(SUM('Control Sample Data'!K$3:K$386)&gt;10,IF(AND(ISNUMBER('Control Sample Data'!K135),'Control Sample Data'!K135&lt;35,'Control Sample Data'!K135&gt;0),'Control Sample Data'!K135-'Choose Housekeeping Genes'!AI$27,35-'Choose Housekeeping Genes'!AI$27),"")</f>
        <v/>
      </c>
      <c r="AH135" s="132" t="str">
        <f>IF(SUM('Control Sample Data'!L$3:L$386)&gt;10,IF(AND(ISNUMBER('Control Sample Data'!L135),'Control Sample Data'!L135&lt;35,'Control Sample Data'!L135&gt;0),'Control Sample Data'!L135-'Choose Housekeeping Genes'!AJ$27,35-'Choose Housekeeping Genes'!AJ$27),"")</f>
        <v/>
      </c>
      <c r="AI135" s="132" t="str">
        <f>IF(SUM('Control Sample Data'!M$3:M$386)&gt;10,IF(AND(ISNUMBER('Control Sample Data'!M135),'Control Sample Data'!M135&lt;35,'Control Sample Data'!M135&gt;0),'Control Sample Data'!M135-'Choose Housekeeping Genes'!AK$27,35-'Choose Housekeeping Genes'!AK$27),"")</f>
        <v/>
      </c>
      <c r="AJ135" s="132" t="str">
        <f>IF(SUM('Control Sample Data'!N$3:N$386)&gt;10,IF(AND(ISNUMBER('Control Sample Data'!N135),'Control Sample Data'!N135&lt;35,'Control Sample Data'!N135&gt;0),'Control Sample Data'!N135-'Choose Housekeeping Genes'!AL$27,35-'Choose Housekeeping Genes'!AL$27),"")</f>
        <v/>
      </c>
      <c r="AK135" s="132" t="str">
        <f>IF(SUM('Control Sample Data'!O$3:O$386)&gt;10,IF(AND(ISNUMBER('Control Sample Data'!O135),'Control Sample Data'!O135&lt;35,'Control Sample Data'!O135&gt;0),'Control Sample Data'!O135-'Choose Housekeeping Genes'!AM$27,35-'Choose Housekeeping Genes'!AM$27),"")</f>
        <v/>
      </c>
      <c r="AL135" s="132" t="str">
        <f>IF(SUM('Control Sample Data'!P$3:P$386)&gt;10,IF(AND(ISNUMBER('Control Sample Data'!P135),'Control Sample Data'!P135&lt;35,'Control Sample Data'!P135&gt;0),'Control Sample Data'!P135-'Choose Housekeeping Genes'!AN$27,35-'Choose Housekeeping Genes'!AN$27),"")</f>
        <v/>
      </c>
      <c r="AM135" s="132" t="str">
        <f>IF(SUM('Control Sample Data'!Q$3:Q$386)&gt;10,IF(AND(ISNUMBER('Control Sample Data'!Q135),'Control Sample Data'!Q135&lt;35,'Control Sample Data'!Q135&gt;0),'Control Sample Data'!Q135-'Choose Housekeeping Genes'!AO$27,35-'Choose Housekeeping Genes'!AO$27),"")</f>
        <v/>
      </c>
      <c r="AN135" s="132" t="str">
        <f>IF(SUM('Control Sample Data'!R$3:R$386)&gt;10,IF(AND(ISNUMBER('Control Sample Data'!R135),'Control Sample Data'!R135&lt;35,'Control Sample Data'!R135&gt;0),'Control Sample Data'!R135-'Choose Housekeeping Genes'!AP$27,35-'Choose Housekeeping Genes'!AP$27),"")</f>
        <v/>
      </c>
      <c r="AO135" s="132" t="str">
        <f>IF(SUM('Control Sample Data'!S$3:S$386)&gt;10,IF(AND(ISNUMBER('Control Sample Data'!S135),'Control Sample Data'!S135&lt;35,'Control Sample Data'!S135&gt;0),'Control Sample Data'!S135-'Choose Housekeeping Genes'!AQ$27,35-'Choose Housekeeping Genes'!AQ$27),"")</f>
        <v/>
      </c>
      <c r="AP135" s="132" t="str">
        <f>IF(SUM('Control Sample Data'!T$3:T$386)&gt;10,IF(AND(ISNUMBER('Control Sample Data'!T135),'Control Sample Data'!T135&lt;35,'Control Sample Data'!T135&gt;0),'Control Sample Data'!T135-'Choose Housekeeping Genes'!AR$27,35-'Choose Housekeeping Genes'!AR$27),"")</f>
        <v/>
      </c>
      <c r="AQ135" s="132" t="str">
        <f>IF(SUM('Control Sample Data'!U$3:U$386)&gt;10,IF(AND(ISNUMBER('Control Sample Data'!U135),'Control Sample Data'!U135&lt;35,'Control Sample Data'!U135&gt;0),'Control Sample Data'!U135-'Choose Housekeeping Genes'!AS$27,35-'Choose Housekeeping Genes'!AS$27),"")</f>
        <v/>
      </c>
      <c r="AR135" s="132" t="str">
        <f>IF(SUM('Control Sample Data'!V$3:V$386)&gt;10,IF(AND(ISNUMBER('Control Sample Data'!V135),'Control Sample Data'!V135&lt;35,'Control Sample Data'!V135&gt;0),'Control Sample Data'!V135-'Choose Housekeeping Genes'!AT$27,35-'Choose Housekeeping Genes'!AT$27),"")</f>
        <v/>
      </c>
      <c r="AS135" s="135" t="str">
        <f>'Control Sample Data'!A135</f>
        <v>MKRN3-AS1</v>
      </c>
      <c r="AT135" s="35" t="s">
        <v>206</v>
      </c>
      <c r="AU135" s="132" t="str">
        <f ca="1">IF(ISNUMBER(C135-'Choose Housekeeping Genes'!D$17),C135-'Choose Housekeeping Genes'!D$17,"")</f>
        <v/>
      </c>
      <c r="AV135" s="132" t="str">
        <f ca="1">IF(ISNUMBER(D135-'Choose Housekeeping Genes'!E$17),D135-'Choose Housekeeping Genes'!E$17,"")</f>
        <v/>
      </c>
      <c r="AW135" s="132" t="str">
        <f ca="1">IF(ISNUMBER(E135-'Choose Housekeeping Genes'!F$17),E135-'Choose Housekeeping Genes'!F$17,"")</f>
        <v/>
      </c>
      <c r="AX135" s="132" t="str">
        <f ca="1">IF(ISNUMBER(F135-'Choose Housekeeping Genes'!G$17),F135-'Choose Housekeeping Genes'!G$17,"")</f>
        <v/>
      </c>
      <c r="AY135" s="132" t="str">
        <f ca="1">IF(ISNUMBER(G135-'Choose Housekeeping Genes'!H$17),G135-'Choose Housekeeping Genes'!H$17,"")</f>
        <v/>
      </c>
      <c r="AZ135" s="132" t="str">
        <f ca="1">IF(ISNUMBER(H135-'Choose Housekeeping Genes'!I$17),H135-'Choose Housekeeping Genes'!I$17,"")</f>
        <v/>
      </c>
      <c r="BA135" s="132" t="str">
        <f ca="1">IF(ISNUMBER(I135-'Choose Housekeeping Genes'!J$17),I135-'Choose Housekeeping Genes'!J$17,"")</f>
        <v/>
      </c>
      <c r="BB135" s="132" t="str">
        <f ca="1">IF(ISNUMBER(J135-'Choose Housekeeping Genes'!K$17),J135-'Choose Housekeeping Genes'!K$17,"")</f>
        <v/>
      </c>
      <c r="BC135" s="132" t="str">
        <f ca="1">IF(ISNUMBER(K135-'Choose Housekeeping Genes'!L$17),K135-'Choose Housekeeping Genes'!L$17,"")</f>
        <v/>
      </c>
      <c r="BD135" s="132" t="str">
        <f ca="1">IF(ISNUMBER(L135-'Choose Housekeeping Genes'!M$17),L135-'Choose Housekeeping Genes'!M$17,"")</f>
        <v/>
      </c>
      <c r="BE135" s="132" t="str">
        <f ca="1">IF(ISNUMBER(M135-'Choose Housekeeping Genes'!N$17),M135-'Choose Housekeeping Genes'!N$17,"")</f>
        <v/>
      </c>
      <c r="BF135" s="132" t="str">
        <f ca="1">IF(ISNUMBER(N135-'Choose Housekeeping Genes'!O$17),N135-'Choose Housekeeping Genes'!O$17,"")</f>
        <v/>
      </c>
      <c r="BG135" s="132" t="str">
        <f ca="1">IF(ISNUMBER(O135-'Choose Housekeeping Genes'!P$17),O135-'Choose Housekeeping Genes'!P$17,"")</f>
        <v/>
      </c>
      <c r="BH135" s="132" t="str">
        <f ca="1">IF(ISNUMBER(P135-'Choose Housekeeping Genes'!Q$17),P135-'Choose Housekeeping Genes'!Q$17,"")</f>
        <v/>
      </c>
      <c r="BI135" s="132" t="str">
        <f ca="1">IF(ISNUMBER(Q135-'Choose Housekeeping Genes'!R$17),Q135-'Choose Housekeeping Genes'!R$17,"")</f>
        <v/>
      </c>
      <c r="BJ135" s="132" t="str">
        <f ca="1">IF(ISNUMBER(R135-'Choose Housekeeping Genes'!S$17),R135-'Choose Housekeeping Genes'!S$17,"")</f>
        <v/>
      </c>
      <c r="BK135" s="132" t="str">
        <f ca="1">IF(ISNUMBER(S135-'Choose Housekeeping Genes'!T$17),S135-'Choose Housekeeping Genes'!T$17,"")</f>
        <v/>
      </c>
      <c r="BL135" s="132" t="str">
        <f ca="1">IF(ISNUMBER(T135-'Choose Housekeeping Genes'!U$17),T135-'Choose Housekeeping Genes'!U$17,"")</f>
        <v/>
      </c>
      <c r="BM135" s="132" t="str">
        <f ca="1">IF(ISNUMBER(U135-'Choose Housekeeping Genes'!V$17),U135-'Choose Housekeeping Genes'!V$17,"")</f>
        <v/>
      </c>
      <c r="BN135" s="132" t="str">
        <f ca="1">IF(ISNUMBER(V135-'Choose Housekeeping Genes'!W$17),V135-'Choose Housekeeping Genes'!W$17,"")</f>
        <v/>
      </c>
      <c r="BO135" s="142" t="str">
        <f t="shared" si="8"/>
        <v>MKRN3-AS1</v>
      </c>
      <c r="BP135" s="141" t="s">
        <v>206</v>
      </c>
      <c r="BQ135" s="132" t="str">
        <f ca="1">IF(ISNUMBER(Y135-'Choose Housekeeping Genes'!AA$17),Y135-'Choose Housekeeping Genes'!AA$17,"")</f>
        <v/>
      </c>
      <c r="BR135" s="132" t="str">
        <f ca="1">IF(ISNUMBER(Z135-'Choose Housekeeping Genes'!AB$17),Z135-'Choose Housekeeping Genes'!AB$17,"")</f>
        <v/>
      </c>
      <c r="BS135" s="132" t="str">
        <f ca="1">IF(ISNUMBER(AA135-'Choose Housekeeping Genes'!AC$17),AA135-'Choose Housekeeping Genes'!AC$17,"")</f>
        <v/>
      </c>
      <c r="BT135" s="132" t="str">
        <f ca="1">IF(ISNUMBER(AB135-'Choose Housekeeping Genes'!AD$17),AB135-'Choose Housekeeping Genes'!AD$17,"")</f>
        <v/>
      </c>
      <c r="BU135" s="132" t="str">
        <f ca="1">IF(ISNUMBER(AC135-'Choose Housekeeping Genes'!AE$17),AC135-'Choose Housekeeping Genes'!AE$17,"")</f>
        <v/>
      </c>
      <c r="BV135" s="132" t="str">
        <f ca="1">IF(ISNUMBER(AD135-'Choose Housekeeping Genes'!AF$17),AD135-'Choose Housekeeping Genes'!AF$17,"")</f>
        <v/>
      </c>
      <c r="BW135" s="132" t="str">
        <f ca="1">IF(ISNUMBER(AE135-'Choose Housekeeping Genes'!AG$17),AE135-'Choose Housekeeping Genes'!AG$17,"")</f>
        <v/>
      </c>
      <c r="BX135" s="132" t="str">
        <f ca="1">IF(ISNUMBER(AF135-'Choose Housekeeping Genes'!AH$17),AF135-'Choose Housekeeping Genes'!AH$17,"")</f>
        <v/>
      </c>
      <c r="BY135" s="132" t="str">
        <f ca="1">IF(ISNUMBER(AG135-'Choose Housekeeping Genes'!AI$17),AG135-'Choose Housekeeping Genes'!AI$17,"")</f>
        <v/>
      </c>
      <c r="BZ135" s="132" t="str">
        <f ca="1">IF(ISNUMBER(AH135-'Choose Housekeeping Genes'!AJ$17),AH135-'Choose Housekeeping Genes'!AJ$17,"")</f>
        <v/>
      </c>
      <c r="CA135" s="132" t="str">
        <f ca="1">IF(ISNUMBER(AI135-'Choose Housekeeping Genes'!AK$17),AI135-'Choose Housekeeping Genes'!AK$17,"")</f>
        <v/>
      </c>
      <c r="CB135" s="132" t="str">
        <f ca="1">IF(ISNUMBER(AJ135-'Choose Housekeeping Genes'!AL$17),AJ135-'Choose Housekeeping Genes'!AL$17,"")</f>
        <v/>
      </c>
      <c r="CC135" s="132" t="str">
        <f ca="1">IF(ISNUMBER(AK135-'Choose Housekeeping Genes'!AM$17),AK135-'Choose Housekeeping Genes'!AM$17,"")</f>
        <v/>
      </c>
      <c r="CD135" s="132" t="str">
        <f ca="1">IF(ISNUMBER(AL135-'Choose Housekeeping Genes'!AN$17),AL135-'Choose Housekeeping Genes'!AN$17,"")</f>
        <v/>
      </c>
      <c r="CE135" s="132" t="str">
        <f ca="1">IF(ISNUMBER(AM135-'Choose Housekeeping Genes'!AO$17),AM135-'Choose Housekeeping Genes'!AO$17,"")</f>
        <v/>
      </c>
      <c r="CF135" s="132" t="str">
        <f ca="1">IF(ISNUMBER(AN135-'Choose Housekeeping Genes'!AP$17),AN135-'Choose Housekeeping Genes'!AP$17,"")</f>
        <v/>
      </c>
      <c r="CG135" s="132" t="str">
        <f ca="1">IF(ISNUMBER(AO135-'Choose Housekeeping Genes'!AQ$17),AO135-'Choose Housekeeping Genes'!AQ$17,"")</f>
        <v/>
      </c>
      <c r="CH135" s="132" t="str">
        <f ca="1">IF(ISNUMBER(AP135-'Choose Housekeeping Genes'!AR$17),AP135-'Choose Housekeeping Genes'!AR$17,"")</f>
        <v/>
      </c>
      <c r="CI135" s="132" t="str">
        <f ca="1">IF(ISNUMBER(AQ135-'Choose Housekeeping Genes'!AS$17),AQ135-'Choose Housekeeping Genes'!AS$17,"")</f>
        <v/>
      </c>
      <c r="CJ135" s="132" t="str">
        <f ca="1">IF(ISNUMBER(AR135-'Choose Housekeeping Genes'!AT$17),AR135-'Choose Housekeeping Genes'!AT$17,"")</f>
        <v/>
      </c>
      <c r="CK135" s="137" t="e">
        <f t="shared" ca="1" si="9"/>
        <v>#DIV/0!</v>
      </c>
      <c r="CL135" s="138" t="e">
        <f t="shared" ca="1" si="10"/>
        <v>#DIV/0!</v>
      </c>
    </row>
    <row r="136" spans="1:90" ht="12.75" x14ac:dyDescent="0.15">
      <c r="A136" s="131" t="str">
        <f>'Transcript table'!C136</f>
        <v>MT1JP</v>
      </c>
      <c r="B136" s="35" t="s">
        <v>207</v>
      </c>
      <c r="C136" s="132" t="str">
        <f>IF(SUM('Test Sample Data'!C$3:C$386)&gt;10,IF(AND(ISNUMBER('Test Sample Data'!C136),'Test Sample Data'!C136&lt;35,'Test Sample Data'!C136&gt;0),'Test Sample Data'!C136-'Choose Housekeeping Genes'!D$27,35-'Choose Housekeeping Genes'!D$27),"")</f>
        <v/>
      </c>
      <c r="D136" s="132" t="str">
        <f>IF(SUM('Test Sample Data'!D$3:D$386)&gt;10,IF(AND(ISNUMBER('Test Sample Data'!D136),'Test Sample Data'!D136&lt;35,'Test Sample Data'!D136&gt;0),'Test Sample Data'!D136-'Choose Housekeeping Genes'!E$27,35-'Choose Housekeeping Genes'!E$27),"")</f>
        <v/>
      </c>
      <c r="E136" s="132" t="str">
        <f>IF(SUM('Test Sample Data'!E$3:E$386)&gt;10,IF(AND(ISNUMBER('Test Sample Data'!E136),'Test Sample Data'!E136&lt;35,'Test Sample Data'!E136&gt;0),'Test Sample Data'!E136-'Choose Housekeeping Genes'!F$27,35-'Choose Housekeeping Genes'!F$27),"")</f>
        <v/>
      </c>
      <c r="F136" s="132" t="str">
        <f>IF(SUM('Test Sample Data'!F$3:F$386)&gt;10,IF(AND(ISNUMBER('Test Sample Data'!F136),'Test Sample Data'!F136&lt;35,'Test Sample Data'!F136&gt;0),'Test Sample Data'!F136-'Choose Housekeeping Genes'!G$27,35-'Choose Housekeeping Genes'!G$27),"")</f>
        <v/>
      </c>
      <c r="G136" s="132" t="str">
        <f>IF(SUM('Test Sample Data'!G$3:G$386)&gt;10,IF(AND(ISNUMBER('Test Sample Data'!G136),'Test Sample Data'!G136&lt;35,'Test Sample Data'!G136&gt;0),'Test Sample Data'!G136-'Choose Housekeeping Genes'!H$27,35-'Choose Housekeeping Genes'!H$27),"")</f>
        <v/>
      </c>
      <c r="H136" s="132" t="str">
        <f>IF(SUM('Test Sample Data'!H$3:H$386)&gt;10,IF(AND(ISNUMBER('Test Sample Data'!H136),'Test Sample Data'!H136&lt;35,'Test Sample Data'!H136&gt;0),'Test Sample Data'!H136-'Choose Housekeeping Genes'!I$27,35-'Choose Housekeeping Genes'!I$27),"")</f>
        <v/>
      </c>
      <c r="I136" s="132" t="str">
        <f>IF(SUM('Test Sample Data'!I$3:I$386)&gt;10,IF(AND(ISNUMBER('Test Sample Data'!I136),'Test Sample Data'!I136&lt;35,'Test Sample Data'!I136&gt;0),'Test Sample Data'!I136-'Choose Housekeeping Genes'!J$27,35-'Choose Housekeeping Genes'!J$27),"")</f>
        <v/>
      </c>
      <c r="J136" s="132" t="str">
        <f>IF(SUM('Test Sample Data'!J$3:J$386)&gt;10,IF(AND(ISNUMBER('Test Sample Data'!J136),'Test Sample Data'!J136&lt;35,'Test Sample Data'!J136&gt;0),'Test Sample Data'!J136-'Choose Housekeeping Genes'!K$27,35-'Choose Housekeeping Genes'!K$27),"")</f>
        <v/>
      </c>
      <c r="K136" s="132" t="str">
        <f>IF(SUM('Test Sample Data'!K$3:K$386)&gt;10,IF(AND(ISNUMBER('Test Sample Data'!K136),'Test Sample Data'!K136&lt;35,'Test Sample Data'!K136&gt;0),'Test Sample Data'!K136-'Choose Housekeeping Genes'!L$27,35-'Choose Housekeeping Genes'!L$27),"")</f>
        <v/>
      </c>
      <c r="L136" s="132" t="str">
        <f>IF(SUM('Test Sample Data'!L$3:L$386)&gt;10,IF(AND(ISNUMBER('Test Sample Data'!L136),'Test Sample Data'!L136&lt;35,'Test Sample Data'!L136&gt;0),'Test Sample Data'!L136-'Choose Housekeeping Genes'!M$27,35-'Choose Housekeeping Genes'!M$27),"")</f>
        <v/>
      </c>
      <c r="M136" s="132" t="str">
        <f>IF(SUM('Test Sample Data'!M$3:M$386)&gt;10,IF(AND(ISNUMBER('Test Sample Data'!M136),'Test Sample Data'!M136&lt;35,'Test Sample Data'!M136&gt;0),'Test Sample Data'!M136-'Choose Housekeeping Genes'!N$27,35-'Choose Housekeeping Genes'!N$27),"")</f>
        <v/>
      </c>
      <c r="N136" s="132" t="str">
        <f>IF(SUM('Test Sample Data'!N$3:N$386)&gt;10,IF(AND(ISNUMBER('Test Sample Data'!N136),'Test Sample Data'!N136&lt;35,'Test Sample Data'!N136&gt;0),'Test Sample Data'!N136-'Choose Housekeeping Genes'!O$27,35-'Choose Housekeeping Genes'!O$27),"")</f>
        <v/>
      </c>
      <c r="O136" s="132" t="str">
        <f>IF(SUM('Test Sample Data'!O$3:O$386)&gt;10,IF(AND(ISNUMBER('Test Sample Data'!O136),'Test Sample Data'!O136&lt;35,'Test Sample Data'!O136&gt;0),'Test Sample Data'!O136-'Choose Housekeeping Genes'!P$27,35-'Choose Housekeeping Genes'!P$27),"")</f>
        <v/>
      </c>
      <c r="P136" s="132" t="str">
        <f>IF(SUM('Test Sample Data'!P$3:P$386)&gt;10,IF(AND(ISNUMBER('Test Sample Data'!P136),'Test Sample Data'!P136&lt;35,'Test Sample Data'!P136&gt;0),'Test Sample Data'!P136-'Choose Housekeeping Genes'!Q$27,35-'Choose Housekeeping Genes'!Q$27),"")</f>
        <v/>
      </c>
      <c r="Q136" s="132" t="str">
        <f>IF(SUM('Test Sample Data'!Q$3:Q$386)&gt;10,IF(AND(ISNUMBER('Test Sample Data'!Q136),'Test Sample Data'!Q136&lt;35,'Test Sample Data'!Q136&gt;0),'Test Sample Data'!Q136-'Choose Housekeeping Genes'!R$27,35-'Choose Housekeeping Genes'!R$27),"")</f>
        <v/>
      </c>
      <c r="R136" s="132" t="str">
        <f>IF(SUM('Test Sample Data'!R$3:R$386)&gt;10,IF(AND(ISNUMBER('Test Sample Data'!R136),'Test Sample Data'!R136&lt;35,'Test Sample Data'!R136&gt;0),'Test Sample Data'!R136-'Choose Housekeeping Genes'!S$27,35-'Choose Housekeeping Genes'!S$27),"")</f>
        <v/>
      </c>
      <c r="S136" s="132" t="str">
        <f>IF(SUM('Test Sample Data'!S$3:S$386)&gt;10,IF(AND(ISNUMBER('Test Sample Data'!S136),'Test Sample Data'!S136&lt;35,'Test Sample Data'!S136&gt;0),'Test Sample Data'!S136-'Choose Housekeeping Genes'!T$27,35-'Choose Housekeeping Genes'!T$27),"")</f>
        <v/>
      </c>
      <c r="T136" s="132" t="str">
        <f>IF(SUM('Test Sample Data'!T$3:T$386)&gt;10,IF(AND(ISNUMBER('Test Sample Data'!T136),'Test Sample Data'!T136&lt;35,'Test Sample Data'!T136&gt;0),'Test Sample Data'!T136-'Choose Housekeeping Genes'!U$27,35-'Choose Housekeeping Genes'!U$27),"")</f>
        <v/>
      </c>
      <c r="U136" s="132" t="str">
        <f>IF(SUM('Test Sample Data'!U$3:U$386)&gt;10,IF(AND(ISNUMBER('Test Sample Data'!U136),'Test Sample Data'!U136&lt;35,'Test Sample Data'!U136&gt;0),'Test Sample Data'!U136-'Choose Housekeeping Genes'!V$27,35-'Choose Housekeeping Genes'!V$27),"")</f>
        <v/>
      </c>
      <c r="V136" s="132" t="str">
        <f>IF(SUM('Test Sample Data'!V$3:V$386)&gt;10,IF(AND(ISNUMBER('Test Sample Data'!V136),'Test Sample Data'!V136&lt;35,'Test Sample Data'!V136&gt;0),'Test Sample Data'!V136-'Choose Housekeeping Genes'!W$27,35-'Choose Housekeeping Genes'!W$27),"")</f>
        <v/>
      </c>
      <c r="W136" s="140" t="str">
        <f>'Control Sample Data'!A136</f>
        <v>MT1JP</v>
      </c>
      <c r="X136" s="141" t="s">
        <v>207</v>
      </c>
      <c r="Y136" s="132" t="str">
        <f>IF(SUM('Control Sample Data'!C$3:C$386)&gt;10,IF(AND(ISNUMBER('Control Sample Data'!C136),'Control Sample Data'!C136&lt;35,'Control Sample Data'!C136&gt;0),'Control Sample Data'!C136-'Choose Housekeeping Genes'!AA$27,35-'Choose Housekeeping Genes'!AA$27),"")</f>
        <v/>
      </c>
      <c r="Z136" s="132" t="str">
        <f>IF(SUM('Control Sample Data'!D$3:D$386)&gt;10,IF(AND(ISNUMBER('Control Sample Data'!D136),'Control Sample Data'!D136&lt;35,'Control Sample Data'!D136&gt;0),'Control Sample Data'!D136-'Choose Housekeeping Genes'!AB$27,35-'Choose Housekeeping Genes'!AB$27),"")</f>
        <v/>
      </c>
      <c r="AA136" s="132" t="str">
        <f>IF(SUM('Control Sample Data'!E$3:E$386)&gt;10,IF(AND(ISNUMBER('Control Sample Data'!E136),'Control Sample Data'!E136&lt;35,'Control Sample Data'!E136&gt;0),'Control Sample Data'!E136-'Choose Housekeeping Genes'!AC$27,35-'Choose Housekeeping Genes'!AC$27),"")</f>
        <v/>
      </c>
      <c r="AB136" s="132" t="str">
        <f>IF(SUM('Control Sample Data'!F$3:F$386)&gt;10,IF(AND(ISNUMBER('Control Sample Data'!F136),'Control Sample Data'!F136&lt;35,'Control Sample Data'!F136&gt;0),'Control Sample Data'!F136-'Choose Housekeeping Genes'!AD$27,35-'Choose Housekeeping Genes'!AD$27),"")</f>
        <v/>
      </c>
      <c r="AC136" s="132" t="str">
        <f>IF(SUM('Control Sample Data'!G$3:G$386)&gt;10,IF(AND(ISNUMBER('Control Sample Data'!G136),'Control Sample Data'!G136&lt;35,'Control Sample Data'!G136&gt;0),'Control Sample Data'!G136-'Choose Housekeeping Genes'!AE$27,35-'Choose Housekeeping Genes'!AE$27),"")</f>
        <v/>
      </c>
      <c r="AD136" s="132" t="str">
        <f>IF(SUM('Control Sample Data'!H$3:H$386)&gt;10,IF(AND(ISNUMBER('Control Sample Data'!H136),'Control Sample Data'!H136&lt;35,'Control Sample Data'!H136&gt;0),'Control Sample Data'!H136-'Choose Housekeeping Genes'!AF$27,35-'Choose Housekeeping Genes'!AF$27),"")</f>
        <v/>
      </c>
      <c r="AE136" s="132" t="str">
        <f>IF(SUM('Control Sample Data'!I$3:I$386)&gt;10,IF(AND(ISNUMBER('Control Sample Data'!I136),'Control Sample Data'!I136&lt;35,'Control Sample Data'!I136&gt;0),'Control Sample Data'!I136-'Choose Housekeeping Genes'!AG$27,35-'Choose Housekeeping Genes'!AG$27),"")</f>
        <v/>
      </c>
      <c r="AF136" s="132" t="str">
        <f>IF(SUM('Control Sample Data'!J$3:J$386)&gt;10,IF(AND(ISNUMBER('Control Sample Data'!J136),'Control Sample Data'!J136&lt;35,'Control Sample Data'!J136&gt;0),'Control Sample Data'!J136-'Choose Housekeeping Genes'!AH$27,35-'Choose Housekeeping Genes'!AH$27),"")</f>
        <v/>
      </c>
      <c r="AG136" s="132" t="str">
        <f>IF(SUM('Control Sample Data'!K$3:K$386)&gt;10,IF(AND(ISNUMBER('Control Sample Data'!K136),'Control Sample Data'!K136&lt;35,'Control Sample Data'!K136&gt;0),'Control Sample Data'!K136-'Choose Housekeeping Genes'!AI$27,35-'Choose Housekeeping Genes'!AI$27),"")</f>
        <v/>
      </c>
      <c r="AH136" s="132" t="str">
        <f>IF(SUM('Control Sample Data'!L$3:L$386)&gt;10,IF(AND(ISNUMBER('Control Sample Data'!L136),'Control Sample Data'!L136&lt;35,'Control Sample Data'!L136&gt;0),'Control Sample Data'!L136-'Choose Housekeeping Genes'!AJ$27,35-'Choose Housekeeping Genes'!AJ$27),"")</f>
        <v/>
      </c>
      <c r="AI136" s="132" t="str">
        <f>IF(SUM('Control Sample Data'!M$3:M$386)&gt;10,IF(AND(ISNUMBER('Control Sample Data'!M136),'Control Sample Data'!M136&lt;35,'Control Sample Data'!M136&gt;0),'Control Sample Data'!M136-'Choose Housekeeping Genes'!AK$27,35-'Choose Housekeeping Genes'!AK$27),"")</f>
        <v/>
      </c>
      <c r="AJ136" s="132" t="str">
        <f>IF(SUM('Control Sample Data'!N$3:N$386)&gt;10,IF(AND(ISNUMBER('Control Sample Data'!N136),'Control Sample Data'!N136&lt;35,'Control Sample Data'!N136&gt;0),'Control Sample Data'!N136-'Choose Housekeeping Genes'!AL$27,35-'Choose Housekeeping Genes'!AL$27),"")</f>
        <v/>
      </c>
      <c r="AK136" s="132" t="str">
        <f>IF(SUM('Control Sample Data'!O$3:O$386)&gt;10,IF(AND(ISNUMBER('Control Sample Data'!O136),'Control Sample Data'!O136&lt;35,'Control Sample Data'!O136&gt;0),'Control Sample Data'!O136-'Choose Housekeeping Genes'!AM$27,35-'Choose Housekeeping Genes'!AM$27),"")</f>
        <v/>
      </c>
      <c r="AL136" s="132" t="str">
        <f>IF(SUM('Control Sample Data'!P$3:P$386)&gt;10,IF(AND(ISNUMBER('Control Sample Data'!P136),'Control Sample Data'!P136&lt;35,'Control Sample Data'!P136&gt;0),'Control Sample Data'!P136-'Choose Housekeeping Genes'!AN$27,35-'Choose Housekeeping Genes'!AN$27),"")</f>
        <v/>
      </c>
      <c r="AM136" s="132" t="str">
        <f>IF(SUM('Control Sample Data'!Q$3:Q$386)&gt;10,IF(AND(ISNUMBER('Control Sample Data'!Q136),'Control Sample Data'!Q136&lt;35,'Control Sample Data'!Q136&gt;0),'Control Sample Data'!Q136-'Choose Housekeeping Genes'!AO$27,35-'Choose Housekeeping Genes'!AO$27),"")</f>
        <v/>
      </c>
      <c r="AN136" s="132" t="str">
        <f>IF(SUM('Control Sample Data'!R$3:R$386)&gt;10,IF(AND(ISNUMBER('Control Sample Data'!R136),'Control Sample Data'!R136&lt;35,'Control Sample Data'!R136&gt;0),'Control Sample Data'!R136-'Choose Housekeeping Genes'!AP$27,35-'Choose Housekeeping Genes'!AP$27),"")</f>
        <v/>
      </c>
      <c r="AO136" s="132" t="str">
        <f>IF(SUM('Control Sample Data'!S$3:S$386)&gt;10,IF(AND(ISNUMBER('Control Sample Data'!S136),'Control Sample Data'!S136&lt;35,'Control Sample Data'!S136&gt;0),'Control Sample Data'!S136-'Choose Housekeeping Genes'!AQ$27,35-'Choose Housekeeping Genes'!AQ$27),"")</f>
        <v/>
      </c>
      <c r="AP136" s="132" t="str">
        <f>IF(SUM('Control Sample Data'!T$3:T$386)&gt;10,IF(AND(ISNUMBER('Control Sample Data'!T136),'Control Sample Data'!T136&lt;35,'Control Sample Data'!T136&gt;0),'Control Sample Data'!T136-'Choose Housekeeping Genes'!AR$27,35-'Choose Housekeeping Genes'!AR$27),"")</f>
        <v/>
      </c>
      <c r="AQ136" s="132" t="str">
        <f>IF(SUM('Control Sample Data'!U$3:U$386)&gt;10,IF(AND(ISNUMBER('Control Sample Data'!U136),'Control Sample Data'!U136&lt;35,'Control Sample Data'!U136&gt;0),'Control Sample Data'!U136-'Choose Housekeeping Genes'!AS$27,35-'Choose Housekeeping Genes'!AS$27),"")</f>
        <v/>
      </c>
      <c r="AR136" s="132" t="str">
        <f>IF(SUM('Control Sample Data'!V$3:V$386)&gt;10,IF(AND(ISNUMBER('Control Sample Data'!V136),'Control Sample Data'!V136&lt;35,'Control Sample Data'!V136&gt;0),'Control Sample Data'!V136-'Choose Housekeeping Genes'!AT$27,35-'Choose Housekeeping Genes'!AT$27),"")</f>
        <v/>
      </c>
      <c r="AS136" s="135" t="str">
        <f>'Control Sample Data'!A136</f>
        <v>MT1JP</v>
      </c>
      <c r="AT136" s="35" t="s">
        <v>207</v>
      </c>
      <c r="AU136" s="132" t="str">
        <f ca="1">IF(ISNUMBER(C136-'Choose Housekeeping Genes'!D$17),C136-'Choose Housekeeping Genes'!D$17,"")</f>
        <v/>
      </c>
      <c r="AV136" s="132" t="str">
        <f ca="1">IF(ISNUMBER(D136-'Choose Housekeeping Genes'!E$17),D136-'Choose Housekeeping Genes'!E$17,"")</f>
        <v/>
      </c>
      <c r="AW136" s="132" t="str">
        <f ca="1">IF(ISNUMBER(E136-'Choose Housekeeping Genes'!F$17),E136-'Choose Housekeeping Genes'!F$17,"")</f>
        <v/>
      </c>
      <c r="AX136" s="132" t="str">
        <f ca="1">IF(ISNUMBER(F136-'Choose Housekeeping Genes'!G$17),F136-'Choose Housekeeping Genes'!G$17,"")</f>
        <v/>
      </c>
      <c r="AY136" s="132" t="str">
        <f ca="1">IF(ISNUMBER(G136-'Choose Housekeeping Genes'!H$17),G136-'Choose Housekeeping Genes'!H$17,"")</f>
        <v/>
      </c>
      <c r="AZ136" s="132" t="str">
        <f ca="1">IF(ISNUMBER(H136-'Choose Housekeeping Genes'!I$17),H136-'Choose Housekeeping Genes'!I$17,"")</f>
        <v/>
      </c>
      <c r="BA136" s="132" t="str">
        <f ca="1">IF(ISNUMBER(I136-'Choose Housekeeping Genes'!J$17),I136-'Choose Housekeeping Genes'!J$17,"")</f>
        <v/>
      </c>
      <c r="BB136" s="132" t="str">
        <f ca="1">IF(ISNUMBER(J136-'Choose Housekeeping Genes'!K$17),J136-'Choose Housekeeping Genes'!K$17,"")</f>
        <v/>
      </c>
      <c r="BC136" s="132" t="str">
        <f ca="1">IF(ISNUMBER(K136-'Choose Housekeeping Genes'!L$17),K136-'Choose Housekeeping Genes'!L$17,"")</f>
        <v/>
      </c>
      <c r="BD136" s="132" t="str">
        <f ca="1">IF(ISNUMBER(L136-'Choose Housekeeping Genes'!M$17),L136-'Choose Housekeeping Genes'!M$17,"")</f>
        <v/>
      </c>
      <c r="BE136" s="132" t="str">
        <f ca="1">IF(ISNUMBER(M136-'Choose Housekeeping Genes'!N$17),M136-'Choose Housekeeping Genes'!N$17,"")</f>
        <v/>
      </c>
      <c r="BF136" s="132" t="str">
        <f ca="1">IF(ISNUMBER(N136-'Choose Housekeeping Genes'!O$17),N136-'Choose Housekeeping Genes'!O$17,"")</f>
        <v/>
      </c>
      <c r="BG136" s="132" t="str">
        <f ca="1">IF(ISNUMBER(O136-'Choose Housekeeping Genes'!P$17),O136-'Choose Housekeeping Genes'!P$17,"")</f>
        <v/>
      </c>
      <c r="BH136" s="132" t="str">
        <f ca="1">IF(ISNUMBER(P136-'Choose Housekeeping Genes'!Q$17),P136-'Choose Housekeeping Genes'!Q$17,"")</f>
        <v/>
      </c>
      <c r="BI136" s="132" t="str">
        <f ca="1">IF(ISNUMBER(Q136-'Choose Housekeeping Genes'!R$17),Q136-'Choose Housekeeping Genes'!R$17,"")</f>
        <v/>
      </c>
      <c r="BJ136" s="132" t="str">
        <f ca="1">IF(ISNUMBER(R136-'Choose Housekeeping Genes'!S$17),R136-'Choose Housekeeping Genes'!S$17,"")</f>
        <v/>
      </c>
      <c r="BK136" s="132" t="str">
        <f ca="1">IF(ISNUMBER(S136-'Choose Housekeeping Genes'!T$17),S136-'Choose Housekeeping Genes'!T$17,"")</f>
        <v/>
      </c>
      <c r="BL136" s="132" t="str">
        <f ca="1">IF(ISNUMBER(T136-'Choose Housekeeping Genes'!U$17),T136-'Choose Housekeeping Genes'!U$17,"")</f>
        <v/>
      </c>
      <c r="BM136" s="132" t="str">
        <f ca="1">IF(ISNUMBER(U136-'Choose Housekeeping Genes'!V$17),U136-'Choose Housekeeping Genes'!V$17,"")</f>
        <v/>
      </c>
      <c r="BN136" s="132" t="str">
        <f ca="1">IF(ISNUMBER(V136-'Choose Housekeeping Genes'!W$17),V136-'Choose Housekeeping Genes'!W$17,"")</f>
        <v/>
      </c>
      <c r="BO136" s="142" t="str">
        <f t="shared" si="8"/>
        <v>MT1JP</v>
      </c>
      <c r="BP136" s="141" t="s">
        <v>207</v>
      </c>
      <c r="BQ136" s="132" t="str">
        <f ca="1">IF(ISNUMBER(Y136-'Choose Housekeeping Genes'!AA$17),Y136-'Choose Housekeeping Genes'!AA$17,"")</f>
        <v/>
      </c>
      <c r="BR136" s="132" t="str">
        <f ca="1">IF(ISNUMBER(Z136-'Choose Housekeeping Genes'!AB$17),Z136-'Choose Housekeeping Genes'!AB$17,"")</f>
        <v/>
      </c>
      <c r="BS136" s="132" t="str">
        <f ca="1">IF(ISNUMBER(AA136-'Choose Housekeeping Genes'!AC$17),AA136-'Choose Housekeeping Genes'!AC$17,"")</f>
        <v/>
      </c>
      <c r="BT136" s="132" t="str">
        <f ca="1">IF(ISNUMBER(AB136-'Choose Housekeeping Genes'!AD$17),AB136-'Choose Housekeeping Genes'!AD$17,"")</f>
        <v/>
      </c>
      <c r="BU136" s="132" t="str">
        <f ca="1">IF(ISNUMBER(AC136-'Choose Housekeeping Genes'!AE$17),AC136-'Choose Housekeeping Genes'!AE$17,"")</f>
        <v/>
      </c>
      <c r="BV136" s="132" t="str">
        <f ca="1">IF(ISNUMBER(AD136-'Choose Housekeeping Genes'!AF$17),AD136-'Choose Housekeeping Genes'!AF$17,"")</f>
        <v/>
      </c>
      <c r="BW136" s="132" t="str">
        <f ca="1">IF(ISNUMBER(AE136-'Choose Housekeeping Genes'!AG$17),AE136-'Choose Housekeeping Genes'!AG$17,"")</f>
        <v/>
      </c>
      <c r="BX136" s="132" t="str">
        <f ca="1">IF(ISNUMBER(AF136-'Choose Housekeeping Genes'!AH$17),AF136-'Choose Housekeeping Genes'!AH$17,"")</f>
        <v/>
      </c>
      <c r="BY136" s="132" t="str">
        <f ca="1">IF(ISNUMBER(AG136-'Choose Housekeeping Genes'!AI$17),AG136-'Choose Housekeeping Genes'!AI$17,"")</f>
        <v/>
      </c>
      <c r="BZ136" s="132" t="str">
        <f ca="1">IF(ISNUMBER(AH136-'Choose Housekeeping Genes'!AJ$17),AH136-'Choose Housekeeping Genes'!AJ$17,"")</f>
        <v/>
      </c>
      <c r="CA136" s="132" t="str">
        <f ca="1">IF(ISNUMBER(AI136-'Choose Housekeeping Genes'!AK$17),AI136-'Choose Housekeeping Genes'!AK$17,"")</f>
        <v/>
      </c>
      <c r="CB136" s="132" t="str">
        <f ca="1">IF(ISNUMBER(AJ136-'Choose Housekeeping Genes'!AL$17),AJ136-'Choose Housekeeping Genes'!AL$17,"")</f>
        <v/>
      </c>
      <c r="CC136" s="132" t="str">
        <f ca="1">IF(ISNUMBER(AK136-'Choose Housekeeping Genes'!AM$17),AK136-'Choose Housekeeping Genes'!AM$17,"")</f>
        <v/>
      </c>
      <c r="CD136" s="132" t="str">
        <f ca="1">IF(ISNUMBER(AL136-'Choose Housekeeping Genes'!AN$17),AL136-'Choose Housekeeping Genes'!AN$17,"")</f>
        <v/>
      </c>
      <c r="CE136" s="132" t="str">
        <f ca="1">IF(ISNUMBER(AM136-'Choose Housekeeping Genes'!AO$17),AM136-'Choose Housekeeping Genes'!AO$17,"")</f>
        <v/>
      </c>
      <c r="CF136" s="132" t="str">
        <f ca="1">IF(ISNUMBER(AN136-'Choose Housekeeping Genes'!AP$17),AN136-'Choose Housekeeping Genes'!AP$17,"")</f>
        <v/>
      </c>
      <c r="CG136" s="132" t="str">
        <f ca="1">IF(ISNUMBER(AO136-'Choose Housekeeping Genes'!AQ$17),AO136-'Choose Housekeeping Genes'!AQ$17,"")</f>
        <v/>
      </c>
      <c r="CH136" s="132" t="str">
        <f ca="1">IF(ISNUMBER(AP136-'Choose Housekeeping Genes'!AR$17),AP136-'Choose Housekeeping Genes'!AR$17,"")</f>
        <v/>
      </c>
      <c r="CI136" s="132" t="str">
        <f ca="1">IF(ISNUMBER(AQ136-'Choose Housekeeping Genes'!AS$17),AQ136-'Choose Housekeeping Genes'!AS$17,"")</f>
        <v/>
      </c>
      <c r="CJ136" s="132" t="str">
        <f ca="1">IF(ISNUMBER(AR136-'Choose Housekeeping Genes'!AT$17),AR136-'Choose Housekeeping Genes'!AT$17,"")</f>
        <v/>
      </c>
      <c r="CK136" s="137" t="e">
        <f t="shared" ca="1" si="9"/>
        <v>#DIV/0!</v>
      </c>
      <c r="CL136" s="138" t="e">
        <f t="shared" ca="1" si="10"/>
        <v>#DIV/0!</v>
      </c>
    </row>
    <row r="137" spans="1:90" ht="12.75" x14ac:dyDescent="0.15">
      <c r="A137" s="131" t="str">
        <f>'Transcript table'!C137</f>
        <v>MYCNUT</v>
      </c>
      <c r="B137" s="35" t="s">
        <v>208</v>
      </c>
      <c r="C137" s="132" t="str">
        <f>IF(SUM('Test Sample Data'!C$3:C$386)&gt;10,IF(AND(ISNUMBER('Test Sample Data'!C137),'Test Sample Data'!C137&lt;35,'Test Sample Data'!C137&gt;0),'Test Sample Data'!C137-'Choose Housekeeping Genes'!D$27,35-'Choose Housekeeping Genes'!D$27),"")</f>
        <v/>
      </c>
      <c r="D137" s="132" t="str">
        <f>IF(SUM('Test Sample Data'!D$3:D$386)&gt;10,IF(AND(ISNUMBER('Test Sample Data'!D137),'Test Sample Data'!D137&lt;35,'Test Sample Data'!D137&gt;0),'Test Sample Data'!D137-'Choose Housekeeping Genes'!E$27,35-'Choose Housekeeping Genes'!E$27),"")</f>
        <v/>
      </c>
      <c r="E137" s="132" t="str">
        <f>IF(SUM('Test Sample Data'!E$3:E$386)&gt;10,IF(AND(ISNUMBER('Test Sample Data'!E137),'Test Sample Data'!E137&lt;35,'Test Sample Data'!E137&gt;0),'Test Sample Data'!E137-'Choose Housekeeping Genes'!F$27,35-'Choose Housekeeping Genes'!F$27),"")</f>
        <v/>
      </c>
      <c r="F137" s="132" t="str">
        <f>IF(SUM('Test Sample Data'!F$3:F$386)&gt;10,IF(AND(ISNUMBER('Test Sample Data'!F137),'Test Sample Data'!F137&lt;35,'Test Sample Data'!F137&gt;0),'Test Sample Data'!F137-'Choose Housekeeping Genes'!G$27,35-'Choose Housekeeping Genes'!G$27),"")</f>
        <v/>
      </c>
      <c r="G137" s="132" t="str">
        <f>IF(SUM('Test Sample Data'!G$3:G$386)&gt;10,IF(AND(ISNUMBER('Test Sample Data'!G137),'Test Sample Data'!G137&lt;35,'Test Sample Data'!G137&gt;0),'Test Sample Data'!G137-'Choose Housekeeping Genes'!H$27,35-'Choose Housekeeping Genes'!H$27),"")</f>
        <v/>
      </c>
      <c r="H137" s="132" t="str">
        <f>IF(SUM('Test Sample Data'!H$3:H$386)&gt;10,IF(AND(ISNUMBER('Test Sample Data'!H137),'Test Sample Data'!H137&lt;35,'Test Sample Data'!H137&gt;0),'Test Sample Data'!H137-'Choose Housekeeping Genes'!I$27,35-'Choose Housekeeping Genes'!I$27),"")</f>
        <v/>
      </c>
      <c r="I137" s="132" t="str">
        <f>IF(SUM('Test Sample Data'!I$3:I$386)&gt;10,IF(AND(ISNUMBER('Test Sample Data'!I137),'Test Sample Data'!I137&lt;35,'Test Sample Data'!I137&gt;0),'Test Sample Data'!I137-'Choose Housekeeping Genes'!J$27,35-'Choose Housekeeping Genes'!J$27),"")</f>
        <v/>
      </c>
      <c r="J137" s="132" t="str">
        <f>IF(SUM('Test Sample Data'!J$3:J$386)&gt;10,IF(AND(ISNUMBER('Test Sample Data'!J137),'Test Sample Data'!J137&lt;35,'Test Sample Data'!J137&gt;0),'Test Sample Data'!J137-'Choose Housekeeping Genes'!K$27,35-'Choose Housekeeping Genes'!K$27),"")</f>
        <v/>
      </c>
      <c r="K137" s="132" t="str">
        <f>IF(SUM('Test Sample Data'!K$3:K$386)&gt;10,IF(AND(ISNUMBER('Test Sample Data'!K137),'Test Sample Data'!K137&lt;35,'Test Sample Data'!K137&gt;0),'Test Sample Data'!K137-'Choose Housekeeping Genes'!L$27,35-'Choose Housekeeping Genes'!L$27),"")</f>
        <v/>
      </c>
      <c r="L137" s="132" t="str">
        <f>IF(SUM('Test Sample Data'!L$3:L$386)&gt;10,IF(AND(ISNUMBER('Test Sample Data'!L137),'Test Sample Data'!L137&lt;35,'Test Sample Data'!L137&gt;0),'Test Sample Data'!L137-'Choose Housekeeping Genes'!M$27,35-'Choose Housekeeping Genes'!M$27),"")</f>
        <v/>
      </c>
      <c r="M137" s="132" t="str">
        <f>IF(SUM('Test Sample Data'!M$3:M$386)&gt;10,IF(AND(ISNUMBER('Test Sample Data'!M137),'Test Sample Data'!M137&lt;35,'Test Sample Data'!M137&gt;0),'Test Sample Data'!M137-'Choose Housekeeping Genes'!N$27,35-'Choose Housekeeping Genes'!N$27),"")</f>
        <v/>
      </c>
      <c r="N137" s="132" t="str">
        <f>IF(SUM('Test Sample Data'!N$3:N$386)&gt;10,IF(AND(ISNUMBER('Test Sample Data'!N137),'Test Sample Data'!N137&lt;35,'Test Sample Data'!N137&gt;0),'Test Sample Data'!N137-'Choose Housekeeping Genes'!O$27,35-'Choose Housekeeping Genes'!O$27),"")</f>
        <v/>
      </c>
      <c r="O137" s="132" t="str">
        <f>IF(SUM('Test Sample Data'!O$3:O$386)&gt;10,IF(AND(ISNUMBER('Test Sample Data'!O137),'Test Sample Data'!O137&lt;35,'Test Sample Data'!O137&gt;0),'Test Sample Data'!O137-'Choose Housekeeping Genes'!P$27,35-'Choose Housekeeping Genes'!P$27),"")</f>
        <v/>
      </c>
      <c r="P137" s="132" t="str">
        <f>IF(SUM('Test Sample Data'!P$3:P$386)&gt;10,IF(AND(ISNUMBER('Test Sample Data'!P137),'Test Sample Data'!P137&lt;35,'Test Sample Data'!P137&gt;0),'Test Sample Data'!P137-'Choose Housekeeping Genes'!Q$27,35-'Choose Housekeeping Genes'!Q$27),"")</f>
        <v/>
      </c>
      <c r="Q137" s="132" t="str">
        <f>IF(SUM('Test Sample Data'!Q$3:Q$386)&gt;10,IF(AND(ISNUMBER('Test Sample Data'!Q137),'Test Sample Data'!Q137&lt;35,'Test Sample Data'!Q137&gt;0),'Test Sample Data'!Q137-'Choose Housekeeping Genes'!R$27,35-'Choose Housekeeping Genes'!R$27),"")</f>
        <v/>
      </c>
      <c r="R137" s="132" t="str">
        <f>IF(SUM('Test Sample Data'!R$3:R$386)&gt;10,IF(AND(ISNUMBER('Test Sample Data'!R137),'Test Sample Data'!R137&lt;35,'Test Sample Data'!R137&gt;0),'Test Sample Data'!R137-'Choose Housekeeping Genes'!S$27,35-'Choose Housekeeping Genes'!S$27),"")</f>
        <v/>
      </c>
      <c r="S137" s="132" t="str">
        <f>IF(SUM('Test Sample Data'!S$3:S$386)&gt;10,IF(AND(ISNUMBER('Test Sample Data'!S137),'Test Sample Data'!S137&lt;35,'Test Sample Data'!S137&gt;0),'Test Sample Data'!S137-'Choose Housekeeping Genes'!T$27,35-'Choose Housekeeping Genes'!T$27),"")</f>
        <v/>
      </c>
      <c r="T137" s="132" t="str">
        <f>IF(SUM('Test Sample Data'!T$3:T$386)&gt;10,IF(AND(ISNUMBER('Test Sample Data'!T137),'Test Sample Data'!T137&lt;35,'Test Sample Data'!T137&gt;0),'Test Sample Data'!T137-'Choose Housekeeping Genes'!U$27,35-'Choose Housekeeping Genes'!U$27),"")</f>
        <v/>
      </c>
      <c r="U137" s="132" t="str">
        <f>IF(SUM('Test Sample Data'!U$3:U$386)&gt;10,IF(AND(ISNUMBER('Test Sample Data'!U137),'Test Sample Data'!U137&lt;35,'Test Sample Data'!U137&gt;0),'Test Sample Data'!U137-'Choose Housekeeping Genes'!V$27,35-'Choose Housekeeping Genes'!V$27),"")</f>
        <v/>
      </c>
      <c r="V137" s="132" t="str">
        <f>IF(SUM('Test Sample Data'!V$3:V$386)&gt;10,IF(AND(ISNUMBER('Test Sample Data'!V137),'Test Sample Data'!V137&lt;35,'Test Sample Data'!V137&gt;0),'Test Sample Data'!V137-'Choose Housekeeping Genes'!W$27,35-'Choose Housekeeping Genes'!W$27),"")</f>
        <v/>
      </c>
      <c r="W137" s="140" t="str">
        <f>'Control Sample Data'!A137</f>
        <v>MYCNUT</v>
      </c>
      <c r="X137" s="141" t="s">
        <v>208</v>
      </c>
      <c r="Y137" s="132" t="str">
        <f>IF(SUM('Control Sample Data'!C$3:C$386)&gt;10,IF(AND(ISNUMBER('Control Sample Data'!C137),'Control Sample Data'!C137&lt;35,'Control Sample Data'!C137&gt;0),'Control Sample Data'!C137-'Choose Housekeeping Genes'!AA$27,35-'Choose Housekeeping Genes'!AA$27),"")</f>
        <v/>
      </c>
      <c r="Z137" s="132" t="str">
        <f>IF(SUM('Control Sample Data'!D$3:D$386)&gt;10,IF(AND(ISNUMBER('Control Sample Data'!D137),'Control Sample Data'!D137&lt;35,'Control Sample Data'!D137&gt;0),'Control Sample Data'!D137-'Choose Housekeeping Genes'!AB$27,35-'Choose Housekeeping Genes'!AB$27),"")</f>
        <v/>
      </c>
      <c r="AA137" s="132" t="str">
        <f>IF(SUM('Control Sample Data'!E$3:E$386)&gt;10,IF(AND(ISNUMBER('Control Sample Data'!E137),'Control Sample Data'!E137&lt;35,'Control Sample Data'!E137&gt;0),'Control Sample Data'!E137-'Choose Housekeeping Genes'!AC$27,35-'Choose Housekeeping Genes'!AC$27),"")</f>
        <v/>
      </c>
      <c r="AB137" s="132" t="str">
        <f>IF(SUM('Control Sample Data'!F$3:F$386)&gt;10,IF(AND(ISNUMBER('Control Sample Data'!F137),'Control Sample Data'!F137&lt;35,'Control Sample Data'!F137&gt;0),'Control Sample Data'!F137-'Choose Housekeeping Genes'!AD$27,35-'Choose Housekeeping Genes'!AD$27),"")</f>
        <v/>
      </c>
      <c r="AC137" s="132" t="str">
        <f>IF(SUM('Control Sample Data'!G$3:G$386)&gt;10,IF(AND(ISNUMBER('Control Sample Data'!G137),'Control Sample Data'!G137&lt;35,'Control Sample Data'!G137&gt;0),'Control Sample Data'!G137-'Choose Housekeeping Genes'!AE$27,35-'Choose Housekeeping Genes'!AE$27),"")</f>
        <v/>
      </c>
      <c r="AD137" s="132" t="str">
        <f>IF(SUM('Control Sample Data'!H$3:H$386)&gt;10,IF(AND(ISNUMBER('Control Sample Data'!H137),'Control Sample Data'!H137&lt;35,'Control Sample Data'!H137&gt;0),'Control Sample Data'!H137-'Choose Housekeeping Genes'!AF$27,35-'Choose Housekeeping Genes'!AF$27),"")</f>
        <v/>
      </c>
      <c r="AE137" s="132" t="str">
        <f>IF(SUM('Control Sample Data'!I$3:I$386)&gt;10,IF(AND(ISNUMBER('Control Sample Data'!I137),'Control Sample Data'!I137&lt;35,'Control Sample Data'!I137&gt;0),'Control Sample Data'!I137-'Choose Housekeeping Genes'!AG$27,35-'Choose Housekeeping Genes'!AG$27),"")</f>
        <v/>
      </c>
      <c r="AF137" s="132" t="str">
        <f>IF(SUM('Control Sample Data'!J$3:J$386)&gt;10,IF(AND(ISNUMBER('Control Sample Data'!J137),'Control Sample Data'!J137&lt;35,'Control Sample Data'!J137&gt;0),'Control Sample Data'!J137-'Choose Housekeeping Genes'!AH$27,35-'Choose Housekeeping Genes'!AH$27),"")</f>
        <v/>
      </c>
      <c r="AG137" s="132" t="str">
        <f>IF(SUM('Control Sample Data'!K$3:K$386)&gt;10,IF(AND(ISNUMBER('Control Sample Data'!K137),'Control Sample Data'!K137&lt;35,'Control Sample Data'!K137&gt;0),'Control Sample Data'!K137-'Choose Housekeeping Genes'!AI$27,35-'Choose Housekeeping Genes'!AI$27),"")</f>
        <v/>
      </c>
      <c r="AH137" s="132" t="str">
        <f>IF(SUM('Control Sample Data'!L$3:L$386)&gt;10,IF(AND(ISNUMBER('Control Sample Data'!L137),'Control Sample Data'!L137&lt;35,'Control Sample Data'!L137&gt;0),'Control Sample Data'!L137-'Choose Housekeeping Genes'!AJ$27,35-'Choose Housekeeping Genes'!AJ$27),"")</f>
        <v/>
      </c>
      <c r="AI137" s="132" t="str">
        <f>IF(SUM('Control Sample Data'!M$3:M$386)&gt;10,IF(AND(ISNUMBER('Control Sample Data'!M137),'Control Sample Data'!M137&lt;35,'Control Sample Data'!M137&gt;0),'Control Sample Data'!M137-'Choose Housekeeping Genes'!AK$27,35-'Choose Housekeeping Genes'!AK$27),"")</f>
        <v/>
      </c>
      <c r="AJ137" s="132" t="str">
        <f>IF(SUM('Control Sample Data'!N$3:N$386)&gt;10,IF(AND(ISNUMBER('Control Sample Data'!N137),'Control Sample Data'!N137&lt;35,'Control Sample Data'!N137&gt;0),'Control Sample Data'!N137-'Choose Housekeeping Genes'!AL$27,35-'Choose Housekeeping Genes'!AL$27),"")</f>
        <v/>
      </c>
      <c r="AK137" s="132" t="str">
        <f>IF(SUM('Control Sample Data'!O$3:O$386)&gt;10,IF(AND(ISNUMBER('Control Sample Data'!O137),'Control Sample Data'!O137&lt;35,'Control Sample Data'!O137&gt;0),'Control Sample Data'!O137-'Choose Housekeeping Genes'!AM$27,35-'Choose Housekeeping Genes'!AM$27),"")</f>
        <v/>
      </c>
      <c r="AL137" s="132" t="str">
        <f>IF(SUM('Control Sample Data'!P$3:P$386)&gt;10,IF(AND(ISNUMBER('Control Sample Data'!P137),'Control Sample Data'!P137&lt;35,'Control Sample Data'!P137&gt;0),'Control Sample Data'!P137-'Choose Housekeeping Genes'!AN$27,35-'Choose Housekeeping Genes'!AN$27),"")</f>
        <v/>
      </c>
      <c r="AM137" s="132" t="str">
        <f>IF(SUM('Control Sample Data'!Q$3:Q$386)&gt;10,IF(AND(ISNUMBER('Control Sample Data'!Q137),'Control Sample Data'!Q137&lt;35,'Control Sample Data'!Q137&gt;0),'Control Sample Data'!Q137-'Choose Housekeeping Genes'!AO$27,35-'Choose Housekeeping Genes'!AO$27),"")</f>
        <v/>
      </c>
      <c r="AN137" s="132" t="str">
        <f>IF(SUM('Control Sample Data'!R$3:R$386)&gt;10,IF(AND(ISNUMBER('Control Sample Data'!R137),'Control Sample Data'!R137&lt;35,'Control Sample Data'!R137&gt;0),'Control Sample Data'!R137-'Choose Housekeeping Genes'!AP$27,35-'Choose Housekeeping Genes'!AP$27),"")</f>
        <v/>
      </c>
      <c r="AO137" s="132" t="str">
        <f>IF(SUM('Control Sample Data'!S$3:S$386)&gt;10,IF(AND(ISNUMBER('Control Sample Data'!S137),'Control Sample Data'!S137&lt;35,'Control Sample Data'!S137&gt;0),'Control Sample Data'!S137-'Choose Housekeeping Genes'!AQ$27,35-'Choose Housekeeping Genes'!AQ$27),"")</f>
        <v/>
      </c>
      <c r="AP137" s="132" t="str">
        <f>IF(SUM('Control Sample Data'!T$3:T$386)&gt;10,IF(AND(ISNUMBER('Control Sample Data'!T137),'Control Sample Data'!T137&lt;35,'Control Sample Data'!T137&gt;0),'Control Sample Data'!T137-'Choose Housekeeping Genes'!AR$27,35-'Choose Housekeeping Genes'!AR$27),"")</f>
        <v/>
      </c>
      <c r="AQ137" s="132" t="str">
        <f>IF(SUM('Control Sample Data'!U$3:U$386)&gt;10,IF(AND(ISNUMBER('Control Sample Data'!U137),'Control Sample Data'!U137&lt;35,'Control Sample Data'!U137&gt;0),'Control Sample Data'!U137-'Choose Housekeeping Genes'!AS$27,35-'Choose Housekeeping Genes'!AS$27),"")</f>
        <v/>
      </c>
      <c r="AR137" s="132" t="str">
        <f>IF(SUM('Control Sample Data'!V$3:V$386)&gt;10,IF(AND(ISNUMBER('Control Sample Data'!V137),'Control Sample Data'!V137&lt;35,'Control Sample Data'!V137&gt;0),'Control Sample Data'!V137-'Choose Housekeeping Genes'!AT$27,35-'Choose Housekeeping Genes'!AT$27),"")</f>
        <v/>
      </c>
      <c r="AS137" s="135" t="str">
        <f>'Control Sample Data'!A137</f>
        <v>MYCNUT</v>
      </c>
      <c r="AT137" s="35" t="s">
        <v>208</v>
      </c>
      <c r="AU137" s="132" t="str">
        <f ca="1">IF(ISNUMBER(C137-'Choose Housekeeping Genes'!D$17),C137-'Choose Housekeeping Genes'!D$17,"")</f>
        <v/>
      </c>
      <c r="AV137" s="132" t="str">
        <f ca="1">IF(ISNUMBER(D137-'Choose Housekeeping Genes'!E$17),D137-'Choose Housekeeping Genes'!E$17,"")</f>
        <v/>
      </c>
      <c r="AW137" s="132" t="str">
        <f ca="1">IF(ISNUMBER(E137-'Choose Housekeeping Genes'!F$17),E137-'Choose Housekeeping Genes'!F$17,"")</f>
        <v/>
      </c>
      <c r="AX137" s="132" t="str">
        <f ca="1">IF(ISNUMBER(F137-'Choose Housekeeping Genes'!G$17),F137-'Choose Housekeeping Genes'!G$17,"")</f>
        <v/>
      </c>
      <c r="AY137" s="132" t="str">
        <f ca="1">IF(ISNUMBER(G137-'Choose Housekeeping Genes'!H$17),G137-'Choose Housekeeping Genes'!H$17,"")</f>
        <v/>
      </c>
      <c r="AZ137" s="132" t="str">
        <f ca="1">IF(ISNUMBER(H137-'Choose Housekeeping Genes'!I$17),H137-'Choose Housekeeping Genes'!I$17,"")</f>
        <v/>
      </c>
      <c r="BA137" s="132" t="str">
        <f ca="1">IF(ISNUMBER(I137-'Choose Housekeeping Genes'!J$17),I137-'Choose Housekeeping Genes'!J$17,"")</f>
        <v/>
      </c>
      <c r="BB137" s="132" t="str">
        <f ca="1">IF(ISNUMBER(J137-'Choose Housekeeping Genes'!K$17),J137-'Choose Housekeeping Genes'!K$17,"")</f>
        <v/>
      </c>
      <c r="BC137" s="132" t="str">
        <f ca="1">IF(ISNUMBER(K137-'Choose Housekeeping Genes'!L$17),K137-'Choose Housekeeping Genes'!L$17,"")</f>
        <v/>
      </c>
      <c r="BD137" s="132" t="str">
        <f ca="1">IF(ISNUMBER(L137-'Choose Housekeeping Genes'!M$17),L137-'Choose Housekeeping Genes'!M$17,"")</f>
        <v/>
      </c>
      <c r="BE137" s="132" t="str">
        <f ca="1">IF(ISNUMBER(M137-'Choose Housekeeping Genes'!N$17),M137-'Choose Housekeeping Genes'!N$17,"")</f>
        <v/>
      </c>
      <c r="BF137" s="132" t="str">
        <f ca="1">IF(ISNUMBER(N137-'Choose Housekeeping Genes'!O$17),N137-'Choose Housekeeping Genes'!O$17,"")</f>
        <v/>
      </c>
      <c r="BG137" s="132" t="str">
        <f ca="1">IF(ISNUMBER(O137-'Choose Housekeeping Genes'!P$17),O137-'Choose Housekeeping Genes'!P$17,"")</f>
        <v/>
      </c>
      <c r="BH137" s="132" t="str">
        <f ca="1">IF(ISNUMBER(P137-'Choose Housekeeping Genes'!Q$17),P137-'Choose Housekeeping Genes'!Q$17,"")</f>
        <v/>
      </c>
      <c r="BI137" s="132" t="str">
        <f ca="1">IF(ISNUMBER(Q137-'Choose Housekeeping Genes'!R$17),Q137-'Choose Housekeeping Genes'!R$17,"")</f>
        <v/>
      </c>
      <c r="BJ137" s="132" t="str">
        <f ca="1">IF(ISNUMBER(R137-'Choose Housekeeping Genes'!S$17),R137-'Choose Housekeeping Genes'!S$17,"")</f>
        <v/>
      </c>
      <c r="BK137" s="132" t="str">
        <f ca="1">IF(ISNUMBER(S137-'Choose Housekeeping Genes'!T$17),S137-'Choose Housekeeping Genes'!T$17,"")</f>
        <v/>
      </c>
      <c r="BL137" s="132" t="str">
        <f ca="1">IF(ISNUMBER(T137-'Choose Housekeeping Genes'!U$17),T137-'Choose Housekeeping Genes'!U$17,"")</f>
        <v/>
      </c>
      <c r="BM137" s="132" t="str">
        <f ca="1">IF(ISNUMBER(U137-'Choose Housekeeping Genes'!V$17),U137-'Choose Housekeeping Genes'!V$17,"")</f>
        <v/>
      </c>
      <c r="BN137" s="132" t="str">
        <f ca="1">IF(ISNUMBER(V137-'Choose Housekeeping Genes'!W$17),V137-'Choose Housekeeping Genes'!W$17,"")</f>
        <v/>
      </c>
      <c r="BO137" s="142" t="str">
        <f t="shared" si="8"/>
        <v>MYCNUT</v>
      </c>
      <c r="BP137" s="141" t="s">
        <v>208</v>
      </c>
      <c r="BQ137" s="132" t="str">
        <f ca="1">IF(ISNUMBER(Y137-'Choose Housekeeping Genes'!AA$17),Y137-'Choose Housekeeping Genes'!AA$17,"")</f>
        <v/>
      </c>
      <c r="BR137" s="132" t="str">
        <f ca="1">IF(ISNUMBER(Z137-'Choose Housekeeping Genes'!AB$17),Z137-'Choose Housekeeping Genes'!AB$17,"")</f>
        <v/>
      </c>
      <c r="BS137" s="132" t="str">
        <f ca="1">IF(ISNUMBER(AA137-'Choose Housekeeping Genes'!AC$17),AA137-'Choose Housekeeping Genes'!AC$17,"")</f>
        <v/>
      </c>
      <c r="BT137" s="132" t="str">
        <f ca="1">IF(ISNUMBER(AB137-'Choose Housekeeping Genes'!AD$17),AB137-'Choose Housekeeping Genes'!AD$17,"")</f>
        <v/>
      </c>
      <c r="BU137" s="132" t="str">
        <f ca="1">IF(ISNUMBER(AC137-'Choose Housekeeping Genes'!AE$17),AC137-'Choose Housekeeping Genes'!AE$17,"")</f>
        <v/>
      </c>
      <c r="BV137" s="132" t="str">
        <f ca="1">IF(ISNUMBER(AD137-'Choose Housekeeping Genes'!AF$17),AD137-'Choose Housekeeping Genes'!AF$17,"")</f>
        <v/>
      </c>
      <c r="BW137" s="132" t="str">
        <f ca="1">IF(ISNUMBER(AE137-'Choose Housekeeping Genes'!AG$17),AE137-'Choose Housekeeping Genes'!AG$17,"")</f>
        <v/>
      </c>
      <c r="BX137" s="132" t="str">
        <f ca="1">IF(ISNUMBER(AF137-'Choose Housekeeping Genes'!AH$17),AF137-'Choose Housekeeping Genes'!AH$17,"")</f>
        <v/>
      </c>
      <c r="BY137" s="132" t="str">
        <f ca="1">IF(ISNUMBER(AG137-'Choose Housekeeping Genes'!AI$17),AG137-'Choose Housekeeping Genes'!AI$17,"")</f>
        <v/>
      </c>
      <c r="BZ137" s="132" t="str">
        <f ca="1">IF(ISNUMBER(AH137-'Choose Housekeeping Genes'!AJ$17),AH137-'Choose Housekeeping Genes'!AJ$17,"")</f>
        <v/>
      </c>
      <c r="CA137" s="132" t="str">
        <f ca="1">IF(ISNUMBER(AI137-'Choose Housekeeping Genes'!AK$17),AI137-'Choose Housekeeping Genes'!AK$17,"")</f>
        <v/>
      </c>
      <c r="CB137" s="132" t="str">
        <f ca="1">IF(ISNUMBER(AJ137-'Choose Housekeeping Genes'!AL$17),AJ137-'Choose Housekeeping Genes'!AL$17,"")</f>
        <v/>
      </c>
      <c r="CC137" s="132" t="str">
        <f ca="1">IF(ISNUMBER(AK137-'Choose Housekeeping Genes'!AM$17),AK137-'Choose Housekeeping Genes'!AM$17,"")</f>
        <v/>
      </c>
      <c r="CD137" s="132" t="str">
        <f ca="1">IF(ISNUMBER(AL137-'Choose Housekeeping Genes'!AN$17),AL137-'Choose Housekeeping Genes'!AN$17,"")</f>
        <v/>
      </c>
      <c r="CE137" s="132" t="str">
        <f ca="1">IF(ISNUMBER(AM137-'Choose Housekeeping Genes'!AO$17),AM137-'Choose Housekeeping Genes'!AO$17,"")</f>
        <v/>
      </c>
      <c r="CF137" s="132" t="str">
        <f ca="1">IF(ISNUMBER(AN137-'Choose Housekeeping Genes'!AP$17),AN137-'Choose Housekeeping Genes'!AP$17,"")</f>
        <v/>
      </c>
      <c r="CG137" s="132" t="str">
        <f ca="1">IF(ISNUMBER(AO137-'Choose Housekeeping Genes'!AQ$17),AO137-'Choose Housekeeping Genes'!AQ$17,"")</f>
        <v/>
      </c>
      <c r="CH137" s="132" t="str">
        <f ca="1">IF(ISNUMBER(AP137-'Choose Housekeeping Genes'!AR$17),AP137-'Choose Housekeeping Genes'!AR$17,"")</f>
        <v/>
      </c>
      <c r="CI137" s="132" t="str">
        <f ca="1">IF(ISNUMBER(AQ137-'Choose Housekeeping Genes'!AS$17),AQ137-'Choose Housekeeping Genes'!AS$17,"")</f>
        <v/>
      </c>
      <c r="CJ137" s="132" t="str">
        <f ca="1">IF(ISNUMBER(AR137-'Choose Housekeeping Genes'!AT$17),AR137-'Choose Housekeeping Genes'!AT$17,"")</f>
        <v/>
      </c>
      <c r="CK137" s="137" t="e">
        <f t="shared" ca="1" si="9"/>
        <v>#DIV/0!</v>
      </c>
      <c r="CL137" s="138" t="e">
        <f t="shared" ca="1" si="10"/>
        <v>#DIV/0!</v>
      </c>
    </row>
    <row r="138" spans="1:90" ht="12.75" x14ac:dyDescent="0.15">
      <c r="A138" s="131" t="str">
        <f>'Transcript table'!C138</f>
        <v>NAT-RAD18</v>
      </c>
      <c r="B138" s="35" t="s">
        <v>209</v>
      </c>
      <c r="C138" s="132" t="str">
        <f>IF(SUM('Test Sample Data'!C$3:C$386)&gt;10,IF(AND(ISNUMBER('Test Sample Data'!C138),'Test Sample Data'!C138&lt;35,'Test Sample Data'!C138&gt;0),'Test Sample Data'!C138-'Choose Housekeeping Genes'!D$27,35-'Choose Housekeeping Genes'!D$27),"")</f>
        <v/>
      </c>
      <c r="D138" s="132" t="str">
        <f>IF(SUM('Test Sample Data'!D$3:D$386)&gt;10,IF(AND(ISNUMBER('Test Sample Data'!D138),'Test Sample Data'!D138&lt;35,'Test Sample Data'!D138&gt;0),'Test Sample Data'!D138-'Choose Housekeeping Genes'!E$27,35-'Choose Housekeeping Genes'!E$27),"")</f>
        <v/>
      </c>
      <c r="E138" s="132" t="str">
        <f>IF(SUM('Test Sample Data'!E$3:E$386)&gt;10,IF(AND(ISNUMBER('Test Sample Data'!E138),'Test Sample Data'!E138&lt;35,'Test Sample Data'!E138&gt;0),'Test Sample Data'!E138-'Choose Housekeeping Genes'!F$27,35-'Choose Housekeeping Genes'!F$27),"")</f>
        <v/>
      </c>
      <c r="F138" s="132" t="str">
        <f>IF(SUM('Test Sample Data'!F$3:F$386)&gt;10,IF(AND(ISNUMBER('Test Sample Data'!F138),'Test Sample Data'!F138&lt;35,'Test Sample Data'!F138&gt;0),'Test Sample Data'!F138-'Choose Housekeeping Genes'!G$27,35-'Choose Housekeeping Genes'!G$27),"")</f>
        <v/>
      </c>
      <c r="G138" s="132" t="str">
        <f>IF(SUM('Test Sample Data'!G$3:G$386)&gt;10,IF(AND(ISNUMBER('Test Sample Data'!G138),'Test Sample Data'!G138&lt;35,'Test Sample Data'!G138&gt;0),'Test Sample Data'!G138-'Choose Housekeeping Genes'!H$27,35-'Choose Housekeeping Genes'!H$27),"")</f>
        <v/>
      </c>
      <c r="H138" s="132" t="str">
        <f>IF(SUM('Test Sample Data'!H$3:H$386)&gt;10,IF(AND(ISNUMBER('Test Sample Data'!H138),'Test Sample Data'!H138&lt;35,'Test Sample Data'!H138&gt;0),'Test Sample Data'!H138-'Choose Housekeeping Genes'!I$27,35-'Choose Housekeeping Genes'!I$27),"")</f>
        <v/>
      </c>
      <c r="I138" s="132" t="str">
        <f>IF(SUM('Test Sample Data'!I$3:I$386)&gt;10,IF(AND(ISNUMBER('Test Sample Data'!I138),'Test Sample Data'!I138&lt;35,'Test Sample Data'!I138&gt;0),'Test Sample Data'!I138-'Choose Housekeeping Genes'!J$27,35-'Choose Housekeeping Genes'!J$27),"")</f>
        <v/>
      </c>
      <c r="J138" s="132" t="str">
        <f>IF(SUM('Test Sample Data'!J$3:J$386)&gt;10,IF(AND(ISNUMBER('Test Sample Data'!J138),'Test Sample Data'!J138&lt;35,'Test Sample Data'!J138&gt;0),'Test Sample Data'!J138-'Choose Housekeeping Genes'!K$27,35-'Choose Housekeeping Genes'!K$27),"")</f>
        <v/>
      </c>
      <c r="K138" s="132" t="str">
        <f>IF(SUM('Test Sample Data'!K$3:K$386)&gt;10,IF(AND(ISNUMBER('Test Sample Data'!K138),'Test Sample Data'!K138&lt;35,'Test Sample Data'!K138&gt;0),'Test Sample Data'!K138-'Choose Housekeeping Genes'!L$27,35-'Choose Housekeeping Genes'!L$27),"")</f>
        <v/>
      </c>
      <c r="L138" s="132" t="str">
        <f>IF(SUM('Test Sample Data'!L$3:L$386)&gt;10,IF(AND(ISNUMBER('Test Sample Data'!L138),'Test Sample Data'!L138&lt;35,'Test Sample Data'!L138&gt;0),'Test Sample Data'!L138-'Choose Housekeeping Genes'!M$27,35-'Choose Housekeeping Genes'!M$27),"")</f>
        <v/>
      </c>
      <c r="M138" s="132" t="str">
        <f>IF(SUM('Test Sample Data'!M$3:M$386)&gt;10,IF(AND(ISNUMBER('Test Sample Data'!M138),'Test Sample Data'!M138&lt;35,'Test Sample Data'!M138&gt;0),'Test Sample Data'!M138-'Choose Housekeeping Genes'!N$27,35-'Choose Housekeeping Genes'!N$27),"")</f>
        <v/>
      </c>
      <c r="N138" s="132" t="str">
        <f>IF(SUM('Test Sample Data'!N$3:N$386)&gt;10,IF(AND(ISNUMBER('Test Sample Data'!N138),'Test Sample Data'!N138&lt;35,'Test Sample Data'!N138&gt;0),'Test Sample Data'!N138-'Choose Housekeeping Genes'!O$27,35-'Choose Housekeeping Genes'!O$27),"")</f>
        <v/>
      </c>
      <c r="O138" s="132" t="str">
        <f>IF(SUM('Test Sample Data'!O$3:O$386)&gt;10,IF(AND(ISNUMBER('Test Sample Data'!O138),'Test Sample Data'!O138&lt;35,'Test Sample Data'!O138&gt;0),'Test Sample Data'!O138-'Choose Housekeeping Genes'!P$27,35-'Choose Housekeeping Genes'!P$27),"")</f>
        <v/>
      </c>
      <c r="P138" s="132" t="str">
        <f>IF(SUM('Test Sample Data'!P$3:P$386)&gt;10,IF(AND(ISNUMBER('Test Sample Data'!P138),'Test Sample Data'!P138&lt;35,'Test Sample Data'!P138&gt;0),'Test Sample Data'!P138-'Choose Housekeeping Genes'!Q$27,35-'Choose Housekeeping Genes'!Q$27),"")</f>
        <v/>
      </c>
      <c r="Q138" s="132" t="str">
        <f>IF(SUM('Test Sample Data'!Q$3:Q$386)&gt;10,IF(AND(ISNUMBER('Test Sample Data'!Q138),'Test Sample Data'!Q138&lt;35,'Test Sample Data'!Q138&gt;0),'Test Sample Data'!Q138-'Choose Housekeeping Genes'!R$27,35-'Choose Housekeeping Genes'!R$27),"")</f>
        <v/>
      </c>
      <c r="R138" s="132" t="str">
        <f>IF(SUM('Test Sample Data'!R$3:R$386)&gt;10,IF(AND(ISNUMBER('Test Sample Data'!R138),'Test Sample Data'!R138&lt;35,'Test Sample Data'!R138&gt;0),'Test Sample Data'!R138-'Choose Housekeeping Genes'!S$27,35-'Choose Housekeeping Genes'!S$27),"")</f>
        <v/>
      </c>
      <c r="S138" s="132" t="str">
        <f>IF(SUM('Test Sample Data'!S$3:S$386)&gt;10,IF(AND(ISNUMBER('Test Sample Data'!S138),'Test Sample Data'!S138&lt;35,'Test Sample Data'!S138&gt;0),'Test Sample Data'!S138-'Choose Housekeeping Genes'!T$27,35-'Choose Housekeeping Genes'!T$27),"")</f>
        <v/>
      </c>
      <c r="T138" s="132" t="str">
        <f>IF(SUM('Test Sample Data'!T$3:T$386)&gt;10,IF(AND(ISNUMBER('Test Sample Data'!T138),'Test Sample Data'!T138&lt;35,'Test Sample Data'!T138&gt;0),'Test Sample Data'!T138-'Choose Housekeeping Genes'!U$27,35-'Choose Housekeeping Genes'!U$27),"")</f>
        <v/>
      </c>
      <c r="U138" s="132" t="str">
        <f>IF(SUM('Test Sample Data'!U$3:U$386)&gt;10,IF(AND(ISNUMBER('Test Sample Data'!U138),'Test Sample Data'!U138&lt;35,'Test Sample Data'!U138&gt;0),'Test Sample Data'!U138-'Choose Housekeeping Genes'!V$27,35-'Choose Housekeeping Genes'!V$27),"")</f>
        <v/>
      </c>
      <c r="V138" s="132" t="str">
        <f>IF(SUM('Test Sample Data'!V$3:V$386)&gt;10,IF(AND(ISNUMBER('Test Sample Data'!V138),'Test Sample Data'!V138&lt;35,'Test Sample Data'!V138&gt;0),'Test Sample Data'!V138-'Choose Housekeeping Genes'!W$27,35-'Choose Housekeeping Genes'!W$27),"")</f>
        <v/>
      </c>
      <c r="W138" s="140" t="str">
        <f>'Control Sample Data'!A138</f>
        <v>NAT-RAD18</v>
      </c>
      <c r="X138" s="141" t="s">
        <v>209</v>
      </c>
      <c r="Y138" s="132" t="str">
        <f>IF(SUM('Control Sample Data'!C$3:C$386)&gt;10,IF(AND(ISNUMBER('Control Sample Data'!C138),'Control Sample Data'!C138&lt;35,'Control Sample Data'!C138&gt;0),'Control Sample Data'!C138-'Choose Housekeeping Genes'!AA$27,35-'Choose Housekeeping Genes'!AA$27),"")</f>
        <v/>
      </c>
      <c r="Z138" s="132" t="str">
        <f>IF(SUM('Control Sample Data'!D$3:D$386)&gt;10,IF(AND(ISNUMBER('Control Sample Data'!D138),'Control Sample Data'!D138&lt;35,'Control Sample Data'!D138&gt;0),'Control Sample Data'!D138-'Choose Housekeeping Genes'!AB$27,35-'Choose Housekeeping Genes'!AB$27),"")</f>
        <v/>
      </c>
      <c r="AA138" s="132" t="str">
        <f>IF(SUM('Control Sample Data'!E$3:E$386)&gt;10,IF(AND(ISNUMBER('Control Sample Data'!E138),'Control Sample Data'!E138&lt;35,'Control Sample Data'!E138&gt;0),'Control Sample Data'!E138-'Choose Housekeeping Genes'!AC$27,35-'Choose Housekeeping Genes'!AC$27),"")</f>
        <v/>
      </c>
      <c r="AB138" s="132" t="str">
        <f>IF(SUM('Control Sample Data'!F$3:F$386)&gt;10,IF(AND(ISNUMBER('Control Sample Data'!F138),'Control Sample Data'!F138&lt;35,'Control Sample Data'!F138&gt;0),'Control Sample Data'!F138-'Choose Housekeeping Genes'!AD$27,35-'Choose Housekeeping Genes'!AD$27),"")</f>
        <v/>
      </c>
      <c r="AC138" s="132" t="str">
        <f>IF(SUM('Control Sample Data'!G$3:G$386)&gt;10,IF(AND(ISNUMBER('Control Sample Data'!G138),'Control Sample Data'!G138&lt;35,'Control Sample Data'!G138&gt;0),'Control Sample Data'!G138-'Choose Housekeeping Genes'!AE$27,35-'Choose Housekeeping Genes'!AE$27),"")</f>
        <v/>
      </c>
      <c r="AD138" s="132" t="str">
        <f>IF(SUM('Control Sample Data'!H$3:H$386)&gt;10,IF(AND(ISNUMBER('Control Sample Data'!H138),'Control Sample Data'!H138&lt;35,'Control Sample Data'!H138&gt;0),'Control Sample Data'!H138-'Choose Housekeeping Genes'!AF$27,35-'Choose Housekeeping Genes'!AF$27),"")</f>
        <v/>
      </c>
      <c r="AE138" s="132" t="str">
        <f>IF(SUM('Control Sample Data'!I$3:I$386)&gt;10,IF(AND(ISNUMBER('Control Sample Data'!I138),'Control Sample Data'!I138&lt;35,'Control Sample Data'!I138&gt;0),'Control Sample Data'!I138-'Choose Housekeeping Genes'!AG$27,35-'Choose Housekeeping Genes'!AG$27),"")</f>
        <v/>
      </c>
      <c r="AF138" s="132" t="str">
        <f>IF(SUM('Control Sample Data'!J$3:J$386)&gt;10,IF(AND(ISNUMBER('Control Sample Data'!J138),'Control Sample Data'!J138&lt;35,'Control Sample Data'!J138&gt;0),'Control Sample Data'!J138-'Choose Housekeeping Genes'!AH$27,35-'Choose Housekeeping Genes'!AH$27),"")</f>
        <v/>
      </c>
      <c r="AG138" s="132" t="str">
        <f>IF(SUM('Control Sample Data'!K$3:K$386)&gt;10,IF(AND(ISNUMBER('Control Sample Data'!K138),'Control Sample Data'!K138&lt;35,'Control Sample Data'!K138&gt;0),'Control Sample Data'!K138-'Choose Housekeeping Genes'!AI$27,35-'Choose Housekeeping Genes'!AI$27),"")</f>
        <v/>
      </c>
      <c r="AH138" s="132" t="str">
        <f>IF(SUM('Control Sample Data'!L$3:L$386)&gt;10,IF(AND(ISNUMBER('Control Sample Data'!L138),'Control Sample Data'!L138&lt;35,'Control Sample Data'!L138&gt;0),'Control Sample Data'!L138-'Choose Housekeeping Genes'!AJ$27,35-'Choose Housekeeping Genes'!AJ$27),"")</f>
        <v/>
      </c>
      <c r="AI138" s="132" t="str">
        <f>IF(SUM('Control Sample Data'!M$3:M$386)&gt;10,IF(AND(ISNUMBER('Control Sample Data'!M138),'Control Sample Data'!M138&lt;35,'Control Sample Data'!M138&gt;0),'Control Sample Data'!M138-'Choose Housekeeping Genes'!AK$27,35-'Choose Housekeeping Genes'!AK$27),"")</f>
        <v/>
      </c>
      <c r="AJ138" s="132" t="str">
        <f>IF(SUM('Control Sample Data'!N$3:N$386)&gt;10,IF(AND(ISNUMBER('Control Sample Data'!N138),'Control Sample Data'!N138&lt;35,'Control Sample Data'!N138&gt;0),'Control Sample Data'!N138-'Choose Housekeeping Genes'!AL$27,35-'Choose Housekeeping Genes'!AL$27),"")</f>
        <v/>
      </c>
      <c r="AK138" s="132" t="str">
        <f>IF(SUM('Control Sample Data'!O$3:O$386)&gt;10,IF(AND(ISNUMBER('Control Sample Data'!O138),'Control Sample Data'!O138&lt;35,'Control Sample Data'!O138&gt;0),'Control Sample Data'!O138-'Choose Housekeeping Genes'!AM$27,35-'Choose Housekeeping Genes'!AM$27),"")</f>
        <v/>
      </c>
      <c r="AL138" s="132" t="str">
        <f>IF(SUM('Control Sample Data'!P$3:P$386)&gt;10,IF(AND(ISNUMBER('Control Sample Data'!P138),'Control Sample Data'!P138&lt;35,'Control Sample Data'!P138&gt;0),'Control Sample Data'!P138-'Choose Housekeeping Genes'!AN$27,35-'Choose Housekeeping Genes'!AN$27),"")</f>
        <v/>
      </c>
      <c r="AM138" s="132" t="str">
        <f>IF(SUM('Control Sample Data'!Q$3:Q$386)&gt;10,IF(AND(ISNUMBER('Control Sample Data'!Q138),'Control Sample Data'!Q138&lt;35,'Control Sample Data'!Q138&gt;0),'Control Sample Data'!Q138-'Choose Housekeeping Genes'!AO$27,35-'Choose Housekeeping Genes'!AO$27),"")</f>
        <v/>
      </c>
      <c r="AN138" s="132" t="str">
        <f>IF(SUM('Control Sample Data'!R$3:R$386)&gt;10,IF(AND(ISNUMBER('Control Sample Data'!R138),'Control Sample Data'!R138&lt;35,'Control Sample Data'!R138&gt;0),'Control Sample Data'!R138-'Choose Housekeeping Genes'!AP$27,35-'Choose Housekeeping Genes'!AP$27),"")</f>
        <v/>
      </c>
      <c r="AO138" s="132" t="str">
        <f>IF(SUM('Control Sample Data'!S$3:S$386)&gt;10,IF(AND(ISNUMBER('Control Sample Data'!S138),'Control Sample Data'!S138&lt;35,'Control Sample Data'!S138&gt;0),'Control Sample Data'!S138-'Choose Housekeeping Genes'!AQ$27,35-'Choose Housekeeping Genes'!AQ$27),"")</f>
        <v/>
      </c>
      <c r="AP138" s="132" t="str">
        <f>IF(SUM('Control Sample Data'!T$3:T$386)&gt;10,IF(AND(ISNUMBER('Control Sample Data'!T138),'Control Sample Data'!T138&lt;35,'Control Sample Data'!T138&gt;0),'Control Sample Data'!T138-'Choose Housekeeping Genes'!AR$27,35-'Choose Housekeeping Genes'!AR$27),"")</f>
        <v/>
      </c>
      <c r="AQ138" s="132" t="str">
        <f>IF(SUM('Control Sample Data'!U$3:U$386)&gt;10,IF(AND(ISNUMBER('Control Sample Data'!U138),'Control Sample Data'!U138&lt;35,'Control Sample Data'!U138&gt;0),'Control Sample Data'!U138-'Choose Housekeeping Genes'!AS$27,35-'Choose Housekeeping Genes'!AS$27),"")</f>
        <v/>
      </c>
      <c r="AR138" s="132" t="str">
        <f>IF(SUM('Control Sample Data'!V$3:V$386)&gt;10,IF(AND(ISNUMBER('Control Sample Data'!V138),'Control Sample Data'!V138&lt;35,'Control Sample Data'!V138&gt;0),'Control Sample Data'!V138-'Choose Housekeeping Genes'!AT$27,35-'Choose Housekeeping Genes'!AT$27),"")</f>
        <v/>
      </c>
      <c r="AS138" s="135" t="str">
        <f>'Control Sample Data'!A138</f>
        <v>NAT-RAD18</v>
      </c>
      <c r="AT138" s="35" t="s">
        <v>209</v>
      </c>
      <c r="AU138" s="132" t="str">
        <f ca="1">IF(ISNUMBER(C138-'Choose Housekeeping Genes'!D$17),C138-'Choose Housekeeping Genes'!D$17,"")</f>
        <v/>
      </c>
      <c r="AV138" s="132" t="str">
        <f ca="1">IF(ISNUMBER(D138-'Choose Housekeeping Genes'!E$17),D138-'Choose Housekeeping Genes'!E$17,"")</f>
        <v/>
      </c>
      <c r="AW138" s="132" t="str">
        <f ca="1">IF(ISNUMBER(E138-'Choose Housekeeping Genes'!F$17),E138-'Choose Housekeeping Genes'!F$17,"")</f>
        <v/>
      </c>
      <c r="AX138" s="132" t="str">
        <f ca="1">IF(ISNUMBER(F138-'Choose Housekeeping Genes'!G$17),F138-'Choose Housekeeping Genes'!G$17,"")</f>
        <v/>
      </c>
      <c r="AY138" s="132" t="str">
        <f ca="1">IF(ISNUMBER(G138-'Choose Housekeeping Genes'!H$17),G138-'Choose Housekeeping Genes'!H$17,"")</f>
        <v/>
      </c>
      <c r="AZ138" s="132" t="str">
        <f ca="1">IF(ISNUMBER(H138-'Choose Housekeeping Genes'!I$17),H138-'Choose Housekeeping Genes'!I$17,"")</f>
        <v/>
      </c>
      <c r="BA138" s="132" t="str">
        <f ca="1">IF(ISNUMBER(I138-'Choose Housekeeping Genes'!J$17),I138-'Choose Housekeeping Genes'!J$17,"")</f>
        <v/>
      </c>
      <c r="BB138" s="132" t="str">
        <f ca="1">IF(ISNUMBER(J138-'Choose Housekeeping Genes'!K$17),J138-'Choose Housekeeping Genes'!K$17,"")</f>
        <v/>
      </c>
      <c r="BC138" s="132" t="str">
        <f ca="1">IF(ISNUMBER(K138-'Choose Housekeeping Genes'!L$17),K138-'Choose Housekeeping Genes'!L$17,"")</f>
        <v/>
      </c>
      <c r="BD138" s="132" t="str">
        <f ca="1">IF(ISNUMBER(L138-'Choose Housekeeping Genes'!M$17),L138-'Choose Housekeeping Genes'!M$17,"")</f>
        <v/>
      </c>
      <c r="BE138" s="132" t="str">
        <f ca="1">IF(ISNUMBER(M138-'Choose Housekeeping Genes'!N$17),M138-'Choose Housekeeping Genes'!N$17,"")</f>
        <v/>
      </c>
      <c r="BF138" s="132" t="str">
        <f ca="1">IF(ISNUMBER(N138-'Choose Housekeeping Genes'!O$17),N138-'Choose Housekeeping Genes'!O$17,"")</f>
        <v/>
      </c>
      <c r="BG138" s="132" t="str">
        <f ca="1">IF(ISNUMBER(O138-'Choose Housekeeping Genes'!P$17),O138-'Choose Housekeeping Genes'!P$17,"")</f>
        <v/>
      </c>
      <c r="BH138" s="132" t="str">
        <f ca="1">IF(ISNUMBER(P138-'Choose Housekeeping Genes'!Q$17),P138-'Choose Housekeeping Genes'!Q$17,"")</f>
        <v/>
      </c>
      <c r="BI138" s="132" t="str">
        <f ca="1">IF(ISNUMBER(Q138-'Choose Housekeeping Genes'!R$17),Q138-'Choose Housekeeping Genes'!R$17,"")</f>
        <v/>
      </c>
      <c r="BJ138" s="132" t="str">
        <f ca="1">IF(ISNUMBER(R138-'Choose Housekeeping Genes'!S$17),R138-'Choose Housekeeping Genes'!S$17,"")</f>
        <v/>
      </c>
      <c r="BK138" s="132" t="str">
        <f ca="1">IF(ISNUMBER(S138-'Choose Housekeeping Genes'!T$17),S138-'Choose Housekeeping Genes'!T$17,"")</f>
        <v/>
      </c>
      <c r="BL138" s="132" t="str">
        <f ca="1">IF(ISNUMBER(T138-'Choose Housekeeping Genes'!U$17),T138-'Choose Housekeeping Genes'!U$17,"")</f>
        <v/>
      </c>
      <c r="BM138" s="132" t="str">
        <f ca="1">IF(ISNUMBER(U138-'Choose Housekeeping Genes'!V$17),U138-'Choose Housekeeping Genes'!V$17,"")</f>
        <v/>
      </c>
      <c r="BN138" s="132" t="str">
        <f ca="1">IF(ISNUMBER(V138-'Choose Housekeeping Genes'!W$17),V138-'Choose Housekeeping Genes'!W$17,"")</f>
        <v/>
      </c>
      <c r="BO138" s="142" t="str">
        <f t="shared" si="8"/>
        <v>NAT-RAD18</v>
      </c>
      <c r="BP138" s="141" t="s">
        <v>209</v>
      </c>
      <c r="BQ138" s="132" t="str">
        <f ca="1">IF(ISNUMBER(Y138-'Choose Housekeeping Genes'!AA$17),Y138-'Choose Housekeeping Genes'!AA$17,"")</f>
        <v/>
      </c>
      <c r="BR138" s="132" t="str">
        <f ca="1">IF(ISNUMBER(Z138-'Choose Housekeeping Genes'!AB$17),Z138-'Choose Housekeeping Genes'!AB$17,"")</f>
        <v/>
      </c>
      <c r="BS138" s="132" t="str">
        <f ca="1">IF(ISNUMBER(AA138-'Choose Housekeeping Genes'!AC$17),AA138-'Choose Housekeeping Genes'!AC$17,"")</f>
        <v/>
      </c>
      <c r="BT138" s="132" t="str">
        <f ca="1">IF(ISNUMBER(AB138-'Choose Housekeeping Genes'!AD$17),AB138-'Choose Housekeeping Genes'!AD$17,"")</f>
        <v/>
      </c>
      <c r="BU138" s="132" t="str">
        <f ca="1">IF(ISNUMBER(AC138-'Choose Housekeeping Genes'!AE$17),AC138-'Choose Housekeeping Genes'!AE$17,"")</f>
        <v/>
      </c>
      <c r="BV138" s="132" t="str">
        <f ca="1">IF(ISNUMBER(AD138-'Choose Housekeeping Genes'!AF$17),AD138-'Choose Housekeeping Genes'!AF$17,"")</f>
        <v/>
      </c>
      <c r="BW138" s="132" t="str">
        <f ca="1">IF(ISNUMBER(AE138-'Choose Housekeeping Genes'!AG$17),AE138-'Choose Housekeeping Genes'!AG$17,"")</f>
        <v/>
      </c>
      <c r="BX138" s="132" t="str">
        <f ca="1">IF(ISNUMBER(AF138-'Choose Housekeeping Genes'!AH$17),AF138-'Choose Housekeeping Genes'!AH$17,"")</f>
        <v/>
      </c>
      <c r="BY138" s="132" t="str">
        <f ca="1">IF(ISNUMBER(AG138-'Choose Housekeeping Genes'!AI$17),AG138-'Choose Housekeeping Genes'!AI$17,"")</f>
        <v/>
      </c>
      <c r="BZ138" s="132" t="str">
        <f ca="1">IF(ISNUMBER(AH138-'Choose Housekeeping Genes'!AJ$17),AH138-'Choose Housekeeping Genes'!AJ$17,"")</f>
        <v/>
      </c>
      <c r="CA138" s="132" t="str">
        <f ca="1">IF(ISNUMBER(AI138-'Choose Housekeeping Genes'!AK$17),AI138-'Choose Housekeeping Genes'!AK$17,"")</f>
        <v/>
      </c>
      <c r="CB138" s="132" t="str">
        <f ca="1">IF(ISNUMBER(AJ138-'Choose Housekeeping Genes'!AL$17),AJ138-'Choose Housekeeping Genes'!AL$17,"")</f>
        <v/>
      </c>
      <c r="CC138" s="132" t="str">
        <f ca="1">IF(ISNUMBER(AK138-'Choose Housekeeping Genes'!AM$17),AK138-'Choose Housekeeping Genes'!AM$17,"")</f>
        <v/>
      </c>
      <c r="CD138" s="132" t="str">
        <f ca="1">IF(ISNUMBER(AL138-'Choose Housekeeping Genes'!AN$17),AL138-'Choose Housekeeping Genes'!AN$17,"")</f>
        <v/>
      </c>
      <c r="CE138" s="132" t="str">
        <f ca="1">IF(ISNUMBER(AM138-'Choose Housekeeping Genes'!AO$17),AM138-'Choose Housekeeping Genes'!AO$17,"")</f>
        <v/>
      </c>
      <c r="CF138" s="132" t="str">
        <f ca="1">IF(ISNUMBER(AN138-'Choose Housekeeping Genes'!AP$17),AN138-'Choose Housekeeping Genes'!AP$17,"")</f>
        <v/>
      </c>
      <c r="CG138" s="132" t="str">
        <f ca="1">IF(ISNUMBER(AO138-'Choose Housekeeping Genes'!AQ$17),AO138-'Choose Housekeeping Genes'!AQ$17,"")</f>
        <v/>
      </c>
      <c r="CH138" s="132" t="str">
        <f ca="1">IF(ISNUMBER(AP138-'Choose Housekeeping Genes'!AR$17),AP138-'Choose Housekeeping Genes'!AR$17,"")</f>
        <v/>
      </c>
      <c r="CI138" s="132" t="str">
        <f ca="1">IF(ISNUMBER(AQ138-'Choose Housekeeping Genes'!AS$17),AQ138-'Choose Housekeeping Genes'!AS$17,"")</f>
        <v/>
      </c>
      <c r="CJ138" s="132" t="str">
        <f ca="1">IF(ISNUMBER(AR138-'Choose Housekeeping Genes'!AT$17),AR138-'Choose Housekeeping Genes'!AT$17,"")</f>
        <v/>
      </c>
      <c r="CK138" s="137" t="e">
        <f t="shared" ca="1" si="9"/>
        <v>#DIV/0!</v>
      </c>
      <c r="CL138" s="138" t="e">
        <f t="shared" ca="1" si="10"/>
        <v>#DIV/0!</v>
      </c>
    </row>
    <row r="139" spans="1:90" ht="12.75" x14ac:dyDescent="0.15">
      <c r="A139" s="131" t="str">
        <f>'Transcript table'!C139</f>
        <v>NBAT1</v>
      </c>
      <c r="B139" s="35" t="s">
        <v>210</v>
      </c>
      <c r="C139" s="132" t="str">
        <f>IF(SUM('Test Sample Data'!C$3:C$386)&gt;10,IF(AND(ISNUMBER('Test Sample Data'!C139),'Test Sample Data'!C139&lt;35,'Test Sample Data'!C139&gt;0),'Test Sample Data'!C139-'Choose Housekeeping Genes'!D$27,35-'Choose Housekeeping Genes'!D$27),"")</f>
        <v/>
      </c>
      <c r="D139" s="132" t="str">
        <f>IF(SUM('Test Sample Data'!D$3:D$386)&gt;10,IF(AND(ISNUMBER('Test Sample Data'!D139),'Test Sample Data'!D139&lt;35,'Test Sample Data'!D139&gt;0),'Test Sample Data'!D139-'Choose Housekeeping Genes'!E$27,35-'Choose Housekeeping Genes'!E$27),"")</f>
        <v/>
      </c>
      <c r="E139" s="132" t="str">
        <f>IF(SUM('Test Sample Data'!E$3:E$386)&gt;10,IF(AND(ISNUMBER('Test Sample Data'!E139),'Test Sample Data'!E139&lt;35,'Test Sample Data'!E139&gt;0),'Test Sample Data'!E139-'Choose Housekeeping Genes'!F$27,35-'Choose Housekeeping Genes'!F$27),"")</f>
        <v/>
      </c>
      <c r="F139" s="132" t="str">
        <f>IF(SUM('Test Sample Data'!F$3:F$386)&gt;10,IF(AND(ISNUMBER('Test Sample Data'!F139),'Test Sample Data'!F139&lt;35,'Test Sample Data'!F139&gt;0),'Test Sample Data'!F139-'Choose Housekeeping Genes'!G$27,35-'Choose Housekeeping Genes'!G$27),"")</f>
        <v/>
      </c>
      <c r="G139" s="132" t="str">
        <f>IF(SUM('Test Sample Data'!G$3:G$386)&gt;10,IF(AND(ISNUMBER('Test Sample Data'!G139),'Test Sample Data'!G139&lt;35,'Test Sample Data'!G139&gt;0),'Test Sample Data'!G139-'Choose Housekeeping Genes'!H$27,35-'Choose Housekeeping Genes'!H$27),"")</f>
        <v/>
      </c>
      <c r="H139" s="132" t="str">
        <f>IF(SUM('Test Sample Data'!H$3:H$386)&gt;10,IF(AND(ISNUMBER('Test Sample Data'!H139),'Test Sample Data'!H139&lt;35,'Test Sample Data'!H139&gt;0),'Test Sample Data'!H139-'Choose Housekeeping Genes'!I$27,35-'Choose Housekeeping Genes'!I$27),"")</f>
        <v/>
      </c>
      <c r="I139" s="132" t="str">
        <f>IF(SUM('Test Sample Data'!I$3:I$386)&gt;10,IF(AND(ISNUMBER('Test Sample Data'!I139),'Test Sample Data'!I139&lt;35,'Test Sample Data'!I139&gt;0),'Test Sample Data'!I139-'Choose Housekeeping Genes'!J$27,35-'Choose Housekeeping Genes'!J$27),"")</f>
        <v/>
      </c>
      <c r="J139" s="132" t="str">
        <f>IF(SUM('Test Sample Data'!J$3:J$386)&gt;10,IF(AND(ISNUMBER('Test Sample Data'!J139),'Test Sample Data'!J139&lt;35,'Test Sample Data'!J139&gt;0),'Test Sample Data'!J139-'Choose Housekeeping Genes'!K$27,35-'Choose Housekeeping Genes'!K$27),"")</f>
        <v/>
      </c>
      <c r="K139" s="132" t="str">
        <f>IF(SUM('Test Sample Data'!K$3:K$386)&gt;10,IF(AND(ISNUMBER('Test Sample Data'!K139),'Test Sample Data'!K139&lt;35,'Test Sample Data'!K139&gt;0),'Test Sample Data'!K139-'Choose Housekeeping Genes'!L$27,35-'Choose Housekeeping Genes'!L$27),"")</f>
        <v/>
      </c>
      <c r="L139" s="132" t="str">
        <f>IF(SUM('Test Sample Data'!L$3:L$386)&gt;10,IF(AND(ISNUMBER('Test Sample Data'!L139),'Test Sample Data'!L139&lt;35,'Test Sample Data'!L139&gt;0),'Test Sample Data'!L139-'Choose Housekeeping Genes'!M$27,35-'Choose Housekeeping Genes'!M$27),"")</f>
        <v/>
      </c>
      <c r="M139" s="132" t="str">
        <f>IF(SUM('Test Sample Data'!M$3:M$386)&gt;10,IF(AND(ISNUMBER('Test Sample Data'!M139),'Test Sample Data'!M139&lt;35,'Test Sample Data'!M139&gt;0),'Test Sample Data'!M139-'Choose Housekeeping Genes'!N$27,35-'Choose Housekeeping Genes'!N$27),"")</f>
        <v/>
      </c>
      <c r="N139" s="132" t="str">
        <f>IF(SUM('Test Sample Data'!N$3:N$386)&gt;10,IF(AND(ISNUMBER('Test Sample Data'!N139),'Test Sample Data'!N139&lt;35,'Test Sample Data'!N139&gt;0),'Test Sample Data'!N139-'Choose Housekeeping Genes'!O$27,35-'Choose Housekeeping Genes'!O$27),"")</f>
        <v/>
      </c>
      <c r="O139" s="132" t="str">
        <f>IF(SUM('Test Sample Data'!O$3:O$386)&gt;10,IF(AND(ISNUMBER('Test Sample Data'!O139),'Test Sample Data'!O139&lt;35,'Test Sample Data'!O139&gt;0),'Test Sample Data'!O139-'Choose Housekeeping Genes'!P$27,35-'Choose Housekeeping Genes'!P$27),"")</f>
        <v/>
      </c>
      <c r="P139" s="132" t="str">
        <f>IF(SUM('Test Sample Data'!P$3:P$386)&gt;10,IF(AND(ISNUMBER('Test Sample Data'!P139),'Test Sample Data'!P139&lt;35,'Test Sample Data'!P139&gt;0),'Test Sample Data'!P139-'Choose Housekeeping Genes'!Q$27,35-'Choose Housekeeping Genes'!Q$27),"")</f>
        <v/>
      </c>
      <c r="Q139" s="132" t="str">
        <f>IF(SUM('Test Sample Data'!Q$3:Q$386)&gt;10,IF(AND(ISNUMBER('Test Sample Data'!Q139),'Test Sample Data'!Q139&lt;35,'Test Sample Data'!Q139&gt;0),'Test Sample Data'!Q139-'Choose Housekeeping Genes'!R$27,35-'Choose Housekeeping Genes'!R$27),"")</f>
        <v/>
      </c>
      <c r="R139" s="132" t="str">
        <f>IF(SUM('Test Sample Data'!R$3:R$386)&gt;10,IF(AND(ISNUMBER('Test Sample Data'!R139),'Test Sample Data'!R139&lt;35,'Test Sample Data'!R139&gt;0),'Test Sample Data'!R139-'Choose Housekeeping Genes'!S$27,35-'Choose Housekeeping Genes'!S$27),"")</f>
        <v/>
      </c>
      <c r="S139" s="132" t="str">
        <f>IF(SUM('Test Sample Data'!S$3:S$386)&gt;10,IF(AND(ISNUMBER('Test Sample Data'!S139),'Test Sample Data'!S139&lt;35,'Test Sample Data'!S139&gt;0),'Test Sample Data'!S139-'Choose Housekeeping Genes'!T$27,35-'Choose Housekeeping Genes'!T$27),"")</f>
        <v/>
      </c>
      <c r="T139" s="132" t="str">
        <f>IF(SUM('Test Sample Data'!T$3:T$386)&gt;10,IF(AND(ISNUMBER('Test Sample Data'!T139),'Test Sample Data'!T139&lt;35,'Test Sample Data'!T139&gt;0),'Test Sample Data'!T139-'Choose Housekeeping Genes'!U$27,35-'Choose Housekeeping Genes'!U$27),"")</f>
        <v/>
      </c>
      <c r="U139" s="132" t="str">
        <f>IF(SUM('Test Sample Data'!U$3:U$386)&gt;10,IF(AND(ISNUMBER('Test Sample Data'!U139),'Test Sample Data'!U139&lt;35,'Test Sample Data'!U139&gt;0),'Test Sample Data'!U139-'Choose Housekeeping Genes'!V$27,35-'Choose Housekeeping Genes'!V$27),"")</f>
        <v/>
      </c>
      <c r="V139" s="132" t="str">
        <f>IF(SUM('Test Sample Data'!V$3:V$386)&gt;10,IF(AND(ISNUMBER('Test Sample Data'!V139),'Test Sample Data'!V139&lt;35,'Test Sample Data'!V139&gt;0),'Test Sample Data'!V139-'Choose Housekeeping Genes'!W$27,35-'Choose Housekeeping Genes'!W$27),"")</f>
        <v/>
      </c>
      <c r="W139" s="140" t="str">
        <f>'Control Sample Data'!A139</f>
        <v>NBAT1</v>
      </c>
      <c r="X139" s="141" t="s">
        <v>210</v>
      </c>
      <c r="Y139" s="132" t="str">
        <f>IF(SUM('Control Sample Data'!C$3:C$386)&gt;10,IF(AND(ISNUMBER('Control Sample Data'!C139),'Control Sample Data'!C139&lt;35,'Control Sample Data'!C139&gt;0),'Control Sample Data'!C139-'Choose Housekeeping Genes'!AA$27,35-'Choose Housekeeping Genes'!AA$27),"")</f>
        <v/>
      </c>
      <c r="Z139" s="132" t="str">
        <f>IF(SUM('Control Sample Data'!D$3:D$386)&gt;10,IF(AND(ISNUMBER('Control Sample Data'!D139),'Control Sample Data'!D139&lt;35,'Control Sample Data'!D139&gt;0),'Control Sample Data'!D139-'Choose Housekeeping Genes'!AB$27,35-'Choose Housekeeping Genes'!AB$27),"")</f>
        <v/>
      </c>
      <c r="AA139" s="132" t="str">
        <f>IF(SUM('Control Sample Data'!E$3:E$386)&gt;10,IF(AND(ISNUMBER('Control Sample Data'!E139),'Control Sample Data'!E139&lt;35,'Control Sample Data'!E139&gt;0),'Control Sample Data'!E139-'Choose Housekeeping Genes'!AC$27,35-'Choose Housekeeping Genes'!AC$27),"")</f>
        <v/>
      </c>
      <c r="AB139" s="132" t="str">
        <f>IF(SUM('Control Sample Data'!F$3:F$386)&gt;10,IF(AND(ISNUMBER('Control Sample Data'!F139),'Control Sample Data'!F139&lt;35,'Control Sample Data'!F139&gt;0),'Control Sample Data'!F139-'Choose Housekeeping Genes'!AD$27,35-'Choose Housekeeping Genes'!AD$27),"")</f>
        <v/>
      </c>
      <c r="AC139" s="132" t="str">
        <f>IF(SUM('Control Sample Data'!G$3:G$386)&gt;10,IF(AND(ISNUMBER('Control Sample Data'!G139),'Control Sample Data'!G139&lt;35,'Control Sample Data'!G139&gt;0),'Control Sample Data'!G139-'Choose Housekeeping Genes'!AE$27,35-'Choose Housekeeping Genes'!AE$27),"")</f>
        <v/>
      </c>
      <c r="AD139" s="132" t="str">
        <f>IF(SUM('Control Sample Data'!H$3:H$386)&gt;10,IF(AND(ISNUMBER('Control Sample Data'!H139),'Control Sample Data'!H139&lt;35,'Control Sample Data'!H139&gt;0),'Control Sample Data'!H139-'Choose Housekeeping Genes'!AF$27,35-'Choose Housekeeping Genes'!AF$27),"")</f>
        <v/>
      </c>
      <c r="AE139" s="132" t="str">
        <f>IF(SUM('Control Sample Data'!I$3:I$386)&gt;10,IF(AND(ISNUMBER('Control Sample Data'!I139),'Control Sample Data'!I139&lt;35,'Control Sample Data'!I139&gt;0),'Control Sample Data'!I139-'Choose Housekeeping Genes'!AG$27,35-'Choose Housekeeping Genes'!AG$27),"")</f>
        <v/>
      </c>
      <c r="AF139" s="132" t="str">
        <f>IF(SUM('Control Sample Data'!J$3:J$386)&gt;10,IF(AND(ISNUMBER('Control Sample Data'!J139),'Control Sample Data'!J139&lt;35,'Control Sample Data'!J139&gt;0),'Control Sample Data'!J139-'Choose Housekeeping Genes'!AH$27,35-'Choose Housekeeping Genes'!AH$27),"")</f>
        <v/>
      </c>
      <c r="AG139" s="132" t="str">
        <f>IF(SUM('Control Sample Data'!K$3:K$386)&gt;10,IF(AND(ISNUMBER('Control Sample Data'!K139),'Control Sample Data'!K139&lt;35,'Control Sample Data'!K139&gt;0),'Control Sample Data'!K139-'Choose Housekeeping Genes'!AI$27,35-'Choose Housekeeping Genes'!AI$27),"")</f>
        <v/>
      </c>
      <c r="AH139" s="132" t="str">
        <f>IF(SUM('Control Sample Data'!L$3:L$386)&gt;10,IF(AND(ISNUMBER('Control Sample Data'!L139),'Control Sample Data'!L139&lt;35,'Control Sample Data'!L139&gt;0),'Control Sample Data'!L139-'Choose Housekeeping Genes'!AJ$27,35-'Choose Housekeeping Genes'!AJ$27),"")</f>
        <v/>
      </c>
      <c r="AI139" s="132" t="str">
        <f>IF(SUM('Control Sample Data'!M$3:M$386)&gt;10,IF(AND(ISNUMBER('Control Sample Data'!M139),'Control Sample Data'!M139&lt;35,'Control Sample Data'!M139&gt;0),'Control Sample Data'!M139-'Choose Housekeeping Genes'!AK$27,35-'Choose Housekeeping Genes'!AK$27),"")</f>
        <v/>
      </c>
      <c r="AJ139" s="132" t="str">
        <f>IF(SUM('Control Sample Data'!N$3:N$386)&gt;10,IF(AND(ISNUMBER('Control Sample Data'!N139),'Control Sample Data'!N139&lt;35,'Control Sample Data'!N139&gt;0),'Control Sample Data'!N139-'Choose Housekeeping Genes'!AL$27,35-'Choose Housekeeping Genes'!AL$27),"")</f>
        <v/>
      </c>
      <c r="AK139" s="132" t="str">
        <f>IF(SUM('Control Sample Data'!O$3:O$386)&gt;10,IF(AND(ISNUMBER('Control Sample Data'!O139),'Control Sample Data'!O139&lt;35,'Control Sample Data'!O139&gt;0),'Control Sample Data'!O139-'Choose Housekeeping Genes'!AM$27,35-'Choose Housekeeping Genes'!AM$27),"")</f>
        <v/>
      </c>
      <c r="AL139" s="132" t="str">
        <f>IF(SUM('Control Sample Data'!P$3:P$386)&gt;10,IF(AND(ISNUMBER('Control Sample Data'!P139),'Control Sample Data'!P139&lt;35,'Control Sample Data'!P139&gt;0),'Control Sample Data'!P139-'Choose Housekeeping Genes'!AN$27,35-'Choose Housekeeping Genes'!AN$27),"")</f>
        <v/>
      </c>
      <c r="AM139" s="132" t="str">
        <f>IF(SUM('Control Sample Data'!Q$3:Q$386)&gt;10,IF(AND(ISNUMBER('Control Sample Data'!Q139),'Control Sample Data'!Q139&lt;35,'Control Sample Data'!Q139&gt;0),'Control Sample Data'!Q139-'Choose Housekeeping Genes'!AO$27,35-'Choose Housekeeping Genes'!AO$27),"")</f>
        <v/>
      </c>
      <c r="AN139" s="132" t="str">
        <f>IF(SUM('Control Sample Data'!R$3:R$386)&gt;10,IF(AND(ISNUMBER('Control Sample Data'!R139),'Control Sample Data'!R139&lt;35,'Control Sample Data'!R139&gt;0),'Control Sample Data'!R139-'Choose Housekeeping Genes'!AP$27,35-'Choose Housekeeping Genes'!AP$27),"")</f>
        <v/>
      </c>
      <c r="AO139" s="132" t="str">
        <f>IF(SUM('Control Sample Data'!S$3:S$386)&gt;10,IF(AND(ISNUMBER('Control Sample Data'!S139),'Control Sample Data'!S139&lt;35,'Control Sample Data'!S139&gt;0),'Control Sample Data'!S139-'Choose Housekeeping Genes'!AQ$27,35-'Choose Housekeeping Genes'!AQ$27),"")</f>
        <v/>
      </c>
      <c r="AP139" s="132" t="str">
        <f>IF(SUM('Control Sample Data'!T$3:T$386)&gt;10,IF(AND(ISNUMBER('Control Sample Data'!T139),'Control Sample Data'!T139&lt;35,'Control Sample Data'!T139&gt;0),'Control Sample Data'!T139-'Choose Housekeeping Genes'!AR$27,35-'Choose Housekeeping Genes'!AR$27),"")</f>
        <v/>
      </c>
      <c r="AQ139" s="132" t="str">
        <f>IF(SUM('Control Sample Data'!U$3:U$386)&gt;10,IF(AND(ISNUMBER('Control Sample Data'!U139),'Control Sample Data'!U139&lt;35,'Control Sample Data'!U139&gt;0),'Control Sample Data'!U139-'Choose Housekeeping Genes'!AS$27,35-'Choose Housekeeping Genes'!AS$27),"")</f>
        <v/>
      </c>
      <c r="AR139" s="132" t="str">
        <f>IF(SUM('Control Sample Data'!V$3:V$386)&gt;10,IF(AND(ISNUMBER('Control Sample Data'!V139),'Control Sample Data'!V139&lt;35,'Control Sample Data'!V139&gt;0),'Control Sample Data'!V139-'Choose Housekeeping Genes'!AT$27,35-'Choose Housekeeping Genes'!AT$27),"")</f>
        <v/>
      </c>
      <c r="AS139" s="135" t="str">
        <f>'Control Sample Data'!A139</f>
        <v>NBAT1</v>
      </c>
      <c r="AT139" s="35" t="s">
        <v>210</v>
      </c>
      <c r="AU139" s="132" t="str">
        <f ca="1">IF(ISNUMBER(C139-'Choose Housekeeping Genes'!D$17),C139-'Choose Housekeeping Genes'!D$17,"")</f>
        <v/>
      </c>
      <c r="AV139" s="132" t="str">
        <f ca="1">IF(ISNUMBER(D139-'Choose Housekeeping Genes'!E$17),D139-'Choose Housekeeping Genes'!E$17,"")</f>
        <v/>
      </c>
      <c r="AW139" s="132" t="str">
        <f ca="1">IF(ISNUMBER(E139-'Choose Housekeeping Genes'!F$17),E139-'Choose Housekeeping Genes'!F$17,"")</f>
        <v/>
      </c>
      <c r="AX139" s="132" t="str">
        <f ca="1">IF(ISNUMBER(F139-'Choose Housekeeping Genes'!G$17),F139-'Choose Housekeeping Genes'!G$17,"")</f>
        <v/>
      </c>
      <c r="AY139" s="132" t="str">
        <f ca="1">IF(ISNUMBER(G139-'Choose Housekeeping Genes'!H$17),G139-'Choose Housekeeping Genes'!H$17,"")</f>
        <v/>
      </c>
      <c r="AZ139" s="132" t="str">
        <f ca="1">IF(ISNUMBER(H139-'Choose Housekeeping Genes'!I$17),H139-'Choose Housekeeping Genes'!I$17,"")</f>
        <v/>
      </c>
      <c r="BA139" s="132" t="str">
        <f ca="1">IF(ISNUMBER(I139-'Choose Housekeeping Genes'!J$17),I139-'Choose Housekeeping Genes'!J$17,"")</f>
        <v/>
      </c>
      <c r="BB139" s="132" t="str">
        <f ca="1">IF(ISNUMBER(J139-'Choose Housekeeping Genes'!K$17),J139-'Choose Housekeeping Genes'!K$17,"")</f>
        <v/>
      </c>
      <c r="BC139" s="132" t="str">
        <f ca="1">IF(ISNUMBER(K139-'Choose Housekeeping Genes'!L$17),K139-'Choose Housekeeping Genes'!L$17,"")</f>
        <v/>
      </c>
      <c r="BD139" s="132" t="str">
        <f ca="1">IF(ISNUMBER(L139-'Choose Housekeeping Genes'!M$17),L139-'Choose Housekeeping Genes'!M$17,"")</f>
        <v/>
      </c>
      <c r="BE139" s="132" t="str">
        <f ca="1">IF(ISNUMBER(M139-'Choose Housekeeping Genes'!N$17),M139-'Choose Housekeeping Genes'!N$17,"")</f>
        <v/>
      </c>
      <c r="BF139" s="132" t="str">
        <f ca="1">IF(ISNUMBER(N139-'Choose Housekeeping Genes'!O$17),N139-'Choose Housekeeping Genes'!O$17,"")</f>
        <v/>
      </c>
      <c r="BG139" s="132" t="str">
        <f ca="1">IF(ISNUMBER(O139-'Choose Housekeeping Genes'!P$17),O139-'Choose Housekeeping Genes'!P$17,"")</f>
        <v/>
      </c>
      <c r="BH139" s="132" t="str">
        <f ca="1">IF(ISNUMBER(P139-'Choose Housekeeping Genes'!Q$17),P139-'Choose Housekeeping Genes'!Q$17,"")</f>
        <v/>
      </c>
      <c r="BI139" s="132" t="str">
        <f ca="1">IF(ISNUMBER(Q139-'Choose Housekeeping Genes'!R$17),Q139-'Choose Housekeeping Genes'!R$17,"")</f>
        <v/>
      </c>
      <c r="BJ139" s="132" t="str">
        <f ca="1">IF(ISNUMBER(R139-'Choose Housekeeping Genes'!S$17),R139-'Choose Housekeeping Genes'!S$17,"")</f>
        <v/>
      </c>
      <c r="BK139" s="132" t="str">
        <f ca="1">IF(ISNUMBER(S139-'Choose Housekeeping Genes'!T$17),S139-'Choose Housekeeping Genes'!T$17,"")</f>
        <v/>
      </c>
      <c r="BL139" s="132" t="str">
        <f ca="1">IF(ISNUMBER(T139-'Choose Housekeeping Genes'!U$17),T139-'Choose Housekeeping Genes'!U$17,"")</f>
        <v/>
      </c>
      <c r="BM139" s="132" t="str">
        <f ca="1">IF(ISNUMBER(U139-'Choose Housekeeping Genes'!V$17),U139-'Choose Housekeeping Genes'!V$17,"")</f>
        <v/>
      </c>
      <c r="BN139" s="132" t="str">
        <f ca="1">IF(ISNUMBER(V139-'Choose Housekeeping Genes'!W$17),V139-'Choose Housekeeping Genes'!W$17,"")</f>
        <v/>
      </c>
      <c r="BO139" s="142" t="str">
        <f t="shared" si="8"/>
        <v>NBAT1</v>
      </c>
      <c r="BP139" s="141" t="s">
        <v>210</v>
      </c>
      <c r="BQ139" s="132" t="str">
        <f ca="1">IF(ISNUMBER(Y139-'Choose Housekeeping Genes'!AA$17),Y139-'Choose Housekeeping Genes'!AA$17,"")</f>
        <v/>
      </c>
      <c r="BR139" s="132" t="str">
        <f ca="1">IF(ISNUMBER(Z139-'Choose Housekeeping Genes'!AB$17),Z139-'Choose Housekeeping Genes'!AB$17,"")</f>
        <v/>
      </c>
      <c r="BS139" s="132" t="str">
        <f ca="1">IF(ISNUMBER(AA139-'Choose Housekeeping Genes'!AC$17),AA139-'Choose Housekeeping Genes'!AC$17,"")</f>
        <v/>
      </c>
      <c r="BT139" s="132" t="str">
        <f ca="1">IF(ISNUMBER(AB139-'Choose Housekeeping Genes'!AD$17),AB139-'Choose Housekeeping Genes'!AD$17,"")</f>
        <v/>
      </c>
      <c r="BU139" s="132" t="str">
        <f ca="1">IF(ISNUMBER(AC139-'Choose Housekeeping Genes'!AE$17),AC139-'Choose Housekeeping Genes'!AE$17,"")</f>
        <v/>
      </c>
      <c r="BV139" s="132" t="str">
        <f ca="1">IF(ISNUMBER(AD139-'Choose Housekeeping Genes'!AF$17),AD139-'Choose Housekeeping Genes'!AF$17,"")</f>
        <v/>
      </c>
      <c r="BW139" s="132" t="str">
        <f ca="1">IF(ISNUMBER(AE139-'Choose Housekeeping Genes'!AG$17),AE139-'Choose Housekeeping Genes'!AG$17,"")</f>
        <v/>
      </c>
      <c r="BX139" s="132" t="str">
        <f ca="1">IF(ISNUMBER(AF139-'Choose Housekeeping Genes'!AH$17),AF139-'Choose Housekeeping Genes'!AH$17,"")</f>
        <v/>
      </c>
      <c r="BY139" s="132" t="str">
        <f ca="1">IF(ISNUMBER(AG139-'Choose Housekeeping Genes'!AI$17),AG139-'Choose Housekeeping Genes'!AI$17,"")</f>
        <v/>
      </c>
      <c r="BZ139" s="132" t="str">
        <f ca="1">IF(ISNUMBER(AH139-'Choose Housekeeping Genes'!AJ$17),AH139-'Choose Housekeeping Genes'!AJ$17,"")</f>
        <v/>
      </c>
      <c r="CA139" s="132" t="str">
        <f ca="1">IF(ISNUMBER(AI139-'Choose Housekeeping Genes'!AK$17),AI139-'Choose Housekeeping Genes'!AK$17,"")</f>
        <v/>
      </c>
      <c r="CB139" s="132" t="str">
        <f ca="1">IF(ISNUMBER(AJ139-'Choose Housekeeping Genes'!AL$17),AJ139-'Choose Housekeeping Genes'!AL$17,"")</f>
        <v/>
      </c>
      <c r="CC139" s="132" t="str">
        <f ca="1">IF(ISNUMBER(AK139-'Choose Housekeeping Genes'!AM$17),AK139-'Choose Housekeeping Genes'!AM$17,"")</f>
        <v/>
      </c>
      <c r="CD139" s="132" t="str">
        <f ca="1">IF(ISNUMBER(AL139-'Choose Housekeeping Genes'!AN$17),AL139-'Choose Housekeeping Genes'!AN$17,"")</f>
        <v/>
      </c>
      <c r="CE139" s="132" t="str">
        <f ca="1">IF(ISNUMBER(AM139-'Choose Housekeeping Genes'!AO$17),AM139-'Choose Housekeeping Genes'!AO$17,"")</f>
        <v/>
      </c>
      <c r="CF139" s="132" t="str">
        <f ca="1">IF(ISNUMBER(AN139-'Choose Housekeeping Genes'!AP$17),AN139-'Choose Housekeeping Genes'!AP$17,"")</f>
        <v/>
      </c>
      <c r="CG139" s="132" t="str">
        <f ca="1">IF(ISNUMBER(AO139-'Choose Housekeeping Genes'!AQ$17),AO139-'Choose Housekeeping Genes'!AQ$17,"")</f>
        <v/>
      </c>
      <c r="CH139" s="132" t="str">
        <f ca="1">IF(ISNUMBER(AP139-'Choose Housekeeping Genes'!AR$17),AP139-'Choose Housekeeping Genes'!AR$17,"")</f>
        <v/>
      </c>
      <c r="CI139" s="132" t="str">
        <f ca="1">IF(ISNUMBER(AQ139-'Choose Housekeeping Genes'!AS$17),AQ139-'Choose Housekeeping Genes'!AS$17,"")</f>
        <v/>
      </c>
      <c r="CJ139" s="132" t="str">
        <f ca="1">IF(ISNUMBER(AR139-'Choose Housekeeping Genes'!AT$17),AR139-'Choose Housekeeping Genes'!AT$17,"")</f>
        <v/>
      </c>
      <c r="CK139" s="137" t="e">
        <f t="shared" ca="1" si="9"/>
        <v>#DIV/0!</v>
      </c>
      <c r="CL139" s="138" t="e">
        <f t="shared" ca="1" si="10"/>
        <v>#DIV/0!</v>
      </c>
    </row>
    <row r="140" spans="1:90" ht="12.75" x14ac:dyDescent="0.15">
      <c r="A140" s="131" t="str">
        <f>'Transcript table'!C140</f>
        <v>NDM29</v>
      </c>
      <c r="B140" s="35" t="s">
        <v>211</v>
      </c>
      <c r="C140" s="132" t="str">
        <f>IF(SUM('Test Sample Data'!C$3:C$386)&gt;10,IF(AND(ISNUMBER('Test Sample Data'!C140),'Test Sample Data'!C140&lt;35,'Test Sample Data'!C140&gt;0),'Test Sample Data'!C140-'Choose Housekeeping Genes'!D$27,35-'Choose Housekeeping Genes'!D$27),"")</f>
        <v/>
      </c>
      <c r="D140" s="132" t="str">
        <f>IF(SUM('Test Sample Data'!D$3:D$386)&gt;10,IF(AND(ISNUMBER('Test Sample Data'!D140),'Test Sample Data'!D140&lt;35,'Test Sample Data'!D140&gt;0),'Test Sample Data'!D140-'Choose Housekeeping Genes'!E$27,35-'Choose Housekeeping Genes'!E$27),"")</f>
        <v/>
      </c>
      <c r="E140" s="132" t="str">
        <f>IF(SUM('Test Sample Data'!E$3:E$386)&gt;10,IF(AND(ISNUMBER('Test Sample Data'!E140),'Test Sample Data'!E140&lt;35,'Test Sample Data'!E140&gt;0),'Test Sample Data'!E140-'Choose Housekeeping Genes'!F$27,35-'Choose Housekeeping Genes'!F$27),"")</f>
        <v/>
      </c>
      <c r="F140" s="132" t="str">
        <f>IF(SUM('Test Sample Data'!F$3:F$386)&gt;10,IF(AND(ISNUMBER('Test Sample Data'!F140),'Test Sample Data'!F140&lt;35,'Test Sample Data'!F140&gt;0),'Test Sample Data'!F140-'Choose Housekeeping Genes'!G$27,35-'Choose Housekeeping Genes'!G$27),"")</f>
        <v/>
      </c>
      <c r="G140" s="132" t="str">
        <f>IF(SUM('Test Sample Data'!G$3:G$386)&gt;10,IF(AND(ISNUMBER('Test Sample Data'!G140),'Test Sample Data'!G140&lt;35,'Test Sample Data'!G140&gt;0),'Test Sample Data'!G140-'Choose Housekeeping Genes'!H$27,35-'Choose Housekeeping Genes'!H$27),"")</f>
        <v/>
      </c>
      <c r="H140" s="132" t="str">
        <f>IF(SUM('Test Sample Data'!H$3:H$386)&gt;10,IF(AND(ISNUMBER('Test Sample Data'!H140),'Test Sample Data'!H140&lt;35,'Test Sample Data'!H140&gt;0),'Test Sample Data'!H140-'Choose Housekeeping Genes'!I$27,35-'Choose Housekeeping Genes'!I$27),"")</f>
        <v/>
      </c>
      <c r="I140" s="132" t="str">
        <f>IF(SUM('Test Sample Data'!I$3:I$386)&gt;10,IF(AND(ISNUMBER('Test Sample Data'!I140),'Test Sample Data'!I140&lt;35,'Test Sample Data'!I140&gt;0),'Test Sample Data'!I140-'Choose Housekeeping Genes'!J$27,35-'Choose Housekeeping Genes'!J$27),"")</f>
        <v/>
      </c>
      <c r="J140" s="132" t="str">
        <f>IF(SUM('Test Sample Data'!J$3:J$386)&gt;10,IF(AND(ISNUMBER('Test Sample Data'!J140),'Test Sample Data'!J140&lt;35,'Test Sample Data'!J140&gt;0),'Test Sample Data'!J140-'Choose Housekeeping Genes'!K$27,35-'Choose Housekeeping Genes'!K$27),"")</f>
        <v/>
      </c>
      <c r="K140" s="132" t="str">
        <f>IF(SUM('Test Sample Data'!K$3:K$386)&gt;10,IF(AND(ISNUMBER('Test Sample Data'!K140),'Test Sample Data'!K140&lt;35,'Test Sample Data'!K140&gt;0),'Test Sample Data'!K140-'Choose Housekeeping Genes'!L$27,35-'Choose Housekeeping Genes'!L$27),"")</f>
        <v/>
      </c>
      <c r="L140" s="132" t="str">
        <f>IF(SUM('Test Sample Data'!L$3:L$386)&gt;10,IF(AND(ISNUMBER('Test Sample Data'!L140),'Test Sample Data'!L140&lt;35,'Test Sample Data'!L140&gt;0),'Test Sample Data'!L140-'Choose Housekeeping Genes'!M$27,35-'Choose Housekeeping Genes'!M$27),"")</f>
        <v/>
      </c>
      <c r="M140" s="132" t="str">
        <f>IF(SUM('Test Sample Data'!M$3:M$386)&gt;10,IF(AND(ISNUMBER('Test Sample Data'!M140),'Test Sample Data'!M140&lt;35,'Test Sample Data'!M140&gt;0),'Test Sample Data'!M140-'Choose Housekeeping Genes'!N$27,35-'Choose Housekeeping Genes'!N$27),"")</f>
        <v/>
      </c>
      <c r="N140" s="132" t="str">
        <f>IF(SUM('Test Sample Data'!N$3:N$386)&gt;10,IF(AND(ISNUMBER('Test Sample Data'!N140),'Test Sample Data'!N140&lt;35,'Test Sample Data'!N140&gt;0),'Test Sample Data'!N140-'Choose Housekeeping Genes'!O$27,35-'Choose Housekeeping Genes'!O$27),"")</f>
        <v/>
      </c>
      <c r="O140" s="132" t="str">
        <f>IF(SUM('Test Sample Data'!O$3:O$386)&gt;10,IF(AND(ISNUMBER('Test Sample Data'!O140),'Test Sample Data'!O140&lt;35,'Test Sample Data'!O140&gt;0),'Test Sample Data'!O140-'Choose Housekeeping Genes'!P$27,35-'Choose Housekeeping Genes'!P$27),"")</f>
        <v/>
      </c>
      <c r="P140" s="132" t="str">
        <f>IF(SUM('Test Sample Data'!P$3:P$386)&gt;10,IF(AND(ISNUMBER('Test Sample Data'!P140),'Test Sample Data'!P140&lt;35,'Test Sample Data'!P140&gt;0),'Test Sample Data'!P140-'Choose Housekeeping Genes'!Q$27,35-'Choose Housekeeping Genes'!Q$27),"")</f>
        <v/>
      </c>
      <c r="Q140" s="132" t="str">
        <f>IF(SUM('Test Sample Data'!Q$3:Q$386)&gt;10,IF(AND(ISNUMBER('Test Sample Data'!Q140),'Test Sample Data'!Q140&lt;35,'Test Sample Data'!Q140&gt;0),'Test Sample Data'!Q140-'Choose Housekeeping Genes'!R$27,35-'Choose Housekeeping Genes'!R$27),"")</f>
        <v/>
      </c>
      <c r="R140" s="132" t="str">
        <f>IF(SUM('Test Sample Data'!R$3:R$386)&gt;10,IF(AND(ISNUMBER('Test Sample Data'!R140),'Test Sample Data'!R140&lt;35,'Test Sample Data'!R140&gt;0),'Test Sample Data'!R140-'Choose Housekeeping Genes'!S$27,35-'Choose Housekeeping Genes'!S$27),"")</f>
        <v/>
      </c>
      <c r="S140" s="132" t="str">
        <f>IF(SUM('Test Sample Data'!S$3:S$386)&gt;10,IF(AND(ISNUMBER('Test Sample Data'!S140),'Test Sample Data'!S140&lt;35,'Test Sample Data'!S140&gt;0),'Test Sample Data'!S140-'Choose Housekeeping Genes'!T$27,35-'Choose Housekeeping Genes'!T$27),"")</f>
        <v/>
      </c>
      <c r="T140" s="132" t="str">
        <f>IF(SUM('Test Sample Data'!T$3:T$386)&gt;10,IF(AND(ISNUMBER('Test Sample Data'!T140),'Test Sample Data'!T140&lt;35,'Test Sample Data'!T140&gt;0),'Test Sample Data'!T140-'Choose Housekeeping Genes'!U$27,35-'Choose Housekeeping Genes'!U$27),"")</f>
        <v/>
      </c>
      <c r="U140" s="132" t="str">
        <f>IF(SUM('Test Sample Data'!U$3:U$386)&gt;10,IF(AND(ISNUMBER('Test Sample Data'!U140),'Test Sample Data'!U140&lt;35,'Test Sample Data'!U140&gt;0),'Test Sample Data'!U140-'Choose Housekeeping Genes'!V$27,35-'Choose Housekeeping Genes'!V$27),"")</f>
        <v/>
      </c>
      <c r="V140" s="132" t="str">
        <f>IF(SUM('Test Sample Data'!V$3:V$386)&gt;10,IF(AND(ISNUMBER('Test Sample Data'!V140),'Test Sample Data'!V140&lt;35,'Test Sample Data'!V140&gt;0),'Test Sample Data'!V140-'Choose Housekeeping Genes'!W$27,35-'Choose Housekeeping Genes'!W$27),"")</f>
        <v/>
      </c>
      <c r="W140" s="140" t="str">
        <f>'Control Sample Data'!A140</f>
        <v>NDM29</v>
      </c>
      <c r="X140" s="141" t="s">
        <v>211</v>
      </c>
      <c r="Y140" s="132" t="str">
        <f>IF(SUM('Control Sample Data'!C$3:C$386)&gt;10,IF(AND(ISNUMBER('Control Sample Data'!C140),'Control Sample Data'!C140&lt;35,'Control Sample Data'!C140&gt;0),'Control Sample Data'!C140-'Choose Housekeeping Genes'!AA$27,35-'Choose Housekeeping Genes'!AA$27),"")</f>
        <v/>
      </c>
      <c r="Z140" s="132" t="str">
        <f>IF(SUM('Control Sample Data'!D$3:D$386)&gt;10,IF(AND(ISNUMBER('Control Sample Data'!D140),'Control Sample Data'!D140&lt;35,'Control Sample Data'!D140&gt;0),'Control Sample Data'!D140-'Choose Housekeeping Genes'!AB$27,35-'Choose Housekeeping Genes'!AB$27),"")</f>
        <v/>
      </c>
      <c r="AA140" s="132" t="str">
        <f>IF(SUM('Control Sample Data'!E$3:E$386)&gt;10,IF(AND(ISNUMBER('Control Sample Data'!E140),'Control Sample Data'!E140&lt;35,'Control Sample Data'!E140&gt;0),'Control Sample Data'!E140-'Choose Housekeeping Genes'!AC$27,35-'Choose Housekeeping Genes'!AC$27),"")</f>
        <v/>
      </c>
      <c r="AB140" s="132" t="str">
        <f>IF(SUM('Control Sample Data'!F$3:F$386)&gt;10,IF(AND(ISNUMBER('Control Sample Data'!F140),'Control Sample Data'!F140&lt;35,'Control Sample Data'!F140&gt;0),'Control Sample Data'!F140-'Choose Housekeeping Genes'!AD$27,35-'Choose Housekeeping Genes'!AD$27),"")</f>
        <v/>
      </c>
      <c r="AC140" s="132" t="str">
        <f>IF(SUM('Control Sample Data'!G$3:G$386)&gt;10,IF(AND(ISNUMBER('Control Sample Data'!G140),'Control Sample Data'!G140&lt;35,'Control Sample Data'!G140&gt;0),'Control Sample Data'!G140-'Choose Housekeeping Genes'!AE$27,35-'Choose Housekeeping Genes'!AE$27),"")</f>
        <v/>
      </c>
      <c r="AD140" s="132" t="str">
        <f>IF(SUM('Control Sample Data'!H$3:H$386)&gt;10,IF(AND(ISNUMBER('Control Sample Data'!H140),'Control Sample Data'!H140&lt;35,'Control Sample Data'!H140&gt;0),'Control Sample Data'!H140-'Choose Housekeeping Genes'!AF$27,35-'Choose Housekeeping Genes'!AF$27),"")</f>
        <v/>
      </c>
      <c r="AE140" s="132" t="str">
        <f>IF(SUM('Control Sample Data'!I$3:I$386)&gt;10,IF(AND(ISNUMBER('Control Sample Data'!I140),'Control Sample Data'!I140&lt;35,'Control Sample Data'!I140&gt;0),'Control Sample Data'!I140-'Choose Housekeeping Genes'!AG$27,35-'Choose Housekeeping Genes'!AG$27),"")</f>
        <v/>
      </c>
      <c r="AF140" s="132" t="str">
        <f>IF(SUM('Control Sample Data'!J$3:J$386)&gt;10,IF(AND(ISNUMBER('Control Sample Data'!J140),'Control Sample Data'!J140&lt;35,'Control Sample Data'!J140&gt;0),'Control Sample Data'!J140-'Choose Housekeeping Genes'!AH$27,35-'Choose Housekeeping Genes'!AH$27),"")</f>
        <v/>
      </c>
      <c r="AG140" s="132" t="str">
        <f>IF(SUM('Control Sample Data'!K$3:K$386)&gt;10,IF(AND(ISNUMBER('Control Sample Data'!K140),'Control Sample Data'!K140&lt;35,'Control Sample Data'!K140&gt;0),'Control Sample Data'!K140-'Choose Housekeeping Genes'!AI$27,35-'Choose Housekeeping Genes'!AI$27),"")</f>
        <v/>
      </c>
      <c r="AH140" s="132" t="str">
        <f>IF(SUM('Control Sample Data'!L$3:L$386)&gt;10,IF(AND(ISNUMBER('Control Sample Data'!L140),'Control Sample Data'!L140&lt;35,'Control Sample Data'!L140&gt;0),'Control Sample Data'!L140-'Choose Housekeeping Genes'!AJ$27,35-'Choose Housekeeping Genes'!AJ$27),"")</f>
        <v/>
      </c>
      <c r="AI140" s="132" t="str">
        <f>IF(SUM('Control Sample Data'!M$3:M$386)&gt;10,IF(AND(ISNUMBER('Control Sample Data'!M140),'Control Sample Data'!M140&lt;35,'Control Sample Data'!M140&gt;0),'Control Sample Data'!M140-'Choose Housekeeping Genes'!AK$27,35-'Choose Housekeeping Genes'!AK$27),"")</f>
        <v/>
      </c>
      <c r="AJ140" s="132" t="str">
        <f>IF(SUM('Control Sample Data'!N$3:N$386)&gt;10,IF(AND(ISNUMBER('Control Sample Data'!N140),'Control Sample Data'!N140&lt;35,'Control Sample Data'!N140&gt;0),'Control Sample Data'!N140-'Choose Housekeeping Genes'!AL$27,35-'Choose Housekeeping Genes'!AL$27),"")</f>
        <v/>
      </c>
      <c r="AK140" s="132" t="str">
        <f>IF(SUM('Control Sample Data'!O$3:O$386)&gt;10,IF(AND(ISNUMBER('Control Sample Data'!O140),'Control Sample Data'!O140&lt;35,'Control Sample Data'!O140&gt;0),'Control Sample Data'!O140-'Choose Housekeeping Genes'!AM$27,35-'Choose Housekeeping Genes'!AM$27),"")</f>
        <v/>
      </c>
      <c r="AL140" s="132" t="str">
        <f>IF(SUM('Control Sample Data'!P$3:P$386)&gt;10,IF(AND(ISNUMBER('Control Sample Data'!P140),'Control Sample Data'!P140&lt;35,'Control Sample Data'!P140&gt;0),'Control Sample Data'!P140-'Choose Housekeeping Genes'!AN$27,35-'Choose Housekeeping Genes'!AN$27),"")</f>
        <v/>
      </c>
      <c r="AM140" s="132" t="str">
        <f>IF(SUM('Control Sample Data'!Q$3:Q$386)&gt;10,IF(AND(ISNUMBER('Control Sample Data'!Q140),'Control Sample Data'!Q140&lt;35,'Control Sample Data'!Q140&gt;0),'Control Sample Data'!Q140-'Choose Housekeeping Genes'!AO$27,35-'Choose Housekeeping Genes'!AO$27),"")</f>
        <v/>
      </c>
      <c r="AN140" s="132" t="str">
        <f>IF(SUM('Control Sample Data'!R$3:R$386)&gt;10,IF(AND(ISNUMBER('Control Sample Data'!R140),'Control Sample Data'!R140&lt;35,'Control Sample Data'!R140&gt;0),'Control Sample Data'!R140-'Choose Housekeeping Genes'!AP$27,35-'Choose Housekeeping Genes'!AP$27),"")</f>
        <v/>
      </c>
      <c r="AO140" s="132" t="str">
        <f>IF(SUM('Control Sample Data'!S$3:S$386)&gt;10,IF(AND(ISNUMBER('Control Sample Data'!S140),'Control Sample Data'!S140&lt;35,'Control Sample Data'!S140&gt;0),'Control Sample Data'!S140-'Choose Housekeeping Genes'!AQ$27,35-'Choose Housekeeping Genes'!AQ$27),"")</f>
        <v/>
      </c>
      <c r="AP140" s="132" t="str">
        <f>IF(SUM('Control Sample Data'!T$3:T$386)&gt;10,IF(AND(ISNUMBER('Control Sample Data'!T140),'Control Sample Data'!T140&lt;35,'Control Sample Data'!T140&gt;0),'Control Sample Data'!T140-'Choose Housekeeping Genes'!AR$27,35-'Choose Housekeeping Genes'!AR$27),"")</f>
        <v/>
      </c>
      <c r="AQ140" s="132" t="str">
        <f>IF(SUM('Control Sample Data'!U$3:U$386)&gt;10,IF(AND(ISNUMBER('Control Sample Data'!U140),'Control Sample Data'!U140&lt;35,'Control Sample Data'!U140&gt;0),'Control Sample Data'!U140-'Choose Housekeeping Genes'!AS$27,35-'Choose Housekeeping Genes'!AS$27),"")</f>
        <v/>
      </c>
      <c r="AR140" s="132" t="str">
        <f>IF(SUM('Control Sample Data'!V$3:V$386)&gt;10,IF(AND(ISNUMBER('Control Sample Data'!V140),'Control Sample Data'!V140&lt;35,'Control Sample Data'!V140&gt;0),'Control Sample Data'!V140-'Choose Housekeeping Genes'!AT$27,35-'Choose Housekeeping Genes'!AT$27),"")</f>
        <v/>
      </c>
      <c r="AS140" s="135" t="str">
        <f>'Control Sample Data'!A140</f>
        <v>NDM29</v>
      </c>
      <c r="AT140" s="35" t="s">
        <v>211</v>
      </c>
      <c r="AU140" s="132" t="str">
        <f ca="1">IF(ISNUMBER(C140-'Choose Housekeeping Genes'!D$17),C140-'Choose Housekeeping Genes'!D$17,"")</f>
        <v/>
      </c>
      <c r="AV140" s="132" t="str">
        <f ca="1">IF(ISNUMBER(D140-'Choose Housekeeping Genes'!E$17),D140-'Choose Housekeeping Genes'!E$17,"")</f>
        <v/>
      </c>
      <c r="AW140" s="132" t="str">
        <f ca="1">IF(ISNUMBER(E140-'Choose Housekeeping Genes'!F$17),E140-'Choose Housekeeping Genes'!F$17,"")</f>
        <v/>
      </c>
      <c r="AX140" s="132" t="str">
        <f ca="1">IF(ISNUMBER(F140-'Choose Housekeeping Genes'!G$17),F140-'Choose Housekeeping Genes'!G$17,"")</f>
        <v/>
      </c>
      <c r="AY140" s="132" t="str">
        <f ca="1">IF(ISNUMBER(G140-'Choose Housekeeping Genes'!H$17),G140-'Choose Housekeeping Genes'!H$17,"")</f>
        <v/>
      </c>
      <c r="AZ140" s="132" t="str">
        <f ca="1">IF(ISNUMBER(H140-'Choose Housekeeping Genes'!I$17),H140-'Choose Housekeeping Genes'!I$17,"")</f>
        <v/>
      </c>
      <c r="BA140" s="132" t="str">
        <f ca="1">IF(ISNUMBER(I140-'Choose Housekeeping Genes'!J$17),I140-'Choose Housekeeping Genes'!J$17,"")</f>
        <v/>
      </c>
      <c r="BB140" s="132" t="str">
        <f ca="1">IF(ISNUMBER(J140-'Choose Housekeeping Genes'!K$17),J140-'Choose Housekeeping Genes'!K$17,"")</f>
        <v/>
      </c>
      <c r="BC140" s="132" t="str">
        <f ca="1">IF(ISNUMBER(K140-'Choose Housekeeping Genes'!L$17),K140-'Choose Housekeeping Genes'!L$17,"")</f>
        <v/>
      </c>
      <c r="BD140" s="132" t="str">
        <f ca="1">IF(ISNUMBER(L140-'Choose Housekeeping Genes'!M$17),L140-'Choose Housekeeping Genes'!M$17,"")</f>
        <v/>
      </c>
      <c r="BE140" s="132" t="str">
        <f ca="1">IF(ISNUMBER(M140-'Choose Housekeeping Genes'!N$17),M140-'Choose Housekeeping Genes'!N$17,"")</f>
        <v/>
      </c>
      <c r="BF140" s="132" t="str">
        <f ca="1">IF(ISNUMBER(N140-'Choose Housekeeping Genes'!O$17),N140-'Choose Housekeeping Genes'!O$17,"")</f>
        <v/>
      </c>
      <c r="BG140" s="132" t="str">
        <f ca="1">IF(ISNUMBER(O140-'Choose Housekeeping Genes'!P$17),O140-'Choose Housekeeping Genes'!P$17,"")</f>
        <v/>
      </c>
      <c r="BH140" s="132" t="str">
        <f ca="1">IF(ISNUMBER(P140-'Choose Housekeeping Genes'!Q$17),P140-'Choose Housekeeping Genes'!Q$17,"")</f>
        <v/>
      </c>
      <c r="BI140" s="132" t="str">
        <f ca="1">IF(ISNUMBER(Q140-'Choose Housekeeping Genes'!R$17),Q140-'Choose Housekeeping Genes'!R$17,"")</f>
        <v/>
      </c>
      <c r="BJ140" s="132" t="str">
        <f ca="1">IF(ISNUMBER(R140-'Choose Housekeeping Genes'!S$17),R140-'Choose Housekeeping Genes'!S$17,"")</f>
        <v/>
      </c>
      <c r="BK140" s="132" t="str">
        <f ca="1">IF(ISNUMBER(S140-'Choose Housekeeping Genes'!T$17),S140-'Choose Housekeeping Genes'!T$17,"")</f>
        <v/>
      </c>
      <c r="BL140" s="132" t="str">
        <f ca="1">IF(ISNUMBER(T140-'Choose Housekeeping Genes'!U$17),T140-'Choose Housekeeping Genes'!U$17,"")</f>
        <v/>
      </c>
      <c r="BM140" s="132" t="str">
        <f ca="1">IF(ISNUMBER(U140-'Choose Housekeeping Genes'!V$17),U140-'Choose Housekeeping Genes'!V$17,"")</f>
        <v/>
      </c>
      <c r="BN140" s="132" t="str">
        <f ca="1">IF(ISNUMBER(V140-'Choose Housekeeping Genes'!W$17),V140-'Choose Housekeeping Genes'!W$17,"")</f>
        <v/>
      </c>
      <c r="BO140" s="142" t="str">
        <f t="shared" si="8"/>
        <v>NDM29</v>
      </c>
      <c r="BP140" s="141" t="s">
        <v>211</v>
      </c>
      <c r="BQ140" s="132" t="str">
        <f ca="1">IF(ISNUMBER(Y140-'Choose Housekeeping Genes'!AA$17),Y140-'Choose Housekeeping Genes'!AA$17,"")</f>
        <v/>
      </c>
      <c r="BR140" s="132" t="str">
        <f ca="1">IF(ISNUMBER(Z140-'Choose Housekeeping Genes'!AB$17),Z140-'Choose Housekeeping Genes'!AB$17,"")</f>
        <v/>
      </c>
      <c r="BS140" s="132" t="str">
        <f ca="1">IF(ISNUMBER(AA140-'Choose Housekeeping Genes'!AC$17),AA140-'Choose Housekeeping Genes'!AC$17,"")</f>
        <v/>
      </c>
      <c r="BT140" s="132" t="str">
        <f ca="1">IF(ISNUMBER(AB140-'Choose Housekeeping Genes'!AD$17),AB140-'Choose Housekeeping Genes'!AD$17,"")</f>
        <v/>
      </c>
      <c r="BU140" s="132" t="str">
        <f ca="1">IF(ISNUMBER(AC140-'Choose Housekeeping Genes'!AE$17),AC140-'Choose Housekeeping Genes'!AE$17,"")</f>
        <v/>
      </c>
      <c r="BV140" s="132" t="str">
        <f ca="1">IF(ISNUMBER(AD140-'Choose Housekeeping Genes'!AF$17),AD140-'Choose Housekeeping Genes'!AF$17,"")</f>
        <v/>
      </c>
      <c r="BW140" s="132" t="str">
        <f ca="1">IF(ISNUMBER(AE140-'Choose Housekeeping Genes'!AG$17),AE140-'Choose Housekeeping Genes'!AG$17,"")</f>
        <v/>
      </c>
      <c r="BX140" s="132" t="str">
        <f ca="1">IF(ISNUMBER(AF140-'Choose Housekeeping Genes'!AH$17),AF140-'Choose Housekeeping Genes'!AH$17,"")</f>
        <v/>
      </c>
      <c r="BY140" s="132" t="str">
        <f ca="1">IF(ISNUMBER(AG140-'Choose Housekeeping Genes'!AI$17),AG140-'Choose Housekeeping Genes'!AI$17,"")</f>
        <v/>
      </c>
      <c r="BZ140" s="132" t="str">
        <f ca="1">IF(ISNUMBER(AH140-'Choose Housekeeping Genes'!AJ$17),AH140-'Choose Housekeeping Genes'!AJ$17,"")</f>
        <v/>
      </c>
      <c r="CA140" s="132" t="str">
        <f ca="1">IF(ISNUMBER(AI140-'Choose Housekeeping Genes'!AK$17),AI140-'Choose Housekeeping Genes'!AK$17,"")</f>
        <v/>
      </c>
      <c r="CB140" s="132" t="str">
        <f ca="1">IF(ISNUMBER(AJ140-'Choose Housekeeping Genes'!AL$17),AJ140-'Choose Housekeeping Genes'!AL$17,"")</f>
        <v/>
      </c>
      <c r="CC140" s="132" t="str">
        <f ca="1">IF(ISNUMBER(AK140-'Choose Housekeeping Genes'!AM$17),AK140-'Choose Housekeeping Genes'!AM$17,"")</f>
        <v/>
      </c>
      <c r="CD140" s="132" t="str">
        <f ca="1">IF(ISNUMBER(AL140-'Choose Housekeeping Genes'!AN$17),AL140-'Choose Housekeeping Genes'!AN$17,"")</f>
        <v/>
      </c>
      <c r="CE140" s="132" t="str">
        <f ca="1">IF(ISNUMBER(AM140-'Choose Housekeeping Genes'!AO$17),AM140-'Choose Housekeeping Genes'!AO$17,"")</f>
        <v/>
      </c>
      <c r="CF140" s="132" t="str">
        <f ca="1">IF(ISNUMBER(AN140-'Choose Housekeeping Genes'!AP$17),AN140-'Choose Housekeeping Genes'!AP$17,"")</f>
        <v/>
      </c>
      <c r="CG140" s="132" t="str">
        <f ca="1">IF(ISNUMBER(AO140-'Choose Housekeeping Genes'!AQ$17),AO140-'Choose Housekeeping Genes'!AQ$17,"")</f>
        <v/>
      </c>
      <c r="CH140" s="132" t="str">
        <f ca="1">IF(ISNUMBER(AP140-'Choose Housekeeping Genes'!AR$17),AP140-'Choose Housekeeping Genes'!AR$17,"")</f>
        <v/>
      </c>
      <c r="CI140" s="132" t="str">
        <f ca="1">IF(ISNUMBER(AQ140-'Choose Housekeeping Genes'!AS$17),AQ140-'Choose Housekeeping Genes'!AS$17,"")</f>
        <v/>
      </c>
      <c r="CJ140" s="132" t="str">
        <f ca="1">IF(ISNUMBER(AR140-'Choose Housekeeping Genes'!AT$17),AR140-'Choose Housekeeping Genes'!AT$17,"")</f>
        <v/>
      </c>
      <c r="CK140" s="137" t="e">
        <f t="shared" ca="1" si="9"/>
        <v>#DIV/0!</v>
      </c>
      <c r="CL140" s="138" t="e">
        <f t="shared" ca="1" si="10"/>
        <v>#DIV/0!</v>
      </c>
    </row>
    <row r="141" spans="1:90" ht="12.75" x14ac:dyDescent="0.15">
      <c r="A141" s="131" t="str">
        <f>'Transcript table'!C141</f>
        <v>NKILA</v>
      </c>
      <c r="B141" s="35" t="s">
        <v>212</v>
      </c>
      <c r="C141" s="132" t="str">
        <f>IF(SUM('Test Sample Data'!C$3:C$386)&gt;10,IF(AND(ISNUMBER('Test Sample Data'!C141),'Test Sample Data'!C141&lt;35,'Test Sample Data'!C141&gt;0),'Test Sample Data'!C141-'Choose Housekeeping Genes'!D$27,35-'Choose Housekeeping Genes'!D$27),"")</f>
        <v/>
      </c>
      <c r="D141" s="132" t="str">
        <f>IF(SUM('Test Sample Data'!D$3:D$386)&gt;10,IF(AND(ISNUMBER('Test Sample Data'!D141),'Test Sample Data'!D141&lt;35,'Test Sample Data'!D141&gt;0),'Test Sample Data'!D141-'Choose Housekeeping Genes'!E$27,35-'Choose Housekeeping Genes'!E$27),"")</f>
        <v/>
      </c>
      <c r="E141" s="132" t="str">
        <f>IF(SUM('Test Sample Data'!E$3:E$386)&gt;10,IF(AND(ISNUMBER('Test Sample Data'!E141),'Test Sample Data'!E141&lt;35,'Test Sample Data'!E141&gt;0),'Test Sample Data'!E141-'Choose Housekeeping Genes'!F$27,35-'Choose Housekeeping Genes'!F$27),"")</f>
        <v/>
      </c>
      <c r="F141" s="132" t="str">
        <f>IF(SUM('Test Sample Data'!F$3:F$386)&gt;10,IF(AND(ISNUMBER('Test Sample Data'!F141),'Test Sample Data'!F141&lt;35,'Test Sample Data'!F141&gt;0),'Test Sample Data'!F141-'Choose Housekeeping Genes'!G$27,35-'Choose Housekeeping Genes'!G$27),"")</f>
        <v/>
      </c>
      <c r="G141" s="132" t="str">
        <f>IF(SUM('Test Sample Data'!G$3:G$386)&gt;10,IF(AND(ISNUMBER('Test Sample Data'!G141),'Test Sample Data'!G141&lt;35,'Test Sample Data'!G141&gt;0),'Test Sample Data'!G141-'Choose Housekeeping Genes'!H$27,35-'Choose Housekeeping Genes'!H$27),"")</f>
        <v/>
      </c>
      <c r="H141" s="132" t="str">
        <f>IF(SUM('Test Sample Data'!H$3:H$386)&gt;10,IF(AND(ISNUMBER('Test Sample Data'!H141),'Test Sample Data'!H141&lt;35,'Test Sample Data'!H141&gt;0),'Test Sample Data'!H141-'Choose Housekeeping Genes'!I$27,35-'Choose Housekeeping Genes'!I$27),"")</f>
        <v/>
      </c>
      <c r="I141" s="132" t="str">
        <f>IF(SUM('Test Sample Data'!I$3:I$386)&gt;10,IF(AND(ISNUMBER('Test Sample Data'!I141),'Test Sample Data'!I141&lt;35,'Test Sample Data'!I141&gt;0),'Test Sample Data'!I141-'Choose Housekeeping Genes'!J$27,35-'Choose Housekeeping Genes'!J$27),"")</f>
        <v/>
      </c>
      <c r="J141" s="132" t="str">
        <f>IF(SUM('Test Sample Data'!J$3:J$386)&gt;10,IF(AND(ISNUMBER('Test Sample Data'!J141),'Test Sample Data'!J141&lt;35,'Test Sample Data'!J141&gt;0),'Test Sample Data'!J141-'Choose Housekeeping Genes'!K$27,35-'Choose Housekeeping Genes'!K$27),"")</f>
        <v/>
      </c>
      <c r="K141" s="132" t="str">
        <f>IF(SUM('Test Sample Data'!K$3:K$386)&gt;10,IF(AND(ISNUMBER('Test Sample Data'!K141),'Test Sample Data'!K141&lt;35,'Test Sample Data'!K141&gt;0),'Test Sample Data'!K141-'Choose Housekeeping Genes'!L$27,35-'Choose Housekeeping Genes'!L$27),"")</f>
        <v/>
      </c>
      <c r="L141" s="132" t="str">
        <f>IF(SUM('Test Sample Data'!L$3:L$386)&gt;10,IF(AND(ISNUMBER('Test Sample Data'!L141),'Test Sample Data'!L141&lt;35,'Test Sample Data'!L141&gt;0),'Test Sample Data'!L141-'Choose Housekeeping Genes'!M$27,35-'Choose Housekeeping Genes'!M$27),"")</f>
        <v/>
      </c>
      <c r="M141" s="132" t="str">
        <f>IF(SUM('Test Sample Data'!M$3:M$386)&gt;10,IF(AND(ISNUMBER('Test Sample Data'!M141),'Test Sample Data'!M141&lt;35,'Test Sample Data'!M141&gt;0),'Test Sample Data'!M141-'Choose Housekeeping Genes'!N$27,35-'Choose Housekeeping Genes'!N$27),"")</f>
        <v/>
      </c>
      <c r="N141" s="132" t="str">
        <f>IF(SUM('Test Sample Data'!N$3:N$386)&gt;10,IF(AND(ISNUMBER('Test Sample Data'!N141),'Test Sample Data'!N141&lt;35,'Test Sample Data'!N141&gt;0),'Test Sample Data'!N141-'Choose Housekeeping Genes'!O$27,35-'Choose Housekeeping Genes'!O$27),"")</f>
        <v/>
      </c>
      <c r="O141" s="132" t="str">
        <f>IF(SUM('Test Sample Data'!O$3:O$386)&gt;10,IF(AND(ISNUMBER('Test Sample Data'!O141),'Test Sample Data'!O141&lt;35,'Test Sample Data'!O141&gt;0),'Test Sample Data'!O141-'Choose Housekeeping Genes'!P$27,35-'Choose Housekeeping Genes'!P$27),"")</f>
        <v/>
      </c>
      <c r="P141" s="132" t="str">
        <f>IF(SUM('Test Sample Data'!P$3:P$386)&gt;10,IF(AND(ISNUMBER('Test Sample Data'!P141),'Test Sample Data'!P141&lt;35,'Test Sample Data'!P141&gt;0),'Test Sample Data'!P141-'Choose Housekeeping Genes'!Q$27,35-'Choose Housekeeping Genes'!Q$27),"")</f>
        <v/>
      </c>
      <c r="Q141" s="132" t="str">
        <f>IF(SUM('Test Sample Data'!Q$3:Q$386)&gt;10,IF(AND(ISNUMBER('Test Sample Data'!Q141),'Test Sample Data'!Q141&lt;35,'Test Sample Data'!Q141&gt;0),'Test Sample Data'!Q141-'Choose Housekeeping Genes'!R$27,35-'Choose Housekeeping Genes'!R$27),"")</f>
        <v/>
      </c>
      <c r="R141" s="132" t="str">
        <f>IF(SUM('Test Sample Data'!R$3:R$386)&gt;10,IF(AND(ISNUMBER('Test Sample Data'!R141),'Test Sample Data'!R141&lt;35,'Test Sample Data'!R141&gt;0),'Test Sample Data'!R141-'Choose Housekeeping Genes'!S$27,35-'Choose Housekeeping Genes'!S$27),"")</f>
        <v/>
      </c>
      <c r="S141" s="132" t="str">
        <f>IF(SUM('Test Sample Data'!S$3:S$386)&gt;10,IF(AND(ISNUMBER('Test Sample Data'!S141),'Test Sample Data'!S141&lt;35,'Test Sample Data'!S141&gt;0),'Test Sample Data'!S141-'Choose Housekeeping Genes'!T$27,35-'Choose Housekeeping Genes'!T$27),"")</f>
        <v/>
      </c>
      <c r="T141" s="132" t="str">
        <f>IF(SUM('Test Sample Data'!T$3:T$386)&gt;10,IF(AND(ISNUMBER('Test Sample Data'!T141),'Test Sample Data'!T141&lt;35,'Test Sample Data'!T141&gt;0),'Test Sample Data'!T141-'Choose Housekeeping Genes'!U$27,35-'Choose Housekeeping Genes'!U$27),"")</f>
        <v/>
      </c>
      <c r="U141" s="132" t="str">
        <f>IF(SUM('Test Sample Data'!U$3:U$386)&gt;10,IF(AND(ISNUMBER('Test Sample Data'!U141),'Test Sample Data'!U141&lt;35,'Test Sample Data'!U141&gt;0),'Test Sample Data'!U141-'Choose Housekeeping Genes'!V$27,35-'Choose Housekeeping Genes'!V$27),"")</f>
        <v/>
      </c>
      <c r="V141" s="132" t="str">
        <f>IF(SUM('Test Sample Data'!V$3:V$386)&gt;10,IF(AND(ISNUMBER('Test Sample Data'!V141),'Test Sample Data'!V141&lt;35,'Test Sample Data'!V141&gt;0),'Test Sample Data'!V141-'Choose Housekeeping Genes'!W$27,35-'Choose Housekeeping Genes'!W$27),"")</f>
        <v/>
      </c>
      <c r="W141" s="140" t="str">
        <f>'Control Sample Data'!A141</f>
        <v>NKILA</v>
      </c>
      <c r="X141" s="141" t="s">
        <v>212</v>
      </c>
      <c r="Y141" s="132" t="str">
        <f>IF(SUM('Control Sample Data'!C$3:C$386)&gt;10,IF(AND(ISNUMBER('Control Sample Data'!C141),'Control Sample Data'!C141&lt;35,'Control Sample Data'!C141&gt;0),'Control Sample Data'!C141-'Choose Housekeeping Genes'!AA$27,35-'Choose Housekeeping Genes'!AA$27),"")</f>
        <v/>
      </c>
      <c r="Z141" s="132" t="str">
        <f>IF(SUM('Control Sample Data'!D$3:D$386)&gt;10,IF(AND(ISNUMBER('Control Sample Data'!D141),'Control Sample Data'!D141&lt;35,'Control Sample Data'!D141&gt;0),'Control Sample Data'!D141-'Choose Housekeeping Genes'!AB$27,35-'Choose Housekeeping Genes'!AB$27),"")</f>
        <v/>
      </c>
      <c r="AA141" s="132" t="str">
        <f>IF(SUM('Control Sample Data'!E$3:E$386)&gt;10,IF(AND(ISNUMBER('Control Sample Data'!E141),'Control Sample Data'!E141&lt;35,'Control Sample Data'!E141&gt;0),'Control Sample Data'!E141-'Choose Housekeeping Genes'!AC$27,35-'Choose Housekeeping Genes'!AC$27),"")</f>
        <v/>
      </c>
      <c r="AB141" s="132" t="str">
        <f>IF(SUM('Control Sample Data'!F$3:F$386)&gt;10,IF(AND(ISNUMBER('Control Sample Data'!F141),'Control Sample Data'!F141&lt;35,'Control Sample Data'!F141&gt;0),'Control Sample Data'!F141-'Choose Housekeeping Genes'!AD$27,35-'Choose Housekeeping Genes'!AD$27),"")</f>
        <v/>
      </c>
      <c r="AC141" s="132" t="str">
        <f>IF(SUM('Control Sample Data'!G$3:G$386)&gt;10,IF(AND(ISNUMBER('Control Sample Data'!G141),'Control Sample Data'!G141&lt;35,'Control Sample Data'!G141&gt;0),'Control Sample Data'!G141-'Choose Housekeeping Genes'!AE$27,35-'Choose Housekeeping Genes'!AE$27),"")</f>
        <v/>
      </c>
      <c r="AD141" s="132" t="str">
        <f>IF(SUM('Control Sample Data'!H$3:H$386)&gt;10,IF(AND(ISNUMBER('Control Sample Data'!H141),'Control Sample Data'!H141&lt;35,'Control Sample Data'!H141&gt;0),'Control Sample Data'!H141-'Choose Housekeeping Genes'!AF$27,35-'Choose Housekeeping Genes'!AF$27),"")</f>
        <v/>
      </c>
      <c r="AE141" s="132" t="str">
        <f>IF(SUM('Control Sample Data'!I$3:I$386)&gt;10,IF(AND(ISNUMBER('Control Sample Data'!I141),'Control Sample Data'!I141&lt;35,'Control Sample Data'!I141&gt;0),'Control Sample Data'!I141-'Choose Housekeeping Genes'!AG$27,35-'Choose Housekeeping Genes'!AG$27),"")</f>
        <v/>
      </c>
      <c r="AF141" s="132" t="str">
        <f>IF(SUM('Control Sample Data'!J$3:J$386)&gt;10,IF(AND(ISNUMBER('Control Sample Data'!J141),'Control Sample Data'!J141&lt;35,'Control Sample Data'!J141&gt;0),'Control Sample Data'!J141-'Choose Housekeeping Genes'!AH$27,35-'Choose Housekeeping Genes'!AH$27),"")</f>
        <v/>
      </c>
      <c r="AG141" s="132" t="str">
        <f>IF(SUM('Control Sample Data'!K$3:K$386)&gt;10,IF(AND(ISNUMBER('Control Sample Data'!K141),'Control Sample Data'!K141&lt;35,'Control Sample Data'!K141&gt;0),'Control Sample Data'!K141-'Choose Housekeeping Genes'!AI$27,35-'Choose Housekeeping Genes'!AI$27),"")</f>
        <v/>
      </c>
      <c r="AH141" s="132" t="str">
        <f>IF(SUM('Control Sample Data'!L$3:L$386)&gt;10,IF(AND(ISNUMBER('Control Sample Data'!L141),'Control Sample Data'!L141&lt;35,'Control Sample Data'!L141&gt;0),'Control Sample Data'!L141-'Choose Housekeeping Genes'!AJ$27,35-'Choose Housekeeping Genes'!AJ$27),"")</f>
        <v/>
      </c>
      <c r="AI141" s="132" t="str">
        <f>IF(SUM('Control Sample Data'!M$3:M$386)&gt;10,IF(AND(ISNUMBER('Control Sample Data'!M141),'Control Sample Data'!M141&lt;35,'Control Sample Data'!M141&gt;0),'Control Sample Data'!M141-'Choose Housekeeping Genes'!AK$27,35-'Choose Housekeeping Genes'!AK$27),"")</f>
        <v/>
      </c>
      <c r="AJ141" s="132" t="str">
        <f>IF(SUM('Control Sample Data'!N$3:N$386)&gt;10,IF(AND(ISNUMBER('Control Sample Data'!N141),'Control Sample Data'!N141&lt;35,'Control Sample Data'!N141&gt;0),'Control Sample Data'!N141-'Choose Housekeeping Genes'!AL$27,35-'Choose Housekeeping Genes'!AL$27),"")</f>
        <v/>
      </c>
      <c r="AK141" s="132" t="str">
        <f>IF(SUM('Control Sample Data'!O$3:O$386)&gt;10,IF(AND(ISNUMBER('Control Sample Data'!O141),'Control Sample Data'!O141&lt;35,'Control Sample Data'!O141&gt;0),'Control Sample Data'!O141-'Choose Housekeeping Genes'!AM$27,35-'Choose Housekeeping Genes'!AM$27),"")</f>
        <v/>
      </c>
      <c r="AL141" s="132" t="str">
        <f>IF(SUM('Control Sample Data'!P$3:P$386)&gt;10,IF(AND(ISNUMBER('Control Sample Data'!P141),'Control Sample Data'!P141&lt;35,'Control Sample Data'!P141&gt;0),'Control Sample Data'!P141-'Choose Housekeeping Genes'!AN$27,35-'Choose Housekeeping Genes'!AN$27),"")</f>
        <v/>
      </c>
      <c r="AM141" s="132" t="str">
        <f>IF(SUM('Control Sample Data'!Q$3:Q$386)&gt;10,IF(AND(ISNUMBER('Control Sample Data'!Q141),'Control Sample Data'!Q141&lt;35,'Control Sample Data'!Q141&gt;0),'Control Sample Data'!Q141-'Choose Housekeeping Genes'!AO$27,35-'Choose Housekeeping Genes'!AO$27),"")</f>
        <v/>
      </c>
      <c r="AN141" s="132" t="str">
        <f>IF(SUM('Control Sample Data'!R$3:R$386)&gt;10,IF(AND(ISNUMBER('Control Sample Data'!R141),'Control Sample Data'!R141&lt;35,'Control Sample Data'!R141&gt;0),'Control Sample Data'!R141-'Choose Housekeeping Genes'!AP$27,35-'Choose Housekeeping Genes'!AP$27),"")</f>
        <v/>
      </c>
      <c r="AO141" s="132" t="str">
        <f>IF(SUM('Control Sample Data'!S$3:S$386)&gt;10,IF(AND(ISNUMBER('Control Sample Data'!S141),'Control Sample Data'!S141&lt;35,'Control Sample Data'!S141&gt;0),'Control Sample Data'!S141-'Choose Housekeeping Genes'!AQ$27,35-'Choose Housekeeping Genes'!AQ$27),"")</f>
        <v/>
      </c>
      <c r="AP141" s="132" t="str">
        <f>IF(SUM('Control Sample Data'!T$3:T$386)&gt;10,IF(AND(ISNUMBER('Control Sample Data'!T141),'Control Sample Data'!T141&lt;35,'Control Sample Data'!T141&gt;0),'Control Sample Data'!T141-'Choose Housekeeping Genes'!AR$27,35-'Choose Housekeeping Genes'!AR$27),"")</f>
        <v/>
      </c>
      <c r="AQ141" s="132" t="str">
        <f>IF(SUM('Control Sample Data'!U$3:U$386)&gt;10,IF(AND(ISNUMBER('Control Sample Data'!U141),'Control Sample Data'!U141&lt;35,'Control Sample Data'!U141&gt;0),'Control Sample Data'!U141-'Choose Housekeeping Genes'!AS$27,35-'Choose Housekeeping Genes'!AS$27),"")</f>
        <v/>
      </c>
      <c r="AR141" s="132" t="str">
        <f>IF(SUM('Control Sample Data'!V$3:V$386)&gt;10,IF(AND(ISNUMBER('Control Sample Data'!V141),'Control Sample Data'!V141&lt;35,'Control Sample Data'!V141&gt;0),'Control Sample Data'!V141-'Choose Housekeeping Genes'!AT$27,35-'Choose Housekeeping Genes'!AT$27),"")</f>
        <v/>
      </c>
      <c r="AS141" s="135" t="str">
        <f>'Control Sample Data'!A141</f>
        <v>NKILA</v>
      </c>
      <c r="AT141" s="35" t="s">
        <v>212</v>
      </c>
      <c r="AU141" s="132" t="str">
        <f ca="1">IF(ISNUMBER(C141-'Choose Housekeeping Genes'!D$17),C141-'Choose Housekeeping Genes'!D$17,"")</f>
        <v/>
      </c>
      <c r="AV141" s="132" t="str">
        <f ca="1">IF(ISNUMBER(D141-'Choose Housekeeping Genes'!E$17),D141-'Choose Housekeeping Genes'!E$17,"")</f>
        <v/>
      </c>
      <c r="AW141" s="132" t="str">
        <f ca="1">IF(ISNUMBER(E141-'Choose Housekeeping Genes'!F$17),E141-'Choose Housekeeping Genes'!F$17,"")</f>
        <v/>
      </c>
      <c r="AX141" s="132" t="str">
        <f ca="1">IF(ISNUMBER(F141-'Choose Housekeeping Genes'!G$17),F141-'Choose Housekeeping Genes'!G$17,"")</f>
        <v/>
      </c>
      <c r="AY141" s="132" t="str">
        <f ca="1">IF(ISNUMBER(G141-'Choose Housekeeping Genes'!H$17),G141-'Choose Housekeeping Genes'!H$17,"")</f>
        <v/>
      </c>
      <c r="AZ141" s="132" t="str">
        <f ca="1">IF(ISNUMBER(H141-'Choose Housekeeping Genes'!I$17),H141-'Choose Housekeeping Genes'!I$17,"")</f>
        <v/>
      </c>
      <c r="BA141" s="132" t="str">
        <f ca="1">IF(ISNUMBER(I141-'Choose Housekeeping Genes'!J$17),I141-'Choose Housekeeping Genes'!J$17,"")</f>
        <v/>
      </c>
      <c r="BB141" s="132" t="str">
        <f ca="1">IF(ISNUMBER(J141-'Choose Housekeeping Genes'!K$17),J141-'Choose Housekeeping Genes'!K$17,"")</f>
        <v/>
      </c>
      <c r="BC141" s="132" t="str">
        <f ca="1">IF(ISNUMBER(K141-'Choose Housekeeping Genes'!L$17),K141-'Choose Housekeeping Genes'!L$17,"")</f>
        <v/>
      </c>
      <c r="BD141" s="132" t="str">
        <f ca="1">IF(ISNUMBER(L141-'Choose Housekeeping Genes'!M$17),L141-'Choose Housekeeping Genes'!M$17,"")</f>
        <v/>
      </c>
      <c r="BE141" s="132" t="str">
        <f ca="1">IF(ISNUMBER(M141-'Choose Housekeeping Genes'!N$17),M141-'Choose Housekeeping Genes'!N$17,"")</f>
        <v/>
      </c>
      <c r="BF141" s="132" t="str">
        <f ca="1">IF(ISNUMBER(N141-'Choose Housekeeping Genes'!O$17),N141-'Choose Housekeeping Genes'!O$17,"")</f>
        <v/>
      </c>
      <c r="BG141" s="132" t="str">
        <f ca="1">IF(ISNUMBER(O141-'Choose Housekeeping Genes'!P$17),O141-'Choose Housekeeping Genes'!P$17,"")</f>
        <v/>
      </c>
      <c r="BH141" s="132" t="str">
        <f ca="1">IF(ISNUMBER(P141-'Choose Housekeeping Genes'!Q$17),P141-'Choose Housekeeping Genes'!Q$17,"")</f>
        <v/>
      </c>
      <c r="BI141" s="132" t="str">
        <f ca="1">IF(ISNUMBER(Q141-'Choose Housekeeping Genes'!R$17),Q141-'Choose Housekeeping Genes'!R$17,"")</f>
        <v/>
      </c>
      <c r="BJ141" s="132" t="str">
        <f ca="1">IF(ISNUMBER(R141-'Choose Housekeeping Genes'!S$17),R141-'Choose Housekeeping Genes'!S$17,"")</f>
        <v/>
      </c>
      <c r="BK141" s="132" t="str">
        <f ca="1">IF(ISNUMBER(S141-'Choose Housekeeping Genes'!T$17),S141-'Choose Housekeeping Genes'!T$17,"")</f>
        <v/>
      </c>
      <c r="BL141" s="132" t="str">
        <f ca="1">IF(ISNUMBER(T141-'Choose Housekeeping Genes'!U$17),T141-'Choose Housekeeping Genes'!U$17,"")</f>
        <v/>
      </c>
      <c r="BM141" s="132" t="str">
        <f ca="1">IF(ISNUMBER(U141-'Choose Housekeeping Genes'!V$17),U141-'Choose Housekeeping Genes'!V$17,"")</f>
        <v/>
      </c>
      <c r="BN141" s="132" t="str">
        <f ca="1">IF(ISNUMBER(V141-'Choose Housekeeping Genes'!W$17),V141-'Choose Housekeeping Genes'!W$17,"")</f>
        <v/>
      </c>
      <c r="BO141" s="142" t="str">
        <f t="shared" si="8"/>
        <v>NKILA</v>
      </c>
      <c r="BP141" s="141" t="s">
        <v>212</v>
      </c>
      <c r="BQ141" s="132" t="str">
        <f ca="1">IF(ISNUMBER(Y141-'Choose Housekeeping Genes'!AA$17),Y141-'Choose Housekeeping Genes'!AA$17,"")</f>
        <v/>
      </c>
      <c r="BR141" s="132" t="str">
        <f ca="1">IF(ISNUMBER(Z141-'Choose Housekeeping Genes'!AB$17),Z141-'Choose Housekeeping Genes'!AB$17,"")</f>
        <v/>
      </c>
      <c r="BS141" s="132" t="str">
        <f ca="1">IF(ISNUMBER(AA141-'Choose Housekeeping Genes'!AC$17),AA141-'Choose Housekeeping Genes'!AC$17,"")</f>
        <v/>
      </c>
      <c r="BT141" s="132" t="str">
        <f ca="1">IF(ISNUMBER(AB141-'Choose Housekeeping Genes'!AD$17),AB141-'Choose Housekeeping Genes'!AD$17,"")</f>
        <v/>
      </c>
      <c r="BU141" s="132" t="str">
        <f ca="1">IF(ISNUMBER(AC141-'Choose Housekeeping Genes'!AE$17),AC141-'Choose Housekeeping Genes'!AE$17,"")</f>
        <v/>
      </c>
      <c r="BV141" s="132" t="str">
        <f ca="1">IF(ISNUMBER(AD141-'Choose Housekeeping Genes'!AF$17),AD141-'Choose Housekeeping Genes'!AF$17,"")</f>
        <v/>
      </c>
      <c r="BW141" s="132" t="str">
        <f ca="1">IF(ISNUMBER(AE141-'Choose Housekeeping Genes'!AG$17),AE141-'Choose Housekeeping Genes'!AG$17,"")</f>
        <v/>
      </c>
      <c r="BX141" s="132" t="str">
        <f ca="1">IF(ISNUMBER(AF141-'Choose Housekeeping Genes'!AH$17),AF141-'Choose Housekeeping Genes'!AH$17,"")</f>
        <v/>
      </c>
      <c r="BY141" s="132" t="str">
        <f ca="1">IF(ISNUMBER(AG141-'Choose Housekeeping Genes'!AI$17),AG141-'Choose Housekeeping Genes'!AI$17,"")</f>
        <v/>
      </c>
      <c r="BZ141" s="132" t="str">
        <f ca="1">IF(ISNUMBER(AH141-'Choose Housekeeping Genes'!AJ$17),AH141-'Choose Housekeeping Genes'!AJ$17,"")</f>
        <v/>
      </c>
      <c r="CA141" s="132" t="str">
        <f ca="1">IF(ISNUMBER(AI141-'Choose Housekeeping Genes'!AK$17),AI141-'Choose Housekeeping Genes'!AK$17,"")</f>
        <v/>
      </c>
      <c r="CB141" s="132" t="str">
        <f ca="1">IF(ISNUMBER(AJ141-'Choose Housekeeping Genes'!AL$17),AJ141-'Choose Housekeeping Genes'!AL$17,"")</f>
        <v/>
      </c>
      <c r="CC141" s="132" t="str">
        <f ca="1">IF(ISNUMBER(AK141-'Choose Housekeeping Genes'!AM$17),AK141-'Choose Housekeeping Genes'!AM$17,"")</f>
        <v/>
      </c>
      <c r="CD141" s="132" t="str">
        <f ca="1">IF(ISNUMBER(AL141-'Choose Housekeeping Genes'!AN$17),AL141-'Choose Housekeeping Genes'!AN$17,"")</f>
        <v/>
      </c>
      <c r="CE141" s="132" t="str">
        <f ca="1">IF(ISNUMBER(AM141-'Choose Housekeeping Genes'!AO$17),AM141-'Choose Housekeeping Genes'!AO$17,"")</f>
        <v/>
      </c>
      <c r="CF141" s="132" t="str">
        <f ca="1">IF(ISNUMBER(AN141-'Choose Housekeeping Genes'!AP$17),AN141-'Choose Housekeeping Genes'!AP$17,"")</f>
        <v/>
      </c>
      <c r="CG141" s="132" t="str">
        <f ca="1">IF(ISNUMBER(AO141-'Choose Housekeeping Genes'!AQ$17),AO141-'Choose Housekeeping Genes'!AQ$17,"")</f>
        <v/>
      </c>
      <c r="CH141" s="132" t="str">
        <f ca="1">IF(ISNUMBER(AP141-'Choose Housekeeping Genes'!AR$17),AP141-'Choose Housekeeping Genes'!AR$17,"")</f>
        <v/>
      </c>
      <c r="CI141" s="132" t="str">
        <f ca="1">IF(ISNUMBER(AQ141-'Choose Housekeeping Genes'!AS$17),AQ141-'Choose Housekeeping Genes'!AS$17,"")</f>
        <v/>
      </c>
      <c r="CJ141" s="132" t="str">
        <f ca="1">IF(ISNUMBER(AR141-'Choose Housekeeping Genes'!AT$17),AR141-'Choose Housekeeping Genes'!AT$17,"")</f>
        <v/>
      </c>
      <c r="CK141" s="137" t="e">
        <f t="shared" ca="1" si="9"/>
        <v>#DIV/0!</v>
      </c>
      <c r="CL141" s="138" t="e">
        <f t="shared" ca="1" si="10"/>
        <v>#DIV/0!</v>
      </c>
    </row>
    <row r="142" spans="1:90" ht="12.75" x14ac:dyDescent="0.15">
      <c r="A142" s="131" t="str">
        <f>'Transcript table'!C142</f>
        <v>NONHSAT073641</v>
      </c>
      <c r="B142" s="35" t="s">
        <v>213</v>
      </c>
      <c r="C142" s="132" t="str">
        <f>IF(SUM('Test Sample Data'!C$3:C$386)&gt;10,IF(AND(ISNUMBER('Test Sample Data'!C142),'Test Sample Data'!C142&lt;35,'Test Sample Data'!C142&gt;0),'Test Sample Data'!C142-'Choose Housekeeping Genes'!D$27,35-'Choose Housekeeping Genes'!D$27),"")</f>
        <v/>
      </c>
      <c r="D142" s="132" t="str">
        <f>IF(SUM('Test Sample Data'!D$3:D$386)&gt;10,IF(AND(ISNUMBER('Test Sample Data'!D142),'Test Sample Data'!D142&lt;35,'Test Sample Data'!D142&gt;0),'Test Sample Data'!D142-'Choose Housekeeping Genes'!E$27,35-'Choose Housekeeping Genes'!E$27),"")</f>
        <v/>
      </c>
      <c r="E142" s="132" t="str">
        <f>IF(SUM('Test Sample Data'!E$3:E$386)&gt;10,IF(AND(ISNUMBER('Test Sample Data'!E142),'Test Sample Data'!E142&lt;35,'Test Sample Data'!E142&gt;0),'Test Sample Data'!E142-'Choose Housekeeping Genes'!F$27,35-'Choose Housekeeping Genes'!F$27),"")</f>
        <v/>
      </c>
      <c r="F142" s="132" t="str">
        <f>IF(SUM('Test Sample Data'!F$3:F$386)&gt;10,IF(AND(ISNUMBER('Test Sample Data'!F142),'Test Sample Data'!F142&lt;35,'Test Sample Data'!F142&gt;0),'Test Sample Data'!F142-'Choose Housekeeping Genes'!G$27,35-'Choose Housekeeping Genes'!G$27),"")</f>
        <v/>
      </c>
      <c r="G142" s="132" t="str">
        <f>IF(SUM('Test Sample Data'!G$3:G$386)&gt;10,IF(AND(ISNUMBER('Test Sample Data'!G142),'Test Sample Data'!G142&lt;35,'Test Sample Data'!G142&gt;0),'Test Sample Data'!G142-'Choose Housekeeping Genes'!H$27,35-'Choose Housekeeping Genes'!H$27),"")</f>
        <v/>
      </c>
      <c r="H142" s="132" t="str">
        <f>IF(SUM('Test Sample Data'!H$3:H$386)&gt;10,IF(AND(ISNUMBER('Test Sample Data'!H142),'Test Sample Data'!H142&lt;35,'Test Sample Data'!H142&gt;0),'Test Sample Data'!H142-'Choose Housekeeping Genes'!I$27,35-'Choose Housekeeping Genes'!I$27),"")</f>
        <v/>
      </c>
      <c r="I142" s="132" t="str">
        <f>IF(SUM('Test Sample Data'!I$3:I$386)&gt;10,IF(AND(ISNUMBER('Test Sample Data'!I142),'Test Sample Data'!I142&lt;35,'Test Sample Data'!I142&gt;0),'Test Sample Data'!I142-'Choose Housekeeping Genes'!J$27,35-'Choose Housekeeping Genes'!J$27),"")</f>
        <v/>
      </c>
      <c r="J142" s="132" t="str">
        <f>IF(SUM('Test Sample Data'!J$3:J$386)&gt;10,IF(AND(ISNUMBER('Test Sample Data'!J142),'Test Sample Data'!J142&lt;35,'Test Sample Data'!J142&gt;0),'Test Sample Data'!J142-'Choose Housekeeping Genes'!K$27,35-'Choose Housekeeping Genes'!K$27),"")</f>
        <v/>
      </c>
      <c r="K142" s="132" t="str">
        <f>IF(SUM('Test Sample Data'!K$3:K$386)&gt;10,IF(AND(ISNUMBER('Test Sample Data'!K142),'Test Sample Data'!K142&lt;35,'Test Sample Data'!K142&gt;0),'Test Sample Data'!K142-'Choose Housekeeping Genes'!L$27,35-'Choose Housekeeping Genes'!L$27),"")</f>
        <v/>
      </c>
      <c r="L142" s="132" t="str">
        <f>IF(SUM('Test Sample Data'!L$3:L$386)&gt;10,IF(AND(ISNUMBER('Test Sample Data'!L142),'Test Sample Data'!L142&lt;35,'Test Sample Data'!L142&gt;0),'Test Sample Data'!L142-'Choose Housekeeping Genes'!M$27,35-'Choose Housekeeping Genes'!M$27),"")</f>
        <v/>
      </c>
      <c r="M142" s="132" t="str">
        <f>IF(SUM('Test Sample Data'!M$3:M$386)&gt;10,IF(AND(ISNUMBER('Test Sample Data'!M142),'Test Sample Data'!M142&lt;35,'Test Sample Data'!M142&gt;0),'Test Sample Data'!M142-'Choose Housekeeping Genes'!N$27,35-'Choose Housekeeping Genes'!N$27),"")</f>
        <v/>
      </c>
      <c r="N142" s="132" t="str">
        <f>IF(SUM('Test Sample Data'!N$3:N$386)&gt;10,IF(AND(ISNUMBER('Test Sample Data'!N142),'Test Sample Data'!N142&lt;35,'Test Sample Data'!N142&gt;0),'Test Sample Data'!N142-'Choose Housekeeping Genes'!O$27,35-'Choose Housekeeping Genes'!O$27),"")</f>
        <v/>
      </c>
      <c r="O142" s="132" t="str">
        <f>IF(SUM('Test Sample Data'!O$3:O$386)&gt;10,IF(AND(ISNUMBER('Test Sample Data'!O142),'Test Sample Data'!O142&lt;35,'Test Sample Data'!O142&gt;0),'Test Sample Data'!O142-'Choose Housekeeping Genes'!P$27,35-'Choose Housekeeping Genes'!P$27),"")</f>
        <v/>
      </c>
      <c r="P142" s="132" t="str">
        <f>IF(SUM('Test Sample Data'!P$3:P$386)&gt;10,IF(AND(ISNUMBER('Test Sample Data'!P142),'Test Sample Data'!P142&lt;35,'Test Sample Data'!P142&gt;0),'Test Sample Data'!P142-'Choose Housekeeping Genes'!Q$27,35-'Choose Housekeeping Genes'!Q$27),"")</f>
        <v/>
      </c>
      <c r="Q142" s="132" t="str">
        <f>IF(SUM('Test Sample Data'!Q$3:Q$386)&gt;10,IF(AND(ISNUMBER('Test Sample Data'!Q142),'Test Sample Data'!Q142&lt;35,'Test Sample Data'!Q142&gt;0),'Test Sample Data'!Q142-'Choose Housekeeping Genes'!R$27,35-'Choose Housekeeping Genes'!R$27),"")</f>
        <v/>
      </c>
      <c r="R142" s="132" t="str">
        <f>IF(SUM('Test Sample Data'!R$3:R$386)&gt;10,IF(AND(ISNUMBER('Test Sample Data'!R142),'Test Sample Data'!R142&lt;35,'Test Sample Data'!R142&gt;0),'Test Sample Data'!R142-'Choose Housekeeping Genes'!S$27,35-'Choose Housekeeping Genes'!S$27),"")</f>
        <v/>
      </c>
      <c r="S142" s="132" t="str">
        <f>IF(SUM('Test Sample Data'!S$3:S$386)&gt;10,IF(AND(ISNUMBER('Test Sample Data'!S142),'Test Sample Data'!S142&lt;35,'Test Sample Data'!S142&gt;0),'Test Sample Data'!S142-'Choose Housekeeping Genes'!T$27,35-'Choose Housekeeping Genes'!T$27),"")</f>
        <v/>
      </c>
      <c r="T142" s="132" t="str">
        <f>IF(SUM('Test Sample Data'!T$3:T$386)&gt;10,IF(AND(ISNUMBER('Test Sample Data'!T142),'Test Sample Data'!T142&lt;35,'Test Sample Data'!T142&gt;0),'Test Sample Data'!T142-'Choose Housekeeping Genes'!U$27,35-'Choose Housekeeping Genes'!U$27),"")</f>
        <v/>
      </c>
      <c r="U142" s="132" t="str">
        <f>IF(SUM('Test Sample Data'!U$3:U$386)&gt;10,IF(AND(ISNUMBER('Test Sample Data'!U142),'Test Sample Data'!U142&lt;35,'Test Sample Data'!U142&gt;0),'Test Sample Data'!U142-'Choose Housekeeping Genes'!V$27,35-'Choose Housekeeping Genes'!V$27),"")</f>
        <v/>
      </c>
      <c r="V142" s="132" t="str">
        <f>IF(SUM('Test Sample Data'!V$3:V$386)&gt;10,IF(AND(ISNUMBER('Test Sample Data'!V142),'Test Sample Data'!V142&lt;35,'Test Sample Data'!V142&gt;0),'Test Sample Data'!V142-'Choose Housekeeping Genes'!W$27,35-'Choose Housekeeping Genes'!W$27),"")</f>
        <v/>
      </c>
      <c r="W142" s="140" t="str">
        <f>'Control Sample Data'!A142</f>
        <v>NONHSAT073641</v>
      </c>
      <c r="X142" s="141" t="s">
        <v>213</v>
      </c>
      <c r="Y142" s="132" t="str">
        <f>IF(SUM('Control Sample Data'!C$3:C$386)&gt;10,IF(AND(ISNUMBER('Control Sample Data'!C142),'Control Sample Data'!C142&lt;35,'Control Sample Data'!C142&gt;0),'Control Sample Data'!C142-'Choose Housekeeping Genes'!AA$27,35-'Choose Housekeeping Genes'!AA$27),"")</f>
        <v/>
      </c>
      <c r="Z142" s="132" t="str">
        <f>IF(SUM('Control Sample Data'!D$3:D$386)&gt;10,IF(AND(ISNUMBER('Control Sample Data'!D142),'Control Sample Data'!D142&lt;35,'Control Sample Data'!D142&gt;0),'Control Sample Data'!D142-'Choose Housekeeping Genes'!AB$27,35-'Choose Housekeeping Genes'!AB$27),"")</f>
        <v/>
      </c>
      <c r="AA142" s="132" t="str">
        <f>IF(SUM('Control Sample Data'!E$3:E$386)&gt;10,IF(AND(ISNUMBER('Control Sample Data'!E142),'Control Sample Data'!E142&lt;35,'Control Sample Data'!E142&gt;0),'Control Sample Data'!E142-'Choose Housekeeping Genes'!AC$27,35-'Choose Housekeeping Genes'!AC$27),"")</f>
        <v/>
      </c>
      <c r="AB142" s="132" t="str">
        <f>IF(SUM('Control Sample Data'!F$3:F$386)&gt;10,IF(AND(ISNUMBER('Control Sample Data'!F142),'Control Sample Data'!F142&lt;35,'Control Sample Data'!F142&gt;0),'Control Sample Data'!F142-'Choose Housekeeping Genes'!AD$27,35-'Choose Housekeeping Genes'!AD$27),"")</f>
        <v/>
      </c>
      <c r="AC142" s="132" t="str">
        <f>IF(SUM('Control Sample Data'!G$3:G$386)&gt;10,IF(AND(ISNUMBER('Control Sample Data'!G142),'Control Sample Data'!G142&lt;35,'Control Sample Data'!G142&gt;0),'Control Sample Data'!G142-'Choose Housekeeping Genes'!AE$27,35-'Choose Housekeeping Genes'!AE$27),"")</f>
        <v/>
      </c>
      <c r="AD142" s="132" t="str">
        <f>IF(SUM('Control Sample Data'!H$3:H$386)&gt;10,IF(AND(ISNUMBER('Control Sample Data'!H142),'Control Sample Data'!H142&lt;35,'Control Sample Data'!H142&gt;0),'Control Sample Data'!H142-'Choose Housekeeping Genes'!AF$27,35-'Choose Housekeeping Genes'!AF$27),"")</f>
        <v/>
      </c>
      <c r="AE142" s="132" t="str">
        <f>IF(SUM('Control Sample Data'!I$3:I$386)&gt;10,IF(AND(ISNUMBER('Control Sample Data'!I142),'Control Sample Data'!I142&lt;35,'Control Sample Data'!I142&gt;0),'Control Sample Data'!I142-'Choose Housekeeping Genes'!AG$27,35-'Choose Housekeeping Genes'!AG$27),"")</f>
        <v/>
      </c>
      <c r="AF142" s="132" t="str">
        <f>IF(SUM('Control Sample Data'!J$3:J$386)&gt;10,IF(AND(ISNUMBER('Control Sample Data'!J142),'Control Sample Data'!J142&lt;35,'Control Sample Data'!J142&gt;0),'Control Sample Data'!J142-'Choose Housekeeping Genes'!AH$27,35-'Choose Housekeeping Genes'!AH$27),"")</f>
        <v/>
      </c>
      <c r="AG142" s="132" t="str">
        <f>IF(SUM('Control Sample Data'!K$3:K$386)&gt;10,IF(AND(ISNUMBER('Control Sample Data'!K142),'Control Sample Data'!K142&lt;35,'Control Sample Data'!K142&gt;0),'Control Sample Data'!K142-'Choose Housekeeping Genes'!AI$27,35-'Choose Housekeeping Genes'!AI$27),"")</f>
        <v/>
      </c>
      <c r="AH142" s="132" t="str">
        <f>IF(SUM('Control Sample Data'!L$3:L$386)&gt;10,IF(AND(ISNUMBER('Control Sample Data'!L142),'Control Sample Data'!L142&lt;35,'Control Sample Data'!L142&gt;0),'Control Sample Data'!L142-'Choose Housekeeping Genes'!AJ$27,35-'Choose Housekeeping Genes'!AJ$27),"")</f>
        <v/>
      </c>
      <c r="AI142" s="132" t="str">
        <f>IF(SUM('Control Sample Data'!M$3:M$386)&gt;10,IF(AND(ISNUMBER('Control Sample Data'!M142),'Control Sample Data'!M142&lt;35,'Control Sample Data'!M142&gt;0),'Control Sample Data'!M142-'Choose Housekeeping Genes'!AK$27,35-'Choose Housekeeping Genes'!AK$27),"")</f>
        <v/>
      </c>
      <c r="AJ142" s="132" t="str">
        <f>IF(SUM('Control Sample Data'!N$3:N$386)&gt;10,IF(AND(ISNUMBER('Control Sample Data'!N142),'Control Sample Data'!N142&lt;35,'Control Sample Data'!N142&gt;0),'Control Sample Data'!N142-'Choose Housekeeping Genes'!AL$27,35-'Choose Housekeeping Genes'!AL$27),"")</f>
        <v/>
      </c>
      <c r="AK142" s="132" t="str">
        <f>IF(SUM('Control Sample Data'!O$3:O$386)&gt;10,IF(AND(ISNUMBER('Control Sample Data'!O142),'Control Sample Data'!O142&lt;35,'Control Sample Data'!O142&gt;0),'Control Sample Data'!O142-'Choose Housekeeping Genes'!AM$27,35-'Choose Housekeeping Genes'!AM$27),"")</f>
        <v/>
      </c>
      <c r="AL142" s="132" t="str">
        <f>IF(SUM('Control Sample Data'!P$3:P$386)&gt;10,IF(AND(ISNUMBER('Control Sample Data'!P142),'Control Sample Data'!P142&lt;35,'Control Sample Data'!P142&gt;0),'Control Sample Data'!P142-'Choose Housekeeping Genes'!AN$27,35-'Choose Housekeeping Genes'!AN$27),"")</f>
        <v/>
      </c>
      <c r="AM142" s="132" t="str">
        <f>IF(SUM('Control Sample Data'!Q$3:Q$386)&gt;10,IF(AND(ISNUMBER('Control Sample Data'!Q142),'Control Sample Data'!Q142&lt;35,'Control Sample Data'!Q142&gt;0),'Control Sample Data'!Q142-'Choose Housekeeping Genes'!AO$27,35-'Choose Housekeeping Genes'!AO$27),"")</f>
        <v/>
      </c>
      <c r="AN142" s="132" t="str">
        <f>IF(SUM('Control Sample Data'!R$3:R$386)&gt;10,IF(AND(ISNUMBER('Control Sample Data'!R142),'Control Sample Data'!R142&lt;35,'Control Sample Data'!R142&gt;0),'Control Sample Data'!R142-'Choose Housekeeping Genes'!AP$27,35-'Choose Housekeeping Genes'!AP$27),"")</f>
        <v/>
      </c>
      <c r="AO142" s="132" t="str">
        <f>IF(SUM('Control Sample Data'!S$3:S$386)&gt;10,IF(AND(ISNUMBER('Control Sample Data'!S142),'Control Sample Data'!S142&lt;35,'Control Sample Data'!S142&gt;0),'Control Sample Data'!S142-'Choose Housekeeping Genes'!AQ$27,35-'Choose Housekeeping Genes'!AQ$27),"")</f>
        <v/>
      </c>
      <c r="AP142" s="132" t="str">
        <f>IF(SUM('Control Sample Data'!T$3:T$386)&gt;10,IF(AND(ISNUMBER('Control Sample Data'!T142),'Control Sample Data'!T142&lt;35,'Control Sample Data'!T142&gt;0),'Control Sample Data'!T142-'Choose Housekeeping Genes'!AR$27,35-'Choose Housekeeping Genes'!AR$27),"")</f>
        <v/>
      </c>
      <c r="AQ142" s="132" t="str">
        <f>IF(SUM('Control Sample Data'!U$3:U$386)&gt;10,IF(AND(ISNUMBER('Control Sample Data'!U142),'Control Sample Data'!U142&lt;35,'Control Sample Data'!U142&gt;0),'Control Sample Data'!U142-'Choose Housekeeping Genes'!AS$27,35-'Choose Housekeeping Genes'!AS$27),"")</f>
        <v/>
      </c>
      <c r="AR142" s="132" t="str">
        <f>IF(SUM('Control Sample Data'!V$3:V$386)&gt;10,IF(AND(ISNUMBER('Control Sample Data'!V142),'Control Sample Data'!V142&lt;35,'Control Sample Data'!V142&gt;0),'Control Sample Data'!V142-'Choose Housekeeping Genes'!AT$27,35-'Choose Housekeeping Genes'!AT$27),"")</f>
        <v/>
      </c>
      <c r="AS142" s="135" t="str">
        <f>'Control Sample Data'!A142</f>
        <v>NONHSAT073641</v>
      </c>
      <c r="AT142" s="35" t="s">
        <v>213</v>
      </c>
      <c r="AU142" s="132" t="str">
        <f ca="1">IF(ISNUMBER(C142-'Choose Housekeeping Genes'!D$17),C142-'Choose Housekeeping Genes'!D$17,"")</f>
        <v/>
      </c>
      <c r="AV142" s="132" t="str">
        <f ca="1">IF(ISNUMBER(D142-'Choose Housekeeping Genes'!E$17),D142-'Choose Housekeeping Genes'!E$17,"")</f>
        <v/>
      </c>
      <c r="AW142" s="132" t="str">
        <f ca="1">IF(ISNUMBER(E142-'Choose Housekeeping Genes'!F$17),E142-'Choose Housekeeping Genes'!F$17,"")</f>
        <v/>
      </c>
      <c r="AX142" s="132" t="str">
        <f ca="1">IF(ISNUMBER(F142-'Choose Housekeeping Genes'!G$17),F142-'Choose Housekeeping Genes'!G$17,"")</f>
        <v/>
      </c>
      <c r="AY142" s="132" t="str">
        <f ca="1">IF(ISNUMBER(G142-'Choose Housekeeping Genes'!H$17),G142-'Choose Housekeeping Genes'!H$17,"")</f>
        <v/>
      </c>
      <c r="AZ142" s="132" t="str">
        <f ca="1">IF(ISNUMBER(H142-'Choose Housekeeping Genes'!I$17),H142-'Choose Housekeeping Genes'!I$17,"")</f>
        <v/>
      </c>
      <c r="BA142" s="132" t="str">
        <f ca="1">IF(ISNUMBER(I142-'Choose Housekeeping Genes'!J$17),I142-'Choose Housekeeping Genes'!J$17,"")</f>
        <v/>
      </c>
      <c r="BB142" s="132" t="str">
        <f ca="1">IF(ISNUMBER(J142-'Choose Housekeeping Genes'!K$17),J142-'Choose Housekeeping Genes'!K$17,"")</f>
        <v/>
      </c>
      <c r="BC142" s="132" t="str">
        <f ca="1">IF(ISNUMBER(K142-'Choose Housekeeping Genes'!L$17),K142-'Choose Housekeeping Genes'!L$17,"")</f>
        <v/>
      </c>
      <c r="BD142" s="132" t="str">
        <f ca="1">IF(ISNUMBER(L142-'Choose Housekeeping Genes'!M$17),L142-'Choose Housekeeping Genes'!M$17,"")</f>
        <v/>
      </c>
      <c r="BE142" s="132" t="str">
        <f ca="1">IF(ISNUMBER(M142-'Choose Housekeeping Genes'!N$17),M142-'Choose Housekeeping Genes'!N$17,"")</f>
        <v/>
      </c>
      <c r="BF142" s="132" t="str">
        <f ca="1">IF(ISNUMBER(N142-'Choose Housekeeping Genes'!O$17),N142-'Choose Housekeeping Genes'!O$17,"")</f>
        <v/>
      </c>
      <c r="BG142" s="132" t="str">
        <f ca="1">IF(ISNUMBER(O142-'Choose Housekeeping Genes'!P$17),O142-'Choose Housekeeping Genes'!P$17,"")</f>
        <v/>
      </c>
      <c r="BH142" s="132" t="str">
        <f ca="1">IF(ISNUMBER(P142-'Choose Housekeeping Genes'!Q$17),P142-'Choose Housekeeping Genes'!Q$17,"")</f>
        <v/>
      </c>
      <c r="BI142" s="132" t="str">
        <f ca="1">IF(ISNUMBER(Q142-'Choose Housekeeping Genes'!R$17),Q142-'Choose Housekeeping Genes'!R$17,"")</f>
        <v/>
      </c>
      <c r="BJ142" s="132" t="str">
        <f ca="1">IF(ISNUMBER(R142-'Choose Housekeeping Genes'!S$17),R142-'Choose Housekeeping Genes'!S$17,"")</f>
        <v/>
      </c>
      <c r="BK142" s="132" t="str">
        <f ca="1">IF(ISNUMBER(S142-'Choose Housekeeping Genes'!T$17),S142-'Choose Housekeeping Genes'!T$17,"")</f>
        <v/>
      </c>
      <c r="BL142" s="132" t="str">
        <f ca="1">IF(ISNUMBER(T142-'Choose Housekeeping Genes'!U$17),T142-'Choose Housekeeping Genes'!U$17,"")</f>
        <v/>
      </c>
      <c r="BM142" s="132" t="str">
        <f ca="1">IF(ISNUMBER(U142-'Choose Housekeeping Genes'!V$17),U142-'Choose Housekeeping Genes'!V$17,"")</f>
        <v/>
      </c>
      <c r="BN142" s="132" t="str">
        <f ca="1">IF(ISNUMBER(V142-'Choose Housekeeping Genes'!W$17),V142-'Choose Housekeeping Genes'!W$17,"")</f>
        <v/>
      </c>
      <c r="BO142" s="142" t="str">
        <f t="shared" si="8"/>
        <v>NONHSAT073641</v>
      </c>
      <c r="BP142" s="141" t="s">
        <v>213</v>
      </c>
      <c r="BQ142" s="132" t="str">
        <f ca="1">IF(ISNUMBER(Y142-'Choose Housekeeping Genes'!AA$17),Y142-'Choose Housekeeping Genes'!AA$17,"")</f>
        <v/>
      </c>
      <c r="BR142" s="132" t="str">
        <f ca="1">IF(ISNUMBER(Z142-'Choose Housekeeping Genes'!AB$17),Z142-'Choose Housekeeping Genes'!AB$17,"")</f>
        <v/>
      </c>
      <c r="BS142" s="132" t="str">
        <f ca="1">IF(ISNUMBER(AA142-'Choose Housekeeping Genes'!AC$17),AA142-'Choose Housekeeping Genes'!AC$17,"")</f>
        <v/>
      </c>
      <c r="BT142" s="132" t="str">
        <f ca="1">IF(ISNUMBER(AB142-'Choose Housekeeping Genes'!AD$17),AB142-'Choose Housekeeping Genes'!AD$17,"")</f>
        <v/>
      </c>
      <c r="BU142" s="132" t="str">
        <f ca="1">IF(ISNUMBER(AC142-'Choose Housekeeping Genes'!AE$17),AC142-'Choose Housekeeping Genes'!AE$17,"")</f>
        <v/>
      </c>
      <c r="BV142" s="132" t="str">
        <f ca="1">IF(ISNUMBER(AD142-'Choose Housekeeping Genes'!AF$17),AD142-'Choose Housekeeping Genes'!AF$17,"")</f>
        <v/>
      </c>
      <c r="BW142" s="132" t="str">
        <f ca="1">IF(ISNUMBER(AE142-'Choose Housekeeping Genes'!AG$17),AE142-'Choose Housekeeping Genes'!AG$17,"")</f>
        <v/>
      </c>
      <c r="BX142" s="132" t="str">
        <f ca="1">IF(ISNUMBER(AF142-'Choose Housekeeping Genes'!AH$17),AF142-'Choose Housekeeping Genes'!AH$17,"")</f>
        <v/>
      </c>
      <c r="BY142" s="132" t="str">
        <f ca="1">IF(ISNUMBER(AG142-'Choose Housekeeping Genes'!AI$17),AG142-'Choose Housekeeping Genes'!AI$17,"")</f>
        <v/>
      </c>
      <c r="BZ142" s="132" t="str">
        <f ca="1">IF(ISNUMBER(AH142-'Choose Housekeeping Genes'!AJ$17),AH142-'Choose Housekeeping Genes'!AJ$17,"")</f>
        <v/>
      </c>
      <c r="CA142" s="132" t="str">
        <f ca="1">IF(ISNUMBER(AI142-'Choose Housekeeping Genes'!AK$17),AI142-'Choose Housekeeping Genes'!AK$17,"")</f>
        <v/>
      </c>
      <c r="CB142" s="132" t="str">
        <f ca="1">IF(ISNUMBER(AJ142-'Choose Housekeeping Genes'!AL$17),AJ142-'Choose Housekeeping Genes'!AL$17,"")</f>
        <v/>
      </c>
      <c r="CC142" s="132" t="str">
        <f ca="1">IF(ISNUMBER(AK142-'Choose Housekeeping Genes'!AM$17),AK142-'Choose Housekeeping Genes'!AM$17,"")</f>
        <v/>
      </c>
      <c r="CD142" s="132" t="str">
        <f ca="1">IF(ISNUMBER(AL142-'Choose Housekeeping Genes'!AN$17),AL142-'Choose Housekeeping Genes'!AN$17,"")</f>
        <v/>
      </c>
      <c r="CE142" s="132" t="str">
        <f ca="1">IF(ISNUMBER(AM142-'Choose Housekeeping Genes'!AO$17),AM142-'Choose Housekeeping Genes'!AO$17,"")</f>
        <v/>
      </c>
      <c r="CF142" s="132" t="str">
        <f ca="1">IF(ISNUMBER(AN142-'Choose Housekeeping Genes'!AP$17),AN142-'Choose Housekeeping Genes'!AP$17,"")</f>
        <v/>
      </c>
      <c r="CG142" s="132" t="str">
        <f ca="1">IF(ISNUMBER(AO142-'Choose Housekeeping Genes'!AQ$17),AO142-'Choose Housekeeping Genes'!AQ$17,"")</f>
        <v/>
      </c>
      <c r="CH142" s="132" t="str">
        <f ca="1">IF(ISNUMBER(AP142-'Choose Housekeeping Genes'!AR$17),AP142-'Choose Housekeeping Genes'!AR$17,"")</f>
        <v/>
      </c>
      <c r="CI142" s="132" t="str">
        <f ca="1">IF(ISNUMBER(AQ142-'Choose Housekeeping Genes'!AS$17),AQ142-'Choose Housekeeping Genes'!AS$17,"")</f>
        <v/>
      </c>
      <c r="CJ142" s="132" t="str">
        <f ca="1">IF(ISNUMBER(AR142-'Choose Housekeeping Genes'!AT$17),AR142-'Choose Housekeeping Genes'!AT$17,"")</f>
        <v/>
      </c>
      <c r="CK142" s="137" t="e">
        <f t="shared" ca="1" si="9"/>
        <v>#DIV/0!</v>
      </c>
      <c r="CL142" s="138" t="e">
        <f t="shared" ca="1" si="10"/>
        <v>#DIV/0!</v>
      </c>
    </row>
    <row r="143" spans="1:90" ht="12.75" x14ac:dyDescent="0.15">
      <c r="A143" s="131" t="str">
        <f>'Transcript table'!C143</f>
        <v>NONHSAT112178</v>
      </c>
      <c r="B143" s="35" t="s">
        <v>214</v>
      </c>
      <c r="C143" s="132" t="str">
        <f>IF(SUM('Test Sample Data'!C$3:C$386)&gt;10,IF(AND(ISNUMBER('Test Sample Data'!C143),'Test Sample Data'!C143&lt;35,'Test Sample Data'!C143&gt;0),'Test Sample Data'!C143-'Choose Housekeeping Genes'!D$27,35-'Choose Housekeeping Genes'!D$27),"")</f>
        <v/>
      </c>
      <c r="D143" s="132" t="str">
        <f>IF(SUM('Test Sample Data'!D$3:D$386)&gt;10,IF(AND(ISNUMBER('Test Sample Data'!D143),'Test Sample Data'!D143&lt;35,'Test Sample Data'!D143&gt;0),'Test Sample Data'!D143-'Choose Housekeeping Genes'!E$27,35-'Choose Housekeeping Genes'!E$27),"")</f>
        <v/>
      </c>
      <c r="E143" s="132" t="str">
        <f>IF(SUM('Test Sample Data'!E$3:E$386)&gt;10,IF(AND(ISNUMBER('Test Sample Data'!E143),'Test Sample Data'!E143&lt;35,'Test Sample Data'!E143&gt;0),'Test Sample Data'!E143-'Choose Housekeeping Genes'!F$27,35-'Choose Housekeeping Genes'!F$27),"")</f>
        <v/>
      </c>
      <c r="F143" s="132" t="str">
        <f>IF(SUM('Test Sample Data'!F$3:F$386)&gt;10,IF(AND(ISNUMBER('Test Sample Data'!F143),'Test Sample Data'!F143&lt;35,'Test Sample Data'!F143&gt;0),'Test Sample Data'!F143-'Choose Housekeeping Genes'!G$27,35-'Choose Housekeeping Genes'!G$27),"")</f>
        <v/>
      </c>
      <c r="G143" s="132" t="str">
        <f>IF(SUM('Test Sample Data'!G$3:G$386)&gt;10,IF(AND(ISNUMBER('Test Sample Data'!G143),'Test Sample Data'!G143&lt;35,'Test Sample Data'!G143&gt;0),'Test Sample Data'!G143-'Choose Housekeeping Genes'!H$27,35-'Choose Housekeeping Genes'!H$27),"")</f>
        <v/>
      </c>
      <c r="H143" s="132" t="str">
        <f>IF(SUM('Test Sample Data'!H$3:H$386)&gt;10,IF(AND(ISNUMBER('Test Sample Data'!H143),'Test Sample Data'!H143&lt;35,'Test Sample Data'!H143&gt;0),'Test Sample Data'!H143-'Choose Housekeeping Genes'!I$27,35-'Choose Housekeeping Genes'!I$27),"")</f>
        <v/>
      </c>
      <c r="I143" s="132" t="str">
        <f>IF(SUM('Test Sample Data'!I$3:I$386)&gt;10,IF(AND(ISNUMBER('Test Sample Data'!I143),'Test Sample Data'!I143&lt;35,'Test Sample Data'!I143&gt;0),'Test Sample Data'!I143-'Choose Housekeeping Genes'!J$27,35-'Choose Housekeeping Genes'!J$27),"")</f>
        <v/>
      </c>
      <c r="J143" s="132" t="str">
        <f>IF(SUM('Test Sample Data'!J$3:J$386)&gt;10,IF(AND(ISNUMBER('Test Sample Data'!J143),'Test Sample Data'!J143&lt;35,'Test Sample Data'!J143&gt;0),'Test Sample Data'!J143-'Choose Housekeeping Genes'!K$27,35-'Choose Housekeeping Genes'!K$27),"")</f>
        <v/>
      </c>
      <c r="K143" s="132" t="str">
        <f>IF(SUM('Test Sample Data'!K$3:K$386)&gt;10,IF(AND(ISNUMBER('Test Sample Data'!K143),'Test Sample Data'!K143&lt;35,'Test Sample Data'!K143&gt;0),'Test Sample Data'!K143-'Choose Housekeeping Genes'!L$27,35-'Choose Housekeeping Genes'!L$27),"")</f>
        <v/>
      </c>
      <c r="L143" s="132" t="str">
        <f>IF(SUM('Test Sample Data'!L$3:L$386)&gt;10,IF(AND(ISNUMBER('Test Sample Data'!L143),'Test Sample Data'!L143&lt;35,'Test Sample Data'!L143&gt;0),'Test Sample Data'!L143-'Choose Housekeeping Genes'!M$27,35-'Choose Housekeeping Genes'!M$27),"")</f>
        <v/>
      </c>
      <c r="M143" s="132" t="str">
        <f>IF(SUM('Test Sample Data'!M$3:M$386)&gt;10,IF(AND(ISNUMBER('Test Sample Data'!M143),'Test Sample Data'!M143&lt;35,'Test Sample Data'!M143&gt;0),'Test Sample Data'!M143-'Choose Housekeeping Genes'!N$27,35-'Choose Housekeeping Genes'!N$27),"")</f>
        <v/>
      </c>
      <c r="N143" s="132" t="str">
        <f>IF(SUM('Test Sample Data'!N$3:N$386)&gt;10,IF(AND(ISNUMBER('Test Sample Data'!N143),'Test Sample Data'!N143&lt;35,'Test Sample Data'!N143&gt;0),'Test Sample Data'!N143-'Choose Housekeeping Genes'!O$27,35-'Choose Housekeeping Genes'!O$27),"")</f>
        <v/>
      </c>
      <c r="O143" s="132" t="str">
        <f>IF(SUM('Test Sample Data'!O$3:O$386)&gt;10,IF(AND(ISNUMBER('Test Sample Data'!O143),'Test Sample Data'!O143&lt;35,'Test Sample Data'!O143&gt;0),'Test Sample Data'!O143-'Choose Housekeeping Genes'!P$27,35-'Choose Housekeeping Genes'!P$27),"")</f>
        <v/>
      </c>
      <c r="P143" s="132" t="str">
        <f>IF(SUM('Test Sample Data'!P$3:P$386)&gt;10,IF(AND(ISNUMBER('Test Sample Data'!P143),'Test Sample Data'!P143&lt;35,'Test Sample Data'!P143&gt;0),'Test Sample Data'!P143-'Choose Housekeeping Genes'!Q$27,35-'Choose Housekeeping Genes'!Q$27),"")</f>
        <v/>
      </c>
      <c r="Q143" s="132" t="str">
        <f>IF(SUM('Test Sample Data'!Q$3:Q$386)&gt;10,IF(AND(ISNUMBER('Test Sample Data'!Q143),'Test Sample Data'!Q143&lt;35,'Test Sample Data'!Q143&gt;0),'Test Sample Data'!Q143-'Choose Housekeeping Genes'!R$27,35-'Choose Housekeeping Genes'!R$27),"")</f>
        <v/>
      </c>
      <c r="R143" s="132" t="str">
        <f>IF(SUM('Test Sample Data'!R$3:R$386)&gt;10,IF(AND(ISNUMBER('Test Sample Data'!R143),'Test Sample Data'!R143&lt;35,'Test Sample Data'!R143&gt;0),'Test Sample Data'!R143-'Choose Housekeeping Genes'!S$27,35-'Choose Housekeeping Genes'!S$27),"")</f>
        <v/>
      </c>
      <c r="S143" s="132" t="str">
        <f>IF(SUM('Test Sample Data'!S$3:S$386)&gt;10,IF(AND(ISNUMBER('Test Sample Data'!S143),'Test Sample Data'!S143&lt;35,'Test Sample Data'!S143&gt;0),'Test Sample Data'!S143-'Choose Housekeeping Genes'!T$27,35-'Choose Housekeeping Genes'!T$27),"")</f>
        <v/>
      </c>
      <c r="T143" s="132" t="str">
        <f>IF(SUM('Test Sample Data'!T$3:T$386)&gt;10,IF(AND(ISNUMBER('Test Sample Data'!T143),'Test Sample Data'!T143&lt;35,'Test Sample Data'!T143&gt;0),'Test Sample Data'!T143-'Choose Housekeeping Genes'!U$27,35-'Choose Housekeeping Genes'!U$27),"")</f>
        <v/>
      </c>
      <c r="U143" s="132" t="str">
        <f>IF(SUM('Test Sample Data'!U$3:U$386)&gt;10,IF(AND(ISNUMBER('Test Sample Data'!U143),'Test Sample Data'!U143&lt;35,'Test Sample Data'!U143&gt;0),'Test Sample Data'!U143-'Choose Housekeeping Genes'!V$27,35-'Choose Housekeeping Genes'!V$27),"")</f>
        <v/>
      </c>
      <c r="V143" s="132" t="str">
        <f>IF(SUM('Test Sample Data'!V$3:V$386)&gt;10,IF(AND(ISNUMBER('Test Sample Data'!V143),'Test Sample Data'!V143&lt;35,'Test Sample Data'!V143&gt;0),'Test Sample Data'!V143-'Choose Housekeeping Genes'!W$27,35-'Choose Housekeeping Genes'!W$27),"")</f>
        <v/>
      </c>
      <c r="W143" s="140" t="str">
        <f>'Control Sample Data'!A143</f>
        <v>NONHSAT112178</v>
      </c>
      <c r="X143" s="141" t="s">
        <v>214</v>
      </c>
      <c r="Y143" s="132" t="str">
        <f>IF(SUM('Control Sample Data'!C$3:C$386)&gt;10,IF(AND(ISNUMBER('Control Sample Data'!C143),'Control Sample Data'!C143&lt;35,'Control Sample Data'!C143&gt;0),'Control Sample Data'!C143-'Choose Housekeeping Genes'!AA$27,35-'Choose Housekeeping Genes'!AA$27),"")</f>
        <v/>
      </c>
      <c r="Z143" s="132" t="str">
        <f>IF(SUM('Control Sample Data'!D$3:D$386)&gt;10,IF(AND(ISNUMBER('Control Sample Data'!D143),'Control Sample Data'!D143&lt;35,'Control Sample Data'!D143&gt;0),'Control Sample Data'!D143-'Choose Housekeeping Genes'!AB$27,35-'Choose Housekeeping Genes'!AB$27),"")</f>
        <v/>
      </c>
      <c r="AA143" s="132" t="str">
        <f>IF(SUM('Control Sample Data'!E$3:E$386)&gt;10,IF(AND(ISNUMBER('Control Sample Data'!E143),'Control Sample Data'!E143&lt;35,'Control Sample Data'!E143&gt;0),'Control Sample Data'!E143-'Choose Housekeeping Genes'!AC$27,35-'Choose Housekeeping Genes'!AC$27),"")</f>
        <v/>
      </c>
      <c r="AB143" s="132" t="str">
        <f>IF(SUM('Control Sample Data'!F$3:F$386)&gt;10,IF(AND(ISNUMBER('Control Sample Data'!F143),'Control Sample Data'!F143&lt;35,'Control Sample Data'!F143&gt;0),'Control Sample Data'!F143-'Choose Housekeeping Genes'!AD$27,35-'Choose Housekeeping Genes'!AD$27),"")</f>
        <v/>
      </c>
      <c r="AC143" s="132" t="str">
        <f>IF(SUM('Control Sample Data'!G$3:G$386)&gt;10,IF(AND(ISNUMBER('Control Sample Data'!G143),'Control Sample Data'!G143&lt;35,'Control Sample Data'!G143&gt;0),'Control Sample Data'!G143-'Choose Housekeeping Genes'!AE$27,35-'Choose Housekeeping Genes'!AE$27),"")</f>
        <v/>
      </c>
      <c r="AD143" s="132" t="str">
        <f>IF(SUM('Control Sample Data'!H$3:H$386)&gt;10,IF(AND(ISNUMBER('Control Sample Data'!H143),'Control Sample Data'!H143&lt;35,'Control Sample Data'!H143&gt;0),'Control Sample Data'!H143-'Choose Housekeeping Genes'!AF$27,35-'Choose Housekeeping Genes'!AF$27),"")</f>
        <v/>
      </c>
      <c r="AE143" s="132" t="str">
        <f>IF(SUM('Control Sample Data'!I$3:I$386)&gt;10,IF(AND(ISNUMBER('Control Sample Data'!I143),'Control Sample Data'!I143&lt;35,'Control Sample Data'!I143&gt;0),'Control Sample Data'!I143-'Choose Housekeeping Genes'!AG$27,35-'Choose Housekeeping Genes'!AG$27),"")</f>
        <v/>
      </c>
      <c r="AF143" s="132" t="str">
        <f>IF(SUM('Control Sample Data'!J$3:J$386)&gt;10,IF(AND(ISNUMBER('Control Sample Data'!J143),'Control Sample Data'!J143&lt;35,'Control Sample Data'!J143&gt;0),'Control Sample Data'!J143-'Choose Housekeeping Genes'!AH$27,35-'Choose Housekeeping Genes'!AH$27),"")</f>
        <v/>
      </c>
      <c r="AG143" s="132" t="str">
        <f>IF(SUM('Control Sample Data'!K$3:K$386)&gt;10,IF(AND(ISNUMBER('Control Sample Data'!K143),'Control Sample Data'!K143&lt;35,'Control Sample Data'!K143&gt;0),'Control Sample Data'!K143-'Choose Housekeeping Genes'!AI$27,35-'Choose Housekeeping Genes'!AI$27),"")</f>
        <v/>
      </c>
      <c r="AH143" s="132" t="str">
        <f>IF(SUM('Control Sample Data'!L$3:L$386)&gt;10,IF(AND(ISNUMBER('Control Sample Data'!L143),'Control Sample Data'!L143&lt;35,'Control Sample Data'!L143&gt;0),'Control Sample Data'!L143-'Choose Housekeeping Genes'!AJ$27,35-'Choose Housekeeping Genes'!AJ$27),"")</f>
        <v/>
      </c>
      <c r="AI143" s="132" t="str">
        <f>IF(SUM('Control Sample Data'!M$3:M$386)&gt;10,IF(AND(ISNUMBER('Control Sample Data'!M143),'Control Sample Data'!M143&lt;35,'Control Sample Data'!M143&gt;0),'Control Sample Data'!M143-'Choose Housekeeping Genes'!AK$27,35-'Choose Housekeeping Genes'!AK$27),"")</f>
        <v/>
      </c>
      <c r="AJ143" s="132" t="str">
        <f>IF(SUM('Control Sample Data'!N$3:N$386)&gt;10,IF(AND(ISNUMBER('Control Sample Data'!N143),'Control Sample Data'!N143&lt;35,'Control Sample Data'!N143&gt;0),'Control Sample Data'!N143-'Choose Housekeeping Genes'!AL$27,35-'Choose Housekeeping Genes'!AL$27),"")</f>
        <v/>
      </c>
      <c r="AK143" s="132" t="str">
        <f>IF(SUM('Control Sample Data'!O$3:O$386)&gt;10,IF(AND(ISNUMBER('Control Sample Data'!O143),'Control Sample Data'!O143&lt;35,'Control Sample Data'!O143&gt;0),'Control Sample Data'!O143-'Choose Housekeeping Genes'!AM$27,35-'Choose Housekeeping Genes'!AM$27),"")</f>
        <v/>
      </c>
      <c r="AL143" s="132" t="str">
        <f>IF(SUM('Control Sample Data'!P$3:P$386)&gt;10,IF(AND(ISNUMBER('Control Sample Data'!P143),'Control Sample Data'!P143&lt;35,'Control Sample Data'!P143&gt;0),'Control Sample Data'!P143-'Choose Housekeeping Genes'!AN$27,35-'Choose Housekeeping Genes'!AN$27),"")</f>
        <v/>
      </c>
      <c r="AM143" s="132" t="str">
        <f>IF(SUM('Control Sample Data'!Q$3:Q$386)&gt;10,IF(AND(ISNUMBER('Control Sample Data'!Q143),'Control Sample Data'!Q143&lt;35,'Control Sample Data'!Q143&gt;0),'Control Sample Data'!Q143-'Choose Housekeeping Genes'!AO$27,35-'Choose Housekeeping Genes'!AO$27),"")</f>
        <v/>
      </c>
      <c r="AN143" s="132" t="str">
        <f>IF(SUM('Control Sample Data'!R$3:R$386)&gt;10,IF(AND(ISNUMBER('Control Sample Data'!R143),'Control Sample Data'!R143&lt;35,'Control Sample Data'!R143&gt;0),'Control Sample Data'!R143-'Choose Housekeeping Genes'!AP$27,35-'Choose Housekeeping Genes'!AP$27),"")</f>
        <v/>
      </c>
      <c r="AO143" s="132" t="str">
        <f>IF(SUM('Control Sample Data'!S$3:S$386)&gt;10,IF(AND(ISNUMBER('Control Sample Data'!S143),'Control Sample Data'!S143&lt;35,'Control Sample Data'!S143&gt;0),'Control Sample Data'!S143-'Choose Housekeeping Genes'!AQ$27,35-'Choose Housekeeping Genes'!AQ$27),"")</f>
        <v/>
      </c>
      <c r="AP143" s="132" t="str">
        <f>IF(SUM('Control Sample Data'!T$3:T$386)&gt;10,IF(AND(ISNUMBER('Control Sample Data'!T143),'Control Sample Data'!T143&lt;35,'Control Sample Data'!T143&gt;0),'Control Sample Data'!T143-'Choose Housekeeping Genes'!AR$27,35-'Choose Housekeeping Genes'!AR$27),"")</f>
        <v/>
      </c>
      <c r="AQ143" s="132" t="str">
        <f>IF(SUM('Control Sample Data'!U$3:U$386)&gt;10,IF(AND(ISNUMBER('Control Sample Data'!U143),'Control Sample Data'!U143&lt;35,'Control Sample Data'!U143&gt;0),'Control Sample Data'!U143-'Choose Housekeeping Genes'!AS$27,35-'Choose Housekeeping Genes'!AS$27),"")</f>
        <v/>
      </c>
      <c r="AR143" s="132" t="str">
        <f>IF(SUM('Control Sample Data'!V$3:V$386)&gt;10,IF(AND(ISNUMBER('Control Sample Data'!V143),'Control Sample Data'!V143&lt;35,'Control Sample Data'!V143&gt;0),'Control Sample Data'!V143-'Choose Housekeeping Genes'!AT$27,35-'Choose Housekeeping Genes'!AT$27),"")</f>
        <v/>
      </c>
      <c r="AS143" s="135" t="str">
        <f>'Control Sample Data'!A143</f>
        <v>NONHSAT112178</v>
      </c>
      <c r="AT143" s="35" t="s">
        <v>214</v>
      </c>
      <c r="AU143" s="132" t="str">
        <f ca="1">IF(ISNUMBER(C143-'Choose Housekeeping Genes'!D$17),C143-'Choose Housekeeping Genes'!D$17,"")</f>
        <v/>
      </c>
      <c r="AV143" s="132" t="str">
        <f ca="1">IF(ISNUMBER(D143-'Choose Housekeeping Genes'!E$17),D143-'Choose Housekeeping Genes'!E$17,"")</f>
        <v/>
      </c>
      <c r="AW143" s="132" t="str">
        <f ca="1">IF(ISNUMBER(E143-'Choose Housekeeping Genes'!F$17),E143-'Choose Housekeeping Genes'!F$17,"")</f>
        <v/>
      </c>
      <c r="AX143" s="132" t="str">
        <f ca="1">IF(ISNUMBER(F143-'Choose Housekeeping Genes'!G$17),F143-'Choose Housekeeping Genes'!G$17,"")</f>
        <v/>
      </c>
      <c r="AY143" s="132" t="str">
        <f ca="1">IF(ISNUMBER(G143-'Choose Housekeeping Genes'!H$17),G143-'Choose Housekeeping Genes'!H$17,"")</f>
        <v/>
      </c>
      <c r="AZ143" s="132" t="str">
        <f ca="1">IF(ISNUMBER(H143-'Choose Housekeeping Genes'!I$17),H143-'Choose Housekeeping Genes'!I$17,"")</f>
        <v/>
      </c>
      <c r="BA143" s="132" t="str">
        <f ca="1">IF(ISNUMBER(I143-'Choose Housekeeping Genes'!J$17),I143-'Choose Housekeeping Genes'!J$17,"")</f>
        <v/>
      </c>
      <c r="BB143" s="132" t="str">
        <f ca="1">IF(ISNUMBER(J143-'Choose Housekeeping Genes'!K$17),J143-'Choose Housekeeping Genes'!K$17,"")</f>
        <v/>
      </c>
      <c r="BC143" s="132" t="str">
        <f ca="1">IF(ISNUMBER(K143-'Choose Housekeeping Genes'!L$17),K143-'Choose Housekeeping Genes'!L$17,"")</f>
        <v/>
      </c>
      <c r="BD143" s="132" t="str">
        <f ca="1">IF(ISNUMBER(L143-'Choose Housekeeping Genes'!M$17),L143-'Choose Housekeeping Genes'!M$17,"")</f>
        <v/>
      </c>
      <c r="BE143" s="132" t="str">
        <f ca="1">IF(ISNUMBER(M143-'Choose Housekeeping Genes'!N$17),M143-'Choose Housekeeping Genes'!N$17,"")</f>
        <v/>
      </c>
      <c r="BF143" s="132" t="str">
        <f ca="1">IF(ISNUMBER(N143-'Choose Housekeeping Genes'!O$17),N143-'Choose Housekeeping Genes'!O$17,"")</f>
        <v/>
      </c>
      <c r="BG143" s="132" t="str">
        <f ca="1">IF(ISNUMBER(O143-'Choose Housekeeping Genes'!P$17),O143-'Choose Housekeeping Genes'!P$17,"")</f>
        <v/>
      </c>
      <c r="BH143" s="132" t="str">
        <f ca="1">IF(ISNUMBER(P143-'Choose Housekeeping Genes'!Q$17),P143-'Choose Housekeeping Genes'!Q$17,"")</f>
        <v/>
      </c>
      <c r="BI143" s="132" t="str">
        <f ca="1">IF(ISNUMBER(Q143-'Choose Housekeeping Genes'!R$17),Q143-'Choose Housekeeping Genes'!R$17,"")</f>
        <v/>
      </c>
      <c r="BJ143" s="132" t="str">
        <f ca="1">IF(ISNUMBER(R143-'Choose Housekeeping Genes'!S$17),R143-'Choose Housekeeping Genes'!S$17,"")</f>
        <v/>
      </c>
      <c r="BK143" s="132" t="str">
        <f ca="1">IF(ISNUMBER(S143-'Choose Housekeeping Genes'!T$17),S143-'Choose Housekeeping Genes'!T$17,"")</f>
        <v/>
      </c>
      <c r="BL143" s="132" t="str">
        <f ca="1">IF(ISNUMBER(T143-'Choose Housekeeping Genes'!U$17),T143-'Choose Housekeeping Genes'!U$17,"")</f>
        <v/>
      </c>
      <c r="BM143" s="132" t="str">
        <f ca="1">IF(ISNUMBER(U143-'Choose Housekeeping Genes'!V$17),U143-'Choose Housekeeping Genes'!V$17,"")</f>
        <v/>
      </c>
      <c r="BN143" s="132" t="str">
        <f ca="1">IF(ISNUMBER(V143-'Choose Housekeeping Genes'!W$17),V143-'Choose Housekeeping Genes'!W$17,"")</f>
        <v/>
      </c>
      <c r="BO143" s="142" t="str">
        <f t="shared" si="8"/>
        <v>NONHSAT112178</v>
      </c>
      <c r="BP143" s="141" t="s">
        <v>214</v>
      </c>
      <c r="BQ143" s="132" t="str">
        <f ca="1">IF(ISNUMBER(Y143-'Choose Housekeeping Genes'!AA$17),Y143-'Choose Housekeeping Genes'!AA$17,"")</f>
        <v/>
      </c>
      <c r="BR143" s="132" t="str">
        <f ca="1">IF(ISNUMBER(Z143-'Choose Housekeeping Genes'!AB$17),Z143-'Choose Housekeeping Genes'!AB$17,"")</f>
        <v/>
      </c>
      <c r="BS143" s="132" t="str">
        <f ca="1">IF(ISNUMBER(AA143-'Choose Housekeeping Genes'!AC$17),AA143-'Choose Housekeeping Genes'!AC$17,"")</f>
        <v/>
      </c>
      <c r="BT143" s="132" t="str">
        <f ca="1">IF(ISNUMBER(AB143-'Choose Housekeeping Genes'!AD$17),AB143-'Choose Housekeeping Genes'!AD$17,"")</f>
        <v/>
      </c>
      <c r="BU143" s="132" t="str">
        <f ca="1">IF(ISNUMBER(AC143-'Choose Housekeeping Genes'!AE$17),AC143-'Choose Housekeeping Genes'!AE$17,"")</f>
        <v/>
      </c>
      <c r="BV143" s="132" t="str">
        <f ca="1">IF(ISNUMBER(AD143-'Choose Housekeeping Genes'!AF$17),AD143-'Choose Housekeeping Genes'!AF$17,"")</f>
        <v/>
      </c>
      <c r="BW143" s="132" t="str">
        <f ca="1">IF(ISNUMBER(AE143-'Choose Housekeeping Genes'!AG$17),AE143-'Choose Housekeeping Genes'!AG$17,"")</f>
        <v/>
      </c>
      <c r="BX143" s="132" t="str">
        <f ca="1">IF(ISNUMBER(AF143-'Choose Housekeeping Genes'!AH$17),AF143-'Choose Housekeeping Genes'!AH$17,"")</f>
        <v/>
      </c>
      <c r="BY143" s="132" t="str">
        <f ca="1">IF(ISNUMBER(AG143-'Choose Housekeeping Genes'!AI$17),AG143-'Choose Housekeeping Genes'!AI$17,"")</f>
        <v/>
      </c>
      <c r="BZ143" s="132" t="str">
        <f ca="1">IF(ISNUMBER(AH143-'Choose Housekeeping Genes'!AJ$17),AH143-'Choose Housekeeping Genes'!AJ$17,"")</f>
        <v/>
      </c>
      <c r="CA143" s="132" t="str">
        <f ca="1">IF(ISNUMBER(AI143-'Choose Housekeeping Genes'!AK$17),AI143-'Choose Housekeeping Genes'!AK$17,"")</f>
        <v/>
      </c>
      <c r="CB143" s="132" t="str">
        <f ca="1">IF(ISNUMBER(AJ143-'Choose Housekeeping Genes'!AL$17),AJ143-'Choose Housekeeping Genes'!AL$17,"")</f>
        <v/>
      </c>
      <c r="CC143" s="132" t="str">
        <f ca="1">IF(ISNUMBER(AK143-'Choose Housekeeping Genes'!AM$17),AK143-'Choose Housekeeping Genes'!AM$17,"")</f>
        <v/>
      </c>
      <c r="CD143" s="132" t="str">
        <f ca="1">IF(ISNUMBER(AL143-'Choose Housekeeping Genes'!AN$17),AL143-'Choose Housekeeping Genes'!AN$17,"")</f>
        <v/>
      </c>
      <c r="CE143" s="132" t="str">
        <f ca="1">IF(ISNUMBER(AM143-'Choose Housekeeping Genes'!AO$17),AM143-'Choose Housekeeping Genes'!AO$17,"")</f>
        <v/>
      </c>
      <c r="CF143" s="132" t="str">
        <f ca="1">IF(ISNUMBER(AN143-'Choose Housekeeping Genes'!AP$17),AN143-'Choose Housekeeping Genes'!AP$17,"")</f>
        <v/>
      </c>
      <c r="CG143" s="132" t="str">
        <f ca="1">IF(ISNUMBER(AO143-'Choose Housekeeping Genes'!AQ$17),AO143-'Choose Housekeeping Genes'!AQ$17,"")</f>
        <v/>
      </c>
      <c r="CH143" s="132" t="str">
        <f ca="1">IF(ISNUMBER(AP143-'Choose Housekeeping Genes'!AR$17),AP143-'Choose Housekeeping Genes'!AR$17,"")</f>
        <v/>
      </c>
      <c r="CI143" s="132" t="str">
        <f ca="1">IF(ISNUMBER(AQ143-'Choose Housekeeping Genes'!AS$17),AQ143-'Choose Housekeeping Genes'!AS$17,"")</f>
        <v/>
      </c>
      <c r="CJ143" s="132" t="str">
        <f ca="1">IF(ISNUMBER(AR143-'Choose Housekeeping Genes'!AT$17),AR143-'Choose Housekeeping Genes'!AT$17,"")</f>
        <v/>
      </c>
      <c r="CK143" s="137" t="e">
        <f t="shared" ca="1" si="9"/>
        <v>#DIV/0!</v>
      </c>
      <c r="CL143" s="138" t="e">
        <f t="shared" ca="1" si="10"/>
        <v>#DIV/0!</v>
      </c>
    </row>
    <row r="144" spans="1:90" ht="12.75" x14ac:dyDescent="0.15">
      <c r="A144" s="131" t="str">
        <f>'Transcript table'!C144</f>
        <v>NONRATT021972</v>
      </c>
      <c r="B144" s="35" t="s">
        <v>215</v>
      </c>
      <c r="C144" s="132" t="str">
        <f>IF(SUM('Test Sample Data'!C$3:C$386)&gt;10,IF(AND(ISNUMBER('Test Sample Data'!C144),'Test Sample Data'!C144&lt;35,'Test Sample Data'!C144&gt;0),'Test Sample Data'!C144-'Choose Housekeeping Genes'!D$27,35-'Choose Housekeeping Genes'!D$27),"")</f>
        <v/>
      </c>
      <c r="D144" s="132" t="str">
        <f>IF(SUM('Test Sample Data'!D$3:D$386)&gt;10,IF(AND(ISNUMBER('Test Sample Data'!D144),'Test Sample Data'!D144&lt;35,'Test Sample Data'!D144&gt;0),'Test Sample Data'!D144-'Choose Housekeeping Genes'!E$27,35-'Choose Housekeeping Genes'!E$27),"")</f>
        <v/>
      </c>
      <c r="E144" s="132" t="str">
        <f>IF(SUM('Test Sample Data'!E$3:E$386)&gt;10,IF(AND(ISNUMBER('Test Sample Data'!E144),'Test Sample Data'!E144&lt;35,'Test Sample Data'!E144&gt;0),'Test Sample Data'!E144-'Choose Housekeeping Genes'!F$27,35-'Choose Housekeeping Genes'!F$27),"")</f>
        <v/>
      </c>
      <c r="F144" s="132" t="str">
        <f>IF(SUM('Test Sample Data'!F$3:F$386)&gt;10,IF(AND(ISNUMBER('Test Sample Data'!F144),'Test Sample Data'!F144&lt;35,'Test Sample Data'!F144&gt;0),'Test Sample Data'!F144-'Choose Housekeeping Genes'!G$27,35-'Choose Housekeeping Genes'!G$27),"")</f>
        <v/>
      </c>
      <c r="G144" s="132" t="str">
        <f>IF(SUM('Test Sample Data'!G$3:G$386)&gt;10,IF(AND(ISNUMBER('Test Sample Data'!G144),'Test Sample Data'!G144&lt;35,'Test Sample Data'!G144&gt;0),'Test Sample Data'!G144-'Choose Housekeeping Genes'!H$27,35-'Choose Housekeeping Genes'!H$27),"")</f>
        <v/>
      </c>
      <c r="H144" s="132" t="str">
        <f>IF(SUM('Test Sample Data'!H$3:H$386)&gt;10,IF(AND(ISNUMBER('Test Sample Data'!H144),'Test Sample Data'!H144&lt;35,'Test Sample Data'!H144&gt;0),'Test Sample Data'!H144-'Choose Housekeeping Genes'!I$27,35-'Choose Housekeeping Genes'!I$27),"")</f>
        <v/>
      </c>
      <c r="I144" s="132" t="str">
        <f>IF(SUM('Test Sample Data'!I$3:I$386)&gt;10,IF(AND(ISNUMBER('Test Sample Data'!I144),'Test Sample Data'!I144&lt;35,'Test Sample Data'!I144&gt;0),'Test Sample Data'!I144-'Choose Housekeeping Genes'!J$27,35-'Choose Housekeeping Genes'!J$27),"")</f>
        <v/>
      </c>
      <c r="J144" s="132" t="str">
        <f>IF(SUM('Test Sample Data'!J$3:J$386)&gt;10,IF(AND(ISNUMBER('Test Sample Data'!J144),'Test Sample Data'!J144&lt;35,'Test Sample Data'!J144&gt;0),'Test Sample Data'!J144-'Choose Housekeeping Genes'!K$27,35-'Choose Housekeeping Genes'!K$27),"")</f>
        <v/>
      </c>
      <c r="K144" s="132" t="str">
        <f>IF(SUM('Test Sample Data'!K$3:K$386)&gt;10,IF(AND(ISNUMBER('Test Sample Data'!K144),'Test Sample Data'!K144&lt;35,'Test Sample Data'!K144&gt;0),'Test Sample Data'!K144-'Choose Housekeeping Genes'!L$27,35-'Choose Housekeeping Genes'!L$27),"")</f>
        <v/>
      </c>
      <c r="L144" s="132" t="str">
        <f>IF(SUM('Test Sample Data'!L$3:L$386)&gt;10,IF(AND(ISNUMBER('Test Sample Data'!L144),'Test Sample Data'!L144&lt;35,'Test Sample Data'!L144&gt;0),'Test Sample Data'!L144-'Choose Housekeeping Genes'!M$27,35-'Choose Housekeeping Genes'!M$27),"")</f>
        <v/>
      </c>
      <c r="M144" s="132" t="str">
        <f>IF(SUM('Test Sample Data'!M$3:M$386)&gt;10,IF(AND(ISNUMBER('Test Sample Data'!M144),'Test Sample Data'!M144&lt;35,'Test Sample Data'!M144&gt;0),'Test Sample Data'!M144-'Choose Housekeeping Genes'!N$27,35-'Choose Housekeeping Genes'!N$27),"")</f>
        <v/>
      </c>
      <c r="N144" s="132" t="str">
        <f>IF(SUM('Test Sample Data'!N$3:N$386)&gt;10,IF(AND(ISNUMBER('Test Sample Data'!N144),'Test Sample Data'!N144&lt;35,'Test Sample Data'!N144&gt;0),'Test Sample Data'!N144-'Choose Housekeeping Genes'!O$27,35-'Choose Housekeeping Genes'!O$27),"")</f>
        <v/>
      </c>
      <c r="O144" s="132" t="str">
        <f>IF(SUM('Test Sample Data'!O$3:O$386)&gt;10,IF(AND(ISNUMBER('Test Sample Data'!O144),'Test Sample Data'!O144&lt;35,'Test Sample Data'!O144&gt;0),'Test Sample Data'!O144-'Choose Housekeeping Genes'!P$27,35-'Choose Housekeeping Genes'!P$27),"")</f>
        <v/>
      </c>
      <c r="P144" s="132" t="str">
        <f>IF(SUM('Test Sample Data'!P$3:P$386)&gt;10,IF(AND(ISNUMBER('Test Sample Data'!P144),'Test Sample Data'!P144&lt;35,'Test Sample Data'!P144&gt;0),'Test Sample Data'!P144-'Choose Housekeeping Genes'!Q$27,35-'Choose Housekeeping Genes'!Q$27),"")</f>
        <v/>
      </c>
      <c r="Q144" s="132" t="str">
        <f>IF(SUM('Test Sample Data'!Q$3:Q$386)&gt;10,IF(AND(ISNUMBER('Test Sample Data'!Q144),'Test Sample Data'!Q144&lt;35,'Test Sample Data'!Q144&gt;0),'Test Sample Data'!Q144-'Choose Housekeeping Genes'!R$27,35-'Choose Housekeeping Genes'!R$27),"")</f>
        <v/>
      </c>
      <c r="R144" s="132" t="str">
        <f>IF(SUM('Test Sample Data'!R$3:R$386)&gt;10,IF(AND(ISNUMBER('Test Sample Data'!R144),'Test Sample Data'!R144&lt;35,'Test Sample Data'!R144&gt;0),'Test Sample Data'!R144-'Choose Housekeeping Genes'!S$27,35-'Choose Housekeeping Genes'!S$27),"")</f>
        <v/>
      </c>
      <c r="S144" s="132" t="str">
        <f>IF(SUM('Test Sample Data'!S$3:S$386)&gt;10,IF(AND(ISNUMBER('Test Sample Data'!S144),'Test Sample Data'!S144&lt;35,'Test Sample Data'!S144&gt;0),'Test Sample Data'!S144-'Choose Housekeeping Genes'!T$27,35-'Choose Housekeeping Genes'!T$27),"")</f>
        <v/>
      </c>
      <c r="T144" s="132" t="str">
        <f>IF(SUM('Test Sample Data'!T$3:T$386)&gt;10,IF(AND(ISNUMBER('Test Sample Data'!T144),'Test Sample Data'!T144&lt;35,'Test Sample Data'!T144&gt;0),'Test Sample Data'!T144-'Choose Housekeeping Genes'!U$27,35-'Choose Housekeeping Genes'!U$27),"")</f>
        <v/>
      </c>
      <c r="U144" s="132" t="str">
        <f>IF(SUM('Test Sample Data'!U$3:U$386)&gt;10,IF(AND(ISNUMBER('Test Sample Data'!U144),'Test Sample Data'!U144&lt;35,'Test Sample Data'!U144&gt;0),'Test Sample Data'!U144-'Choose Housekeeping Genes'!V$27,35-'Choose Housekeeping Genes'!V$27),"")</f>
        <v/>
      </c>
      <c r="V144" s="132" t="str">
        <f>IF(SUM('Test Sample Data'!V$3:V$386)&gt;10,IF(AND(ISNUMBER('Test Sample Data'!V144),'Test Sample Data'!V144&lt;35,'Test Sample Data'!V144&gt;0),'Test Sample Data'!V144-'Choose Housekeeping Genes'!W$27,35-'Choose Housekeeping Genes'!W$27),"")</f>
        <v/>
      </c>
      <c r="W144" s="140" t="str">
        <f>'Control Sample Data'!A144</f>
        <v>NONRATT021972</v>
      </c>
      <c r="X144" s="141" t="s">
        <v>215</v>
      </c>
      <c r="Y144" s="132" t="str">
        <f>IF(SUM('Control Sample Data'!C$3:C$386)&gt;10,IF(AND(ISNUMBER('Control Sample Data'!C144),'Control Sample Data'!C144&lt;35,'Control Sample Data'!C144&gt;0),'Control Sample Data'!C144-'Choose Housekeeping Genes'!AA$27,35-'Choose Housekeeping Genes'!AA$27),"")</f>
        <v/>
      </c>
      <c r="Z144" s="132" t="str">
        <f>IF(SUM('Control Sample Data'!D$3:D$386)&gt;10,IF(AND(ISNUMBER('Control Sample Data'!D144),'Control Sample Data'!D144&lt;35,'Control Sample Data'!D144&gt;0),'Control Sample Data'!D144-'Choose Housekeeping Genes'!AB$27,35-'Choose Housekeeping Genes'!AB$27),"")</f>
        <v/>
      </c>
      <c r="AA144" s="132" t="str">
        <f>IF(SUM('Control Sample Data'!E$3:E$386)&gt;10,IF(AND(ISNUMBER('Control Sample Data'!E144),'Control Sample Data'!E144&lt;35,'Control Sample Data'!E144&gt;0),'Control Sample Data'!E144-'Choose Housekeeping Genes'!AC$27,35-'Choose Housekeeping Genes'!AC$27),"")</f>
        <v/>
      </c>
      <c r="AB144" s="132" t="str">
        <f>IF(SUM('Control Sample Data'!F$3:F$386)&gt;10,IF(AND(ISNUMBER('Control Sample Data'!F144),'Control Sample Data'!F144&lt;35,'Control Sample Data'!F144&gt;0),'Control Sample Data'!F144-'Choose Housekeeping Genes'!AD$27,35-'Choose Housekeeping Genes'!AD$27),"")</f>
        <v/>
      </c>
      <c r="AC144" s="132" t="str">
        <f>IF(SUM('Control Sample Data'!G$3:G$386)&gt;10,IF(AND(ISNUMBER('Control Sample Data'!G144),'Control Sample Data'!G144&lt;35,'Control Sample Data'!G144&gt;0),'Control Sample Data'!G144-'Choose Housekeeping Genes'!AE$27,35-'Choose Housekeeping Genes'!AE$27),"")</f>
        <v/>
      </c>
      <c r="AD144" s="132" t="str">
        <f>IF(SUM('Control Sample Data'!H$3:H$386)&gt;10,IF(AND(ISNUMBER('Control Sample Data'!H144),'Control Sample Data'!H144&lt;35,'Control Sample Data'!H144&gt;0),'Control Sample Data'!H144-'Choose Housekeeping Genes'!AF$27,35-'Choose Housekeeping Genes'!AF$27),"")</f>
        <v/>
      </c>
      <c r="AE144" s="132" t="str">
        <f>IF(SUM('Control Sample Data'!I$3:I$386)&gt;10,IF(AND(ISNUMBER('Control Sample Data'!I144),'Control Sample Data'!I144&lt;35,'Control Sample Data'!I144&gt;0),'Control Sample Data'!I144-'Choose Housekeeping Genes'!AG$27,35-'Choose Housekeeping Genes'!AG$27),"")</f>
        <v/>
      </c>
      <c r="AF144" s="132" t="str">
        <f>IF(SUM('Control Sample Data'!J$3:J$386)&gt;10,IF(AND(ISNUMBER('Control Sample Data'!J144),'Control Sample Data'!J144&lt;35,'Control Sample Data'!J144&gt;0),'Control Sample Data'!J144-'Choose Housekeeping Genes'!AH$27,35-'Choose Housekeeping Genes'!AH$27),"")</f>
        <v/>
      </c>
      <c r="AG144" s="132" t="str">
        <f>IF(SUM('Control Sample Data'!K$3:K$386)&gt;10,IF(AND(ISNUMBER('Control Sample Data'!K144),'Control Sample Data'!K144&lt;35,'Control Sample Data'!K144&gt;0),'Control Sample Data'!K144-'Choose Housekeeping Genes'!AI$27,35-'Choose Housekeeping Genes'!AI$27),"")</f>
        <v/>
      </c>
      <c r="AH144" s="132" t="str">
        <f>IF(SUM('Control Sample Data'!L$3:L$386)&gt;10,IF(AND(ISNUMBER('Control Sample Data'!L144),'Control Sample Data'!L144&lt;35,'Control Sample Data'!L144&gt;0),'Control Sample Data'!L144-'Choose Housekeeping Genes'!AJ$27,35-'Choose Housekeeping Genes'!AJ$27),"")</f>
        <v/>
      </c>
      <c r="AI144" s="132" t="str">
        <f>IF(SUM('Control Sample Data'!M$3:M$386)&gt;10,IF(AND(ISNUMBER('Control Sample Data'!M144),'Control Sample Data'!M144&lt;35,'Control Sample Data'!M144&gt;0),'Control Sample Data'!M144-'Choose Housekeeping Genes'!AK$27,35-'Choose Housekeeping Genes'!AK$27),"")</f>
        <v/>
      </c>
      <c r="AJ144" s="132" t="str">
        <f>IF(SUM('Control Sample Data'!N$3:N$386)&gt;10,IF(AND(ISNUMBER('Control Sample Data'!N144),'Control Sample Data'!N144&lt;35,'Control Sample Data'!N144&gt;0),'Control Sample Data'!N144-'Choose Housekeeping Genes'!AL$27,35-'Choose Housekeeping Genes'!AL$27),"")</f>
        <v/>
      </c>
      <c r="AK144" s="132" t="str">
        <f>IF(SUM('Control Sample Data'!O$3:O$386)&gt;10,IF(AND(ISNUMBER('Control Sample Data'!O144),'Control Sample Data'!O144&lt;35,'Control Sample Data'!O144&gt;0),'Control Sample Data'!O144-'Choose Housekeeping Genes'!AM$27,35-'Choose Housekeeping Genes'!AM$27),"")</f>
        <v/>
      </c>
      <c r="AL144" s="132" t="str">
        <f>IF(SUM('Control Sample Data'!P$3:P$386)&gt;10,IF(AND(ISNUMBER('Control Sample Data'!P144),'Control Sample Data'!P144&lt;35,'Control Sample Data'!P144&gt;0),'Control Sample Data'!P144-'Choose Housekeeping Genes'!AN$27,35-'Choose Housekeeping Genes'!AN$27),"")</f>
        <v/>
      </c>
      <c r="AM144" s="132" t="str">
        <f>IF(SUM('Control Sample Data'!Q$3:Q$386)&gt;10,IF(AND(ISNUMBER('Control Sample Data'!Q144),'Control Sample Data'!Q144&lt;35,'Control Sample Data'!Q144&gt;0),'Control Sample Data'!Q144-'Choose Housekeeping Genes'!AO$27,35-'Choose Housekeeping Genes'!AO$27),"")</f>
        <v/>
      </c>
      <c r="AN144" s="132" t="str">
        <f>IF(SUM('Control Sample Data'!R$3:R$386)&gt;10,IF(AND(ISNUMBER('Control Sample Data'!R144),'Control Sample Data'!R144&lt;35,'Control Sample Data'!R144&gt;0),'Control Sample Data'!R144-'Choose Housekeeping Genes'!AP$27,35-'Choose Housekeeping Genes'!AP$27),"")</f>
        <v/>
      </c>
      <c r="AO144" s="132" t="str">
        <f>IF(SUM('Control Sample Data'!S$3:S$386)&gt;10,IF(AND(ISNUMBER('Control Sample Data'!S144),'Control Sample Data'!S144&lt;35,'Control Sample Data'!S144&gt;0),'Control Sample Data'!S144-'Choose Housekeeping Genes'!AQ$27,35-'Choose Housekeeping Genes'!AQ$27),"")</f>
        <v/>
      </c>
      <c r="AP144" s="132" t="str">
        <f>IF(SUM('Control Sample Data'!T$3:T$386)&gt;10,IF(AND(ISNUMBER('Control Sample Data'!T144),'Control Sample Data'!T144&lt;35,'Control Sample Data'!T144&gt;0),'Control Sample Data'!T144-'Choose Housekeeping Genes'!AR$27,35-'Choose Housekeeping Genes'!AR$27),"")</f>
        <v/>
      </c>
      <c r="AQ144" s="132" t="str">
        <f>IF(SUM('Control Sample Data'!U$3:U$386)&gt;10,IF(AND(ISNUMBER('Control Sample Data'!U144),'Control Sample Data'!U144&lt;35,'Control Sample Data'!U144&gt;0),'Control Sample Data'!U144-'Choose Housekeeping Genes'!AS$27,35-'Choose Housekeeping Genes'!AS$27),"")</f>
        <v/>
      </c>
      <c r="AR144" s="132" t="str">
        <f>IF(SUM('Control Sample Data'!V$3:V$386)&gt;10,IF(AND(ISNUMBER('Control Sample Data'!V144),'Control Sample Data'!V144&lt;35,'Control Sample Data'!V144&gt;0),'Control Sample Data'!V144-'Choose Housekeeping Genes'!AT$27,35-'Choose Housekeeping Genes'!AT$27),"")</f>
        <v/>
      </c>
      <c r="AS144" s="135" t="str">
        <f>'Control Sample Data'!A144</f>
        <v>NONRATT021972</v>
      </c>
      <c r="AT144" s="35" t="s">
        <v>215</v>
      </c>
      <c r="AU144" s="132" t="str">
        <f ca="1">IF(ISNUMBER(C144-'Choose Housekeeping Genes'!D$17),C144-'Choose Housekeeping Genes'!D$17,"")</f>
        <v/>
      </c>
      <c r="AV144" s="132" t="str">
        <f ca="1">IF(ISNUMBER(D144-'Choose Housekeeping Genes'!E$17),D144-'Choose Housekeeping Genes'!E$17,"")</f>
        <v/>
      </c>
      <c r="AW144" s="132" t="str">
        <f ca="1">IF(ISNUMBER(E144-'Choose Housekeeping Genes'!F$17),E144-'Choose Housekeeping Genes'!F$17,"")</f>
        <v/>
      </c>
      <c r="AX144" s="132" t="str">
        <f ca="1">IF(ISNUMBER(F144-'Choose Housekeeping Genes'!G$17),F144-'Choose Housekeeping Genes'!G$17,"")</f>
        <v/>
      </c>
      <c r="AY144" s="132" t="str">
        <f ca="1">IF(ISNUMBER(G144-'Choose Housekeeping Genes'!H$17),G144-'Choose Housekeeping Genes'!H$17,"")</f>
        <v/>
      </c>
      <c r="AZ144" s="132" t="str">
        <f ca="1">IF(ISNUMBER(H144-'Choose Housekeeping Genes'!I$17),H144-'Choose Housekeeping Genes'!I$17,"")</f>
        <v/>
      </c>
      <c r="BA144" s="132" t="str">
        <f ca="1">IF(ISNUMBER(I144-'Choose Housekeeping Genes'!J$17),I144-'Choose Housekeeping Genes'!J$17,"")</f>
        <v/>
      </c>
      <c r="BB144" s="132" t="str">
        <f ca="1">IF(ISNUMBER(J144-'Choose Housekeeping Genes'!K$17),J144-'Choose Housekeeping Genes'!K$17,"")</f>
        <v/>
      </c>
      <c r="BC144" s="132" t="str">
        <f ca="1">IF(ISNUMBER(K144-'Choose Housekeeping Genes'!L$17),K144-'Choose Housekeeping Genes'!L$17,"")</f>
        <v/>
      </c>
      <c r="BD144" s="132" t="str">
        <f ca="1">IF(ISNUMBER(L144-'Choose Housekeeping Genes'!M$17),L144-'Choose Housekeeping Genes'!M$17,"")</f>
        <v/>
      </c>
      <c r="BE144" s="132" t="str">
        <f ca="1">IF(ISNUMBER(M144-'Choose Housekeeping Genes'!N$17),M144-'Choose Housekeeping Genes'!N$17,"")</f>
        <v/>
      </c>
      <c r="BF144" s="132" t="str">
        <f ca="1">IF(ISNUMBER(N144-'Choose Housekeeping Genes'!O$17),N144-'Choose Housekeeping Genes'!O$17,"")</f>
        <v/>
      </c>
      <c r="BG144" s="132" t="str">
        <f ca="1">IF(ISNUMBER(O144-'Choose Housekeeping Genes'!P$17),O144-'Choose Housekeeping Genes'!P$17,"")</f>
        <v/>
      </c>
      <c r="BH144" s="132" t="str">
        <f ca="1">IF(ISNUMBER(P144-'Choose Housekeeping Genes'!Q$17),P144-'Choose Housekeeping Genes'!Q$17,"")</f>
        <v/>
      </c>
      <c r="BI144" s="132" t="str">
        <f ca="1">IF(ISNUMBER(Q144-'Choose Housekeeping Genes'!R$17),Q144-'Choose Housekeeping Genes'!R$17,"")</f>
        <v/>
      </c>
      <c r="BJ144" s="132" t="str">
        <f ca="1">IF(ISNUMBER(R144-'Choose Housekeeping Genes'!S$17),R144-'Choose Housekeeping Genes'!S$17,"")</f>
        <v/>
      </c>
      <c r="BK144" s="132" t="str">
        <f ca="1">IF(ISNUMBER(S144-'Choose Housekeeping Genes'!T$17),S144-'Choose Housekeeping Genes'!T$17,"")</f>
        <v/>
      </c>
      <c r="BL144" s="132" t="str">
        <f ca="1">IF(ISNUMBER(T144-'Choose Housekeeping Genes'!U$17),T144-'Choose Housekeeping Genes'!U$17,"")</f>
        <v/>
      </c>
      <c r="BM144" s="132" t="str">
        <f ca="1">IF(ISNUMBER(U144-'Choose Housekeeping Genes'!V$17),U144-'Choose Housekeeping Genes'!V$17,"")</f>
        <v/>
      </c>
      <c r="BN144" s="132" t="str">
        <f ca="1">IF(ISNUMBER(V144-'Choose Housekeeping Genes'!W$17),V144-'Choose Housekeeping Genes'!W$17,"")</f>
        <v/>
      </c>
      <c r="BO144" s="142" t="str">
        <f t="shared" ref="BO144:BO207" si="11">W144</f>
        <v>NONRATT021972</v>
      </c>
      <c r="BP144" s="141" t="s">
        <v>215</v>
      </c>
      <c r="BQ144" s="132" t="str">
        <f ca="1">IF(ISNUMBER(Y144-'Choose Housekeeping Genes'!AA$17),Y144-'Choose Housekeeping Genes'!AA$17,"")</f>
        <v/>
      </c>
      <c r="BR144" s="132" t="str">
        <f ca="1">IF(ISNUMBER(Z144-'Choose Housekeeping Genes'!AB$17),Z144-'Choose Housekeeping Genes'!AB$17,"")</f>
        <v/>
      </c>
      <c r="BS144" s="132" t="str">
        <f ca="1">IF(ISNUMBER(AA144-'Choose Housekeeping Genes'!AC$17),AA144-'Choose Housekeeping Genes'!AC$17,"")</f>
        <v/>
      </c>
      <c r="BT144" s="132" t="str">
        <f ca="1">IF(ISNUMBER(AB144-'Choose Housekeeping Genes'!AD$17),AB144-'Choose Housekeeping Genes'!AD$17,"")</f>
        <v/>
      </c>
      <c r="BU144" s="132" t="str">
        <f ca="1">IF(ISNUMBER(AC144-'Choose Housekeeping Genes'!AE$17),AC144-'Choose Housekeeping Genes'!AE$17,"")</f>
        <v/>
      </c>
      <c r="BV144" s="132" t="str">
        <f ca="1">IF(ISNUMBER(AD144-'Choose Housekeeping Genes'!AF$17),AD144-'Choose Housekeeping Genes'!AF$17,"")</f>
        <v/>
      </c>
      <c r="BW144" s="132" t="str">
        <f ca="1">IF(ISNUMBER(AE144-'Choose Housekeeping Genes'!AG$17),AE144-'Choose Housekeeping Genes'!AG$17,"")</f>
        <v/>
      </c>
      <c r="BX144" s="132" t="str">
        <f ca="1">IF(ISNUMBER(AF144-'Choose Housekeeping Genes'!AH$17),AF144-'Choose Housekeeping Genes'!AH$17,"")</f>
        <v/>
      </c>
      <c r="BY144" s="132" t="str">
        <f ca="1">IF(ISNUMBER(AG144-'Choose Housekeeping Genes'!AI$17),AG144-'Choose Housekeeping Genes'!AI$17,"")</f>
        <v/>
      </c>
      <c r="BZ144" s="132" t="str">
        <f ca="1">IF(ISNUMBER(AH144-'Choose Housekeeping Genes'!AJ$17),AH144-'Choose Housekeeping Genes'!AJ$17,"")</f>
        <v/>
      </c>
      <c r="CA144" s="132" t="str">
        <f ca="1">IF(ISNUMBER(AI144-'Choose Housekeeping Genes'!AK$17),AI144-'Choose Housekeeping Genes'!AK$17,"")</f>
        <v/>
      </c>
      <c r="CB144" s="132" t="str">
        <f ca="1">IF(ISNUMBER(AJ144-'Choose Housekeeping Genes'!AL$17),AJ144-'Choose Housekeeping Genes'!AL$17,"")</f>
        <v/>
      </c>
      <c r="CC144" s="132" t="str">
        <f ca="1">IF(ISNUMBER(AK144-'Choose Housekeeping Genes'!AM$17),AK144-'Choose Housekeeping Genes'!AM$17,"")</f>
        <v/>
      </c>
      <c r="CD144" s="132" t="str">
        <f ca="1">IF(ISNUMBER(AL144-'Choose Housekeeping Genes'!AN$17),AL144-'Choose Housekeeping Genes'!AN$17,"")</f>
        <v/>
      </c>
      <c r="CE144" s="132" t="str">
        <f ca="1">IF(ISNUMBER(AM144-'Choose Housekeeping Genes'!AO$17),AM144-'Choose Housekeeping Genes'!AO$17,"")</f>
        <v/>
      </c>
      <c r="CF144" s="132" t="str">
        <f ca="1">IF(ISNUMBER(AN144-'Choose Housekeeping Genes'!AP$17),AN144-'Choose Housekeeping Genes'!AP$17,"")</f>
        <v/>
      </c>
      <c r="CG144" s="132" t="str">
        <f ca="1">IF(ISNUMBER(AO144-'Choose Housekeeping Genes'!AQ$17),AO144-'Choose Housekeeping Genes'!AQ$17,"")</f>
        <v/>
      </c>
      <c r="CH144" s="132" t="str">
        <f ca="1">IF(ISNUMBER(AP144-'Choose Housekeeping Genes'!AR$17),AP144-'Choose Housekeeping Genes'!AR$17,"")</f>
        <v/>
      </c>
      <c r="CI144" s="132" t="str">
        <f ca="1">IF(ISNUMBER(AQ144-'Choose Housekeeping Genes'!AS$17),AQ144-'Choose Housekeeping Genes'!AS$17,"")</f>
        <v/>
      </c>
      <c r="CJ144" s="132" t="str">
        <f ca="1">IF(ISNUMBER(AR144-'Choose Housekeeping Genes'!AT$17),AR144-'Choose Housekeeping Genes'!AT$17,"")</f>
        <v/>
      </c>
      <c r="CK144" s="137" t="e">
        <f t="shared" ca="1" si="9"/>
        <v>#DIV/0!</v>
      </c>
      <c r="CL144" s="138" t="e">
        <f t="shared" ca="1" si="10"/>
        <v>#DIV/0!</v>
      </c>
    </row>
    <row r="145" spans="1:90" ht="12.75" x14ac:dyDescent="0.15">
      <c r="A145" s="131" t="str">
        <f>'Transcript table'!C145</f>
        <v>NORAD</v>
      </c>
      <c r="B145" s="35" t="s">
        <v>216</v>
      </c>
      <c r="C145" s="132" t="str">
        <f>IF(SUM('Test Sample Data'!C$3:C$386)&gt;10,IF(AND(ISNUMBER('Test Sample Data'!C145),'Test Sample Data'!C145&lt;35,'Test Sample Data'!C145&gt;0),'Test Sample Data'!C145-'Choose Housekeeping Genes'!D$27,35-'Choose Housekeeping Genes'!D$27),"")</f>
        <v/>
      </c>
      <c r="D145" s="132" t="str">
        <f>IF(SUM('Test Sample Data'!D$3:D$386)&gt;10,IF(AND(ISNUMBER('Test Sample Data'!D145),'Test Sample Data'!D145&lt;35,'Test Sample Data'!D145&gt;0),'Test Sample Data'!D145-'Choose Housekeeping Genes'!E$27,35-'Choose Housekeeping Genes'!E$27),"")</f>
        <v/>
      </c>
      <c r="E145" s="132" t="str">
        <f>IF(SUM('Test Sample Data'!E$3:E$386)&gt;10,IF(AND(ISNUMBER('Test Sample Data'!E145),'Test Sample Data'!E145&lt;35,'Test Sample Data'!E145&gt;0),'Test Sample Data'!E145-'Choose Housekeeping Genes'!F$27,35-'Choose Housekeeping Genes'!F$27),"")</f>
        <v/>
      </c>
      <c r="F145" s="132" t="str">
        <f>IF(SUM('Test Sample Data'!F$3:F$386)&gt;10,IF(AND(ISNUMBER('Test Sample Data'!F145),'Test Sample Data'!F145&lt;35,'Test Sample Data'!F145&gt;0),'Test Sample Data'!F145-'Choose Housekeeping Genes'!G$27,35-'Choose Housekeeping Genes'!G$27),"")</f>
        <v/>
      </c>
      <c r="G145" s="132" t="str">
        <f>IF(SUM('Test Sample Data'!G$3:G$386)&gt;10,IF(AND(ISNUMBER('Test Sample Data'!G145),'Test Sample Data'!G145&lt;35,'Test Sample Data'!G145&gt;0),'Test Sample Data'!G145-'Choose Housekeeping Genes'!H$27,35-'Choose Housekeeping Genes'!H$27),"")</f>
        <v/>
      </c>
      <c r="H145" s="132" t="str">
        <f>IF(SUM('Test Sample Data'!H$3:H$386)&gt;10,IF(AND(ISNUMBER('Test Sample Data'!H145),'Test Sample Data'!H145&lt;35,'Test Sample Data'!H145&gt;0),'Test Sample Data'!H145-'Choose Housekeeping Genes'!I$27,35-'Choose Housekeeping Genes'!I$27),"")</f>
        <v/>
      </c>
      <c r="I145" s="132" t="str">
        <f>IF(SUM('Test Sample Data'!I$3:I$386)&gt;10,IF(AND(ISNUMBER('Test Sample Data'!I145),'Test Sample Data'!I145&lt;35,'Test Sample Data'!I145&gt;0),'Test Sample Data'!I145-'Choose Housekeeping Genes'!J$27,35-'Choose Housekeeping Genes'!J$27),"")</f>
        <v/>
      </c>
      <c r="J145" s="132" t="str">
        <f>IF(SUM('Test Sample Data'!J$3:J$386)&gt;10,IF(AND(ISNUMBER('Test Sample Data'!J145),'Test Sample Data'!J145&lt;35,'Test Sample Data'!J145&gt;0),'Test Sample Data'!J145-'Choose Housekeeping Genes'!K$27,35-'Choose Housekeeping Genes'!K$27),"")</f>
        <v/>
      </c>
      <c r="K145" s="132" t="str">
        <f>IF(SUM('Test Sample Data'!K$3:K$386)&gt;10,IF(AND(ISNUMBER('Test Sample Data'!K145),'Test Sample Data'!K145&lt;35,'Test Sample Data'!K145&gt;0),'Test Sample Data'!K145-'Choose Housekeeping Genes'!L$27,35-'Choose Housekeeping Genes'!L$27),"")</f>
        <v/>
      </c>
      <c r="L145" s="132" t="str">
        <f>IF(SUM('Test Sample Data'!L$3:L$386)&gt;10,IF(AND(ISNUMBER('Test Sample Data'!L145),'Test Sample Data'!L145&lt;35,'Test Sample Data'!L145&gt;0),'Test Sample Data'!L145-'Choose Housekeeping Genes'!M$27,35-'Choose Housekeeping Genes'!M$27),"")</f>
        <v/>
      </c>
      <c r="M145" s="132" t="str">
        <f>IF(SUM('Test Sample Data'!M$3:M$386)&gt;10,IF(AND(ISNUMBER('Test Sample Data'!M145),'Test Sample Data'!M145&lt;35,'Test Sample Data'!M145&gt;0),'Test Sample Data'!M145-'Choose Housekeeping Genes'!N$27,35-'Choose Housekeeping Genes'!N$27),"")</f>
        <v/>
      </c>
      <c r="N145" s="132" t="str">
        <f>IF(SUM('Test Sample Data'!N$3:N$386)&gt;10,IF(AND(ISNUMBER('Test Sample Data'!N145),'Test Sample Data'!N145&lt;35,'Test Sample Data'!N145&gt;0),'Test Sample Data'!N145-'Choose Housekeeping Genes'!O$27,35-'Choose Housekeeping Genes'!O$27),"")</f>
        <v/>
      </c>
      <c r="O145" s="132" t="str">
        <f>IF(SUM('Test Sample Data'!O$3:O$386)&gt;10,IF(AND(ISNUMBER('Test Sample Data'!O145),'Test Sample Data'!O145&lt;35,'Test Sample Data'!O145&gt;0),'Test Sample Data'!O145-'Choose Housekeeping Genes'!P$27,35-'Choose Housekeeping Genes'!P$27),"")</f>
        <v/>
      </c>
      <c r="P145" s="132" t="str">
        <f>IF(SUM('Test Sample Data'!P$3:P$386)&gt;10,IF(AND(ISNUMBER('Test Sample Data'!P145),'Test Sample Data'!P145&lt;35,'Test Sample Data'!P145&gt;0),'Test Sample Data'!P145-'Choose Housekeeping Genes'!Q$27,35-'Choose Housekeeping Genes'!Q$27),"")</f>
        <v/>
      </c>
      <c r="Q145" s="132" t="str">
        <f>IF(SUM('Test Sample Data'!Q$3:Q$386)&gt;10,IF(AND(ISNUMBER('Test Sample Data'!Q145),'Test Sample Data'!Q145&lt;35,'Test Sample Data'!Q145&gt;0),'Test Sample Data'!Q145-'Choose Housekeeping Genes'!R$27,35-'Choose Housekeeping Genes'!R$27),"")</f>
        <v/>
      </c>
      <c r="R145" s="132" t="str">
        <f>IF(SUM('Test Sample Data'!R$3:R$386)&gt;10,IF(AND(ISNUMBER('Test Sample Data'!R145),'Test Sample Data'!R145&lt;35,'Test Sample Data'!R145&gt;0),'Test Sample Data'!R145-'Choose Housekeeping Genes'!S$27,35-'Choose Housekeeping Genes'!S$27),"")</f>
        <v/>
      </c>
      <c r="S145" s="132" t="str">
        <f>IF(SUM('Test Sample Data'!S$3:S$386)&gt;10,IF(AND(ISNUMBER('Test Sample Data'!S145),'Test Sample Data'!S145&lt;35,'Test Sample Data'!S145&gt;0),'Test Sample Data'!S145-'Choose Housekeeping Genes'!T$27,35-'Choose Housekeeping Genes'!T$27),"")</f>
        <v/>
      </c>
      <c r="T145" s="132" t="str">
        <f>IF(SUM('Test Sample Data'!T$3:T$386)&gt;10,IF(AND(ISNUMBER('Test Sample Data'!T145),'Test Sample Data'!T145&lt;35,'Test Sample Data'!T145&gt;0),'Test Sample Data'!T145-'Choose Housekeeping Genes'!U$27,35-'Choose Housekeeping Genes'!U$27),"")</f>
        <v/>
      </c>
      <c r="U145" s="132" t="str">
        <f>IF(SUM('Test Sample Data'!U$3:U$386)&gt;10,IF(AND(ISNUMBER('Test Sample Data'!U145),'Test Sample Data'!U145&lt;35,'Test Sample Data'!U145&gt;0),'Test Sample Data'!U145-'Choose Housekeeping Genes'!V$27,35-'Choose Housekeeping Genes'!V$27),"")</f>
        <v/>
      </c>
      <c r="V145" s="132" t="str">
        <f>IF(SUM('Test Sample Data'!V$3:V$386)&gt;10,IF(AND(ISNUMBER('Test Sample Data'!V145),'Test Sample Data'!V145&lt;35,'Test Sample Data'!V145&gt;0),'Test Sample Data'!V145-'Choose Housekeeping Genes'!W$27,35-'Choose Housekeeping Genes'!W$27),"")</f>
        <v/>
      </c>
      <c r="W145" s="140" t="str">
        <f>'Control Sample Data'!A145</f>
        <v>NORAD</v>
      </c>
      <c r="X145" s="141" t="s">
        <v>216</v>
      </c>
      <c r="Y145" s="132" t="str">
        <f>IF(SUM('Control Sample Data'!C$3:C$386)&gt;10,IF(AND(ISNUMBER('Control Sample Data'!C145),'Control Sample Data'!C145&lt;35,'Control Sample Data'!C145&gt;0),'Control Sample Data'!C145-'Choose Housekeeping Genes'!AA$27,35-'Choose Housekeeping Genes'!AA$27),"")</f>
        <v/>
      </c>
      <c r="Z145" s="132" t="str">
        <f>IF(SUM('Control Sample Data'!D$3:D$386)&gt;10,IF(AND(ISNUMBER('Control Sample Data'!D145),'Control Sample Data'!D145&lt;35,'Control Sample Data'!D145&gt;0),'Control Sample Data'!D145-'Choose Housekeeping Genes'!AB$27,35-'Choose Housekeeping Genes'!AB$27),"")</f>
        <v/>
      </c>
      <c r="AA145" s="132" t="str">
        <f>IF(SUM('Control Sample Data'!E$3:E$386)&gt;10,IF(AND(ISNUMBER('Control Sample Data'!E145),'Control Sample Data'!E145&lt;35,'Control Sample Data'!E145&gt;0),'Control Sample Data'!E145-'Choose Housekeeping Genes'!AC$27,35-'Choose Housekeeping Genes'!AC$27),"")</f>
        <v/>
      </c>
      <c r="AB145" s="132" t="str">
        <f>IF(SUM('Control Sample Data'!F$3:F$386)&gt;10,IF(AND(ISNUMBER('Control Sample Data'!F145),'Control Sample Data'!F145&lt;35,'Control Sample Data'!F145&gt;0),'Control Sample Data'!F145-'Choose Housekeeping Genes'!AD$27,35-'Choose Housekeeping Genes'!AD$27),"")</f>
        <v/>
      </c>
      <c r="AC145" s="132" t="str">
        <f>IF(SUM('Control Sample Data'!G$3:G$386)&gt;10,IF(AND(ISNUMBER('Control Sample Data'!G145),'Control Sample Data'!G145&lt;35,'Control Sample Data'!G145&gt;0),'Control Sample Data'!G145-'Choose Housekeeping Genes'!AE$27,35-'Choose Housekeeping Genes'!AE$27),"")</f>
        <v/>
      </c>
      <c r="AD145" s="132" t="str">
        <f>IF(SUM('Control Sample Data'!H$3:H$386)&gt;10,IF(AND(ISNUMBER('Control Sample Data'!H145),'Control Sample Data'!H145&lt;35,'Control Sample Data'!H145&gt;0),'Control Sample Data'!H145-'Choose Housekeeping Genes'!AF$27,35-'Choose Housekeeping Genes'!AF$27),"")</f>
        <v/>
      </c>
      <c r="AE145" s="132" t="str">
        <f>IF(SUM('Control Sample Data'!I$3:I$386)&gt;10,IF(AND(ISNUMBER('Control Sample Data'!I145),'Control Sample Data'!I145&lt;35,'Control Sample Data'!I145&gt;0),'Control Sample Data'!I145-'Choose Housekeeping Genes'!AG$27,35-'Choose Housekeeping Genes'!AG$27),"")</f>
        <v/>
      </c>
      <c r="AF145" s="132" t="str">
        <f>IF(SUM('Control Sample Data'!J$3:J$386)&gt;10,IF(AND(ISNUMBER('Control Sample Data'!J145),'Control Sample Data'!J145&lt;35,'Control Sample Data'!J145&gt;0),'Control Sample Data'!J145-'Choose Housekeeping Genes'!AH$27,35-'Choose Housekeeping Genes'!AH$27),"")</f>
        <v/>
      </c>
      <c r="AG145" s="132" t="str">
        <f>IF(SUM('Control Sample Data'!K$3:K$386)&gt;10,IF(AND(ISNUMBER('Control Sample Data'!K145),'Control Sample Data'!K145&lt;35,'Control Sample Data'!K145&gt;0),'Control Sample Data'!K145-'Choose Housekeeping Genes'!AI$27,35-'Choose Housekeeping Genes'!AI$27),"")</f>
        <v/>
      </c>
      <c r="AH145" s="132" t="str">
        <f>IF(SUM('Control Sample Data'!L$3:L$386)&gt;10,IF(AND(ISNUMBER('Control Sample Data'!L145),'Control Sample Data'!L145&lt;35,'Control Sample Data'!L145&gt;0),'Control Sample Data'!L145-'Choose Housekeeping Genes'!AJ$27,35-'Choose Housekeeping Genes'!AJ$27),"")</f>
        <v/>
      </c>
      <c r="AI145" s="132" t="str">
        <f>IF(SUM('Control Sample Data'!M$3:M$386)&gt;10,IF(AND(ISNUMBER('Control Sample Data'!M145),'Control Sample Data'!M145&lt;35,'Control Sample Data'!M145&gt;0),'Control Sample Data'!M145-'Choose Housekeeping Genes'!AK$27,35-'Choose Housekeeping Genes'!AK$27),"")</f>
        <v/>
      </c>
      <c r="AJ145" s="132" t="str">
        <f>IF(SUM('Control Sample Data'!N$3:N$386)&gt;10,IF(AND(ISNUMBER('Control Sample Data'!N145),'Control Sample Data'!N145&lt;35,'Control Sample Data'!N145&gt;0),'Control Sample Data'!N145-'Choose Housekeeping Genes'!AL$27,35-'Choose Housekeeping Genes'!AL$27),"")</f>
        <v/>
      </c>
      <c r="AK145" s="132" t="str">
        <f>IF(SUM('Control Sample Data'!O$3:O$386)&gt;10,IF(AND(ISNUMBER('Control Sample Data'!O145),'Control Sample Data'!O145&lt;35,'Control Sample Data'!O145&gt;0),'Control Sample Data'!O145-'Choose Housekeeping Genes'!AM$27,35-'Choose Housekeeping Genes'!AM$27),"")</f>
        <v/>
      </c>
      <c r="AL145" s="132" t="str">
        <f>IF(SUM('Control Sample Data'!P$3:P$386)&gt;10,IF(AND(ISNUMBER('Control Sample Data'!P145),'Control Sample Data'!P145&lt;35,'Control Sample Data'!P145&gt;0),'Control Sample Data'!P145-'Choose Housekeeping Genes'!AN$27,35-'Choose Housekeeping Genes'!AN$27),"")</f>
        <v/>
      </c>
      <c r="AM145" s="132" t="str">
        <f>IF(SUM('Control Sample Data'!Q$3:Q$386)&gt;10,IF(AND(ISNUMBER('Control Sample Data'!Q145),'Control Sample Data'!Q145&lt;35,'Control Sample Data'!Q145&gt;0),'Control Sample Data'!Q145-'Choose Housekeeping Genes'!AO$27,35-'Choose Housekeeping Genes'!AO$27),"")</f>
        <v/>
      </c>
      <c r="AN145" s="132" t="str">
        <f>IF(SUM('Control Sample Data'!R$3:R$386)&gt;10,IF(AND(ISNUMBER('Control Sample Data'!R145),'Control Sample Data'!R145&lt;35,'Control Sample Data'!R145&gt;0),'Control Sample Data'!R145-'Choose Housekeeping Genes'!AP$27,35-'Choose Housekeeping Genes'!AP$27),"")</f>
        <v/>
      </c>
      <c r="AO145" s="132" t="str">
        <f>IF(SUM('Control Sample Data'!S$3:S$386)&gt;10,IF(AND(ISNUMBER('Control Sample Data'!S145),'Control Sample Data'!S145&lt;35,'Control Sample Data'!S145&gt;0),'Control Sample Data'!S145-'Choose Housekeeping Genes'!AQ$27,35-'Choose Housekeeping Genes'!AQ$27),"")</f>
        <v/>
      </c>
      <c r="AP145" s="132" t="str">
        <f>IF(SUM('Control Sample Data'!T$3:T$386)&gt;10,IF(AND(ISNUMBER('Control Sample Data'!T145),'Control Sample Data'!T145&lt;35,'Control Sample Data'!T145&gt;0),'Control Sample Data'!T145-'Choose Housekeeping Genes'!AR$27,35-'Choose Housekeeping Genes'!AR$27),"")</f>
        <v/>
      </c>
      <c r="AQ145" s="132" t="str">
        <f>IF(SUM('Control Sample Data'!U$3:U$386)&gt;10,IF(AND(ISNUMBER('Control Sample Data'!U145),'Control Sample Data'!U145&lt;35,'Control Sample Data'!U145&gt;0),'Control Sample Data'!U145-'Choose Housekeeping Genes'!AS$27,35-'Choose Housekeeping Genes'!AS$27),"")</f>
        <v/>
      </c>
      <c r="AR145" s="132" t="str">
        <f>IF(SUM('Control Sample Data'!V$3:V$386)&gt;10,IF(AND(ISNUMBER('Control Sample Data'!V145),'Control Sample Data'!V145&lt;35,'Control Sample Data'!V145&gt;0),'Control Sample Data'!V145-'Choose Housekeeping Genes'!AT$27,35-'Choose Housekeeping Genes'!AT$27),"")</f>
        <v/>
      </c>
      <c r="AS145" s="135" t="str">
        <f>'Control Sample Data'!A145</f>
        <v>NORAD</v>
      </c>
      <c r="AT145" s="35" t="s">
        <v>216</v>
      </c>
      <c r="AU145" s="132" t="str">
        <f ca="1">IF(ISNUMBER(C145-'Choose Housekeeping Genes'!D$17),C145-'Choose Housekeeping Genes'!D$17,"")</f>
        <v/>
      </c>
      <c r="AV145" s="132" t="str">
        <f ca="1">IF(ISNUMBER(D145-'Choose Housekeeping Genes'!E$17),D145-'Choose Housekeeping Genes'!E$17,"")</f>
        <v/>
      </c>
      <c r="AW145" s="132" t="str">
        <f ca="1">IF(ISNUMBER(E145-'Choose Housekeeping Genes'!F$17),E145-'Choose Housekeeping Genes'!F$17,"")</f>
        <v/>
      </c>
      <c r="AX145" s="132" t="str">
        <f ca="1">IF(ISNUMBER(F145-'Choose Housekeeping Genes'!G$17),F145-'Choose Housekeeping Genes'!G$17,"")</f>
        <v/>
      </c>
      <c r="AY145" s="132" t="str">
        <f ca="1">IF(ISNUMBER(G145-'Choose Housekeeping Genes'!H$17),G145-'Choose Housekeeping Genes'!H$17,"")</f>
        <v/>
      </c>
      <c r="AZ145" s="132" t="str">
        <f ca="1">IF(ISNUMBER(H145-'Choose Housekeeping Genes'!I$17),H145-'Choose Housekeeping Genes'!I$17,"")</f>
        <v/>
      </c>
      <c r="BA145" s="132" t="str">
        <f ca="1">IF(ISNUMBER(I145-'Choose Housekeeping Genes'!J$17),I145-'Choose Housekeeping Genes'!J$17,"")</f>
        <v/>
      </c>
      <c r="BB145" s="132" t="str">
        <f ca="1">IF(ISNUMBER(J145-'Choose Housekeeping Genes'!K$17),J145-'Choose Housekeeping Genes'!K$17,"")</f>
        <v/>
      </c>
      <c r="BC145" s="132" t="str">
        <f ca="1">IF(ISNUMBER(K145-'Choose Housekeeping Genes'!L$17),K145-'Choose Housekeeping Genes'!L$17,"")</f>
        <v/>
      </c>
      <c r="BD145" s="132" t="str">
        <f ca="1">IF(ISNUMBER(L145-'Choose Housekeeping Genes'!M$17),L145-'Choose Housekeeping Genes'!M$17,"")</f>
        <v/>
      </c>
      <c r="BE145" s="132" t="str">
        <f ca="1">IF(ISNUMBER(M145-'Choose Housekeeping Genes'!N$17),M145-'Choose Housekeeping Genes'!N$17,"")</f>
        <v/>
      </c>
      <c r="BF145" s="132" t="str">
        <f ca="1">IF(ISNUMBER(N145-'Choose Housekeeping Genes'!O$17),N145-'Choose Housekeeping Genes'!O$17,"")</f>
        <v/>
      </c>
      <c r="BG145" s="132" t="str">
        <f ca="1">IF(ISNUMBER(O145-'Choose Housekeeping Genes'!P$17),O145-'Choose Housekeeping Genes'!P$17,"")</f>
        <v/>
      </c>
      <c r="BH145" s="132" t="str">
        <f ca="1">IF(ISNUMBER(P145-'Choose Housekeeping Genes'!Q$17),P145-'Choose Housekeeping Genes'!Q$17,"")</f>
        <v/>
      </c>
      <c r="BI145" s="132" t="str">
        <f ca="1">IF(ISNUMBER(Q145-'Choose Housekeeping Genes'!R$17),Q145-'Choose Housekeeping Genes'!R$17,"")</f>
        <v/>
      </c>
      <c r="BJ145" s="132" t="str">
        <f ca="1">IF(ISNUMBER(R145-'Choose Housekeeping Genes'!S$17),R145-'Choose Housekeeping Genes'!S$17,"")</f>
        <v/>
      </c>
      <c r="BK145" s="132" t="str">
        <f ca="1">IF(ISNUMBER(S145-'Choose Housekeeping Genes'!T$17),S145-'Choose Housekeeping Genes'!T$17,"")</f>
        <v/>
      </c>
      <c r="BL145" s="132" t="str">
        <f ca="1">IF(ISNUMBER(T145-'Choose Housekeeping Genes'!U$17),T145-'Choose Housekeeping Genes'!U$17,"")</f>
        <v/>
      </c>
      <c r="BM145" s="132" t="str">
        <f ca="1">IF(ISNUMBER(U145-'Choose Housekeeping Genes'!V$17),U145-'Choose Housekeeping Genes'!V$17,"")</f>
        <v/>
      </c>
      <c r="BN145" s="132" t="str">
        <f ca="1">IF(ISNUMBER(V145-'Choose Housekeeping Genes'!W$17),V145-'Choose Housekeeping Genes'!W$17,"")</f>
        <v/>
      </c>
      <c r="BO145" s="142" t="str">
        <f t="shared" si="11"/>
        <v>NORAD</v>
      </c>
      <c r="BP145" s="141" t="s">
        <v>216</v>
      </c>
      <c r="BQ145" s="132" t="str">
        <f ca="1">IF(ISNUMBER(Y145-'Choose Housekeeping Genes'!AA$17),Y145-'Choose Housekeeping Genes'!AA$17,"")</f>
        <v/>
      </c>
      <c r="BR145" s="132" t="str">
        <f ca="1">IF(ISNUMBER(Z145-'Choose Housekeeping Genes'!AB$17),Z145-'Choose Housekeeping Genes'!AB$17,"")</f>
        <v/>
      </c>
      <c r="BS145" s="132" t="str">
        <f ca="1">IF(ISNUMBER(AA145-'Choose Housekeeping Genes'!AC$17),AA145-'Choose Housekeeping Genes'!AC$17,"")</f>
        <v/>
      </c>
      <c r="BT145" s="132" t="str">
        <f ca="1">IF(ISNUMBER(AB145-'Choose Housekeeping Genes'!AD$17),AB145-'Choose Housekeeping Genes'!AD$17,"")</f>
        <v/>
      </c>
      <c r="BU145" s="132" t="str">
        <f ca="1">IF(ISNUMBER(AC145-'Choose Housekeeping Genes'!AE$17),AC145-'Choose Housekeeping Genes'!AE$17,"")</f>
        <v/>
      </c>
      <c r="BV145" s="132" t="str">
        <f ca="1">IF(ISNUMBER(AD145-'Choose Housekeeping Genes'!AF$17),AD145-'Choose Housekeeping Genes'!AF$17,"")</f>
        <v/>
      </c>
      <c r="BW145" s="132" t="str">
        <f ca="1">IF(ISNUMBER(AE145-'Choose Housekeeping Genes'!AG$17),AE145-'Choose Housekeeping Genes'!AG$17,"")</f>
        <v/>
      </c>
      <c r="BX145" s="132" t="str">
        <f ca="1">IF(ISNUMBER(AF145-'Choose Housekeeping Genes'!AH$17),AF145-'Choose Housekeeping Genes'!AH$17,"")</f>
        <v/>
      </c>
      <c r="BY145" s="132" t="str">
        <f ca="1">IF(ISNUMBER(AG145-'Choose Housekeeping Genes'!AI$17),AG145-'Choose Housekeeping Genes'!AI$17,"")</f>
        <v/>
      </c>
      <c r="BZ145" s="132" t="str">
        <f ca="1">IF(ISNUMBER(AH145-'Choose Housekeeping Genes'!AJ$17),AH145-'Choose Housekeeping Genes'!AJ$17,"")</f>
        <v/>
      </c>
      <c r="CA145" s="132" t="str">
        <f ca="1">IF(ISNUMBER(AI145-'Choose Housekeeping Genes'!AK$17),AI145-'Choose Housekeeping Genes'!AK$17,"")</f>
        <v/>
      </c>
      <c r="CB145" s="132" t="str">
        <f ca="1">IF(ISNUMBER(AJ145-'Choose Housekeeping Genes'!AL$17),AJ145-'Choose Housekeeping Genes'!AL$17,"")</f>
        <v/>
      </c>
      <c r="CC145" s="132" t="str">
        <f ca="1">IF(ISNUMBER(AK145-'Choose Housekeeping Genes'!AM$17),AK145-'Choose Housekeeping Genes'!AM$17,"")</f>
        <v/>
      </c>
      <c r="CD145" s="132" t="str">
        <f ca="1">IF(ISNUMBER(AL145-'Choose Housekeeping Genes'!AN$17),AL145-'Choose Housekeeping Genes'!AN$17,"")</f>
        <v/>
      </c>
      <c r="CE145" s="132" t="str">
        <f ca="1">IF(ISNUMBER(AM145-'Choose Housekeeping Genes'!AO$17),AM145-'Choose Housekeeping Genes'!AO$17,"")</f>
        <v/>
      </c>
      <c r="CF145" s="132" t="str">
        <f ca="1">IF(ISNUMBER(AN145-'Choose Housekeeping Genes'!AP$17),AN145-'Choose Housekeeping Genes'!AP$17,"")</f>
        <v/>
      </c>
      <c r="CG145" s="132" t="str">
        <f ca="1">IF(ISNUMBER(AO145-'Choose Housekeeping Genes'!AQ$17),AO145-'Choose Housekeeping Genes'!AQ$17,"")</f>
        <v/>
      </c>
      <c r="CH145" s="132" t="str">
        <f ca="1">IF(ISNUMBER(AP145-'Choose Housekeeping Genes'!AR$17),AP145-'Choose Housekeeping Genes'!AR$17,"")</f>
        <v/>
      </c>
      <c r="CI145" s="132" t="str">
        <f ca="1">IF(ISNUMBER(AQ145-'Choose Housekeeping Genes'!AS$17),AQ145-'Choose Housekeeping Genes'!AS$17,"")</f>
        <v/>
      </c>
      <c r="CJ145" s="132" t="str">
        <f ca="1">IF(ISNUMBER(AR145-'Choose Housekeeping Genes'!AT$17),AR145-'Choose Housekeeping Genes'!AT$17,"")</f>
        <v/>
      </c>
      <c r="CK145" s="137" t="e">
        <f t="shared" ca="1" si="9"/>
        <v>#DIV/0!</v>
      </c>
      <c r="CL145" s="138" t="e">
        <f t="shared" ca="1" si="10"/>
        <v>#DIV/0!</v>
      </c>
    </row>
    <row r="146" spans="1:90" ht="12.75" x14ac:dyDescent="0.15">
      <c r="A146" s="131" t="str">
        <f>'Transcript table'!C146</f>
        <v>Novlnc35</v>
      </c>
      <c r="B146" s="35" t="s">
        <v>217</v>
      </c>
      <c r="C146" s="132" t="str">
        <f>IF(SUM('Test Sample Data'!C$3:C$386)&gt;10,IF(AND(ISNUMBER('Test Sample Data'!C146),'Test Sample Data'!C146&lt;35,'Test Sample Data'!C146&gt;0),'Test Sample Data'!C146-'Choose Housekeeping Genes'!D$27,35-'Choose Housekeeping Genes'!D$27),"")</f>
        <v/>
      </c>
      <c r="D146" s="132" t="str">
        <f>IF(SUM('Test Sample Data'!D$3:D$386)&gt;10,IF(AND(ISNUMBER('Test Sample Data'!D146),'Test Sample Data'!D146&lt;35,'Test Sample Data'!D146&gt;0),'Test Sample Data'!D146-'Choose Housekeeping Genes'!E$27,35-'Choose Housekeeping Genes'!E$27),"")</f>
        <v/>
      </c>
      <c r="E146" s="132" t="str">
        <f>IF(SUM('Test Sample Data'!E$3:E$386)&gt;10,IF(AND(ISNUMBER('Test Sample Data'!E146),'Test Sample Data'!E146&lt;35,'Test Sample Data'!E146&gt;0),'Test Sample Data'!E146-'Choose Housekeeping Genes'!F$27,35-'Choose Housekeeping Genes'!F$27),"")</f>
        <v/>
      </c>
      <c r="F146" s="132" t="str">
        <f>IF(SUM('Test Sample Data'!F$3:F$386)&gt;10,IF(AND(ISNUMBER('Test Sample Data'!F146),'Test Sample Data'!F146&lt;35,'Test Sample Data'!F146&gt;0),'Test Sample Data'!F146-'Choose Housekeeping Genes'!G$27,35-'Choose Housekeeping Genes'!G$27),"")</f>
        <v/>
      </c>
      <c r="G146" s="132" t="str">
        <f>IF(SUM('Test Sample Data'!G$3:G$386)&gt;10,IF(AND(ISNUMBER('Test Sample Data'!G146),'Test Sample Data'!G146&lt;35,'Test Sample Data'!G146&gt;0),'Test Sample Data'!G146-'Choose Housekeeping Genes'!H$27,35-'Choose Housekeeping Genes'!H$27),"")</f>
        <v/>
      </c>
      <c r="H146" s="132" t="str">
        <f>IF(SUM('Test Sample Data'!H$3:H$386)&gt;10,IF(AND(ISNUMBER('Test Sample Data'!H146),'Test Sample Data'!H146&lt;35,'Test Sample Data'!H146&gt;0),'Test Sample Data'!H146-'Choose Housekeeping Genes'!I$27,35-'Choose Housekeeping Genes'!I$27),"")</f>
        <v/>
      </c>
      <c r="I146" s="132" t="str">
        <f>IF(SUM('Test Sample Data'!I$3:I$386)&gt;10,IF(AND(ISNUMBER('Test Sample Data'!I146),'Test Sample Data'!I146&lt;35,'Test Sample Data'!I146&gt;0),'Test Sample Data'!I146-'Choose Housekeeping Genes'!J$27,35-'Choose Housekeeping Genes'!J$27),"")</f>
        <v/>
      </c>
      <c r="J146" s="132" t="str">
        <f>IF(SUM('Test Sample Data'!J$3:J$386)&gt;10,IF(AND(ISNUMBER('Test Sample Data'!J146),'Test Sample Data'!J146&lt;35,'Test Sample Data'!J146&gt;0),'Test Sample Data'!J146-'Choose Housekeeping Genes'!K$27,35-'Choose Housekeeping Genes'!K$27),"")</f>
        <v/>
      </c>
      <c r="K146" s="132" t="str">
        <f>IF(SUM('Test Sample Data'!K$3:K$386)&gt;10,IF(AND(ISNUMBER('Test Sample Data'!K146),'Test Sample Data'!K146&lt;35,'Test Sample Data'!K146&gt;0),'Test Sample Data'!K146-'Choose Housekeeping Genes'!L$27,35-'Choose Housekeeping Genes'!L$27),"")</f>
        <v/>
      </c>
      <c r="L146" s="132" t="str">
        <f>IF(SUM('Test Sample Data'!L$3:L$386)&gt;10,IF(AND(ISNUMBER('Test Sample Data'!L146),'Test Sample Data'!L146&lt;35,'Test Sample Data'!L146&gt;0),'Test Sample Data'!L146-'Choose Housekeeping Genes'!M$27,35-'Choose Housekeeping Genes'!M$27),"")</f>
        <v/>
      </c>
      <c r="M146" s="132" t="str">
        <f>IF(SUM('Test Sample Data'!M$3:M$386)&gt;10,IF(AND(ISNUMBER('Test Sample Data'!M146),'Test Sample Data'!M146&lt;35,'Test Sample Data'!M146&gt;0),'Test Sample Data'!M146-'Choose Housekeeping Genes'!N$27,35-'Choose Housekeeping Genes'!N$27),"")</f>
        <v/>
      </c>
      <c r="N146" s="132" t="str">
        <f>IF(SUM('Test Sample Data'!N$3:N$386)&gt;10,IF(AND(ISNUMBER('Test Sample Data'!N146),'Test Sample Data'!N146&lt;35,'Test Sample Data'!N146&gt;0),'Test Sample Data'!N146-'Choose Housekeeping Genes'!O$27,35-'Choose Housekeeping Genes'!O$27),"")</f>
        <v/>
      </c>
      <c r="O146" s="132" t="str">
        <f>IF(SUM('Test Sample Data'!O$3:O$386)&gt;10,IF(AND(ISNUMBER('Test Sample Data'!O146),'Test Sample Data'!O146&lt;35,'Test Sample Data'!O146&gt;0),'Test Sample Data'!O146-'Choose Housekeeping Genes'!P$27,35-'Choose Housekeeping Genes'!P$27),"")</f>
        <v/>
      </c>
      <c r="P146" s="132" t="str">
        <f>IF(SUM('Test Sample Data'!P$3:P$386)&gt;10,IF(AND(ISNUMBER('Test Sample Data'!P146),'Test Sample Data'!P146&lt;35,'Test Sample Data'!P146&gt;0),'Test Sample Data'!P146-'Choose Housekeeping Genes'!Q$27,35-'Choose Housekeeping Genes'!Q$27),"")</f>
        <v/>
      </c>
      <c r="Q146" s="132" t="str">
        <f>IF(SUM('Test Sample Data'!Q$3:Q$386)&gt;10,IF(AND(ISNUMBER('Test Sample Data'!Q146),'Test Sample Data'!Q146&lt;35,'Test Sample Data'!Q146&gt;0),'Test Sample Data'!Q146-'Choose Housekeeping Genes'!R$27,35-'Choose Housekeeping Genes'!R$27),"")</f>
        <v/>
      </c>
      <c r="R146" s="132" t="str">
        <f>IF(SUM('Test Sample Data'!R$3:R$386)&gt;10,IF(AND(ISNUMBER('Test Sample Data'!R146),'Test Sample Data'!R146&lt;35,'Test Sample Data'!R146&gt;0),'Test Sample Data'!R146-'Choose Housekeeping Genes'!S$27,35-'Choose Housekeeping Genes'!S$27),"")</f>
        <v/>
      </c>
      <c r="S146" s="132" t="str">
        <f>IF(SUM('Test Sample Data'!S$3:S$386)&gt;10,IF(AND(ISNUMBER('Test Sample Data'!S146),'Test Sample Data'!S146&lt;35,'Test Sample Data'!S146&gt;0),'Test Sample Data'!S146-'Choose Housekeeping Genes'!T$27,35-'Choose Housekeeping Genes'!T$27),"")</f>
        <v/>
      </c>
      <c r="T146" s="132" t="str">
        <f>IF(SUM('Test Sample Data'!T$3:T$386)&gt;10,IF(AND(ISNUMBER('Test Sample Data'!T146),'Test Sample Data'!T146&lt;35,'Test Sample Data'!T146&gt;0),'Test Sample Data'!T146-'Choose Housekeeping Genes'!U$27,35-'Choose Housekeeping Genes'!U$27),"")</f>
        <v/>
      </c>
      <c r="U146" s="132" t="str">
        <f>IF(SUM('Test Sample Data'!U$3:U$386)&gt;10,IF(AND(ISNUMBER('Test Sample Data'!U146),'Test Sample Data'!U146&lt;35,'Test Sample Data'!U146&gt;0),'Test Sample Data'!U146-'Choose Housekeeping Genes'!V$27,35-'Choose Housekeeping Genes'!V$27),"")</f>
        <v/>
      </c>
      <c r="V146" s="132" t="str">
        <f>IF(SUM('Test Sample Data'!V$3:V$386)&gt;10,IF(AND(ISNUMBER('Test Sample Data'!V146),'Test Sample Data'!V146&lt;35,'Test Sample Data'!V146&gt;0),'Test Sample Data'!V146-'Choose Housekeeping Genes'!W$27,35-'Choose Housekeeping Genes'!W$27),"")</f>
        <v/>
      </c>
      <c r="W146" s="140" t="str">
        <f>'Control Sample Data'!A146</f>
        <v>Novlnc35</v>
      </c>
      <c r="X146" s="141" t="s">
        <v>217</v>
      </c>
      <c r="Y146" s="132" t="str">
        <f>IF(SUM('Control Sample Data'!C$3:C$386)&gt;10,IF(AND(ISNUMBER('Control Sample Data'!C146),'Control Sample Data'!C146&lt;35,'Control Sample Data'!C146&gt;0),'Control Sample Data'!C146-'Choose Housekeeping Genes'!AA$27,35-'Choose Housekeeping Genes'!AA$27),"")</f>
        <v/>
      </c>
      <c r="Z146" s="132" t="str">
        <f>IF(SUM('Control Sample Data'!D$3:D$386)&gt;10,IF(AND(ISNUMBER('Control Sample Data'!D146),'Control Sample Data'!D146&lt;35,'Control Sample Data'!D146&gt;0),'Control Sample Data'!D146-'Choose Housekeeping Genes'!AB$27,35-'Choose Housekeeping Genes'!AB$27),"")</f>
        <v/>
      </c>
      <c r="AA146" s="132" t="str">
        <f>IF(SUM('Control Sample Data'!E$3:E$386)&gt;10,IF(AND(ISNUMBER('Control Sample Data'!E146),'Control Sample Data'!E146&lt;35,'Control Sample Data'!E146&gt;0),'Control Sample Data'!E146-'Choose Housekeeping Genes'!AC$27,35-'Choose Housekeeping Genes'!AC$27),"")</f>
        <v/>
      </c>
      <c r="AB146" s="132" t="str">
        <f>IF(SUM('Control Sample Data'!F$3:F$386)&gt;10,IF(AND(ISNUMBER('Control Sample Data'!F146),'Control Sample Data'!F146&lt;35,'Control Sample Data'!F146&gt;0),'Control Sample Data'!F146-'Choose Housekeeping Genes'!AD$27,35-'Choose Housekeeping Genes'!AD$27),"")</f>
        <v/>
      </c>
      <c r="AC146" s="132" t="str">
        <f>IF(SUM('Control Sample Data'!G$3:G$386)&gt;10,IF(AND(ISNUMBER('Control Sample Data'!G146),'Control Sample Data'!G146&lt;35,'Control Sample Data'!G146&gt;0),'Control Sample Data'!G146-'Choose Housekeeping Genes'!AE$27,35-'Choose Housekeeping Genes'!AE$27),"")</f>
        <v/>
      </c>
      <c r="AD146" s="132" t="str">
        <f>IF(SUM('Control Sample Data'!H$3:H$386)&gt;10,IF(AND(ISNUMBER('Control Sample Data'!H146),'Control Sample Data'!H146&lt;35,'Control Sample Data'!H146&gt;0),'Control Sample Data'!H146-'Choose Housekeeping Genes'!AF$27,35-'Choose Housekeeping Genes'!AF$27),"")</f>
        <v/>
      </c>
      <c r="AE146" s="132" t="str">
        <f>IF(SUM('Control Sample Data'!I$3:I$386)&gt;10,IF(AND(ISNUMBER('Control Sample Data'!I146),'Control Sample Data'!I146&lt;35,'Control Sample Data'!I146&gt;0),'Control Sample Data'!I146-'Choose Housekeeping Genes'!AG$27,35-'Choose Housekeeping Genes'!AG$27),"")</f>
        <v/>
      </c>
      <c r="AF146" s="132" t="str">
        <f>IF(SUM('Control Sample Data'!J$3:J$386)&gt;10,IF(AND(ISNUMBER('Control Sample Data'!J146),'Control Sample Data'!J146&lt;35,'Control Sample Data'!J146&gt;0),'Control Sample Data'!J146-'Choose Housekeeping Genes'!AH$27,35-'Choose Housekeeping Genes'!AH$27),"")</f>
        <v/>
      </c>
      <c r="AG146" s="132" t="str">
        <f>IF(SUM('Control Sample Data'!K$3:K$386)&gt;10,IF(AND(ISNUMBER('Control Sample Data'!K146),'Control Sample Data'!K146&lt;35,'Control Sample Data'!K146&gt;0),'Control Sample Data'!K146-'Choose Housekeeping Genes'!AI$27,35-'Choose Housekeeping Genes'!AI$27),"")</f>
        <v/>
      </c>
      <c r="AH146" s="132" t="str">
        <f>IF(SUM('Control Sample Data'!L$3:L$386)&gt;10,IF(AND(ISNUMBER('Control Sample Data'!L146),'Control Sample Data'!L146&lt;35,'Control Sample Data'!L146&gt;0),'Control Sample Data'!L146-'Choose Housekeeping Genes'!AJ$27,35-'Choose Housekeeping Genes'!AJ$27),"")</f>
        <v/>
      </c>
      <c r="AI146" s="132" t="str">
        <f>IF(SUM('Control Sample Data'!M$3:M$386)&gt;10,IF(AND(ISNUMBER('Control Sample Data'!M146),'Control Sample Data'!M146&lt;35,'Control Sample Data'!M146&gt;0),'Control Sample Data'!M146-'Choose Housekeeping Genes'!AK$27,35-'Choose Housekeeping Genes'!AK$27),"")</f>
        <v/>
      </c>
      <c r="AJ146" s="132" t="str">
        <f>IF(SUM('Control Sample Data'!N$3:N$386)&gt;10,IF(AND(ISNUMBER('Control Sample Data'!N146),'Control Sample Data'!N146&lt;35,'Control Sample Data'!N146&gt;0),'Control Sample Data'!N146-'Choose Housekeeping Genes'!AL$27,35-'Choose Housekeeping Genes'!AL$27),"")</f>
        <v/>
      </c>
      <c r="AK146" s="132" t="str">
        <f>IF(SUM('Control Sample Data'!O$3:O$386)&gt;10,IF(AND(ISNUMBER('Control Sample Data'!O146),'Control Sample Data'!O146&lt;35,'Control Sample Data'!O146&gt;0),'Control Sample Data'!O146-'Choose Housekeeping Genes'!AM$27,35-'Choose Housekeeping Genes'!AM$27),"")</f>
        <v/>
      </c>
      <c r="AL146" s="132" t="str">
        <f>IF(SUM('Control Sample Data'!P$3:P$386)&gt;10,IF(AND(ISNUMBER('Control Sample Data'!P146),'Control Sample Data'!P146&lt;35,'Control Sample Data'!P146&gt;0),'Control Sample Data'!P146-'Choose Housekeeping Genes'!AN$27,35-'Choose Housekeeping Genes'!AN$27),"")</f>
        <v/>
      </c>
      <c r="AM146" s="132" t="str">
        <f>IF(SUM('Control Sample Data'!Q$3:Q$386)&gt;10,IF(AND(ISNUMBER('Control Sample Data'!Q146),'Control Sample Data'!Q146&lt;35,'Control Sample Data'!Q146&gt;0),'Control Sample Data'!Q146-'Choose Housekeeping Genes'!AO$27,35-'Choose Housekeeping Genes'!AO$27),"")</f>
        <v/>
      </c>
      <c r="AN146" s="132" t="str">
        <f>IF(SUM('Control Sample Data'!R$3:R$386)&gt;10,IF(AND(ISNUMBER('Control Sample Data'!R146),'Control Sample Data'!R146&lt;35,'Control Sample Data'!R146&gt;0),'Control Sample Data'!R146-'Choose Housekeeping Genes'!AP$27,35-'Choose Housekeeping Genes'!AP$27),"")</f>
        <v/>
      </c>
      <c r="AO146" s="132" t="str">
        <f>IF(SUM('Control Sample Data'!S$3:S$386)&gt;10,IF(AND(ISNUMBER('Control Sample Data'!S146),'Control Sample Data'!S146&lt;35,'Control Sample Data'!S146&gt;0),'Control Sample Data'!S146-'Choose Housekeeping Genes'!AQ$27,35-'Choose Housekeeping Genes'!AQ$27),"")</f>
        <v/>
      </c>
      <c r="AP146" s="132" t="str">
        <f>IF(SUM('Control Sample Data'!T$3:T$386)&gt;10,IF(AND(ISNUMBER('Control Sample Data'!T146),'Control Sample Data'!T146&lt;35,'Control Sample Data'!T146&gt;0),'Control Sample Data'!T146-'Choose Housekeeping Genes'!AR$27,35-'Choose Housekeeping Genes'!AR$27),"")</f>
        <v/>
      </c>
      <c r="AQ146" s="132" t="str">
        <f>IF(SUM('Control Sample Data'!U$3:U$386)&gt;10,IF(AND(ISNUMBER('Control Sample Data'!U146),'Control Sample Data'!U146&lt;35,'Control Sample Data'!U146&gt;0),'Control Sample Data'!U146-'Choose Housekeeping Genes'!AS$27,35-'Choose Housekeeping Genes'!AS$27),"")</f>
        <v/>
      </c>
      <c r="AR146" s="132" t="str">
        <f>IF(SUM('Control Sample Data'!V$3:V$386)&gt;10,IF(AND(ISNUMBER('Control Sample Data'!V146),'Control Sample Data'!V146&lt;35,'Control Sample Data'!V146&gt;0),'Control Sample Data'!V146-'Choose Housekeeping Genes'!AT$27,35-'Choose Housekeeping Genes'!AT$27),"")</f>
        <v/>
      </c>
      <c r="AS146" s="135" t="str">
        <f>'Control Sample Data'!A146</f>
        <v>Novlnc35</v>
      </c>
      <c r="AT146" s="35" t="s">
        <v>217</v>
      </c>
      <c r="AU146" s="132" t="str">
        <f ca="1">IF(ISNUMBER(C146-'Choose Housekeeping Genes'!D$17),C146-'Choose Housekeeping Genes'!D$17,"")</f>
        <v/>
      </c>
      <c r="AV146" s="132" t="str">
        <f ca="1">IF(ISNUMBER(D146-'Choose Housekeeping Genes'!E$17),D146-'Choose Housekeeping Genes'!E$17,"")</f>
        <v/>
      </c>
      <c r="AW146" s="132" t="str">
        <f ca="1">IF(ISNUMBER(E146-'Choose Housekeeping Genes'!F$17),E146-'Choose Housekeeping Genes'!F$17,"")</f>
        <v/>
      </c>
      <c r="AX146" s="132" t="str">
        <f ca="1">IF(ISNUMBER(F146-'Choose Housekeeping Genes'!G$17),F146-'Choose Housekeeping Genes'!G$17,"")</f>
        <v/>
      </c>
      <c r="AY146" s="132" t="str">
        <f ca="1">IF(ISNUMBER(G146-'Choose Housekeeping Genes'!H$17),G146-'Choose Housekeeping Genes'!H$17,"")</f>
        <v/>
      </c>
      <c r="AZ146" s="132" t="str">
        <f ca="1">IF(ISNUMBER(H146-'Choose Housekeeping Genes'!I$17),H146-'Choose Housekeeping Genes'!I$17,"")</f>
        <v/>
      </c>
      <c r="BA146" s="132" t="str">
        <f ca="1">IF(ISNUMBER(I146-'Choose Housekeeping Genes'!J$17),I146-'Choose Housekeeping Genes'!J$17,"")</f>
        <v/>
      </c>
      <c r="BB146" s="132" t="str">
        <f ca="1">IF(ISNUMBER(J146-'Choose Housekeeping Genes'!K$17),J146-'Choose Housekeeping Genes'!K$17,"")</f>
        <v/>
      </c>
      <c r="BC146" s="132" t="str">
        <f ca="1">IF(ISNUMBER(K146-'Choose Housekeeping Genes'!L$17),K146-'Choose Housekeeping Genes'!L$17,"")</f>
        <v/>
      </c>
      <c r="BD146" s="132" t="str">
        <f ca="1">IF(ISNUMBER(L146-'Choose Housekeeping Genes'!M$17),L146-'Choose Housekeeping Genes'!M$17,"")</f>
        <v/>
      </c>
      <c r="BE146" s="132" t="str">
        <f ca="1">IF(ISNUMBER(M146-'Choose Housekeeping Genes'!N$17),M146-'Choose Housekeeping Genes'!N$17,"")</f>
        <v/>
      </c>
      <c r="BF146" s="132" t="str">
        <f ca="1">IF(ISNUMBER(N146-'Choose Housekeeping Genes'!O$17),N146-'Choose Housekeeping Genes'!O$17,"")</f>
        <v/>
      </c>
      <c r="BG146" s="132" t="str">
        <f ca="1">IF(ISNUMBER(O146-'Choose Housekeeping Genes'!P$17),O146-'Choose Housekeeping Genes'!P$17,"")</f>
        <v/>
      </c>
      <c r="BH146" s="132" t="str">
        <f ca="1">IF(ISNUMBER(P146-'Choose Housekeeping Genes'!Q$17),P146-'Choose Housekeeping Genes'!Q$17,"")</f>
        <v/>
      </c>
      <c r="BI146" s="132" t="str">
        <f ca="1">IF(ISNUMBER(Q146-'Choose Housekeeping Genes'!R$17),Q146-'Choose Housekeeping Genes'!R$17,"")</f>
        <v/>
      </c>
      <c r="BJ146" s="132" t="str">
        <f ca="1">IF(ISNUMBER(R146-'Choose Housekeeping Genes'!S$17),R146-'Choose Housekeeping Genes'!S$17,"")</f>
        <v/>
      </c>
      <c r="BK146" s="132" t="str">
        <f ca="1">IF(ISNUMBER(S146-'Choose Housekeeping Genes'!T$17),S146-'Choose Housekeeping Genes'!T$17,"")</f>
        <v/>
      </c>
      <c r="BL146" s="132" t="str">
        <f ca="1">IF(ISNUMBER(T146-'Choose Housekeeping Genes'!U$17),T146-'Choose Housekeeping Genes'!U$17,"")</f>
        <v/>
      </c>
      <c r="BM146" s="132" t="str">
        <f ca="1">IF(ISNUMBER(U146-'Choose Housekeeping Genes'!V$17),U146-'Choose Housekeeping Genes'!V$17,"")</f>
        <v/>
      </c>
      <c r="BN146" s="132" t="str">
        <f ca="1">IF(ISNUMBER(V146-'Choose Housekeeping Genes'!W$17),V146-'Choose Housekeeping Genes'!W$17,"")</f>
        <v/>
      </c>
      <c r="BO146" s="142" t="str">
        <f t="shared" si="11"/>
        <v>Novlnc35</v>
      </c>
      <c r="BP146" s="141" t="s">
        <v>217</v>
      </c>
      <c r="BQ146" s="132" t="str">
        <f ca="1">IF(ISNUMBER(Y146-'Choose Housekeeping Genes'!AA$17),Y146-'Choose Housekeeping Genes'!AA$17,"")</f>
        <v/>
      </c>
      <c r="BR146" s="132" t="str">
        <f ca="1">IF(ISNUMBER(Z146-'Choose Housekeeping Genes'!AB$17),Z146-'Choose Housekeeping Genes'!AB$17,"")</f>
        <v/>
      </c>
      <c r="BS146" s="132" t="str">
        <f ca="1">IF(ISNUMBER(AA146-'Choose Housekeeping Genes'!AC$17),AA146-'Choose Housekeeping Genes'!AC$17,"")</f>
        <v/>
      </c>
      <c r="BT146" s="132" t="str">
        <f ca="1">IF(ISNUMBER(AB146-'Choose Housekeeping Genes'!AD$17),AB146-'Choose Housekeeping Genes'!AD$17,"")</f>
        <v/>
      </c>
      <c r="BU146" s="132" t="str">
        <f ca="1">IF(ISNUMBER(AC146-'Choose Housekeeping Genes'!AE$17),AC146-'Choose Housekeeping Genes'!AE$17,"")</f>
        <v/>
      </c>
      <c r="BV146" s="132" t="str">
        <f ca="1">IF(ISNUMBER(AD146-'Choose Housekeeping Genes'!AF$17),AD146-'Choose Housekeeping Genes'!AF$17,"")</f>
        <v/>
      </c>
      <c r="BW146" s="132" t="str">
        <f ca="1">IF(ISNUMBER(AE146-'Choose Housekeeping Genes'!AG$17),AE146-'Choose Housekeeping Genes'!AG$17,"")</f>
        <v/>
      </c>
      <c r="BX146" s="132" t="str">
        <f ca="1">IF(ISNUMBER(AF146-'Choose Housekeeping Genes'!AH$17),AF146-'Choose Housekeeping Genes'!AH$17,"")</f>
        <v/>
      </c>
      <c r="BY146" s="132" t="str">
        <f ca="1">IF(ISNUMBER(AG146-'Choose Housekeeping Genes'!AI$17),AG146-'Choose Housekeeping Genes'!AI$17,"")</f>
        <v/>
      </c>
      <c r="BZ146" s="132" t="str">
        <f ca="1">IF(ISNUMBER(AH146-'Choose Housekeeping Genes'!AJ$17),AH146-'Choose Housekeeping Genes'!AJ$17,"")</f>
        <v/>
      </c>
      <c r="CA146" s="132" t="str">
        <f ca="1">IF(ISNUMBER(AI146-'Choose Housekeeping Genes'!AK$17),AI146-'Choose Housekeeping Genes'!AK$17,"")</f>
        <v/>
      </c>
      <c r="CB146" s="132" t="str">
        <f ca="1">IF(ISNUMBER(AJ146-'Choose Housekeeping Genes'!AL$17),AJ146-'Choose Housekeeping Genes'!AL$17,"")</f>
        <v/>
      </c>
      <c r="CC146" s="132" t="str">
        <f ca="1">IF(ISNUMBER(AK146-'Choose Housekeeping Genes'!AM$17),AK146-'Choose Housekeeping Genes'!AM$17,"")</f>
        <v/>
      </c>
      <c r="CD146" s="132" t="str">
        <f ca="1">IF(ISNUMBER(AL146-'Choose Housekeeping Genes'!AN$17),AL146-'Choose Housekeeping Genes'!AN$17,"")</f>
        <v/>
      </c>
      <c r="CE146" s="132" t="str">
        <f ca="1">IF(ISNUMBER(AM146-'Choose Housekeeping Genes'!AO$17),AM146-'Choose Housekeeping Genes'!AO$17,"")</f>
        <v/>
      </c>
      <c r="CF146" s="132" t="str">
        <f ca="1">IF(ISNUMBER(AN146-'Choose Housekeeping Genes'!AP$17),AN146-'Choose Housekeeping Genes'!AP$17,"")</f>
        <v/>
      </c>
      <c r="CG146" s="132" t="str">
        <f ca="1">IF(ISNUMBER(AO146-'Choose Housekeeping Genes'!AQ$17),AO146-'Choose Housekeeping Genes'!AQ$17,"")</f>
        <v/>
      </c>
      <c r="CH146" s="132" t="str">
        <f ca="1">IF(ISNUMBER(AP146-'Choose Housekeeping Genes'!AR$17),AP146-'Choose Housekeeping Genes'!AR$17,"")</f>
        <v/>
      </c>
      <c r="CI146" s="132" t="str">
        <f ca="1">IF(ISNUMBER(AQ146-'Choose Housekeeping Genes'!AS$17),AQ146-'Choose Housekeeping Genes'!AS$17,"")</f>
        <v/>
      </c>
      <c r="CJ146" s="132" t="str">
        <f ca="1">IF(ISNUMBER(AR146-'Choose Housekeeping Genes'!AT$17),AR146-'Choose Housekeeping Genes'!AT$17,"")</f>
        <v/>
      </c>
      <c r="CK146" s="137" t="e">
        <f t="shared" ca="1" si="9"/>
        <v>#DIV/0!</v>
      </c>
      <c r="CL146" s="138" t="e">
        <f t="shared" ca="1" si="10"/>
        <v>#DIV/0!</v>
      </c>
    </row>
    <row r="147" spans="1:90" ht="12.75" x14ac:dyDescent="0.15">
      <c r="A147" s="131" t="str">
        <f>'Transcript table'!C147</f>
        <v>Novlnc76</v>
      </c>
      <c r="B147" s="35" t="s">
        <v>74</v>
      </c>
      <c r="C147" s="132" t="str">
        <f>IF(SUM('Test Sample Data'!C$3:C$386)&gt;10,IF(AND(ISNUMBER('Test Sample Data'!C147),'Test Sample Data'!C147&lt;35,'Test Sample Data'!C147&gt;0),'Test Sample Data'!C147-'Choose Housekeeping Genes'!D$27,35-'Choose Housekeeping Genes'!D$27),"")</f>
        <v/>
      </c>
      <c r="D147" s="132" t="str">
        <f>IF(SUM('Test Sample Data'!D$3:D$386)&gt;10,IF(AND(ISNUMBER('Test Sample Data'!D147),'Test Sample Data'!D147&lt;35,'Test Sample Data'!D147&gt;0),'Test Sample Data'!D147-'Choose Housekeeping Genes'!E$27,35-'Choose Housekeeping Genes'!E$27),"")</f>
        <v/>
      </c>
      <c r="E147" s="132" t="str">
        <f>IF(SUM('Test Sample Data'!E$3:E$386)&gt;10,IF(AND(ISNUMBER('Test Sample Data'!E147),'Test Sample Data'!E147&lt;35,'Test Sample Data'!E147&gt;0),'Test Sample Data'!E147-'Choose Housekeeping Genes'!F$27,35-'Choose Housekeeping Genes'!F$27),"")</f>
        <v/>
      </c>
      <c r="F147" s="132" t="str">
        <f>IF(SUM('Test Sample Data'!F$3:F$386)&gt;10,IF(AND(ISNUMBER('Test Sample Data'!F147),'Test Sample Data'!F147&lt;35,'Test Sample Data'!F147&gt;0),'Test Sample Data'!F147-'Choose Housekeeping Genes'!G$27,35-'Choose Housekeeping Genes'!G$27),"")</f>
        <v/>
      </c>
      <c r="G147" s="132" t="str">
        <f>IF(SUM('Test Sample Data'!G$3:G$386)&gt;10,IF(AND(ISNUMBER('Test Sample Data'!G147),'Test Sample Data'!G147&lt;35,'Test Sample Data'!G147&gt;0),'Test Sample Data'!G147-'Choose Housekeeping Genes'!H$27,35-'Choose Housekeeping Genes'!H$27),"")</f>
        <v/>
      </c>
      <c r="H147" s="132" t="str">
        <f>IF(SUM('Test Sample Data'!H$3:H$386)&gt;10,IF(AND(ISNUMBER('Test Sample Data'!H147),'Test Sample Data'!H147&lt;35,'Test Sample Data'!H147&gt;0),'Test Sample Data'!H147-'Choose Housekeeping Genes'!I$27,35-'Choose Housekeeping Genes'!I$27),"")</f>
        <v/>
      </c>
      <c r="I147" s="132" t="str">
        <f>IF(SUM('Test Sample Data'!I$3:I$386)&gt;10,IF(AND(ISNUMBER('Test Sample Data'!I147),'Test Sample Data'!I147&lt;35,'Test Sample Data'!I147&gt;0),'Test Sample Data'!I147-'Choose Housekeeping Genes'!J$27,35-'Choose Housekeeping Genes'!J$27),"")</f>
        <v/>
      </c>
      <c r="J147" s="132" t="str">
        <f>IF(SUM('Test Sample Data'!J$3:J$386)&gt;10,IF(AND(ISNUMBER('Test Sample Data'!J147),'Test Sample Data'!J147&lt;35,'Test Sample Data'!J147&gt;0),'Test Sample Data'!J147-'Choose Housekeeping Genes'!K$27,35-'Choose Housekeeping Genes'!K$27),"")</f>
        <v/>
      </c>
      <c r="K147" s="132" t="str">
        <f>IF(SUM('Test Sample Data'!K$3:K$386)&gt;10,IF(AND(ISNUMBER('Test Sample Data'!K147),'Test Sample Data'!K147&lt;35,'Test Sample Data'!K147&gt;0),'Test Sample Data'!K147-'Choose Housekeeping Genes'!L$27,35-'Choose Housekeeping Genes'!L$27),"")</f>
        <v/>
      </c>
      <c r="L147" s="132" t="str">
        <f>IF(SUM('Test Sample Data'!L$3:L$386)&gt;10,IF(AND(ISNUMBER('Test Sample Data'!L147),'Test Sample Data'!L147&lt;35,'Test Sample Data'!L147&gt;0),'Test Sample Data'!L147-'Choose Housekeeping Genes'!M$27,35-'Choose Housekeeping Genes'!M$27),"")</f>
        <v/>
      </c>
      <c r="M147" s="132" t="str">
        <f>IF(SUM('Test Sample Data'!M$3:M$386)&gt;10,IF(AND(ISNUMBER('Test Sample Data'!M147),'Test Sample Data'!M147&lt;35,'Test Sample Data'!M147&gt;0),'Test Sample Data'!M147-'Choose Housekeeping Genes'!N$27,35-'Choose Housekeeping Genes'!N$27),"")</f>
        <v/>
      </c>
      <c r="N147" s="132" t="str">
        <f>IF(SUM('Test Sample Data'!N$3:N$386)&gt;10,IF(AND(ISNUMBER('Test Sample Data'!N147),'Test Sample Data'!N147&lt;35,'Test Sample Data'!N147&gt;0),'Test Sample Data'!N147-'Choose Housekeeping Genes'!O$27,35-'Choose Housekeeping Genes'!O$27),"")</f>
        <v/>
      </c>
      <c r="O147" s="132" t="str">
        <f>IF(SUM('Test Sample Data'!O$3:O$386)&gt;10,IF(AND(ISNUMBER('Test Sample Data'!O147),'Test Sample Data'!O147&lt;35,'Test Sample Data'!O147&gt;0),'Test Sample Data'!O147-'Choose Housekeeping Genes'!P$27,35-'Choose Housekeeping Genes'!P$27),"")</f>
        <v/>
      </c>
      <c r="P147" s="132" t="str">
        <f>IF(SUM('Test Sample Data'!P$3:P$386)&gt;10,IF(AND(ISNUMBER('Test Sample Data'!P147),'Test Sample Data'!P147&lt;35,'Test Sample Data'!P147&gt;0),'Test Sample Data'!P147-'Choose Housekeeping Genes'!Q$27,35-'Choose Housekeeping Genes'!Q$27),"")</f>
        <v/>
      </c>
      <c r="Q147" s="132" t="str">
        <f>IF(SUM('Test Sample Data'!Q$3:Q$386)&gt;10,IF(AND(ISNUMBER('Test Sample Data'!Q147),'Test Sample Data'!Q147&lt;35,'Test Sample Data'!Q147&gt;0),'Test Sample Data'!Q147-'Choose Housekeeping Genes'!R$27,35-'Choose Housekeeping Genes'!R$27),"")</f>
        <v/>
      </c>
      <c r="R147" s="132" t="str">
        <f>IF(SUM('Test Sample Data'!R$3:R$386)&gt;10,IF(AND(ISNUMBER('Test Sample Data'!R147),'Test Sample Data'!R147&lt;35,'Test Sample Data'!R147&gt;0),'Test Sample Data'!R147-'Choose Housekeeping Genes'!S$27,35-'Choose Housekeeping Genes'!S$27),"")</f>
        <v/>
      </c>
      <c r="S147" s="132" t="str">
        <f>IF(SUM('Test Sample Data'!S$3:S$386)&gt;10,IF(AND(ISNUMBER('Test Sample Data'!S147),'Test Sample Data'!S147&lt;35,'Test Sample Data'!S147&gt;0),'Test Sample Data'!S147-'Choose Housekeeping Genes'!T$27,35-'Choose Housekeeping Genes'!T$27),"")</f>
        <v/>
      </c>
      <c r="T147" s="132" t="str">
        <f>IF(SUM('Test Sample Data'!T$3:T$386)&gt;10,IF(AND(ISNUMBER('Test Sample Data'!T147),'Test Sample Data'!T147&lt;35,'Test Sample Data'!T147&gt;0),'Test Sample Data'!T147-'Choose Housekeeping Genes'!U$27,35-'Choose Housekeeping Genes'!U$27),"")</f>
        <v/>
      </c>
      <c r="U147" s="132" t="str">
        <f>IF(SUM('Test Sample Data'!U$3:U$386)&gt;10,IF(AND(ISNUMBER('Test Sample Data'!U147),'Test Sample Data'!U147&lt;35,'Test Sample Data'!U147&gt;0),'Test Sample Data'!U147-'Choose Housekeeping Genes'!V$27,35-'Choose Housekeeping Genes'!V$27),"")</f>
        <v/>
      </c>
      <c r="V147" s="132" t="str">
        <f>IF(SUM('Test Sample Data'!V$3:V$386)&gt;10,IF(AND(ISNUMBER('Test Sample Data'!V147),'Test Sample Data'!V147&lt;35,'Test Sample Data'!V147&gt;0),'Test Sample Data'!V147-'Choose Housekeeping Genes'!W$27,35-'Choose Housekeeping Genes'!W$27),"")</f>
        <v/>
      </c>
      <c r="W147" s="140" t="str">
        <f>'Control Sample Data'!A147</f>
        <v>Novlnc76</v>
      </c>
      <c r="X147" s="141" t="s">
        <v>74</v>
      </c>
      <c r="Y147" s="132" t="str">
        <f>IF(SUM('Control Sample Data'!C$3:C$386)&gt;10,IF(AND(ISNUMBER('Control Sample Data'!C147),'Control Sample Data'!C147&lt;35,'Control Sample Data'!C147&gt;0),'Control Sample Data'!C147-'Choose Housekeeping Genes'!AA$27,35-'Choose Housekeeping Genes'!AA$27),"")</f>
        <v/>
      </c>
      <c r="Z147" s="132" t="str">
        <f>IF(SUM('Control Sample Data'!D$3:D$386)&gt;10,IF(AND(ISNUMBER('Control Sample Data'!D147),'Control Sample Data'!D147&lt;35,'Control Sample Data'!D147&gt;0),'Control Sample Data'!D147-'Choose Housekeeping Genes'!AB$27,35-'Choose Housekeeping Genes'!AB$27),"")</f>
        <v/>
      </c>
      <c r="AA147" s="132" t="str">
        <f>IF(SUM('Control Sample Data'!E$3:E$386)&gt;10,IF(AND(ISNUMBER('Control Sample Data'!E147),'Control Sample Data'!E147&lt;35,'Control Sample Data'!E147&gt;0),'Control Sample Data'!E147-'Choose Housekeeping Genes'!AC$27,35-'Choose Housekeeping Genes'!AC$27),"")</f>
        <v/>
      </c>
      <c r="AB147" s="132" t="str">
        <f>IF(SUM('Control Sample Data'!F$3:F$386)&gt;10,IF(AND(ISNUMBER('Control Sample Data'!F147),'Control Sample Data'!F147&lt;35,'Control Sample Data'!F147&gt;0),'Control Sample Data'!F147-'Choose Housekeeping Genes'!AD$27,35-'Choose Housekeeping Genes'!AD$27),"")</f>
        <v/>
      </c>
      <c r="AC147" s="132" t="str">
        <f>IF(SUM('Control Sample Data'!G$3:G$386)&gt;10,IF(AND(ISNUMBER('Control Sample Data'!G147),'Control Sample Data'!G147&lt;35,'Control Sample Data'!G147&gt;0),'Control Sample Data'!G147-'Choose Housekeeping Genes'!AE$27,35-'Choose Housekeeping Genes'!AE$27),"")</f>
        <v/>
      </c>
      <c r="AD147" s="132" t="str">
        <f>IF(SUM('Control Sample Data'!H$3:H$386)&gt;10,IF(AND(ISNUMBER('Control Sample Data'!H147),'Control Sample Data'!H147&lt;35,'Control Sample Data'!H147&gt;0),'Control Sample Data'!H147-'Choose Housekeeping Genes'!AF$27,35-'Choose Housekeeping Genes'!AF$27),"")</f>
        <v/>
      </c>
      <c r="AE147" s="132" t="str">
        <f>IF(SUM('Control Sample Data'!I$3:I$386)&gt;10,IF(AND(ISNUMBER('Control Sample Data'!I147),'Control Sample Data'!I147&lt;35,'Control Sample Data'!I147&gt;0),'Control Sample Data'!I147-'Choose Housekeeping Genes'!AG$27,35-'Choose Housekeeping Genes'!AG$27),"")</f>
        <v/>
      </c>
      <c r="AF147" s="132" t="str">
        <f>IF(SUM('Control Sample Data'!J$3:J$386)&gt;10,IF(AND(ISNUMBER('Control Sample Data'!J147),'Control Sample Data'!J147&lt;35,'Control Sample Data'!J147&gt;0),'Control Sample Data'!J147-'Choose Housekeeping Genes'!AH$27,35-'Choose Housekeeping Genes'!AH$27),"")</f>
        <v/>
      </c>
      <c r="AG147" s="132" t="str">
        <f>IF(SUM('Control Sample Data'!K$3:K$386)&gt;10,IF(AND(ISNUMBER('Control Sample Data'!K147),'Control Sample Data'!K147&lt;35,'Control Sample Data'!K147&gt;0),'Control Sample Data'!K147-'Choose Housekeeping Genes'!AI$27,35-'Choose Housekeeping Genes'!AI$27),"")</f>
        <v/>
      </c>
      <c r="AH147" s="132" t="str">
        <f>IF(SUM('Control Sample Data'!L$3:L$386)&gt;10,IF(AND(ISNUMBER('Control Sample Data'!L147),'Control Sample Data'!L147&lt;35,'Control Sample Data'!L147&gt;0),'Control Sample Data'!L147-'Choose Housekeeping Genes'!AJ$27,35-'Choose Housekeeping Genes'!AJ$27),"")</f>
        <v/>
      </c>
      <c r="AI147" s="132" t="str">
        <f>IF(SUM('Control Sample Data'!M$3:M$386)&gt;10,IF(AND(ISNUMBER('Control Sample Data'!M147),'Control Sample Data'!M147&lt;35,'Control Sample Data'!M147&gt;0),'Control Sample Data'!M147-'Choose Housekeeping Genes'!AK$27,35-'Choose Housekeeping Genes'!AK$27),"")</f>
        <v/>
      </c>
      <c r="AJ147" s="132" t="str">
        <f>IF(SUM('Control Sample Data'!N$3:N$386)&gt;10,IF(AND(ISNUMBER('Control Sample Data'!N147),'Control Sample Data'!N147&lt;35,'Control Sample Data'!N147&gt;0),'Control Sample Data'!N147-'Choose Housekeeping Genes'!AL$27,35-'Choose Housekeeping Genes'!AL$27),"")</f>
        <v/>
      </c>
      <c r="AK147" s="132" t="str">
        <f>IF(SUM('Control Sample Data'!O$3:O$386)&gt;10,IF(AND(ISNUMBER('Control Sample Data'!O147),'Control Sample Data'!O147&lt;35,'Control Sample Data'!O147&gt;0),'Control Sample Data'!O147-'Choose Housekeeping Genes'!AM$27,35-'Choose Housekeeping Genes'!AM$27),"")</f>
        <v/>
      </c>
      <c r="AL147" s="132" t="str">
        <f>IF(SUM('Control Sample Data'!P$3:P$386)&gt;10,IF(AND(ISNUMBER('Control Sample Data'!P147),'Control Sample Data'!P147&lt;35,'Control Sample Data'!P147&gt;0),'Control Sample Data'!P147-'Choose Housekeeping Genes'!AN$27,35-'Choose Housekeeping Genes'!AN$27),"")</f>
        <v/>
      </c>
      <c r="AM147" s="132" t="str">
        <f>IF(SUM('Control Sample Data'!Q$3:Q$386)&gt;10,IF(AND(ISNUMBER('Control Sample Data'!Q147),'Control Sample Data'!Q147&lt;35,'Control Sample Data'!Q147&gt;0),'Control Sample Data'!Q147-'Choose Housekeeping Genes'!AO$27,35-'Choose Housekeeping Genes'!AO$27),"")</f>
        <v/>
      </c>
      <c r="AN147" s="132" t="str">
        <f>IF(SUM('Control Sample Data'!R$3:R$386)&gt;10,IF(AND(ISNUMBER('Control Sample Data'!R147),'Control Sample Data'!R147&lt;35,'Control Sample Data'!R147&gt;0),'Control Sample Data'!R147-'Choose Housekeeping Genes'!AP$27,35-'Choose Housekeeping Genes'!AP$27),"")</f>
        <v/>
      </c>
      <c r="AO147" s="132" t="str">
        <f>IF(SUM('Control Sample Data'!S$3:S$386)&gt;10,IF(AND(ISNUMBER('Control Sample Data'!S147),'Control Sample Data'!S147&lt;35,'Control Sample Data'!S147&gt;0),'Control Sample Data'!S147-'Choose Housekeeping Genes'!AQ$27,35-'Choose Housekeeping Genes'!AQ$27),"")</f>
        <v/>
      </c>
      <c r="AP147" s="132" t="str">
        <f>IF(SUM('Control Sample Data'!T$3:T$386)&gt;10,IF(AND(ISNUMBER('Control Sample Data'!T147),'Control Sample Data'!T147&lt;35,'Control Sample Data'!T147&gt;0),'Control Sample Data'!T147-'Choose Housekeeping Genes'!AR$27,35-'Choose Housekeeping Genes'!AR$27),"")</f>
        <v/>
      </c>
      <c r="AQ147" s="132" t="str">
        <f>IF(SUM('Control Sample Data'!U$3:U$386)&gt;10,IF(AND(ISNUMBER('Control Sample Data'!U147),'Control Sample Data'!U147&lt;35,'Control Sample Data'!U147&gt;0),'Control Sample Data'!U147-'Choose Housekeeping Genes'!AS$27,35-'Choose Housekeeping Genes'!AS$27),"")</f>
        <v/>
      </c>
      <c r="AR147" s="132" t="str">
        <f>IF(SUM('Control Sample Data'!V$3:V$386)&gt;10,IF(AND(ISNUMBER('Control Sample Data'!V147),'Control Sample Data'!V147&lt;35,'Control Sample Data'!V147&gt;0),'Control Sample Data'!V147-'Choose Housekeeping Genes'!AT$27,35-'Choose Housekeeping Genes'!AT$27),"")</f>
        <v/>
      </c>
      <c r="AS147" s="135" t="str">
        <f>'Control Sample Data'!A147</f>
        <v>Novlnc76</v>
      </c>
      <c r="AT147" s="35" t="s">
        <v>74</v>
      </c>
      <c r="AU147" s="132" t="str">
        <f ca="1">IF(ISNUMBER(C147-'Choose Housekeeping Genes'!D$17),C147-'Choose Housekeeping Genes'!D$17,"")</f>
        <v/>
      </c>
      <c r="AV147" s="132" t="str">
        <f ca="1">IF(ISNUMBER(D147-'Choose Housekeeping Genes'!E$17),D147-'Choose Housekeeping Genes'!E$17,"")</f>
        <v/>
      </c>
      <c r="AW147" s="132" t="str">
        <f ca="1">IF(ISNUMBER(E147-'Choose Housekeeping Genes'!F$17),E147-'Choose Housekeeping Genes'!F$17,"")</f>
        <v/>
      </c>
      <c r="AX147" s="132" t="str">
        <f ca="1">IF(ISNUMBER(F147-'Choose Housekeeping Genes'!G$17),F147-'Choose Housekeeping Genes'!G$17,"")</f>
        <v/>
      </c>
      <c r="AY147" s="132" t="str">
        <f ca="1">IF(ISNUMBER(G147-'Choose Housekeeping Genes'!H$17),G147-'Choose Housekeeping Genes'!H$17,"")</f>
        <v/>
      </c>
      <c r="AZ147" s="132" t="str">
        <f ca="1">IF(ISNUMBER(H147-'Choose Housekeeping Genes'!I$17),H147-'Choose Housekeeping Genes'!I$17,"")</f>
        <v/>
      </c>
      <c r="BA147" s="132" t="str">
        <f ca="1">IF(ISNUMBER(I147-'Choose Housekeeping Genes'!J$17),I147-'Choose Housekeeping Genes'!J$17,"")</f>
        <v/>
      </c>
      <c r="BB147" s="132" t="str">
        <f ca="1">IF(ISNUMBER(J147-'Choose Housekeeping Genes'!K$17),J147-'Choose Housekeeping Genes'!K$17,"")</f>
        <v/>
      </c>
      <c r="BC147" s="132" t="str">
        <f ca="1">IF(ISNUMBER(K147-'Choose Housekeeping Genes'!L$17),K147-'Choose Housekeeping Genes'!L$17,"")</f>
        <v/>
      </c>
      <c r="BD147" s="132" t="str">
        <f ca="1">IF(ISNUMBER(L147-'Choose Housekeeping Genes'!M$17),L147-'Choose Housekeeping Genes'!M$17,"")</f>
        <v/>
      </c>
      <c r="BE147" s="132" t="str">
        <f ca="1">IF(ISNUMBER(M147-'Choose Housekeeping Genes'!N$17),M147-'Choose Housekeeping Genes'!N$17,"")</f>
        <v/>
      </c>
      <c r="BF147" s="132" t="str">
        <f ca="1">IF(ISNUMBER(N147-'Choose Housekeeping Genes'!O$17),N147-'Choose Housekeeping Genes'!O$17,"")</f>
        <v/>
      </c>
      <c r="BG147" s="132" t="str">
        <f ca="1">IF(ISNUMBER(O147-'Choose Housekeeping Genes'!P$17),O147-'Choose Housekeeping Genes'!P$17,"")</f>
        <v/>
      </c>
      <c r="BH147" s="132" t="str">
        <f ca="1">IF(ISNUMBER(P147-'Choose Housekeeping Genes'!Q$17),P147-'Choose Housekeeping Genes'!Q$17,"")</f>
        <v/>
      </c>
      <c r="BI147" s="132" t="str">
        <f ca="1">IF(ISNUMBER(Q147-'Choose Housekeeping Genes'!R$17),Q147-'Choose Housekeeping Genes'!R$17,"")</f>
        <v/>
      </c>
      <c r="BJ147" s="132" t="str">
        <f ca="1">IF(ISNUMBER(R147-'Choose Housekeeping Genes'!S$17),R147-'Choose Housekeeping Genes'!S$17,"")</f>
        <v/>
      </c>
      <c r="BK147" s="132" t="str">
        <f ca="1">IF(ISNUMBER(S147-'Choose Housekeeping Genes'!T$17),S147-'Choose Housekeeping Genes'!T$17,"")</f>
        <v/>
      </c>
      <c r="BL147" s="132" t="str">
        <f ca="1">IF(ISNUMBER(T147-'Choose Housekeeping Genes'!U$17),T147-'Choose Housekeeping Genes'!U$17,"")</f>
        <v/>
      </c>
      <c r="BM147" s="132" t="str">
        <f ca="1">IF(ISNUMBER(U147-'Choose Housekeeping Genes'!V$17),U147-'Choose Housekeeping Genes'!V$17,"")</f>
        <v/>
      </c>
      <c r="BN147" s="132" t="str">
        <f ca="1">IF(ISNUMBER(V147-'Choose Housekeeping Genes'!W$17),V147-'Choose Housekeeping Genes'!W$17,"")</f>
        <v/>
      </c>
      <c r="BO147" s="142" t="str">
        <f t="shared" si="11"/>
        <v>Novlnc76</v>
      </c>
      <c r="BP147" s="141" t="s">
        <v>74</v>
      </c>
      <c r="BQ147" s="132" t="str">
        <f ca="1">IF(ISNUMBER(Y147-'Choose Housekeeping Genes'!AA$17),Y147-'Choose Housekeeping Genes'!AA$17,"")</f>
        <v/>
      </c>
      <c r="BR147" s="132" t="str">
        <f ca="1">IF(ISNUMBER(Z147-'Choose Housekeeping Genes'!AB$17),Z147-'Choose Housekeeping Genes'!AB$17,"")</f>
        <v/>
      </c>
      <c r="BS147" s="132" t="str">
        <f ca="1">IF(ISNUMBER(AA147-'Choose Housekeeping Genes'!AC$17),AA147-'Choose Housekeeping Genes'!AC$17,"")</f>
        <v/>
      </c>
      <c r="BT147" s="132" t="str">
        <f ca="1">IF(ISNUMBER(AB147-'Choose Housekeeping Genes'!AD$17),AB147-'Choose Housekeeping Genes'!AD$17,"")</f>
        <v/>
      </c>
      <c r="BU147" s="132" t="str">
        <f ca="1">IF(ISNUMBER(AC147-'Choose Housekeeping Genes'!AE$17),AC147-'Choose Housekeeping Genes'!AE$17,"")</f>
        <v/>
      </c>
      <c r="BV147" s="132" t="str">
        <f ca="1">IF(ISNUMBER(AD147-'Choose Housekeeping Genes'!AF$17),AD147-'Choose Housekeeping Genes'!AF$17,"")</f>
        <v/>
      </c>
      <c r="BW147" s="132" t="str">
        <f ca="1">IF(ISNUMBER(AE147-'Choose Housekeeping Genes'!AG$17),AE147-'Choose Housekeeping Genes'!AG$17,"")</f>
        <v/>
      </c>
      <c r="BX147" s="132" t="str">
        <f ca="1">IF(ISNUMBER(AF147-'Choose Housekeeping Genes'!AH$17),AF147-'Choose Housekeeping Genes'!AH$17,"")</f>
        <v/>
      </c>
      <c r="BY147" s="132" t="str">
        <f ca="1">IF(ISNUMBER(AG147-'Choose Housekeeping Genes'!AI$17),AG147-'Choose Housekeeping Genes'!AI$17,"")</f>
        <v/>
      </c>
      <c r="BZ147" s="132" t="str">
        <f ca="1">IF(ISNUMBER(AH147-'Choose Housekeeping Genes'!AJ$17),AH147-'Choose Housekeeping Genes'!AJ$17,"")</f>
        <v/>
      </c>
      <c r="CA147" s="132" t="str">
        <f ca="1">IF(ISNUMBER(AI147-'Choose Housekeeping Genes'!AK$17),AI147-'Choose Housekeeping Genes'!AK$17,"")</f>
        <v/>
      </c>
      <c r="CB147" s="132" t="str">
        <f ca="1">IF(ISNUMBER(AJ147-'Choose Housekeeping Genes'!AL$17),AJ147-'Choose Housekeeping Genes'!AL$17,"")</f>
        <v/>
      </c>
      <c r="CC147" s="132" t="str">
        <f ca="1">IF(ISNUMBER(AK147-'Choose Housekeeping Genes'!AM$17),AK147-'Choose Housekeeping Genes'!AM$17,"")</f>
        <v/>
      </c>
      <c r="CD147" s="132" t="str">
        <f ca="1">IF(ISNUMBER(AL147-'Choose Housekeeping Genes'!AN$17),AL147-'Choose Housekeeping Genes'!AN$17,"")</f>
        <v/>
      </c>
      <c r="CE147" s="132" t="str">
        <f ca="1">IF(ISNUMBER(AM147-'Choose Housekeeping Genes'!AO$17),AM147-'Choose Housekeeping Genes'!AO$17,"")</f>
        <v/>
      </c>
      <c r="CF147" s="132" t="str">
        <f ca="1">IF(ISNUMBER(AN147-'Choose Housekeeping Genes'!AP$17),AN147-'Choose Housekeeping Genes'!AP$17,"")</f>
        <v/>
      </c>
      <c r="CG147" s="132" t="str">
        <f ca="1">IF(ISNUMBER(AO147-'Choose Housekeeping Genes'!AQ$17),AO147-'Choose Housekeeping Genes'!AQ$17,"")</f>
        <v/>
      </c>
      <c r="CH147" s="132" t="str">
        <f ca="1">IF(ISNUMBER(AP147-'Choose Housekeeping Genes'!AR$17),AP147-'Choose Housekeeping Genes'!AR$17,"")</f>
        <v/>
      </c>
      <c r="CI147" s="132" t="str">
        <f ca="1">IF(ISNUMBER(AQ147-'Choose Housekeeping Genes'!AS$17),AQ147-'Choose Housekeeping Genes'!AS$17,"")</f>
        <v/>
      </c>
      <c r="CJ147" s="132" t="str">
        <f ca="1">IF(ISNUMBER(AR147-'Choose Housekeeping Genes'!AT$17),AR147-'Choose Housekeeping Genes'!AT$17,"")</f>
        <v/>
      </c>
      <c r="CK147" s="137" t="e">
        <f t="shared" ca="1" si="9"/>
        <v>#DIV/0!</v>
      </c>
      <c r="CL147" s="138" t="e">
        <f t="shared" ca="1" si="10"/>
        <v>#DIV/0!</v>
      </c>
    </row>
    <row r="148" spans="1:90" ht="12.75" x14ac:dyDescent="0.15">
      <c r="A148" s="131" t="str">
        <f>'Transcript table'!C148</f>
        <v>NPPA-AS1</v>
      </c>
      <c r="B148" s="35" t="s">
        <v>75</v>
      </c>
      <c r="C148" s="132" t="str">
        <f>IF(SUM('Test Sample Data'!C$3:C$386)&gt;10,IF(AND(ISNUMBER('Test Sample Data'!C148),'Test Sample Data'!C148&lt;35,'Test Sample Data'!C148&gt;0),'Test Sample Data'!C148-'Choose Housekeeping Genes'!D$27,35-'Choose Housekeeping Genes'!D$27),"")</f>
        <v/>
      </c>
      <c r="D148" s="132" t="str">
        <f>IF(SUM('Test Sample Data'!D$3:D$386)&gt;10,IF(AND(ISNUMBER('Test Sample Data'!D148),'Test Sample Data'!D148&lt;35,'Test Sample Data'!D148&gt;0),'Test Sample Data'!D148-'Choose Housekeeping Genes'!E$27,35-'Choose Housekeeping Genes'!E$27),"")</f>
        <v/>
      </c>
      <c r="E148" s="132" t="str">
        <f>IF(SUM('Test Sample Data'!E$3:E$386)&gt;10,IF(AND(ISNUMBER('Test Sample Data'!E148),'Test Sample Data'!E148&lt;35,'Test Sample Data'!E148&gt;0),'Test Sample Data'!E148-'Choose Housekeeping Genes'!F$27,35-'Choose Housekeeping Genes'!F$27),"")</f>
        <v/>
      </c>
      <c r="F148" s="132" t="str">
        <f>IF(SUM('Test Sample Data'!F$3:F$386)&gt;10,IF(AND(ISNUMBER('Test Sample Data'!F148),'Test Sample Data'!F148&lt;35,'Test Sample Data'!F148&gt;0),'Test Sample Data'!F148-'Choose Housekeeping Genes'!G$27,35-'Choose Housekeeping Genes'!G$27),"")</f>
        <v/>
      </c>
      <c r="G148" s="132" t="str">
        <f>IF(SUM('Test Sample Data'!G$3:G$386)&gt;10,IF(AND(ISNUMBER('Test Sample Data'!G148),'Test Sample Data'!G148&lt;35,'Test Sample Data'!G148&gt;0),'Test Sample Data'!G148-'Choose Housekeeping Genes'!H$27,35-'Choose Housekeeping Genes'!H$27),"")</f>
        <v/>
      </c>
      <c r="H148" s="132" t="str">
        <f>IF(SUM('Test Sample Data'!H$3:H$386)&gt;10,IF(AND(ISNUMBER('Test Sample Data'!H148),'Test Sample Data'!H148&lt;35,'Test Sample Data'!H148&gt;0),'Test Sample Data'!H148-'Choose Housekeeping Genes'!I$27,35-'Choose Housekeeping Genes'!I$27),"")</f>
        <v/>
      </c>
      <c r="I148" s="132" t="str">
        <f>IF(SUM('Test Sample Data'!I$3:I$386)&gt;10,IF(AND(ISNUMBER('Test Sample Data'!I148),'Test Sample Data'!I148&lt;35,'Test Sample Data'!I148&gt;0),'Test Sample Data'!I148-'Choose Housekeeping Genes'!J$27,35-'Choose Housekeeping Genes'!J$27),"")</f>
        <v/>
      </c>
      <c r="J148" s="132" t="str">
        <f>IF(SUM('Test Sample Data'!J$3:J$386)&gt;10,IF(AND(ISNUMBER('Test Sample Data'!J148),'Test Sample Data'!J148&lt;35,'Test Sample Data'!J148&gt;0),'Test Sample Data'!J148-'Choose Housekeeping Genes'!K$27,35-'Choose Housekeeping Genes'!K$27),"")</f>
        <v/>
      </c>
      <c r="K148" s="132" t="str">
        <f>IF(SUM('Test Sample Data'!K$3:K$386)&gt;10,IF(AND(ISNUMBER('Test Sample Data'!K148),'Test Sample Data'!K148&lt;35,'Test Sample Data'!K148&gt;0),'Test Sample Data'!K148-'Choose Housekeeping Genes'!L$27,35-'Choose Housekeeping Genes'!L$27),"")</f>
        <v/>
      </c>
      <c r="L148" s="132" t="str">
        <f>IF(SUM('Test Sample Data'!L$3:L$386)&gt;10,IF(AND(ISNUMBER('Test Sample Data'!L148),'Test Sample Data'!L148&lt;35,'Test Sample Data'!L148&gt;0),'Test Sample Data'!L148-'Choose Housekeeping Genes'!M$27,35-'Choose Housekeeping Genes'!M$27),"")</f>
        <v/>
      </c>
      <c r="M148" s="132" t="str">
        <f>IF(SUM('Test Sample Data'!M$3:M$386)&gt;10,IF(AND(ISNUMBER('Test Sample Data'!M148),'Test Sample Data'!M148&lt;35,'Test Sample Data'!M148&gt;0),'Test Sample Data'!M148-'Choose Housekeeping Genes'!N$27,35-'Choose Housekeeping Genes'!N$27),"")</f>
        <v/>
      </c>
      <c r="N148" s="132" t="str">
        <f>IF(SUM('Test Sample Data'!N$3:N$386)&gt;10,IF(AND(ISNUMBER('Test Sample Data'!N148),'Test Sample Data'!N148&lt;35,'Test Sample Data'!N148&gt;0),'Test Sample Data'!N148-'Choose Housekeeping Genes'!O$27,35-'Choose Housekeeping Genes'!O$27),"")</f>
        <v/>
      </c>
      <c r="O148" s="132" t="str">
        <f>IF(SUM('Test Sample Data'!O$3:O$386)&gt;10,IF(AND(ISNUMBER('Test Sample Data'!O148),'Test Sample Data'!O148&lt;35,'Test Sample Data'!O148&gt;0),'Test Sample Data'!O148-'Choose Housekeeping Genes'!P$27,35-'Choose Housekeeping Genes'!P$27),"")</f>
        <v/>
      </c>
      <c r="P148" s="132" t="str">
        <f>IF(SUM('Test Sample Data'!P$3:P$386)&gt;10,IF(AND(ISNUMBER('Test Sample Data'!P148),'Test Sample Data'!P148&lt;35,'Test Sample Data'!P148&gt;0),'Test Sample Data'!P148-'Choose Housekeeping Genes'!Q$27,35-'Choose Housekeeping Genes'!Q$27),"")</f>
        <v/>
      </c>
      <c r="Q148" s="132" t="str">
        <f>IF(SUM('Test Sample Data'!Q$3:Q$386)&gt;10,IF(AND(ISNUMBER('Test Sample Data'!Q148),'Test Sample Data'!Q148&lt;35,'Test Sample Data'!Q148&gt;0),'Test Sample Data'!Q148-'Choose Housekeeping Genes'!R$27,35-'Choose Housekeeping Genes'!R$27),"")</f>
        <v/>
      </c>
      <c r="R148" s="132" t="str">
        <f>IF(SUM('Test Sample Data'!R$3:R$386)&gt;10,IF(AND(ISNUMBER('Test Sample Data'!R148),'Test Sample Data'!R148&lt;35,'Test Sample Data'!R148&gt;0),'Test Sample Data'!R148-'Choose Housekeeping Genes'!S$27,35-'Choose Housekeeping Genes'!S$27),"")</f>
        <v/>
      </c>
      <c r="S148" s="132" t="str">
        <f>IF(SUM('Test Sample Data'!S$3:S$386)&gt;10,IF(AND(ISNUMBER('Test Sample Data'!S148),'Test Sample Data'!S148&lt;35,'Test Sample Data'!S148&gt;0),'Test Sample Data'!S148-'Choose Housekeeping Genes'!T$27,35-'Choose Housekeeping Genes'!T$27),"")</f>
        <v/>
      </c>
      <c r="T148" s="132" t="str">
        <f>IF(SUM('Test Sample Data'!T$3:T$386)&gt;10,IF(AND(ISNUMBER('Test Sample Data'!T148),'Test Sample Data'!T148&lt;35,'Test Sample Data'!T148&gt;0),'Test Sample Data'!T148-'Choose Housekeeping Genes'!U$27,35-'Choose Housekeeping Genes'!U$27),"")</f>
        <v/>
      </c>
      <c r="U148" s="132" t="str">
        <f>IF(SUM('Test Sample Data'!U$3:U$386)&gt;10,IF(AND(ISNUMBER('Test Sample Data'!U148),'Test Sample Data'!U148&lt;35,'Test Sample Data'!U148&gt;0),'Test Sample Data'!U148-'Choose Housekeeping Genes'!V$27,35-'Choose Housekeeping Genes'!V$27),"")</f>
        <v/>
      </c>
      <c r="V148" s="132" t="str">
        <f>IF(SUM('Test Sample Data'!V$3:V$386)&gt;10,IF(AND(ISNUMBER('Test Sample Data'!V148),'Test Sample Data'!V148&lt;35,'Test Sample Data'!V148&gt;0),'Test Sample Data'!V148-'Choose Housekeeping Genes'!W$27,35-'Choose Housekeeping Genes'!W$27),"")</f>
        <v/>
      </c>
      <c r="W148" s="140" t="str">
        <f>'Control Sample Data'!A148</f>
        <v>NPPA-AS1</v>
      </c>
      <c r="X148" s="141" t="s">
        <v>75</v>
      </c>
      <c r="Y148" s="132" t="str">
        <f>IF(SUM('Control Sample Data'!C$3:C$386)&gt;10,IF(AND(ISNUMBER('Control Sample Data'!C148),'Control Sample Data'!C148&lt;35,'Control Sample Data'!C148&gt;0),'Control Sample Data'!C148-'Choose Housekeeping Genes'!AA$27,35-'Choose Housekeeping Genes'!AA$27),"")</f>
        <v/>
      </c>
      <c r="Z148" s="132" t="str">
        <f>IF(SUM('Control Sample Data'!D$3:D$386)&gt;10,IF(AND(ISNUMBER('Control Sample Data'!D148),'Control Sample Data'!D148&lt;35,'Control Sample Data'!D148&gt;0),'Control Sample Data'!D148-'Choose Housekeeping Genes'!AB$27,35-'Choose Housekeeping Genes'!AB$27),"")</f>
        <v/>
      </c>
      <c r="AA148" s="132" t="str">
        <f>IF(SUM('Control Sample Data'!E$3:E$386)&gt;10,IF(AND(ISNUMBER('Control Sample Data'!E148),'Control Sample Data'!E148&lt;35,'Control Sample Data'!E148&gt;0),'Control Sample Data'!E148-'Choose Housekeeping Genes'!AC$27,35-'Choose Housekeeping Genes'!AC$27),"")</f>
        <v/>
      </c>
      <c r="AB148" s="132" t="str">
        <f>IF(SUM('Control Sample Data'!F$3:F$386)&gt;10,IF(AND(ISNUMBER('Control Sample Data'!F148),'Control Sample Data'!F148&lt;35,'Control Sample Data'!F148&gt;0),'Control Sample Data'!F148-'Choose Housekeeping Genes'!AD$27,35-'Choose Housekeeping Genes'!AD$27),"")</f>
        <v/>
      </c>
      <c r="AC148" s="132" t="str">
        <f>IF(SUM('Control Sample Data'!G$3:G$386)&gt;10,IF(AND(ISNUMBER('Control Sample Data'!G148),'Control Sample Data'!G148&lt;35,'Control Sample Data'!G148&gt;0),'Control Sample Data'!G148-'Choose Housekeeping Genes'!AE$27,35-'Choose Housekeeping Genes'!AE$27),"")</f>
        <v/>
      </c>
      <c r="AD148" s="132" t="str">
        <f>IF(SUM('Control Sample Data'!H$3:H$386)&gt;10,IF(AND(ISNUMBER('Control Sample Data'!H148),'Control Sample Data'!H148&lt;35,'Control Sample Data'!H148&gt;0),'Control Sample Data'!H148-'Choose Housekeeping Genes'!AF$27,35-'Choose Housekeeping Genes'!AF$27),"")</f>
        <v/>
      </c>
      <c r="AE148" s="132" t="str">
        <f>IF(SUM('Control Sample Data'!I$3:I$386)&gt;10,IF(AND(ISNUMBER('Control Sample Data'!I148),'Control Sample Data'!I148&lt;35,'Control Sample Data'!I148&gt;0),'Control Sample Data'!I148-'Choose Housekeeping Genes'!AG$27,35-'Choose Housekeeping Genes'!AG$27),"")</f>
        <v/>
      </c>
      <c r="AF148" s="132" t="str">
        <f>IF(SUM('Control Sample Data'!J$3:J$386)&gt;10,IF(AND(ISNUMBER('Control Sample Data'!J148),'Control Sample Data'!J148&lt;35,'Control Sample Data'!J148&gt;0),'Control Sample Data'!J148-'Choose Housekeeping Genes'!AH$27,35-'Choose Housekeeping Genes'!AH$27),"")</f>
        <v/>
      </c>
      <c r="AG148" s="132" t="str">
        <f>IF(SUM('Control Sample Data'!K$3:K$386)&gt;10,IF(AND(ISNUMBER('Control Sample Data'!K148),'Control Sample Data'!K148&lt;35,'Control Sample Data'!K148&gt;0),'Control Sample Data'!K148-'Choose Housekeeping Genes'!AI$27,35-'Choose Housekeeping Genes'!AI$27),"")</f>
        <v/>
      </c>
      <c r="AH148" s="132" t="str">
        <f>IF(SUM('Control Sample Data'!L$3:L$386)&gt;10,IF(AND(ISNUMBER('Control Sample Data'!L148),'Control Sample Data'!L148&lt;35,'Control Sample Data'!L148&gt;0),'Control Sample Data'!L148-'Choose Housekeeping Genes'!AJ$27,35-'Choose Housekeeping Genes'!AJ$27),"")</f>
        <v/>
      </c>
      <c r="AI148" s="132" t="str">
        <f>IF(SUM('Control Sample Data'!M$3:M$386)&gt;10,IF(AND(ISNUMBER('Control Sample Data'!M148),'Control Sample Data'!M148&lt;35,'Control Sample Data'!M148&gt;0),'Control Sample Data'!M148-'Choose Housekeeping Genes'!AK$27,35-'Choose Housekeeping Genes'!AK$27),"")</f>
        <v/>
      </c>
      <c r="AJ148" s="132" t="str">
        <f>IF(SUM('Control Sample Data'!N$3:N$386)&gt;10,IF(AND(ISNUMBER('Control Sample Data'!N148),'Control Sample Data'!N148&lt;35,'Control Sample Data'!N148&gt;0),'Control Sample Data'!N148-'Choose Housekeeping Genes'!AL$27,35-'Choose Housekeeping Genes'!AL$27),"")</f>
        <v/>
      </c>
      <c r="AK148" s="132" t="str">
        <f>IF(SUM('Control Sample Data'!O$3:O$386)&gt;10,IF(AND(ISNUMBER('Control Sample Data'!O148),'Control Sample Data'!O148&lt;35,'Control Sample Data'!O148&gt;0),'Control Sample Data'!O148-'Choose Housekeeping Genes'!AM$27,35-'Choose Housekeeping Genes'!AM$27),"")</f>
        <v/>
      </c>
      <c r="AL148" s="132" t="str">
        <f>IF(SUM('Control Sample Data'!P$3:P$386)&gt;10,IF(AND(ISNUMBER('Control Sample Data'!P148),'Control Sample Data'!P148&lt;35,'Control Sample Data'!P148&gt;0),'Control Sample Data'!P148-'Choose Housekeeping Genes'!AN$27,35-'Choose Housekeeping Genes'!AN$27),"")</f>
        <v/>
      </c>
      <c r="AM148" s="132" t="str">
        <f>IF(SUM('Control Sample Data'!Q$3:Q$386)&gt;10,IF(AND(ISNUMBER('Control Sample Data'!Q148),'Control Sample Data'!Q148&lt;35,'Control Sample Data'!Q148&gt;0),'Control Sample Data'!Q148-'Choose Housekeeping Genes'!AO$27,35-'Choose Housekeeping Genes'!AO$27),"")</f>
        <v/>
      </c>
      <c r="AN148" s="132" t="str">
        <f>IF(SUM('Control Sample Data'!R$3:R$386)&gt;10,IF(AND(ISNUMBER('Control Sample Data'!R148),'Control Sample Data'!R148&lt;35,'Control Sample Data'!R148&gt;0),'Control Sample Data'!R148-'Choose Housekeeping Genes'!AP$27,35-'Choose Housekeeping Genes'!AP$27),"")</f>
        <v/>
      </c>
      <c r="AO148" s="132" t="str">
        <f>IF(SUM('Control Sample Data'!S$3:S$386)&gt;10,IF(AND(ISNUMBER('Control Sample Data'!S148),'Control Sample Data'!S148&lt;35,'Control Sample Data'!S148&gt;0),'Control Sample Data'!S148-'Choose Housekeeping Genes'!AQ$27,35-'Choose Housekeeping Genes'!AQ$27),"")</f>
        <v/>
      </c>
      <c r="AP148" s="132" t="str">
        <f>IF(SUM('Control Sample Data'!T$3:T$386)&gt;10,IF(AND(ISNUMBER('Control Sample Data'!T148),'Control Sample Data'!T148&lt;35,'Control Sample Data'!T148&gt;0),'Control Sample Data'!T148-'Choose Housekeeping Genes'!AR$27,35-'Choose Housekeeping Genes'!AR$27),"")</f>
        <v/>
      </c>
      <c r="AQ148" s="132" t="str">
        <f>IF(SUM('Control Sample Data'!U$3:U$386)&gt;10,IF(AND(ISNUMBER('Control Sample Data'!U148),'Control Sample Data'!U148&lt;35,'Control Sample Data'!U148&gt;0),'Control Sample Data'!U148-'Choose Housekeeping Genes'!AS$27,35-'Choose Housekeeping Genes'!AS$27),"")</f>
        <v/>
      </c>
      <c r="AR148" s="132" t="str">
        <f>IF(SUM('Control Sample Data'!V$3:V$386)&gt;10,IF(AND(ISNUMBER('Control Sample Data'!V148),'Control Sample Data'!V148&lt;35,'Control Sample Data'!V148&gt;0),'Control Sample Data'!V148-'Choose Housekeeping Genes'!AT$27,35-'Choose Housekeeping Genes'!AT$27),"")</f>
        <v/>
      </c>
      <c r="AS148" s="135" t="str">
        <f>'Control Sample Data'!A148</f>
        <v>NPPA-AS1</v>
      </c>
      <c r="AT148" s="35" t="s">
        <v>75</v>
      </c>
      <c r="AU148" s="132" t="str">
        <f ca="1">IF(ISNUMBER(C148-'Choose Housekeeping Genes'!D$17),C148-'Choose Housekeeping Genes'!D$17,"")</f>
        <v/>
      </c>
      <c r="AV148" s="132" t="str">
        <f ca="1">IF(ISNUMBER(D148-'Choose Housekeeping Genes'!E$17),D148-'Choose Housekeeping Genes'!E$17,"")</f>
        <v/>
      </c>
      <c r="AW148" s="132" t="str">
        <f ca="1">IF(ISNUMBER(E148-'Choose Housekeeping Genes'!F$17),E148-'Choose Housekeeping Genes'!F$17,"")</f>
        <v/>
      </c>
      <c r="AX148" s="132" t="str">
        <f ca="1">IF(ISNUMBER(F148-'Choose Housekeeping Genes'!G$17),F148-'Choose Housekeeping Genes'!G$17,"")</f>
        <v/>
      </c>
      <c r="AY148" s="132" t="str">
        <f ca="1">IF(ISNUMBER(G148-'Choose Housekeeping Genes'!H$17),G148-'Choose Housekeeping Genes'!H$17,"")</f>
        <v/>
      </c>
      <c r="AZ148" s="132" t="str">
        <f ca="1">IF(ISNUMBER(H148-'Choose Housekeeping Genes'!I$17),H148-'Choose Housekeeping Genes'!I$17,"")</f>
        <v/>
      </c>
      <c r="BA148" s="132" t="str">
        <f ca="1">IF(ISNUMBER(I148-'Choose Housekeeping Genes'!J$17),I148-'Choose Housekeeping Genes'!J$17,"")</f>
        <v/>
      </c>
      <c r="BB148" s="132" t="str">
        <f ca="1">IF(ISNUMBER(J148-'Choose Housekeeping Genes'!K$17),J148-'Choose Housekeeping Genes'!K$17,"")</f>
        <v/>
      </c>
      <c r="BC148" s="132" t="str">
        <f ca="1">IF(ISNUMBER(K148-'Choose Housekeeping Genes'!L$17),K148-'Choose Housekeeping Genes'!L$17,"")</f>
        <v/>
      </c>
      <c r="BD148" s="132" t="str">
        <f ca="1">IF(ISNUMBER(L148-'Choose Housekeeping Genes'!M$17),L148-'Choose Housekeeping Genes'!M$17,"")</f>
        <v/>
      </c>
      <c r="BE148" s="132" t="str">
        <f ca="1">IF(ISNUMBER(M148-'Choose Housekeeping Genes'!N$17),M148-'Choose Housekeeping Genes'!N$17,"")</f>
        <v/>
      </c>
      <c r="BF148" s="132" t="str">
        <f ca="1">IF(ISNUMBER(N148-'Choose Housekeeping Genes'!O$17),N148-'Choose Housekeeping Genes'!O$17,"")</f>
        <v/>
      </c>
      <c r="BG148" s="132" t="str">
        <f ca="1">IF(ISNUMBER(O148-'Choose Housekeeping Genes'!P$17),O148-'Choose Housekeeping Genes'!P$17,"")</f>
        <v/>
      </c>
      <c r="BH148" s="132" t="str">
        <f ca="1">IF(ISNUMBER(P148-'Choose Housekeeping Genes'!Q$17),P148-'Choose Housekeeping Genes'!Q$17,"")</f>
        <v/>
      </c>
      <c r="BI148" s="132" t="str">
        <f ca="1">IF(ISNUMBER(Q148-'Choose Housekeeping Genes'!R$17),Q148-'Choose Housekeeping Genes'!R$17,"")</f>
        <v/>
      </c>
      <c r="BJ148" s="132" t="str">
        <f ca="1">IF(ISNUMBER(R148-'Choose Housekeeping Genes'!S$17),R148-'Choose Housekeeping Genes'!S$17,"")</f>
        <v/>
      </c>
      <c r="BK148" s="132" t="str">
        <f ca="1">IF(ISNUMBER(S148-'Choose Housekeeping Genes'!T$17),S148-'Choose Housekeeping Genes'!T$17,"")</f>
        <v/>
      </c>
      <c r="BL148" s="132" t="str">
        <f ca="1">IF(ISNUMBER(T148-'Choose Housekeeping Genes'!U$17),T148-'Choose Housekeeping Genes'!U$17,"")</f>
        <v/>
      </c>
      <c r="BM148" s="132" t="str">
        <f ca="1">IF(ISNUMBER(U148-'Choose Housekeeping Genes'!V$17),U148-'Choose Housekeeping Genes'!V$17,"")</f>
        <v/>
      </c>
      <c r="BN148" s="132" t="str">
        <f ca="1">IF(ISNUMBER(V148-'Choose Housekeeping Genes'!W$17),V148-'Choose Housekeeping Genes'!W$17,"")</f>
        <v/>
      </c>
      <c r="BO148" s="142" t="str">
        <f t="shared" si="11"/>
        <v>NPPA-AS1</v>
      </c>
      <c r="BP148" s="141" t="s">
        <v>75</v>
      </c>
      <c r="BQ148" s="132" t="str">
        <f ca="1">IF(ISNUMBER(Y148-'Choose Housekeeping Genes'!AA$17),Y148-'Choose Housekeeping Genes'!AA$17,"")</f>
        <v/>
      </c>
      <c r="BR148" s="132" t="str">
        <f ca="1">IF(ISNUMBER(Z148-'Choose Housekeeping Genes'!AB$17),Z148-'Choose Housekeeping Genes'!AB$17,"")</f>
        <v/>
      </c>
      <c r="BS148" s="132" t="str">
        <f ca="1">IF(ISNUMBER(AA148-'Choose Housekeeping Genes'!AC$17),AA148-'Choose Housekeeping Genes'!AC$17,"")</f>
        <v/>
      </c>
      <c r="BT148" s="132" t="str">
        <f ca="1">IF(ISNUMBER(AB148-'Choose Housekeeping Genes'!AD$17),AB148-'Choose Housekeeping Genes'!AD$17,"")</f>
        <v/>
      </c>
      <c r="BU148" s="132" t="str">
        <f ca="1">IF(ISNUMBER(AC148-'Choose Housekeeping Genes'!AE$17),AC148-'Choose Housekeeping Genes'!AE$17,"")</f>
        <v/>
      </c>
      <c r="BV148" s="132" t="str">
        <f ca="1">IF(ISNUMBER(AD148-'Choose Housekeeping Genes'!AF$17),AD148-'Choose Housekeeping Genes'!AF$17,"")</f>
        <v/>
      </c>
      <c r="BW148" s="132" t="str">
        <f ca="1">IF(ISNUMBER(AE148-'Choose Housekeeping Genes'!AG$17),AE148-'Choose Housekeeping Genes'!AG$17,"")</f>
        <v/>
      </c>
      <c r="BX148" s="132" t="str">
        <f ca="1">IF(ISNUMBER(AF148-'Choose Housekeeping Genes'!AH$17),AF148-'Choose Housekeeping Genes'!AH$17,"")</f>
        <v/>
      </c>
      <c r="BY148" s="132" t="str">
        <f ca="1">IF(ISNUMBER(AG148-'Choose Housekeeping Genes'!AI$17),AG148-'Choose Housekeeping Genes'!AI$17,"")</f>
        <v/>
      </c>
      <c r="BZ148" s="132" t="str">
        <f ca="1">IF(ISNUMBER(AH148-'Choose Housekeeping Genes'!AJ$17),AH148-'Choose Housekeeping Genes'!AJ$17,"")</f>
        <v/>
      </c>
      <c r="CA148" s="132" t="str">
        <f ca="1">IF(ISNUMBER(AI148-'Choose Housekeeping Genes'!AK$17),AI148-'Choose Housekeeping Genes'!AK$17,"")</f>
        <v/>
      </c>
      <c r="CB148" s="132" t="str">
        <f ca="1">IF(ISNUMBER(AJ148-'Choose Housekeeping Genes'!AL$17),AJ148-'Choose Housekeeping Genes'!AL$17,"")</f>
        <v/>
      </c>
      <c r="CC148" s="132" t="str">
        <f ca="1">IF(ISNUMBER(AK148-'Choose Housekeeping Genes'!AM$17),AK148-'Choose Housekeeping Genes'!AM$17,"")</f>
        <v/>
      </c>
      <c r="CD148" s="132" t="str">
        <f ca="1">IF(ISNUMBER(AL148-'Choose Housekeeping Genes'!AN$17),AL148-'Choose Housekeeping Genes'!AN$17,"")</f>
        <v/>
      </c>
      <c r="CE148" s="132" t="str">
        <f ca="1">IF(ISNUMBER(AM148-'Choose Housekeeping Genes'!AO$17),AM148-'Choose Housekeeping Genes'!AO$17,"")</f>
        <v/>
      </c>
      <c r="CF148" s="132" t="str">
        <f ca="1">IF(ISNUMBER(AN148-'Choose Housekeeping Genes'!AP$17),AN148-'Choose Housekeeping Genes'!AP$17,"")</f>
        <v/>
      </c>
      <c r="CG148" s="132" t="str">
        <f ca="1">IF(ISNUMBER(AO148-'Choose Housekeeping Genes'!AQ$17),AO148-'Choose Housekeeping Genes'!AQ$17,"")</f>
        <v/>
      </c>
      <c r="CH148" s="132" t="str">
        <f ca="1">IF(ISNUMBER(AP148-'Choose Housekeeping Genes'!AR$17),AP148-'Choose Housekeeping Genes'!AR$17,"")</f>
        <v/>
      </c>
      <c r="CI148" s="132" t="str">
        <f ca="1">IF(ISNUMBER(AQ148-'Choose Housekeeping Genes'!AS$17),AQ148-'Choose Housekeeping Genes'!AS$17,"")</f>
        <v/>
      </c>
      <c r="CJ148" s="132" t="str">
        <f ca="1">IF(ISNUMBER(AR148-'Choose Housekeeping Genes'!AT$17),AR148-'Choose Housekeeping Genes'!AT$17,"")</f>
        <v/>
      </c>
      <c r="CK148" s="137" t="e">
        <f t="shared" ca="1" si="9"/>
        <v>#DIV/0!</v>
      </c>
      <c r="CL148" s="138" t="e">
        <f t="shared" ca="1" si="10"/>
        <v>#DIV/0!</v>
      </c>
    </row>
    <row r="149" spans="1:90" ht="12.75" x14ac:dyDescent="0.15">
      <c r="A149" s="131" t="str">
        <f>'Transcript table'!C149</f>
        <v>NPTN-IT1</v>
      </c>
      <c r="B149" s="35" t="s">
        <v>76</v>
      </c>
      <c r="C149" s="132" t="str">
        <f>IF(SUM('Test Sample Data'!C$3:C$386)&gt;10,IF(AND(ISNUMBER('Test Sample Data'!C149),'Test Sample Data'!C149&lt;35,'Test Sample Data'!C149&gt;0),'Test Sample Data'!C149-'Choose Housekeeping Genes'!D$27,35-'Choose Housekeeping Genes'!D$27),"")</f>
        <v/>
      </c>
      <c r="D149" s="132" t="str">
        <f>IF(SUM('Test Sample Data'!D$3:D$386)&gt;10,IF(AND(ISNUMBER('Test Sample Data'!D149),'Test Sample Data'!D149&lt;35,'Test Sample Data'!D149&gt;0),'Test Sample Data'!D149-'Choose Housekeeping Genes'!E$27,35-'Choose Housekeeping Genes'!E$27),"")</f>
        <v/>
      </c>
      <c r="E149" s="132" t="str">
        <f>IF(SUM('Test Sample Data'!E$3:E$386)&gt;10,IF(AND(ISNUMBER('Test Sample Data'!E149),'Test Sample Data'!E149&lt;35,'Test Sample Data'!E149&gt;0),'Test Sample Data'!E149-'Choose Housekeeping Genes'!F$27,35-'Choose Housekeeping Genes'!F$27),"")</f>
        <v/>
      </c>
      <c r="F149" s="132" t="str">
        <f>IF(SUM('Test Sample Data'!F$3:F$386)&gt;10,IF(AND(ISNUMBER('Test Sample Data'!F149),'Test Sample Data'!F149&lt;35,'Test Sample Data'!F149&gt;0),'Test Sample Data'!F149-'Choose Housekeeping Genes'!G$27,35-'Choose Housekeeping Genes'!G$27),"")</f>
        <v/>
      </c>
      <c r="G149" s="132" t="str">
        <f>IF(SUM('Test Sample Data'!G$3:G$386)&gt;10,IF(AND(ISNUMBER('Test Sample Data'!G149),'Test Sample Data'!G149&lt;35,'Test Sample Data'!G149&gt;0),'Test Sample Data'!G149-'Choose Housekeeping Genes'!H$27,35-'Choose Housekeeping Genes'!H$27),"")</f>
        <v/>
      </c>
      <c r="H149" s="132" t="str">
        <f>IF(SUM('Test Sample Data'!H$3:H$386)&gt;10,IF(AND(ISNUMBER('Test Sample Data'!H149),'Test Sample Data'!H149&lt;35,'Test Sample Data'!H149&gt;0),'Test Sample Data'!H149-'Choose Housekeeping Genes'!I$27,35-'Choose Housekeeping Genes'!I$27),"")</f>
        <v/>
      </c>
      <c r="I149" s="132" t="str">
        <f>IF(SUM('Test Sample Data'!I$3:I$386)&gt;10,IF(AND(ISNUMBER('Test Sample Data'!I149),'Test Sample Data'!I149&lt;35,'Test Sample Data'!I149&gt;0),'Test Sample Data'!I149-'Choose Housekeeping Genes'!J$27,35-'Choose Housekeeping Genes'!J$27),"")</f>
        <v/>
      </c>
      <c r="J149" s="132" t="str">
        <f>IF(SUM('Test Sample Data'!J$3:J$386)&gt;10,IF(AND(ISNUMBER('Test Sample Data'!J149),'Test Sample Data'!J149&lt;35,'Test Sample Data'!J149&gt;0),'Test Sample Data'!J149-'Choose Housekeeping Genes'!K$27,35-'Choose Housekeeping Genes'!K$27),"")</f>
        <v/>
      </c>
      <c r="K149" s="132" t="str">
        <f>IF(SUM('Test Sample Data'!K$3:K$386)&gt;10,IF(AND(ISNUMBER('Test Sample Data'!K149),'Test Sample Data'!K149&lt;35,'Test Sample Data'!K149&gt;0),'Test Sample Data'!K149-'Choose Housekeeping Genes'!L$27,35-'Choose Housekeeping Genes'!L$27),"")</f>
        <v/>
      </c>
      <c r="L149" s="132" t="str">
        <f>IF(SUM('Test Sample Data'!L$3:L$386)&gt;10,IF(AND(ISNUMBER('Test Sample Data'!L149),'Test Sample Data'!L149&lt;35,'Test Sample Data'!L149&gt;0),'Test Sample Data'!L149-'Choose Housekeeping Genes'!M$27,35-'Choose Housekeeping Genes'!M$27),"")</f>
        <v/>
      </c>
      <c r="M149" s="132" t="str">
        <f>IF(SUM('Test Sample Data'!M$3:M$386)&gt;10,IF(AND(ISNUMBER('Test Sample Data'!M149),'Test Sample Data'!M149&lt;35,'Test Sample Data'!M149&gt;0),'Test Sample Data'!M149-'Choose Housekeeping Genes'!N$27,35-'Choose Housekeeping Genes'!N$27),"")</f>
        <v/>
      </c>
      <c r="N149" s="132" t="str">
        <f>IF(SUM('Test Sample Data'!N$3:N$386)&gt;10,IF(AND(ISNUMBER('Test Sample Data'!N149),'Test Sample Data'!N149&lt;35,'Test Sample Data'!N149&gt;0),'Test Sample Data'!N149-'Choose Housekeeping Genes'!O$27,35-'Choose Housekeeping Genes'!O$27),"")</f>
        <v/>
      </c>
      <c r="O149" s="132" t="str">
        <f>IF(SUM('Test Sample Data'!O$3:O$386)&gt;10,IF(AND(ISNUMBER('Test Sample Data'!O149),'Test Sample Data'!O149&lt;35,'Test Sample Data'!O149&gt;0),'Test Sample Data'!O149-'Choose Housekeeping Genes'!P$27,35-'Choose Housekeeping Genes'!P$27),"")</f>
        <v/>
      </c>
      <c r="P149" s="132" t="str">
        <f>IF(SUM('Test Sample Data'!P$3:P$386)&gt;10,IF(AND(ISNUMBER('Test Sample Data'!P149),'Test Sample Data'!P149&lt;35,'Test Sample Data'!P149&gt;0),'Test Sample Data'!P149-'Choose Housekeeping Genes'!Q$27,35-'Choose Housekeeping Genes'!Q$27),"")</f>
        <v/>
      </c>
      <c r="Q149" s="132" t="str">
        <f>IF(SUM('Test Sample Data'!Q$3:Q$386)&gt;10,IF(AND(ISNUMBER('Test Sample Data'!Q149),'Test Sample Data'!Q149&lt;35,'Test Sample Data'!Q149&gt;0),'Test Sample Data'!Q149-'Choose Housekeeping Genes'!R$27,35-'Choose Housekeeping Genes'!R$27),"")</f>
        <v/>
      </c>
      <c r="R149" s="132" t="str">
        <f>IF(SUM('Test Sample Data'!R$3:R$386)&gt;10,IF(AND(ISNUMBER('Test Sample Data'!R149),'Test Sample Data'!R149&lt;35,'Test Sample Data'!R149&gt;0),'Test Sample Data'!R149-'Choose Housekeeping Genes'!S$27,35-'Choose Housekeeping Genes'!S$27),"")</f>
        <v/>
      </c>
      <c r="S149" s="132" t="str">
        <f>IF(SUM('Test Sample Data'!S$3:S$386)&gt;10,IF(AND(ISNUMBER('Test Sample Data'!S149),'Test Sample Data'!S149&lt;35,'Test Sample Data'!S149&gt;0),'Test Sample Data'!S149-'Choose Housekeeping Genes'!T$27,35-'Choose Housekeeping Genes'!T$27),"")</f>
        <v/>
      </c>
      <c r="T149" s="132" t="str">
        <f>IF(SUM('Test Sample Data'!T$3:T$386)&gt;10,IF(AND(ISNUMBER('Test Sample Data'!T149),'Test Sample Data'!T149&lt;35,'Test Sample Data'!T149&gt;0),'Test Sample Data'!T149-'Choose Housekeeping Genes'!U$27,35-'Choose Housekeeping Genes'!U$27),"")</f>
        <v/>
      </c>
      <c r="U149" s="132" t="str">
        <f>IF(SUM('Test Sample Data'!U$3:U$386)&gt;10,IF(AND(ISNUMBER('Test Sample Data'!U149),'Test Sample Data'!U149&lt;35,'Test Sample Data'!U149&gt;0),'Test Sample Data'!U149-'Choose Housekeeping Genes'!V$27,35-'Choose Housekeeping Genes'!V$27),"")</f>
        <v/>
      </c>
      <c r="V149" s="132" t="str">
        <f>IF(SUM('Test Sample Data'!V$3:V$386)&gt;10,IF(AND(ISNUMBER('Test Sample Data'!V149),'Test Sample Data'!V149&lt;35,'Test Sample Data'!V149&gt;0),'Test Sample Data'!V149-'Choose Housekeeping Genes'!W$27,35-'Choose Housekeeping Genes'!W$27),"")</f>
        <v/>
      </c>
      <c r="W149" s="140" t="str">
        <f>'Control Sample Data'!A149</f>
        <v>NPTN-IT1</v>
      </c>
      <c r="X149" s="141" t="s">
        <v>76</v>
      </c>
      <c r="Y149" s="132" t="str">
        <f>IF(SUM('Control Sample Data'!C$3:C$386)&gt;10,IF(AND(ISNUMBER('Control Sample Data'!C149),'Control Sample Data'!C149&lt;35,'Control Sample Data'!C149&gt;0),'Control Sample Data'!C149-'Choose Housekeeping Genes'!AA$27,35-'Choose Housekeeping Genes'!AA$27),"")</f>
        <v/>
      </c>
      <c r="Z149" s="132" t="str">
        <f>IF(SUM('Control Sample Data'!D$3:D$386)&gt;10,IF(AND(ISNUMBER('Control Sample Data'!D149),'Control Sample Data'!D149&lt;35,'Control Sample Data'!D149&gt;0),'Control Sample Data'!D149-'Choose Housekeeping Genes'!AB$27,35-'Choose Housekeeping Genes'!AB$27),"")</f>
        <v/>
      </c>
      <c r="AA149" s="132" t="str">
        <f>IF(SUM('Control Sample Data'!E$3:E$386)&gt;10,IF(AND(ISNUMBER('Control Sample Data'!E149),'Control Sample Data'!E149&lt;35,'Control Sample Data'!E149&gt;0),'Control Sample Data'!E149-'Choose Housekeeping Genes'!AC$27,35-'Choose Housekeeping Genes'!AC$27),"")</f>
        <v/>
      </c>
      <c r="AB149" s="132" t="str">
        <f>IF(SUM('Control Sample Data'!F$3:F$386)&gt;10,IF(AND(ISNUMBER('Control Sample Data'!F149),'Control Sample Data'!F149&lt;35,'Control Sample Data'!F149&gt;0),'Control Sample Data'!F149-'Choose Housekeeping Genes'!AD$27,35-'Choose Housekeeping Genes'!AD$27),"")</f>
        <v/>
      </c>
      <c r="AC149" s="132" t="str">
        <f>IF(SUM('Control Sample Data'!G$3:G$386)&gt;10,IF(AND(ISNUMBER('Control Sample Data'!G149),'Control Sample Data'!G149&lt;35,'Control Sample Data'!G149&gt;0),'Control Sample Data'!G149-'Choose Housekeeping Genes'!AE$27,35-'Choose Housekeeping Genes'!AE$27),"")</f>
        <v/>
      </c>
      <c r="AD149" s="132" t="str">
        <f>IF(SUM('Control Sample Data'!H$3:H$386)&gt;10,IF(AND(ISNUMBER('Control Sample Data'!H149),'Control Sample Data'!H149&lt;35,'Control Sample Data'!H149&gt;0),'Control Sample Data'!H149-'Choose Housekeeping Genes'!AF$27,35-'Choose Housekeeping Genes'!AF$27),"")</f>
        <v/>
      </c>
      <c r="AE149" s="132" t="str">
        <f>IF(SUM('Control Sample Data'!I$3:I$386)&gt;10,IF(AND(ISNUMBER('Control Sample Data'!I149),'Control Sample Data'!I149&lt;35,'Control Sample Data'!I149&gt;0),'Control Sample Data'!I149-'Choose Housekeeping Genes'!AG$27,35-'Choose Housekeeping Genes'!AG$27),"")</f>
        <v/>
      </c>
      <c r="AF149" s="132" t="str">
        <f>IF(SUM('Control Sample Data'!J$3:J$386)&gt;10,IF(AND(ISNUMBER('Control Sample Data'!J149),'Control Sample Data'!J149&lt;35,'Control Sample Data'!J149&gt;0),'Control Sample Data'!J149-'Choose Housekeeping Genes'!AH$27,35-'Choose Housekeeping Genes'!AH$27),"")</f>
        <v/>
      </c>
      <c r="AG149" s="132" t="str">
        <f>IF(SUM('Control Sample Data'!K$3:K$386)&gt;10,IF(AND(ISNUMBER('Control Sample Data'!K149),'Control Sample Data'!K149&lt;35,'Control Sample Data'!K149&gt;0),'Control Sample Data'!K149-'Choose Housekeeping Genes'!AI$27,35-'Choose Housekeeping Genes'!AI$27),"")</f>
        <v/>
      </c>
      <c r="AH149" s="132" t="str">
        <f>IF(SUM('Control Sample Data'!L$3:L$386)&gt;10,IF(AND(ISNUMBER('Control Sample Data'!L149),'Control Sample Data'!L149&lt;35,'Control Sample Data'!L149&gt;0),'Control Sample Data'!L149-'Choose Housekeeping Genes'!AJ$27,35-'Choose Housekeeping Genes'!AJ$27),"")</f>
        <v/>
      </c>
      <c r="AI149" s="132" t="str">
        <f>IF(SUM('Control Sample Data'!M$3:M$386)&gt;10,IF(AND(ISNUMBER('Control Sample Data'!M149),'Control Sample Data'!M149&lt;35,'Control Sample Data'!M149&gt;0),'Control Sample Data'!M149-'Choose Housekeeping Genes'!AK$27,35-'Choose Housekeeping Genes'!AK$27),"")</f>
        <v/>
      </c>
      <c r="AJ149" s="132" t="str">
        <f>IF(SUM('Control Sample Data'!N$3:N$386)&gt;10,IF(AND(ISNUMBER('Control Sample Data'!N149),'Control Sample Data'!N149&lt;35,'Control Sample Data'!N149&gt;0),'Control Sample Data'!N149-'Choose Housekeeping Genes'!AL$27,35-'Choose Housekeeping Genes'!AL$27),"")</f>
        <v/>
      </c>
      <c r="AK149" s="132" t="str">
        <f>IF(SUM('Control Sample Data'!O$3:O$386)&gt;10,IF(AND(ISNUMBER('Control Sample Data'!O149),'Control Sample Data'!O149&lt;35,'Control Sample Data'!O149&gt;0),'Control Sample Data'!O149-'Choose Housekeeping Genes'!AM$27,35-'Choose Housekeeping Genes'!AM$27),"")</f>
        <v/>
      </c>
      <c r="AL149" s="132" t="str">
        <f>IF(SUM('Control Sample Data'!P$3:P$386)&gt;10,IF(AND(ISNUMBER('Control Sample Data'!P149),'Control Sample Data'!P149&lt;35,'Control Sample Data'!P149&gt;0),'Control Sample Data'!P149-'Choose Housekeeping Genes'!AN$27,35-'Choose Housekeeping Genes'!AN$27),"")</f>
        <v/>
      </c>
      <c r="AM149" s="132" t="str">
        <f>IF(SUM('Control Sample Data'!Q$3:Q$386)&gt;10,IF(AND(ISNUMBER('Control Sample Data'!Q149),'Control Sample Data'!Q149&lt;35,'Control Sample Data'!Q149&gt;0),'Control Sample Data'!Q149-'Choose Housekeeping Genes'!AO$27,35-'Choose Housekeeping Genes'!AO$27),"")</f>
        <v/>
      </c>
      <c r="AN149" s="132" t="str">
        <f>IF(SUM('Control Sample Data'!R$3:R$386)&gt;10,IF(AND(ISNUMBER('Control Sample Data'!R149),'Control Sample Data'!R149&lt;35,'Control Sample Data'!R149&gt;0),'Control Sample Data'!R149-'Choose Housekeeping Genes'!AP$27,35-'Choose Housekeeping Genes'!AP$27),"")</f>
        <v/>
      </c>
      <c r="AO149" s="132" t="str">
        <f>IF(SUM('Control Sample Data'!S$3:S$386)&gt;10,IF(AND(ISNUMBER('Control Sample Data'!S149),'Control Sample Data'!S149&lt;35,'Control Sample Data'!S149&gt;0),'Control Sample Data'!S149-'Choose Housekeeping Genes'!AQ$27,35-'Choose Housekeeping Genes'!AQ$27),"")</f>
        <v/>
      </c>
      <c r="AP149" s="132" t="str">
        <f>IF(SUM('Control Sample Data'!T$3:T$386)&gt;10,IF(AND(ISNUMBER('Control Sample Data'!T149),'Control Sample Data'!T149&lt;35,'Control Sample Data'!T149&gt;0),'Control Sample Data'!T149-'Choose Housekeeping Genes'!AR$27,35-'Choose Housekeeping Genes'!AR$27),"")</f>
        <v/>
      </c>
      <c r="AQ149" s="132" t="str">
        <f>IF(SUM('Control Sample Data'!U$3:U$386)&gt;10,IF(AND(ISNUMBER('Control Sample Data'!U149),'Control Sample Data'!U149&lt;35,'Control Sample Data'!U149&gt;0),'Control Sample Data'!U149-'Choose Housekeeping Genes'!AS$27,35-'Choose Housekeeping Genes'!AS$27),"")</f>
        <v/>
      </c>
      <c r="AR149" s="132" t="str">
        <f>IF(SUM('Control Sample Data'!V$3:V$386)&gt;10,IF(AND(ISNUMBER('Control Sample Data'!V149),'Control Sample Data'!V149&lt;35,'Control Sample Data'!V149&gt;0),'Control Sample Data'!V149-'Choose Housekeeping Genes'!AT$27,35-'Choose Housekeeping Genes'!AT$27),"")</f>
        <v/>
      </c>
      <c r="AS149" s="135" t="str">
        <f>'Control Sample Data'!A149</f>
        <v>NPTN-IT1</v>
      </c>
      <c r="AT149" s="35" t="s">
        <v>76</v>
      </c>
      <c r="AU149" s="132" t="str">
        <f ca="1">IF(ISNUMBER(C149-'Choose Housekeeping Genes'!D$17),C149-'Choose Housekeeping Genes'!D$17,"")</f>
        <v/>
      </c>
      <c r="AV149" s="132" t="str">
        <f ca="1">IF(ISNUMBER(D149-'Choose Housekeeping Genes'!E$17),D149-'Choose Housekeeping Genes'!E$17,"")</f>
        <v/>
      </c>
      <c r="AW149" s="132" t="str">
        <f ca="1">IF(ISNUMBER(E149-'Choose Housekeeping Genes'!F$17),E149-'Choose Housekeeping Genes'!F$17,"")</f>
        <v/>
      </c>
      <c r="AX149" s="132" t="str">
        <f ca="1">IF(ISNUMBER(F149-'Choose Housekeeping Genes'!G$17),F149-'Choose Housekeeping Genes'!G$17,"")</f>
        <v/>
      </c>
      <c r="AY149" s="132" t="str">
        <f ca="1">IF(ISNUMBER(G149-'Choose Housekeeping Genes'!H$17),G149-'Choose Housekeeping Genes'!H$17,"")</f>
        <v/>
      </c>
      <c r="AZ149" s="132" t="str">
        <f ca="1">IF(ISNUMBER(H149-'Choose Housekeeping Genes'!I$17),H149-'Choose Housekeeping Genes'!I$17,"")</f>
        <v/>
      </c>
      <c r="BA149" s="132" t="str">
        <f ca="1">IF(ISNUMBER(I149-'Choose Housekeeping Genes'!J$17),I149-'Choose Housekeeping Genes'!J$17,"")</f>
        <v/>
      </c>
      <c r="BB149" s="132" t="str">
        <f ca="1">IF(ISNUMBER(J149-'Choose Housekeeping Genes'!K$17),J149-'Choose Housekeeping Genes'!K$17,"")</f>
        <v/>
      </c>
      <c r="BC149" s="132" t="str">
        <f ca="1">IF(ISNUMBER(K149-'Choose Housekeeping Genes'!L$17),K149-'Choose Housekeeping Genes'!L$17,"")</f>
        <v/>
      </c>
      <c r="BD149" s="132" t="str">
        <f ca="1">IF(ISNUMBER(L149-'Choose Housekeeping Genes'!M$17),L149-'Choose Housekeeping Genes'!M$17,"")</f>
        <v/>
      </c>
      <c r="BE149" s="132" t="str">
        <f ca="1">IF(ISNUMBER(M149-'Choose Housekeeping Genes'!N$17),M149-'Choose Housekeeping Genes'!N$17,"")</f>
        <v/>
      </c>
      <c r="BF149" s="132" t="str">
        <f ca="1">IF(ISNUMBER(N149-'Choose Housekeeping Genes'!O$17),N149-'Choose Housekeeping Genes'!O$17,"")</f>
        <v/>
      </c>
      <c r="BG149" s="132" t="str">
        <f ca="1">IF(ISNUMBER(O149-'Choose Housekeeping Genes'!P$17),O149-'Choose Housekeeping Genes'!P$17,"")</f>
        <v/>
      </c>
      <c r="BH149" s="132" t="str">
        <f ca="1">IF(ISNUMBER(P149-'Choose Housekeeping Genes'!Q$17),P149-'Choose Housekeeping Genes'!Q$17,"")</f>
        <v/>
      </c>
      <c r="BI149" s="132" t="str">
        <f ca="1">IF(ISNUMBER(Q149-'Choose Housekeeping Genes'!R$17),Q149-'Choose Housekeeping Genes'!R$17,"")</f>
        <v/>
      </c>
      <c r="BJ149" s="132" t="str">
        <f ca="1">IF(ISNUMBER(R149-'Choose Housekeeping Genes'!S$17),R149-'Choose Housekeeping Genes'!S$17,"")</f>
        <v/>
      </c>
      <c r="BK149" s="132" t="str">
        <f ca="1">IF(ISNUMBER(S149-'Choose Housekeeping Genes'!T$17),S149-'Choose Housekeeping Genes'!T$17,"")</f>
        <v/>
      </c>
      <c r="BL149" s="132" t="str">
        <f ca="1">IF(ISNUMBER(T149-'Choose Housekeeping Genes'!U$17),T149-'Choose Housekeeping Genes'!U$17,"")</f>
        <v/>
      </c>
      <c r="BM149" s="132" t="str">
        <f ca="1">IF(ISNUMBER(U149-'Choose Housekeeping Genes'!V$17),U149-'Choose Housekeeping Genes'!V$17,"")</f>
        <v/>
      </c>
      <c r="BN149" s="132" t="str">
        <f ca="1">IF(ISNUMBER(V149-'Choose Housekeeping Genes'!W$17),V149-'Choose Housekeeping Genes'!W$17,"")</f>
        <v/>
      </c>
      <c r="BO149" s="142" t="str">
        <f t="shared" si="11"/>
        <v>NPTN-IT1</v>
      </c>
      <c r="BP149" s="141" t="s">
        <v>76</v>
      </c>
      <c r="BQ149" s="132" t="str">
        <f ca="1">IF(ISNUMBER(Y149-'Choose Housekeeping Genes'!AA$17),Y149-'Choose Housekeeping Genes'!AA$17,"")</f>
        <v/>
      </c>
      <c r="BR149" s="132" t="str">
        <f ca="1">IF(ISNUMBER(Z149-'Choose Housekeeping Genes'!AB$17),Z149-'Choose Housekeeping Genes'!AB$17,"")</f>
        <v/>
      </c>
      <c r="BS149" s="132" t="str">
        <f ca="1">IF(ISNUMBER(AA149-'Choose Housekeeping Genes'!AC$17),AA149-'Choose Housekeeping Genes'!AC$17,"")</f>
        <v/>
      </c>
      <c r="BT149" s="132" t="str">
        <f ca="1">IF(ISNUMBER(AB149-'Choose Housekeeping Genes'!AD$17),AB149-'Choose Housekeeping Genes'!AD$17,"")</f>
        <v/>
      </c>
      <c r="BU149" s="132" t="str">
        <f ca="1">IF(ISNUMBER(AC149-'Choose Housekeeping Genes'!AE$17),AC149-'Choose Housekeeping Genes'!AE$17,"")</f>
        <v/>
      </c>
      <c r="BV149" s="132" t="str">
        <f ca="1">IF(ISNUMBER(AD149-'Choose Housekeeping Genes'!AF$17),AD149-'Choose Housekeeping Genes'!AF$17,"")</f>
        <v/>
      </c>
      <c r="BW149" s="132" t="str">
        <f ca="1">IF(ISNUMBER(AE149-'Choose Housekeeping Genes'!AG$17),AE149-'Choose Housekeeping Genes'!AG$17,"")</f>
        <v/>
      </c>
      <c r="BX149" s="132" t="str">
        <f ca="1">IF(ISNUMBER(AF149-'Choose Housekeeping Genes'!AH$17),AF149-'Choose Housekeeping Genes'!AH$17,"")</f>
        <v/>
      </c>
      <c r="BY149" s="132" t="str">
        <f ca="1">IF(ISNUMBER(AG149-'Choose Housekeeping Genes'!AI$17),AG149-'Choose Housekeeping Genes'!AI$17,"")</f>
        <v/>
      </c>
      <c r="BZ149" s="132" t="str">
        <f ca="1">IF(ISNUMBER(AH149-'Choose Housekeeping Genes'!AJ$17),AH149-'Choose Housekeeping Genes'!AJ$17,"")</f>
        <v/>
      </c>
      <c r="CA149" s="132" t="str">
        <f ca="1">IF(ISNUMBER(AI149-'Choose Housekeeping Genes'!AK$17),AI149-'Choose Housekeeping Genes'!AK$17,"")</f>
        <v/>
      </c>
      <c r="CB149" s="132" t="str">
        <f ca="1">IF(ISNUMBER(AJ149-'Choose Housekeeping Genes'!AL$17),AJ149-'Choose Housekeeping Genes'!AL$17,"")</f>
        <v/>
      </c>
      <c r="CC149" s="132" t="str">
        <f ca="1">IF(ISNUMBER(AK149-'Choose Housekeeping Genes'!AM$17),AK149-'Choose Housekeeping Genes'!AM$17,"")</f>
        <v/>
      </c>
      <c r="CD149" s="132" t="str">
        <f ca="1">IF(ISNUMBER(AL149-'Choose Housekeeping Genes'!AN$17),AL149-'Choose Housekeeping Genes'!AN$17,"")</f>
        <v/>
      </c>
      <c r="CE149" s="132" t="str">
        <f ca="1">IF(ISNUMBER(AM149-'Choose Housekeeping Genes'!AO$17),AM149-'Choose Housekeeping Genes'!AO$17,"")</f>
        <v/>
      </c>
      <c r="CF149" s="132" t="str">
        <f ca="1">IF(ISNUMBER(AN149-'Choose Housekeeping Genes'!AP$17),AN149-'Choose Housekeeping Genes'!AP$17,"")</f>
        <v/>
      </c>
      <c r="CG149" s="132" t="str">
        <f ca="1">IF(ISNUMBER(AO149-'Choose Housekeeping Genes'!AQ$17),AO149-'Choose Housekeeping Genes'!AQ$17,"")</f>
        <v/>
      </c>
      <c r="CH149" s="132" t="str">
        <f ca="1">IF(ISNUMBER(AP149-'Choose Housekeeping Genes'!AR$17),AP149-'Choose Housekeeping Genes'!AR$17,"")</f>
        <v/>
      </c>
      <c r="CI149" s="132" t="str">
        <f ca="1">IF(ISNUMBER(AQ149-'Choose Housekeeping Genes'!AS$17),AQ149-'Choose Housekeeping Genes'!AS$17,"")</f>
        <v/>
      </c>
      <c r="CJ149" s="132" t="str">
        <f ca="1">IF(ISNUMBER(AR149-'Choose Housekeeping Genes'!AT$17),AR149-'Choose Housekeeping Genes'!AT$17,"")</f>
        <v/>
      </c>
      <c r="CK149" s="137" t="e">
        <f t="shared" ca="1" si="9"/>
        <v>#DIV/0!</v>
      </c>
      <c r="CL149" s="138" t="e">
        <f t="shared" ca="1" si="10"/>
        <v>#DIV/0!</v>
      </c>
    </row>
    <row r="150" spans="1:90" ht="12.75" x14ac:dyDescent="0.15">
      <c r="A150" s="131" t="str">
        <f>'Transcript table'!C150</f>
        <v>NRAV</v>
      </c>
      <c r="B150" s="35" t="s">
        <v>77</v>
      </c>
      <c r="C150" s="132" t="str">
        <f>IF(SUM('Test Sample Data'!C$3:C$386)&gt;10,IF(AND(ISNUMBER('Test Sample Data'!C150),'Test Sample Data'!C150&lt;35,'Test Sample Data'!C150&gt;0),'Test Sample Data'!C150-'Choose Housekeeping Genes'!D$27,35-'Choose Housekeeping Genes'!D$27),"")</f>
        <v/>
      </c>
      <c r="D150" s="132" t="str">
        <f>IF(SUM('Test Sample Data'!D$3:D$386)&gt;10,IF(AND(ISNUMBER('Test Sample Data'!D150),'Test Sample Data'!D150&lt;35,'Test Sample Data'!D150&gt;0),'Test Sample Data'!D150-'Choose Housekeeping Genes'!E$27,35-'Choose Housekeeping Genes'!E$27),"")</f>
        <v/>
      </c>
      <c r="E150" s="132" t="str">
        <f>IF(SUM('Test Sample Data'!E$3:E$386)&gt;10,IF(AND(ISNUMBER('Test Sample Data'!E150),'Test Sample Data'!E150&lt;35,'Test Sample Data'!E150&gt;0),'Test Sample Data'!E150-'Choose Housekeeping Genes'!F$27,35-'Choose Housekeeping Genes'!F$27),"")</f>
        <v/>
      </c>
      <c r="F150" s="132" t="str">
        <f>IF(SUM('Test Sample Data'!F$3:F$386)&gt;10,IF(AND(ISNUMBER('Test Sample Data'!F150),'Test Sample Data'!F150&lt;35,'Test Sample Data'!F150&gt;0),'Test Sample Data'!F150-'Choose Housekeeping Genes'!G$27,35-'Choose Housekeeping Genes'!G$27),"")</f>
        <v/>
      </c>
      <c r="G150" s="132" t="str">
        <f>IF(SUM('Test Sample Data'!G$3:G$386)&gt;10,IF(AND(ISNUMBER('Test Sample Data'!G150),'Test Sample Data'!G150&lt;35,'Test Sample Data'!G150&gt;0),'Test Sample Data'!G150-'Choose Housekeeping Genes'!H$27,35-'Choose Housekeeping Genes'!H$27),"")</f>
        <v/>
      </c>
      <c r="H150" s="132" t="str">
        <f>IF(SUM('Test Sample Data'!H$3:H$386)&gt;10,IF(AND(ISNUMBER('Test Sample Data'!H150),'Test Sample Data'!H150&lt;35,'Test Sample Data'!H150&gt;0),'Test Sample Data'!H150-'Choose Housekeeping Genes'!I$27,35-'Choose Housekeeping Genes'!I$27),"")</f>
        <v/>
      </c>
      <c r="I150" s="132" t="str">
        <f>IF(SUM('Test Sample Data'!I$3:I$386)&gt;10,IF(AND(ISNUMBER('Test Sample Data'!I150),'Test Sample Data'!I150&lt;35,'Test Sample Data'!I150&gt;0),'Test Sample Data'!I150-'Choose Housekeeping Genes'!J$27,35-'Choose Housekeeping Genes'!J$27),"")</f>
        <v/>
      </c>
      <c r="J150" s="132" t="str">
        <f>IF(SUM('Test Sample Data'!J$3:J$386)&gt;10,IF(AND(ISNUMBER('Test Sample Data'!J150),'Test Sample Data'!J150&lt;35,'Test Sample Data'!J150&gt;0),'Test Sample Data'!J150-'Choose Housekeeping Genes'!K$27,35-'Choose Housekeeping Genes'!K$27),"")</f>
        <v/>
      </c>
      <c r="K150" s="132" t="str">
        <f>IF(SUM('Test Sample Data'!K$3:K$386)&gt;10,IF(AND(ISNUMBER('Test Sample Data'!K150),'Test Sample Data'!K150&lt;35,'Test Sample Data'!K150&gt;0),'Test Sample Data'!K150-'Choose Housekeeping Genes'!L$27,35-'Choose Housekeeping Genes'!L$27),"")</f>
        <v/>
      </c>
      <c r="L150" s="132" t="str">
        <f>IF(SUM('Test Sample Data'!L$3:L$386)&gt;10,IF(AND(ISNUMBER('Test Sample Data'!L150),'Test Sample Data'!L150&lt;35,'Test Sample Data'!L150&gt;0),'Test Sample Data'!L150-'Choose Housekeeping Genes'!M$27,35-'Choose Housekeeping Genes'!M$27),"")</f>
        <v/>
      </c>
      <c r="M150" s="132" t="str">
        <f>IF(SUM('Test Sample Data'!M$3:M$386)&gt;10,IF(AND(ISNUMBER('Test Sample Data'!M150),'Test Sample Data'!M150&lt;35,'Test Sample Data'!M150&gt;0),'Test Sample Data'!M150-'Choose Housekeeping Genes'!N$27,35-'Choose Housekeeping Genes'!N$27),"")</f>
        <v/>
      </c>
      <c r="N150" s="132" t="str">
        <f>IF(SUM('Test Sample Data'!N$3:N$386)&gt;10,IF(AND(ISNUMBER('Test Sample Data'!N150),'Test Sample Data'!N150&lt;35,'Test Sample Data'!N150&gt;0),'Test Sample Data'!N150-'Choose Housekeeping Genes'!O$27,35-'Choose Housekeeping Genes'!O$27),"")</f>
        <v/>
      </c>
      <c r="O150" s="132" t="str">
        <f>IF(SUM('Test Sample Data'!O$3:O$386)&gt;10,IF(AND(ISNUMBER('Test Sample Data'!O150),'Test Sample Data'!O150&lt;35,'Test Sample Data'!O150&gt;0),'Test Sample Data'!O150-'Choose Housekeeping Genes'!P$27,35-'Choose Housekeeping Genes'!P$27),"")</f>
        <v/>
      </c>
      <c r="P150" s="132" t="str">
        <f>IF(SUM('Test Sample Data'!P$3:P$386)&gt;10,IF(AND(ISNUMBER('Test Sample Data'!P150),'Test Sample Data'!P150&lt;35,'Test Sample Data'!P150&gt;0),'Test Sample Data'!P150-'Choose Housekeeping Genes'!Q$27,35-'Choose Housekeeping Genes'!Q$27),"")</f>
        <v/>
      </c>
      <c r="Q150" s="132" t="str">
        <f>IF(SUM('Test Sample Data'!Q$3:Q$386)&gt;10,IF(AND(ISNUMBER('Test Sample Data'!Q150),'Test Sample Data'!Q150&lt;35,'Test Sample Data'!Q150&gt;0),'Test Sample Data'!Q150-'Choose Housekeeping Genes'!R$27,35-'Choose Housekeeping Genes'!R$27),"")</f>
        <v/>
      </c>
      <c r="R150" s="132" t="str">
        <f>IF(SUM('Test Sample Data'!R$3:R$386)&gt;10,IF(AND(ISNUMBER('Test Sample Data'!R150),'Test Sample Data'!R150&lt;35,'Test Sample Data'!R150&gt;0),'Test Sample Data'!R150-'Choose Housekeeping Genes'!S$27,35-'Choose Housekeeping Genes'!S$27),"")</f>
        <v/>
      </c>
      <c r="S150" s="132" t="str">
        <f>IF(SUM('Test Sample Data'!S$3:S$386)&gt;10,IF(AND(ISNUMBER('Test Sample Data'!S150),'Test Sample Data'!S150&lt;35,'Test Sample Data'!S150&gt;0),'Test Sample Data'!S150-'Choose Housekeeping Genes'!T$27,35-'Choose Housekeeping Genes'!T$27),"")</f>
        <v/>
      </c>
      <c r="T150" s="132" t="str">
        <f>IF(SUM('Test Sample Data'!T$3:T$386)&gt;10,IF(AND(ISNUMBER('Test Sample Data'!T150),'Test Sample Data'!T150&lt;35,'Test Sample Data'!T150&gt;0),'Test Sample Data'!T150-'Choose Housekeeping Genes'!U$27,35-'Choose Housekeeping Genes'!U$27),"")</f>
        <v/>
      </c>
      <c r="U150" s="132" t="str">
        <f>IF(SUM('Test Sample Data'!U$3:U$386)&gt;10,IF(AND(ISNUMBER('Test Sample Data'!U150),'Test Sample Data'!U150&lt;35,'Test Sample Data'!U150&gt;0),'Test Sample Data'!U150-'Choose Housekeeping Genes'!V$27,35-'Choose Housekeeping Genes'!V$27),"")</f>
        <v/>
      </c>
      <c r="V150" s="132" t="str">
        <f>IF(SUM('Test Sample Data'!V$3:V$386)&gt;10,IF(AND(ISNUMBER('Test Sample Data'!V150),'Test Sample Data'!V150&lt;35,'Test Sample Data'!V150&gt;0),'Test Sample Data'!V150-'Choose Housekeeping Genes'!W$27,35-'Choose Housekeeping Genes'!W$27),"")</f>
        <v/>
      </c>
      <c r="W150" s="140" t="str">
        <f>'Control Sample Data'!A150</f>
        <v>NRAV</v>
      </c>
      <c r="X150" s="141" t="s">
        <v>77</v>
      </c>
      <c r="Y150" s="132" t="str">
        <f>IF(SUM('Control Sample Data'!C$3:C$386)&gt;10,IF(AND(ISNUMBER('Control Sample Data'!C150),'Control Sample Data'!C150&lt;35,'Control Sample Data'!C150&gt;0),'Control Sample Data'!C150-'Choose Housekeeping Genes'!AA$27,35-'Choose Housekeeping Genes'!AA$27),"")</f>
        <v/>
      </c>
      <c r="Z150" s="132" t="str">
        <f>IF(SUM('Control Sample Data'!D$3:D$386)&gt;10,IF(AND(ISNUMBER('Control Sample Data'!D150),'Control Sample Data'!D150&lt;35,'Control Sample Data'!D150&gt;0),'Control Sample Data'!D150-'Choose Housekeeping Genes'!AB$27,35-'Choose Housekeeping Genes'!AB$27),"")</f>
        <v/>
      </c>
      <c r="AA150" s="132" t="str">
        <f>IF(SUM('Control Sample Data'!E$3:E$386)&gt;10,IF(AND(ISNUMBER('Control Sample Data'!E150),'Control Sample Data'!E150&lt;35,'Control Sample Data'!E150&gt;0),'Control Sample Data'!E150-'Choose Housekeeping Genes'!AC$27,35-'Choose Housekeeping Genes'!AC$27),"")</f>
        <v/>
      </c>
      <c r="AB150" s="132" t="str">
        <f>IF(SUM('Control Sample Data'!F$3:F$386)&gt;10,IF(AND(ISNUMBER('Control Sample Data'!F150),'Control Sample Data'!F150&lt;35,'Control Sample Data'!F150&gt;0),'Control Sample Data'!F150-'Choose Housekeeping Genes'!AD$27,35-'Choose Housekeeping Genes'!AD$27),"")</f>
        <v/>
      </c>
      <c r="AC150" s="132" t="str">
        <f>IF(SUM('Control Sample Data'!G$3:G$386)&gt;10,IF(AND(ISNUMBER('Control Sample Data'!G150),'Control Sample Data'!G150&lt;35,'Control Sample Data'!G150&gt;0),'Control Sample Data'!G150-'Choose Housekeeping Genes'!AE$27,35-'Choose Housekeeping Genes'!AE$27),"")</f>
        <v/>
      </c>
      <c r="AD150" s="132" t="str">
        <f>IF(SUM('Control Sample Data'!H$3:H$386)&gt;10,IF(AND(ISNUMBER('Control Sample Data'!H150),'Control Sample Data'!H150&lt;35,'Control Sample Data'!H150&gt;0),'Control Sample Data'!H150-'Choose Housekeeping Genes'!AF$27,35-'Choose Housekeeping Genes'!AF$27),"")</f>
        <v/>
      </c>
      <c r="AE150" s="132" t="str">
        <f>IF(SUM('Control Sample Data'!I$3:I$386)&gt;10,IF(AND(ISNUMBER('Control Sample Data'!I150),'Control Sample Data'!I150&lt;35,'Control Sample Data'!I150&gt;0),'Control Sample Data'!I150-'Choose Housekeeping Genes'!AG$27,35-'Choose Housekeeping Genes'!AG$27),"")</f>
        <v/>
      </c>
      <c r="AF150" s="132" t="str">
        <f>IF(SUM('Control Sample Data'!J$3:J$386)&gt;10,IF(AND(ISNUMBER('Control Sample Data'!J150),'Control Sample Data'!J150&lt;35,'Control Sample Data'!J150&gt;0),'Control Sample Data'!J150-'Choose Housekeeping Genes'!AH$27,35-'Choose Housekeeping Genes'!AH$27),"")</f>
        <v/>
      </c>
      <c r="AG150" s="132" t="str">
        <f>IF(SUM('Control Sample Data'!K$3:K$386)&gt;10,IF(AND(ISNUMBER('Control Sample Data'!K150),'Control Sample Data'!K150&lt;35,'Control Sample Data'!K150&gt;0),'Control Sample Data'!K150-'Choose Housekeeping Genes'!AI$27,35-'Choose Housekeeping Genes'!AI$27),"")</f>
        <v/>
      </c>
      <c r="AH150" s="132" t="str">
        <f>IF(SUM('Control Sample Data'!L$3:L$386)&gt;10,IF(AND(ISNUMBER('Control Sample Data'!L150),'Control Sample Data'!L150&lt;35,'Control Sample Data'!L150&gt;0),'Control Sample Data'!L150-'Choose Housekeeping Genes'!AJ$27,35-'Choose Housekeeping Genes'!AJ$27),"")</f>
        <v/>
      </c>
      <c r="AI150" s="132" t="str">
        <f>IF(SUM('Control Sample Data'!M$3:M$386)&gt;10,IF(AND(ISNUMBER('Control Sample Data'!M150),'Control Sample Data'!M150&lt;35,'Control Sample Data'!M150&gt;0),'Control Sample Data'!M150-'Choose Housekeeping Genes'!AK$27,35-'Choose Housekeeping Genes'!AK$27),"")</f>
        <v/>
      </c>
      <c r="AJ150" s="132" t="str">
        <f>IF(SUM('Control Sample Data'!N$3:N$386)&gt;10,IF(AND(ISNUMBER('Control Sample Data'!N150),'Control Sample Data'!N150&lt;35,'Control Sample Data'!N150&gt;0),'Control Sample Data'!N150-'Choose Housekeeping Genes'!AL$27,35-'Choose Housekeeping Genes'!AL$27),"")</f>
        <v/>
      </c>
      <c r="AK150" s="132" t="str">
        <f>IF(SUM('Control Sample Data'!O$3:O$386)&gt;10,IF(AND(ISNUMBER('Control Sample Data'!O150),'Control Sample Data'!O150&lt;35,'Control Sample Data'!O150&gt;0),'Control Sample Data'!O150-'Choose Housekeeping Genes'!AM$27,35-'Choose Housekeeping Genes'!AM$27),"")</f>
        <v/>
      </c>
      <c r="AL150" s="132" t="str">
        <f>IF(SUM('Control Sample Data'!P$3:P$386)&gt;10,IF(AND(ISNUMBER('Control Sample Data'!P150),'Control Sample Data'!P150&lt;35,'Control Sample Data'!P150&gt;0),'Control Sample Data'!P150-'Choose Housekeeping Genes'!AN$27,35-'Choose Housekeeping Genes'!AN$27),"")</f>
        <v/>
      </c>
      <c r="AM150" s="132" t="str">
        <f>IF(SUM('Control Sample Data'!Q$3:Q$386)&gt;10,IF(AND(ISNUMBER('Control Sample Data'!Q150),'Control Sample Data'!Q150&lt;35,'Control Sample Data'!Q150&gt;0),'Control Sample Data'!Q150-'Choose Housekeeping Genes'!AO$27,35-'Choose Housekeeping Genes'!AO$27),"")</f>
        <v/>
      </c>
      <c r="AN150" s="132" t="str">
        <f>IF(SUM('Control Sample Data'!R$3:R$386)&gt;10,IF(AND(ISNUMBER('Control Sample Data'!R150),'Control Sample Data'!R150&lt;35,'Control Sample Data'!R150&gt;0),'Control Sample Data'!R150-'Choose Housekeeping Genes'!AP$27,35-'Choose Housekeeping Genes'!AP$27),"")</f>
        <v/>
      </c>
      <c r="AO150" s="132" t="str">
        <f>IF(SUM('Control Sample Data'!S$3:S$386)&gt;10,IF(AND(ISNUMBER('Control Sample Data'!S150),'Control Sample Data'!S150&lt;35,'Control Sample Data'!S150&gt;0),'Control Sample Data'!S150-'Choose Housekeeping Genes'!AQ$27,35-'Choose Housekeeping Genes'!AQ$27),"")</f>
        <v/>
      </c>
      <c r="AP150" s="132" t="str">
        <f>IF(SUM('Control Sample Data'!T$3:T$386)&gt;10,IF(AND(ISNUMBER('Control Sample Data'!T150),'Control Sample Data'!T150&lt;35,'Control Sample Data'!T150&gt;0),'Control Sample Data'!T150-'Choose Housekeeping Genes'!AR$27,35-'Choose Housekeeping Genes'!AR$27),"")</f>
        <v/>
      </c>
      <c r="AQ150" s="132" t="str">
        <f>IF(SUM('Control Sample Data'!U$3:U$386)&gt;10,IF(AND(ISNUMBER('Control Sample Data'!U150),'Control Sample Data'!U150&lt;35,'Control Sample Data'!U150&gt;0),'Control Sample Data'!U150-'Choose Housekeeping Genes'!AS$27,35-'Choose Housekeeping Genes'!AS$27),"")</f>
        <v/>
      </c>
      <c r="AR150" s="132" t="str">
        <f>IF(SUM('Control Sample Data'!V$3:V$386)&gt;10,IF(AND(ISNUMBER('Control Sample Data'!V150),'Control Sample Data'!V150&lt;35,'Control Sample Data'!V150&gt;0),'Control Sample Data'!V150-'Choose Housekeeping Genes'!AT$27,35-'Choose Housekeeping Genes'!AT$27),"")</f>
        <v/>
      </c>
      <c r="AS150" s="135" t="str">
        <f>'Control Sample Data'!A150</f>
        <v>NRAV</v>
      </c>
      <c r="AT150" s="35" t="s">
        <v>77</v>
      </c>
      <c r="AU150" s="132" t="str">
        <f ca="1">IF(ISNUMBER(C150-'Choose Housekeeping Genes'!D$17),C150-'Choose Housekeeping Genes'!D$17,"")</f>
        <v/>
      </c>
      <c r="AV150" s="132" t="str">
        <f ca="1">IF(ISNUMBER(D150-'Choose Housekeeping Genes'!E$17),D150-'Choose Housekeeping Genes'!E$17,"")</f>
        <v/>
      </c>
      <c r="AW150" s="132" t="str">
        <f ca="1">IF(ISNUMBER(E150-'Choose Housekeeping Genes'!F$17),E150-'Choose Housekeeping Genes'!F$17,"")</f>
        <v/>
      </c>
      <c r="AX150" s="132" t="str">
        <f ca="1">IF(ISNUMBER(F150-'Choose Housekeeping Genes'!G$17),F150-'Choose Housekeeping Genes'!G$17,"")</f>
        <v/>
      </c>
      <c r="AY150" s="132" t="str">
        <f ca="1">IF(ISNUMBER(G150-'Choose Housekeeping Genes'!H$17),G150-'Choose Housekeeping Genes'!H$17,"")</f>
        <v/>
      </c>
      <c r="AZ150" s="132" t="str">
        <f ca="1">IF(ISNUMBER(H150-'Choose Housekeeping Genes'!I$17),H150-'Choose Housekeeping Genes'!I$17,"")</f>
        <v/>
      </c>
      <c r="BA150" s="132" t="str">
        <f ca="1">IF(ISNUMBER(I150-'Choose Housekeeping Genes'!J$17),I150-'Choose Housekeeping Genes'!J$17,"")</f>
        <v/>
      </c>
      <c r="BB150" s="132" t="str">
        <f ca="1">IF(ISNUMBER(J150-'Choose Housekeeping Genes'!K$17),J150-'Choose Housekeeping Genes'!K$17,"")</f>
        <v/>
      </c>
      <c r="BC150" s="132" t="str">
        <f ca="1">IF(ISNUMBER(K150-'Choose Housekeeping Genes'!L$17),K150-'Choose Housekeeping Genes'!L$17,"")</f>
        <v/>
      </c>
      <c r="BD150" s="132" t="str">
        <f ca="1">IF(ISNUMBER(L150-'Choose Housekeeping Genes'!M$17),L150-'Choose Housekeeping Genes'!M$17,"")</f>
        <v/>
      </c>
      <c r="BE150" s="132" t="str">
        <f ca="1">IF(ISNUMBER(M150-'Choose Housekeeping Genes'!N$17),M150-'Choose Housekeeping Genes'!N$17,"")</f>
        <v/>
      </c>
      <c r="BF150" s="132" t="str">
        <f ca="1">IF(ISNUMBER(N150-'Choose Housekeeping Genes'!O$17),N150-'Choose Housekeeping Genes'!O$17,"")</f>
        <v/>
      </c>
      <c r="BG150" s="132" t="str">
        <f ca="1">IF(ISNUMBER(O150-'Choose Housekeeping Genes'!P$17),O150-'Choose Housekeeping Genes'!P$17,"")</f>
        <v/>
      </c>
      <c r="BH150" s="132" t="str">
        <f ca="1">IF(ISNUMBER(P150-'Choose Housekeeping Genes'!Q$17),P150-'Choose Housekeeping Genes'!Q$17,"")</f>
        <v/>
      </c>
      <c r="BI150" s="132" t="str">
        <f ca="1">IF(ISNUMBER(Q150-'Choose Housekeeping Genes'!R$17),Q150-'Choose Housekeeping Genes'!R$17,"")</f>
        <v/>
      </c>
      <c r="BJ150" s="132" t="str">
        <f ca="1">IF(ISNUMBER(R150-'Choose Housekeeping Genes'!S$17),R150-'Choose Housekeeping Genes'!S$17,"")</f>
        <v/>
      </c>
      <c r="BK150" s="132" t="str">
        <f ca="1">IF(ISNUMBER(S150-'Choose Housekeeping Genes'!T$17),S150-'Choose Housekeeping Genes'!T$17,"")</f>
        <v/>
      </c>
      <c r="BL150" s="132" t="str">
        <f ca="1">IF(ISNUMBER(T150-'Choose Housekeeping Genes'!U$17),T150-'Choose Housekeeping Genes'!U$17,"")</f>
        <v/>
      </c>
      <c r="BM150" s="132" t="str">
        <f ca="1">IF(ISNUMBER(U150-'Choose Housekeeping Genes'!V$17),U150-'Choose Housekeeping Genes'!V$17,"")</f>
        <v/>
      </c>
      <c r="BN150" s="132" t="str">
        <f ca="1">IF(ISNUMBER(V150-'Choose Housekeeping Genes'!W$17),V150-'Choose Housekeeping Genes'!W$17,"")</f>
        <v/>
      </c>
      <c r="BO150" s="142" t="str">
        <f t="shared" si="11"/>
        <v>NRAV</v>
      </c>
      <c r="BP150" s="141" t="s">
        <v>77</v>
      </c>
      <c r="BQ150" s="132" t="str">
        <f ca="1">IF(ISNUMBER(Y150-'Choose Housekeeping Genes'!AA$17),Y150-'Choose Housekeeping Genes'!AA$17,"")</f>
        <v/>
      </c>
      <c r="BR150" s="132" t="str">
        <f ca="1">IF(ISNUMBER(Z150-'Choose Housekeeping Genes'!AB$17),Z150-'Choose Housekeeping Genes'!AB$17,"")</f>
        <v/>
      </c>
      <c r="BS150" s="132" t="str">
        <f ca="1">IF(ISNUMBER(AA150-'Choose Housekeeping Genes'!AC$17),AA150-'Choose Housekeeping Genes'!AC$17,"")</f>
        <v/>
      </c>
      <c r="BT150" s="132" t="str">
        <f ca="1">IF(ISNUMBER(AB150-'Choose Housekeeping Genes'!AD$17),AB150-'Choose Housekeeping Genes'!AD$17,"")</f>
        <v/>
      </c>
      <c r="BU150" s="132" t="str">
        <f ca="1">IF(ISNUMBER(AC150-'Choose Housekeeping Genes'!AE$17),AC150-'Choose Housekeeping Genes'!AE$17,"")</f>
        <v/>
      </c>
      <c r="BV150" s="132" t="str">
        <f ca="1">IF(ISNUMBER(AD150-'Choose Housekeeping Genes'!AF$17),AD150-'Choose Housekeeping Genes'!AF$17,"")</f>
        <v/>
      </c>
      <c r="BW150" s="132" t="str">
        <f ca="1">IF(ISNUMBER(AE150-'Choose Housekeeping Genes'!AG$17),AE150-'Choose Housekeeping Genes'!AG$17,"")</f>
        <v/>
      </c>
      <c r="BX150" s="132" t="str">
        <f ca="1">IF(ISNUMBER(AF150-'Choose Housekeeping Genes'!AH$17),AF150-'Choose Housekeeping Genes'!AH$17,"")</f>
        <v/>
      </c>
      <c r="BY150" s="132" t="str">
        <f ca="1">IF(ISNUMBER(AG150-'Choose Housekeeping Genes'!AI$17),AG150-'Choose Housekeeping Genes'!AI$17,"")</f>
        <v/>
      </c>
      <c r="BZ150" s="132" t="str">
        <f ca="1">IF(ISNUMBER(AH150-'Choose Housekeeping Genes'!AJ$17),AH150-'Choose Housekeeping Genes'!AJ$17,"")</f>
        <v/>
      </c>
      <c r="CA150" s="132" t="str">
        <f ca="1">IF(ISNUMBER(AI150-'Choose Housekeeping Genes'!AK$17),AI150-'Choose Housekeeping Genes'!AK$17,"")</f>
        <v/>
      </c>
      <c r="CB150" s="132" t="str">
        <f ca="1">IF(ISNUMBER(AJ150-'Choose Housekeeping Genes'!AL$17),AJ150-'Choose Housekeeping Genes'!AL$17,"")</f>
        <v/>
      </c>
      <c r="CC150" s="132" t="str">
        <f ca="1">IF(ISNUMBER(AK150-'Choose Housekeeping Genes'!AM$17),AK150-'Choose Housekeeping Genes'!AM$17,"")</f>
        <v/>
      </c>
      <c r="CD150" s="132" t="str">
        <f ca="1">IF(ISNUMBER(AL150-'Choose Housekeeping Genes'!AN$17),AL150-'Choose Housekeeping Genes'!AN$17,"")</f>
        <v/>
      </c>
      <c r="CE150" s="132" t="str">
        <f ca="1">IF(ISNUMBER(AM150-'Choose Housekeeping Genes'!AO$17),AM150-'Choose Housekeeping Genes'!AO$17,"")</f>
        <v/>
      </c>
      <c r="CF150" s="132" t="str">
        <f ca="1">IF(ISNUMBER(AN150-'Choose Housekeeping Genes'!AP$17),AN150-'Choose Housekeeping Genes'!AP$17,"")</f>
        <v/>
      </c>
      <c r="CG150" s="132" t="str">
        <f ca="1">IF(ISNUMBER(AO150-'Choose Housekeeping Genes'!AQ$17),AO150-'Choose Housekeeping Genes'!AQ$17,"")</f>
        <v/>
      </c>
      <c r="CH150" s="132" t="str">
        <f ca="1">IF(ISNUMBER(AP150-'Choose Housekeeping Genes'!AR$17),AP150-'Choose Housekeeping Genes'!AR$17,"")</f>
        <v/>
      </c>
      <c r="CI150" s="132" t="str">
        <f ca="1">IF(ISNUMBER(AQ150-'Choose Housekeeping Genes'!AS$17),AQ150-'Choose Housekeeping Genes'!AS$17,"")</f>
        <v/>
      </c>
      <c r="CJ150" s="132" t="str">
        <f ca="1">IF(ISNUMBER(AR150-'Choose Housekeeping Genes'!AT$17),AR150-'Choose Housekeeping Genes'!AT$17,"")</f>
        <v/>
      </c>
      <c r="CK150" s="137" t="e">
        <f t="shared" ca="1" si="9"/>
        <v>#DIV/0!</v>
      </c>
      <c r="CL150" s="138" t="e">
        <f t="shared" ca="1" si="10"/>
        <v>#DIV/0!</v>
      </c>
    </row>
    <row r="151" spans="1:90" ht="12.75" x14ac:dyDescent="0.15">
      <c r="A151" s="131" t="str">
        <f>'Transcript table'!C151</f>
        <v>NRIR</v>
      </c>
      <c r="B151" s="35" t="s">
        <v>78</v>
      </c>
      <c r="C151" s="132" t="str">
        <f>IF(SUM('Test Sample Data'!C$3:C$386)&gt;10,IF(AND(ISNUMBER('Test Sample Data'!C151),'Test Sample Data'!C151&lt;35,'Test Sample Data'!C151&gt;0),'Test Sample Data'!C151-'Choose Housekeeping Genes'!D$27,35-'Choose Housekeeping Genes'!D$27),"")</f>
        <v/>
      </c>
      <c r="D151" s="132" t="str">
        <f>IF(SUM('Test Sample Data'!D$3:D$386)&gt;10,IF(AND(ISNUMBER('Test Sample Data'!D151),'Test Sample Data'!D151&lt;35,'Test Sample Data'!D151&gt;0),'Test Sample Data'!D151-'Choose Housekeeping Genes'!E$27,35-'Choose Housekeeping Genes'!E$27),"")</f>
        <v/>
      </c>
      <c r="E151" s="132" t="str">
        <f>IF(SUM('Test Sample Data'!E$3:E$386)&gt;10,IF(AND(ISNUMBER('Test Sample Data'!E151),'Test Sample Data'!E151&lt;35,'Test Sample Data'!E151&gt;0),'Test Sample Data'!E151-'Choose Housekeeping Genes'!F$27,35-'Choose Housekeeping Genes'!F$27),"")</f>
        <v/>
      </c>
      <c r="F151" s="132" t="str">
        <f>IF(SUM('Test Sample Data'!F$3:F$386)&gt;10,IF(AND(ISNUMBER('Test Sample Data'!F151),'Test Sample Data'!F151&lt;35,'Test Sample Data'!F151&gt;0),'Test Sample Data'!F151-'Choose Housekeeping Genes'!G$27,35-'Choose Housekeeping Genes'!G$27),"")</f>
        <v/>
      </c>
      <c r="G151" s="132" t="str">
        <f>IF(SUM('Test Sample Data'!G$3:G$386)&gt;10,IF(AND(ISNUMBER('Test Sample Data'!G151),'Test Sample Data'!G151&lt;35,'Test Sample Data'!G151&gt;0),'Test Sample Data'!G151-'Choose Housekeeping Genes'!H$27,35-'Choose Housekeeping Genes'!H$27),"")</f>
        <v/>
      </c>
      <c r="H151" s="132" t="str">
        <f>IF(SUM('Test Sample Data'!H$3:H$386)&gt;10,IF(AND(ISNUMBER('Test Sample Data'!H151),'Test Sample Data'!H151&lt;35,'Test Sample Data'!H151&gt;0),'Test Sample Data'!H151-'Choose Housekeeping Genes'!I$27,35-'Choose Housekeeping Genes'!I$27),"")</f>
        <v/>
      </c>
      <c r="I151" s="132" t="str">
        <f>IF(SUM('Test Sample Data'!I$3:I$386)&gt;10,IF(AND(ISNUMBER('Test Sample Data'!I151),'Test Sample Data'!I151&lt;35,'Test Sample Data'!I151&gt;0),'Test Sample Data'!I151-'Choose Housekeeping Genes'!J$27,35-'Choose Housekeeping Genes'!J$27),"")</f>
        <v/>
      </c>
      <c r="J151" s="132" t="str">
        <f>IF(SUM('Test Sample Data'!J$3:J$386)&gt;10,IF(AND(ISNUMBER('Test Sample Data'!J151),'Test Sample Data'!J151&lt;35,'Test Sample Data'!J151&gt;0),'Test Sample Data'!J151-'Choose Housekeeping Genes'!K$27,35-'Choose Housekeeping Genes'!K$27),"")</f>
        <v/>
      </c>
      <c r="K151" s="132" t="str">
        <f>IF(SUM('Test Sample Data'!K$3:K$386)&gt;10,IF(AND(ISNUMBER('Test Sample Data'!K151),'Test Sample Data'!K151&lt;35,'Test Sample Data'!K151&gt;0),'Test Sample Data'!K151-'Choose Housekeeping Genes'!L$27,35-'Choose Housekeeping Genes'!L$27),"")</f>
        <v/>
      </c>
      <c r="L151" s="132" t="str">
        <f>IF(SUM('Test Sample Data'!L$3:L$386)&gt;10,IF(AND(ISNUMBER('Test Sample Data'!L151),'Test Sample Data'!L151&lt;35,'Test Sample Data'!L151&gt;0),'Test Sample Data'!L151-'Choose Housekeeping Genes'!M$27,35-'Choose Housekeeping Genes'!M$27),"")</f>
        <v/>
      </c>
      <c r="M151" s="132" t="str">
        <f>IF(SUM('Test Sample Data'!M$3:M$386)&gt;10,IF(AND(ISNUMBER('Test Sample Data'!M151),'Test Sample Data'!M151&lt;35,'Test Sample Data'!M151&gt;0),'Test Sample Data'!M151-'Choose Housekeeping Genes'!N$27,35-'Choose Housekeeping Genes'!N$27),"")</f>
        <v/>
      </c>
      <c r="N151" s="132" t="str">
        <f>IF(SUM('Test Sample Data'!N$3:N$386)&gt;10,IF(AND(ISNUMBER('Test Sample Data'!N151),'Test Sample Data'!N151&lt;35,'Test Sample Data'!N151&gt;0),'Test Sample Data'!N151-'Choose Housekeeping Genes'!O$27,35-'Choose Housekeeping Genes'!O$27),"")</f>
        <v/>
      </c>
      <c r="O151" s="132" t="str">
        <f>IF(SUM('Test Sample Data'!O$3:O$386)&gt;10,IF(AND(ISNUMBER('Test Sample Data'!O151),'Test Sample Data'!O151&lt;35,'Test Sample Data'!O151&gt;0),'Test Sample Data'!O151-'Choose Housekeeping Genes'!P$27,35-'Choose Housekeeping Genes'!P$27),"")</f>
        <v/>
      </c>
      <c r="P151" s="132" t="str">
        <f>IF(SUM('Test Sample Data'!P$3:P$386)&gt;10,IF(AND(ISNUMBER('Test Sample Data'!P151),'Test Sample Data'!P151&lt;35,'Test Sample Data'!P151&gt;0),'Test Sample Data'!P151-'Choose Housekeeping Genes'!Q$27,35-'Choose Housekeeping Genes'!Q$27),"")</f>
        <v/>
      </c>
      <c r="Q151" s="132" t="str">
        <f>IF(SUM('Test Sample Data'!Q$3:Q$386)&gt;10,IF(AND(ISNUMBER('Test Sample Data'!Q151),'Test Sample Data'!Q151&lt;35,'Test Sample Data'!Q151&gt;0),'Test Sample Data'!Q151-'Choose Housekeeping Genes'!R$27,35-'Choose Housekeeping Genes'!R$27),"")</f>
        <v/>
      </c>
      <c r="R151" s="132" t="str">
        <f>IF(SUM('Test Sample Data'!R$3:R$386)&gt;10,IF(AND(ISNUMBER('Test Sample Data'!R151),'Test Sample Data'!R151&lt;35,'Test Sample Data'!R151&gt;0),'Test Sample Data'!R151-'Choose Housekeeping Genes'!S$27,35-'Choose Housekeeping Genes'!S$27),"")</f>
        <v/>
      </c>
      <c r="S151" s="132" t="str">
        <f>IF(SUM('Test Sample Data'!S$3:S$386)&gt;10,IF(AND(ISNUMBER('Test Sample Data'!S151),'Test Sample Data'!S151&lt;35,'Test Sample Data'!S151&gt;0),'Test Sample Data'!S151-'Choose Housekeeping Genes'!T$27,35-'Choose Housekeeping Genes'!T$27),"")</f>
        <v/>
      </c>
      <c r="T151" s="132" t="str">
        <f>IF(SUM('Test Sample Data'!T$3:T$386)&gt;10,IF(AND(ISNUMBER('Test Sample Data'!T151),'Test Sample Data'!T151&lt;35,'Test Sample Data'!T151&gt;0),'Test Sample Data'!T151-'Choose Housekeeping Genes'!U$27,35-'Choose Housekeeping Genes'!U$27),"")</f>
        <v/>
      </c>
      <c r="U151" s="132" t="str">
        <f>IF(SUM('Test Sample Data'!U$3:U$386)&gt;10,IF(AND(ISNUMBER('Test Sample Data'!U151),'Test Sample Data'!U151&lt;35,'Test Sample Data'!U151&gt;0),'Test Sample Data'!U151-'Choose Housekeeping Genes'!V$27,35-'Choose Housekeeping Genes'!V$27),"")</f>
        <v/>
      </c>
      <c r="V151" s="132" t="str">
        <f>IF(SUM('Test Sample Data'!V$3:V$386)&gt;10,IF(AND(ISNUMBER('Test Sample Data'!V151),'Test Sample Data'!V151&lt;35,'Test Sample Data'!V151&gt;0),'Test Sample Data'!V151-'Choose Housekeeping Genes'!W$27,35-'Choose Housekeeping Genes'!W$27),"")</f>
        <v/>
      </c>
      <c r="W151" s="140" t="str">
        <f>'Control Sample Data'!A151</f>
        <v>NRIR</v>
      </c>
      <c r="X151" s="141" t="s">
        <v>78</v>
      </c>
      <c r="Y151" s="132" t="str">
        <f>IF(SUM('Control Sample Data'!C$3:C$386)&gt;10,IF(AND(ISNUMBER('Control Sample Data'!C151),'Control Sample Data'!C151&lt;35,'Control Sample Data'!C151&gt;0),'Control Sample Data'!C151-'Choose Housekeeping Genes'!AA$27,35-'Choose Housekeeping Genes'!AA$27),"")</f>
        <v/>
      </c>
      <c r="Z151" s="132" t="str">
        <f>IF(SUM('Control Sample Data'!D$3:D$386)&gt;10,IF(AND(ISNUMBER('Control Sample Data'!D151),'Control Sample Data'!D151&lt;35,'Control Sample Data'!D151&gt;0),'Control Sample Data'!D151-'Choose Housekeeping Genes'!AB$27,35-'Choose Housekeeping Genes'!AB$27),"")</f>
        <v/>
      </c>
      <c r="AA151" s="132" t="str">
        <f>IF(SUM('Control Sample Data'!E$3:E$386)&gt;10,IF(AND(ISNUMBER('Control Sample Data'!E151),'Control Sample Data'!E151&lt;35,'Control Sample Data'!E151&gt;0),'Control Sample Data'!E151-'Choose Housekeeping Genes'!AC$27,35-'Choose Housekeeping Genes'!AC$27),"")</f>
        <v/>
      </c>
      <c r="AB151" s="132" t="str">
        <f>IF(SUM('Control Sample Data'!F$3:F$386)&gt;10,IF(AND(ISNUMBER('Control Sample Data'!F151),'Control Sample Data'!F151&lt;35,'Control Sample Data'!F151&gt;0),'Control Sample Data'!F151-'Choose Housekeeping Genes'!AD$27,35-'Choose Housekeeping Genes'!AD$27),"")</f>
        <v/>
      </c>
      <c r="AC151" s="132" t="str">
        <f>IF(SUM('Control Sample Data'!G$3:G$386)&gt;10,IF(AND(ISNUMBER('Control Sample Data'!G151),'Control Sample Data'!G151&lt;35,'Control Sample Data'!G151&gt;0),'Control Sample Data'!G151-'Choose Housekeeping Genes'!AE$27,35-'Choose Housekeeping Genes'!AE$27),"")</f>
        <v/>
      </c>
      <c r="AD151" s="132" t="str">
        <f>IF(SUM('Control Sample Data'!H$3:H$386)&gt;10,IF(AND(ISNUMBER('Control Sample Data'!H151),'Control Sample Data'!H151&lt;35,'Control Sample Data'!H151&gt;0),'Control Sample Data'!H151-'Choose Housekeeping Genes'!AF$27,35-'Choose Housekeeping Genes'!AF$27),"")</f>
        <v/>
      </c>
      <c r="AE151" s="132" t="str">
        <f>IF(SUM('Control Sample Data'!I$3:I$386)&gt;10,IF(AND(ISNUMBER('Control Sample Data'!I151),'Control Sample Data'!I151&lt;35,'Control Sample Data'!I151&gt;0),'Control Sample Data'!I151-'Choose Housekeeping Genes'!AG$27,35-'Choose Housekeeping Genes'!AG$27),"")</f>
        <v/>
      </c>
      <c r="AF151" s="132" t="str">
        <f>IF(SUM('Control Sample Data'!J$3:J$386)&gt;10,IF(AND(ISNUMBER('Control Sample Data'!J151),'Control Sample Data'!J151&lt;35,'Control Sample Data'!J151&gt;0),'Control Sample Data'!J151-'Choose Housekeeping Genes'!AH$27,35-'Choose Housekeeping Genes'!AH$27),"")</f>
        <v/>
      </c>
      <c r="AG151" s="132" t="str">
        <f>IF(SUM('Control Sample Data'!K$3:K$386)&gt;10,IF(AND(ISNUMBER('Control Sample Data'!K151),'Control Sample Data'!K151&lt;35,'Control Sample Data'!K151&gt;0),'Control Sample Data'!K151-'Choose Housekeeping Genes'!AI$27,35-'Choose Housekeeping Genes'!AI$27),"")</f>
        <v/>
      </c>
      <c r="AH151" s="132" t="str">
        <f>IF(SUM('Control Sample Data'!L$3:L$386)&gt;10,IF(AND(ISNUMBER('Control Sample Data'!L151),'Control Sample Data'!L151&lt;35,'Control Sample Data'!L151&gt;0),'Control Sample Data'!L151-'Choose Housekeeping Genes'!AJ$27,35-'Choose Housekeeping Genes'!AJ$27),"")</f>
        <v/>
      </c>
      <c r="AI151" s="132" t="str">
        <f>IF(SUM('Control Sample Data'!M$3:M$386)&gt;10,IF(AND(ISNUMBER('Control Sample Data'!M151),'Control Sample Data'!M151&lt;35,'Control Sample Data'!M151&gt;0),'Control Sample Data'!M151-'Choose Housekeeping Genes'!AK$27,35-'Choose Housekeeping Genes'!AK$27),"")</f>
        <v/>
      </c>
      <c r="AJ151" s="132" t="str">
        <f>IF(SUM('Control Sample Data'!N$3:N$386)&gt;10,IF(AND(ISNUMBER('Control Sample Data'!N151),'Control Sample Data'!N151&lt;35,'Control Sample Data'!N151&gt;0),'Control Sample Data'!N151-'Choose Housekeeping Genes'!AL$27,35-'Choose Housekeeping Genes'!AL$27),"")</f>
        <v/>
      </c>
      <c r="AK151" s="132" t="str">
        <f>IF(SUM('Control Sample Data'!O$3:O$386)&gt;10,IF(AND(ISNUMBER('Control Sample Data'!O151),'Control Sample Data'!O151&lt;35,'Control Sample Data'!O151&gt;0),'Control Sample Data'!O151-'Choose Housekeeping Genes'!AM$27,35-'Choose Housekeeping Genes'!AM$27),"")</f>
        <v/>
      </c>
      <c r="AL151" s="132" t="str">
        <f>IF(SUM('Control Sample Data'!P$3:P$386)&gt;10,IF(AND(ISNUMBER('Control Sample Data'!P151),'Control Sample Data'!P151&lt;35,'Control Sample Data'!P151&gt;0),'Control Sample Data'!P151-'Choose Housekeeping Genes'!AN$27,35-'Choose Housekeeping Genes'!AN$27),"")</f>
        <v/>
      </c>
      <c r="AM151" s="132" t="str">
        <f>IF(SUM('Control Sample Data'!Q$3:Q$386)&gt;10,IF(AND(ISNUMBER('Control Sample Data'!Q151),'Control Sample Data'!Q151&lt;35,'Control Sample Data'!Q151&gt;0),'Control Sample Data'!Q151-'Choose Housekeeping Genes'!AO$27,35-'Choose Housekeeping Genes'!AO$27),"")</f>
        <v/>
      </c>
      <c r="AN151" s="132" t="str">
        <f>IF(SUM('Control Sample Data'!R$3:R$386)&gt;10,IF(AND(ISNUMBER('Control Sample Data'!R151),'Control Sample Data'!R151&lt;35,'Control Sample Data'!R151&gt;0),'Control Sample Data'!R151-'Choose Housekeeping Genes'!AP$27,35-'Choose Housekeeping Genes'!AP$27),"")</f>
        <v/>
      </c>
      <c r="AO151" s="132" t="str">
        <f>IF(SUM('Control Sample Data'!S$3:S$386)&gt;10,IF(AND(ISNUMBER('Control Sample Data'!S151),'Control Sample Data'!S151&lt;35,'Control Sample Data'!S151&gt;0),'Control Sample Data'!S151-'Choose Housekeeping Genes'!AQ$27,35-'Choose Housekeeping Genes'!AQ$27),"")</f>
        <v/>
      </c>
      <c r="AP151" s="132" t="str">
        <f>IF(SUM('Control Sample Data'!T$3:T$386)&gt;10,IF(AND(ISNUMBER('Control Sample Data'!T151),'Control Sample Data'!T151&lt;35,'Control Sample Data'!T151&gt;0),'Control Sample Data'!T151-'Choose Housekeeping Genes'!AR$27,35-'Choose Housekeeping Genes'!AR$27),"")</f>
        <v/>
      </c>
      <c r="AQ151" s="132" t="str">
        <f>IF(SUM('Control Sample Data'!U$3:U$386)&gt;10,IF(AND(ISNUMBER('Control Sample Data'!U151),'Control Sample Data'!U151&lt;35,'Control Sample Data'!U151&gt;0),'Control Sample Data'!U151-'Choose Housekeeping Genes'!AS$27,35-'Choose Housekeeping Genes'!AS$27),"")</f>
        <v/>
      </c>
      <c r="AR151" s="132" t="str">
        <f>IF(SUM('Control Sample Data'!V$3:V$386)&gt;10,IF(AND(ISNUMBER('Control Sample Data'!V151),'Control Sample Data'!V151&lt;35,'Control Sample Data'!V151&gt;0),'Control Sample Data'!V151-'Choose Housekeeping Genes'!AT$27,35-'Choose Housekeeping Genes'!AT$27),"")</f>
        <v/>
      </c>
      <c r="AS151" s="135" t="str">
        <f>'Control Sample Data'!A151</f>
        <v>NRIR</v>
      </c>
      <c r="AT151" s="35" t="s">
        <v>78</v>
      </c>
      <c r="AU151" s="132" t="str">
        <f ca="1">IF(ISNUMBER(C151-'Choose Housekeeping Genes'!D$17),C151-'Choose Housekeeping Genes'!D$17,"")</f>
        <v/>
      </c>
      <c r="AV151" s="132" t="str">
        <f ca="1">IF(ISNUMBER(D151-'Choose Housekeeping Genes'!E$17),D151-'Choose Housekeeping Genes'!E$17,"")</f>
        <v/>
      </c>
      <c r="AW151" s="132" t="str">
        <f ca="1">IF(ISNUMBER(E151-'Choose Housekeeping Genes'!F$17),E151-'Choose Housekeeping Genes'!F$17,"")</f>
        <v/>
      </c>
      <c r="AX151" s="132" t="str">
        <f ca="1">IF(ISNUMBER(F151-'Choose Housekeeping Genes'!G$17),F151-'Choose Housekeeping Genes'!G$17,"")</f>
        <v/>
      </c>
      <c r="AY151" s="132" t="str">
        <f ca="1">IF(ISNUMBER(G151-'Choose Housekeeping Genes'!H$17),G151-'Choose Housekeeping Genes'!H$17,"")</f>
        <v/>
      </c>
      <c r="AZ151" s="132" t="str">
        <f ca="1">IF(ISNUMBER(H151-'Choose Housekeeping Genes'!I$17),H151-'Choose Housekeeping Genes'!I$17,"")</f>
        <v/>
      </c>
      <c r="BA151" s="132" t="str">
        <f ca="1">IF(ISNUMBER(I151-'Choose Housekeeping Genes'!J$17),I151-'Choose Housekeeping Genes'!J$17,"")</f>
        <v/>
      </c>
      <c r="BB151" s="132" t="str">
        <f ca="1">IF(ISNUMBER(J151-'Choose Housekeeping Genes'!K$17),J151-'Choose Housekeeping Genes'!K$17,"")</f>
        <v/>
      </c>
      <c r="BC151" s="132" t="str">
        <f ca="1">IF(ISNUMBER(K151-'Choose Housekeeping Genes'!L$17),K151-'Choose Housekeeping Genes'!L$17,"")</f>
        <v/>
      </c>
      <c r="BD151" s="132" t="str">
        <f ca="1">IF(ISNUMBER(L151-'Choose Housekeeping Genes'!M$17),L151-'Choose Housekeeping Genes'!M$17,"")</f>
        <v/>
      </c>
      <c r="BE151" s="132" t="str">
        <f ca="1">IF(ISNUMBER(M151-'Choose Housekeeping Genes'!N$17),M151-'Choose Housekeeping Genes'!N$17,"")</f>
        <v/>
      </c>
      <c r="BF151" s="132" t="str">
        <f ca="1">IF(ISNUMBER(N151-'Choose Housekeeping Genes'!O$17),N151-'Choose Housekeeping Genes'!O$17,"")</f>
        <v/>
      </c>
      <c r="BG151" s="132" t="str">
        <f ca="1">IF(ISNUMBER(O151-'Choose Housekeeping Genes'!P$17),O151-'Choose Housekeeping Genes'!P$17,"")</f>
        <v/>
      </c>
      <c r="BH151" s="132" t="str">
        <f ca="1">IF(ISNUMBER(P151-'Choose Housekeeping Genes'!Q$17),P151-'Choose Housekeeping Genes'!Q$17,"")</f>
        <v/>
      </c>
      <c r="BI151" s="132" t="str">
        <f ca="1">IF(ISNUMBER(Q151-'Choose Housekeeping Genes'!R$17),Q151-'Choose Housekeeping Genes'!R$17,"")</f>
        <v/>
      </c>
      <c r="BJ151" s="132" t="str">
        <f ca="1">IF(ISNUMBER(R151-'Choose Housekeeping Genes'!S$17),R151-'Choose Housekeeping Genes'!S$17,"")</f>
        <v/>
      </c>
      <c r="BK151" s="132" t="str">
        <f ca="1">IF(ISNUMBER(S151-'Choose Housekeeping Genes'!T$17),S151-'Choose Housekeeping Genes'!T$17,"")</f>
        <v/>
      </c>
      <c r="BL151" s="132" t="str">
        <f ca="1">IF(ISNUMBER(T151-'Choose Housekeeping Genes'!U$17),T151-'Choose Housekeeping Genes'!U$17,"")</f>
        <v/>
      </c>
      <c r="BM151" s="132" t="str">
        <f ca="1">IF(ISNUMBER(U151-'Choose Housekeeping Genes'!V$17),U151-'Choose Housekeeping Genes'!V$17,"")</f>
        <v/>
      </c>
      <c r="BN151" s="132" t="str">
        <f ca="1">IF(ISNUMBER(V151-'Choose Housekeeping Genes'!W$17),V151-'Choose Housekeeping Genes'!W$17,"")</f>
        <v/>
      </c>
      <c r="BO151" s="142" t="str">
        <f t="shared" si="11"/>
        <v>NRIR</v>
      </c>
      <c r="BP151" s="141" t="s">
        <v>78</v>
      </c>
      <c r="BQ151" s="132" t="str">
        <f ca="1">IF(ISNUMBER(Y151-'Choose Housekeeping Genes'!AA$17),Y151-'Choose Housekeeping Genes'!AA$17,"")</f>
        <v/>
      </c>
      <c r="BR151" s="132" t="str">
        <f ca="1">IF(ISNUMBER(Z151-'Choose Housekeeping Genes'!AB$17),Z151-'Choose Housekeeping Genes'!AB$17,"")</f>
        <v/>
      </c>
      <c r="BS151" s="132" t="str">
        <f ca="1">IF(ISNUMBER(AA151-'Choose Housekeeping Genes'!AC$17),AA151-'Choose Housekeeping Genes'!AC$17,"")</f>
        <v/>
      </c>
      <c r="BT151" s="132" t="str">
        <f ca="1">IF(ISNUMBER(AB151-'Choose Housekeeping Genes'!AD$17),AB151-'Choose Housekeeping Genes'!AD$17,"")</f>
        <v/>
      </c>
      <c r="BU151" s="132" t="str">
        <f ca="1">IF(ISNUMBER(AC151-'Choose Housekeeping Genes'!AE$17),AC151-'Choose Housekeeping Genes'!AE$17,"")</f>
        <v/>
      </c>
      <c r="BV151" s="132" t="str">
        <f ca="1">IF(ISNUMBER(AD151-'Choose Housekeeping Genes'!AF$17),AD151-'Choose Housekeeping Genes'!AF$17,"")</f>
        <v/>
      </c>
      <c r="BW151" s="132" t="str">
        <f ca="1">IF(ISNUMBER(AE151-'Choose Housekeeping Genes'!AG$17),AE151-'Choose Housekeeping Genes'!AG$17,"")</f>
        <v/>
      </c>
      <c r="BX151" s="132" t="str">
        <f ca="1">IF(ISNUMBER(AF151-'Choose Housekeeping Genes'!AH$17),AF151-'Choose Housekeeping Genes'!AH$17,"")</f>
        <v/>
      </c>
      <c r="BY151" s="132" t="str">
        <f ca="1">IF(ISNUMBER(AG151-'Choose Housekeeping Genes'!AI$17),AG151-'Choose Housekeeping Genes'!AI$17,"")</f>
        <v/>
      </c>
      <c r="BZ151" s="132" t="str">
        <f ca="1">IF(ISNUMBER(AH151-'Choose Housekeeping Genes'!AJ$17),AH151-'Choose Housekeeping Genes'!AJ$17,"")</f>
        <v/>
      </c>
      <c r="CA151" s="132" t="str">
        <f ca="1">IF(ISNUMBER(AI151-'Choose Housekeeping Genes'!AK$17),AI151-'Choose Housekeeping Genes'!AK$17,"")</f>
        <v/>
      </c>
      <c r="CB151" s="132" t="str">
        <f ca="1">IF(ISNUMBER(AJ151-'Choose Housekeeping Genes'!AL$17),AJ151-'Choose Housekeeping Genes'!AL$17,"")</f>
        <v/>
      </c>
      <c r="CC151" s="132" t="str">
        <f ca="1">IF(ISNUMBER(AK151-'Choose Housekeeping Genes'!AM$17),AK151-'Choose Housekeeping Genes'!AM$17,"")</f>
        <v/>
      </c>
      <c r="CD151" s="132" t="str">
        <f ca="1">IF(ISNUMBER(AL151-'Choose Housekeeping Genes'!AN$17),AL151-'Choose Housekeeping Genes'!AN$17,"")</f>
        <v/>
      </c>
      <c r="CE151" s="132" t="str">
        <f ca="1">IF(ISNUMBER(AM151-'Choose Housekeeping Genes'!AO$17),AM151-'Choose Housekeeping Genes'!AO$17,"")</f>
        <v/>
      </c>
      <c r="CF151" s="132" t="str">
        <f ca="1">IF(ISNUMBER(AN151-'Choose Housekeeping Genes'!AP$17),AN151-'Choose Housekeeping Genes'!AP$17,"")</f>
        <v/>
      </c>
      <c r="CG151" s="132" t="str">
        <f ca="1">IF(ISNUMBER(AO151-'Choose Housekeeping Genes'!AQ$17),AO151-'Choose Housekeeping Genes'!AQ$17,"")</f>
        <v/>
      </c>
      <c r="CH151" s="132" t="str">
        <f ca="1">IF(ISNUMBER(AP151-'Choose Housekeeping Genes'!AR$17),AP151-'Choose Housekeeping Genes'!AR$17,"")</f>
        <v/>
      </c>
      <c r="CI151" s="132" t="str">
        <f ca="1">IF(ISNUMBER(AQ151-'Choose Housekeeping Genes'!AS$17),AQ151-'Choose Housekeeping Genes'!AS$17,"")</f>
        <v/>
      </c>
      <c r="CJ151" s="132" t="str">
        <f ca="1">IF(ISNUMBER(AR151-'Choose Housekeeping Genes'!AT$17),AR151-'Choose Housekeeping Genes'!AT$17,"")</f>
        <v/>
      </c>
      <c r="CK151" s="137" t="e">
        <f t="shared" ca="1" si="9"/>
        <v>#DIV/0!</v>
      </c>
      <c r="CL151" s="138" t="e">
        <f t="shared" ca="1" si="10"/>
        <v>#DIV/0!</v>
      </c>
    </row>
    <row r="152" spans="1:90" ht="12.75" x14ac:dyDescent="0.15">
      <c r="A152" s="131" t="str">
        <f>'Transcript table'!C152</f>
        <v>NTT</v>
      </c>
      <c r="B152" s="35" t="s">
        <v>79</v>
      </c>
      <c r="C152" s="132" t="str">
        <f>IF(SUM('Test Sample Data'!C$3:C$386)&gt;10,IF(AND(ISNUMBER('Test Sample Data'!C152),'Test Sample Data'!C152&lt;35,'Test Sample Data'!C152&gt;0),'Test Sample Data'!C152-'Choose Housekeeping Genes'!D$27,35-'Choose Housekeeping Genes'!D$27),"")</f>
        <v/>
      </c>
      <c r="D152" s="132" t="str">
        <f>IF(SUM('Test Sample Data'!D$3:D$386)&gt;10,IF(AND(ISNUMBER('Test Sample Data'!D152),'Test Sample Data'!D152&lt;35,'Test Sample Data'!D152&gt;0),'Test Sample Data'!D152-'Choose Housekeeping Genes'!E$27,35-'Choose Housekeeping Genes'!E$27),"")</f>
        <v/>
      </c>
      <c r="E152" s="132" t="str">
        <f>IF(SUM('Test Sample Data'!E$3:E$386)&gt;10,IF(AND(ISNUMBER('Test Sample Data'!E152),'Test Sample Data'!E152&lt;35,'Test Sample Data'!E152&gt;0),'Test Sample Data'!E152-'Choose Housekeeping Genes'!F$27,35-'Choose Housekeeping Genes'!F$27),"")</f>
        <v/>
      </c>
      <c r="F152" s="132" t="str">
        <f>IF(SUM('Test Sample Data'!F$3:F$386)&gt;10,IF(AND(ISNUMBER('Test Sample Data'!F152),'Test Sample Data'!F152&lt;35,'Test Sample Data'!F152&gt;0),'Test Sample Data'!F152-'Choose Housekeeping Genes'!G$27,35-'Choose Housekeeping Genes'!G$27),"")</f>
        <v/>
      </c>
      <c r="G152" s="132" t="str">
        <f>IF(SUM('Test Sample Data'!G$3:G$386)&gt;10,IF(AND(ISNUMBER('Test Sample Data'!G152),'Test Sample Data'!G152&lt;35,'Test Sample Data'!G152&gt;0),'Test Sample Data'!G152-'Choose Housekeeping Genes'!H$27,35-'Choose Housekeeping Genes'!H$27),"")</f>
        <v/>
      </c>
      <c r="H152" s="132" t="str">
        <f>IF(SUM('Test Sample Data'!H$3:H$386)&gt;10,IF(AND(ISNUMBER('Test Sample Data'!H152),'Test Sample Data'!H152&lt;35,'Test Sample Data'!H152&gt;0),'Test Sample Data'!H152-'Choose Housekeeping Genes'!I$27,35-'Choose Housekeeping Genes'!I$27),"")</f>
        <v/>
      </c>
      <c r="I152" s="132" t="str">
        <f>IF(SUM('Test Sample Data'!I$3:I$386)&gt;10,IF(AND(ISNUMBER('Test Sample Data'!I152),'Test Sample Data'!I152&lt;35,'Test Sample Data'!I152&gt;0),'Test Sample Data'!I152-'Choose Housekeeping Genes'!J$27,35-'Choose Housekeeping Genes'!J$27),"")</f>
        <v/>
      </c>
      <c r="J152" s="132" t="str">
        <f>IF(SUM('Test Sample Data'!J$3:J$386)&gt;10,IF(AND(ISNUMBER('Test Sample Data'!J152),'Test Sample Data'!J152&lt;35,'Test Sample Data'!J152&gt;0),'Test Sample Data'!J152-'Choose Housekeeping Genes'!K$27,35-'Choose Housekeeping Genes'!K$27),"")</f>
        <v/>
      </c>
      <c r="K152" s="132" t="str">
        <f>IF(SUM('Test Sample Data'!K$3:K$386)&gt;10,IF(AND(ISNUMBER('Test Sample Data'!K152),'Test Sample Data'!K152&lt;35,'Test Sample Data'!K152&gt;0),'Test Sample Data'!K152-'Choose Housekeeping Genes'!L$27,35-'Choose Housekeeping Genes'!L$27),"")</f>
        <v/>
      </c>
      <c r="L152" s="132" t="str">
        <f>IF(SUM('Test Sample Data'!L$3:L$386)&gt;10,IF(AND(ISNUMBER('Test Sample Data'!L152),'Test Sample Data'!L152&lt;35,'Test Sample Data'!L152&gt;0),'Test Sample Data'!L152-'Choose Housekeeping Genes'!M$27,35-'Choose Housekeeping Genes'!M$27),"")</f>
        <v/>
      </c>
      <c r="M152" s="132" t="str">
        <f>IF(SUM('Test Sample Data'!M$3:M$386)&gt;10,IF(AND(ISNUMBER('Test Sample Data'!M152),'Test Sample Data'!M152&lt;35,'Test Sample Data'!M152&gt;0),'Test Sample Data'!M152-'Choose Housekeeping Genes'!N$27,35-'Choose Housekeeping Genes'!N$27),"")</f>
        <v/>
      </c>
      <c r="N152" s="132" t="str">
        <f>IF(SUM('Test Sample Data'!N$3:N$386)&gt;10,IF(AND(ISNUMBER('Test Sample Data'!N152),'Test Sample Data'!N152&lt;35,'Test Sample Data'!N152&gt;0),'Test Sample Data'!N152-'Choose Housekeeping Genes'!O$27,35-'Choose Housekeeping Genes'!O$27),"")</f>
        <v/>
      </c>
      <c r="O152" s="132" t="str">
        <f>IF(SUM('Test Sample Data'!O$3:O$386)&gt;10,IF(AND(ISNUMBER('Test Sample Data'!O152),'Test Sample Data'!O152&lt;35,'Test Sample Data'!O152&gt;0),'Test Sample Data'!O152-'Choose Housekeeping Genes'!P$27,35-'Choose Housekeeping Genes'!P$27),"")</f>
        <v/>
      </c>
      <c r="P152" s="132" t="str">
        <f>IF(SUM('Test Sample Data'!P$3:P$386)&gt;10,IF(AND(ISNUMBER('Test Sample Data'!P152),'Test Sample Data'!P152&lt;35,'Test Sample Data'!P152&gt;0),'Test Sample Data'!P152-'Choose Housekeeping Genes'!Q$27,35-'Choose Housekeeping Genes'!Q$27),"")</f>
        <v/>
      </c>
      <c r="Q152" s="132" t="str">
        <f>IF(SUM('Test Sample Data'!Q$3:Q$386)&gt;10,IF(AND(ISNUMBER('Test Sample Data'!Q152),'Test Sample Data'!Q152&lt;35,'Test Sample Data'!Q152&gt;0),'Test Sample Data'!Q152-'Choose Housekeeping Genes'!R$27,35-'Choose Housekeeping Genes'!R$27),"")</f>
        <v/>
      </c>
      <c r="R152" s="132" t="str">
        <f>IF(SUM('Test Sample Data'!R$3:R$386)&gt;10,IF(AND(ISNUMBER('Test Sample Data'!R152),'Test Sample Data'!R152&lt;35,'Test Sample Data'!R152&gt;0),'Test Sample Data'!R152-'Choose Housekeeping Genes'!S$27,35-'Choose Housekeeping Genes'!S$27),"")</f>
        <v/>
      </c>
      <c r="S152" s="132" t="str">
        <f>IF(SUM('Test Sample Data'!S$3:S$386)&gt;10,IF(AND(ISNUMBER('Test Sample Data'!S152),'Test Sample Data'!S152&lt;35,'Test Sample Data'!S152&gt;0),'Test Sample Data'!S152-'Choose Housekeeping Genes'!T$27,35-'Choose Housekeeping Genes'!T$27),"")</f>
        <v/>
      </c>
      <c r="T152" s="132" t="str">
        <f>IF(SUM('Test Sample Data'!T$3:T$386)&gt;10,IF(AND(ISNUMBER('Test Sample Data'!T152),'Test Sample Data'!T152&lt;35,'Test Sample Data'!T152&gt;0),'Test Sample Data'!T152-'Choose Housekeeping Genes'!U$27,35-'Choose Housekeeping Genes'!U$27),"")</f>
        <v/>
      </c>
      <c r="U152" s="132" t="str">
        <f>IF(SUM('Test Sample Data'!U$3:U$386)&gt;10,IF(AND(ISNUMBER('Test Sample Data'!U152),'Test Sample Data'!U152&lt;35,'Test Sample Data'!U152&gt;0),'Test Sample Data'!U152-'Choose Housekeeping Genes'!V$27,35-'Choose Housekeeping Genes'!V$27),"")</f>
        <v/>
      </c>
      <c r="V152" s="132" t="str">
        <f>IF(SUM('Test Sample Data'!V$3:V$386)&gt;10,IF(AND(ISNUMBER('Test Sample Data'!V152),'Test Sample Data'!V152&lt;35,'Test Sample Data'!V152&gt;0),'Test Sample Data'!V152-'Choose Housekeeping Genes'!W$27,35-'Choose Housekeeping Genes'!W$27),"")</f>
        <v/>
      </c>
      <c r="W152" s="140" t="str">
        <f>'Control Sample Data'!A152</f>
        <v>NTT</v>
      </c>
      <c r="X152" s="141" t="s">
        <v>79</v>
      </c>
      <c r="Y152" s="132" t="str">
        <f>IF(SUM('Control Sample Data'!C$3:C$386)&gt;10,IF(AND(ISNUMBER('Control Sample Data'!C152),'Control Sample Data'!C152&lt;35,'Control Sample Data'!C152&gt;0),'Control Sample Data'!C152-'Choose Housekeeping Genes'!AA$27,35-'Choose Housekeeping Genes'!AA$27),"")</f>
        <v/>
      </c>
      <c r="Z152" s="132" t="str">
        <f>IF(SUM('Control Sample Data'!D$3:D$386)&gt;10,IF(AND(ISNUMBER('Control Sample Data'!D152),'Control Sample Data'!D152&lt;35,'Control Sample Data'!D152&gt;0),'Control Sample Data'!D152-'Choose Housekeeping Genes'!AB$27,35-'Choose Housekeeping Genes'!AB$27),"")</f>
        <v/>
      </c>
      <c r="AA152" s="132" t="str">
        <f>IF(SUM('Control Sample Data'!E$3:E$386)&gt;10,IF(AND(ISNUMBER('Control Sample Data'!E152),'Control Sample Data'!E152&lt;35,'Control Sample Data'!E152&gt;0),'Control Sample Data'!E152-'Choose Housekeeping Genes'!AC$27,35-'Choose Housekeeping Genes'!AC$27),"")</f>
        <v/>
      </c>
      <c r="AB152" s="132" t="str">
        <f>IF(SUM('Control Sample Data'!F$3:F$386)&gt;10,IF(AND(ISNUMBER('Control Sample Data'!F152),'Control Sample Data'!F152&lt;35,'Control Sample Data'!F152&gt;0),'Control Sample Data'!F152-'Choose Housekeeping Genes'!AD$27,35-'Choose Housekeeping Genes'!AD$27),"")</f>
        <v/>
      </c>
      <c r="AC152" s="132" t="str">
        <f>IF(SUM('Control Sample Data'!G$3:G$386)&gt;10,IF(AND(ISNUMBER('Control Sample Data'!G152),'Control Sample Data'!G152&lt;35,'Control Sample Data'!G152&gt;0),'Control Sample Data'!G152-'Choose Housekeeping Genes'!AE$27,35-'Choose Housekeeping Genes'!AE$27),"")</f>
        <v/>
      </c>
      <c r="AD152" s="132" t="str">
        <f>IF(SUM('Control Sample Data'!H$3:H$386)&gt;10,IF(AND(ISNUMBER('Control Sample Data'!H152),'Control Sample Data'!H152&lt;35,'Control Sample Data'!H152&gt;0),'Control Sample Data'!H152-'Choose Housekeeping Genes'!AF$27,35-'Choose Housekeeping Genes'!AF$27),"")</f>
        <v/>
      </c>
      <c r="AE152" s="132" t="str">
        <f>IF(SUM('Control Sample Data'!I$3:I$386)&gt;10,IF(AND(ISNUMBER('Control Sample Data'!I152),'Control Sample Data'!I152&lt;35,'Control Sample Data'!I152&gt;0),'Control Sample Data'!I152-'Choose Housekeeping Genes'!AG$27,35-'Choose Housekeeping Genes'!AG$27),"")</f>
        <v/>
      </c>
      <c r="AF152" s="132" t="str">
        <f>IF(SUM('Control Sample Data'!J$3:J$386)&gt;10,IF(AND(ISNUMBER('Control Sample Data'!J152),'Control Sample Data'!J152&lt;35,'Control Sample Data'!J152&gt;0),'Control Sample Data'!J152-'Choose Housekeeping Genes'!AH$27,35-'Choose Housekeeping Genes'!AH$27),"")</f>
        <v/>
      </c>
      <c r="AG152" s="132" t="str">
        <f>IF(SUM('Control Sample Data'!K$3:K$386)&gt;10,IF(AND(ISNUMBER('Control Sample Data'!K152),'Control Sample Data'!K152&lt;35,'Control Sample Data'!K152&gt;0),'Control Sample Data'!K152-'Choose Housekeeping Genes'!AI$27,35-'Choose Housekeeping Genes'!AI$27),"")</f>
        <v/>
      </c>
      <c r="AH152" s="132" t="str">
        <f>IF(SUM('Control Sample Data'!L$3:L$386)&gt;10,IF(AND(ISNUMBER('Control Sample Data'!L152),'Control Sample Data'!L152&lt;35,'Control Sample Data'!L152&gt;0),'Control Sample Data'!L152-'Choose Housekeeping Genes'!AJ$27,35-'Choose Housekeeping Genes'!AJ$27),"")</f>
        <v/>
      </c>
      <c r="AI152" s="132" t="str">
        <f>IF(SUM('Control Sample Data'!M$3:M$386)&gt;10,IF(AND(ISNUMBER('Control Sample Data'!M152),'Control Sample Data'!M152&lt;35,'Control Sample Data'!M152&gt;0),'Control Sample Data'!M152-'Choose Housekeeping Genes'!AK$27,35-'Choose Housekeeping Genes'!AK$27),"")</f>
        <v/>
      </c>
      <c r="AJ152" s="132" t="str">
        <f>IF(SUM('Control Sample Data'!N$3:N$386)&gt;10,IF(AND(ISNUMBER('Control Sample Data'!N152),'Control Sample Data'!N152&lt;35,'Control Sample Data'!N152&gt;0),'Control Sample Data'!N152-'Choose Housekeeping Genes'!AL$27,35-'Choose Housekeeping Genes'!AL$27),"")</f>
        <v/>
      </c>
      <c r="AK152" s="132" t="str">
        <f>IF(SUM('Control Sample Data'!O$3:O$386)&gt;10,IF(AND(ISNUMBER('Control Sample Data'!O152),'Control Sample Data'!O152&lt;35,'Control Sample Data'!O152&gt;0),'Control Sample Data'!O152-'Choose Housekeeping Genes'!AM$27,35-'Choose Housekeeping Genes'!AM$27),"")</f>
        <v/>
      </c>
      <c r="AL152" s="132" t="str">
        <f>IF(SUM('Control Sample Data'!P$3:P$386)&gt;10,IF(AND(ISNUMBER('Control Sample Data'!P152),'Control Sample Data'!P152&lt;35,'Control Sample Data'!P152&gt;0),'Control Sample Data'!P152-'Choose Housekeeping Genes'!AN$27,35-'Choose Housekeeping Genes'!AN$27),"")</f>
        <v/>
      </c>
      <c r="AM152" s="132" t="str">
        <f>IF(SUM('Control Sample Data'!Q$3:Q$386)&gt;10,IF(AND(ISNUMBER('Control Sample Data'!Q152),'Control Sample Data'!Q152&lt;35,'Control Sample Data'!Q152&gt;0),'Control Sample Data'!Q152-'Choose Housekeeping Genes'!AO$27,35-'Choose Housekeeping Genes'!AO$27),"")</f>
        <v/>
      </c>
      <c r="AN152" s="132" t="str">
        <f>IF(SUM('Control Sample Data'!R$3:R$386)&gt;10,IF(AND(ISNUMBER('Control Sample Data'!R152),'Control Sample Data'!R152&lt;35,'Control Sample Data'!R152&gt;0),'Control Sample Data'!R152-'Choose Housekeeping Genes'!AP$27,35-'Choose Housekeeping Genes'!AP$27),"")</f>
        <v/>
      </c>
      <c r="AO152" s="132" t="str">
        <f>IF(SUM('Control Sample Data'!S$3:S$386)&gt;10,IF(AND(ISNUMBER('Control Sample Data'!S152),'Control Sample Data'!S152&lt;35,'Control Sample Data'!S152&gt;0),'Control Sample Data'!S152-'Choose Housekeeping Genes'!AQ$27,35-'Choose Housekeeping Genes'!AQ$27),"")</f>
        <v/>
      </c>
      <c r="AP152" s="132" t="str">
        <f>IF(SUM('Control Sample Data'!T$3:T$386)&gt;10,IF(AND(ISNUMBER('Control Sample Data'!T152),'Control Sample Data'!T152&lt;35,'Control Sample Data'!T152&gt;0),'Control Sample Data'!T152-'Choose Housekeeping Genes'!AR$27,35-'Choose Housekeeping Genes'!AR$27),"")</f>
        <v/>
      </c>
      <c r="AQ152" s="132" t="str">
        <f>IF(SUM('Control Sample Data'!U$3:U$386)&gt;10,IF(AND(ISNUMBER('Control Sample Data'!U152),'Control Sample Data'!U152&lt;35,'Control Sample Data'!U152&gt;0),'Control Sample Data'!U152-'Choose Housekeeping Genes'!AS$27,35-'Choose Housekeeping Genes'!AS$27),"")</f>
        <v/>
      </c>
      <c r="AR152" s="132" t="str">
        <f>IF(SUM('Control Sample Data'!V$3:V$386)&gt;10,IF(AND(ISNUMBER('Control Sample Data'!V152),'Control Sample Data'!V152&lt;35,'Control Sample Data'!V152&gt;0),'Control Sample Data'!V152-'Choose Housekeeping Genes'!AT$27,35-'Choose Housekeeping Genes'!AT$27),"")</f>
        <v/>
      </c>
      <c r="AS152" s="135" t="str">
        <f>'Control Sample Data'!A152</f>
        <v>NTT</v>
      </c>
      <c r="AT152" s="35" t="s">
        <v>79</v>
      </c>
      <c r="AU152" s="132" t="str">
        <f ca="1">IF(ISNUMBER(C152-'Choose Housekeeping Genes'!D$17),C152-'Choose Housekeeping Genes'!D$17,"")</f>
        <v/>
      </c>
      <c r="AV152" s="132" t="str">
        <f ca="1">IF(ISNUMBER(D152-'Choose Housekeeping Genes'!E$17),D152-'Choose Housekeeping Genes'!E$17,"")</f>
        <v/>
      </c>
      <c r="AW152" s="132" t="str">
        <f ca="1">IF(ISNUMBER(E152-'Choose Housekeeping Genes'!F$17),E152-'Choose Housekeeping Genes'!F$17,"")</f>
        <v/>
      </c>
      <c r="AX152" s="132" t="str">
        <f ca="1">IF(ISNUMBER(F152-'Choose Housekeeping Genes'!G$17),F152-'Choose Housekeeping Genes'!G$17,"")</f>
        <v/>
      </c>
      <c r="AY152" s="132" t="str">
        <f ca="1">IF(ISNUMBER(G152-'Choose Housekeeping Genes'!H$17),G152-'Choose Housekeeping Genes'!H$17,"")</f>
        <v/>
      </c>
      <c r="AZ152" s="132" t="str">
        <f ca="1">IF(ISNUMBER(H152-'Choose Housekeeping Genes'!I$17),H152-'Choose Housekeeping Genes'!I$17,"")</f>
        <v/>
      </c>
      <c r="BA152" s="132" t="str">
        <f ca="1">IF(ISNUMBER(I152-'Choose Housekeeping Genes'!J$17),I152-'Choose Housekeeping Genes'!J$17,"")</f>
        <v/>
      </c>
      <c r="BB152" s="132" t="str">
        <f ca="1">IF(ISNUMBER(J152-'Choose Housekeeping Genes'!K$17),J152-'Choose Housekeeping Genes'!K$17,"")</f>
        <v/>
      </c>
      <c r="BC152" s="132" t="str">
        <f ca="1">IF(ISNUMBER(K152-'Choose Housekeeping Genes'!L$17),K152-'Choose Housekeeping Genes'!L$17,"")</f>
        <v/>
      </c>
      <c r="BD152" s="132" t="str">
        <f ca="1">IF(ISNUMBER(L152-'Choose Housekeeping Genes'!M$17),L152-'Choose Housekeeping Genes'!M$17,"")</f>
        <v/>
      </c>
      <c r="BE152" s="132" t="str">
        <f ca="1">IF(ISNUMBER(M152-'Choose Housekeeping Genes'!N$17),M152-'Choose Housekeeping Genes'!N$17,"")</f>
        <v/>
      </c>
      <c r="BF152" s="132" t="str">
        <f ca="1">IF(ISNUMBER(N152-'Choose Housekeeping Genes'!O$17),N152-'Choose Housekeeping Genes'!O$17,"")</f>
        <v/>
      </c>
      <c r="BG152" s="132" t="str">
        <f ca="1">IF(ISNUMBER(O152-'Choose Housekeeping Genes'!P$17),O152-'Choose Housekeeping Genes'!P$17,"")</f>
        <v/>
      </c>
      <c r="BH152" s="132" t="str">
        <f ca="1">IF(ISNUMBER(P152-'Choose Housekeeping Genes'!Q$17),P152-'Choose Housekeeping Genes'!Q$17,"")</f>
        <v/>
      </c>
      <c r="BI152" s="132" t="str">
        <f ca="1">IF(ISNUMBER(Q152-'Choose Housekeeping Genes'!R$17),Q152-'Choose Housekeeping Genes'!R$17,"")</f>
        <v/>
      </c>
      <c r="BJ152" s="132" t="str">
        <f ca="1">IF(ISNUMBER(R152-'Choose Housekeeping Genes'!S$17),R152-'Choose Housekeeping Genes'!S$17,"")</f>
        <v/>
      </c>
      <c r="BK152" s="132" t="str">
        <f ca="1">IF(ISNUMBER(S152-'Choose Housekeeping Genes'!T$17),S152-'Choose Housekeeping Genes'!T$17,"")</f>
        <v/>
      </c>
      <c r="BL152" s="132" t="str">
        <f ca="1">IF(ISNUMBER(T152-'Choose Housekeeping Genes'!U$17),T152-'Choose Housekeeping Genes'!U$17,"")</f>
        <v/>
      </c>
      <c r="BM152" s="132" t="str">
        <f ca="1">IF(ISNUMBER(U152-'Choose Housekeeping Genes'!V$17),U152-'Choose Housekeeping Genes'!V$17,"")</f>
        <v/>
      </c>
      <c r="BN152" s="132" t="str">
        <f ca="1">IF(ISNUMBER(V152-'Choose Housekeeping Genes'!W$17),V152-'Choose Housekeeping Genes'!W$17,"")</f>
        <v/>
      </c>
      <c r="BO152" s="142" t="str">
        <f t="shared" si="11"/>
        <v>NTT</v>
      </c>
      <c r="BP152" s="141" t="s">
        <v>79</v>
      </c>
      <c r="BQ152" s="132" t="str">
        <f ca="1">IF(ISNUMBER(Y152-'Choose Housekeeping Genes'!AA$17),Y152-'Choose Housekeeping Genes'!AA$17,"")</f>
        <v/>
      </c>
      <c r="BR152" s="132" t="str">
        <f ca="1">IF(ISNUMBER(Z152-'Choose Housekeeping Genes'!AB$17),Z152-'Choose Housekeeping Genes'!AB$17,"")</f>
        <v/>
      </c>
      <c r="BS152" s="132" t="str">
        <f ca="1">IF(ISNUMBER(AA152-'Choose Housekeeping Genes'!AC$17),AA152-'Choose Housekeeping Genes'!AC$17,"")</f>
        <v/>
      </c>
      <c r="BT152" s="132" t="str">
        <f ca="1">IF(ISNUMBER(AB152-'Choose Housekeeping Genes'!AD$17),AB152-'Choose Housekeeping Genes'!AD$17,"")</f>
        <v/>
      </c>
      <c r="BU152" s="132" t="str">
        <f ca="1">IF(ISNUMBER(AC152-'Choose Housekeeping Genes'!AE$17),AC152-'Choose Housekeeping Genes'!AE$17,"")</f>
        <v/>
      </c>
      <c r="BV152" s="132" t="str">
        <f ca="1">IF(ISNUMBER(AD152-'Choose Housekeeping Genes'!AF$17),AD152-'Choose Housekeeping Genes'!AF$17,"")</f>
        <v/>
      </c>
      <c r="BW152" s="132" t="str">
        <f ca="1">IF(ISNUMBER(AE152-'Choose Housekeeping Genes'!AG$17),AE152-'Choose Housekeeping Genes'!AG$17,"")</f>
        <v/>
      </c>
      <c r="BX152" s="132" t="str">
        <f ca="1">IF(ISNUMBER(AF152-'Choose Housekeeping Genes'!AH$17),AF152-'Choose Housekeeping Genes'!AH$17,"")</f>
        <v/>
      </c>
      <c r="BY152" s="132" t="str">
        <f ca="1">IF(ISNUMBER(AG152-'Choose Housekeeping Genes'!AI$17),AG152-'Choose Housekeeping Genes'!AI$17,"")</f>
        <v/>
      </c>
      <c r="BZ152" s="132" t="str">
        <f ca="1">IF(ISNUMBER(AH152-'Choose Housekeeping Genes'!AJ$17),AH152-'Choose Housekeeping Genes'!AJ$17,"")</f>
        <v/>
      </c>
      <c r="CA152" s="132" t="str">
        <f ca="1">IF(ISNUMBER(AI152-'Choose Housekeeping Genes'!AK$17),AI152-'Choose Housekeeping Genes'!AK$17,"")</f>
        <v/>
      </c>
      <c r="CB152" s="132" t="str">
        <f ca="1">IF(ISNUMBER(AJ152-'Choose Housekeeping Genes'!AL$17),AJ152-'Choose Housekeeping Genes'!AL$17,"")</f>
        <v/>
      </c>
      <c r="CC152" s="132" t="str">
        <f ca="1">IF(ISNUMBER(AK152-'Choose Housekeeping Genes'!AM$17),AK152-'Choose Housekeeping Genes'!AM$17,"")</f>
        <v/>
      </c>
      <c r="CD152" s="132" t="str">
        <f ca="1">IF(ISNUMBER(AL152-'Choose Housekeeping Genes'!AN$17),AL152-'Choose Housekeeping Genes'!AN$17,"")</f>
        <v/>
      </c>
      <c r="CE152" s="132" t="str">
        <f ca="1">IF(ISNUMBER(AM152-'Choose Housekeeping Genes'!AO$17),AM152-'Choose Housekeeping Genes'!AO$17,"")</f>
        <v/>
      </c>
      <c r="CF152" s="132" t="str">
        <f ca="1">IF(ISNUMBER(AN152-'Choose Housekeeping Genes'!AP$17),AN152-'Choose Housekeeping Genes'!AP$17,"")</f>
        <v/>
      </c>
      <c r="CG152" s="132" t="str">
        <f ca="1">IF(ISNUMBER(AO152-'Choose Housekeeping Genes'!AQ$17),AO152-'Choose Housekeeping Genes'!AQ$17,"")</f>
        <v/>
      </c>
      <c r="CH152" s="132" t="str">
        <f ca="1">IF(ISNUMBER(AP152-'Choose Housekeeping Genes'!AR$17),AP152-'Choose Housekeeping Genes'!AR$17,"")</f>
        <v/>
      </c>
      <c r="CI152" s="132" t="str">
        <f ca="1">IF(ISNUMBER(AQ152-'Choose Housekeeping Genes'!AS$17),AQ152-'Choose Housekeeping Genes'!AS$17,"")</f>
        <v/>
      </c>
      <c r="CJ152" s="132" t="str">
        <f ca="1">IF(ISNUMBER(AR152-'Choose Housekeeping Genes'!AT$17),AR152-'Choose Housekeeping Genes'!AT$17,"")</f>
        <v/>
      </c>
      <c r="CK152" s="137" t="e">
        <f t="shared" ca="1" si="9"/>
        <v>#DIV/0!</v>
      </c>
      <c r="CL152" s="138" t="e">
        <f t="shared" ca="1" si="10"/>
        <v>#DIV/0!</v>
      </c>
    </row>
    <row r="153" spans="1:90" ht="12.75" x14ac:dyDescent="0.15">
      <c r="A153" s="131" t="str">
        <f>'Transcript table'!C153</f>
        <v>OIP5-AS1</v>
      </c>
      <c r="B153" s="35" t="s">
        <v>80</v>
      </c>
      <c r="C153" s="132" t="str">
        <f>IF(SUM('Test Sample Data'!C$3:C$386)&gt;10,IF(AND(ISNUMBER('Test Sample Data'!C153),'Test Sample Data'!C153&lt;35,'Test Sample Data'!C153&gt;0),'Test Sample Data'!C153-'Choose Housekeeping Genes'!D$27,35-'Choose Housekeeping Genes'!D$27),"")</f>
        <v/>
      </c>
      <c r="D153" s="132" t="str">
        <f>IF(SUM('Test Sample Data'!D$3:D$386)&gt;10,IF(AND(ISNUMBER('Test Sample Data'!D153),'Test Sample Data'!D153&lt;35,'Test Sample Data'!D153&gt;0),'Test Sample Data'!D153-'Choose Housekeeping Genes'!E$27,35-'Choose Housekeeping Genes'!E$27),"")</f>
        <v/>
      </c>
      <c r="E153" s="132" t="str">
        <f>IF(SUM('Test Sample Data'!E$3:E$386)&gt;10,IF(AND(ISNUMBER('Test Sample Data'!E153),'Test Sample Data'!E153&lt;35,'Test Sample Data'!E153&gt;0),'Test Sample Data'!E153-'Choose Housekeeping Genes'!F$27,35-'Choose Housekeeping Genes'!F$27),"")</f>
        <v/>
      </c>
      <c r="F153" s="132" t="str">
        <f>IF(SUM('Test Sample Data'!F$3:F$386)&gt;10,IF(AND(ISNUMBER('Test Sample Data'!F153),'Test Sample Data'!F153&lt;35,'Test Sample Data'!F153&gt;0),'Test Sample Data'!F153-'Choose Housekeeping Genes'!G$27,35-'Choose Housekeeping Genes'!G$27),"")</f>
        <v/>
      </c>
      <c r="G153" s="132" t="str">
        <f>IF(SUM('Test Sample Data'!G$3:G$386)&gt;10,IF(AND(ISNUMBER('Test Sample Data'!G153),'Test Sample Data'!G153&lt;35,'Test Sample Data'!G153&gt;0),'Test Sample Data'!G153-'Choose Housekeeping Genes'!H$27,35-'Choose Housekeeping Genes'!H$27),"")</f>
        <v/>
      </c>
      <c r="H153" s="132" t="str">
        <f>IF(SUM('Test Sample Data'!H$3:H$386)&gt;10,IF(AND(ISNUMBER('Test Sample Data'!H153),'Test Sample Data'!H153&lt;35,'Test Sample Data'!H153&gt;0),'Test Sample Data'!H153-'Choose Housekeeping Genes'!I$27,35-'Choose Housekeeping Genes'!I$27),"")</f>
        <v/>
      </c>
      <c r="I153" s="132" t="str">
        <f>IF(SUM('Test Sample Data'!I$3:I$386)&gt;10,IF(AND(ISNUMBER('Test Sample Data'!I153),'Test Sample Data'!I153&lt;35,'Test Sample Data'!I153&gt;0),'Test Sample Data'!I153-'Choose Housekeeping Genes'!J$27,35-'Choose Housekeeping Genes'!J$27),"")</f>
        <v/>
      </c>
      <c r="J153" s="132" t="str">
        <f>IF(SUM('Test Sample Data'!J$3:J$386)&gt;10,IF(AND(ISNUMBER('Test Sample Data'!J153),'Test Sample Data'!J153&lt;35,'Test Sample Data'!J153&gt;0),'Test Sample Data'!J153-'Choose Housekeeping Genes'!K$27,35-'Choose Housekeeping Genes'!K$27),"")</f>
        <v/>
      </c>
      <c r="K153" s="132" t="str">
        <f>IF(SUM('Test Sample Data'!K$3:K$386)&gt;10,IF(AND(ISNUMBER('Test Sample Data'!K153),'Test Sample Data'!K153&lt;35,'Test Sample Data'!K153&gt;0),'Test Sample Data'!K153-'Choose Housekeeping Genes'!L$27,35-'Choose Housekeeping Genes'!L$27),"")</f>
        <v/>
      </c>
      <c r="L153" s="132" t="str">
        <f>IF(SUM('Test Sample Data'!L$3:L$386)&gt;10,IF(AND(ISNUMBER('Test Sample Data'!L153),'Test Sample Data'!L153&lt;35,'Test Sample Data'!L153&gt;0),'Test Sample Data'!L153-'Choose Housekeeping Genes'!M$27,35-'Choose Housekeeping Genes'!M$27),"")</f>
        <v/>
      </c>
      <c r="M153" s="132" t="str">
        <f>IF(SUM('Test Sample Data'!M$3:M$386)&gt;10,IF(AND(ISNUMBER('Test Sample Data'!M153),'Test Sample Data'!M153&lt;35,'Test Sample Data'!M153&gt;0),'Test Sample Data'!M153-'Choose Housekeeping Genes'!N$27,35-'Choose Housekeeping Genes'!N$27),"")</f>
        <v/>
      </c>
      <c r="N153" s="132" t="str">
        <f>IF(SUM('Test Sample Data'!N$3:N$386)&gt;10,IF(AND(ISNUMBER('Test Sample Data'!N153),'Test Sample Data'!N153&lt;35,'Test Sample Data'!N153&gt;0),'Test Sample Data'!N153-'Choose Housekeeping Genes'!O$27,35-'Choose Housekeeping Genes'!O$27),"")</f>
        <v/>
      </c>
      <c r="O153" s="132" t="str">
        <f>IF(SUM('Test Sample Data'!O$3:O$386)&gt;10,IF(AND(ISNUMBER('Test Sample Data'!O153),'Test Sample Data'!O153&lt;35,'Test Sample Data'!O153&gt;0),'Test Sample Data'!O153-'Choose Housekeeping Genes'!P$27,35-'Choose Housekeeping Genes'!P$27),"")</f>
        <v/>
      </c>
      <c r="P153" s="132" t="str">
        <f>IF(SUM('Test Sample Data'!P$3:P$386)&gt;10,IF(AND(ISNUMBER('Test Sample Data'!P153),'Test Sample Data'!P153&lt;35,'Test Sample Data'!P153&gt;0),'Test Sample Data'!P153-'Choose Housekeeping Genes'!Q$27,35-'Choose Housekeeping Genes'!Q$27),"")</f>
        <v/>
      </c>
      <c r="Q153" s="132" t="str">
        <f>IF(SUM('Test Sample Data'!Q$3:Q$386)&gt;10,IF(AND(ISNUMBER('Test Sample Data'!Q153),'Test Sample Data'!Q153&lt;35,'Test Sample Data'!Q153&gt;0),'Test Sample Data'!Q153-'Choose Housekeeping Genes'!R$27,35-'Choose Housekeeping Genes'!R$27),"")</f>
        <v/>
      </c>
      <c r="R153" s="132" t="str">
        <f>IF(SUM('Test Sample Data'!R$3:R$386)&gt;10,IF(AND(ISNUMBER('Test Sample Data'!R153),'Test Sample Data'!R153&lt;35,'Test Sample Data'!R153&gt;0),'Test Sample Data'!R153-'Choose Housekeeping Genes'!S$27,35-'Choose Housekeeping Genes'!S$27),"")</f>
        <v/>
      </c>
      <c r="S153" s="132" t="str">
        <f>IF(SUM('Test Sample Data'!S$3:S$386)&gt;10,IF(AND(ISNUMBER('Test Sample Data'!S153),'Test Sample Data'!S153&lt;35,'Test Sample Data'!S153&gt;0),'Test Sample Data'!S153-'Choose Housekeeping Genes'!T$27,35-'Choose Housekeeping Genes'!T$27),"")</f>
        <v/>
      </c>
      <c r="T153" s="132" t="str">
        <f>IF(SUM('Test Sample Data'!T$3:T$386)&gt;10,IF(AND(ISNUMBER('Test Sample Data'!T153),'Test Sample Data'!T153&lt;35,'Test Sample Data'!T153&gt;0),'Test Sample Data'!T153-'Choose Housekeeping Genes'!U$27,35-'Choose Housekeeping Genes'!U$27),"")</f>
        <v/>
      </c>
      <c r="U153" s="132" t="str">
        <f>IF(SUM('Test Sample Data'!U$3:U$386)&gt;10,IF(AND(ISNUMBER('Test Sample Data'!U153),'Test Sample Data'!U153&lt;35,'Test Sample Data'!U153&gt;0),'Test Sample Data'!U153-'Choose Housekeeping Genes'!V$27,35-'Choose Housekeeping Genes'!V$27),"")</f>
        <v/>
      </c>
      <c r="V153" s="132" t="str">
        <f>IF(SUM('Test Sample Data'!V$3:V$386)&gt;10,IF(AND(ISNUMBER('Test Sample Data'!V153),'Test Sample Data'!V153&lt;35,'Test Sample Data'!V153&gt;0),'Test Sample Data'!V153-'Choose Housekeeping Genes'!W$27,35-'Choose Housekeeping Genes'!W$27),"")</f>
        <v/>
      </c>
      <c r="W153" s="140" t="str">
        <f>'Control Sample Data'!A153</f>
        <v>OIP5-AS1</v>
      </c>
      <c r="X153" s="141" t="s">
        <v>80</v>
      </c>
      <c r="Y153" s="132" t="str">
        <f>IF(SUM('Control Sample Data'!C$3:C$386)&gt;10,IF(AND(ISNUMBER('Control Sample Data'!C153),'Control Sample Data'!C153&lt;35,'Control Sample Data'!C153&gt;0),'Control Sample Data'!C153-'Choose Housekeeping Genes'!AA$27,35-'Choose Housekeeping Genes'!AA$27),"")</f>
        <v/>
      </c>
      <c r="Z153" s="132" t="str">
        <f>IF(SUM('Control Sample Data'!D$3:D$386)&gt;10,IF(AND(ISNUMBER('Control Sample Data'!D153),'Control Sample Data'!D153&lt;35,'Control Sample Data'!D153&gt;0),'Control Sample Data'!D153-'Choose Housekeeping Genes'!AB$27,35-'Choose Housekeeping Genes'!AB$27),"")</f>
        <v/>
      </c>
      <c r="AA153" s="132" t="str">
        <f>IF(SUM('Control Sample Data'!E$3:E$386)&gt;10,IF(AND(ISNUMBER('Control Sample Data'!E153),'Control Sample Data'!E153&lt;35,'Control Sample Data'!E153&gt;0),'Control Sample Data'!E153-'Choose Housekeeping Genes'!AC$27,35-'Choose Housekeeping Genes'!AC$27),"")</f>
        <v/>
      </c>
      <c r="AB153" s="132" t="str">
        <f>IF(SUM('Control Sample Data'!F$3:F$386)&gt;10,IF(AND(ISNUMBER('Control Sample Data'!F153),'Control Sample Data'!F153&lt;35,'Control Sample Data'!F153&gt;0),'Control Sample Data'!F153-'Choose Housekeeping Genes'!AD$27,35-'Choose Housekeeping Genes'!AD$27),"")</f>
        <v/>
      </c>
      <c r="AC153" s="132" t="str">
        <f>IF(SUM('Control Sample Data'!G$3:G$386)&gt;10,IF(AND(ISNUMBER('Control Sample Data'!G153),'Control Sample Data'!G153&lt;35,'Control Sample Data'!G153&gt;0),'Control Sample Data'!G153-'Choose Housekeeping Genes'!AE$27,35-'Choose Housekeeping Genes'!AE$27),"")</f>
        <v/>
      </c>
      <c r="AD153" s="132" t="str">
        <f>IF(SUM('Control Sample Data'!H$3:H$386)&gt;10,IF(AND(ISNUMBER('Control Sample Data'!H153),'Control Sample Data'!H153&lt;35,'Control Sample Data'!H153&gt;0),'Control Sample Data'!H153-'Choose Housekeeping Genes'!AF$27,35-'Choose Housekeeping Genes'!AF$27),"")</f>
        <v/>
      </c>
      <c r="AE153" s="132" t="str">
        <f>IF(SUM('Control Sample Data'!I$3:I$386)&gt;10,IF(AND(ISNUMBER('Control Sample Data'!I153),'Control Sample Data'!I153&lt;35,'Control Sample Data'!I153&gt;0),'Control Sample Data'!I153-'Choose Housekeeping Genes'!AG$27,35-'Choose Housekeeping Genes'!AG$27),"")</f>
        <v/>
      </c>
      <c r="AF153" s="132" t="str">
        <f>IF(SUM('Control Sample Data'!J$3:J$386)&gt;10,IF(AND(ISNUMBER('Control Sample Data'!J153),'Control Sample Data'!J153&lt;35,'Control Sample Data'!J153&gt;0),'Control Sample Data'!J153-'Choose Housekeeping Genes'!AH$27,35-'Choose Housekeeping Genes'!AH$27),"")</f>
        <v/>
      </c>
      <c r="AG153" s="132" t="str">
        <f>IF(SUM('Control Sample Data'!K$3:K$386)&gt;10,IF(AND(ISNUMBER('Control Sample Data'!K153),'Control Sample Data'!K153&lt;35,'Control Sample Data'!K153&gt;0),'Control Sample Data'!K153-'Choose Housekeeping Genes'!AI$27,35-'Choose Housekeeping Genes'!AI$27),"")</f>
        <v/>
      </c>
      <c r="AH153" s="132" t="str">
        <f>IF(SUM('Control Sample Data'!L$3:L$386)&gt;10,IF(AND(ISNUMBER('Control Sample Data'!L153),'Control Sample Data'!L153&lt;35,'Control Sample Data'!L153&gt;0),'Control Sample Data'!L153-'Choose Housekeeping Genes'!AJ$27,35-'Choose Housekeeping Genes'!AJ$27),"")</f>
        <v/>
      </c>
      <c r="AI153" s="132" t="str">
        <f>IF(SUM('Control Sample Data'!M$3:M$386)&gt;10,IF(AND(ISNUMBER('Control Sample Data'!M153),'Control Sample Data'!M153&lt;35,'Control Sample Data'!M153&gt;0),'Control Sample Data'!M153-'Choose Housekeeping Genes'!AK$27,35-'Choose Housekeeping Genes'!AK$27),"")</f>
        <v/>
      </c>
      <c r="AJ153" s="132" t="str">
        <f>IF(SUM('Control Sample Data'!N$3:N$386)&gt;10,IF(AND(ISNUMBER('Control Sample Data'!N153),'Control Sample Data'!N153&lt;35,'Control Sample Data'!N153&gt;0),'Control Sample Data'!N153-'Choose Housekeeping Genes'!AL$27,35-'Choose Housekeeping Genes'!AL$27),"")</f>
        <v/>
      </c>
      <c r="AK153" s="132" t="str">
        <f>IF(SUM('Control Sample Data'!O$3:O$386)&gt;10,IF(AND(ISNUMBER('Control Sample Data'!O153),'Control Sample Data'!O153&lt;35,'Control Sample Data'!O153&gt;0),'Control Sample Data'!O153-'Choose Housekeeping Genes'!AM$27,35-'Choose Housekeeping Genes'!AM$27),"")</f>
        <v/>
      </c>
      <c r="AL153" s="132" t="str">
        <f>IF(SUM('Control Sample Data'!P$3:P$386)&gt;10,IF(AND(ISNUMBER('Control Sample Data'!P153),'Control Sample Data'!P153&lt;35,'Control Sample Data'!P153&gt;0),'Control Sample Data'!P153-'Choose Housekeeping Genes'!AN$27,35-'Choose Housekeeping Genes'!AN$27),"")</f>
        <v/>
      </c>
      <c r="AM153" s="132" t="str">
        <f>IF(SUM('Control Sample Data'!Q$3:Q$386)&gt;10,IF(AND(ISNUMBER('Control Sample Data'!Q153),'Control Sample Data'!Q153&lt;35,'Control Sample Data'!Q153&gt;0),'Control Sample Data'!Q153-'Choose Housekeeping Genes'!AO$27,35-'Choose Housekeeping Genes'!AO$27),"")</f>
        <v/>
      </c>
      <c r="AN153" s="132" t="str">
        <f>IF(SUM('Control Sample Data'!R$3:R$386)&gt;10,IF(AND(ISNUMBER('Control Sample Data'!R153),'Control Sample Data'!R153&lt;35,'Control Sample Data'!R153&gt;0),'Control Sample Data'!R153-'Choose Housekeeping Genes'!AP$27,35-'Choose Housekeeping Genes'!AP$27),"")</f>
        <v/>
      </c>
      <c r="AO153" s="132" t="str">
        <f>IF(SUM('Control Sample Data'!S$3:S$386)&gt;10,IF(AND(ISNUMBER('Control Sample Data'!S153),'Control Sample Data'!S153&lt;35,'Control Sample Data'!S153&gt;0),'Control Sample Data'!S153-'Choose Housekeeping Genes'!AQ$27,35-'Choose Housekeeping Genes'!AQ$27),"")</f>
        <v/>
      </c>
      <c r="AP153" s="132" t="str">
        <f>IF(SUM('Control Sample Data'!T$3:T$386)&gt;10,IF(AND(ISNUMBER('Control Sample Data'!T153),'Control Sample Data'!T153&lt;35,'Control Sample Data'!T153&gt;0),'Control Sample Data'!T153-'Choose Housekeeping Genes'!AR$27,35-'Choose Housekeeping Genes'!AR$27),"")</f>
        <v/>
      </c>
      <c r="AQ153" s="132" t="str">
        <f>IF(SUM('Control Sample Data'!U$3:U$386)&gt;10,IF(AND(ISNUMBER('Control Sample Data'!U153),'Control Sample Data'!U153&lt;35,'Control Sample Data'!U153&gt;0),'Control Sample Data'!U153-'Choose Housekeeping Genes'!AS$27,35-'Choose Housekeeping Genes'!AS$27),"")</f>
        <v/>
      </c>
      <c r="AR153" s="132" t="str">
        <f>IF(SUM('Control Sample Data'!V$3:V$386)&gt;10,IF(AND(ISNUMBER('Control Sample Data'!V153),'Control Sample Data'!V153&lt;35,'Control Sample Data'!V153&gt;0),'Control Sample Data'!V153-'Choose Housekeeping Genes'!AT$27,35-'Choose Housekeeping Genes'!AT$27),"")</f>
        <v/>
      </c>
      <c r="AS153" s="135" t="str">
        <f>'Control Sample Data'!A153</f>
        <v>OIP5-AS1</v>
      </c>
      <c r="AT153" s="35" t="s">
        <v>80</v>
      </c>
      <c r="AU153" s="132" t="str">
        <f ca="1">IF(ISNUMBER(C153-'Choose Housekeeping Genes'!D$17),C153-'Choose Housekeeping Genes'!D$17,"")</f>
        <v/>
      </c>
      <c r="AV153" s="132" t="str">
        <f ca="1">IF(ISNUMBER(D153-'Choose Housekeeping Genes'!E$17),D153-'Choose Housekeeping Genes'!E$17,"")</f>
        <v/>
      </c>
      <c r="AW153" s="132" t="str">
        <f ca="1">IF(ISNUMBER(E153-'Choose Housekeeping Genes'!F$17),E153-'Choose Housekeeping Genes'!F$17,"")</f>
        <v/>
      </c>
      <c r="AX153" s="132" t="str">
        <f ca="1">IF(ISNUMBER(F153-'Choose Housekeeping Genes'!G$17),F153-'Choose Housekeeping Genes'!G$17,"")</f>
        <v/>
      </c>
      <c r="AY153" s="132" t="str">
        <f ca="1">IF(ISNUMBER(G153-'Choose Housekeeping Genes'!H$17),G153-'Choose Housekeeping Genes'!H$17,"")</f>
        <v/>
      </c>
      <c r="AZ153" s="132" t="str">
        <f ca="1">IF(ISNUMBER(H153-'Choose Housekeeping Genes'!I$17),H153-'Choose Housekeeping Genes'!I$17,"")</f>
        <v/>
      </c>
      <c r="BA153" s="132" t="str">
        <f ca="1">IF(ISNUMBER(I153-'Choose Housekeeping Genes'!J$17),I153-'Choose Housekeeping Genes'!J$17,"")</f>
        <v/>
      </c>
      <c r="BB153" s="132" t="str">
        <f ca="1">IF(ISNUMBER(J153-'Choose Housekeeping Genes'!K$17),J153-'Choose Housekeeping Genes'!K$17,"")</f>
        <v/>
      </c>
      <c r="BC153" s="132" t="str">
        <f ca="1">IF(ISNUMBER(K153-'Choose Housekeeping Genes'!L$17),K153-'Choose Housekeeping Genes'!L$17,"")</f>
        <v/>
      </c>
      <c r="BD153" s="132" t="str">
        <f ca="1">IF(ISNUMBER(L153-'Choose Housekeeping Genes'!M$17),L153-'Choose Housekeeping Genes'!M$17,"")</f>
        <v/>
      </c>
      <c r="BE153" s="132" t="str">
        <f ca="1">IF(ISNUMBER(M153-'Choose Housekeeping Genes'!N$17),M153-'Choose Housekeeping Genes'!N$17,"")</f>
        <v/>
      </c>
      <c r="BF153" s="132" t="str">
        <f ca="1">IF(ISNUMBER(N153-'Choose Housekeeping Genes'!O$17),N153-'Choose Housekeeping Genes'!O$17,"")</f>
        <v/>
      </c>
      <c r="BG153" s="132" t="str">
        <f ca="1">IF(ISNUMBER(O153-'Choose Housekeeping Genes'!P$17),O153-'Choose Housekeeping Genes'!P$17,"")</f>
        <v/>
      </c>
      <c r="BH153" s="132" t="str">
        <f ca="1">IF(ISNUMBER(P153-'Choose Housekeeping Genes'!Q$17),P153-'Choose Housekeeping Genes'!Q$17,"")</f>
        <v/>
      </c>
      <c r="BI153" s="132" t="str">
        <f ca="1">IF(ISNUMBER(Q153-'Choose Housekeeping Genes'!R$17),Q153-'Choose Housekeeping Genes'!R$17,"")</f>
        <v/>
      </c>
      <c r="BJ153" s="132" t="str">
        <f ca="1">IF(ISNUMBER(R153-'Choose Housekeeping Genes'!S$17),R153-'Choose Housekeeping Genes'!S$17,"")</f>
        <v/>
      </c>
      <c r="BK153" s="132" t="str">
        <f ca="1">IF(ISNUMBER(S153-'Choose Housekeeping Genes'!T$17),S153-'Choose Housekeeping Genes'!T$17,"")</f>
        <v/>
      </c>
      <c r="BL153" s="132" t="str">
        <f ca="1">IF(ISNUMBER(T153-'Choose Housekeeping Genes'!U$17),T153-'Choose Housekeeping Genes'!U$17,"")</f>
        <v/>
      </c>
      <c r="BM153" s="132" t="str">
        <f ca="1">IF(ISNUMBER(U153-'Choose Housekeeping Genes'!V$17),U153-'Choose Housekeeping Genes'!V$17,"")</f>
        <v/>
      </c>
      <c r="BN153" s="132" t="str">
        <f ca="1">IF(ISNUMBER(V153-'Choose Housekeeping Genes'!W$17),V153-'Choose Housekeeping Genes'!W$17,"")</f>
        <v/>
      </c>
      <c r="BO153" s="142" t="str">
        <f t="shared" si="11"/>
        <v>OIP5-AS1</v>
      </c>
      <c r="BP153" s="141" t="s">
        <v>80</v>
      </c>
      <c r="BQ153" s="132" t="str">
        <f ca="1">IF(ISNUMBER(Y153-'Choose Housekeeping Genes'!AA$17),Y153-'Choose Housekeeping Genes'!AA$17,"")</f>
        <v/>
      </c>
      <c r="BR153" s="132" t="str">
        <f ca="1">IF(ISNUMBER(Z153-'Choose Housekeeping Genes'!AB$17),Z153-'Choose Housekeeping Genes'!AB$17,"")</f>
        <v/>
      </c>
      <c r="BS153" s="132" t="str">
        <f ca="1">IF(ISNUMBER(AA153-'Choose Housekeeping Genes'!AC$17),AA153-'Choose Housekeeping Genes'!AC$17,"")</f>
        <v/>
      </c>
      <c r="BT153" s="132" t="str">
        <f ca="1">IF(ISNUMBER(AB153-'Choose Housekeeping Genes'!AD$17),AB153-'Choose Housekeeping Genes'!AD$17,"")</f>
        <v/>
      </c>
      <c r="BU153" s="132" t="str">
        <f ca="1">IF(ISNUMBER(AC153-'Choose Housekeeping Genes'!AE$17),AC153-'Choose Housekeeping Genes'!AE$17,"")</f>
        <v/>
      </c>
      <c r="BV153" s="132" t="str">
        <f ca="1">IF(ISNUMBER(AD153-'Choose Housekeeping Genes'!AF$17),AD153-'Choose Housekeeping Genes'!AF$17,"")</f>
        <v/>
      </c>
      <c r="BW153" s="132" t="str">
        <f ca="1">IF(ISNUMBER(AE153-'Choose Housekeeping Genes'!AG$17),AE153-'Choose Housekeeping Genes'!AG$17,"")</f>
        <v/>
      </c>
      <c r="BX153" s="132" t="str">
        <f ca="1">IF(ISNUMBER(AF153-'Choose Housekeeping Genes'!AH$17),AF153-'Choose Housekeeping Genes'!AH$17,"")</f>
        <v/>
      </c>
      <c r="BY153" s="132" t="str">
        <f ca="1">IF(ISNUMBER(AG153-'Choose Housekeeping Genes'!AI$17),AG153-'Choose Housekeeping Genes'!AI$17,"")</f>
        <v/>
      </c>
      <c r="BZ153" s="132" t="str">
        <f ca="1">IF(ISNUMBER(AH153-'Choose Housekeeping Genes'!AJ$17),AH153-'Choose Housekeeping Genes'!AJ$17,"")</f>
        <v/>
      </c>
      <c r="CA153" s="132" t="str">
        <f ca="1">IF(ISNUMBER(AI153-'Choose Housekeeping Genes'!AK$17),AI153-'Choose Housekeeping Genes'!AK$17,"")</f>
        <v/>
      </c>
      <c r="CB153" s="132" t="str">
        <f ca="1">IF(ISNUMBER(AJ153-'Choose Housekeeping Genes'!AL$17),AJ153-'Choose Housekeeping Genes'!AL$17,"")</f>
        <v/>
      </c>
      <c r="CC153" s="132" t="str">
        <f ca="1">IF(ISNUMBER(AK153-'Choose Housekeeping Genes'!AM$17),AK153-'Choose Housekeeping Genes'!AM$17,"")</f>
        <v/>
      </c>
      <c r="CD153" s="132" t="str">
        <f ca="1">IF(ISNUMBER(AL153-'Choose Housekeeping Genes'!AN$17),AL153-'Choose Housekeeping Genes'!AN$17,"")</f>
        <v/>
      </c>
      <c r="CE153" s="132" t="str">
        <f ca="1">IF(ISNUMBER(AM153-'Choose Housekeeping Genes'!AO$17),AM153-'Choose Housekeeping Genes'!AO$17,"")</f>
        <v/>
      </c>
      <c r="CF153" s="132" t="str">
        <f ca="1">IF(ISNUMBER(AN153-'Choose Housekeeping Genes'!AP$17),AN153-'Choose Housekeeping Genes'!AP$17,"")</f>
        <v/>
      </c>
      <c r="CG153" s="132" t="str">
        <f ca="1">IF(ISNUMBER(AO153-'Choose Housekeeping Genes'!AQ$17),AO153-'Choose Housekeeping Genes'!AQ$17,"")</f>
        <v/>
      </c>
      <c r="CH153" s="132" t="str">
        <f ca="1">IF(ISNUMBER(AP153-'Choose Housekeeping Genes'!AR$17),AP153-'Choose Housekeeping Genes'!AR$17,"")</f>
        <v/>
      </c>
      <c r="CI153" s="132" t="str">
        <f ca="1">IF(ISNUMBER(AQ153-'Choose Housekeeping Genes'!AS$17),AQ153-'Choose Housekeeping Genes'!AS$17,"")</f>
        <v/>
      </c>
      <c r="CJ153" s="132" t="str">
        <f ca="1">IF(ISNUMBER(AR153-'Choose Housekeeping Genes'!AT$17),AR153-'Choose Housekeeping Genes'!AT$17,"")</f>
        <v/>
      </c>
      <c r="CK153" s="137" t="e">
        <f t="shared" ca="1" si="9"/>
        <v>#DIV/0!</v>
      </c>
      <c r="CL153" s="138" t="e">
        <f t="shared" ca="1" si="10"/>
        <v>#DIV/0!</v>
      </c>
    </row>
    <row r="154" spans="1:90" ht="12.75" x14ac:dyDescent="0.15">
      <c r="A154" s="131" t="str">
        <f>'Transcript table'!C154</f>
        <v>OR3A4P</v>
      </c>
      <c r="B154" s="35" t="s">
        <v>81</v>
      </c>
      <c r="C154" s="132" t="str">
        <f>IF(SUM('Test Sample Data'!C$3:C$386)&gt;10,IF(AND(ISNUMBER('Test Sample Data'!C154),'Test Sample Data'!C154&lt;35,'Test Sample Data'!C154&gt;0),'Test Sample Data'!C154-'Choose Housekeeping Genes'!D$27,35-'Choose Housekeeping Genes'!D$27),"")</f>
        <v/>
      </c>
      <c r="D154" s="132" t="str">
        <f>IF(SUM('Test Sample Data'!D$3:D$386)&gt;10,IF(AND(ISNUMBER('Test Sample Data'!D154),'Test Sample Data'!D154&lt;35,'Test Sample Data'!D154&gt;0),'Test Sample Data'!D154-'Choose Housekeeping Genes'!E$27,35-'Choose Housekeeping Genes'!E$27),"")</f>
        <v/>
      </c>
      <c r="E154" s="132" t="str">
        <f>IF(SUM('Test Sample Data'!E$3:E$386)&gt;10,IF(AND(ISNUMBER('Test Sample Data'!E154),'Test Sample Data'!E154&lt;35,'Test Sample Data'!E154&gt;0),'Test Sample Data'!E154-'Choose Housekeeping Genes'!F$27,35-'Choose Housekeeping Genes'!F$27),"")</f>
        <v/>
      </c>
      <c r="F154" s="132" t="str">
        <f>IF(SUM('Test Sample Data'!F$3:F$386)&gt;10,IF(AND(ISNUMBER('Test Sample Data'!F154),'Test Sample Data'!F154&lt;35,'Test Sample Data'!F154&gt;0),'Test Sample Data'!F154-'Choose Housekeeping Genes'!G$27,35-'Choose Housekeeping Genes'!G$27),"")</f>
        <v/>
      </c>
      <c r="G154" s="132" t="str">
        <f>IF(SUM('Test Sample Data'!G$3:G$386)&gt;10,IF(AND(ISNUMBER('Test Sample Data'!G154),'Test Sample Data'!G154&lt;35,'Test Sample Data'!G154&gt;0),'Test Sample Data'!G154-'Choose Housekeeping Genes'!H$27,35-'Choose Housekeeping Genes'!H$27),"")</f>
        <v/>
      </c>
      <c r="H154" s="132" t="str">
        <f>IF(SUM('Test Sample Data'!H$3:H$386)&gt;10,IF(AND(ISNUMBER('Test Sample Data'!H154),'Test Sample Data'!H154&lt;35,'Test Sample Data'!H154&gt;0),'Test Sample Data'!H154-'Choose Housekeeping Genes'!I$27,35-'Choose Housekeeping Genes'!I$27),"")</f>
        <v/>
      </c>
      <c r="I154" s="132" t="str">
        <f>IF(SUM('Test Sample Data'!I$3:I$386)&gt;10,IF(AND(ISNUMBER('Test Sample Data'!I154),'Test Sample Data'!I154&lt;35,'Test Sample Data'!I154&gt;0),'Test Sample Data'!I154-'Choose Housekeeping Genes'!J$27,35-'Choose Housekeeping Genes'!J$27),"")</f>
        <v/>
      </c>
      <c r="J154" s="132" t="str">
        <f>IF(SUM('Test Sample Data'!J$3:J$386)&gt;10,IF(AND(ISNUMBER('Test Sample Data'!J154),'Test Sample Data'!J154&lt;35,'Test Sample Data'!J154&gt;0),'Test Sample Data'!J154-'Choose Housekeeping Genes'!K$27,35-'Choose Housekeeping Genes'!K$27),"")</f>
        <v/>
      </c>
      <c r="K154" s="132" t="str">
        <f>IF(SUM('Test Sample Data'!K$3:K$386)&gt;10,IF(AND(ISNUMBER('Test Sample Data'!K154),'Test Sample Data'!K154&lt;35,'Test Sample Data'!K154&gt;0),'Test Sample Data'!K154-'Choose Housekeeping Genes'!L$27,35-'Choose Housekeeping Genes'!L$27),"")</f>
        <v/>
      </c>
      <c r="L154" s="132" t="str">
        <f>IF(SUM('Test Sample Data'!L$3:L$386)&gt;10,IF(AND(ISNUMBER('Test Sample Data'!L154),'Test Sample Data'!L154&lt;35,'Test Sample Data'!L154&gt;0),'Test Sample Data'!L154-'Choose Housekeeping Genes'!M$27,35-'Choose Housekeeping Genes'!M$27),"")</f>
        <v/>
      </c>
      <c r="M154" s="132" t="str">
        <f>IF(SUM('Test Sample Data'!M$3:M$386)&gt;10,IF(AND(ISNUMBER('Test Sample Data'!M154),'Test Sample Data'!M154&lt;35,'Test Sample Data'!M154&gt;0),'Test Sample Data'!M154-'Choose Housekeeping Genes'!N$27,35-'Choose Housekeeping Genes'!N$27),"")</f>
        <v/>
      </c>
      <c r="N154" s="132" t="str">
        <f>IF(SUM('Test Sample Data'!N$3:N$386)&gt;10,IF(AND(ISNUMBER('Test Sample Data'!N154),'Test Sample Data'!N154&lt;35,'Test Sample Data'!N154&gt;0),'Test Sample Data'!N154-'Choose Housekeeping Genes'!O$27,35-'Choose Housekeeping Genes'!O$27),"")</f>
        <v/>
      </c>
      <c r="O154" s="132" t="str">
        <f>IF(SUM('Test Sample Data'!O$3:O$386)&gt;10,IF(AND(ISNUMBER('Test Sample Data'!O154),'Test Sample Data'!O154&lt;35,'Test Sample Data'!O154&gt;0),'Test Sample Data'!O154-'Choose Housekeeping Genes'!P$27,35-'Choose Housekeeping Genes'!P$27),"")</f>
        <v/>
      </c>
      <c r="P154" s="132" t="str">
        <f>IF(SUM('Test Sample Data'!P$3:P$386)&gt;10,IF(AND(ISNUMBER('Test Sample Data'!P154),'Test Sample Data'!P154&lt;35,'Test Sample Data'!P154&gt;0),'Test Sample Data'!P154-'Choose Housekeeping Genes'!Q$27,35-'Choose Housekeeping Genes'!Q$27),"")</f>
        <v/>
      </c>
      <c r="Q154" s="132" t="str">
        <f>IF(SUM('Test Sample Data'!Q$3:Q$386)&gt;10,IF(AND(ISNUMBER('Test Sample Data'!Q154),'Test Sample Data'!Q154&lt;35,'Test Sample Data'!Q154&gt;0),'Test Sample Data'!Q154-'Choose Housekeeping Genes'!R$27,35-'Choose Housekeeping Genes'!R$27),"")</f>
        <v/>
      </c>
      <c r="R154" s="132" t="str">
        <f>IF(SUM('Test Sample Data'!R$3:R$386)&gt;10,IF(AND(ISNUMBER('Test Sample Data'!R154),'Test Sample Data'!R154&lt;35,'Test Sample Data'!R154&gt;0),'Test Sample Data'!R154-'Choose Housekeeping Genes'!S$27,35-'Choose Housekeeping Genes'!S$27),"")</f>
        <v/>
      </c>
      <c r="S154" s="132" t="str">
        <f>IF(SUM('Test Sample Data'!S$3:S$386)&gt;10,IF(AND(ISNUMBER('Test Sample Data'!S154),'Test Sample Data'!S154&lt;35,'Test Sample Data'!S154&gt;0),'Test Sample Data'!S154-'Choose Housekeeping Genes'!T$27,35-'Choose Housekeeping Genes'!T$27),"")</f>
        <v/>
      </c>
      <c r="T154" s="132" t="str">
        <f>IF(SUM('Test Sample Data'!T$3:T$386)&gt;10,IF(AND(ISNUMBER('Test Sample Data'!T154),'Test Sample Data'!T154&lt;35,'Test Sample Data'!T154&gt;0),'Test Sample Data'!T154-'Choose Housekeeping Genes'!U$27,35-'Choose Housekeeping Genes'!U$27),"")</f>
        <v/>
      </c>
      <c r="U154" s="132" t="str">
        <f>IF(SUM('Test Sample Data'!U$3:U$386)&gt;10,IF(AND(ISNUMBER('Test Sample Data'!U154),'Test Sample Data'!U154&lt;35,'Test Sample Data'!U154&gt;0),'Test Sample Data'!U154-'Choose Housekeeping Genes'!V$27,35-'Choose Housekeeping Genes'!V$27),"")</f>
        <v/>
      </c>
      <c r="V154" s="132" t="str">
        <f>IF(SUM('Test Sample Data'!V$3:V$386)&gt;10,IF(AND(ISNUMBER('Test Sample Data'!V154),'Test Sample Data'!V154&lt;35,'Test Sample Data'!V154&gt;0),'Test Sample Data'!V154-'Choose Housekeeping Genes'!W$27,35-'Choose Housekeeping Genes'!W$27),"")</f>
        <v/>
      </c>
      <c r="W154" s="140" t="str">
        <f>'Control Sample Data'!A154</f>
        <v>OR3A4P</v>
      </c>
      <c r="X154" s="141" t="s">
        <v>81</v>
      </c>
      <c r="Y154" s="132" t="str">
        <f>IF(SUM('Control Sample Data'!C$3:C$386)&gt;10,IF(AND(ISNUMBER('Control Sample Data'!C154),'Control Sample Data'!C154&lt;35,'Control Sample Data'!C154&gt;0),'Control Sample Data'!C154-'Choose Housekeeping Genes'!AA$27,35-'Choose Housekeeping Genes'!AA$27),"")</f>
        <v/>
      </c>
      <c r="Z154" s="132" t="str">
        <f>IF(SUM('Control Sample Data'!D$3:D$386)&gt;10,IF(AND(ISNUMBER('Control Sample Data'!D154),'Control Sample Data'!D154&lt;35,'Control Sample Data'!D154&gt;0),'Control Sample Data'!D154-'Choose Housekeeping Genes'!AB$27,35-'Choose Housekeeping Genes'!AB$27),"")</f>
        <v/>
      </c>
      <c r="AA154" s="132" t="str">
        <f>IF(SUM('Control Sample Data'!E$3:E$386)&gt;10,IF(AND(ISNUMBER('Control Sample Data'!E154),'Control Sample Data'!E154&lt;35,'Control Sample Data'!E154&gt;0),'Control Sample Data'!E154-'Choose Housekeeping Genes'!AC$27,35-'Choose Housekeeping Genes'!AC$27),"")</f>
        <v/>
      </c>
      <c r="AB154" s="132" t="str">
        <f>IF(SUM('Control Sample Data'!F$3:F$386)&gt;10,IF(AND(ISNUMBER('Control Sample Data'!F154),'Control Sample Data'!F154&lt;35,'Control Sample Data'!F154&gt;0),'Control Sample Data'!F154-'Choose Housekeeping Genes'!AD$27,35-'Choose Housekeeping Genes'!AD$27),"")</f>
        <v/>
      </c>
      <c r="AC154" s="132" t="str">
        <f>IF(SUM('Control Sample Data'!G$3:G$386)&gt;10,IF(AND(ISNUMBER('Control Sample Data'!G154),'Control Sample Data'!G154&lt;35,'Control Sample Data'!G154&gt;0),'Control Sample Data'!G154-'Choose Housekeeping Genes'!AE$27,35-'Choose Housekeeping Genes'!AE$27),"")</f>
        <v/>
      </c>
      <c r="AD154" s="132" t="str">
        <f>IF(SUM('Control Sample Data'!H$3:H$386)&gt;10,IF(AND(ISNUMBER('Control Sample Data'!H154),'Control Sample Data'!H154&lt;35,'Control Sample Data'!H154&gt;0),'Control Sample Data'!H154-'Choose Housekeeping Genes'!AF$27,35-'Choose Housekeeping Genes'!AF$27),"")</f>
        <v/>
      </c>
      <c r="AE154" s="132" t="str">
        <f>IF(SUM('Control Sample Data'!I$3:I$386)&gt;10,IF(AND(ISNUMBER('Control Sample Data'!I154),'Control Sample Data'!I154&lt;35,'Control Sample Data'!I154&gt;0),'Control Sample Data'!I154-'Choose Housekeeping Genes'!AG$27,35-'Choose Housekeeping Genes'!AG$27),"")</f>
        <v/>
      </c>
      <c r="AF154" s="132" t="str">
        <f>IF(SUM('Control Sample Data'!J$3:J$386)&gt;10,IF(AND(ISNUMBER('Control Sample Data'!J154),'Control Sample Data'!J154&lt;35,'Control Sample Data'!J154&gt;0),'Control Sample Data'!J154-'Choose Housekeeping Genes'!AH$27,35-'Choose Housekeeping Genes'!AH$27),"")</f>
        <v/>
      </c>
      <c r="AG154" s="132" t="str">
        <f>IF(SUM('Control Sample Data'!K$3:K$386)&gt;10,IF(AND(ISNUMBER('Control Sample Data'!K154),'Control Sample Data'!K154&lt;35,'Control Sample Data'!K154&gt;0),'Control Sample Data'!K154-'Choose Housekeeping Genes'!AI$27,35-'Choose Housekeeping Genes'!AI$27),"")</f>
        <v/>
      </c>
      <c r="AH154" s="132" t="str">
        <f>IF(SUM('Control Sample Data'!L$3:L$386)&gt;10,IF(AND(ISNUMBER('Control Sample Data'!L154),'Control Sample Data'!L154&lt;35,'Control Sample Data'!L154&gt;0),'Control Sample Data'!L154-'Choose Housekeeping Genes'!AJ$27,35-'Choose Housekeeping Genes'!AJ$27),"")</f>
        <v/>
      </c>
      <c r="AI154" s="132" t="str">
        <f>IF(SUM('Control Sample Data'!M$3:M$386)&gt;10,IF(AND(ISNUMBER('Control Sample Data'!M154),'Control Sample Data'!M154&lt;35,'Control Sample Data'!M154&gt;0),'Control Sample Data'!M154-'Choose Housekeeping Genes'!AK$27,35-'Choose Housekeeping Genes'!AK$27),"")</f>
        <v/>
      </c>
      <c r="AJ154" s="132" t="str">
        <f>IF(SUM('Control Sample Data'!N$3:N$386)&gt;10,IF(AND(ISNUMBER('Control Sample Data'!N154),'Control Sample Data'!N154&lt;35,'Control Sample Data'!N154&gt;0),'Control Sample Data'!N154-'Choose Housekeeping Genes'!AL$27,35-'Choose Housekeeping Genes'!AL$27),"")</f>
        <v/>
      </c>
      <c r="AK154" s="132" t="str">
        <f>IF(SUM('Control Sample Data'!O$3:O$386)&gt;10,IF(AND(ISNUMBER('Control Sample Data'!O154),'Control Sample Data'!O154&lt;35,'Control Sample Data'!O154&gt;0),'Control Sample Data'!O154-'Choose Housekeeping Genes'!AM$27,35-'Choose Housekeeping Genes'!AM$27),"")</f>
        <v/>
      </c>
      <c r="AL154" s="132" t="str">
        <f>IF(SUM('Control Sample Data'!P$3:P$386)&gt;10,IF(AND(ISNUMBER('Control Sample Data'!P154),'Control Sample Data'!P154&lt;35,'Control Sample Data'!P154&gt;0),'Control Sample Data'!P154-'Choose Housekeeping Genes'!AN$27,35-'Choose Housekeeping Genes'!AN$27),"")</f>
        <v/>
      </c>
      <c r="AM154" s="132" t="str">
        <f>IF(SUM('Control Sample Data'!Q$3:Q$386)&gt;10,IF(AND(ISNUMBER('Control Sample Data'!Q154),'Control Sample Data'!Q154&lt;35,'Control Sample Data'!Q154&gt;0),'Control Sample Data'!Q154-'Choose Housekeeping Genes'!AO$27,35-'Choose Housekeeping Genes'!AO$27),"")</f>
        <v/>
      </c>
      <c r="AN154" s="132" t="str">
        <f>IF(SUM('Control Sample Data'!R$3:R$386)&gt;10,IF(AND(ISNUMBER('Control Sample Data'!R154),'Control Sample Data'!R154&lt;35,'Control Sample Data'!R154&gt;0),'Control Sample Data'!R154-'Choose Housekeeping Genes'!AP$27,35-'Choose Housekeeping Genes'!AP$27),"")</f>
        <v/>
      </c>
      <c r="AO154" s="132" t="str">
        <f>IF(SUM('Control Sample Data'!S$3:S$386)&gt;10,IF(AND(ISNUMBER('Control Sample Data'!S154),'Control Sample Data'!S154&lt;35,'Control Sample Data'!S154&gt;0),'Control Sample Data'!S154-'Choose Housekeeping Genes'!AQ$27,35-'Choose Housekeeping Genes'!AQ$27),"")</f>
        <v/>
      </c>
      <c r="AP154" s="132" t="str">
        <f>IF(SUM('Control Sample Data'!T$3:T$386)&gt;10,IF(AND(ISNUMBER('Control Sample Data'!T154),'Control Sample Data'!T154&lt;35,'Control Sample Data'!T154&gt;0),'Control Sample Data'!T154-'Choose Housekeeping Genes'!AR$27,35-'Choose Housekeeping Genes'!AR$27),"")</f>
        <v/>
      </c>
      <c r="AQ154" s="132" t="str">
        <f>IF(SUM('Control Sample Data'!U$3:U$386)&gt;10,IF(AND(ISNUMBER('Control Sample Data'!U154),'Control Sample Data'!U154&lt;35,'Control Sample Data'!U154&gt;0),'Control Sample Data'!U154-'Choose Housekeeping Genes'!AS$27,35-'Choose Housekeeping Genes'!AS$27),"")</f>
        <v/>
      </c>
      <c r="AR154" s="132" t="str">
        <f>IF(SUM('Control Sample Data'!V$3:V$386)&gt;10,IF(AND(ISNUMBER('Control Sample Data'!V154),'Control Sample Data'!V154&lt;35,'Control Sample Data'!V154&gt;0),'Control Sample Data'!V154-'Choose Housekeeping Genes'!AT$27,35-'Choose Housekeeping Genes'!AT$27),"")</f>
        <v/>
      </c>
      <c r="AS154" s="135" t="str">
        <f>'Control Sample Data'!A154</f>
        <v>OR3A4P</v>
      </c>
      <c r="AT154" s="35" t="s">
        <v>81</v>
      </c>
      <c r="AU154" s="132" t="str">
        <f ca="1">IF(ISNUMBER(C154-'Choose Housekeeping Genes'!D$17),C154-'Choose Housekeeping Genes'!D$17,"")</f>
        <v/>
      </c>
      <c r="AV154" s="132" t="str">
        <f ca="1">IF(ISNUMBER(D154-'Choose Housekeeping Genes'!E$17),D154-'Choose Housekeeping Genes'!E$17,"")</f>
        <v/>
      </c>
      <c r="AW154" s="132" t="str">
        <f ca="1">IF(ISNUMBER(E154-'Choose Housekeeping Genes'!F$17),E154-'Choose Housekeeping Genes'!F$17,"")</f>
        <v/>
      </c>
      <c r="AX154" s="132" t="str">
        <f ca="1">IF(ISNUMBER(F154-'Choose Housekeeping Genes'!G$17),F154-'Choose Housekeeping Genes'!G$17,"")</f>
        <v/>
      </c>
      <c r="AY154" s="132" t="str">
        <f ca="1">IF(ISNUMBER(G154-'Choose Housekeeping Genes'!H$17),G154-'Choose Housekeeping Genes'!H$17,"")</f>
        <v/>
      </c>
      <c r="AZ154" s="132" t="str">
        <f ca="1">IF(ISNUMBER(H154-'Choose Housekeeping Genes'!I$17),H154-'Choose Housekeeping Genes'!I$17,"")</f>
        <v/>
      </c>
      <c r="BA154" s="132" t="str">
        <f ca="1">IF(ISNUMBER(I154-'Choose Housekeeping Genes'!J$17),I154-'Choose Housekeeping Genes'!J$17,"")</f>
        <v/>
      </c>
      <c r="BB154" s="132" t="str">
        <f ca="1">IF(ISNUMBER(J154-'Choose Housekeeping Genes'!K$17),J154-'Choose Housekeeping Genes'!K$17,"")</f>
        <v/>
      </c>
      <c r="BC154" s="132" t="str">
        <f ca="1">IF(ISNUMBER(K154-'Choose Housekeeping Genes'!L$17),K154-'Choose Housekeeping Genes'!L$17,"")</f>
        <v/>
      </c>
      <c r="BD154" s="132" t="str">
        <f ca="1">IF(ISNUMBER(L154-'Choose Housekeeping Genes'!M$17),L154-'Choose Housekeeping Genes'!M$17,"")</f>
        <v/>
      </c>
      <c r="BE154" s="132" t="str">
        <f ca="1">IF(ISNUMBER(M154-'Choose Housekeeping Genes'!N$17),M154-'Choose Housekeeping Genes'!N$17,"")</f>
        <v/>
      </c>
      <c r="BF154" s="132" t="str">
        <f ca="1">IF(ISNUMBER(N154-'Choose Housekeeping Genes'!O$17),N154-'Choose Housekeeping Genes'!O$17,"")</f>
        <v/>
      </c>
      <c r="BG154" s="132" t="str">
        <f ca="1">IF(ISNUMBER(O154-'Choose Housekeeping Genes'!P$17),O154-'Choose Housekeeping Genes'!P$17,"")</f>
        <v/>
      </c>
      <c r="BH154" s="132" t="str">
        <f ca="1">IF(ISNUMBER(P154-'Choose Housekeeping Genes'!Q$17),P154-'Choose Housekeeping Genes'!Q$17,"")</f>
        <v/>
      </c>
      <c r="BI154" s="132" t="str">
        <f ca="1">IF(ISNUMBER(Q154-'Choose Housekeeping Genes'!R$17),Q154-'Choose Housekeeping Genes'!R$17,"")</f>
        <v/>
      </c>
      <c r="BJ154" s="132" t="str">
        <f ca="1">IF(ISNUMBER(R154-'Choose Housekeeping Genes'!S$17),R154-'Choose Housekeeping Genes'!S$17,"")</f>
        <v/>
      </c>
      <c r="BK154" s="132" t="str">
        <f ca="1">IF(ISNUMBER(S154-'Choose Housekeeping Genes'!T$17),S154-'Choose Housekeeping Genes'!T$17,"")</f>
        <v/>
      </c>
      <c r="BL154" s="132" t="str">
        <f ca="1">IF(ISNUMBER(T154-'Choose Housekeeping Genes'!U$17),T154-'Choose Housekeeping Genes'!U$17,"")</f>
        <v/>
      </c>
      <c r="BM154" s="132" t="str">
        <f ca="1">IF(ISNUMBER(U154-'Choose Housekeeping Genes'!V$17),U154-'Choose Housekeeping Genes'!V$17,"")</f>
        <v/>
      </c>
      <c r="BN154" s="132" t="str">
        <f ca="1">IF(ISNUMBER(V154-'Choose Housekeeping Genes'!W$17),V154-'Choose Housekeeping Genes'!W$17,"")</f>
        <v/>
      </c>
      <c r="BO154" s="142" t="str">
        <f t="shared" si="11"/>
        <v>OR3A4P</v>
      </c>
      <c r="BP154" s="141" t="s">
        <v>81</v>
      </c>
      <c r="BQ154" s="132" t="str">
        <f ca="1">IF(ISNUMBER(Y154-'Choose Housekeeping Genes'!AA$17),Y154-'Choose Housekeeping Genes'!AA$17,"")</f>
        <v/>
      </c>
      <c r="BR154" s="132" t="str">
        <f ca="1">IF(ISNUMBER(Z154-'Choose Housekeeping Genes'!AB$17),Z154-'Choose Housekeeping Genes'!AB$17,"")</f>
        <v/>
      </c>
      <c r="BS154" s="132" t="str">
        <f ca="1">IF(ISNUMBER(AA154-'Choose Housekeeping Genes'!AC$17),AA154-'Choose Housekeeping Genes'!AC$17,"")</f>
        <v/>
      </c>
      <c r="BT154" s="132" t="str">
        <f ca="1">IF(ISNUMBER(AB154-'Choose Housekeeping Genes'!AD$17),AB154-'Choose Housekeeping Genes'!AD$17,"")</f>
        <v/>
      </c>
      <c r="BU154" s="132" t="str">
        <f ca="1">IF(ISNUMBER(AC154-'Choose Housekeeping Genes'!AE$17),AC154-'Choose Housekeeping Genes'!AE$17,"")</f>
        <v/>
      </c>
      <c r="BV154" s="132" t="str">
        <f ca="1">IF(ISNUMBER(AD154-'Choose Housekeeping Genes'!AF$17),AD154-'Choose Housekeeping Genes'!AF$17,"")</f>
        <v/>
      </c>
      <c r="BW154" s="132" t="str">
        <f ca="1">IF(ISNUMBER(AE154-'Choose Housekeeping Genes'!AG$17),AE154-'Choose Housekeeping Genes'!AG$17,"")</f>
        <v/>
      </c>
      <c r="BX154" s="132" t="str">
        <f ca="1">IF(ISNUMBER(AF154-'Choose Housekeeping Genes'!AH$17),AF154-'Choose Housekeeping Genes'!AH$17,"")</f>
        <v/>
      </c>
      <c r="BY154" s="132" t="str">
        <f ca="1">IF(ISNUMBER(AG154-'Choose Housekeeping Genes'!AI$17),AG154-'Choose Housekeeping Genes'!AI$17,"")</f>
        <v/>
      </c>
      <c r="BZ154" s="132" t="str">
        <f ca="1">IF(ISNUMBER(AH154-'Choose Housekeeping Genes'!AJ$17),AH154-'Choose Housekeeping Genes'!AJ$17,"")</f>
        <v/>
      </c>
      <c r="CA154" s="132" t="str">
        <f ca="1">IF(ISNUMBER(AI154-'Choose Housekeeping Genes'!AK$17),AI154-'Choose Housekeeping Genes'!AK$17,"")</f>
        <v/>
      </c>
      <c r="CB154" s="132" t="str">
        <f ca="1">IF(ISNUMBER(AJ154-'Choose Housekeeping Genes'!AL$17),AJ154-'Choose Housekeeping Genes'!AL$17,"")</f>
        <v/>
      </c>
      <c r="CC154" s="132" t="str">
        <f ca="1">IF(ISNUMBER(AK154-'Choose Housekeeping Genes'!AM$17),AK154-'Choose Housekeeping Genes'!AM$17,"")</f>
        <v/>
      </c>
      <c r="CD154" s="132" t="str">
        <f ca="1">IF(ISNUMBER(AL154-'Choose Housekeeping Genes'!AN$17),AL154-'Choose Housekeeping Genes'!AN$17,"")</f>
        <v/>
      </c>
      <c r="CE154" s="132" t="str">
        <f ca="1">IF(ISNUMBER(AM154-'Choose Housekeeping Genes'!AO$17),AM154-'Choose Housekeeping Genes'!AO$17,"")</f>
        <v/>
      </c>
      <c r="CF154" s="132" t="str">
        <f ca="1">IF(ISNUMBER(AN154-'Choose Housekeeping Genes'!AP$17),AN154-'Choose Housekeeping Genes'!AP$17,"")</f>
        <v/>
      </c>
      <c r="CG154" s="132" t="str">
        <f ca="1">IF(ISNUMBER(AO154-'Choose Housekeeping Genes'!AQ$17),AO154-'Choose Housekeeping Genes'!AQ$17,"")</f>
        <v/>
      </c>
      <c r="CH154" s="132" t="str">
        <f ca="1">IF(ISNUMBER(AP154-'Choose Housekeeping Genes'!AR$17),AP154-'Choose Housekeeping Genes'!AR$17,"")</f>
        <v/>
      </c>
      <c r="CI154" s="132" t="str">
        <f ca="1">IF(ISNUMBER(AQ154-'Choose Housekeeping Genes'!AS$17),AQ154-'Choose Housekeeping Genes'!AS$17,"")</f>
        <v/>
      </c>
      <c r="CJ154" s="132" t="str">
        <f ca="1">IF(ISNUMBER(AR154-'Choose Housekeeping Genes'!AT$17),AR154-'Choose Housekeeping Genes'!AT$17,"")</f>
        <v/>
      </c>
      <c r="CK154" s="137" t="e">
        <f t="shared" ca="1" si="9"/>
        <v>#DIV/0!</v>
      </c>
      <c r="CL154" s="138" t="e">
        <f t="shared" ca="1" si="10"/>
        <v>#DIV/0!</v>
      </c>
    </row>
    <row r="155" spans="1:90" ht="12.75" x14ac:dyDescent="0.15">
      <c r="A155" s="131" t="str">
        <f>'Transcript table'!C155</f>
        <v>ORAOV1</v>
      </c>
      <c r="B155" s="35" t="s">
        <v>82</v>
      </c>
      <c r="C155" s="132" t="str">
        <f>IF(SUM('Test Sample Data'!C$3:C$386)&gt;10,IF(AND(ISNUMBER('Test Sample Data'!C155),'Test Sample Data'!C155&lt;35,'Test Sample Data'!C155&gt;0),'Test Sample Data'!C155-'Choose Housekeeping Genes'!D$27,35-'Choose Housekeeping Genes'!D$27),"")</f>
        <v/>
      </c>
      <c r="D155" s="132" t="str">
        <f>IF(SUM('Test Sample Data'!D$3:D$386)&gt;10,IF(AND(ISNUMBER('Test Sample Data'!D155),'Test Sample Data'!D155&lt;35,'Test Sample Data'!D155&gt;0),'Test Sample Data'!D155-'Choose Housekeeping Genes'!E$27,35-'Choose Housekeeping Genes'!E$27),"")</f>
        <v/>
      </c>
      <c r="E155" s="132" t="str">
        <f>IF(SUM('Test Sample Data'!E$3:E$386)&gt;10,IF(AND(ISNUMBER('Test Sample Data'!E155),'Test Sample Data'!E155&lt;35,'Test Sample Data'!E155&gt;0),'Test Sample Data'!E155-'Choose Housekeeping Genes'!F$27,35-'Choose Housekeeping Genes'!F$27),"")</f>
        <v/>
      </c>
      <c r="F155" s="132" t="str">
        <f>IF(SUM('Test Sample Data'!F$3:F$386)&gt;10,IF(AND(ISNUMBER('Test Sample Data'!F155),'Test Sample Data'!F155&lt;35,'Test Sample Data'!F155&gt;0),'Test Sample Data'!F155-'Choose Housekeeping Genes'!G$27,35-'Choose Housekeeping Genes'!G$27),"")</f>
        <v/>
      </c>
      <c r="G155" s="132" t="str">
        <f>IF(SUM('Test Sample Data'!G$3:G$386)&gt;10,IF(AND(ISNUMBER('Test Sample Data'!G155),'Test Sample Data'!G155&lt;35,'Test Sample Data'!G155&gt;0),'Test Sample Data'!G155-'Choose Housekeeping Genes'!H$27,35-'Choose Housekeeping Genes'!H$27),"")</f>
        <v/>
      </c>
      <c r="H155" s="132" t="str">
        <f>IF(SUM('Test Sample Data'!H$3:H$386)&gt;10,IF(AND(ISNUMBER('Test Sample Data'!H155),'Test Sample Data'!H155&lt;35,'Test Sample Data'!H155&gt;0),'Test Sample Data'!H155-'Choose Housekeeping Genes'!I$27,35-'Choose Housekeeping Genes'!I$27),"")</f>
        <v/>
      </c>
      <c r="I155" s="132" t="str">
        <f>IF(SUM('Test Sample Data'!I$3:I$386)&gt;10,IF(AND(ISNUMBER('Test Sample Data'!I155),'Test Sample Data'!I155&lt;35,'Test Sample Data'!I155&gt;0),'Test Sample Data'!I155-'Choose Housekeeping Genes'!J$27,35-'Choose Housekeeping Genes'!J$27),"")</f>
        <v/>
      </c>
      <c r="J155" s="132" t="str">
        <f>IF(SUM('Test Sample Data'!J$3:J$386)&gt;10,IF(AND(ISNUMBER('Test Sample Data'!J155),'Test Sample Data'!J155&lt;35,'Test Sample Data'!J155&gt;0),'Test Sample Data'!J155-'Choose Housekeeping Genes'!K$27,35-'Choose Housekeeping Genes'!K$27),"")</f>
        <v/>
      </c>
      <c r="K155" s="132" t="str">
        <f>IF(SUM('Test Sample Data'!K$3:K$386)&gt;10,IF(AND(ISNUMBER('Test Sample Data'!K155),'Test Sample Data'!K155&lt;35,'Test Sample Data'!K155&gt;0),'Test Sample Data'!K155-'Choose Housekeeping Genes'!L$27,35-'Choose Housekeeping Genes'!L$27),"")</f>
        <v/>
      </c>
      <c r="L155" s="132" t="str">
        <f>IF(SUM('Test Sample Data'!L$3:L$386)&gt;10,IF(AND(ISNUMBER('Test Sample Data'!L155),'Test Sample Data'!L155&lt;35,'Test Sample Data'!L155&gt;0),'Test Sample Data'!L155-'Choose Housekeeping Genes'!M$27,35-'Choose Housekeeping Genes'!M$27),"")</f>
        <v/>
      </c>
      <c r="M155" s="132" t="str">
        <f>IF(SUM('Test Sample Data'!M$3:M$386)&gt;10,IF(AND(ISNUMBER('Test Sample Data'!M155),'Test Sample Data'!M155&lt;35,'Test Sample Data'!M155&gt;0),'Test Sample Data'!M155-'Choose Housekeeping Genes'!N$27,35-'Choose Housekeeping Genes'!N$27),"")</f>
        <v/>
      </c>
      <c r="N155" s="132" t="str">
        <f>IF(SUM('Test Sample Data'!N$3:N$386)&gt;10,IF(AND(ISNUMBER('Test Sample Data'!N155),'Test Sample Data'!N155&lt;35,'Test Sample Data'!N155&gt;0),'Test Sample Data'!N155-'Choose Housekeeping Genes'!O$27,35-'Choose Housekeeping Genes'!O$27),"")</f>
        <v/>
      </c>
      <c r="O155" s="132" t="str">
        <f>IF(SUM('Test Sample Data'!O$3:O$386)&gt;10,IF(AND(ISNUMBER('Test Sample Data'!O155),'Test Sample Data'!O155&lt;35,'Test Sample Data'!O155&gt;0),'Test Sample Data'!O155-'Choose Housekeeping Genes'!P$27,35-'Choose Housekeeping Genes'!P$27),"")</f>
        <v/>
      </c>
      <c r="P155" s="132" t="str">
        <f>IF(SUM('Test Sample Data'!P$3:P$386)&gt;10,IF(AND(ISNUMBER('Test Sample Data'!P155),'Test Sample Data'!P155&lt;35,'Test Sample Data'!P155&gt;0),'Test Sample Data'!P155-'Choose Housekeeping Genes'!Q$27,35-'Choose Housekeeping Genes'!Q$27),"")</f>
        <v/>
      </c>
      <c r="Q155" s="132" t="str">
        <f>IF(SUM('Test Sample Data'!Q$3:Q$386)&gt;10,IF(AND(ISNUMBER('Test Sample Data'!Q155),'Test Sample Data'!Q155&lt;35,'Test Sample Data'!Q155&gt;0),'Test Sample Data'!Q155-'Choose Housekeeping Genes'!R$27,35-'Choose Housekeeping Genes'!R$27),"")</f>
        <v/>
      </c>
      <c r="R155" s="132" t="str">
        <f>IF(SUM('Test Sample Data'!R$3:R$386)&gt;10,IF(AND(ISNUMBER('Test Sample Data'!R155),'Test Sample Data'!R155&lt;35,'Test Sample Data'!R155&gt;0),'Test Sample Data'!R155-'Choose Housekeeping Genes'!S$27,35-'Choose Housekeeping Genes'!S$27),"")</f>
        <v/>
      </c>
      <c r="S155" s="132" t="str">
        <f>IF(SUM('Test Sample Data'!S$3:S$386)&gt;10,IF(AND(ISNUMBER('Test Sample Data'!S155),'Test Sample Data'!S155&lt;35,'Test Sample Data'!S155&gt;0),'Test Sample Data'!S155-'Choose Housekeeping Genes'!T$27,35-'Choose Housekeeping Genes'!T$27),"")</f>
        <v/>
      </c>
      <c r="T155" s="132" t="str">
        <f>IF(SUM('Test Sample Data'!T$3:T$386)&gt;10,IF(AND(ISNUMBER('Test Sample Data'!T155),'Test Sample Data'!T155&lt;35,'Test Sample Data'!T155&gt;0),'Test Sample Data'!T155-'Choose Housekeeping Genes'!U$27,35-'Choose Housekeeping Genes'!U$27),"")</f>
        <v/>
      </c>
      <c r="U155" s="132" t="str">
        <f>IF(SUM('Test Sample Data'!U$3:U$386)&gt;10,IF(AND(ISNUMBER('Test Sample Data'!U155),'Test Sample Data'!U155&lt;35,'Test Sample Data'!U155&gt;0),'Test Sample Data'!U155-'Choose Housekeeping Genes'!V$27,35-'Choose Housekeeping Genes'!V$27),"")</f>
        <v/>
      </c>
      <c r="V155" s="132" t="str">
        <f>IF(SUM('Test Sample Data'!V$3:V$386)&gt;10,IF(AND(ISNUMBER('Test Sample Data'!V155),'Test Sample Data'!V155&lt;35,'Test Sample Data'!V155&gt;0),'Test Sample Data'!V155-'Choose Housekeeping Genes'!W$27,35-'Choose Housekeeping Genes'!W$27),"")</f>
        <v/>
      </c>
      <c r="W155" s="140" t="str">
        <f>'Control Sample Data'!A155</f>
        <v>ORAOV1</v>
      </c>
      <c r="X155" s="141" t="s">
        <v>82</v>
      </c>
      <c r="Y155" s="132" t="str">
        <f>IF(SUM('Control Sample Data'!C$3:C$386)&gt;10,IF(AND(ISNUMBER('Control Sample Data'!C155),'Control Sample Data'!C155&lt;35,'Control Sample Data'!C155&gt;0),'Control Sample Data'!C155-'Choose Housekeeping Genes'!AA$27,35-'Choose Housekeeping Genes'!AA$27),"")</f>
        <v/>
      </c>
      <c r="Z155" s="132" t="str">
        <f>IF(SUM('Control Sample Data'!D$3:D$386)&gt;10,IF(AND(ISNUMBER('Control Sample Data'!D155),'Control Sample Data'!D155&lt;35,'Control Sample Data'!D155&gt;0),'Control Sample Data'!D155-'Choose Housekeeping Genes'!AB$27,35-'Choose Housekeeping Genes'!AB$27),"")</f>
        <v/>
      </c>
      <c r="AA155" s="132" t="str">
        <f>IF(SUM('Control Sample Data'!E$3:E$386)&gt;10,IF(AND(ISNUMBER('Control Sample Data'!E155),'Control Sample Data'!E155&lt;35,'Control Sample Data'!E155&gt;0),'Control Sample Data'!E155-'Choose Housekeeping Genes'!AC$27,35-'Choose Housekeeping Genes'!AC$27),"")</f>
        <v/>
      </c>
      <c r="AB155" s="132" t="str">
        <f>IF(SUM('Control Sample Data'!F$3:F$386)&gt;10,IF(AND(ISNUMBER('Control Sample Data'!F155),'Control Sample Data'!F155&lt;35,'Control Sample Data'!F155&gt;0),'Control Sample Data'!F155-'Choose Housekeeping Genes'!AD$27,35-'Choose Housekeeping Genes'!AD$27),"")</f>
        <v/>
      </c>
      <c r="AC155" s="132" t="str">
        <f>IF(SUM('Control Sample Data'!G$3:G$386)&gt;10,IF(AND(ISNUMBER('Control Sample Data'!G155),'Control Sample Data'!G155&lt;35,'Control Sample Data'!G155&gt;0),'Control Sample Data'!G155-'Choose Housekeeping Genes'!AE$27,35-'Choose Housekeeping Genes'!AE$27),"")</f>
        <v/>
      </c>
      <c r="AD155" s="132" t="str">
        <f>IF(SUM('Control Sample Data'!H$3:H$386)&gt;10,IF(AND(ISNUMBER('Control Sample Data'!H155),'Control Sample Data'!H155&lt;35,'Control Sample Data'!H155&gt;0),'Control Sample Data'!H155-'Choose Housekeeping Genes'!AF$27,35-'Choose Housekeeping Genes'!AF$27),"")</f>
        <v/>
      </c>
      <c r="AE155" s="132" t="str">
        <f>IF(SUM('Control Sample Data'!I$3:I$386)&gt;10,IF(AND(ISNUMBER('Control Sample Data'!I155),'Control Sample Data'!I155&lt;35,'Control Sample Data'!I155&gt;0),'Control Sample Data'!I155-'Choose Housekeeping Genes'!AG$27,35-'Choose Housekeeping Genes'!AG$27),"")</f>
        <v/>
      </c>
      <c r="AF155" s="132" t="str">
        <f>IF(SUM('Control Sample Data'!J$3:J$386)&gt;10,IF(AND(ISNUMBER('Control Sample Data'!J155),'Control Sample Data'!J155&lt;35,'Control Sample Data'!J155&gt;0),'Control Sample Data'!J155-'Choose Housekeeping Genes'!AH$27,35-'Choose Housekeeping Genes'!AH$27),"")</f>
        <v/>
      </c>
      <c r="AG155" s="132" t="str">
        <f>IF(SUM('Control Sample Data'!K$3:K$386)&gt;10,IF(AND(ISNUMBER('Control Sample Data'!K155),'Control Sample Data'!K155&lt;35,'Control Sample Data'!K155&gt;0),'Control Sample Data'!K155-'Choose Housekeeping Genes'!AI$27,35-'Choose Housekeeping Genes'!AI$27),"")</f>
        <v/>
      </c>
      <c r="AH155" s="132" t="str">
        <f>IF(SUM('Control Sample Data'!L$3:L$386)&gt;10,IF(AND(ISNUMBER('Control Sample Data'!L155),'Control Sample Data'!L155&lt;35,'Control Sample Data'!L155&gt;0),'Control Sample Data'!L155-'Choose Housekeeping Genes'!AJ$27,35-'Choose Housekeeping Genes'!AJ$27),"")</f>
        <v/>
      </c>
      <c r="AI155" s="132" t="str">
        <f>IF(SUM('Control Sample Data'!M$3:M$386)&gt;10,IF(AND(ISNUMBER('Control Sample Data'!M155),'Control Sample Data'!M155&lt;35,'Control Sample Data'!M155&gt;0),'Control Sample Data'!M155-'Choose Housekeeping Genes'!AK$27,35-'Choose Housekeeping Genes'!AK$27),"")</f>
        <v/>
      </c>
      <c r="AJ155" s="132" t="str">
        <f>IF(SUM('Control Sample Data'!N$3:N$386)&gt;10,IF(AND(ISNUMBER('Control Sample Data'!N155),'Control Sample Data'!N155&lt;35,'Control Sample Data'!N155&gt;0),'Control Sample Data'!N155-'Choose Housekeeping Genes'!AL$27,35-'Choose Housekeeping Genes'!AL$27),"")</f>
        <v/>
      </c>
      <c r="AK155" s="132" t="str">
        <f>IF(SUM('Control Sample Data'!O$3:O$386)&gt;10,IF(AND(ISNUMBER('Control Sample Data'!O155),'Control Sample Data'!O155&lt;35,'Control Sample Data'!O155&gt;0),'Control Sample Data'!O155-'Choose Housekeeping Genes'!AM$27,35-'Choose Housekeeping Genes'!AM$27),"")</f>
        <v/>
      </c>
      <c r="AL155" s="132" t="str">
        <f>IF(SUM('Control Sample Data'!P$3:P$386)&gt;10,IF(AND(ISNUMBER('Control Sample Data'!P155),'Control Sample Data'!P155&lt;35,'Control Sample Data'!P155&gt;0),'Control Sample Data'!P155-'Choose Housekeeping Genes'!AN$27,35-'Choose Housekeeping Genes'!AN$27),"")</f>
        <v/>
      </c>
      <c r="AM155" s="132" t="str">
        <f>IF(SUM('Control Sample Data'!Q$3:Q$386)&gt;10,IF(AND(ISNUMBER('Control Sample Data'!Q155),'Control Sample Data'!Q155&lt;35,'Control Sample Data'!Q155&gt;0),'Control Sample Data'!Q155-'Choose Housekeeping Genes'!AO$27,35-'Choose Housekeeping Genes'!AO$27),"")</f>
        <v/>
      </c>
      <c r="AN155" s="132" t="str">
        <f>IF(SUM('Control Sample Data'!R$3:R$386)&gt;10,IF(AND(ISNUMBER('Control Sample Data'!R155),'Control Sample Data'!R155&lt;35,'Control Sample Data'!R155&gt;0),'Control Sample Data'!R155-'Choose Housekeeping Genes'!AP$27,35-'Choose Housekeeping Genes'!AP$27),"")</f>
        <v/>
      </c>
      <c r="AO155" s="132" t="str">
        <f>IF(SUM('Control Sample Data'!S$3:S$386)&gt;10,IF(AND(ISNUMBER('Control Sample Data'!S155),'Control Sample Data'!S155&lt;35,'Control Sample Data'!S155&gt;0),'Control Sample Data'!S155-'Choose Housekeeping Genes'!AQ$27,35-'Choose Housekeeping Genes'!AQ$27),"")</f>
        <v/>
      </c>
      <c r="AP155" s="132" t="str">
        <f>IF(SUM('Control Sample Data'!T$3:T$386)&gt;10,IF(AND(ISNUMBER('Control Sample Data'!T155),'Control Sample Data'!T155&lt;35,'Control Sample Data'!T155&gt;0),'Control Sample Data'!T155-'Choose Housekeeping Genes'!AR$27,35-'Choose Housekeeping Genes'!AR$27),"")</f>
        <v/>
      </c>
      <c r="AQ155" s="132" t="str">
        <f>IF(SUM('Control Sample Data'!U$3:U$386)&gt;10,IF(AND(ISNUMBER('Control Sample Data'!U155),'Control Sample Data'!U155&lt;35,'Control Sample Data'!U155&gt;0),'Control Sample Data'!U155-'Choose Housekeeping Genes'!AS$27,35-'Choose Housekeeping Genes'!AS$27),"")</f>
        <v/>
      </c>
      <c r="AR155" s="132" t="str">
        <f>IF(SUM('Control Sample Data'!V$3:V$386)&gt;10,IF(AND(ISNUMBER('Control Sample Data'!V155),'Control Sample Data'!V155&lt;35,'Control Sample Data'!V155&gt;0),'Control Sample Data'!V155-'Choose Housekeeping Genes'!AT$27,35-'Choose Housekeeping Genes'!AT$27),"")</f>
        <v/>
      </c>
      <c r="AS155" s="135" t="str">
        <f>'Control Sample Data'!A155</f>
        <v>ORAOV1</v>
      </c>
      <c r="AT155" s="35" t="s">
        <v>82</v>
      </c>
      <c r="AU155" s="132" t="str">
        <f ca="1">IF(ISNUMBER(C155-'Choose Housekeeping Genes'!D$17),C155-'Choose Housekeeping Genes'!D$17,"")</f>
        <v/>
      </c>
      <c r="AV155" s="132" t="str">
        <f ca="1">IF(ISNUMBER(D155-'Choose Housekeeping Genes'!E$17),D155-'Choose Housekeeping Genes'!E$17,"")</f>
        <v/>
      </c>
      <c r="AW155" s="132" t="str">
        <f ca="1">IF(ISNUMBER(E155-'Choose Housekeeping Genes'!F$17),E155-'Choose Housekeeping Genes'!F$17,"")</f>
        <v/>
      </c>
      <c r="AX155" s="132" t="str">
        <f ca="1">IF(ISNUMBER(F155-'Choose Housekeeping Genes'!G$17),F155-'Choose Housekeeping Genes'!G$17,"")</f>
        <v/>
      </c>
      <c r="AY155" s="132" t="str">
        <f ca="1">IF(ISNUMBER(G155-'Choose Housekeeping Genes'!H$17),G155-'Choose Housekeeping Genes'!H$17,"")</f>
        <v/>
      </c>
      <c r="AZ155" s="132" t="str">
        <f ca="1">IF(ISNUMBER(H155-'Choose Housekeeping Genes'!I$17),H155-'Choose Housekeeping Genes'!I$17,"")</f>
        <v/>
      </c>
      <c r="BA155" s="132" t="str">
        <f ca="1">IF(ISNUMBER(I155-'Choose Housekeeping Genes'!J$17),I155-'Choose Housekeeping Genes'!J$17,"")</f>
        <v/>
      </c>
      <c r="BB155" s="132" t="str">
        <f ca="1">IF(ISNUMBER(J155-'Choose Housekeeping Genes'!K$17),J155-'Choose Housekeeping Genes'!K$17,"")</f>
        <v/>
      </c>
      <c r="BC155" s="132" t="str">
        <f ca="1">IF(ISNUMBER(K155-'Choose Housekeeping Genes'!L$17),K155-'Choose Housekeeping Genes'!L$17,"")</f>
        <v/>
      </c>
      <c r="BD155" s="132" t="str">
        <f ca="1">IF(ISNUMBER(L155-'Choose Housekeeping Genes'!M$17),L155-'Choose Housekeeping Genes'!M$17,"")</f>
        <v/>
      </c>
      <c r="BE155" s="132" t="str">
        <f ca="1">IF(ISNUMBER(M155-'Choose Housekeeping Genes'!N$17),M155-'Choose Housekeeping Genes'!N$17,"")</f>
        <v/>
      </c>
      <c r="BF155" s="132" t="str">
        <f ca="1">IF(ISNUMBER(N155-'Choose Housekeeping Genes'!O$17),N155-'Choose Housekeeping Genes'!O$17,"")</f>
        <v/>
      </c>
      <c r="BG155" s="132" t="str">
        <f ca="1">IF(ISNUMBER(O155-'Choose Housekeeping Genes'!P$17),O155-'Choose Housekeeping Genes'!P$17,"")</f>
        <v/>
      </c>
      <c r="BH155" s="132" t="str">
        <f ca="1">IF(ISNUMBER(P155-'Choose Housekeeping Genes'!Q$17),P155-'Choose Housekeeping Genes'!Q$17,"")</f>
        <v/>
      </c>
      <c r="BI155" s="132" t="str">
        <f ca="1">IF(ISNUMBER(Q155-'Choose Housekeeping Genes'!R$17),Q155-'Choose Housekeeping Genes'!R$17,"")</f>
        <v/>
      </c>
      <c r="BJ155" s="132" t="str">
        <f ca="1">IF(ISNUMBER(R155-'Choose Housekeeping Genes'!S$17),R155-'Choose Housekeeping Genes'!S$17,"")</f>
        <v/>
      </c>
      <c r="BK155" s="132" t="str">
        <f ca="1">IF(ISNUMBER(S155-'Choose Housekeeping Genes'!T$17),S155-'Choose Housekeeping Genes'!T$17,"")</f>
        <v/>
      </c>
      <c r="BL155" s="132" t="str">
        <f ca="1">IF(ISNUMBER(T155-'Choose Housekeeping Genes'!U$17),T155-'Choose Housekeeping Genes'!U$17,"")</f>
        <v/>
      </c>
      <c r="BM155" s="132" t="str">
        <f ca="1">IF(ISNUMBER(U155-'Choose Housekeeping Genes'!V$17),U155-'Choose Housekeeping Genes'!V$17,"")</f>
        <v/>
      </c>
      <c r="BN155" s="132" t="str">
        <f ca="1">IF(ISNUMBER(V155-'Choose Housekeeping Genes'!W$17),V155-'Choose Housekeeping Genes'!W$17,"")</f>
        <v/>
      </c>
      <c r="BO155" s="142" t="str">
        <f t="shared" si="11"/>
        <v>ORAOV1</v>
      </c>
      <c r="BP155" s="141" t="s">
        <v>82</v>
      </c>
      <c r="BQ155" s="132" t="str">
        <f ca="1">IF(ISNUMBER(Y155-'Choose Housekeeping Genes'!AA$17),Y155-'Choose Housekeeping Genes'!AA$17,"")</f>
        <v/>
      </c>
      <c r="BR155" s="132" t="str">
        <f ca="1">IF(ISNUMBER(Z155-'Choose Housekeeping Genes'!AB$17),Z155-'Choose Housekeeping Genes'!AB$17,"")</f>
        <v/>
      </c>
      <c r="BS155" s="132" t="str">
        <f ca="1">IF(ISNUMBER(AA155-'Choose Housekeeping Genes'!AC$17),AA155-'Choose Housekeeping Genes'!AC$17,"")</f>
        <v/>
      </c>
      <c r="BT155" s="132" t="str">
        <f ca="1">IF(ISNUMBER(AB155-'Choose Housekeeping Genes'!AD$17),AB155-'Choose Housekeeping Genes'!AD$17,"")</f>
        <v/>
      </c>
      <c r="BU155" s="132" t="str">
        <f ca="1">IF(ISNUMBER(AC155-'Choose Housekeeping Genes'!AE$17),AC155-'Choose Housekeeping Genes'!AE$17,"")</f>
        <v/>
      </c>
      <c r="BV155" s="132" t="str">
        <f ca="1">IF(ISNUMBER(AD155-'Choose Housekeeping Genes'!AF$17),AD155-'Choose Housekeeping Genes'!AF$17,"")</f>
        <v/>
      </c>
      <c r="BW155" s="132" t="str">
        <f ca="1">IF(ISNUMBER(AE155-'Choose Housekeeping Genes'!AG$17),AE155-'Choose Housekeeping Genes'!AG$17,"")</f>
        <v/>
      </c>
      <c r="BX155" s="132" t="str">
        <f ca="1">IF(ISNUMBER(AF155-'Choose Housekeeping Genes'!AH$17),AF155-'Choose Housekeeping Genes'!AH$17,"")</f>
        <v/>
      </c>
      <c r="BY155" s="132" t="str">
        <f ca="1">IF(ISNUMBER(AG155-'Choose Housekeeping Genes'!AI$17),AG155-'Choose Housekeeping Genes'!AI$17,"")</f>
        <v/>
      </c>
      <c r="BZ155" s="132" t="str">
        <f ca="1">IF(ISNUMBER(AH155-'Choose Housekeeping Genes'!AJ$17),AH155-'Choose Housekeeping Genes'!AJ$17,"")</f>
        <v/>
      </c>
      <c r="CA155" s="132" t="str">
        <f ca="1">IF(ISNUMBER(AI155-'Choose Housekeeping Genes'!AK$17),AI155-'Choose Housekeeping Genes'!AK$17,"")</f>
        <v/>
      </c>
      <c r="CB155" s="132" t="str">
        <f ca="1">IF(ISNUMBER(AJ155-'Choose Housekeeping Genes'!AL$17),AJ155-'Choose Housekeeping Genes'!AL$17,"")</f>
        <v/>
      </c>
      <c r="CC155" s="132" t="str">
        <f ca="1">IF(ISNUMBER(AK155-'Choose Housekeeping Genes'!AM$17),AK155-'Choose Housekeeping Genes'!AM$17,"")</f>
        <v/>
      </c>
      <c r="CD155" s="132" t="str">
        <f ca="1">IF(ISNUMBER(AL155-'Choose Housekeeping Genes'!AN$17),AL155-'Choose Housekeeping Genes'!AN$17,"")</f>
        <v/>
      </c>
      <c r="CE155" s="132" t="str">
        <f ca="1">IF(ISNUMBER(AM155-'Choose Housekeeping Genes'!AO$17),AM155-'Choose Housekeeping Genes'!AO$17,"")</f>
        <v/>
      </c>
      <c r="CF155" s="132" t="str">
        <f ca="1">IF(ISNUMBER(AN155-'Choose Housekeeping Genes'!AP$17),AN155-'Choose Housekeeping Genes'!AP$17,"")</f>
        <v/>
      </c>
      <c r="CG155" s="132" t="str">
        <f ca="1">IF(ISNUMBER(AO155-'Choose Housekeeping Genes'!AQ$17),AO155-'Choose Housekeeping Genes'!AQ$17,"")</f>
        <v/>
      </c>
      <c r="CH155" s="132" t="str">
        <f ca="1">IF(ISNUMBER(AP155-'Choose Housekeeping Genes'!AR$17),AP155-'Choose Housekeeping Genes'!AR$17,"")</f>
        <v/>
      </c>
      <c r="CI155" s="132" t="str">
        <f ca="1">IF(ISNUMBER(AQ155-'Choose Housekeeping Genes'!AS$17),AQ155-'Choose Housekeeping Genes'!AS$17,"")</f>
        <v/>
      </c>
      <c r="CJ155" s="132" t="str">
        <f ca="1">IF(ISNUMBER(AR155-'Choose Housekeeping Genes'!AT$17),AR155-'Choose Housekeeping Genes'!AT$17,"")</f>
        <v/>
      </c>
      <c r="CK155" s="137" t="e">
        <f t="shared" ca="1" si="9"/>
        <v>#DIV/0!</v>
      </c>
      <c r="CL155" s="138" t="e">
        <f t="shared" ca="1" si="10"/>
        <v>#DIV/0!</v>
      </c>
    </row>
    <row r="156" spans="1:90" ht="12.75" x14ac:dyDescent="0.15">
      <c r="A156" s="131" t="str">
        <f>'Transcript table'!C156</f>
        <v>PACERR</v>
      </c>
      <c r="B156" s="35" t="s">
        <v>83</v>
      </c>
      <c r="C156" s="132" t="str">
        <f>IF(SUM('Test Sample Data'!C$3:C$386)&gt;10,IF(AND(ISNUMBER('Test Sample Data'!C156),'Test Sample Data'!C156&lt;35,'Test Sample Data'!C156&gt;0),'Test Sample Data'!C156-'Choose Housekeeping Genes'!D$27,35-'Choose Housekeeping Genes'!D$27),"")</f>
        <v/>
      </c>
      <c r="D156" s="132" t="str">
        <f>IF(SUM('Test Sample Data'!D$3:D$386)&gt;10,IF(AND(ISNUMBER('Test Sample Data'!D156),'Test Sample Data'!D156&lt;35,'Test Sample Data'!D156&gt;0),'Test Sample Data'!D156-'Choose Housekeeping Genes'!E$27,35-'Choose Housekeeping Genes'!E$27),"")</f>
        <v/>
      </c>
      <c r="E156" s="132" t="str">
        <f>IF(SUM('Test Sample Data'!E$3:E$386)&gt;10,IF(AND(ISNUMBER('Test Sample Data'!E156),'Test Sample Data'!E156&lt;35,'Test Sample Data'!E156&gt;0),'Test Sample Data'!E156-'Choose Housekeeping Genes'!F$27,35-'Choose Housekeeping Genes'!F$27),"")</f>
        <v/>
      </c>
      <c r="F156" s="132" t="str">
        <f>IF(SUM('Test Sample Data'!F$3:F$386)&gt;10,IF(AND(ISNUMBER('Test Sample Data'!F156),'Test Sample Data'!F156&lt;35,'Test Sample Data'!F156&gt;0),'Test Sample Data'!F156-'Choose Housekeeping Genes'!G$27,35-'Choose Housekeeping Genes'!G$27),"")</f>
        <v/>
      </c>
      <c r="G156" s="132" t="str">
        <f>IF(SUM('Test Sample Data'!G$3:G$386)&gt;10,IF(AND(ISNUMBER('Test Sample Data'!G156),'Test Sample Data'!G156&lt;35,'Test Sample Data'!G156&gt;0),'Test Sample Data'!G156-'Choose Housekeeping Genes'!H$27,35-'Choose Housekeeping Genes'!H$27),"")</f>
        <v/>
      </c>
      <c r="H156" s="132" t="str">
        <f>IF(SUM('Test Sample Data'!H$3:H$386)&gt;10,IF(AND(ISNUMBER('Test Sample Data'!H156),'Test Sample Data'!H156&lt;35,'Test Sample Data'!H156&gt;0),'Test Sample Data'!H156-'Choose Housekeeping Genes'!I$27,35-'Choose Housekeeping Genes'!I$27),"")</f>
        <v/>
      </c>
      <c r="I156" s="132" t="str">
        <f>IF(SUM('Test Sample Data'!I$3:I$386)&gt;10,IF(AND(ISNUMBER('Test Sample Data'!I156),'Test Sample Data'!I156&lt;35,'Test Sample Data'!I156&gt;0),'Test Sample Data'!I156-'Choose Housekeeping Genes'!J$27,35-'Choose Housekeeping Genes'!J$27),"")</f>
        <v/>
      </c>
      <c r="J156" s="132" t="str">
        <f>IF(SUM('Test Sample Data'!J$3:J$386)&gt;10,IF(AND(ISNUMBER('Test Sample Data'!J156),'Test Sample Data'!J156&lt;35,'Test Sample Data'!J156&gt;0),'Test Sample Data'!J156-'Choose Housekeeping Genes'!K$27,35-'Choose Housekeeping Genes'!K$27),"")</f>
        <v/>
      </c>
      <c r="K156" s="132" t="str">
        <f>IF(SUM('Test Sample Data'!K$3:K$386)&gt;10,IF(AND(ISNUMBER('Test Sample Data'!K156),'Test Sample Data'!K156&lt;35,'Test Sample Data'!K156&gt;0),'Test Sample Data'!K156-'Choose Housekeeping Genes'!L$27,35-'Choose Housekeeping Genes'!L$27),"")</f>
        <v/>
      </c>
      <c r="L156" s="132" t="str">
        <f>IF(SUM('Test Sample Data'!L$3:L$386)&gt;10,IF(AND(ISNUMBER('Test Sample Data'!L156),'Test Sample Data'!L156&lt;35,'Test Sample Data'!L156&gt;0),'Test Sample Data'!L156-'Choose Housekeeping Genes'!M$27,35-'Choose Housekeeping Genes'!M$27),"")</f>
        <v/>
      </c>
      <c r="M156" s="132" t="str">
        <f>IF(SUM('Test Sample Data'!M$3:M$386)&gt;10,IF(AND(ISNUMBER('Test Sample Data'!M156),'Test Sample Data'!M156&lt;35,'Test Sample Data'!M156&gt;0),'Test Sample Data'!M156-'Choose Housekeeping Genes'!N$27,35-'Choose Housekeeping Genes'!N$27),"")</f>
        <v/>
      </c>
      <c r="N156" s="132" t="str">
        <f>IF(SUM('Test Sample Data'!N$3:N$386)&gt;10,IF(AND(ISNUMBER('Test Sample Data'!N156),'Test Sample Data'!N156&lt;35,'Test Sample Data'!N156&gt;0),'Test Sample Data'!N156-'Choose Housekeeping Genes'!O$27,35-'Choose Housekeeping Genes'!O$27),"")</f>
        <v/>
      </c>
      <c r="O156" s="132" t="str">
        <f>IF(SUM('Test Sample Data'!O$3:O$386)&gt;10,IF(AND(ISNUMBER('Test Sample Data'!O156),'Test Sample Data'!O156&lt;35,'Test Sample Data'!O156&gt;0),'Test Sample Data'!O156-'Choose Housekeeping Genes'!P$27,35-'Choose Housekeeping Genes'!P$27),"")</f>
        <v/>
      </c>
      <c r="P156" s="132" t="str">
        <f>IF(SUM('Test Sample Data'!P$3:P$386)&gt;10,IF(AND(ISNUMBER('Test Sample Data'!P156),'Test Sample Data'!P156&lt;35,'Test Sample Data'!P156&gt;0),'Test Sample Data'!P156-'Choose Housekeeping Genes'!Q$27,35-'Choose Housekeeping Genes'!Q$27),"")</f>
        <v/>
      </c>
      <c r="Q156" s="132" t="str">
        <f>IF(SUM('Test Sample Data'!Q$3:Q$386)&gt;10,IF(AND(ISNUMBER('Test Sample Data'!Q156),'Test Sample Data'!Q156&lt;35,'Test Sample Data'!Q156&gt;0),'Test Sample Data'!Q156-'Choose Housekeeping Genes'!R$27,35-'Choose Housekeeping Genes'!R$27),"")</f>
        <v/>
      </c>
      <c r="R156" s="132" t="str">
        <f>IF(SUM('Test Sample Data'!R$3:R$386)&gt;10,IF(AND(ISNUMBER('Test Sample Data'!R156),'Test Sample Data'!R156&lt;35,'Test Sample Data'!R156&gt;0),'Test Sample Data'!R156-'Choose Housekeeping Genes'!S$27,35-'Choose Housekeeping Genes'!S$27),"")</f>
        <v/>
      </c>
      <c r="S156" s="132" t="str">
        <f>IF(SUM('Test Sample Data'!S$3:S$386)&gt;10,IF(AND(ISNUMBER('Test Sample Data'!S156),'Test Sample Data'!S156&lt;35,'Test Sample Data'!S156&gt;0),'Test Sample Data'!S156-'Choose Housekeeping Genes'!T$27,35-'Choose Housekeeping Genes'!T$27),"")</f>
        <v/>
      </c>
      <c r="T156" s="132" t="str">
        <f>IF(SUM('Test Sample Data'!T$3:T$386)&gt;10,IF(AND(ISNUMBER('Test Sample Data'!T156),'Test Sample Data'!T156&lt;35,'Test Sample Data'!T156&gt;0),'Test Sample Data'!T156-'Choose Housekeeping Genes'!U$27,35-'Choose Housekeeping Genes'!U$27),"")</f>
        <v/>
      </c>
      <c r="U156" s="132" t="str">
        <f>IF(SUM('Test Sample Data'!U$3:U$386)&gt;10,IF(AND(ISNUMBER('Test Sample Data'!U156),'Test Sample Data'!U156&lt;35,'Test Sample Data'!U156&gt;0),'Test Sample Data'!U156-'Choose Housekeeping Genes'!V$27,35-'Choose Housekeeping Genes'!V$27),"")</f>
        <v/>
      </c>
      <c r="V156" s="132" t="str">
        <f>IF(SUM('Test Sample Data'!V$3:V$386)&gt;10,IF(AND(ISNUMBER('Test Sample Data'!V156),'Test Sample Data'!V156&lt;35,'Test Sample Data'!V156&gt;0),'Test Sample Data'!V156-'Choose Housekeeping Genes'!W$27,35-'Choose Housekeeping Genes'!W$27),"")</f>
        <v/>
      </c>
      <c r="W156" s="140" t="str">
        <f>'Control Sample Data'!A156</f>
        <v>PACERR</v>
      </c>
      <c r="X156" s="141" t="s">
        <v>83</v>
      </c>
      <c r="Y156" s="132" t="str">
        <f>IF(SUM('Control Sample Data'!C$3:C$386)&gt;10,IF(AND(ISNUMBER('Control Sample Data'!C156),'Control Sample Data'!C156&lt;35,'Control Sample Data'!C156&gt;0),'Control Sample Data'!C156-'Choose Housekeeping Genes'!AA$27,35-'Choose Housekeeping Genes'!AA$27),"")</f>
        <v/>
      </c>
      <c r="Z156" s="132" t="str">
        <f>IF(SUM('Control Sample Data'!D$3:D$386)&gt;10,IF(AND(ISNUMBER('Control Sample Data'!D156),'Control Sample Data'!D156&lt;35,'Control Sample Data'!D156&gt;0),'Control Sample Data'!D156-'Choose Housekeeping Genes'!AB$27,35-'Choose Housekeeping Genes'!AB$27),"")</f>
        <v/>
      </c>
      <c r="AA156" s="132" t="str">
        <f>IF(SUM('Control Sample Data'!E$3:E$386)&gt;10,IF(AND(ISNUMBER('Control Sample Data'!E156),'Control Sample Data'!E156&lt;35,'Control Sample Data'!E156&gt;0),'Control Sample Data'!E156-'Choose Housekeeping Genes'!AC$27,35-'Choose Housekeeping Genes'!AC$27),"")</f>
        <v/>
      </c>
      <c r="AB156" s="132" t="str">
        <f>IF(SUM('Control Sample Data'!F$3:F$386)&gt;10,IF(AND(ISNUMBER('Control Sample Data'!F156),'Control Sample Data'!F156&lt;35,'Control Sample Data'!F156&gt;0),'Control Sample Data'!F156-'Choose Housekeeping Genes'!AD$27,35-'Choose Housekeeping Genes'!AD$27),"")</f>
        <v/>
      </c>
      <c r="AC156" s="132" t="str">
        <f>IF(SUM('Control Sample Data'!G$3:G$386)&gt;10,IF(AND(ISNUMBER('Control Sample Data'!G156),'Control Sample Data'!G156&lt;35,'Control Sample Data'!G156&gt;0),'Control Sample Data'!G156-'Choose Housekeeping Genes'!AE$27,35-'Choose Housekeeping Genes'!AE$27),"")</f>
        <v/>
      </c>
      <c r="AD156" s="132" t="str">
        <f>IF(SUM('Control Sample Data'!H$3:H$386)&gt;10,IF(AND(ISNUMBER('Control Sample Data'!H156),'Control Sample Data'!H156&lt;35,'Control Sample Data'!H156&gt;0),'Control Sample Data'!H156-'Choose Housekeeping Genes'!AF$27,35-'Choose Housekeeping Genes'!AF$27),"")</f>
        <v/>
      </c>
      <c r="AE156" s="132" t="str">
        <f>IF(SUM('Control Sample Data'!I$3:I$386)&gt;10,IF(AND(ISNUMBER('Control Sample Data'!I156),'Control Sample Data'!I156&lt;35,'Control Sample Data'!I156&gt;0),'Control Sample Data'!I156-'Choose Housekeeping Genes'!AG$27,35-'Choose Housekeeping Genes'!AG$27),"")</f>
        <v/>
      </c>
      <c r="AF156" s="132" t="str">
        <f>IF(SUM('Control Sample Data'!J$3:J$386)&gt;10,IF(AND(ISNUMBER('Control Sample Data'!J156),'Control Sample Data'!J156&lt;35,'Control Sample Data'!J156&gt;0),'Control Sample Data'!J156-'Choose Housekeeping Genes'!AH$27,35-'Choose Housekeeping Genes'!AH$27),"")</f>
        <v/>
      </c>
      <c r="AG156" s="132" t="str">
        <f>IF(SUM('Control Sample Data'!K$3:K$386)&gt;10,IF(AND(ISNUMBER('Control Sample Data'!K156),'Control Sample Data'!K156&lt;35,'Control Sample Data'!K156&gt;0),'Control Sample Data'!K156-'Choose Housekeeping Genes'!AI$27,35-'Choose Housekeeping Genes'!AI$27),"")</f>
        <v/>
      </c>
      <c r="AH156" s="132" t="str">
        <f>IF(SUM('Control Sample Data'!L$3:L$386)&gt;10,IF(AND(ISNUMBER('Control Sample Data'!L156),'Control Sample Data'!L156&lt;35,'Control Sample Data'!L156&gt;0),'Control Sample Data'!L156-'Choose Housekeeping Genes'!AJ$27,35-'Choose Housekeeping Genes'!AJ$27),"")</f>
        <v/>
      </c>
      <c r="AI156" s="132" t="str">
        <f>IF(SUM('Control Sample Data'!M$3:M$386)&gt;10,IF(AND(ISNUMBER('Control Sample Data'!M156),'Control Sample Data'!M156&lt;35,'Control Sample Data'!M156&gt;0),'Control Sample Data'!M156-'Choose Housekeeping Genes'!AK$27,35-'Choose Housekeeping Genes'!AK$27),"")</f>
        <v/>
      </c>
      <c r="AJ156" s="132" t="str">
        <f>IF(SUM('Control Sample Data'!N$3:N$386)&gt;10,IF(AND(ISNUMBER('Control Sample Data'!N156),'Control Sample Data'!N156&lt;35,'Control Sample Data'!N156&gt;0),'Control Sample Data'!N156-'Choose Housekeeping Genes'!AL$27,35-'Choose Housekeeping Genes'!AL$27),"")</f>
        <v/>
      </c>
      <c r="AK156" s="132" t="str">
        <f>IF(SUM('Control Sample Data'!O$3:O$386)&gt;10,IF(AND(ISNUMBER('Control Sample Data'!O156),'Control Sample Data'!O156&lt;35,'Control Sample Data'!O156&gt;0),'Control Sample Data'!O156-'Choose Housekeeping Genes'!AM$27,35-'Choose Housekeeping Genes'!AM$27),"")</f>
        <v/>
      </c>
      <c r="AL156" s="132" t="str">
        <f>IF(SUM('Control Sample Data'!P$3:P$386)&gt;10,IF(AND(ISNUMBER('Control Sample Data'!P156),'Control Sample Data'!P156&lt;35,'Control Sample Data'!P156&gt;0),'Control Sample Data'!P156-'Choose Housekeeping Genes'!AN$27,35-'Choose Housekeeping Genes'!AN$27),"")</f>
        <v/>
      </c>
      <c r="AM156" s="132" t="str">
        <f>IF(SUM('Control Sample Data'!Q$3:Q$386)&gt;10,IF(AND(ISNUMBER('Control Sample Data'!Q156),'Control Sample Data'!Q156&lt;35,'Control Sample Data'!Q156&gt;0),'Control Sample Data'!Q156-'Choose Housekeeping Genes'!AO$27,35-'Choose Housekeeping Genes'!AO$27),"")</f>
        <v/>
      </c>
      <c r="AN156" s="132" t="str">
        <f>IF(SUM('Control Sample Data'!R$3:R$386)&gt;10,IF(AND(ISNUMBER('Control Sample Data'!R156),'Control Sample Data'!R156&lt;35,'Control Sample Data'!R156&gt;0),'Control Sample Data'!R156-'Choose Housekeeping Genes'!AP$27,35-'Choose Housekeeping Genes'!AP$27),"")</f>
        <v/>
      </c>
      <c r="AO156" s="132" t="str">
        <f>IF(SUM('Control Sample Data'!S$3:S$386)&gt;10,IF(AND(ISNUMBER('Control Sample Data'!S156),'Control Sample Data'!S156&lt;35,'Control Sample Data'!S156&gt;0),'Control Sample Data'!S156-'Choose Housekeeping Genes'!AQ$27,35-'Choose Housekeeping Genes'!AQ$27),"")</f>
        <v/>
      </c>
      <c r="AP156" s="132" t="str">
        <f>IF(SUM('Control Sample Data'!T$3:T$386)&gt;10,IF(AND(ISNUMBER('Control Sample Data'!T156),'Control Sample Data'!T156&lt;35,'Control Sample Data'!T156&gt;0),'Control Sample Data'!T156-'Choose Housekeeping Genes'!AR$27,35-'Choose Housekeeping Genes'!AR$27),"")</f>
        <v/>
      </c>
      <c r="AQ156" s="132" t="str">
        <f>IF(SUM('Control Sample Data'!U$3:U$386)&gt;10,IF(AND(ISNUMBER('Control Sample Data'!U156),'Control Sample Data'!U156&lt;35,'Control Sample Data'!U156&gt;0),'Control Sample Data'!U156-'Choose Housekeeping Genes'!AS$27,35-'Choose Housekeeping Genes'!AS$27),"")</f>
        <v/>
      </c>
      <c r="AR156" s="132" t="str">
        <f>IF(SUM('Control Sample Data'!V$3:V$386)&gt;10,IF(AND(ISNUMBER('Control Sample Data'!V156),'Control Sample Data'!V156&lt;35,'Control Sample Data'!V156&gt;0),'Control Sample Data'!V156-'Choose Housekeeping Genes'!AT$27,35-'Choose Housekeeping Genes'!AT$27),"")</f>
        <v/>
      </c>
      <c r="AS156" s="135" t="str">
        <f>'Control Sample Data'!A156</f>
        <v>PACERR</v>
      </c>
      <c r="AT156" s="35" t="s">
        <v>83</v>
      </c>
      <c r="AU156" s="132" t="str">
        <f ca="1">IF(ISNUMBER(C156-'Choose Housekeeping Genes'!D$17),C156-'Choose Housekeeping Genes'!D$17,"")</f>
        <v/>
      </c>
      <c r="AV156" s="132" t="str">
        <f ca="1">IF(ISNUMBER(D156-'Choose Housekeeping Genes'!E$17),D156-'Choose Housekeeping Genes'!E$17,"")</f>
        <v/>
      </c>
      <c r="AW156" s="132" t="str">
        <f ca="1">IF(ISNUMBER(E156-'Choose Housekeeping Genes'!F$17),E156-'Choose Housekeeping Genes'!F$17,"")</f>
        <v/>
      </c>
      <c r="AX156" s="132" t="str">
        <f ca="1">IF(ISNUMBER(F156-'Choose Housekeeping Genes'!G$17),F156-'Choose Housekeeping Genes'!G$17,"")</f>
        <v/>
      </c>
      <c r="AY156" s="132" t="str">
        <f ca="1">IF(ISNUMBER(G156-'Choose Housekeeping Genes'!H$17),G156-'Choose Housekeeping Genes'!H$17,"")</f>
        <v/>
      </c>
      <c r="AZ156" s="132" t="str">
        <f ca="1">IF(ISNUMBER(H156-'Choose Housekeeping Genes'!I$17),H156-'Choose Housekeeping Genes'!I$17,"")</f>
        <v/>
      </c>
      <c r="BA156" s="132" t="str">
        <f ca="1">IF(ISNUMBER(I156-'Choose Housekeeping Genes'!J$17),I156-'Choose Housekeeping Genes'!J$17,"")</f>
        <v/>
      </c>
      <c r="BB156" s="132" t="str">
        <f ca="1">IF(ISNUMBER(J156-'Choose Housekeeping Genes'!K$17),J156-'Choose Housekeeping Genes'!K$17,"")</f>
        <v/>
      </c>
      <c r="BC156" s="132" t="str">
        <f ca="1">IF(ISNUMBER(K156-'Choose Housekeeping Genes'!L$17),K156-'Choose Housekeeping Genes'!L$17,"")</f>
        <v/>
      </c>
      <c r="BD156" s="132" t="str">
        <f ca="1">IF(ISNUMBER(L156-'Choose Housekeeping Genes'!M$17),L156-'Choose Housekeeping Genes'!M$17,"")</f>
        <v/>
      </c>
      <c r="BE156" s="132" t="str">
        <f ca="1">IF(ISNUMBER(M156-'Choose Housekeeping Genes'!N$17),M156-'Choose Housekeeping Genes'!N$17,"")</f>
        <v/>
      </c>
      <c r="BF156" s="132" t="str">
        <f ca="1">IF(ISNUMBER(N156-'Choose Housekeeping Genes'!O$17),N156-'Choose Housekeeping Genes'!O$17,"")</f>
        <v/>
      </c>
      <c r="BG156" s="132" t="str">
        <f ca="1">IF(ISNUMBER(O156-'Choose Housekeeping Genes'!P$17),O156-'Choose Housekeeping Genes'!P$17,"")</f>
        <v/>
      </c>
      <c r="BH156" s="132" t="str">
        <f ca="1">IF(ISNUMBER(P156-'Choose Housekeeping Genes'!Q$17),P156-'Choose Housekeeping Genes'!Q$17,"")</f>
        <v/>
      </c>
      <c r="BI156" s="132" t="str">
        <f ca="1">IF(ISNUMBER(Q156-'Choose Housekeeping Genes'!R$17),Q156-'Choose Housekeeping Genes'!R$17,"")</f>
        <v/>
      </c>
      <c r="BJ156" s="132" t="str">
        <f ca="1">IF(ISNUMBER(R156-'Choose Housekeeping Genes'!S$17),R156-'Choose Housekeeping Genes'!S$17,"")</f>
        <v/>
      </c>
      <c r="BK156" s="132" t="str">
        <f ca="1">IF(ISNUMBER(S156-'Choose Housekeeping Genes'!T$17),S156-'Choose Housekeeping Genes'!T$17,"")</f>
        <v/>
      </c>
      <c r="BL156" s="132" t="str">
        <f ca="1">IF(ISNUMBER(T156-'Choose Housekeeping Genes'!U$17),T156-'Choose Housekeeping Genes'!U$17,"")</f>
        <v/>
      </c>
      <c r="BM156" s="132" t="str">
        <f ca="1">IF(ISNUMBER(U156-'Choose Housekeeping Genes'!V$17),U156-'Choose Housekeeping Genes'!V$17,"")</f>
        <v/>
      </c>
      <c r="BN156" s="132" t="str">
        <f ca="1">IF(ISNUMBER(V156-'Choose Housekeeping Genes'!W$17),V156-'Choose Housekeeping Genes'!W$17,"")</f>
        <v/>
      </c>
      <c r="BO156" s="142" t="str">
        <f t="shared" si="11"/>
        <v>PACERR</v>
      </c>
      <c r="BP156" s="141" t="s">
        <v>83</v>
      </c>
      <c r="BQ156" s="132" t="str">
        <f ca="1">IF(ISNUMBER(Y156-'Choose Housekeeping Genes'!AA$17),Y156-'Choose Housekeeping Genes'!AA$17,"")</f>
        <v/>
      </c>
      <c r="BR156" s="132" t="str">
        <f ca="1">IF(ISNUMBER(Z156-'Choose Housekeeping Genes'!AB$17),Z156-'Choose Housekeeping Genes'!AB$17,"")</f>
        <v/>
      </c>
      <c r="BS156" s="132" t="str">
        <f ca="1">IF(ISNUMBER(AA156-'Choose Housekeeping Genes'!AC$17),AA156-'Choose Housekeeping Genes'!AC$17,"")</f>
        <v/>
      </c>
      <c r="BT156" s="132" t="str">
        <f ca="1">IF(ISNUMBER(AB156-'Choose Housekeeping Genes'!AD$17),AB156-'Choose Housekeeping Genes'!AD$17,"")</f>
        <v/>
      </c>
      <c r="BU156" s="132" t="str">
        <f ca="1">IF(ISNUMBER(AC156-'Choose Housekeeping Genes'!AE$17),AC156-'Choose Housekeeping Genes'!AE$17,"")</f>
        <v/>
      </c>
      <c r="BV156" s="132" t="str">
        <f ca="1">IF(ISNUMBER(AD156-'Choose Housekeeping Genes'!AF$17),AD156-'Choose Housekeeping Genes'!AF$17,"")</f>
        <v/>
      </c>
      <c r="BW156" s="132" t="str">
        <f ca="1">IF(ISNUMBER(AE156-'Choose Housekeeping Genes'!AG$17),AE156-'Choose Housekeeping Genes'!AG$17,"")</f>
        <v/>
      </c>
      <c r="BX156" s="132" t="str">
        <f ca="1">IF(ISNUMBER(AF156-'Choose Housekeeping Genes'!AH$17),AF156-'Choose Housekeeping Genes'!AH$17,"")</f>
        <v/>
      </c>
      <c r="BY156" s="132" t="str">
        <f ca="1">IF(ISNUMBER(AG156-'Choose Housekeeping Genes'!AI$17),AG156-'Choose Housekeeping Genes'!AI$17,"")</f>
        <v/>
      </c>
      <c r="BZ156" s="132" t="str">
        <f ca="1">IF(ISNUMBER(AH156-'Choose Housekeeping Genes'!AJ$17),AH156-'Choose Housekeeping Genes'!AJ$17,"")</f>
        <v/>
      </c>
      <c r="CA156" s="132" t="str">
        <f ca="1">IF(ISNUMBER(AI156-'Choose Housekeeping Genes'!AK$17),AI156-'Choose Housekeeping Genes'!AK$17,"")</f>
        <v/>
      </c>
      <c r="CB156" s="132" t="str">
        <f ca="1">IF(ISNUMBER(AJ156-'Choose Housekeeping Genes'!AL$17),AJ156-'Choose Housekeeping Genes'!AL$17,"")</f>
        <v/>
      </c>
      <c r="CC156" s="132" t="str">
        <f ca="1">IF(ISNUMBER(AK156-'Choose Housekeeping Genes'!AM$17),AK156-'Choose Housekeeping Genes'!AM$17,"")</f>
        <v/>
      </c>
      <c r="CD156" s="132" t="str">
        <f ca="1">IF(ISNUMBER(AL156-'Choose Housekeeping Genes'!AN$17),AL156-'Choose Housekeeping Genes'!AN$17,"")</f>
        <v/>
      </c>
      <c r="CE156" s="132" t="str">
        <f ca="1">IF(ISNUMBER(AM156-'Choose Housekeeping Genes'!AO$17),AM156-'Choose Housekeeping Genes'!AO$17,"")</f>
        <v/>
      </c>
      <c r="CF156" s="132" t="str">
        <f ca="1">IF(ISNUMBER(AN156-'Choose Housekeeping Genes'!AP$17),AN156-'Choose Housekeeping Genes'!AP$17,"")</f>
        <v/>
      </c>
      <c r="CG156" s="132" t="str">
        <f ca="1">IF(ISNUMBER(AO156-'Choose Housekeeping Genes'!AQ$17),AO156-'Choose Housekeeping Genes'!AQ$17,"")</f>
        <v/>
      </c>
      <c r="CH156" s="132" t="str">
        <f ca="1">IF(ISNUMBER(AP156-'Choose Housekeeping Genes'!AR$17),AP156-'Choose Housekeeping Genes'!AR$17,"")</f>
        <v/>
      </c>
      <c r="CI156" s="132" t="str">
        <f ca="1">IF(ISNUMBER(AQ156-'Choose Housekeeping Genes'!AS$17),AQ156-'Choose Housekeeping Genes'!AS$17,"")</f>
        <v/>
      </c>
      <c r="CJ156" s="132" t="str">
        <f ca="1">IF(ISNUMBER(AR156-'Choose Housekeeping Genes'!AT$17),AR156-'Choose Housekeeping Genes'!AT$17,"")</f>
        <v/>
      </c>
      <c r="CK156" s="137" t="e">
        <f t="shared" ca="1" si="9"/>
        <v>#DIV/0!</v>
      </c>
      <c r="CL156" s="138" t="e">
        <f t="shared" ca="1" si="10"/>
        <v>#DIV/0!</v>
      </c>
    </row>
    <row r="157" spans="1:90" ht="12.75" x14ac:dyDescent="0.15">
      <c r="A157" s="131" t="str">
        <f>'Transcript table'!C157</f>
        <v>PANCR</v>
      </c>
      <c r="B157" s="35" t="s">
        <v>84</v>
      </c>
      <c r="C157" s="132" t="str">
        <f>IF(SUM('Test Sample Data'!C$3:C$386)&gt;10,IF(AND(ISNUMBER('Test Sample Data'!C157),'Test Sample Data'!C157&lt;35,'Test Sample Data'!C157&gt;0),'Test Sample Data'!C157-'Choose Housekeeping Genes'!D$27,35-'Choose Housekeeping Genes'!D$27),"")</f>
        <v/>
      </c>
      <c r="D157" s="132" t="str">
        <f>IF(SUM('Test Sample Data'!D$3:D$386)&gt;10,IF(AND(ISNUMBER('Test Sample Data'!D157),'Test Sample Data'!D157&lt;35,'Test Sample Data'!D157&gt;0),'Test Sample Data'!D157-'Choose Housekeeping Genes'!E$27,35-'Choose Housekeeping Genes'!E$27),"")</f>
        <v/>
      </c>
      <c r="E157" s="132" t="str">
        <f>IF(SUM('Test Sample Data'!E$3:E$386)&gt;10,IF(AND(ISNUMBER('Test Sample Data'!E157),'Test Sample Data'!E157&lt;35,'Test Sample Data'!E157&gt;0),'Test Sample Data'!E157-'Choose Housekeeping Genes'!F$27,35-'Choose Housekeeping Genes'!F$27),"")</f>
        <v/>
      </c>
      <c r="F157" s="132" t="str">
        <f>IF(SUM('Test Sample Data'!F$3:F$386)&gt;10,IF(AND(ISNUMBER('Test Sample Data'!F157),'Test Sample Data'!F157&lt;35,'Test Sample Data'!F157&gt;0),'Test Sample Data'!F157-'Choose Housekeeping Genes'!G$27,35-'Choose Housekeeping Genes'!G$27),"")</f>
        <v/>
      </c>
      <c r="G157" s="132" t="str">
        <f>IF(SUM('Test Sample Data'!G$3:G$386)&gt;10,IF(AND(ISNUMBER('Test Sample Data'!G157),'Test Sample Data'!G157&lt;35,'Test Sample Data'!G157&gt;0),'Test Sample Data'!G157-'Choose Housekeeping Genes'!H$27,35-'Choose Housekeeping Genes'!H$27),"")</f>
        <v/>
      </c>
      <c r="H157" s="132" t="str">
        <f>IF(SUM('Test Sample Data'!H$3:H$386)&gt;10,IF(AND(ISNUMBER('Test Sample Data'!H157),'Test Sample Data'!H157&lt;35,'Test Sample Data'!H157&gt;0),'Test Sample Data'!H157-'Choose Housekeeping Genes'!I$27,35-'Choose Housekeeping Genes'!I$27),"")</f>
        <v/>
      </c>
      <c r="I157" s="132" t="str">
        <f>IF(SUM('Test Sample Data'!I$3:I$386)&gt;10,IF(AND(ISNUMBER('Test Sample Data'!I157),'Test Sample Data'!I157&lt;35,'Test Sample Data'!I157&gt;0),'Test Sample Data'!I157-'Choose Housekeeping Genes'!J$27,35-'Choose Housekeeping Genes'!J$27),"")</f>
        <v/>
      </c>
      <c r="J157" s="132" t="str">
        <f>IF(SUM('Test Sample Data'!J$3:J$386)&gt;10,IF(AND(ISNUMBER('Test Sample Data'!J157),'Test Sample Data'!J157&lt;35,'Test Sample Data'!J157&gt;0),'Test Sample Data'!J157-'Choose Housekeeping Genes'!K$27,35-'Choose Housekeeping Genes'!K$27),"")</f>
        <v/>
      </c>
      <c r="K157" s="132" t="str">
        <f>IF(SUM('Test Sample Data'!K$3:K$386)&gt;10,IF(AND(ISNUMBER('Test Sample Data'!K157),'Test Sample Data'!K157&lt;35,'Test Sample Data'!K157&gt;0),'Test Sample Data'!K157-'Choose Housekeeping Genes'!L$27,35-'Choose Housekeeping Genes'!L$27),"")</f>
        <v/>
      </c>
      <c r="L157" s="132" t="str">
        <f>IF(SUM('Test Sample Data'!L$3:L$386)&gt;10,IF(AND(ISNUMBER('Test Sample Data'!L157),'Test Sample Data'!L157&lt;35,'Test Sample Data'!L157&gt;0),'Test Sample Data'!L157-'Choose Housekeeping Genes'!M$27,35-'Choose Housekeeping Genes'!M$27),"")</f>
        <v/>
      </c>
      <c r="M157" s="132" t="str">
        <f>IF(SUM('Test Sample Data'!M$3:M$386)&gt;10,IF(AND(ISNUMBER('Test Sample Data'!M157),'Test Sample Data'!M157&lt;35,'Test Sample Data'!M157&gt;0),'Test Sample Data'!M157-'Choose Housekeeping Genes'!N$27,35-'Choose Housekeeping Genes'!N$27),"")</f>
        <v/>
      </c>
      <c r="N157" s="132" t="str">
        <f>IF(SUM('Test Sample Data'!N$3:N$386)&gt;10,IF(AND(ISNUMBER('Test Sample Data'!N157),'Test Sample Data'!N157&lt;35,'Test Sample Data'!N157&gt;0),'Test Sample Data'!N157-'Choose Housekeeping Genes'!O$27,35-'Choose Housekeeping Genes'!O$27),"")</f>
        <v/>
      </c>
      <c r="O157" s="132" t="str">
        <f>IF(SUM('Test Sample Data'!O$3:O$386)&gt;10,IF(AND(ISNUMBER('Test Sample Data'!O157),'Test Sample Data'!O157&lt;35,'Test Sample Data'!O157&gt;0),'Test Sample Data'!O157-'Choose Housekeeping Genes'!P$27,35-'Choose Housekeeping Genes'!P$27),"")</f>
        <v/>
      </c>
      <c r="P157" s="132" t="str">
        <f>IF(SUM('Test Sample Data'!P$3:P$386)&gt;10,IF(AND(ISNUMBER('Test Sample Data'!P157),'Test Sample Data'!P157&lt;35,'Test Sample Data'!P157&gt;0),'Test Sample Data'!P157-'Choose Housekeeping Genes'!Q$27,35-'Choose Housekeeping Genes'!Q$27),"")</f>
        <v/>
      </c>
      <c r="Q157" s="132" t="str">
        <f>IF(SUM('Test Sample Data'!Q$3:Q$386)&gt;10,IF(AND(ISNUMBER('Test Sample Data'!Q157),'Test Sample Data'!Q157&lt;35,'Test Sample Data'!Q157&gt;0),'Test Sample Data'!Q157-'Choose Housekeeping Genes'!R$27,35-'Choose Housekeeping Genes'!R$27),"")</f>
        <v/>
      </c>
      <c r="R157" s="132" t="str">
        <f>IF(SUM('Test Sample Data'!R$3:R$386)&gt;10,IF(AND(ISNUMBER('Test Sample Data'!R157),'Test Sample Data'!R157&lt;35,'Test Sample Data'!R157&gt;0),'Test Sample Data'!R157-'Choose Housekeeping Genes'!S$27,35-'Choose Housekeeping Genes'!S$27),"")</f>
        <v/>
      </c>
      <c r="S157" s="132" t="str">
        <f>IF(SUM('Test Sample Data'!S$3:S$386)&gt;10,IF(AND(ISNUMBER('Test Sample Data'!S157),'Test Sample Data'!S157&lt;35,'Test Sample Data'!S157&gt;0),'Test Sample Data'!S157-'Choose Housekeeping Genes'!T$27,35-'Choose Housekeeping Genes'!T$27),"")</f>
        <v/>
      </c>
      <c r="T157" s="132" t="str">
        <f>IF(SUM('Test Sample Data'!T$3:T$386)&gt;10,IF(AND(ISNUMBER('Test Sample Data'!T157),'Test Sample Data'!T157&lt;35,'Test Sample Data'!T157&gt;0),'Test Sample Data'!T157-'Choose Housekeeping Genes'!U$27,35-'Choose Housekeeping Genes'!U$27),"")</f>
        <v/>
      </c>
      <c r="U157" s="132" t="str">
        <f>IF(SUM('Test Sample Data'!U$3:U$386)&gt;10,IF(AND(ISNUMBER('Test Sample Data'!U157),'Test Sample Data'!U157&lt;35,'Test Sample Data'!U157&gt;0),'Test Sample Data'!U157-'Choose Housekeeping Genes'!V$27,35-'Choose Housekeeping Genes'!V$27),"")</f>
        <v/>
      </c>
      <c r="V157" s="132" t="str">
        <f>IF(SUM('Test Sample Data'!V$3:V$386)&gt;10,IF(AND(ISNUMBER('Test Sample Data'!V157),'Test Sample Data'!V157&lt;35,'Test Sample Data'!V157&gt;0),'Test Sample Data'!V157-'Choose Housekeeping Genes'!W$27,35-'Choose Housekeeping Genes'!W$27),"")</f>
        <v/>
      </c>
      <c r="W157" s="140" t="str">
        <f>'Control Sample Data'!A157</f>
        <v>PANCR</v>
      </c>
      <c r="X157" s="141" t="s">
        <v>84</v>
      </c>
      <c r="Y157" s="132" t="str">
        <f>IF(SUM('Control Sample Data'!C$3:C$386)&gt;10,IF(AND(ISNUMBER('Control Sample Data'!C157),'Control Sample Data'!C157&lt;35,'Control Sample Data'!C157&gt;0),'Control Sample Data'!C157-'Choose Housekeeping Genes'!AA$27,35-'Choose Housekeeping Genes'!AA$27),"")</f>
        <v/>
      </c>
      <c r="Z157" s="132" t="str">
        <f>IF(SUM('Control Sample Data'!D$3:D$386)&gt;10,IF(AND(ISNUMBER('Control Sample Data'!D157),'Control Sample Data'!D157&lt;35,'Control Sample Data'!D157&gt;0),'Control Sample Data'!D157-'Choose Housekeeping Genes'!AB$27,35-'Choose Housekeeping Genes'!AB$27),"")</f>
        <v/>
      </c>
      <c r="AA157" s="132" t="str">
        <f>IF(SUM('Control Sample Data'!E$3:E$386)&gt;10,IF(AND(ISNUMBER('Control Sample Data'!E157),'Control Sample Data'!E157&lt;35,'Control Sample Data'!E157&gt;0),'Control Sample Data'!E157-'Choose Housekeeping Genes'!AC$27,35-'Choose Housekeeping Genes'!AC$27),"")</f>
        <v/>
      </c>
      <c r="AB157" s="132" t="str">
        <f>IF(SUM('Control Sample Data'!F$3:F$386)&gt;10,IF(AND(ISNUMBER('Control Sample Data'!F157),'Control Sample Data'!F157&lt;35,'Control Sample Data'!F157&gt;0),'Control Sample Data'!F157-'Choose Housekeeping Genes'!AD$27,35-'Choose Housekeeping Genes'!AD$27),"")</f>
        <v/>
      </c>
      <c r="AC157" s="132" t="str">
        <f>IF(SUM('Control Sample Data'!G$3:G$386)&gt;10,IF(AND(ISNUMBER('Control Sample Data'!G157),'Control Sample Data'!G157&lt;35,'Control Sample Data'!G157&gt;0),'Control Sample Data'!G157-'Choose Housekeeping Genes'!AE$27,35-'Choose Housekeeping Genes'!AE$27),"")</f>
        <v/>
      </c>
      <c r="AD157" s="132" t="str">
        <f>IF(SUM('Control Sample Data'!H$3:H$386)&gt;10,IF(AND(ISNUMBER('Control Sample Data'!H157),'Control Sample Data'!H157&lt;35,'Control Sample Data'!H157&gt;0),'Control Sample Data'!H157-'Choose Housekeeping Genes'!AF$27,35-'Choose Housekeeping Genes'!AF$27),"")</f>
        <v/>
      </c>
      <c r="AE157" s="132" t="str">
        <f>IF(SUM('Control Sample Data'!I$3:I$386)&gt;10,IF(AND(ISNUMBER('Control Sample Data'!I157),'Control Sample Data'!I157&lt;35,'Control Sample Data'!I157&gt;0),'Control Sample Data'!I157-'Choose Housekeeping Genes'!AG$27,35-'Choose Housekeeping Genes'!AG$27),"")</f>
        <v/>
      </c>
      <c r="AF157" s="132" t="str">
        <f>IF(SUM('Control Sample Data'!J$3:J$386)&gt;10,IF(AND(ISNUMBER('Control Sample Data'!J157),'Control Sample Data'!J157&lt;35,'Control Sample Data'!J157&gt;0),'Control Sample Data'!J157-'Choose Housekeeping Genes'!AH$27,35-'Choose Housekeeping Genes'!AH$27),"")</f>
        <v/>
      </c>
      <c r="AG157" s="132" t="str">
        <f>IF(SUM('Control Sample Data'!K$3:K$386)&gt;10,IF(AND(ISNUMBER('Control Sample Data'!K157),'Control Sample Data'!K157&lt;35,'Control Sample Data'!K157&gt;0),'Control Sample Data'!K157-'Choose Housekeeping Genes'!AI$27,35-'Choose Housekeeping Genes'!AI$27),"")</f>
        <v/>
      </c>
      <c r="AH157" s="132" t="str">
        <f>IF(SUM('Control Sample Data'!L$3:L$386)&gt;10,IF(AND(ISNUMBER('Control Sample Data'!L157),'Control Sample Data'!L157&lt;35,'Control Sample Data'!L157&gt;0),'Control Sample Data'!L157-'Choose Housekeeping Genes'!AJ$27,35-'Choose Housekeeping Genes'!AJ$27),"")</f>
        <v/>
      </c>
      <c r="AI157" s="132" t="str">
        <f>IF(SUM('Control Sample Data'!M$3:M$386)&gt;10,IF(AND(ISNUMBER('Control Sample Data'!M157),'Control Sample Data'!M157&lt;35,'Control Sample Data'!M157&gt;0),'Control Sample Data'!M157-'Choose Housekeeping Genes'!AK$27,35-'Choose Housekeeping Genes'!AK$27),"")</f>
        <v/>
      </c>
      <c r="AJ157" s="132" t="str">
        <f>IF(SUM('Control Sample Data'!N$3:N$386)&gt;10,IF(AND(ISNUMBER('Control Sample Data'!N157),'Control Sample Data'!N157&lt;35,'Control Sample Data'!N157&gt;0),'Control Sample Data'!N157-'Choose Housekeeping Genes'!AL$27,35-'Choose Housekeeping Genes'!AL$27),"")</f>
        <v/>
      </c>
      <c r="AK157" s="132" t="str">
        <f>IF(SUM('Control Sample Data'!O$3:O$386)&gt;10,IF(AND(ISNUMBER('Control Sample Data'!O157),'Control Sample Data'!O157&lt;35,'Control Sample Data'!O157&gt;0),'Control Sample Data'!O157-'Choose Housekeeping Genes'!AM$27,35-'Choose Housekeeping Genes'!AM$27),"")</f>
        <v/>
      </c>
      <c r="AL157" s="132" t="str">
        <f>IF(SUM('Control Sample Data'!P$3:P$386)&gt;10,IF(AND(ISNUMBER('Control Sample Data'!P157),'Control Sample Data'!P157&lt;35,'Control Sample Data'!P157&gt;0),'Control Sample Data'!P157-'Choose Housekeeping Genes'!AN$27,35-'Choose Housekeeping Genes'!AN$27),"")</f>
        <v/>
      </c>
      <c r="AM157" s="132" t="str">
        <f>IF(SUM('Control Sample Data'!Q$3:Q$386)&gt;10,IF(AND(ISNUMBER('Control Sample Data'!Q157),'Control Sample Data'!Q157&lt;35,'Control Sample Data'!Q157&gt;0),'Control Sample Data'!Q157-'Choose Housekeeping Genes'!AO$27,35-'Choose Housekeeping Genes'!AO$27),"")</f>
        <v/>
      </c>
      <c r="AN157" s="132" t="str">
        <f>IF(SUM('Control Sample Data'!R$3:R$386)&gt;10,IF(AND(ISNUMBER('Control Sample Data'!R157),'Control Sample Data'!R157&lt;35,'Control Sample Data'!R157&gt;0),'Control Sample Data'!R157-'Choose Housekeeping Genes'!AP$27,35-'Choose Housekeeping Genes'!AP$27),"")</f>
        <v/>
      </c>
      <c r="AO157" s="132" t="str">
        <f>IF(SUM('Control Sample Data'!S$3:S$386)&gt;10,IF(AND(ISNUMBER('Control Sample Data'!S157),'Control Sample Data'!S157&lt;35,'Control Sample Data'!S157&gt;0),'Control Sample Data'!S157-'Choose Housekeeping Genes'!AQ$27,35-'Choose Housekeeping Genes'!AQ$27),"")</f>
        <v/>
      </c>
      <c r="AP157" s="132" t="str">
        <f>IF(SUM('Control Sample Data'!T$3:T$386)&gt;10,IF(AND(ISNUMBER('Control Sample Data'!T157),'Control Sample Data'!T157&lt;35,'Control Sample Data'!T157&gt;0),'Control Sample Data'!T157-'Choose Housekeeping Genes'!AR$27,35-'Choose Housekeeping Genes'!AR$27),"")</f>
        <v/>
      </c>
      <c r="AQ157" s="132" t="str">
        <f>IF(SUM('Control Sample Data'!U$3:U$386)&gt;10,IF(AND(ISNUMBER('Control Sample Data'!U157),'Control Sample Data'!U157&lt;35,'Control Sample Data'!U157&gt;0),'Control Sample Data'!U157-'Choose Housekeeping Genes'!AS$27,35-'Choose Housekeeping Genes'!AS$27),"")</f>
        <v/>
      </c>
      <c r="AR157" s="132" t="str">
        <f>IF(SUM('Control Sample Data'!V$3:V$386)&gt;10,IF(AND(ISNUMBER('Control Sample Data'!V157),'Control Sample Data'!V157&lt;35,'Control Sample Data'!V157&gt;0),'Control Sample Data'!V157-'Choose Housekeeping Genes'!AT$27,35-'Choose Housekeeping Genes'!AT$27),"")</f>
        <v/>
      </c>
      <c r="AS157" s="135" t="str">
        <f>'Control Sample Data'!A157</f>
        <v>PANCR</v>
      </c>
      <c r="AT157" s="35" t="s">
        <v>84</v>
      </c>
      <c r="AU157" s="132" t="str">
        <f ca="1">IF(ISNUMBER(C157-'Choose Housekeeping Genes'!D$17),C157-'Choose Housekeeping Genes'!D$17,"")</f>
        <v/>
      </c>
      <c r="AV157" s="132" t="str">
        <f ca="1">IF(ISNUMBER(D157-'Choose Housekeeping Genes'!E$17),D157-'Choose Housekeeping Genes'!E$17,"")</f>
        <v/>
      </c>
      <c r="AW157" s="132" t="str">
        <f ca="1">IF(ISNUMBER(E157-'Choose Housekeeping Genes'!F$17),E157-'Choose Housekeeping Genes'!F$17,"")</f>
        <v/>
      </c>
      <c r="AX157" s="132" t="str">
        <f ca="1">IF(ISNUMBER(F157-'Choose Housekeeping Genes'!G$17),F157-'Choose Housekeeping Genes'!G$17,"")</f>
        <v/>
      </c>
      <c r="AY157" s="132" t="str">
        <f ca="1">IF(ISNUMBER(G157-'Choose Housekeeping Genes'!H$17),G157-'Choose Housekeeping Genes'!H$17,"")</f>
        <v/>
      </c>
      <c r="AZ157" s="132" t="str">
        <f ca="1">IF(ISNUMBER(H157-'Choose Housekeeping Genes'!I$17),H157-'Choose Housekeeping Genes'!I$17,"")</f>
        <v/>
      </c>
      <c r="BA157" s="132" t="str">
        <f ca="1">IF(ISNUMBER(I157-'Choose Housekeeping Genes'!J$17),I157-'Choose Housekeeping Genes'!J$17,"")</f>
        <v/>
      </c>
      <c r="BB157" s="132" t="str">
        <f ca="1">IF(ISNUMBER(J157-'Choose Housekeeping Genes'!K$17),J157-'Choose Housekeeping Genes'!K$17,"")</f>
        <v/>
      </c>
      <c r="BC157" s="132" t="str">
        <f ca="1">IF(ISNUMBER(K157-'Choose Housekeeping Genes'!L$17),K157-'Choose Housekeeping Genes'!L$17,"")</f>
        <v/>
      </c>
      <c r="BD157" s="132" t="str">
        <f ca="1">IF(ISNUMBER(L157-'Choose Housekeeping Genes'!M$17),L157-'Choose Housekeeping Genes'!M$17,"")</f>
        <v/>
      </c>
      <c r="BE157" s="132" t="str">
        <f ca="1">IF(ISNUMBER(M157-'Choose Housekeeping Genes'!N$17),M157-'Choose Housekeeping Genes'!N$17,"")</f>
        <v/>
      </c>
      <c r="BF157" s="132" t="str">
        <f ca="1">IF(ISNUMBER(N157-'Choose Housekeeping Genes'!O$17),N157-'Choose Housekeeping Genes'!O$17,"")</f>
        <v/>
      </c>
      <c r="BG157" s="132" t="str">
        <f ca="1">IF(ISNUMBER(O157-'Choose Housekeeping Genes'!P$17),O157-'Choose Housekeeping Genes'!P$17,"")</f>
        <v/>
      </c>
      <c r="BH157" s="132" t="str">
        <f ca="1">IF(ISNUMBER(P157-'Choose Housekeeping Genes'!Q$17),P157-'Choose Housekeeping Genes'!Q$17,"")</f>
        <v/>
      </c>
      <c r="BI157" s="132" t="str">
        <f ca="1">IF(ISNUMBER(Q157-'Choose Housekeeping Genes'!R$17),Q157-'Choose Housekeeping Genes'!R$17,"")</f>
        <v/>
      </c>
      <c r="BJ157" s="132" t="str">
        <f ca="1">IF(ISNUMBER(R157-'Choose Housekeeping Genes'!S$17),R157-'Choose Housekeeping Genes'!S$17,"")</f>
        <v/>
      </c>
      <c r="BK157" s="132" t="str">
        <f ca="1">IF(ISNUMBER(S157-'Choose Housekeeping Genes'!T$17),S157-'Choose Housekeeping Genes'!T$17,"")</f>
        <v/>
      </c>
      <c r="BL157" s="132" t="str">
        <f ca="1">IF(ISNUMBER(T157-'Choose Housekeeping Genes'!U$17),T157-'Choose Housekeeping Genes'!U$17,"")</f>
        <v/>
      </c>
      <c r="BM157" s="132" t="str">
        <f ca="1">IF(ISNUMBER(U157-'Choose Housekeeping Genes'!V$17),U157-'Choose Housekeeping Genes'!V$17,"")</f>
        <v/>
      </c>
      <c r="BN157" s="132" t="str">
        <f ca="1">IF(ISNUMBER(V157-'Choose Housekeeping Genes'!W$17),V157-'Choose Housekeeping Genes'!W$17,"")</f>
        <v/>
      </c>
      <c r="BO157" s="142" t="str">
        <f t="shared" si="11"/>
        <v>PANCR</v>
      </c>
      <c r="BP157" s="141" t="s">
        <v>84</v>
      </c>
      <c r="BQ157" s="132" t="str">
        <f ca="1">IF(ISNUMBER(Y157-'Choose Housekeeping Genes'!AA$17),Y157-'Choose Housekeeping Genes'!AA$17,"")</f>
        <v/>
      </c>
      <c r="BR157" s="132" t="str">
        <f ca="1">IF(ISNUMBER(Z157-'Choose Housekeeping Genes'!AB$17),Z157-'Choose Housekeeping Genes'!AB$17,"")</f>
        <v/>
      </c>
      <c r="BS157" s="132" t="str">
        <f ca="1">IF(ISNUMBER(AA157-'Choose Housekeeping Genes'!AC$17),AA157-'Choose Housekeeping Genes'!AC$17,"")</f>
        <v/>
      </c>
      <c r="BT157" s="132" t="str">
        <f ca="1">IF(ISNUMBER(AB157-'Choose Housekeeping Genes'!AD$17),AB157-'Choose Housekeeping Genes'!AD$17,"")</f>
        <v/>
      </c>
      <c r="BU157" s="132" t="str">
        <f ca="1">IF(ISNUMBER(AC157-'Choose Housekeeping Genes'!AE$17),AC157-'Choose Housekeeping Genes'!AE$17,"")</f>
        <v/>
      </c>
      <c r="BV157" s="132" t="str">
        <f ca="1">IF(ISNUMBER(AD157-'Choose Housekeeping Genes'!AF$17),AD157-'Choose Housekeeping Genes'!AF$17,"")</f>
        <v/>
      </c>
      <c r="BW157" s="132" t="str">
        <f ca="1">IF(ISNUMBER(AE157-'Choose Housekeeping Genes'!AG$17),AE157-'Choose Housekeeping Genes'!AG$17,"")</f>
        <v/>
      </c>
      <c r="BX157" s="132" t="str">
        <f ca="1">IF(ISNUMBER(AF157-'Choose Housekeeping Genes'!AH$17),AF157-'Choose Housekeeping Genes'!AH$17,"")</f>
        <v/>
      </c>
      <c r="BY157" s="132" t="str">
        <f ca="1">IF(ISNUMBER(AG157-'Choose Housekeeping Genes'!AI$17),AG157-'Choose Housekeeping Genes'!AI$17,"")</f>
        <v/>
      </c>
      <c r="BZ157" s="132" t="str">
        <f ca="1">IF(ISNUMBER(AH157-'Choose Housekeeping Genes'!AJ$17),AH157-'Choose Housekeeping Genes'!AJ$17,"")</f>
        <v/>
      </c>
      <c r="CA157" s="132" t="str">
        <f ca="1">IF(ISNUMBER(AI157-'Choose Housekeeping Genes'!AK$17),AI157-'Choose Housekeeping Genes'!AK$17,"")</f>
        <v/>
      </c>
      <c r="CB157" s="132" t="str">
        <f ca="1">IF(ISNUMBER(AJ157-'Choose Housekeeping Genes'!AL$17),AJ157-'Choose Housekeeping Genes'!AL$17,"")</f>
        <v/>
      </c>
      <c r="CC157" s="132" t="str">
        <f ca="1">IF(ISNUMBER(AK157-'Choose Housekeeping Genes'!AM$17),AK157-'Choose Housekeeping Genes'!AM$17,"")</f>
        <v/>
      </c>
      <c r="CD157" s="132" t="str">
        <f ca="1">IF(ISNUMBER(AL157-'Choose Housekeeping Genes'!AN$17),AL157-'Choose Housekeeping Genes'!AN$17,"")</f>
        <v/>
      </c>
      <c r="CE157" s="132" t="str">
        <f ca="1">IF(ISNUMBER(AM157-'Choose Housekeeping Genes'!AO$17),AM157-'Choose Housekeeping Genes'!AO$17,"")</f>
        <v/>
      </c>
      <c r="CF157" s="132" t="str">
        <f ca="1">IF(ISNUMBER(AN157-'Choose Housekeeping Genes'!AP$17),AN157-'Choose Housekeeping Genes'!AP$17,"")</f>
        <v/>
      </c>
      <c r="CG157" s="132" t="str">
        <f ca="1">IF(ISNUMBER(AO157-'Choose Housekeeping Genes'!AQ$17),AO157-'Choose Housekeeping Genes'!AQ$17,"")</f>
        <v/>
      </c>
      <c r="CH157" s="132" t="str">
        <f ca="1">IF(ISNUMBER(AP157-'Choose Housekeeping Genes'!AR$17),AP157-'Choose Housekeeping Genes'!AR$17,"")</f>
        <v/>
      </c>
      <c r="CI157" s="132" t="str">
        <f ca="1">IF(ISNUMBER(AQ157-'Choose Housekeeping Genes'!AS$17),AQ157-'Choose Housekeeping Genes'!AS$17,"")</f>
        <v/>
      </c>
      <c r="CJ157" s="132" t="str">
        <f ca="1">IF(ISNUMBER(AR157-'Choose Housekeeping Genes'!AT$17),AR157-'Choose Housekeeping Genes'!AT$17,"")</f>
        <v/>
      </c>
      <c r="CK157" s="137" t="e">
        <f t="shared" ca="1" si="9"/>
        <v>#DIV/0!</v>
      </c>
      <c r="CL157" s="138" t="e">
        <f t="shared" ca="1" si="10"/>
        <v>#DIV/0!</v>
      </c>
    </row>
    <row r="158" spans="1:90" ht="12.75" x14ac:dyDescent="0.15">
      <c r="A158" s="131" t="str">
        <f>'Transcript table'!C158</f>
        <v>PANDAR</v>
      </c>
      <c r="B158" s="35" t="s">
        <v>85</v>
      </c>
      <c r="C158" s="132" t="str">
        <f>IF(SUM('Test Sample Data'!C$3:C$386)&gt;10,IF(AND(ISNUMBER('Test Sample Data'!C158),'Test Sample Data'!C158&lt;35,'Test Sample Data'!C158&gt;0),'Test Sample Data'!C158-'Choose Housekeeping Genes'!D$27,35-'Choose Housekeeping Genes'!D$27),"")</f>
        <v/>
      </c>
      <c r="D158" s="132" t="str">
        <f>IF(SUM('Test Sample Data'!D$3:D$386)&gt;10,IF(AND(ISNUMBER('Test Sample Data'!D158),'Test Sample Data'!D158&lt;35,'Test Sample Data'!D158&gt;0),'Test Sample Data'!D158-'Choose Housekeeping Genes'!E$27,35-'Choose Housekeeping Genes'!E$27),"")</f>
        <v/>
      </c>
      <c r="E158" s="132" t="str">
        <f>IF(SUM('Test Sample Data'!E$3:E$386)&gt;10,IF(AND(ISNUMBER('Test Sample Data'!E158),'Test Sample Data'!E158&lt;35,'Test Sample Data'!E158&gt;0),'Test Sample Data'!E158-'Choose Housekeeping Genes'!F$27,35-'Choose Housekeeping Genes'!F$27),"")</f>
        <v/>
      </c>
      <c r="F158" s="132" t="str">
        <f>IF(SUM('Test Sample Data'!F$3:F$386)&gt;10,IF(AND(ISNUMBER('Test Sample Data'!F158),'Test Sample Data'!F158&lt;35,'Test Sample Data'!F158&gt;0),'Test Sample Data'!F158-'Choose Housekeeping Genes'!G$27,35-'Choose Housekeeping Genes'!G$27),"")</f>
        <v/>
      </c>
      <c r="G158" s="132" t="str">
        <f>IF(SUM('Test Sample Data'!G$3:G$386)&gt;10,IF(AND(ISNUMBER('Test Sample Data'!G158),'Test Sample Data'!G158&lt;35,'Test Sample Data'!G158&gt;0),'Test Sample Data'!G158-'Choose Housekeeping Genes'!H$27,35-'Choose Housekeeping Genes'!H$27),"")</f>
        <v/>
      </c>
      <c r="H158" s="132" t="str">
        <f>IF(SUM('Test Sample Data'!H$3:H$386)&gt;10,IF(AND(ISNUMBER('Test Sample Data'!H158),'Test Sample Data'!H158&lt;35,'Test Sample Data'!H158&gt;0),'Test Sample Data'!H158-'Choose Housekeeping Genes'!I$27,35-'Choose Housekeeping Genes'!I$27),"")</f>
        <v/>
      </c>
      <c r="I158" s="132" t="str">
        <f>IF(SUM('Test Sample Data'!I$3:I$386)&gt;10,IF(AND(ISNUMBER('Test Sample Data'!I158),'Test Sample Data'!I158&lt;35,'Test Sample Data'!I158&gt;0),'Test Sample Data'!I158-'Choose Housekeeping Genes'!J$27,35-'Choose Housekeeping Genes'!J$27),"")</f>
        <v/>
      </c>
      <c r="J158" s="132" t="str">
        <f>IF(SUM('Test Sample Data'!J$3:J$386)&gt;10,IF(AND(ISNUMBER('Test Sample Data'!J158),'Test Sample Data'!J158&lt;35,'Test Sample Data'!J158&gt;0),'Test Sample Data'!J158-'Choose Housekeeping Genes'!K$27,35-'Choose Housekeeping Genes'!K$27),"")</f>
        <v/>
      </c>
      <c r="K158" s="132" t="str">
        <f>IF(SUM('Test Sample Data'!K$3:K$386)&gt;10,IF(AND(ISNUMBER('Test Sample Data'!K158),'Test Sample Data'!K158&lt;35,'Test Sample Data'!K158&gt;0),'Test Sample Data'!K158-'Choose Housekeeping Genes'!L$27,35-'Choose Housekeeping Genes'!L$27),"")</f>
        <v/>
      </c>
      <c r="L158" s="132" t="str">
        <f>IF(SUM('Test Sample Data'!L$3:L$386)&gt;10,IF(AND(ISNUMBER('Test Sample Data'!L158),'Test Sample Data'!L158&lt;35,'Test Sample Data'!L158&gt;0),'Test Sample Data'!L158-'Choose Housekeeping Genes'!M$27,35-'Choose Housekeeping Genes'!M$27),"")</f>
        <v/>
      </c>
      <c r="M158" s="132" t="str">
        <f>IF(SUM('Test Sample Data'!M$3:M$386)&gt;10,IF(AND(ISNUMBER('Test Sample Data'!M158),'Test Sample Data'!M158&lt;35,'Test Sample Data'!M158&gt;0),'Test Sample Data'!M158-'Choose Housekeeping Genes'!N$27,35-'Choose Housekeeping Genes'!N$27),"")</f>
        <v/>
      </c>
      <c r="N158" s="132" t="str">
        <f>IF(SUM('Test Sample Data'!N$3:N$386)&gt;10,IF(AND(ISNUMBER('Test Sample Data'!N158),'Test Sample Data'!N158&lt;35,'Test Sample Data'!N158&gt;0),'Test Sample Data'!N158-'Choose Housekeeping Genes'!O$27,35-'Choose Housekeeping Genes'!O$27),"")</f>
        <v/>
      </c>
      <c r="O158" s="132" t="str">
        <f>IF(SUM('Test Sample Data'!O$3:O$386)&gt;10,IF(AND(ISNUMBER('Test Sample Data'!O158),'Test Sample Data'!O158&lt;35,'Test Sample Data'!O158&gt;0),'Test Sample Data'!O158-'Choose Housekeeping Genes'!P$27,35-'Choose Housekeeping Genes'!P$27),"")</f>
        <v/>
      </c>
      <c r="P158" s="132" t="str">
        <f>IF(SUM('Test Sample Data'!P$3:P$386)&gt;10,IF(AND(ISNUMBER('Test Sample Data'!P158),'Test Sample Data'!P158&lt;35,'Test Sample Data'!P158&gt;0),'Test Sample Data'!P158-'Choose Housekeeping Genes'!Q$27,35-'Choose Housekeeping Genes'!Q$27),"")</f>
        <v/>
      </c>
      <c r="Q158" s="132" t="str">
        <f>IF(SUM('Test Sample Data'!Q$3:Q$386)&gt;10,IF(AND(ISNUMBER('Test Sample Data'!Q158),'Test Sample Data'!Q158&lt;35,'Test Sample Data'!Q158&gt;0),'Test Sample Data'!Q158-'Choose Housekeeping Genes'!R$27,35-'Choose Housekeeping Genes'!R$27),"")</f>
        <v/>
      </c>
      <c r="R158" s="132" t="str">
        <f>IF(SUM('Test Sample Data'!R$3:R$386)&gt;10,IF(AND(ISNUMBER('Test Sample Data'!R158),'Test Sample Data'!R158&lt;35,'Test Sample Data'!R158&gt;0),'Test Sample Data'!R158-'Choose Housekeeping Genes'!S$27,35-'Choose Housekeeping Genes'!S$27),"")</f>
        <v/>
      </c>
      <c r="S158" s="132" t="str">
        <f>IF(SUM('Test Sample Data'!S$3:S$386)&gt;10,IF(AND(ISNUMBER('Test Sample Data'!S158),'Test Sample Data'!S158&lt;35,'Test Sample Data'!S158&gt;0),'Test Sample Data'!S158-'Choose Housekeeping Genes'!T$27,35-'Choose Housekeeping Genes'!T$27),"")</f>
        <v/>
      </c>
      <c r="T158" s="132" t="str">
        <f>IF(SUM('Test Sample Data'!T$3:T$386)&gt;10,IF(AND(ISNUMBER('Test Sample Data'!T158),'Test Sample Data'!T158&lt;35,'Test Sample Data'!T158&gt;0),'Test Sample Data'!T158-'Choose Housekeeping Genes'!U$27,35-'Choose Housekeeping Genes'!U$27),"")</f>
        <v/>
      </c>
      <c r="U158" s="132" t="str">
        <f>IF(SUM('Test Sample Data'!U$3:U$386)&gt;10,IF(AND(ISNUMBER('Test Sample Data'!U158),'Test Sample Data'!U158&lt;35,'Test Sample Data'!U158&gt;0),'Test Sample Data'!U158-'Choose Housekeeping Genes'!V$27,35-'Choose Housekeeping Genes'!V$27),"")</f>
        <v/>
      </c>
      <c r="V158" s="132" t="str">
        <f>IF(SUM('Test Sample Data'!V$3:V$386)&gt;10,IF(AND(ISNUMBER('Test Sample Data'!V158),'Test Sample Data'!V158&lt;35,'Test Sample Data'!V158&gt;0),'Test Sample Data'!V158-'Choose Housekeeping Genes'!W$27,35-'Choose Housekeeping Genes'!W$27),"")</f>
        <v/>
      </c>
      <c r="W158" s="140" t="str">
        <f>'Control Sample Data'!A158</f>
        <v>PANDAR</v>
      </c>
      <c r="X158" s="141" t="s">
        <v>85</v>
      </c>
      <c r="Y158" s="132" t="str">
        <f>IF(SUM('Control Sample Data'!C$3:C$386)&gt;10,IF(AND(ISNUMBER('Control Sample Data'!C158),'Control Sample Data'!C158&lt;35,'Control Sample Data'!C158&gt;0),'Control Sample Data'!C158-'Choose Housekeeping Genes'!AA$27,35-'Choose Housekeeping Genes'!AA$27),"")</f>
        <v/>
      </c>
      <c r="Z158" s="132" t="str">
        <f>IF(SUM('Control Sample Data'!D$3:D$386)&gt;10,IF(AND(ISNUMBER('Control Sample Data'!D158),'Control Sample Data'!D158&lt;35,'Control Sample Data'!D158&gt;0),'Control Sample Data'!D158-'Choose Housekeeping Genes'!AB$27,35-'Choose Housekeeping Genes'!AB$27),"")</f>
        <v/>
      </c>
      <c r="AA158" s="132" t="str">
        <f>IF(SUM('Control Sample Data'!E$3:E$386)&gt;10,IF(AND(ISNUMBER('Control Sample Data'!E158),'Control Sample Data'!E158&lt;35,'Control Sample Data'!E158&gt;0),'Control Sample Data'!E158-'Choose Housekeeping Genes'!AC$27,35-'Choose Housekeeping Genes'!AC$27),"")</f>
        <v/>
      </c>
      <c r="AB158" s="132" t="str">
        <f>IF(SUM('Control Sample Data'!F$3:F$386)&gt;10,IF(AND(ISNUMBER('Control Sample Data'!F158),'Control Sample Data'!F158&lt;35,'Control Sample Data'!F158&gt;0),'Control Sample Data'!F158-'Choose Housekeeping Genes'!AD$27,35-'Choose Housekeeping Genes'!AD$27),"")</f>
        <v/>
      </c>
      <c r="AC158" s="132" t="str">
        <f>IF(SUM('Control Sample Data'!G$3:G$386)&gt;10,IF(AND(ISNUMBER('Control Sample Data'!G158),'Control Sample Data'!G158&lt;35,'Control Sample Data'!G158&gt;0),'Control Sample Data'!G158-'Choose Housekeeping Genes'!AE$27,35-'Choose Housekeeping Genes'!AE$27),"")</f>
        <v/>
      </c>
      <c r="AD158" s="132" t="str">
        <f>IF(SUM('Control Sample Data'!H$3:H$386)&gt;10,IF(AND(ISNUMBER('Control Sample Data'!H158),'Control Sample Data'!H158&lt;35,'Control Sample Data'!H158&gt;0),'Control Sample Data'!H158-'Choose Housekeeping Genes'!AF$27,35-'Choose Housekeeping Genes'!AF$27),"")</f>
        <v/>
      </c>
      <c r="AE158" s="132" t="str">
        <f>IF(SUM('Control Sample Data'!I$3:I$386)&gt;10,IF(AND(ISNUMBER('Control Sample Data'!I158),'Control Sample Data'!I158&lt;35,'Control Sample Data'!I158&gt;0),'Control Sample Data'!I158-'Choose Housekeeping Genes'!AG$27,35-'Choose Housekeeping Genes'!AG$27),"")</f>
        <v/>
      </c>
      <c r="AF158" s="132" t="str">
        <f>IF(SUM('Control Sample Data'!J$3:J$386)&gt;10,IF(AND(ISNUMBER('Control Sample Data'!J158),'Control Sample Data'!J158&lt;35,'Control Sample Data'!J158&gt;0),'Control Sample Data'!J158-'Choose Housekeeping Genes'!AH$27,35-'Choose Housekeeping Genes'!AH$27),"")</f>
        <v/>
      </c>
      <c r="AG158" s="132" t="str">
        <f>IF(SUM('Control Sample Data'!K$3:K$386)&gt;10,IF(AND(ISNUMBER('Control Sample Data'!K158),'Control Sample Data'!K158&lt;35,'Control Sample Data'!K158&gt;0),'Control Sample Data'!K158-'Choose Housekeeping Genes'!AI$27,35-'Choose Housekeeping Genes'!AI$27),"")</f>
        <v/>
      </c>
      <c r="AH158" s="132" t="str">
        <f>IF(SUM('Control Sample Data'!L$3:L$386)&gt;10,IF(AND(ISNUMBER('Control Sample Data'!L158),'Control Sample Data'!L158&lt;35,'Control Sample Data'!L158&gt;0),'Control Sample Data'!L158-'Choose Housekeeping Genes'!AJ$27,35-'Choose Housekeeping Genes'!AJ$27),"")</f>
        <v/>
      </c>
      <c r="AI158" s="132" t="str">
        <f>IF(SUM('Control Sample Data'!M$3:M$386)&gt;10,IF(AND(ISNUMBER('Control Sample Data'!M158),'Control Sample Data'!M158&lt;35,'Control Sample Data'!M158&gt;0),'Control Sample Data'!M158-'Choose Housekeeping Genes'!AK$27,35-'Choose Housekeeping Genes'!AK$27),"")</f>
        <v/>
      </c>
      <c r="AJ158" s="132" t="str">
        <f>IF(SUM('Control Sample Data'!N$3:N$386)&gt;10,IF(AND(ISNUMBER('Control Sample Data'!N158),'Control Sample Data'!N158&lt;35,'Control Sample Data'!N158&gt;0),'Control Sample Data'!N158-'Choose Housekeeping Genes'!AL$27,35-'Choose Housekeeping Genes'!AL$27),"")</f>
        <v/>
      </c>
      <c r="AK158" s="132" t="str">
        <f>IF(SUM('Control Sample Data'!O$3:O$386)&gt;10,IF(AND(ISNUMBER('Control Sample Data'!O158),'Control Sample Data'!O158&lt;35,'Control Sample Data'!O158&gt;0),'Control Sample Data'!O158-'Choose Housekeeping Genes'!AM$27,35-'Choose Housekeeping Genes'!AM$27),"")</f>
        <v/>
      </c>
      <c r="AL158" s="132" t="str">
        <f>IF(SUM('Control Sample Data'!P$3:P$386)&gt;10,IF(AND(ISNUMBER('Control Sample Data'!P158),'Control Sample Data'!P158&lt;35,'Control Sample Data'!P158&gt;0),'Control Sample Data'!P158-'Choose Housekeeping Genes'!AN$27,35-'Choose Housekeeping Genes'!AN$27),"")</f>
        <v/>
      </c>
      <c r="AM158" s="132" t="str">
        <f>IF(SUM('Control Sample Data'!Q$3:Q$386)&gt;10,IF(AND(ISNUMBER('Control Sample Data'!Q158),'Control Sample Data'!Q158&lt;35,'Control Sample Data'!Q158&gt;0),'Control Sample Data'!Q158-'Choose Housekeeping Genes'!AO$27,35-'Choose Housekeeping Genes'!AO$27),"")</f>
        <v/>
      </c>
      <c r="AN158" s="132" t="str">
        <f>IF(SUM('Control Sample Data'!R$3:R$386)&gt;10,IF(AND(ISNUMBER('Control Sample Data'!R158),'Control Sample Data'!R158&lt;35,'Control Sample Data'!R158&gt;0),'Control Sample Data'!R158-'Choose Housekeeping Genes'!AP$27,35-'Choose Housekeeping Genes'!AP$27),"")</f>
        <v/>
      </c>
      <c r="AO158" s="132" t="str">
        <f>IF(SUM('Control Sample Data'!S$3:S$386)&gt;10,IF(AND(ISNUMBER('Control Sample Data'!S158),'Control Sample Data'!S158&lt;35,'Control Sample Data'!S158&gt;0),'Control Sample Data'!S158-'Choose Housekeeping Genes'!AQ$27,35-'Choose Housekeeping Genes'!AQ$27),"")</f>
        <v/>
      </c>
      <c r="AP158" s="132" t="str">
        <f>IF(SUM('Control Sample Data'!T$3:T$386)&gt;10,IF(AND(ISNUMBER('Control Sample Data'!T158),'Control Sample Data'!T158&lt;35,'Control Sample Data'!T158&gt;0),'Control Sample Data'!T158-'Choose Housekeeping Genes'!AR$27,35-'Choose Housekeeping Genes'!AR$27),"")</f>
        <v/>
      </c>
      <c r="AQ158" s="132" t="str">
        <f>IF(SUM('Control Sample Data'!U$3:U$386)&gt;10,IF(AND(ISNUMBER('Control Sample Data'!U158),'Control Sample Data'!U158&lt;35,'Control Sample Data'!U158&gt;0),'Control Sample Data'!U158-'Choose Housekeeping Genes'!AS$27,35-'Choose Housekeeping Genes'!AS$27),"")</f>
        <v/>
      </c>
      <c r="AR158" s="132" t="str">
        <f>IF(SUM('Control Sample Data'!V$3:V$386)&gt;10,IF(AND(ISNUMBER('Control Sample Data'!V158),'Control Sample Data'!V158&lt;35,'Control Sample Data'!V158&gt;0),'Control Sample Data'!V158-'Choose Housekeeping Genes'!AT$27,35-'Choose Housekeeping Genes'!AT$27),"")</f>
        <v/>
      </c>
      <c r="AS158" s="135" t="str">
        <f>'Control Sample Data'!A158</f>
        <v>PANDAR</v>
      </c>
      <c r="AT158" s="35" t="s">
        <v>85</v>
      </c>
      <c r="AU158" s="132" t="str">
        <f ca="1">IF(ISNUMBER(C158-'Choose Housekeeping Genes'!D$17),C158-'Choose Housekeeping Genes'!D$17,"")</f>
        <v/>
      </c>
      <c r="AV158" s="132" t="str">
        <f ca="1">IF(ISNUMBER(D158-'Choose Housekeeping Genes'!E$17),D158-'Choose Housekeeping Genes'!E$17,"")</f>
        <v/>
      </c>
      <c r="AW158" s="132" t="str">
        <f ca="1">IF(ISNUMBER(E158-'Choose Housekeeping Genes'!F$17),E158-'Choose Housekeeping Genes'!F$17,"")</f>
        <v/>
      </c>
      <c r="AX158" s="132" t="str">
        <f ca="1">IF(ISNUMBER(F158-'Choose Housekeeping Genes'!G$17),F158-'Choose Housekeeping Genes'!G$17,"")</f>
        <v/>
      </c>
      <c r="AY158" s="132" t="str">
        <f ca="1">IF(ISNUMBER(G158-'Choose Housekeeping Genes'!H$17),G158-'Choose Housekeeping Genes'!H$17,"")</f>
        <v/>
      </c>
      <c r="AZ158" s="132" t="str">
        <f ca="1">IF(ISNUMBER(H158-'Choose Housekeeping Genes'!I$17),H158-'Choose Housekeeping Genes'!I$17,"")</f>
        <v/>
      </c>
      <c r="BA158" s="132" t="str">
        <f ca="1">IF(ISNUMBER(I158-'Choose Housekeeping Genes'!J$17),I158-'Choose Housekeeping Genes'!J$17,"")</f>
        <v/>
      </c>
      <c r="BB158" s="132" t="str">
        <f ca="1">IF(ISNUMBER(J158-'Choose Housekeeping Genes'!K$17),J158-'Choose Housekeeping Genes'!K$17,"")</f>
        <v/>
      </c>
      <c r="BC158" s="132" t="str">
        <f ca="1">IF(ISNUMBER(K158-'Choose Housekeeping Genes'!L$17),K158-'Choose Housekeeping Genes'!L$17,"")</f>
        <v/>
      </c>
      <c r="BD158" s="132" t="str">
        <f ca="1">IF(ISNUMBER(L158-'Choose Housekeeping Genes'!M$17),L158-'Choose Housekeeping Genes'!M$17,"")</f>
        <v/>
      </c>
      <c r="BE158" s="132" t="str">
        <f ca="1">IF(ISNUMBER(M158-'Choose Housekeeping Genes'!N$17),M158-'Choose Housekeeping Genes'!N$17,"")</f>
        <v/>
      </c>
      <c r="BF158" s="132" t="str">
        <f ca="1">IF(ISNUMBER(N158-'Choose Housekeeping Genes'!O$17),N158-'Choose Housekeeping Genes'!O$17,"")</f>
        <v/>
      </c>
      <c r="BG158" s="132" t="str">
        <f ca="1">IF(ISNUMBER(O158-'Choose Housekeeping Genes'!P$17),O158-'Choose Housekeeping Genes'!P$17,"")</f>
        <v/>
      </c>
      <c r="BH158" s="132" t="str">
        <f ca="1">IF(ISNUMBER(P158-'Choose Housekeeping Genes'!Q$17),P158-'Choose Housekeeping Genes'!Q$17,"")</f>
        <v/>
      </c>
      <c r="BI158" s="132" t="str">
        <f ca="1">IF(ISNUMBER(Q158-'Choose Housekeeping Genes'!R$17),Q158-'Choose Housekeeping Genes'!R$17,"")</f>
        <v/>
      </c>
      <c r="BJ158" s="132" t="str">
        <f ca="1">IF(ISNUMBER(R158-'Choose Housekeeping Genes'!S$17),R158-'Choose Housekeeping Genes'!S$17,"")</f>
        <v/>
      </c>
      <c r="BK158" s="132" t="str">
        <f ca="1">IF(ISNUMBER(S158-'Choose Housekeeping Genes'!T$17),S158-'Choose Housekeeping Genes'!T$17,"")</f>
        <v/>
      </c>
      <c r="BL158" s="132" t="str">
        <f ca="1">IF(ISNUMBER(T158-'Choose Housekeeping Genes'!U$17),T158-'Choose Housekeeping Genes'!U$17,"")</f>
        <v/>
      </c>
      <c r="BM158" s="132" t="str">
        <f ca="1">IF(ISNUMBER(U158-'Choose Housekeeping Genes'!V$17),U158-'Choose Housekeeping Genes'!V$17,"")</f>
        <v/>
      </c>
      <c r="BN158" s="132" t="str">
        <f ca="1">IF(ISNUMBER(V158-'Choose Housekeeping Genes'!W$17),V158-'Choose Housekeeping Genes'!W$17,"")</f>
        <v/>
      </c>
      <c r="BO158" s="142" t="str">
        <f t="shared" si="11"/>
        <v>PANDAR</v>
      </c>
      <c r="BP158" s="141" t="s">
        <v>85</v>
      </c>
      <c r="BQ158" s="132" t="str">
        <f ca="1">IF(ISNUMBER(Y158-'Choose Housekeeping Genes'!AA$17),Y158-'Choose Housekeeping Genes'!AA$17,"")</f>
        <v/>
      </c>
      <c r="BR158" s="132" t="str">
        <f ca="1">IF(ISNUMBER(Z158-'Choose Housekeeping Genes'!AB$17),Z158-'Choose Housekeeping Genes'!AB$17,"")</f>
        <v/>
      </c>
      <c r="BS158" s="132" t="str">
        <f ca="1">IF(ISNUMBER(AA158-'Choose Housekeeping Genes'!AC$17),AA158-'Choose Housekeeping Genes'!AC$17,"")</f>
        <v/>
      </c>
      <c r="BT158" s="132" t="str">
        <f ca="1">IF(ISNUMBER(AB158-'Choose Housekeeping Genes'!AD$17),AB158-'Choose Housekeeping Genes'!AD$17,"")</f>
        <v/>
      </c>
      <c r="BU158" s="132" t="str">
        <f ca="1">IF(ISNUMBER(AC158-'Choose Housekeeping Genes'!AE$17),AC158-'Choose Housekeeping Genes'!AE$17,"")</f>
        <v/>
      </c>
      <c r="BV158" s="132" t="str">
        <f ca="1">IF(ISNUMBER(AD158-'Choose Housekeeping Genes'!AF$17),AD158-'Choose Housekeeping Genes'!AF$17,"")</f>
        <v/>
      </c>
      <c r="BW158" s="132" t="str">
        <f ca="1">IF(ISNUMBER(AE158-'Choose Housekeeping Genes'!AG$17),AE158-'Choose Housekeeping Genes'!AG$17,"")</f>
        <v/>
      </c>
      <c r="BX158" s="132" t="str">
        <f ca="1">IF(ISNUMBER(AF158-'Choose Housekeeping Genes'!AH$17),AF158-'Choose Housekeeping Genes'!AH$17,"")</f>
        <v/>
      </c>
      <c r="BY158" s="132" t="str">
        <f ca="1">IF(ISNUMBER(AG158-'Choose Housekeeping Genes'!AI$17),AG158-'Choose Housekeeping Genes'!AI$17,"")</f>
        <v/>
      </c>
      <c r="BZ158" s="132" t="str">
        <f ca="1">IF(ISNUMBER(AH158-'Choose Housekeeping Genes'!AJ$17),AH158-'Choose Housekeeping Genes'!AJ$17,"")</f>
        <v/>
      </c>
      <c r="CA158" s="132" t="str">
        <f ca="1">IF(ISNUMBER(AI158-'Choose Housekeeping Genes'!AK$17),AI158-'Choose Housekeeping Genes'!AK$17,"")</f>
        <v/>
      </c>
      <c r="CB158" s="132" t="str">
        <f ca="1">IF(ISNUMBER(AJ158-'Choose Housekeeping Genes'!AL$17),AJ158-'Choose Housekeeping Genes'!AL$17,"")</f>
        <v/>
      </c>
      <c r="CC158" s="132" t="str">
        <f ca="1">IF(ISNUMBER(AK158-'Choose Housekeeping Genes'!AM$17),AK158-'Choose Housekeeping Genes'!AM$17,"")</f>
        <v/>
      </c>
      <c r="CD158" s="132" t="str">
        <f ca="1">IF(ISNUMBER(AL158-'Choose Housekeeping Genes'!AN$17),AL158-'Choose Housekeeping Genes'!AN$17,"")</f>
        <v/>
      </c>
      <c r="CE158" s="132" t="str">
        <f ca="1">IF(ISNUMBER(AM158-'Choose Housekeeping Genes'!AO$17),AM158-'Choose Housekeeping Genes'!AO$17,"")</f>
        <v/>
      </c>
      <c r="CF158" s="132" t="str">
        <f ca="1">IF(ISNUMBER(AN158-'Choose Housekeeping Genes'!AP$17),AN158-'Choose Housekeeping Genes'!AP$17,"")</f>
        <v/>
      </c>
      <c r="CG158" s="132" t="str">
        <f ca="1">IF(ISNUMBER(AO158-'Choose Housekeeping Genes'!AQ$17),AO158-'Choose Housekeeping Genes'!AQ$17,"")</f>
        <v/>
      </c>
      <c r="CH158" s="132" t="str">
        <f ca="1">IF(ISNUMBER(AP158-'Choose Housekeeping Genes'!AR$17),AP158-'Choose Housekeeping Genes'!AR$17,"")</f>
        <v/>
      </c>
      <c r="CI158" s="132" t="str">
        <f ca="1">IF(ISNUMBER(AQ158-'Choose Housekeeping Genes'!AS$17),AQ158-'Choose Housekeeping Genes'!AS$17,"")</f>
        <v/>
      </c>
      <c r="CJ158" s="132" t="str">
        <f ca="1">IF(ISNUMBER(AR158-'Choose Housekeeping Genes'!AT$17),AR158-'Choose Housekeeping Genes'!AT$17,"")</f>
        <v/>
      </c>
      <c r="CK158" s="137" t="e">
        <f t="shared" ca="1" si="9"/>
        <v>#DIV/0!</v>
      </c>
      <c r="CL158" s="138" t="e">
        <f t="shared" ca="1" si="10"/>
        <v>#DIV/0!</v>
      </c>
    </row>
    <row r="159" spans="1:90" ht="12.75" x14ac:dyDescent="0.15">
      <c r="A159" s="131" t="str">
        <f>'Transcript table'!C159</f>
        <v>PARROT</v>
      </c>
      <c r="B159" s="35" t="s">
        <v>218</v>
      </c>
      <c r="C159" s="132" t="str">
        <f>IF(SUM('Test Sample Data'!C$3:C$386)&gt;10,IF(AND(ISNUMBER('Test Sample Data'!C159),'Test Sample Data'!C159&lt;35,'Test Sample Data'!C159&gt;0),'Test Sample Data'!C159-'Choose Housekeeping Genes'!D$27,35-'Choose Housekeeping Genes'!D$27),"")</f>
        <v/>
      </c>
      <c r="D159" s="132" t="str">
        <f>IF(SUM('Test Sample Data'!D$3:D$386)&gt;10,IF(AND(ISNUMBER('Test Sample Data'!D159),'Test Sample Data'!D159&lt;35,'Test Sample Data'!D159&gt;0),'Test Sample Data'!D159-'Choose Housekeeping Genes'!E$27,35-'Choose Housekeeping Genes'!E$27),"")</f>
        <v/>
      </c>
      <c r="E159" s="132" t="str">
        <f>IF(SUM('Test Sample Data'!E$3:E$386)&gt;10,IF(AND(ISNUMBER('Test Sample Data'!E159),'Test Sample Data'!E159&lt;35,'Test Sample Data'!E159&gt;0),'Test Sample Data'!E159-'Choose Housekeeping Genes'!F$27,35-'Choose Housekeeping Genes'!F$27),"")</f>
        <v/>
      </c>
      <c r="F159" s="132" t="str">
        <f>IF(SUM('Test Sample Data'!F$3:F$386)&gt;10,IF(AND(ISNUMBER('Test Sample Data'!F159),'Test Sample Data'!F159&lt;35,'Test Sample Data'!F159&gt;0),'Test Sample Data'!F159-'Choose Housekeeping Genes'!G$27,35-'Choose Housekeeping Genes'!G$27),"")</f>
        <v/>
      </c>
      <c r="G159" s="132" t="str">
        <f>IF(SUM('Test Sample Data'!G$3:G$386)&gt;10,IF(AND(ISNUMBER('Test Sample Data'!G159),'Test Sample Data'!G159&lt;35,'Test Sample Data'!G159&gt;0),'Test Sample Data'!G159-'Choose Housekeeping Genes'!H$27,35-'Choose Housekeeping Genes'!H$27),"")</f>
        <v/>
      </c>
      <c r="H159" s="132" t="str">
        <f>IF(SUM('Test Sample Data'!H$3:H$386)&gt;10,IF(AND(ISNUMBER('Test Sample Data'!H159),'Test Sample Data'!H159&lt;35,'Test Sample Data'!H159&gt;0),'Test Sample Data'!H159-'Choose Housekeeping Genes'!I$27,35-'Choose Housekeeping Genes'!I$27),"")</f>
        <v/>
      </c>
      <c r="I159" s="132" t="str">
        <f>IF(SUM('Test Sample Data'!I$3:I$386)&gt;10,IF(AND(ISNUMBER('Test Sample Data'!I159),'Test Sample Data'!I159&lt;35,'Test Sample Data'!I159&gt;0),'Test Sample Data'!I159-'Choose Housekeeping Genes'!J$27,35-'Choose Housekeeping Genes'!J$27),"")</f>
        <v/>
      </c>
      <c r="J159" s="132" t="str">
        <f>IF(SUM('Test Sample Data'!J$3:J$386)&gt;10,IF(AND(ISNUMBER('Test Sample Data'!J159),'Test Sample Data'!J159&lt;35,'Test Sample Data'!J159&gt;0),'Test Sample Data'!J159-'Choose Housekeeping Genes'!K$27,35-'Choose Housekeeping Genes'!K$27),"")</f>
        <v/>
      </c>
      <c r="K159" s="132" t="str">
        <f>IF(SUM('Test Sample Data'!K$3:K$386)&gt;10,IF(AND(ISNUMBER('Test Sample Data'!K159),'Test Sample Data'!K159&lt;35,'Test Sample Data'!K159&gt;0),'Test Sample Data'!K159-'Choose Housekeeping Genes'!L$27,35-'Choose Housekeeping Genes'!L$27),"")</f>
        <v/>
      </c>
      <c r="L159" s="132" t="str">
        <f>IF(SUM('Test Sample Data'!L$3:L$386)&gt;10,IF(AND(ISNUMBER('Test Sample Data'!L159),'Test Sample Data'!L159&lt;35,'Test Sample Data'!L159&gt;0),'Test Sample Data'!L159-'Choose Housekeeping Genes'!M$27,35-'Choose Housekeeping Genes'!M$27),"")</f>
        <v/>
      </c>
      <c r="M159" s="132" t="str">
        <f>IF(SUM('Test Sample Data'!M$3:M$386)&gt;10,IF(AND(ISNUMBER('Test Sample Data'!M159),'Test Sample Data'!M159&lt;35,'Test Sample Data'!M159&gt;0),'Test Sample Data'!M159-'Choose Housekeeping Genes'!N$27,35-'Choose Housekeeping Genes'!N$27),"")</f>
        <v/>
      </c>
      <c r="N159" s="132" t="str">
        <f>IF(SUM('Test Sample Data'!N$3:N$386)&gt;10,IF(AND(ISNUMBER('Test Sample Data'!N159),'Test Sample Data'!N159&lt;35,'Test Sample Data'!N159&gt;0),'Test Sample Data'!N159-'Choose Housekeeping Genes'!O$27,35-'Choose Housekeeping Genes'!O$27),"")</f>
        <v/>
      </c>
      <c r="O159" s="132" t="str">
        <f>IF(SUM('Test Sample Data'!O$3:O$386)&gt;10,IF(AND(ISNUMBER('Test Sample Data'!O159),'Test Sample Data'!O159&lt;35,'Test Sample Data'!O159&gt;0),'Test Sample Data'!O159-'Choose Housekeeping Genes'!P$27,35-'Choose Housekeeping Genes'!P$27),"")</f>
        <v/>
      </c>
      <c r="P159" s="132" t="str">
        <f>IF(SUM('Test Sample Data'!P$3:P$386)&gt;10,IF(AND(ISNUMBER('Test Sample Data'!P159),'Test Sample Data'!P159&lt;35,'Test Sample Data'!P159&gt;0),'Test Sample Data'!P159-'Choose Housekeeping Genes'!Q$27,35-'Choose Housekeeping Genes'!Q$27),"")</f>
        <v/>
      </c>
      <c r="Q159" s="132" t="str">
        <f>IF(SUM('Test Sample Data'!Q$3:Q$386)&gt;10,IF(AND(ISNUMBER('Test Sample Data'!Q159),'Test Sample Data'!Q159&lt;35,'Test Sample Data'!Q159&gt;0),'Test Sample Data'!Q159-'Choose Housekeeping Genes'!R$27,35-'Choose Housekeeping Genes'!R$27),"")</f>
        <v/>
      </c>
      <c r="R159" s="132" t="str">
        <f>IF(SUM('Test Sample Data'!R$3:R$386)&gt;10,IF(AND(ISNUMBER('Test Sample Data'!R159),'Test Sample Data'!R159&lt;35,'Test Sample Data'!R159&gt;0),'Test Sample Data'!R159-'Choose Housekeeping Genes'!S$27,35-'Choose Housekeeping Genes'!S$27),"")</f>
        <v/>
      </c>
      <c r="S159" s="132" t="str">
        <f>IF(SUM('Test Sample Data'!S$3:S$386)&gt;10,IF(AND(ISNUMBER('Test Sample Data'!S159),'Test Sample Data'!S159&lt;35,'Test Sample Data'!S159&gt;0),'Test Sample Data'!S159-'Choose Housekeeping Genes'!T$27,35-'Choose Housekeeping Genes'!T$27),"")</f>
        <v/>
      </c>
      <c r="T159" s="132" t="str">
        <f>IF(SUM('Test Sample Data'!T$3:T$386)&gt;10,IF(AND(ISNUMBER('Test Sample Data'!T159),'Test Sample Data'!T159&lt;35,'Test Sample Data'!T159&gt;0),'Test Sample Data'!T159-'Choose Housekeeping Genes'!U$27,35-'Choose Housekeeping Genes'!U$27),"")</f>
        <v/>
      </c>
      <c r="U159" s="132" t="str">
        <f>IF(SUM('Test Sample Data'!U$3:U$386)&gt;10,IF(AND(ISNUMBER('Test Sample Data'!U159),'Test Sample Data'!U159&lt;35,'Test Sample Data'!U159&gt;0),'Test Sample Data'!U159-'Choose Housekeeping Genes'!V$27,35-'Choose Housekeeping Genes'!V$27),"")</f>
        <v/>
      </c>
      <c r="V159" s="132" t="str">
        <f>IF(SUM('Test Sample Data'!V$3:V$386)&gt;10,IF(AND(ISNUMBER('Test Sample Data'!V159),'Test Sample Data'!V159&lt;35,'Test Sample Data'!V159&gt;0),'Test Sample Data'!V159-'Choose Housekeeping Genes'!W$27,35-'Choose Housekeeping Genes'!W$27),"")</f>
        <v/>
      </c>
      <c r="W159" s="140" t="str">
        <f>'Control Sample Data'!A159</f>
        <v>PARROT</v>
      </c>
      <c r="X159" s="141" t="s">
        <v>218</v>
      </c>
      <c r="Y159" s="132" t="str">
        <f>IF(SUM('Control Sample Data'!C$3:C$386)&gt;10,IF(AND(ISNUMBER('Control Sample Data'!C159),'Control Sample Data'!C159&lt;35,'Control Sample Data'!C159&gt;0),'Control Sample Data'!C159-'Choose Housekeeping Genes'!AA$27,35-'Choose Housekeeping Genes'!AA$27),"")</f>
        <v/>
      </c>
      <c r="Z159" s="132" t="str">
        <f>IF(SUM('Control Sample Data'!D$3:D$386)&gt;10,IF(AND(ISNUMBER('Control Sample Data'!D159),'Control Sample Data'!D159&lt;35,'Control Sample Data'!D159&gt;0),'Control Sample Data'!D159-'Choose Housekeeping Genes'!AB$27,35-'Choose Housekeeping Genes'!AB$27),"")</f>
        <v/>
      </c>
      <c r="AA159" s="132" t="str">
        <f>IF(SUM('Control Sample Data'!E$3:E$386)&gt;10,IF(AND(ISNUMBER('Control Sample Data'!E159),'Control Sample Data'!E159&lt;35,'Control Sample Data'!E159&gt;0),'Control Sample Data'!E159-'Choose Housekeeping Genes'!AC$27,35-'Choose Housekeeping Genes'!AC$27),"")</f>
        <v/>
      </c>
      <c r="AB159" s="132" t="str">
        <f>IF(SUM('Control Sample Data'!F$3:F$386)&gt;10,IF(AND(ISNUMBER('Control Sample Data'!F159),'Control Sample Data'!F159&lt;35,'Control Sample Data'!F159&gt;0),'Control Sample Data'!F159-'Choose Housekeeping Genes'!AD$27,35-'Choose Housekeeping Genes'!AD$27),"")</f>
        <v/>
      </c>
      <c r="AC159" s="132" t="str">
        <f>IF(SUM('Control Sample Data'!G$3:G$386)&gt;10,IF(AND(ISNUMBER('Control Sample Data'!G159),'Control Sample Data'!G159&lt;35,'Control Sample Data'!G159&gt;0),'Control Sample Data'!G159-'Choose Housekeeping Genes'!AE$27,35-'Choose Housekeeping Genes'!AE$27),"")</f>
        <v/>
      </c>
      <c r="AD159" s="132" t="str">
        <f>IF(SUM('Control Sample Data'!H$3:H$386)&gt;10,IF(AND(ISNUMBER('Control Sample Data'!H159),'Control Sample Data'!H159&lt;35,'Control Sample Data'!H159&gt;0),'Control Sample Data'!H159-'Choose Housekeeping Genes'!AF$27,35-'Choose Housekeeping Genes'!AF$27),"")</f>
        <v/>
      </c>
      <c r="AE159" s="132" t="str">
        <f>IF(SUM('Control Sample Data'!I$3:I$386)&gt;10,IF(AND(ISNUMBER('Control Sample Data'!I159),'Control Sample Data'!I159&lt;35,'Control Sample Data'!I159&gt;0),'Control Sample Data'!I159-'Choose Housekeeping Genes'!AG$27,35-'Choose Housekeeping Genes'!AG$27),"")</f>
        <v/>
      </c>
      <c r="AF159" s="132" t="str">
        <f>IF(SUM('Control Sample Data'!J$3:J$386)&gt;10,IF(AND(ISNUMBER('Control Sample Data'!J159),'Control Sample Data'!J159&lt;35,'Control Sample Data'!J159&gt;0),'Control Sample Data'!J159-'Choose Housekeeping Genes'!AH$27,35-'Choose Housekeeping Genes'!AH$27),"")</f>
        <v/>
      </c>
      <c r="AG159" s="132" t="str">
        <f>IF(SUM('Control Sample Data'!K$3:K$386)&gt;10,IF(AND(ISNUMBER('Control Sample Data'!K159),'Control Sample Data'!K159&lt;35,'Control Sample Data'!K159&gt;0),'Control Sample Data'!K159-'Choose Housekeeping Genes'!AI$27,35-'Choose Housekeeping Genes'!AI$27),"")</f>
        <v/>
      </c>
      <c r="AH159" s="132" t="str">
        <f>IF(SUM('Control Sample Data'!L$3:L$386)&gt;10,IF(AND(ISNUMBER('Control Sample Data'!L159),'Control Sample Data'!L159&lt;35,'Control Sample Data'!L159&gt;0),'Control Sample Data'!L159-'Choose Housekeeping Genes'!AJ$27,35-'Choose Housekeeping Genes'!AJ$27),"")</f>
        <v/>
      </c>
      <c r="AI159" s="132" t="str">
        <f>IF(SUM('Control Sample Data'!M$3:M$386)&gt;10,IF(AND(ISNUMBER('Control Sample Data'!M159),'Control Sample Data'!M159&lt;35,'Control Sample Data'!M159&gt;0),'Control Sample Data'!M159-'Choose Housekeeping Genes'!AK$27,35-'Choose Housekeeping Genes'!AK$27),"")</f>
        <v/>
      </c>
      <c r="AJ159" s="132" t="str">
        <f>IF(SUM('Control Sample Data'!N$3:N$386)&gt;10,IF(AND(ISNUMBER('Control Sample Data'!N159),'Control Sample Data'!N159&lt;35,'Control Sample Data'!N159&gt;0),'Control Sample Data'!N159-'Choose Housekeeping Genes'!AL$27,35-'Choose Housekeeping Genes'!AL$27),"")</f>
        <v/>
      </c>
      <c r="AK159" s="132" t="str">
        <f>IF(SUM('Control Sample Data'!O$3:O$386)&gt;10,IF(AND(ISNUMBER('Control Sample Data'!O159),'Control Sample Data'!O159&lt;35,'Control Sample Data'!O159&gt;0),'Control Sample Data'!O159-'Choose Housekeeping Genes'!AM$27,35-'Choose Housekeeping Genes'!AM$27),"")</f>
        <v/>
      </c>
      <c r="AL159" s="132" t="str">
        <f>IF(SUM('Control Sample Data'!P$3:P$386)&gt;10,IF(AND(ISNUMBER('Control Sample Data'!P159),'Control Sample Data'!P159&lt;35,'Control Sample Data'!P159&gt;0),'Control Sample Data'!P159-'Choose Housekeeping Genes'!AN$27,35-'Choose Housekeeping Genes'!AN$27),"")</f>
        <v/>
      </c>
      <c r="AM159" s="132" t="str">
        <f>IF(SUM('Control Sample Data'!Q$3:Q$386)&gt;10,IF(AND(ISNUMBER('Control Sample Data'!Q159),'Control Sample Data'!Q159&lt;35,'Control Sample Data'!Q159&gt;0),'Control Sample Data'!Q159-'Choose Housekeeping Genes'!AO$27,35-'Choose Housekeeping Genes'!AO$27),"")</f>
        <v/>
      </c>
      <c r="AN159" s="132" t="str">
        <f>IF(SUM('Control Sample Data'!R$3:R$386)&gt;10,IF(AND(ISNUMBER('Control Sample Data'!R159),'Control Sample Data'!R159&lt;35,'Control Sample Data'!R159&gt;0),'Control Sample Data'!R159-'Choose Housekeeping Genes'!AP$27,35-'Choose Housekeeping Genes'!AP$27),"")</f>
        <v/>
      </c>
      <c r="AO159" s="132" t="str">
        <f>IF(SUM('Control Sample Data'!S$3:S$386)&gt;10,IF(AND(ISNUMBER('Control Sample Data'!S159),'Control Sample Data'!S159&lt;35,'Control Sample Data'!S159&gt;0),'Control Sample Data'!S159-'Choose Housekeeping Genes'!AQ$27,35-'Choose Housekeeping Genes'!AQ$27),"")</f>
        <v/>
      </c>
      <c r="AP159" s="132" t="str">
        <f>IF(SUM('Control Sample Data'!T$3:T$386)&gt;10,IF(AND(ISNUMBER('Control Sample Data'!T159),'Control Sample Data'!T159&lt;35,'Control Sample Data'!T159&gt;0),'Control Sample Data'!T159-'Choose Housekeeping Genes'!AR$27,35-'Choose Housekeeping Genes'!AR$27),"")</f>
        <v/>
      </c>
      <c r="AQ159" s="132" t="str">
        <f>IF(SUM('Control Sample Data'!U$3:U$386)&gt;10,IF(AND(ISNUMBER('Control Sample Data'!U159),'Control Sample Data'!U159&lt;35,'Control Sample Data'!U159&gt;0),'Control Sample Data'!U159-'Choose Housekeeping Genes'!AS$27,35-'Choose Housekeeping Genes'!AS$27),"")</f>
        <v/>
      </c>
      <c r="AR159" s="132" t="str">
        <f>IF(SUM('Control Sample Data'!V$3:V$386)&gt;10,IF(AND(ISNUMBER('Control Sample Data'!V159),'Control Sample Data'!V159&lt;35,'Control Sample Data'!V159&gt;0),'Control Sample Data'!V159-'Choose Housekeeping Genes'!AT$27,35-'Choose Housekeeping Genes'!AT$27),"")</f>
        <v/>
      </c>
      <c r="AS159" s="135" t="str">
        <f>'Control Sample Data'!A159</f>
        <v>PARROT</v>
      </c>
      <c r="AT159" s="35" t="s">
        <v>218</v>
      </c>
      <c r="AU159" s="132" t="str">
        <f ca="1">IF(ISNUMBER(C159-'Choose Housekeeping Genes'!D$17),C159-'Choose Housekeeping Genes'!D$17,"")</f>
        <v/>
      </c>
      <c r="AV159" s="132" t="str">
        <f ca="1">IF(ISNUMBER(D159-'Choose Housekeeping Genes'!E$17),D159-'Choose Housekeeping Genes'!E$17,"")</f>
        <v/>
      </c>
      <c r="AW159" s="132" t="str">
        <f ca="1">IF(ISNUMBER(E159-'Choose Housekeeping Genes'!F$17),E159-'Choose Housekeeping Genes'!F$17,"")</f>
        <v/>
      </c>
      <c r="AX159" s="132" t="str">
        <f ca="1">IF(ISNUMBER(F159-'Choose Housekeeping Genes'!G$17),F159-'Choose Housekeeping Genes'!G$17,"")</f>
        <v/>
      </c>
      <c r="AY159" s="132" t="str">
        <f ca="1">IF(ISNUMBER(G159-'Choose Housekeeping Genes'!H$17),G159-'Choose Housekeeping Genes'!H$17,"")</f>
        <v/>
      </c>
      <c r="AZ159" s="132" t="str">
        <f ca="1">IF(ISNUMBER(H159-'Choose Housekeeping Genes'!I$17),H159-'Choose Housekeeping Genes'!I$17,"")</f>
        <v/>
      </c>
      <c r="BA159" s="132" t="str">
        <f ca="1">IF(ISNUMBER(I159-'Choose Housekeeping Genes'!J$17),I159-'Choose Housekeeping Genes'!J$17,"")</f>
        <v/>
      </c>
      <c r="BB159" s="132" t="str">
        <f ca="1">IF(ISNUMBER(J159-'Choose Housekeeping Genes'!K$17),J159-'Choose Housekeeping Genes'!K$17,"")</f>
        <v/>
      </c>
      <c r="BC159" s="132" t="str">
        <f ca="1">IF(ISNUMBER(K159-'Choose Housekeeping Genes'!L$17),K159-'Choose Housekeeping Genes'!L$17,"")</f>
        <v/>
      </c>
      <c r="BD159" s="132" t="str">
        <f ca="1">IF(ISNUMBER(L159-'Choose Housekeeping Genes'!M$17),L159-'Choose Housekeeping Genes'!M$17,"")</f>
        <v/>
      </c>
      <c r="BE159" s="132" t="str">
        <f ca="1">IF(ISNUMBER(M159-'Choose Housekeeping Genes'!N$17),M159-'Choose Housekeeping Genes'!N$17,"")</f>
        <v/>
      </c>
      <c r="BF159" s="132" t="str">
        <f ca="1">IF(ISNUMBER(N159-'Choose Housekeeping Genes'!O$17),N159-'Choose Housekeeping Genes'!O$17,"")</f>
        <v/>
      </c>
      <c r="BG159" s="132" t="str">
        <f ca="1">IF(ISNUMBER(O159-'Choose Housekeeping Genes'!P$17),O159-'Choose Housekeeping Genes'!P$17,"")</f>
        <v/>
      </c>
      <c r="BH159" s="132" t="str">
        <f ca="1">IF(ISNUMBER(P159-'Choose Housekeeping Genes'!Q$17),P159-'Choose Housekeeping Genes'!Q$17,"")</f>
        <v/>
      </c>
      <c r="BI159" s="132" t="str">
        <f ca="1">IF(ISNUMBER(Q159-'Choose Housekeeping Genes'!R$17),Q159-'Choose Housekeeping Genes'!R$17,"")</f>
        <v/>
      </c>
      <c r="BJ159" s="132" t="str">
        <f ca="1">IF(ISNUMBER(R159-'Choose Housekeeping Genes'!S$17),R159-'Choose Housekeeping Genes'!S$17,"")</f>
        <v/>
      </c>
      <c r="BK159" s="132" t="str">
        <f ca="1">IF(ISNUMBER(S159-'Choose Housekeeping Genes'!T$17),S159-'Choose Housekeeping Genes'!T$17,"")</f>
        <v/>
      </c>
      <c r="BL159" s="132" t="str">
        <f ca="1">IF(ISNUMBER(T159-'Choose Housekeeping Genes'!U$17),T159-'Choose Housekeeping Genes'!U$17,"")</f>
        <v/>
      </c>
      <c r="BM159" s="132" t="str">
        <f ca="1">IF(ISNUMBER(U159-'Choose Housekeeping Genes'!V$17),U159-'Choose Housekeeping Genes'!V$17,"")</f>
        <v/>
      </c>
      <c r="BN159" s="132" t="str">
        <f ca="1">IF(ISNUMBER(V159-'Choose Housekeeping Genes'!W$17),V159-'Choose Housekeeping Genes'!W$17,"")</f>
        <v/>
      </c>
      <c r="BO159" s="142" t="str">
        <f t="shared" si="11"/>
        <v>PARROT</v>
      </c>
      <c r="BP159" s="141" t="s">
        <v>218</v>
      </c>
      <c r="BQ159" s="132" t="str">
        <f ca="1">IF(ISNUMBER(Y159-'Choose Housekeeping Genes'!AA$17),Y159-'Choose Housekeeping Genes'!AA$17,"")</f>
        <v/>
      </c>
      <c r="BR159" s="132" t="str">
        <f ca="1">IF(ISNUMBER(Z159-'Choose Housekeeping Genes'!AB$17),Z159-'Choose Housekeeping Genes'!AB$17,"")</f>
        <v/>
      </c>
      <c r="BS159" s="132" t="str">
        <f ca="1">IF(ISNUMBER(AA159-'Choose Housekeeping Genes'!AC$17),AA159-'Choose Housekeeping Genes'!AC$17,"")</f>
        <v/>
      </c>
      <c r="BT159" s="132" t="str">
        <f ca="1">IF(ISNUMBER(AB159-'Choose Housekeeping Genes'!AD$17),AB159-'Choose Housekeeping Genes'!AD$17,"")</f>
        <v/>
      </c>
      <c r="BU159" s="132" t="str">
        <f ca="1">IF(ISNUMBER(AC159-'Choose Housekeeping Genes'!AE$17),AC159-'Choose Housekeeping Genes'!AE$17,"")</f>
        <v/>
      </c>
      <c r="BV159" s="132" t="str">
        <f ca="1">IF(ISNUMBER(AD159-'Choose Housekeeping Genes'!AF$17),AD159-'Choose Housekeeping Genes'!AF$17,"")</f>
        <v/>
      </c>
      <c r="BW159" s="132" t="str">
        <f ca="1">IF(ISNUMBER(AE159-'Choose Housekeeping Genes'!AG$17),AE159-'Choose Housekeeping Genes'!AG$17,"")</f>
        <v/>
      </c>
      <c r="BX159" s="132" t="str">
        <f ca="1">IF(ISNUMBER(AF159-'Choose Housekeeping Genes'!AH$17),AF159-'Choose Housekeeping Genes'!AH$17,"")</f>
        <v/>
      </c>
      <c r="BY159" s="132" t="str">
        <f ca="1">IF(ISNUMBER(AG159-'Choose Housekeeping Genes'!AI$17),AG159-'Choose Housekeeping Genes'!AI$17,"")</f>
        <v/>
      </c>
      <c r="BZ159" s="132" t="str">
        <f ca="1">IF(ISNUMBER(AH159-'Choose Housekeeping Genes'!AJ$17),AH159-'Choose Housekeeping Genes'!AJ$17,"")</f>
        <v/>
      </c>
      <c r="CA159" s="132" t="str">
        <f ca="1">IF(ISNUMBER(AI159-'Choose Housekeeping Genes'!AK$17),AI159-'Choose Housekeeping Genes'!AK$17,"")</f>
        <v/>
      </c>
      <c r="CB159" s="132" t="str">
        <f ca="1">IF(ISNUMBER(AJ159-'Choose Housekeeping Genes'!AL$17),AJ159-'Choose Housekeeping Genes'!AL$17,"")</f>
        <v/>
      </c>
      <c r="CC159" s="132" t="str">
        <f ca="1">IF(ISNUMBER(AK159-'Choose Housekeeping Genes'!AM$17),AK159-'Choose Housekeeping Genes'!AM$17,"")</f>
        <v/>
      </c>
      <c r="CD159" s="132" t="str">
        <f ca="1">IF(ISNUMBER(AL159-'Choose Housekeeping Genes'!AN$17),AL159-'Choose Housekeeping Genes'!AN$17,"")</f>
        <v/>
      </c>
      <c r="CE159" s="132" t="str">
        <f ca="1">IF(ISNUMBER(AM159-'Choose Housekeeping Genes'!AO$17),AM159-'Choose Housekeeping Genes'!AO$17,"")</f>
        <v/>
      </c>
      <c r="CF159" s="132" t="str">
        <f ca="1">IF(ISNUMBER(AN159-'Choose Housekeeping Genes'!AP$17),AN159-'Choose Housekeeping Genes'!AP$17,"")</f>
        <v/>
      </c>
      <c r="CG159" s="132" t="str">
        <f ca="1">IF(ISNUMBER(AO159-'Choose Housekeeping Genes'!AQ$17),AO159-'Choose Housekeeping Genes'!AQ$17,"")</f>
        <v/>
      </c>
      <c r="CH159" s="132" t="str">
        <f ca="1">IF(ISNUMBER(AP159-'Choose Housekeeping Genes'!AR$17),AP159-'Choose Housekeeping Genes'!AR$17,"")</f>
        <v/>
      </c>
      <c r="CI159" s="132" t="str">
        <f ca="1">IF(ISNUMBER(AQ159-'Choose Housekeeping Genes'!AS$17),AQ159-'Choose Housekeeping Genes'!AS$17,"")</f>
        <v/>
      </c>
      <c r="CJ159" s="132" t="str">
        <f ca="1">IF(ISNUMBER(AR159-'Choose Housekeeping Genes'!AT$17),AR159-'Choose Housekeeping Genes'!AT$17,"")</f>
        <v/>
      </c>
      <c r="CK159" s="137" t="e">
        <f t="shared" ca="1" si="9"/>
        <v>#DIV/0!</v>
      </c>
      <c r="CL159" s="138" t="e">
        <f t="shared" ca="1" si="10"/>
        <v>#DIV/0!</v>
      </c>
    </row>
    <row r="160" spans="1:90" ht="12.75" x14ac:dyDescent="0.15">
      <c r="A160" s="131" t="str">
        <f>'Transcript table'!C160</f>
        <v>PARTICL</v>
      </c>
      <c r="B160" s="35" t="s">
        <v>219</v>
      </c>
      <c r="C160" s="132" t="str">
        <f>IF(SUM('Test Sample Data'!C$3:C$386)&gt;10,IF(AND(ISNUMBER('Test Sample Data'!C160),'Test Sample Data'!C160&lt;35,'Test Sample Data'!C160&gt;0),'Test Sample Data'!C160-'Choose Housekeeping Genes'!D$27,35-'Choose Housekeeping Genes'!D$27),"")</f>
        <v/>
      </c>
      <c r="D160" s="132" t="str">
        <f>IF(SUM('Test Sample Data'!D$3:D$386)&gt;10,IF(AND(ISNUMBER('Test Sample Data'!D160),'Test Sample Data'!D160&lt;35,'Test Sample Data'!D160&gt;0),'Test Sample Data'!D160-'Choose Housekeeping Genes'!E$27,35-'Choose Housekeeping Genes'!E$27),"")</f>
        <v/>
      </c>
      <c r="E160" s="132" t="str">
        <f>IF(SUM('Test Sample Data'!E$3:E$386)&gt;10,IF(AND(ISNUMBER('Test Sample Data'!E160),'Test Sample Data'!E160&lt;35,'Test Sample Data'!E160&gt;0),'Test Sample Data'!E160-'Choose Housekeeping Genes'!F$27,35-'Choose Housekeeping Genes'!F$27),"")</f>
        <v/>
      </c>
      <c r="F160" s="132" t="str">
        <f>IF(SUM('Test Sample Data'!F$3:F$386)&gt;10,IF(AND(ISNUMBER('Test Sample Data'!F160),'Test Sample Data'!F160&lt;35,'Test Sample Data'!F160&gt;0),'Test Sample Data'!F160-'Choose Housekeeping Genes'!G$27,35-'Choose Housekeeping Genes'!G$27),"")</f>
        <v/>
      </c>
      <c r="G160" s="132" t="str">
        <f>IF(SUM('Test Sample Data'!G$3:G$386)&gt;10,IF(AND(ISNUMBER('Test Sample Data'!G160),'Test Sample Data'!G160&lt;35,'Test Sample Data'!G160&gt;0),'Test Sample Data'!G160-'Choose Housekeeping Genes'!H$27,35-'Choose Housekeeping Genes'!H$27),"")</f>
        <v/>
      </c>
      <c r="H160" s="132" t="str">
        <f>IF(SUM('Test Sample Data'!H$3:H$386)&gt;10,IF(AND(ISNUMBER('Test Sample Data'!H160),'Test Sample Data'!H160&lt;35,'Test Sample Data'!H160&gt;0),'Test Sample Data'!H160-'Choose Housekeeping Genes'!I$27,35-'Choose Housekeeping Genes'!I$27),"")</f>
        <v/>
      </c>
      <c r="I160" s="132" t="str">
        <f>IF(SUM('Test Sample Data'!I$3:I$386)&gt;10,IF(AND(ISNUMBER('Test Sample Data'!I160),'Test Sample Data'!I160&lt;35,'Test Sample Data'!I160&gt;0),'Test Sample Data'!I160-'Choose Housekeeping Genes'!J$27,35-'Choose Housekeeping Genes'!J$27),"")</f>
        <v/>
      </c>
      <c r="J160" s="132" t="str">
        <f>IF(SUM('Test Sample Data'!J$3:J$386)&gt;10,IF(AND(ISNUMBER('Test Sample Data'!J160),'Test Sample Data'!J160&lt;35,'Test Sample Data'!J160&gt;0),'Test Sample Data'!J160-'Choose Housekeeping Genes'!K$27,35-'Choose Housekeeping Genes'!K$27),"")</f>
        <v/>
      </c>
      <c r="K160" s="132" t="str">
        <f>IF(SUM('Test Sample Data'!K$3:K$386)&gt;10,IF(AND(ISNUMBER('Test Sample Data'!K160),'Test Sample Data'!K160&lt;35,'Test Sample Data'!K160&gt;0),'Test Sample Data'!K160-'Choose Housekeeping Genes'!L$27,35-'Choose Housekeeping Genes'!L$27),"")</f>
        <v/>
      </c>
      <c r="L160" s="132" t="str">
        <f>IF(SUM('Test Sample Data'!L$3:L$386)&gt;10,IF(AND(ISNUMBER('Test Sample Data'!L160),'Test Sample Data'!L160&lt;35,'Test Sample Data'!L160&gt;0),'Test Sample Data'!L160-'Choose Housekeeping Genes'!M$27,35-'Choose Housekeeping Genes'!M$27),"")</f>
        <v/>
      </c>
      <c r="M160" s="132" t="str">
        <f>IF(SUM('Test Sample Data'!M$3:M$386)&gt;10,IF(AND(ISNUMBER('Test Sample Data'!M160),'Test Sample Data'!M160&lt;35,'Test Sample Data'!M160&gt;0),'Test Sample Data'!M160-'Choose Housekeeping Genes'!N$27,35-'Choose Housekeeping Genes'!N$27),"")</f>
        <v/>
      </c>
      <c r="N160" s="132" t="str">
        <f>IF(SUM('Test Sample Data'!N$3:N$386)&gt;10,IF(AND(ISNUMBER('Test Sample Data'!N160),'Test Sample Data'!N160&lt;35,'Test Sample Data'!N160&gt;0),'Test Sample Data'!N160-'Choose Housekeeping Genes'!O$27,35-'Choose Housekeeping Genes'!O$27),"")</f>
        <v/>
      </c>
      <c r="O160" s="132" t="str">
        <f>IF(SUM('Test Sample Data'!O$3:O$386)&gt;10,IF(AND(ISNUMBER('Test Sample Data'!O160),'Test Sample Data'!O160&lt;35,'Test Sample Data'!O160&gt;0),'Test Sample Data'!O160-'Choose Housekeeping Genes'!P$27,35-'Choose Housekeeping Genes'!P$27),"")</f>
        <v/>
      </c>
      <c r="P160" s="132" t="str">
        <f>IF(SUM('Test Sample Data'!P$3:P$386)&gt;10,IF(AND(ISNUMBER('Test Sample Data'!P160),'Test Sample Data'!P160&lt;35,'Test Sample Data'!P160&gt;0),'Test Sample Data'!P160-'Choose Housekeeping Genes'!Q$27,35-'Choose Housekeeping Genes'!Q$27),"")</f>
        <v/>
      </c>
      <c r="Q160" s="132" t="str">
        <f>IF(SUM('Test Sample Data'!Q$3:Q$386)&gt;10,IF(AND(ISNUMBER('Test Sample Data'!Q160),'Test Sample Data'!Q160&lt;35,'Test Sample Data'!Q160&gt;0),'Test Sample Data'!Q160-'Choose Housekeeping Genes'!R$27,35-'Choose Housekeeping Genes'!R$27),"")</f>
        <v/>
      </c>
      <c r="R160" s="132" t="str">
        <f>IF(SUM('Test Sample Data'!R$3:R$386)&gt;10,IF(AND(ISNUMBER('Test Sample Data'!R160),'Test Sample Data'!R160&lt;35,'Test Sample Data'!R160&gt;0),'Test Sample Data'!R160-'Choose Housekeeping Genes'!S$27,35-'Choose Housekeeping Genes'!S$27),"")</f>
        <v/>
      </c>
      <c r="S160" s="132" t="str">
        <f>IF(SUM('Test Sample Data'!S$3:S$386)&gt;10,IF(AND(ISNUMBER('Test Sample Data'!S160),'Test Sample Data'!S160&lt;35,'Test Sample Data'!S160&gt;0),'Test Sample Data'!S160-'Choose Housekeeping Genes'!T$27,35-'Choose Housekeeping Genes'!T$27),"")</f>
        <v/>
      </c>
      <c r="T160" s="132" t="str">
        <f>IF(SUM('Test Sample Data'!T$3:T$386)&gt;10,IF(AND(ISNUMBER('Test Sample Data'!T160),'Test Sample Data'!T160&lt;35,'Test Sample Data'!T160&gt;0),'Test Sample Data'!T160-'Choose Housekeeping Genes'!U$27,35-'Choose Housekeeping Genes'!U$27),"")</f>
        <v/>
      </c>
      <c r="U160" s="132" t="str">
        <f>IF(SUM('Test Sample Data'!U$3:U$386)&gt;10,IF(AND(ISNUMBER('Test Sample Data'!U160),'Test Sample Data'!U160&lt;35,'Test Sample Data'!U160&gt;0),'Test Sample Data'!U160-'Choose Housekeeping Genes'!V$27,35-'Choose Housekeeping Genes'!V$27),"")</f>
        <v/>
      </c>
      <c r="V160" s="132" t="str">
        <f>IF(SUM('Test Sample Data'!V$3:V$386)&gt;10,IF(AND(ISNUMBER('Test Sample Data'!V160),'Test Sample Data'!V160&lt;35,'Test Sample Data'!V160&gt;0),'Test Sample Data'!V160-'Choose Housekeeping Genes'!W$27,35-'Choose Housekeeping Genes'!W$27),"")</f>
        <v/>
      </c>
      <c r="W160" s="140" t="str">
        <f>'Control Sample Data'!A160</f>
        <v>PARTICL</v>
      </c>
      <c r="X160" s="141" t="s">
        <v>219</v>
      </c>
      <c r="Y160" s="132" t="str">
        <f>IF(SUM('Control Sample Data'!C$3:C$386)&gt;10,IF(AND(ISNUMBER('Control Sample Data'!C160),'Control Sample Data'!C160&lt;35,'Control Sample Data'!C160&gt;0),'Control Sample Data'!C160-'Choose Housekeeping Genes'!AA$27,35-'Choose Housekeeping Genes'!AA$27),"")</f>
        <v/>
      </c>
      <c r="Z160" s="132" t="str">
        <f>IF(SUM('Control Sample Data'!D$3:D$386)&gt;10,IF(AND(ISNUMBER('Control Sample Data'!D160),'Control Sample Data'!D160&lt;35,'Control Sample Data'!D160&gt;0),'Control Sample Data'!D160-'Choose Housekeeping Genes'!AB$27,35-'Choose Housekeeping Genes'!AB$27),"")</f>
        <v/>
      </c>
      <c r="AA160" s="132" t="str">
        <f>IF(SUM('Control Sample Data'!E$3:E$386)&gt;10,IF(AND(ISNUMBER('Control Sample Data'!E160),'Control Sample Data'!E160&lt;35,'Control Sample Data'!E160&gt;0),'Control Sample Data'!E160-'Choose Housekeeping Genes'!AC$27,35-'Choose Housekeeping Genes'!AC$27),"")</f>
        <v/>
      </c>
      <c r="AB160" s="132" t="str">
        <f>IF(SUM('Control Sample Data'!F$3:F$386)&gt;10,IF(AND(ISNUMBER('Control Sample Data'!F160),'Control Sample Data'!F160&lt;35,'Control Sample Data'!F160&gt;0),'Control Sample Data'!F160-'Choose Housekeeping Genes'!AD$27,35-'Choose Housekeeping Genes'!AD$27),"")</f>
        <v/>
      </c>
      <c r="AC160" s="132" t="str">
        <f>IF(SUM('Control Sample Data'!G$3:G$386)&gt;10,IF(AND(ISNUMBER('Control Sample Data'!G160),'Control Sample Data'!G160&lt;35,'Control Sample Data'!G160&gt;0),'Control Sample Data'!G160-'Choose Housekeeping Genes'!AE$27,35-'Choose Housekeeping Genes'!AE$27),"")</f>
        <v/>
      </c>
      <c r="AD160" s="132" t="str">
        <f>IF(SUM('Control Sample Data'!H$3:H$386)&gt;10,IF(AND(ISNUMBER('Control Sample Data'!H160),'Control Sample Data'!H160&lt;35,'Control Sample Data'!H160&gt;0),'Control Sample Data'!H160-'Choose Housekeeping Genes'!AF$27,35-'Choose Housekeeping Genes'!AF$27),"")</f>
        <v/>
      </c>
      <c r="AE160" s="132" t="str">
        <f>IF(SUM('Control Sample Data'!I$3:I$386)&gt;10,IF(AND(ISNUMBER('Control Sample Data'!I160),'Control Sample Data'!I160&lt;35,'Control Sample Data'!I160&gt;0),'Control Sample Data'!I160-'Choose Housekeeping Genes'!AG$27,35-'Choose Housekeeping Genes'!AG$27),"")</f>
        <v/>
      </c>
      <c r="AF160" s="132" t="str">
        <f>IF(SUM('Control Sample Data'!J$3:J$386)&gt;10,IF(AND(ISNUMBER('Control Sample Data'!J160),'Control Sample Data'!J160&lt;35,'Control Sample Data'!J160&gt;0),'Control Sample Data'!J160-'Choose Housekeeping Genes'!AH$27,35-'Choose Housekeeping Genes'!AH$27),"")</f>
        <v/>
      </c>
      <c r="AG160" s="132" t="str">
        <f>IF(SUM('Control Sample Data'!K$3:K$386)&gt;10,IF(AND(ISNUMBER('Control Sample Data'!K160),'Control Sample Data'!K160&lt;35,'Control Sample Data'!K160&gt;0),'Control Sample Data'!K160-'Choose Housekeeping Genes'!AI$27,35-'Choose Housekeeping Genes'!AI$27),"")</f>
        <v/>
      </c>
      <c r="AH160" s="132" t="str">
        <f>IF(SUM('Control Sample Data'!L$3:L$386)&gt;10,IF(AND(ISNUMBER('Control Sample Data'!L160),'Control Sample Data'!L160&lt;35,'Control Sample Data'!L160&gt;0),'Control Sample Data'!L160-'Choose Housekeeping Genes'!AJ$27,35-'Choose Housekeeping Genes'!AJ$27),"")</f>
        <v/>
      </c>
      <c r="AI160" s="132" t="str">
        <f>IF(SUM('Control Sample Data'!M$3:M$386)&gt;10,IF(AND(ISNUMBER('Control Sample Data'!M160),'Control Sample Data'!M160&lt;35,'Control Sample Data'!M160&gt;0),'Control Sample Data'!M160-'Choose Housekeeping Genes'!AK$27,35-'Choose Housekeeping Genes'!AK$27),"")</f>
        <v/>
      </c>
      <c r="AJ160" s="132" t="str">
        <f>IF(SUM('Control Sample Data'!N$3:N$386)&gt;10,IF(AND(ISNUMBER('Control Sample Data'!N160),'Control Sample Data'!N160&lt;35,'Control Sample Data'!N160&gt;0),'Control Sample Data'!N160-'Choose Housekeeping Genes'!AL$27,35-'Choose Housekeeping Genes'!AL$27),"")</f>
        <v/>
      </c>
      <c r="AK160" s="132" t="str">
        <f>IF(SUM('Control Sample Data'!O$3:O$386)&gt;10,IF(AND(ISNUMBER('Control Sample Data'!O160),'Control Sample Data'!O160&lt;35,'Control Sample Data'!O160&gt;0),'Control Sample Data'!O160-'Choose Housekeeping Genes'!AM$27,35-'Choose Housekeeping Genes'!AM$27),"")</f>
        <v/>
      </c>
      <c r="AL160" s="132" t="str">
        <f>IF(SUM('Control Sample Data'!P$3:P$386)&gt;10,IF(AND(ISNUMBER('Control Sample Data'!P160),'Control Sample Data'!P160&lt;35,'Control Sample Data'!P160&gt;0),'Control Sample Data'!P160-'Choose Housekeeping Genes'!AN$27,35-'Choose Housekeeping Genes'!AN$27),"")</f>
        <v/>
      </c>
      <c r="AM160" s="132" t="str">
        <f>IF(SUM('Control Sample Data'!Q$3:Q$386)&gt;10,IF(AND(ISNUMBER('Control Sample Data'!Q160),'Control Sample Data'!Q160&lt;35,'Control Sample Data'!Q160&gt;0),'Control Sample Data'!Q160-'Choose Housekeeping Genes'!AO$27,35-'Choose Housekeeping Genes'!AO$27),"")</f>
        <v/>
      </c>
      <c r="AN160" s="132" t="str">
        <f>IF(SUM('Control Sample Data'!R$3:R$386)&gt;10,IF(AND(ISNUMBER('Control Sample Data'!R160),'Control Sample Data'!R160&lt;35,'Control Sample Data'!R160&gt;0),'Control Sample Data'!R160-'Choose Housekeeping Genes'!AP$27,35-'Choose Housekeeping Genes'!AP$27),"")</f>
        <v/>
      </c>
      <c r="AO160" s="132" t="str">
        <f>IF(SUM('Control Sample Data'!S$3:S$386)&gt;10,IF(AND(ISNUMBER('Control Sample Data'!S160),'Control Sample Data'!S160&lt;35,'Control Sample Data'!S160&gt;0),'Control Sample Data'!S160-'Choose Housekeeping Genes'!AQ$27,35-'Choose Housekeeping Genes'!AQ$27),"")</f>
        <v/>
      </c>
      <c r="AP160" s="132" t="str">
        <f>IF(SUM('Control Sample Data'!T$3:T$386)&gt;10,IF(AND(ISNUMBER('Control Sample Data'!T160),'Control Sample Data'!T160&lt;35,'Control Sample Data'!T160&gt;0),'Control Sample Data'!T160-'Choose Housekeeping Genes'!AR$27,35-'Choose Housekeeping Genes'!AR$27),"")</f>
        <v/>
      </c>
      <c r="AQ160" s="132" t="str">
        <f>IF(SUM('Control Sample Data'!U$3:U$386)&gt;10,IF(AND(ISNUMBER('Control Sample Data'!U160),'Control Sample Data'!U160&lt;35,'Control Sample Data'!U160&gt;0),'Control Sample Data'!U160-'Choose Housekeeping Genes'!AS$27,35-'Choose Housekeeping Genes'!AS$27),"")</f>
        <v/>
      </c>
      <c r="AR160" s="132" t="str">
        <f>IF(SUM('Control Sample Data'!V$3:V$386)&gt;10,IF(AND(ISNUMBER('Control Sample Data'!V160),'Control Sample Data'!V160&lt;35,'Control Sample Data'!V160&gt;0),'Control Sample Data'!V160-'Choose Housekeeping Genes'!AT$27,35-'Choose Housekeeping Genes'!AT$27),"")</f>
        <v/>
      </c>
      <c r="AS160" s="135" t="str">
        <f>'Control Sample Data'!A160</f>
        <v>PARTICL</v>
      </c>
      <c r="AT160" s="35" t="s">
        <v>219</v>
      </c>
      <c r="AU160" s="132" t="str">
        <f ca="1">IF(ISNUMBER(C160-'Choose Housekeeping Genes'!D$17),C160-'Choose Housekeeping Genes'!D$17,"")</f>
        <v/>
      </c>
      <c r="AV160" s="132" t="str">
        <f ca="1">IF(ISNUMBER(D160-'Choose Housekeeping Genes'!E$17),D160-'Choose Housekeeping Genes'!E$17,"")</f>
        <v/>
      </c>
      <c r="AW160" s="132" t="str">
        <f ca="1">IF(ISNUMBER(E160-'Choose Housekeeping Genes'!F$17),E160-'Choose Housekeeping Genes'!F$17,"")</f>
        <v/>
      </c>
      <c r="AX160" s="132" t="str">
        <f ca="1">IF(ISNUMBER(F160-'Choose Housekeeping Genes'!G$17),F160-'Choose Housekeeping Genes'!G$17,"")</f>
        <v/>
      </c>
      <c r="AY160" s="132" t="str">
        <f ca="1">IF(ISNUMBER(G160-'Choose Housekeeping Genes'!H$17),G160-'Choose Housekeeping Genes'!H$17,"")</f>
        <v/>
      </c>
      <c r="AZ160" s="132" t="str">
        <f ca="1">IF(ISNUMBER(H160-'Choose Housekeeping Genes'!I$17),H160-'Choose Housekeeping Genes'!I$17,"")</f>
        <v/>
      </c>
      <c r="BA160" s="132" t="str">
        <f ca="1">IF(ISNUMBER(I160-'Choose Housekeeping Genes'!J$17),I160-'Choose Housekeeping Genes'!J$17,"")</f>
        <v/>
      </c>
      <c r="BB160" s="132" t="str">
        <f ca="1">IF(ISNUMBER(J160-'Choose Housekeeping Genes'!K$17),J160-'Choose Housekeeping Genes'!K$17,"")</f>
        <v/>
      </c>
      <c r="BC160" s="132" t="str">
        <f ca="1">IF(ISNUMBER(K160-'Choose Housekeeping Genes'!L$17),K160-'Choose Housekeeping Genes'!L$17,"")</f>
        <v/>
      </c>
      <c r="BD160" s="132" t="str">
        <f ca="1">IF(ISNUMBER(L160-'Choose Housekeeping Genes'!M$17),L160-'Choose Housekeeping Genes'!M$17,"")</f>
        <v/>
      </c>
      <c r="BE160" s="132" t="str">
        <f ca="1">IF(ISNUMBER(M160-'Choose Housekeeping Genes'!N$17),M160-'Choose Housekeeping Genes'!N$17,"")</f>
        <v/>
      </c>
      <c r="BF160" s="132" t="str">
        <f ca="1">IF(ISNUMBER(N160-'Choose Housekeeping Genes'!O$17),N160-'Choose Housekeeping Genes'!O$17,"")</f>
        <v/>
      </c>
      <c r="BG160" s="132" t="str">
        <f ca="1">IF(ISNUMBER(O160-'Choose Housekeeping Genes'!P$17),O160-'Choose Housekeeping Genes'!P$17,"")</f>
        <v/>
      </c>
      <c r="BH160" s="132" t="str">
        <f ca="1">IF(ISNUMBER(P160-'Choose Housekeeping Genes'!Q$17),P160-'Choose Housekeeping Genes'!Q$17,"")</f>
        <v/>
      </c>
      <c r="BI160" s="132" t="str">
        <f ca="1">IF(ISNUMBER(Q160-'Choose Housekeeping Genes'!R$17),Q160-'Choose Housekeeping Genes'!R$17,"")</f>
        <v/>
      </c>
      <c r="BJ160" s="132" t="str">
        <f ca="1">IF(ISNUMBER(R160-'Choose Housekeeping Genes'!S$17),R160-'Choose Housekeeping Genes'!S$17,"")</f>
        <v/>
      </c>
      <c r="BK160" s="132" t="str">
        <f ca="1">IF(ISNUMBER(S160-'Choose Housekeeping Genes'!T$17),S160-'Choose Housekeeping Genes'!T$17,"")</f>
        <v/>
      </c>
      <c r="BL160" s="132" t="str">
        <f ca="1">IF(ISNUMBER(T160-'Choose Housekeeping Genes'!U$17),T160-'Choose Housekeeping Genes'!U$17,"")</f>
        <v/>
      </c>
      <c r="BM160" s="132" t="str">
        <f ca="1">IF(ISNUMBER(U160-'Choose Housekeeping Genes'!V$17),U160-'Choose Housekeeping Genes'!V$17,"")</f>
        <v/>
      </c>
      <c r="BN160" s="132" t="str">
        <f ca="1">IF(ISNUMBER(V160-'Choose Housekeeping Genes'!W$17),V160-'Choose Housekeeping Genes'!W$17,"")</f>
        <v/>
      </c>
      <c r="BO160" s="142" t="str">
        <f t="shared" si="11"/>
        <v>PARTICL</v>
      </c>
      <c r="BP160" s="141" t="s">
        <v>219</v>
      </c>
      <c r="BQ160" s="132" t="str">
        <f ca="1">IF(ISNUMBER(Y160-'Choose Housekeeping Genes'!AA$17),Y160-'Choose Housekeeping Genes'!AA$17,"")</f>
        <v/>
      </c>
      <c r="BR160" s="132" t="str">
        <f ca="1">IF(ISNUMBER(Z160-'Choose Housekeeping Genes'!AB$17),Z160-'Choose Housekeeping Genes'!AB$17,"")</f>
        <v/>
      </c>
      <c r="BS160" s="132" t="str">
        <f ca="1">IF(ISNUMBER(AA160-'Choose Housekeeping Genes'!AC$17),AA160-'Choose Housekeeping Genes'!AC$17,"")</f>
        <v/>
      </c>
      <c r="BT160" s="132" t="str">
        <f ca="1">IF(ISNUMBER(AB160-'Choose Housekeeping Genes'!AD$17),AB160-'Choose Housekeeping Genes'!AD$17,"")</f>
        <v/>
      </c>
      <c r="BU160" s="132" t="str">
        <f ca="1">IF(ISNUMBER(AC160-'Choose Housekeeping Genes'!AE$17),AC160-'Choose Housekeeping Genes'!AE$17,"")</f>
        <v/>
      </c>
      <c r="BV160" s="132" t="str">
        <f ca="1">IF(ISNUMBER(AD160-'Choose Housekeeping Genes'!AF$17),AD160-'Choose Housekeeping Genes'!AF$17,"")</f>
        <v/>
      </c>
      <c r="BW160" s="132" t="str">
        <f ca="1">IF(ISNUMBER(AE160-'Choose Housekeeping Genes'!AG$17),AE160-'Choose Housekeeping Genes'!AG$17,"")</f>
        <v/>
      </c>
      <c r="BX160" s="132" t="str">
        <f ca="1">IF(ISNUMBER(AF160-'Choose Housekeeping Genes'!AH$17),AF160-'Choose Housekeeping Genes'!AH$17,"")</f>
        <v/>
      </c>
      <c r="BY160" s="132" t="str">
        <f ca="1">IF(ISNUMBER(AG160-'Choose Housekeeping Genes'!AI$17),AG160-'Choose Housekeeping Genes'!AI$17,"")</f>
        <v/>
      </c>
      <c r="BZ160" s="132" t="str">
        <f ca="1">IF(ISNUMBER(AH160-'Choose Housekeeping Genes'!AJ$17),AH160-'Choose Housekeeping Genes'!AJ$17,"")</f>
        <v/>
      </c>
      <c r="CA160" s="132" t="str">
        <f ca="1">IF(ISNUMBER(AI160-'Choose Housekeeping Genes'!AK$17),AI160-'Choose Housekeeping Genes'!AK$17,"")</f>
        <v/>
      </c>
      <c r="CB160" s="132" t="str">
        <f ca="1">IF(ISNUMBER(AJ160-'Choose Housekeeping Genes'!AL$17),AJ160-'Choose Housekeeping Genes'!AL$17,"")</f>
        <v/>
      </c>
      <c r="CC160" s="132" t="str">
        <f ca="1">IF(ISNUMBER(AK160-'Choose Housekeeping Genes'!AM$17),AK160-'Choose Housekeeping Genes'!AM$17,"")</f>
        <v/>
      </c>
      <c r="CD160" s="132" t="str">
        <f ca="1">IF(ISNUMBER(AL160-'Choose Housekeeping Genes'!AN$17),AL160-'Choose Housekeeping Genes'!AN$17,"")</f>
        <v/>
      </c>
      <c r="CE160" s="132" t="str">
        <f ca="1">IF(ISNUMBER(AM160-'Choose Housekeeping Genes'!AO$17),AM160-'Choose Housekeeping Genes'!AO$17,"")</f>
        <v/>
      </c>
      <c r="CF160" s="132" t="str">
        <f ca="1">IF(ISNUMBER(AN160-'Choose Housekeeping Genes'!AP$17),AN160-'Choose Housekeeping Genes'!AP$17,"")</f>
        <v/>
      </c>
      <c r="CG160" s="132" t="str">
        <f ca="1">IF(ISNUMBER(AO160-'Choose Housekeeping Genes'!AQ$17),AO160-'Choose Housekeeping Genes'!AQ$17,"")</f>
        <v/>
      </c>
      <c r="CH160" s="132" t="str">
        <f ca="1">IF(ISNUMBER(AP160-'Choose Housekeeping Genes'!AR$17),AP160-'Choose Housekeeping Genes'!AR$17,"")</f>
        <v/>
      </c>
      <c r="CI160" s="132" t="str">
        <f ca="1">IF(ISNUMBER(AQ160-'Choose Housekeeping Genes'!AS$17),AQ160-'Choose Housekeeping Genes'!AS$17,"")</f>
        <v/>
      </c>
      <c r="CJ160" s="132" t="str">
        <f ca="1">IF(ISNUMBER(AR160-'Choose Housekeeping Genes'!AT$17),AR160-'Choose Housekeeping Genes'!AT$17,"")</f>
        <v/>
      </c>
      <c r="CK160" s="137" t="e">
        <f t="shared" ca="1" si="9"/>
        <v>#DIV/0!</v>
      </c>
      <c r="CL160" s="138" t="e">
        <f t="shared" ca="1" si="10"/>
        <v>#DIV/0!</v>
      </c>
    </row>
    <row r="161" spans="1:90" ht="12.75" x14ac:dyDescent="0.15">
      <c r="A161" s="131" t="str">
        <f>'Transcript table'!C161</f>
        <v>PCAT1</v>
      </c>
      <c r="B161" s="35" t="s">
        <v>220</v>
      </c>
      <c r="C161" s="132" t="str">
        <f>IF(SUM('Test Sample Data'!C$3:C$386)&gt;10,IF(AND(ISNUMBER('Test Sample Data'!C161),'Test Sample Data'!C161&lt;35,'Test Sample Data'!C161&gt;0),'Test Sample Data'!C161-'Choose Housekeeping Genes'!D$27,35-'Choose Housekeeping Genes'!D$27),"")</f>
        <v/>
      </c>
      <c r="D161" s="132" t="str">
        <f>IF(SUM('Test Sample Data'!D$3:D$386)&gt;10,IF(AND(ISNUMBER('Test Sample Data'!D161),'Test Sample Data'!D161&lt;35,'Test Sample Data'!D161&gt;0),'Test Sample Data'!D161-'Choose Housekeeping Genes'!E$27,35-'Choose Housekeeping Genes'!E$27),"")</f>
        <v/>
      </c>
      <c r="E161" s="132" t="str">
        <f>IF(SUM('Test Sample Data'!E$3:E$386)&gt;10,IF(AND(ISNUMBER('Test Sample Data'!E161),'Test Sample Data'!E161&lt;35,'Test Sample Data'!E161&gt;0),'Test Sample Data'!E161-'Choose Housekeeping Genes'!F$27,35-'Choose Housekeeping Genes'!F$27),"")</f>
        <v/>
      </c>
      <c r="F161" s="132" t="str">
        <f>IF(SUM('Test Sample Data'!F$3:F$386)&gt;10,IF(AND(ISNUMBER('Test Sample Data'!F161),'Test Sample Data'!F161&lt;35,'Test Sample Data'!F161&gt;0),'Test Sample Data'!F161-'Choose Housekeeping Genes'!G$27,35-'Choose Housekeeping Genes'!G$27),"")</f>
        <v/>
      </c>
      <c r="G161" s="132" t="str">
        <f>IF(SUM('Test Sample Data'!G$3:G$386)&gt;10,IF(AND(ISNUMBER('Test Sample Data'!G161),'Test Sample Data'!G161&lt;35,'Test Sample Data'!G161&gt;0),'Test Sample Data'!G161-'Choose Housekeeping Genes'!H$27,35-'Choose Housekeeping Genes'!H$27),"")</f>
        <v/>
      </c>
      <c r="H161" s="132" t="str">
        <f>IF(SUM('Test Sample Data'!H$3:H$386)&gt;10,IF(AND(ISNUMBER('Test Sample Data'!H161),'Test Sample Data'!H161&lt;35,'Test Sample Data'!H161&gt;0),'Test Sample Data'!H161-'Choose Housekeeping Genes'!I$27,35-'Choose Housekeeping Genes'!I$27),"")</f>
        <v/>
      </c>
      <c r="I161" s="132" t="str">
        <f>IF(SUM('Test Sample Data'!I$3:I$386)&gt;10,IF(AND(ISNUMBER('Test Sample Data'!I161),'Test Sample Data'!I161&lt;35,'Test Sample Data'!I161&gt;0),'Test Sample Data'!I161-'Choose Housekeeping Genes'!J$27,35-'Choose Housekeeping Genes'!J$27),"")</f>
        <v/>
      </c>
      <c r="J161" s="132" t="str">
        <f>IF(SUM('Test Sample Data'!J$3:J$386)&gt;10,IF(AND(ISNUMBER('Test Sample Data'!J161),'Test Sample Data'!J161&lt;35,'Test Sample Data'!J161&gt;0),'Test Sample Data'!J161-'Choose Housekeeping Genes'!K$27,35-'Choose Housekeeping Genes'!K$27),"")</f>
        <v/>
      </c>
      <c r="K161" s="132" t="str">
        <f>IF(SUM('Test Sample Data'!K$3:K$386)&gt;10,IF(AND(ISNUMBER('Test Sample Data'!K161),'Test Sample Data'!K161&lt;35,'Test Sample Data'!K161&gt;0),'Test Sample Data'!K161-'Choose Housekeeping Genes'!L$27,35-'Choose Housekeeping Genes'!L$27),"")</f>
        <v/>
      </c>
      <c r="L161" s="132" t="str">
        <f>IF(SUM('Test Sample Data'!L$3:L$386)&gt;10,IF(AND(ISNUMBER('Test Sample Data'!L161),'Test Sample Data'!L161&lt;35,'Test Sample Data'!L161&gt;0),'Test Sample Data'!L161-'Choose Housekeeping Genes'!M$27,35-'Choose Housekeeping Genes'!M$27),"")</f>
        <v/>
      </c>
      <c r="M161" s="132" t="str">
        <f>IF(SUM('Test Sample Data'!M$3:M$386)&gt;10,IF(AND(ISNUMBER('Test Sample Data'!M161),'Test Sample Data'!M161&lt;35,'Test Sample Data'!M161&gt;0),'Test Sample Data'!M161-'Choose Housekeeping Genes'!N$27,35-'Choose Housekeeping Genes'!N$27),"")</f>
        <v/>
      </c>
      <c r="N161" s="132" t="str">
        <f>IF(SUM('Test Sample Data'!N$3:N$386)&gt;10,IF(AND(ISNUMBER('Test Sample Data'!N161),'Test Sample Data'!N161&lt;35,'Test Sample Data'!N161&gt;0),'Test Sample Data'!N161-'Choose Housekeeping Genes'!O$27,35-'Choose Housekeeping Genes'!O$27),"")</f>
        <v/>
      </c>
      <c r="O161" s="132" t="str">
        <f>IF(SUM('Test Sample Data'!O$3:O$386)&gt;10,IF(AND(ISNUMBER('Test Sample Data'!O161),'Test Sample Data'!O161&lt;35,'Test Sample Data'!O161&gt;0),'Test Sample Data'!O161-'Choose Housekeeping Genes'!P$27,35-'Choose Housekeeping Genes'!P$27),"")</f>
        <v/>
      </c>
      <c r="P161" s="132" t="str">
        <f>IF(SUM('Test Sample Data'!P$3:P$386)&gt;10,IF(AND(ISNUMBER('Test Sample Data'!P161),'Test Sample Data'!P161&lt;35,'Test Sample Data'!P161&gt;0),'Test Sample Data'!P161-'Choose Housekeeping Genes'!Q$27,35-'Choose Housekeeping Genes'!Q$27),"")</f>
        <v/>
      </c>
      <c r="Q161" s="132" t="str">
        <f>IF(SUM('Test Sample Data'!Q$3:Q$386)&gt;10,IF(AND(ISNUMBER('Test Sample Data'!Q161),'Test Sample Data'!Q161&lt;35,'Test Sample Data'!Q161&gt;0),'Test Sample Data'!Q161-'Choose Housekeeping Genes'!R$27,35-'Choose Housekeeping Genes'!R$27),"")</f>
        <v/>
      </c>
      <c r="R161" s="132" t="str">
        <f>IF(SUM('Test Sample Data'!R$3:R$386)&gt;10,IF(AND(ISNUMBER('Test Sample Data'!R161),'Test Sample Data'!R161&lt;35,'Test Sample Data'!R161&gt;0),'Test Sample Data'!R161-'Choose Housekeeping Genes'!S$27,35-'Choose Housekeeping Genes'!S$27),"")</f>
        <v/>
      </c>
      <c r="S161" s="132" t="str">
        <f>IF(SUM('Test Sample Data'!S$3:S$386)&gt;10,IF(AND(ISNUMBER('Test Sample Data'!S161),'Test Sample Data'!S161&lt;35,'Test Sample Data'!S161&gt;0),'Test Sample Data'!S161-'Choose Housekeeping Genes'!T$27,35-'Choose Housekeeping Genes'!T$27),"")</f>
        <v/>
      </c>
      <c r="T161" s="132" t="str">
        <f>IF(SUM('Test Sample Data'!T$3:T$386)&gt;10,IF(AND(ISNUMBER('Test Sample Data'!T161),'Test Sample Data'!T161&lt;35,'Test Sample Data'!T161&gt;0),'Test Sample Data'!T161-'Choose Housekeeping Genes'!U$27,35-'Choose Housekeeping Genes'!U$27),"")</f>
        <v/>
      </c>
      <c r="U161" s="132" t="str">
        <f>IF(SUM('Test Sample Data'!U$3:U$386)&gt;10,IF(AND(ISNUMBER('Test Sample Data'!U161),'Test Sample Data'!U161&lt;35,'Test Sample Data'!U161&gt;0),'Test Sample Data'!U161-'Choose Housekeeping Genes'!V$27,35-'Choose Housekeeping Genes'!V$27),"")</f>
        <v/>
      </c>
      <c r="V161" s="132" t="str">
        <f>IF(SUM('Test Sample Data'!V$3:V$386)&gt;10,IF(AND(ISNUMBER('Test Sample Data'!V161),'Test Sample Data'!V161&lt;35,'Test Sample Data'!V161&gt;0),'Test Sample Data'!V161-'Choose Housekeeping Genes'!W$27,35-'Choose Housekeeping Genes'!W$27),"")</f>
        <v/>
      </c>
      <c r="W161" s="140" t="str">
        <f>'Control Sample Data'!A161</f>
        <v>PCAT1</v>
      </c>
      <c r="X161" s="141" t="s">
        <v>220</v>
      </c>
      <c r="Y161" s="132" t="str">
        <f>IF(SUM('Control Sample Data'!C$3:C$386)&gt;10,IF(AND(ISNUMBER('Control Sample Data'!C161),'Control Sample Data'!C161&lt;35,'Control Sample Data'!C161&gt;0),'Control Sample Data'!C161-'Choose Housekeeping Genes'!AA$27,35-'Choose Housekeeping Genes'!AA$27),"")</f>
        <v/>
      </c>
      <c r="Z161" s="132" t="str">
        <f>IF(SUM('Control Sample Data'!D$3:D$386)&gt;10,IF(AND(ISNUMBER('Control Sample Data'!D161),'Control Sample Data'!D161&lt;35,'Control Sample Data'!D161&gt;0),'Control Sample Data'!D161-'Choose Housekeeping Genes'!AB$27,35-'Choose Housekeeping Genes'!AB$27),"")</f>
        <v/>
      </c>
      <c r="AA161" s="132" t="str">
        <f>IF(SUM('Control Sample Data'!E$3:E$386)&gt;10,IF(AND(ISNUMBER('Control Sample Data'!E161),'Control Sample Data'!E161&lt;35,'Control Sample Data'!E161&gt;0),'Control Sample Data'!E161-'Choose Housekeeping Genes'!AC$27,35-'Choose Housekeeping Genes'!AC$27),"")</f>
        <v/>
      </c>
      <c r="AB161" s="132" t="str">
        <f>IF(SUM('Control Sample Data'!F$3:F$386)&gt;10,IF(AND(ISNUMBER('Control Sample Data'!F161),'Control Sample Data'!F161&lt;35,'Control Sample Data'!F161&gt;0),'Control Sample Data'!F161-'Choose Housekeeping Genes'!AD$27,35-'Choose Housekeeping Genes'!AD$27),"")</f>
        <v/>
      </c>
      <c r="AC161" s="132" t="str">
        <f>IF(SUM('Control Sample Data'!G$3:G$386)&gt;10,IF(AND(ISNUMBER('Control Sample Data'!G161),'Control Sample Data'!G161&lt;35,'Control Sample Data'!G161&gt;0),'Control Sample Data'!G161-'Choose Housekeeping Genes'!AE$27,35-'Choose Housekeeping Genes'!AE$27),"")</f>
        <v/>
      </c>
      <c r="AD161" s="132" t="str">
        <f>IF(SUM('Control Sample Data'!H$3:H$386)&gt;10,IF(AND(ISNUMBER('Control Sample Data'!H161),'Control Sample Data'!H161&lt;35,'Control Sample Data'!H161&gt;0),'Control Sample Data'!H161-'Choose Housekeeping Genes'!AF$27,35-'Choose Housekeeping Genes'!AF$27),"")</f>
        <v/>
      </c>
      <c r="AE161" s="132" t="str">
        <f>IF(SUM('Control Sample Data'!I$3:I$386)&gt;10,IF(AND(ISNUMBER('Control Sample Data'!I161),'Control Sample Data'!I161&lt;35,'Control Sample Data'!I161&gt;0),'Control Sample Data'!I161-'Choose Housekeeping Genes'!AG$27,35-'Choose Housekeeping Genes'!AG$27),"")</f>
        <v/>
      </c>
      <c r="AF161" s="132" t="str">
        <f>IF(SUM('Control Sample Data'!J$3:J$386)&gt;10,IF(AND(ISNUMBER('Control Sample Data'!J161),'Control Sample Data'!J161&lt;35,'Control Sample Data'!J161&gt;0),'Control Sample Data'!J161-'Choose Housekeeping Genes'!AH$27,35-'Choose Housekeeping Genes'!AH$27),"")</f>
        <v/>
      </c>
      <c r="AG161" s="132" t="str">
        <f>IF(SUM('Control Sample Data'!K$3:K$386)&gt;10,IF(AND(ISNUMBER('Control Sample Data'!K161),'Control Sample Data'!K161&lt;35,'Control Sample Data'!K161&gt;0),'Control Sample Data'!K161-'Choose Housekeeping Genes'!AI$27,35-'Choose Housekeeping Genes'!AI$27),"")</f>
        <v/>
      </c>
      <c r="AH161" s="132" t="str">
        <f>IF(SUM('Control Sample Data'!L$3:L$386)&gt;10,IF(AND(ISNUMBER('Control Sample Data'!L161),'Control Sample Data'!L161&lt;35,'Control Sample Data'!L161&gt;0),'Control Sample Data'!L161-'Choose Housekeeping Genes'!AJ$27,35-'Choose Housekeeping Genes'!AJ$27),"")</f>
        <v/>
      </c>
      <c r="AI161" s="132" t="str">
        <f>IF(SUM('Control Sample Data'!M$3:M$386)&gt;10,IF(AND(ISNUMBER('Control Sample Data'!M161),'Control Sample Data'!M161&lt;35,'Control Sample Data'!M161&gt;0),'Control Sample Data'!M161-'Choose Housekeeping Genes'!AK$27,35-'Choose Housekeeping Genes'!AK$27),"")</f>
        <v/>
      </c>
      <c r="AJ161" s="132" t="str">
        <f>IF(SUM('Control Sample Data'!N$3:N$386)&gt;10,IF(AND(ISNUMBER('Control Sample Data'!N161),'Control Sample Data'!N161&lt;35,'Control Sample Data'!N161&gt;0),'Control Sample Data'!N161-'Choose Housekeeping Genes'!AL$27,35-'Choose Housekeeping Genes'!AL$27),"")</f>
        <v/>
      </c>
      <c r="AK161" s="132" t="str">
        <f>IF(SUM('Control Sample Data'!O$3:O$386)&gt;10,IF(AND(ISNUMBER('Control Sample Data'!O161),'Control Sample Data'!O161&lt;35,'Control Sample Data'!O161&gt;0),'Control Sample Data'!O161-'Choose Housekeeping Genes'!AM$27,35-'Choose Housekeeping Genes'!AM$27),"")</f>
        <v/>
      </c>
      <c r="AL161" s="132" t="str">
        <f>IF(SUM('Control Sample Data'!P$3:P$386)&gt;10,IF(AND(ISNUMBER('Control Sample Data'!P161),'Control Sample Data'!P161&lt;35,'Control Sample Data'!P161&gt;0),'Control Sample Data'!P161-'Choose Housekeeping Genes'!AN$27,35-'Choose Housekeeping Genes'!AN$27),"")</f>
        <v/>
      </c>
      <c r="AM161" s="132" t="str">
        <f>IF(SUM('Control Sample Data'!Q$3:Q$386)&gt;10,IF(AND(ISNUMBER('Control Sample Data'!Q161),'Control Sample Data'!Q161&lt;35,'Control Sample Data'!Q161&gt;0),'Control Sample Data'!Q161-'Choose Housekeeping Genes'!AO$27,35-'Choose Housekeeping Genes'!AO$27),"")</f>
        <v/>
      </c>
      <c r="AN161" s="132" t="str">
        <f>IF(SUM('Control Sample Data'!R$3:R$386)&gt;10,IF(AND(ISNUMBER('Control Sample Data'!R161),'Control Sample Data'!R161&lt;35,'Control Sample Data'!R161&gt;0),'Control Sample Data'!R161-'Choose Housekeeping Genes'!AP$27,35-'Choose Housekeeping Genes'!AP$27),"")</f>
        <v/>
      </c>
      <c r="AO161" s="132" t="str">
        <f>IF(SUM('Control Sample Data'!S$3:S$386)&gt;10,IF(AND(ISNUMBER('Control Sample Data'!S161),'Control Sample Data'!S161&lt;35,'Control Sample Data'!S161&gt;0),'Control Sample Data'!S161-'Choose Housekeeping Genes'!AQ$27,35-'Choose Housekeeping Genes'!AQ$27),"")</f>
        <v/>
      </c>
      <c r="AP161" s="132" t="str">
        <f>IF(SUM('Control Sample Data'!T$3:T$386)&gt;10,IF(AND(ISNUMBER('Control Sample Data'!T161),'Control Sample Data'!T161&lt;35,'Control Sample Data'!T161&gt;0),'Control Sample Data'!T161-'Choose Housekeeping Genes'!AR$27,35-'Choose Housekeeping Genes'!AR$27),"")</f>
        <v/>
      </c>
      <c r="AQ161" s="132" t="str">
        <f>IF(SUM('Control Sample Data'!U$3:U$386)&gt;10,IF(AND(ISNUMBER('Control Sample Data'!U161),'Control Sample Data'!U161&lt;35,'Control Sample Data'!U161&gt;0),'Control Sample Data'!U161-'Choose Housekeeping Genes'!AS$27,35-'Choose Housekeeping Genes'!AS$27),"")</f>
        <v/>
      </c>
      <c r="AR161" s="132" t="str">
        <f>IF(SUM('Control Sample Data'!V$3:V$386)&gt;10,IF(AND(ISNUMBER('Control Sample Data'!V161),'Control Sample Data'!V161&lt;35,'Control Sample Data'!V161&gt;0),'Control Sample Data'!V161-'Choose Housekeeping Genes'!AT$27,35-'Choose Housekeeping Genes'!AT$27),"")</f>
        <v/>
      </c>
      <c r="AS161" s="135" t="str">
        <f>'Control Sample Data'!A161</f>
        <v>PCAT1</v>
      </c>
      <c r="AT161" s="35" t="s">
        <v>220</v>
      </c>
      <c r="AU161" s="132" t="str">
        <f ca="1">IF(ISNUMBER(C161-'Choose Housekeeping Genes'!D$17),C161-'Choose Housekeeping Genes'!D$17,"")</f>
        <v/>
      </c>
      <c r="AV161" s="132" t="str">
        <f ca="1">IF(ISNUMBER(D161-'Choose Housekeeping Genes'!E$17),D161-'Choose Housekeeping Genes'!E$17,"")</f>
        <v/>
      </c>
      <c r="AW161" s="132" t="str">
        <f ca="1">IF(ISNUMBER(E161-'Choose Housekeeping Genes'!F$17),E161-'Choose Housekeeping Genes'!F$17,"")</f>
        <v/>
      </c>
      <c r="AX161" s="132" t="str">
        <f ca="1">IF(ISNUMBER(F161-'Choose Housekeeping Genes'!G$17),F161-'Choose Housekeeping Genes'!G$17,"")</f>
        <v/>
      </c>
      <c r="AY161" s="132" t="str">
        <f ca="1">IF(ISNUMBER(G161-'Choose Housekeeping Genes'!H$17),G161-'Choose Housekeeping Genes'!H$17,"")</f>
        <v/>
      </c>
      <c r="AZ161" s="132" t="str">
        <f ca="1">IF(ISNUMBER(H161-'Choose Housekeeping Genes'!I$17),H161-'Choose Housekeeping Genes'!I$17,"")</f>
        <v/>
      </c>
      <c r="BA161" s="132" t="str">
        <f ca="1">IF(ISNUMBER(I161-'Choose Housekeeping Genes'!J$17),I161-'Choose Housekeeping Genes'!J$17,"")</f>
        <v/>
      </c>
      <c r="BB161" s="132" t="str">
        <f ca="1">IF(ISNUMBER(J161-'Choose Housekeeping Genes'!K$17),J161-'Choose Housekeeping Genes'!K$17,"")</f>
        <v/>
      </c>
      <c r="BC161" s="132" t="str">
        <f ca="1">IF(ISNUMBER(K161-'Choose Housekeeping Genes'!L$17),K161-'Choose Housekeeping Genes'!L$17,"")</f>
        <v/>
      </c>
      <c r="BD161" s="132" t="str">
        <f ca="1">IF(ISNUMBER(L161-'Choose Housekeeping Genes'!M$17),L161-'Choose Housekeeping Genes'!M$17,"")</f>
        <v/>
      </c>
      <c r="BE161" s="132" t="str">
        <f ca="1">IF(ISNUMBER(M161-'Choose Housekeeping Genes'!N$17),M161-'Choose Housekeeping Genes'!N$17,"")</f>
        <v/>
      </c>
      <c r="BF161" s="132" t="str">
        <f ca="1">IF(ISNUMBER(N161-'Choose Housekeeping Genes'!O$17),N161-'Choose Housekeeping Genes'!O$17,"")</f>
        <v/>
      </c>
      <c r="BG161" s="132" t="str">
        <f ca="1">IF(ISNUMBER(O161-'Choose Housekeeping Genes'!P$17),O161-'Choose Housekeeping Genes'!P$17,"")</f>
        <v/>
      </c>
      <c r="BH161" s="132" t="str">
        <f ca="1">IF(ISNUMBER(P161-'Choose Housekeeping Genes'!Q$17),P161-'Choose Housekeeping Genes'!Q$17,"")</f>
        <v/>
      </c>
      <c r="BI161" s="132" t="str">
        <f ca="1">IF(ISNUMBER(Q161-'Choose Housekeeping Genes'!R$17),Q161-'Choose Housekeeping Genes'!R$17,"")</f>
        <v/>
      </c>
      <c r="BJ161" s="132" t="str">
        <f ca="1">IF(ISNUMBER(R161-'Choose Housekeeping Genes'!S$17),R161-'Choose Housekeeping Genes'!S$17,"")</f>
        <v/>
      </c>
      <c r="BK161" s="132" t="str">
        <f ca="1">IF(ISNUMBER(S161-'Choose Housekeeping Genes'!T$17),S161-'Choose Housekeeping Genes'!T$17,"")</f>
        <v/>
      </c>
      <c r="BL161" s="132" t="str">
        <f ca="1">IF(ISNUMBER(T161-'Choose Housekeeping Genes'!U$17),T161-'Choose Housekeeping Genes'!U$17,"")</f>
        <v/>
      </c>
      <c r="BM161" s="132" t="str">
        <f ca="1">IF(ISNUMBER(U161-'Choose Housekeeping Genes'!V$17),U161-'Choose Housekeeping Genes'!V$17,"")</f>
        <v/>
      </c>
      <c r="BN161" s="132" t="str">
        <f ca="1">IF(ISNUMBER(V161-'Choose Housekeeping Genes'!W$17),V161-'Choose Housekeeping Genes'!W$17,"")</f>
        <v/>
      </c>
      <c r="BO161" s="142" t="str">
        <f t="shared" si="11"/>
        <v>PCAT1</v>
      </c>
      <c r="BP161" s="141" t="s">
        <v>220</v>
      </c>
      <c r="BQ161" s="132" t="str">
        <f ca="1">IF(ISNUMBER(Y161-'Choose Housekeeping Genes'!AA$17),Y161-'Choose Housekeeping Genes'!AA$17,"")</f>
        <v/>
      </c>
      <c r="BR161" s="132" t="str">
        <f ca="1">IF(ISNUMBER(Z161-'Choose Housekeeping Genes'!AB$17),Z161-'Choose Housekeeping Genes'!AB$17,"")</f>
        <v/>
      </c>
      <c r="BS161" s="132" t="str">
        <f ca="1">IF(ISNUMBER(AA161-'Choose Housekeeping Genes'!AC$17),AA161-'Choose Housekeeping Genes'!AC$17,"")</f>
        <v/>
      </c>
      <c r="BT161" s="132" t="str">
        <f ca="1">IF(ISNUMBER(AB161-'Choose Housekeeping Genes'!AD$17),AB161-'Choose Housekeeping Genes'!AD$17,"")</f>
        <v/>
      </c>
      <c r="BU161" s="132" t="str">
        <f ca="1">IF(ISNUMBER(AC161-'Choose Housekeeping Genes'!AE$17),AC161-'Choose Housekeeping Genes'!AE$17,"")</f>
        <v/>
      </c>
      <c r="BV161" s="132" t="str">
        <f ca="1">IF(ISNUMBER(AD161-'Choose Housekeeping Genes'!AF$17),AD161-'Choose Housekeeping Genes'!AF$17,"")</f>
        <v/>
      </c>
      <c r="BW161" s="132" t="str">
        <f ca="1">IF(ISNUMBER(AE161-'Choose Housekeeping Genes'!AG$17),AE161-'Choose Housekeeping Genes'!AG$17,"")</f>
        <v/>
      </c>
      <c r="BX161" s="132" t="str">
        <f ca="1">IF(ISNUMBER(AF161-'Choose Housekeeping Genes'!AH$17),AF161-'Choose Housekeeping Genes'!AH$17,"")</f>
        <v/>
      </c>
      <c r="BY161" s="132" t="str">
        <f ca="1">IF(ISNUMBER(AG161-'Choose Housekeeping Genes'!AI$17),AG161-'Choose Housekeeping Genes'!AI$17,"")</f>
        <v/>
      </c>
      <c r="BZ161" s="132" t="str">
        <f ca="1">IF(ISNUMBER(AH161-'Choose Housekeeping Genes'!AJ$17),AH161-'Choose Housekeeping Genes'!AJ$17,"")</f>
        <v/>
      </c>
      <c r="CA161" s="132" t="str">
        <f ca="1">IF(ISNUMBER(AI161-'Choose Housekeeping Genes'!AK$17),AI161-'Choose Housekeeping Genes'!AK$17,"")</f>
        <v/>
      </c>
      <c r="CB161" s="132" t="str">
        <f ca="1">IF(ISNUMBER(AJ161-'Choose Housekeeping Genes'!AL$17),AJ161-'Choose Housekeeping Genes'!AL$17,"")</f>
        <v/>
      </c>
      <c r="CC161" s="132" t="str">
        <f ca="1">IF(ISNUMBER(AK161-'Choose Housekeeping Genes'!AM$17),AK161-'Choose Housekeeping Genes'!AM$17,"")</f>
        <v/>
      </c>
      <c r="CD161" s="132" t="str">
        <f ca="1">IF(ISNUMBER(AL161-'Choose Housekeeping Genes'!AN$17),AL161-'Choose Housekeeping Genes'!AN$17,"")</f>
        <v/>
      </c>
      <c r="CE161" s="132" t="str">
        <f ca="1">IF(ISNUMBER(AM161-'Choose Housekeeping Genes'!AO$17),AM161-'Choose Housekeeping Genes'!AO$17,"")</f>
        <v/>
      </c>
      <c r="CF161" s="132" t="str">
        <f ca="1">IF(ISNUMBER(AN161-'Choose Housekeeping Genes'!AP$17),AN161-'Choose Housekeeping Genes'!AP$17,"")</f>
        <v/>
      </c>
      <c r="CG161" s="132" t="str">
        <f ca="1">IF(ISNUMBER(AO161-'Choose Housekeeping Genes'!AQ$17),AO161-'Choose Housekeeping Genes'!AQ$17,"")</f>
        <v/>
      </c>
      <c r="CH161" s="132" t="str">
        <f ca="1">IF(ISNUMBER(AP161-'Choose Housekeeping Genes'!AR$17),AP161-'Choose Housekeeping Genes'!AR$17,"")</f>
        <v/>
      </c>
      <c r="CI161" s="132" t="str">
        <f ca="1">IF(ISNUMBER(AQ161-'Choose Housekeeping Genes'!AS$17),AQ161-'Choose Housekeeping Genes'!AS$17,"")</f>
        <v/>
      </c>
      <c r="CJ161" s="132" t="str">
        <f ca="1">IF(ISNUMBER(AR161-'Choose Housekeeping Genes'!AT$17),AR161-'Choose Housekeeping Genes'!AT$17,"")</f>
        <v/>
      </c>
      <c r="CK161" s="137" t="e">
        <f t="shared" ca="1" si="9"/>
        <v>#DIV/0!</v>
      </c>
      <c r="CL161" s="138" t="e">
        <f t="shared" ca="1" si="10"/>
        <v>#DIV/0!</v>
      </c>
    </row>
    <row r="162" spans="1:90" ht="12.75" x14ac:dyDescent="0.15">
      <c r="A162" s="131" t="str">
        <f>'Transcript table'!C162</f>
        <v>PCAT18</v>
      </c>
      <c r="B162" s="35" t="s">
        <v>221</v>
      </c>
      <c r="C162" s="132" t="str">
        <f>IF(SUM('Test Sample Data'!C$3:C$386)&gt;10,IF(AND(ISNUMBER('Test Sample Data'!C162),'Test Sample Data'!C162&lt;35,'Test Sample Data'!C162&gt;0),'Test Sample Data'!C162-'Choose Housekeeping Genes'!D$27,35-'Choose Housekeeping Genes'!D$27),"")</f>
        <v/>
      </c>
      <c r="D162" s="132" t="str">
        <f>IF(SUM('Test Sample Data'!D$3:D$386)&gt;10,IF(AND(ISNUMBER('Test Sample Data'!D162),'Test Sample Data'!D162&lt;35,'Test Sample Data'!D162&gt;0),'Test Sample Data'!D162-'Choose Housekeeping Genes'!E$27,35-'Choose Housekeeping Genes'!E$27),"")</f>
        <v/>
      </c>
      <c r="E162" s="132" t="str">
        <f>IF(SUM('Test Sample Data'!E$3:E$386)&gt;10,IF(AND(ISNUMBER('Test Sample Data'!E162),'Test Sample Data'!E162&lt;35,'Test Sample Data'!E162&gt;0),'Test Sample Data'!E162-'Choose Housekeeping Genes'!F$27,35-'Choose Housekeeping Genes'!F$27),"")</f>
        <v/>
      </c>
      <c r="F162" s="132" t="str">
        <f>IF(SUM('Test Sample Data'!F$3:F$386)&gt;10,IF(AND(ISNUMBER('Test Sample Data'!F162),'Test Sample Data'!F162&lt;35,'Test Sample Data'!F162&gt;0),'Test Sample Data'!F162-'Choose Housekeeping Genes'!G$27,35-'Choose Housekeeping Genes'!G$27),"")</f>
        <v/>
      </c>
      <c r="G162" s="132" t="str">
        <f>IF(SUM('Test Sample Data'!G$3:G$386)&gt;10,IF(AND(ISNUMBER('Test Sample Data'!G162),'Test Sample Data'!G162&lt;35,'Test Sample Data'!G162&gt;0),'Test Sample Data'!G162-'Choose Housekeeping Genes'!H$27,35-'Choose Housekeeping Genes'!H$27),"")</f>
        <v/>
      </c>
      <c r="H162" s="132" t="str">
        <f>IF(SUM('Test Sample Data'!H$3:H$386)&gt;10,IF(AND(ISNUMBER('Test Sample Data'!H162),'Test Sample Data'!H162&lt;35,'Test Sample Data'!H162&gt;0),'Test Sample Data'!H162-'Choose Housekeeping Genes'!I$27,35-'Choose Housekeeping Genes'!I$27),"")</f>
        <v/>
      </c>
      <c r="I162" s="132" t="str">
        <f>IF(SUM('Test Sample Data'!I$3:I$386)&gt;10,IF(AND(ISNUMBER('Test Sample Data'!I162),'Test Sample Data'!I162&lt;35,'Test Sample Data'!I162&gt;0),'Test Sample Data'!I162-'Choose Housekeeping Genes'!J$27,35-'Choose Housekeeping Genes'!J$27),"")</f>
        <v/>
      </c>
      <c r="J162" s="132" t="str">
        <f>IF(SUM('Test Sample Data'!J$3:J$386)&gt;10,IF(AND(ISNUMBER('Test Sample Data'!J162),'Test Sample Data'!J162&lt;35,'Test Sample Data'!J162&gt;0),'Test Sample Data'!J162-'Choose Housekeeping Genes'!K$27,35-'Choose Housekeeping Genes'!K$27),"")</f>
        <v/>
      </c>
      <c r="K162" s="132" t="str">
        <f>IF(SUM('Test Sample Data'!K$3:K$386)&gt;10,IF(AND(ISNUMBER('Test Sample Data'!K162),'Test Sample Data'!K162&lt;35,'Test Sample Data'!K162&gt;0),'Test Sample Data'!K162-'Choose Housekeeping Genes'!L$27,35-'Choose Housekeeping Genes'!L$27),"")</f>
        <v/>
      </c>
      <c r="L162" s="132" t="str">
        <f>IF(SUM('Test Sample Data'!L$3:L$386)&gt;10,IF(AND(ISNUMBER('Test Sample Data'!L162),'Test Sample Data'!L162&lt;35,'Test Sample Data'!L162&gt;0),'Test Sample Data'!L162-'Choose Housekeeping Genes'!M$27,35-'Choose Housekeeping Genes'!M$27),"")</f>
        <v/>
      </c>
      <c r="M162" s="132" t="str">
        <f>IF(SUM('Test Sample Data'!M$3:M$386)&gt;10,IF(AND(ISNUMBER('Test Sample Data'!M162),'Test Sample Data'!M162&lt;35,'Test Sample Data'!M162&gt;0),'Test Sample Data'!M162-'Choose Housekeeping Genes'!N$27,35-'Choose Housekeeping Genes'!N$27),"")</f>
        <v/>
      </c>
      <c r="N162" s="132" t="str">
        <f>IF(SUM('Test Sample Data'!N$3:N$386)&gt;10,IF(AND(ISNUMBER('Test Sample Data'!N162),'Test Sample Data'!N162&lt;35,'Test Sample Data'!N162&gt;0),'Test Sample Data'!N162-'Choose Housekeeping Genes'!O$27,35-'Choose Housekeeping Genes'!O$27),"")</f>
        <v/>
      </c>
      <c r="O162" s="132" t="str">
        <f>IF(SUM('Test Sample Data'!O$3:O$386)&gt;10,IF(AND(ISNUMBER('Test Sample Data'!O162),'Test Sample Data'!O162&lt;35,'Test Sample Data'!O162&gt;0),'Test Sample Data'!O162-'Choose Housekeeping Genes'!P$27,35-'Choose Housekeeping Genes'!P$27),"")</f>
        <v/>
      </c>
      <c r="P162" s="132" t="str">
        <f>IF(SUM('Test Sample Data'!P$3:P$386)&gt;10,IF(AND(ISNUMBER('Test Sample Data'!P162),'Test Sample Data'!P162&lt;35,'Test Sample Data'!P162&gt;0),'Test Sample Data'!P162-'Choose Housekeeping Genes'!Q$27,35-'Choose Housekeeping Genes'!Q$27),"")</f>
        <v/>
      </c>
      <c r="Q162" s="132" t="str">
        <f>IF(SUM('Test Sample Data'!Q$3:Q$386)&gt;10,IF(AND(ISNUMBER('Test Sample Data'!Q162),'Test Sample Data'!Q162&lt;35,'Test Sample Data'!Q162&gt;0),'Test Sample Data'!Q162-'Choose Housekeeping Genes'!R$27,35-'Choose Housekeeping Genes'!R$27),"")</f>
        <v/>
      </c>
      <c r="R162" s="132" t="str">
        <f>IF(SUM('Test Sample Data'!R$3:R$386)&gt;10,IF(AND(ISNUMBER('Test Sample Data'!R162),'Test Sample Data'!R162&lt;35,'Test Sample Data'!R162&gt;0),'Test Sample Data'!R162-'Choose Housekeeping Genes'!S$27,35-'Choose Housekeeping Genes'!S$27),"")</f>
        <v/>
      </c>
      <c r="S162" s="132" t="str">
        <f>IF(SUM('Test Sample Data'!S$3:S$386)&gt;10,IF(AND(ISNUMBER('Test Sample Data'!S162),'Test Sample Data'!S162&lt;35,'Test Sample Data'!S162&gt;0),'Test Sample Data'!S162-'Choose Housekeeping Genes'!T$27,35-'Choose Housekeeping Genes'!T$27),"")</f>
        <v/>
      </c>
      <c r="T162" s="132" t="str">
        <f>IF(SUM('Test Sample Data'!T$3:T$386)&gt;10,IF(AND(ISNUMBER('Test Sample Data'!T162),'Test Sample Data'!T162&lt;35,'Test Sample Data'!T162&gt;0),'Test Sample Data'!T162-'Choose Housekeeping Genes'!U$27,35-'Choose Housekeeping Genes'!U$27),"")</f>
        <v/>
      </c>
      <c r="U162" s="132" t="str">
        <f>IF(SUM('Test Sample Data'!U$3:U$386)&gt;10,IF(AND(ISNUMBER('Test Sample Data'!U162),'Test Sample Data'!U162&lt;35,'Test Sample Data'!U162&gt;0),'Test Sample Data'!U162-'Choose Housekeeping Genes'!V$27,35-'Choose Housekeeping Genes'!V$27),"")</f>
        <v/>
      </c>
      <c r="V162" s="132" t="str">
        <f>IF(SUM('Test Sample Data'!V$3:V$386)&gt;10,IF(AND(ISNUMBER('Test Sample Data'!V162),'Test Sample Data'!V162&lt;35,'Test Sample Data'!V162&gt;0),'Test Sample Data'!V162-'Choose Housekeeping Genes'!W$27,35-'Choose Housekeeping Genes'!W$27),"")</f>
        <v/>
      </c>
      <c r="W162" s="140" t="str">
        <f>'Control Sample Data'!A162</f>
        <v>PCAT18</v>
      </c>
      <c r="X162" s="141" t="s">
        <v>221</v>
      </c>
      <c r="Y162" s="132" t="str">
        <f>IF(SUM('Control Sample Data'!C$3:C$386)&gt;10,IF(AND(ISNUMBER('Control Sample Data'!C162),'Control Sample Data'!C162&lt;35,'Control Sample Data'!C162&gt;0),'Control Sample Data'!C162-'Choose Housekeeping Genes'!AA$27,35-'Choose Housekeeping Genes'!AA$27),"")</f>
        <v/>
      </c>
      <c r="Z162" s="132" t="str">
        <f>IF(SUM('Control Sample Data'!D$3:D$386)&gt;10,IF(AND(ISNUMBER('Control Sample Data'!D162),'Control Sample Data'!D162&lt;35,'Control Sample Data'!D162&gt;0),'Control Sample Data'!D162-'Choose Housekeeping Genes'!AB$27,35-'Choose Housekeeping Genes'!AB$27),"")</f>
        <v/>
      </c>
      <c r="AA162" s="132" t="str">
        <f>IF(SUM('Control Sample Data'!E$3:E$386)&gt;10,IF(AND(ISNUMBER('Control Sample Data'!E162),'Control Sample Data'!E162&lt;35,'Control Sample Data'!E162&gt;0),'Control Sample Data'!E162-'Choose Housekeeping Genes'!AC$27,35-'Choose Housekeeping Genes'!AC$27),"")</f>
        <v/>
      </c>
      <c r="AB162" s="132" t="str">
        <f>IF(SUM('Control Sample Data'!F$3:F$386)&gt;10,IF(AND(ISNUMBER('Control Sample Data'!F162),'Control Sample Data'!F162&lt;35,'Control Sample Data'!F162&gt;0),'Control Sample Data'!F162-'Choose Housekeeping Genes'!AD$27,35-'Choose Housekeeping Genes'!AD$27),"")</f>
        <v/>
      </c>
      <c r="AC162" s="132" t="str">
        <f>IF(SUM('Control Sample Data'!G$3:G$386)&gt;10,IF(AND(ISNUMBER('Control Sample Data'!G162),'Control Sample Data'!G162&lt;35,'Control Sample Data'!G162&gt;0),'Control Sample Data'!G162-'Choose Housekeeping Genes'!AE$27,35-'Choose Housekeeping Genes'!AE$27),"")</f>
        <v/>
      </c>
      <c r="AD162" s="132" t="str">
        <f>IF(SUM('Control Sample Data'!H$3:H$386)&gt;10,IF(AND(ISNUMBER('Control Sample Data'!H162),'Control Sample Data'!H162&lt;35,'Control Sample Data'!H162&gt;0),'Control Sample Data'!H162-'Choose Housekeeping Genes'!AF$27,35-'Choose Housekeeping Genes'!AF$27),"")</f>
        <v/>
      </c>
      <c r="AE162" s="132" t="str">
        <f>IF(SUM('Control Sample Data'!I$3:I$386)&gt;10,IF(AND(ISNUMBER('Control Sample Data'!I162),'Control Sample Data'!I162&lt;35,'Control Sample Data'!I162&gt;0),'Control Sample Data'!I162-'Choose Housekeeping Genes'!AG$27,35-'Choose Housekeeping Genes'!AG$27),"")</f>
        <v/>
      </c>
      <c r="AF162" s="132" t="str">
        <f>IF(SUM('Control Sample Data'!J$3:J$386)&gt;10,IF(AND(ISNUMBER('Control Sample Data'!J162),'Control Sample Data'!J162&lt;35,'Control Sample Data'!J162&gt;0),'Control Sample Data'!J162-'Choose Housekeeping Genes'!AH$27,35-'Choose Housekeeping Genes'!AH$27),"")</f>
        <v/>
      </c>
      <c r="AG162" s="132" t="str">
        <f>IF(SUM('Control Sample Data'!K$3:K$386)&gt;10,IF(AND(ISNUMBER('Control Sample Data'!K162),'Control Sample Data'!K162&lt;35,'Control Sample Data'!K162&gt;0),'Control Sample Data'!K162-'Choose Housekeeping Genes'!AI$27,35-'Choose Housekeeping Genes'!AI$27),"")</f>
        <v/>
      </c>
      <c r="AH162" s="132" t="str">
        <f>IF(SUM('Control Sample Data'!L$3:L$386)&gt;10,IF(AND(ISNUMBER('Control Sample Data'!L162),'Control Sample Data'!L162&lt;35,'Control Sample Data'!L162&gt;0),'Control Sample Data'!L162-'Choose Housekeeping Genes'!AJ$27,35-'Choose Housekeeping Genes'!AJ$27),"")</f>
        <v/>
      </c>
      <c r="AI162" s="132" t="str">
        <f>IF(SUM('Control Sample Data'!M$3:M$386)&gt;10,IF(AND(ISNUMBER('Control Sample Data'!M162),'Control Sample Data'!M162&lt;35,'Control Sample Data'!M162&gt;0),'Control Sample Data'!M162-'Choose Housekeeping Genes'!AK$27,35-'Choose Housekeeping Genes'!AK$27),"")</f>
        <v/>
      </c>
      <c r="AJ162" s="132" t="str">
        <f>IF(SUM('Control Sample Data'!N$3:N$386)&gt;10,IF(AND(ISNUMBER('Control Sample Data'!N162),'Control Sample Data'!N162&lt;35,'Control Sample Data'!N162&gt;0),'Control Sample Data'!N162-'Choose Housekeeping Genes'!AL$27,35-'Choose Housekeeping Genes'!AL$27),"")</f>
        <v/>
      </c>
      <c r="AK162" s="132" t="str">
        <f>IF(SUM('Control Sample Data'!O$3:O$386)&gt;10,IF(AND(ISNUMBER('Control Sample Data'!O162),'Control Sample Data'!O162&lt;35,'Control Sample Data'!O162&gt;0),'Control Sample Data'!O162-'Choose Housekeeping Genes'!AM$27,35-'Choose Housekeeping Genes'!AM$27),"")</f>
        <v/>
      </c>
      <c r="AL162" s="132" t="str">
        <f>IF(SUM('Control Sample Data'!P$3:P$386)&gt;10,IF(AND(ISNUMBER('Control Sample Data'!P162),'Control Sample Data'!P162&lt;35,'Control Sample Data'!P162&gt;0),'Control Sample Data'!P162-'Choose Housekeeping Genes'!AN$27,35-'Choose Housekeeping Genes'!AN$27),"")</f>
        <v/>
      </c>
      <c r="AM162" s="132" t="str">
        <f>IF(SUM('Control Sample Data'!Q$3:Q$386)&gt;10,IF(AND(ISNUMBER('Control Sample Data'!Q162),'Control Sample Data'!Q162&lt;35,'Control Sample Data'!Q162&gt;0),'Control Sample Data'!Q162-'Choose Housekeeping Genes'!AO$27,35-'Choose Housekeeping Genes'!AO$27),"")</f>
        <v/>
      </c>
      <c r="AN162" s="132" t="str">
        <f>IF(SUM('Control Sample Data'!R$3:R$386)&gt;10,IF(AND(ISNUMBER('Control Sample Data'!R162),'Control Sample Data'!R162&lt;35,'Control Sample Data'!R162&gt;0),'Control Sample Data'!R162-'Choose Housekeeping Genes'!AP$27,35-'Choose Housekeeping Genes'!AP$27),"")</f>
        <v/>
      </c>
      <c r="AO162" s="132" t="str">
        <f>IF(SUM('Control Sample Data'!S$3:S$386)&gt;10,IF(AND(ISNUMBER('Control Sample Data'!S162),'Control Sample Data'!S162&lt;35,'Control Sample Data'!S162&gt;0),'Control Sample Data'!S162-'Choose Housekeeping Genes'!AQ$27,35-'Choose Housekeeping Genes'!AQ$27),"")</f>
        <v/>
      </c>
      <c r="AP162" s="132" t="str">
        <f>IF(SUM('Control Sample Data'!T$3:T$386)&gt;10,IF(AND(ISNUMBER('Control Sample Data'!T162),'Control Sample Data'!T162&lt;35,'Control Sample Data'!T162&gt;0),'Control Sample Data'!T162-'Choose Housekeeping Genes'!AR$27,35-'Choose Housekeeping Genes'!AR$27),"")</f>
        <v/>
      </c>
      <c r="AQ162" s="132" t="str">
        <f>IF(SUM('Control Sample Data'!U$3:U$386)&gt;10,IF(AND(ISNUMBER('Control Sample Data'!U162),'Control Sample Data'!U162&lt;35,'Control Sample Data'!U162&gt;0),'Control Sample Data'!U162-'Choose Housekeeping Genes'!AS$27,35-'Choose Housekeeping Genes'!AS$27),"")</f>
        <v/>
      </c>
      <c r="AR162" s="132" t="str">
        <f>IF(SUM('Control Sample Data'!V$3:V$386)&gt;10,IF(AND(ISNUMBER('Control Sample Data'!V162),'Control Sample Data'!V162&lt;35,'Control Sample Data'!V162&gt;0),'Control Sample Data'!V162-'Choose Housekeeping Genes'!AT$27,35-'Choose Housekeeping Genes'!AT$27),"")</f>
        <v/>
      </c>
      <c r="AS162" s="135" t="str">
        <f>'Control Sample Data'!A162</f>
        <v>PCAT18</v>
      </c>
      <c r="AT162" s="35" t="s">
        <v>221</v>
      </c>
      <c r="AU162" s="132" t="str">
        <f ca="1">IF(ISNUMBER(C162-'Choose Housekeeping Genes'!D$17),C162-'Choose Housekeeping Genes'!D$17,"")</f>
        <v/>
      </c>
      <c r="AV162" s="132" t="str">
        <f ca="1">IF(ISNUMBER(D162-'Choose Housekeeping Genes'!E$17),D162-'Choose Housekeeping Genes'!E$17,"")</f>
        <v/>
      </c>
      <c r="AW162" s="132" t="str">
        <f ca="1">IF(ISNUMBER(E162-'Choose Housekeeping Genes'!F$17),E162-'Choose Housekeeping Genes'!F$17,"")</f>
        <v/>
      </c>
      <c r="AX162" s="132" t="str">
        <f ca="1">IF(ISNUMBER(F162-'Choose Housekeeping Genes'!G$17),F162-'Choose Housekeeping Genes'!G$17,"")</f>
        <v/>
      </c>
      <c r="AY162" s="132" t="str">
        <f ca="1">IF(ISNUMBER(G162-'Choose Housekeeping Genes'!H$17),G162-'Choose Housekeeping Genes'!H$17,"")</f>
        <v/>
      </c>
      <c r="AZ162" s="132" t="str">
        <f ca="1">IF(ISNUMBER(H162-'Choose Housekeeping Genes'!I$17),H162-'Choose Housekeeping Genes'!I$17,"")</f>
        <v/>
      </c>
      <c r="BA162" s="132" t="str">
        <f ca="1">IF(ISNUMBER(I162-'Choose Housekeeping Genes'!J$17),I162-'Choose Housekeeping Genes'!J$17,"")</f>
        <v/>
      </c>
      <c r="BB162" s="132" t="str">
        <f ca="1">IF(ISNUMBER(J162-'Choose Housekeeping Genes'!K$17),J162-'Choose Housekeeping Genes'!K$17,"")</f>
        <v/>
      </c>
      <c r="BC162" s="132" t="str">
        <f ca="1">IF(ISNUMBER(K162-'Choose Housekeeping Genes'!L$17),K162-'Choose Housekeeping Genes'!L$17,"")</f>
        <v/>
      </c>
      <c r="BD162" s="132" t="str">
        <f ca="1">IF(ISNUMBER(L162-'Choose Housekeeping Genes'!M$17),L162-'Choose Housekeeping Genes'!M$17,"")</f>
        <v/>
      </c>
      <c r="BE162" s="132" t="str">
        <f ca="1">IF(ISNUMBER(M162-'Choose Housekeeping Genes'!N$17),M162-'Choose Housekeeping Genes'!N$17,"")</f>
        <v/>
      </c>
      <c r="BF162" s="132" t="str">
        <f ca="1">IF(ISNUMBER(N162-'Choose Housekeeping Genes'!O$17),N162-'Choose Housekeeping Genes'!O$17,"")</f>
        <v/>
      </c>
      <c r="BG162" s="132" t="str">
        <f ca="1">IF(ISNUMBER(O162-'Choose Housekeeping Genes'!P$17),O162-'Choose Housekeeping Genes'!P$17,"")</f>
        <v/>
      </c>
      <c r="BH162" s="132" t="str">
        <f ca="1">IF(ISNUMBER(P162-'Choose Housekeeping Genes'!Q$17),P162-'Choose Housekeeping Genes'!Q$17,"")</f>
        <v/>
      </c>
      <c r="BI162" s="132" t="str">
        <f ca="1">IF(ISNUMBER(Q162-'Choose Housekeeping Genes'!R$17),Q162-'Choose Housekeeping Genes'!R$17,"")</f>
        <v/>
      </c>
      <c r="BJ162" s="132" t="str">
        <f ca="1">IF(ISNUMBER(R162-'Choose Housekeeping Genes'!S$17),R162-'Choose Housekeeping Genes'!S$17,"")</f>
        <v/>
      </c>
      <c r="BK162" s="132" t="str">
        <f ca="1">IF(ISNUMBER(S162-'Choose Housekeeping Genes'!T$17),S162-'Choose Housekeeping Genes'!T$17,"")</f>
        <v/>
      </c>
      <c r="BL162" s="132" t="str">
        <f ca="1">IF(ISNUMBER(T162-'Choose Housekeeping Genes'!U$17),T162-'Choose Housekeeping Genes'!U$17,"")</f>
        <v/>
      </c>
      <c r="BM162" s="132" t="str">
        <f ca="1">IF(ISNUMBER(U162-'Choose Housekeeping Genes'!V$17),U162-'Choose Housekeeping Genes'!V$17,"")</f>
        <v/>
      </c>
      <c r="BN162" s="132" t="str">
        <f ca="1">IF(ISNUMBER(V162-'Choose Housekeeping Genes'!W$17),V162-'Choose Housekeeping Genes'!W$17,"")</f>
        <v/>
      </c>
      <c r="BO162" s="142" t="str">
        <f t="shared" si="11"/>
        <v>PCAT18</v>
      </c>
      <c r="BP162" s="141" t="s">
        <v>221</v>
      </c>
      <c r="BQ162" s="132" t="str">
        <f ca="1">IF(ISNUMBER(Y162-'Choose Housekeeping Genes'!AA$17),Y162-'Choose Housekeeping Genes'!AA$17,"")</f>
        <v/>
      </c>
      <c r="BR162" s="132" t="str">
        <f ca="1">IF(ISNUMBER(Z162-'Choose Housekeeping Genes'!AB$17),Z162-'Choose Housekeeping Genes'!AB$17,"")</f>
        <v/>
      </c>
      <c r="BS162" s="132" t="str">
        <f ca="1">IF(ISNUMBER(AA162-'Choose Housekeeping Genes'!AC$17),AA162-'Choose Housekeeping Genes'!AC$17,"")</f>
        <v/>
      </c>
      <c r="BT162" s="132" t="str">
        <f ca="1">IF(ISNUMBER(AB162-'Choose Housekeeping Genes'!AD$17),AB162-'Choose Housekeeping Genes'!AD$17,"")</f>
        <v/>
      </c>
      <c r="BU162" s="132" t="str">
        <f ca="1">IF(ISNUMBER(AC162-'Choose Housekeeping Genes'!AE$17),AC162-'Choose Housekeeping Genes'!AE$17,"")</f>
        <v/>
      </c>
      <c r="BV162" s="132" t="str">
        <f ca="1">IF(ISNUMBER(AD162-'Choose Housekeeping Genes'!AF$17),AD162-'Choose Housekeeping Genes'!AF$17,"")</f>
        <v/>
      </c>
      <c r="BW162" s="132" t="str">
        <f ca="1">IF(ISNUMBER(AE162-'Choose Housekeeping Genes'!AG$17),AE162-'Choose Housekeeping Genes'!AG$17,"")</f>
        <v/>
      </c>
      <c r="BX162" s="132" t="str">
        <f ca="1">IF(ISNUMBER(AF162-'Choose Housekeeping Genes'!AH$17),AF162-'Choose Housekeeping Genes'!AH$17,"")</f>
        <v/>
      </c>
      <c r="BY162" s="132" t="str">
        <f ca="1">IF(ISNUMBER(AG162-'Choose Housekeeping Genes'!AI$17),AG162-'Choose Housekeeping Genes'!AI$17,"")</f>
        <v/>
      </c>
      <c r="BZ162" s="132" t="str">
        <f ca="1">IF(ISNUMBER(AH162-'Choose Housekeeping Genes'!AJ$17),AH162-'Choose Housekeeping Genes'!AJ$17,"")</f>
        <v/>
      </c>
      <c r="CA162" s="132" t="str">
        <f ca="1">IF(ISNUMBER(AI162-'Choose Housekeeping Genes'!AK$17),AI162-'Choose Housekeeping Genes'!AK$17,"")</f>
        <v/>
      </c>
      <c r="CB162" s="132" t="str">
        <f ca="1">IF(ISNUMBER(AJ162-'Choose Housekeeping Genes'!AL$17),AJ162-'Choose Housekeeping Genes'!AL$17,"")</f>
        <v/>
      </c>
      <c r="CC162" s="132" t="str">
        <f ca="1">IF(ISNUMBER(AK162-'Choose Housekeeping Genes'!AM$17),AK162-'Choose Housekeeping Genes'!AM$17,"")</f>
        <v/>
      </c>
      <c r="CD162" s="132" t="str">
        <f ca="1">IF(ISNUMBER(AL162-'Choose Housekeeping Genes'!AN$17),AL162-'Choose Housekeeping Genes'!AN$17,"")</f>
        <v/>
      </c>
      <c r="CE162" s="132" t="str">
        <f ca="1">IF(ISNUMBER(AM162-'Choose Housekeeping Genes'!AO$17),AM162-'Choose Housekeeping Genes'!AO$17,"")</f>
        <v/>
      </c>
      <c r="CF162" s="132" t="str">
        <f ca="1">IF(ISNUMBER(AN162-'Choose Housekeeping Genes'!AP$17),AN162-'Choose Housekeeping Genes'!AP$17,"")</f>
        <v/>
      </c>
      <c r="CG162" s="132" t="str">
        <f ca="1">IF(ISNUMBER(AO162-'Choose Housekeeping Genes'!AQ$17),AO162-'Choose Housekeeping Genes'!AQ$17,"")</f>
        <v/>
      </c>
      <c r="CH162" s="132" t="str">
        <f ca="1">IF(ISNUMBER(AP162-'Choose Housekeeping Genes'!AR$17),AP162-'Choose Housekeeping Genes'!AR$17,"")</f>
        <v/>
      </c>
      <c r="CI162" s="132" t="str">
        <f ca="1">IF(ISNUMBER(AQ162-'Choose Housekeeping Genes'!AS$17),AQ162-'Choose Housekeeping Genes'!AS$17,"")</f>
        <v/>
      </c>
      <c r="CJ162" s="132" t="str">
        <f ca="1">IF(ISNUMBER(AR162-'Choose Housekeeping Genes'!AT$17),AR162-'Choose Housekeeping Genes'!AT$17,"")</f>
        <v/>
      </c>
      <c r="CK162" s="137" t="e">
        <f t="shared" ca="1" si="9"/>
        <v>#DIV/0!</v>
      </c>
      <c r="CL162" s="138" t="e">
        <f t="shared" ca="1" si="10"/>
        <v>#DIV/0!</v>
      </c>
    </row>
    <row r="163" spans="1:90" ht="12.75" x14ac:dyDescent="0.15">
      <c r="A163" s="131" t="str">
        <f>'Transcript table'!C163</f>
        <v>PCBP2-OT1</v>
      </c>
      <c r="B163" s="35" t="s">
        <v>222</v>
      </c>
      <c r="C163" s="132" t="str">
        <f>IF(SUM('Test Sample Data'!C$3:C$386)&gt;10,IF(AND(ISNUMBER('Test Sample Data'!C163),'Test Sample Data'!C163&lt;35,'Test Sample Data'!C163&gt;0),'Test Sample Data'!C163-'Choose Housekeeping Genes'!D$27,35-'Choose Housekeeping Genes'!D$27),"")</f>
        <v/>
      </c>
      <c r="D163" s="132" t="str">
        <f>IF(SUM('Test Sample Data'!D$3:D$386)&gt;10,IF(AND(ISNUMBER('Test Sample Data'!D163),'Test Sample Data'!D163&lt;35,'Test Sample Data'!D163&gt;0),'Test Sample Data'!D163-'Choose Housekeeping Genes'!E$27,35-'Choose Housekeeping Genes'!E$27),"")</f>
        <v/>
      </c>
      <c r="E163" s="132" t="str">
        <f>IF(SUM('Test Sample Data'!E$3:E$386)&gt;10,IF(AND(ISNUMBER('Test Sample Data'!E163),'Test Sample Data'!E163&lt;35,'Test Sample Data'!E163&gt;0),'Test Sample Data'!E163-'Choose Housekeeping Genes'!F$27,35-'Choose Housekeeping Genes'!F$27),"")</f>
        <v/>
      </c>
      <c r="F163" s="132" t="str">
        <f>IF(SUM('Test Sample Data'!F$3:F$386)&gt;10,IF(AND(ISNUMBER('Test Sample Data'!F163),'Test Sample Data'!F163&lt;35,'Test Sample Data'!F163&gt;0),'Test Sample Data'!F163-'Choose Housekeeping Genes'!G$27,35-'Choose Housekeeping Genes'!G$27),"")</f>
        <v/>
      </c>
      <c r="G163" s="132" t="str">
        <f>IF(SUM('Test Sample Data'!G$3:G$386)&gt;10,IF(AND(ISNUMBER('Test Sample Data'!G163),'Test Sample Data'!G163&lt;35,'Test Sample Data'!G163&gt;0),'Test Sample Data'!G163-'Choose Housekeeping Genes'!H$27,35-'Choose Housekeeping Genes'!H$27),"")</f>
        <v/>
      </c>
      <c r="H163" s="132" t="str">
        <f>IF(SUM('Test Sample Data'!H$3:H$386)&gt;10,IF(AND(ISNUMBER('Test Sample Data'!H163),'Test Sample Data'!H163&lt;35,'Test Sample Data'!H163&gt;0),'Test Sample Data'!H163-'Choose Housekeeping Genes'!I$27,35-'Choose Housekeeping Genes'!I$27),"")</f>
        <v/>
      </c>
      <c r="I163" s="132" t="str">
        <f>IF(SUM('Test Sample Data'!I$3:I$386)&gt;10,IF(AND(ISNUMBER('Test Sample Data'!I163),'Test Sample Data'!I163&lt;35,'Test Sample Data'!I163&gt;0),'Test Sample Data'!I163-'Choose Housekeeping Genes'!J$27,35-'Choose Housekeeping Genes'!J$27),"")</f>
        <v/>
      </c>
      <c r="J163" s="132" t="str">
        <f>IF(SUM('Test Sample Data'!J$3:J$386)&gt;10,IF(AND(ISNUMBER('Test Sample Data'!J163),'Test Sample Data'!J163&lt;35,'Test Sample Data'!J163&gt;0),'Test Sample Data'!J163-'Choose Housekeeping Genes'!K$27,35-'Choose Housekeeping Genes'!K$27),"")</f>
        <v/>
      </c>
      <c r="K163" s="132" t="str">
        <f>IF(SUM('Test Sample Data'!K$3:K$386)&gt;10,IF(AND(ISNUMBER('Test Sample Data'!K163),'Test Sample Data'!K163&lt;35,'Test Sample Data'!K163&gt;0),'Test Sample Data'!K163-'Choose Housekeeping Genes'!L$27,35-'Choose Housekeeping Genes'!L$27),"")</f>
        <v/>
      </c>
      <c r="L163" s="132" t="str">
        <f>IF(SUM('Test Sample Data'!L$3:L$386)&gt;10,IF(AND(ISNUMBER('Test Sample Data'!L163),'Test Sample Data'!L163&lt;35,'Test Sample Data'!L163&gt;0),'Test Sample Data'!L163-'Choose Housekeeping Genes'!M$27,35-'Choose Housekeeping Genes'!M$27),"")</f>
        <v/>
      </c>
      <c r="M163" s="132" t="str">
        <f>IF(SUM('Test Sample Data'!M$3:M$386)&gt;10,IF(AND(ISNUMBER('Test Sample Data'!M163),'Test Sample Data'!M163&lt;35,'Test Sample Data'!M163&gt;0),'Test Sample Data'!M163-'Choose Housekeeping Genes'!N$27,35-'Choose Housekeeping Genes'!N$27),"")</f>
        <v/>
      </c>
      <c r="N163" s="132" t="str">
        <f>IF(SUM('Test Sample Data'!N$3:N$386)&gt;10,IF(AND(ISNUMBER('Test Sample Data'!N163),'Test Sample Data'!N163&lt;35,'Test Sample Data'!N163&gt;0),'Test Sample Data'!N163-'Choose Housekeeping Genes'!O$27,35-'Choose Housekeeping Genes'!O$27),"")</f>
        <v/>
      </c>
      <c r="O163" s="132" t="str">
        <f>IF(SUM('Test Sample Data'!O$3:O$386)&gt;10,IF(AND(ISNUMBER('Test Sample Data'!O163),'Test Sample Data'!O163&lt;35,'Test Sample Data'!O163&gt;0),'Test Sample Data'!O163-'Choose Housekeeping Genes'!P$27,35-'Choose Housekeeping Genes'!P$27),"")</f>
        <v/>
      </c>
      <c r="P163" s="132" t="str">
        <f>IF(SUM('Test Sample Data'!P$3:P$386)&gt;10,IF(AND(ISNUMBER('Test Sample Data'!P163),'Test Sample Data'!P163&lt;35,'Test Sample Data'!P163&gt;0),'Test Sample Data'!P163-'Choose Housekeeping Genes'!Q$27,35-'Choose Housekeeping Genes'!Q$27),"")</f>
        <v/>
      </c>
      <c r="Q163" s="132" t="str">
        <f>IF(SUM('Test Sample Data'!Q$3:Q$386)&gt;10,IF(AND(ISNUMBER('Test Sample Data'!Q163),'Test Sample Data'!Q163&lt;35,'Test Sample Data'!Q163&gt;0),'Test Sample Data'!Q163-'Choose Housekeeping Genes'!R$27,35-'Choose Housekeeping Genes'!R$27),"")</f>
        <v/>
      </c>
      <c r="R163" s="132" t="str">
        <f>IF(SUM('Test Sample Data'!R$3:R$386)&gt;10,IF(AND(ISNUMBER('Test Sample Data'!R163),'Test Sample Data'!R163&lt;35,'Test Sample Data'!R163&gt;0),'Test Sample Data'!R163-'Choose Housekeeping Genes'!S$27,35-'Choose Housekeeping Genes'!S$27),"")</f>
        <v/>
      </c>
      <c r="S163" s="132" t="str">
        <f>IF(SUM('Test Sample Data'!S$3:S$386)&gt;10,IF(AND(ISNUMBER('Test Sample Data'!S163),'Test Sample Data'!S163&lt;35,'Test Sample Data'!S163&gt;0),'Test Sample Data'!S163-'Choose Housekeeping Genes'!T$27,35-'Choose Housekeeping Genes'!T$27),"")</f>
        <v/>
      </c>
      <c r="T163" s="132" t="str">
        <f>IF(SUM('Test Sample Data'!T$3:T$386)&gt;10,IF(AND(ISNUMBER('Test Sample Data'!T163),'Test Sample Data'!T163&lt;35,'Test Sample Data'!T163&gt;0),'Test Sample Data'!T163-'Choose Housekeeping Genes'!U$27,35-'Choose Housekeeping Genes'!U$27),"")</f>
        <v/>
      </c>
      <c r="U163" s="132" t="str">
        <f>IF(SUM('Test Sample Data'!U$3:U$386)&gt;10,IF(AND(ISNUMBER('Test Sample Data'!U163),'Test Sample Data'!U163&lt;35,'Test Sample Data'!U163&gt;0),'Test Sample Data'!U163-'Choose Housekeeping Genes'!V$27,35-'Choose Housekeeping Genes'!V$27),"")</f>
        <v/>
      </c>
      <c r="V163" s="132" t="str">
        <f>IF(SUM('Test Sample Data'!V$3:V$386)&gt;10,IF(AND(ISNUMBER('Test Sample Data'!V163),'Test Sample Data'!V163&lt;35,'Test Sample Data'!V163&gt;0),'Test Sample Data'!V163-'Choose Housekeeping Genes'!W$27,35-'Choose Housekeeping Genes'!W$27),"")</f>
        <v/>
      </c>
      <c r="W163" s="140" t="str">
        <f>'Control Sample Data'!A163</f>
        <v>PCBP2-OT1</v>
      </c>
      <c r="X163" s="141" t="s">
        <v>222</v>
      </c>
      <c r="Y163" s="132" t="str">
        <f>IF(SUM('Control Sample Data'!C$3:C$386)&gt;10,IF(AND(ISNUMBER('Control Sample Data'!C163),'Control Sample Data'!C163&lt;35,'Control Sample Data'!C163&gt;0),'Control Sample Data'!C163-'Choose Housekeeping Genes'!AA$27,35-'Choose Housekeeping Genes'!AA$27),"")</f>
        <v/>
      </c>
      <c r="Z163" s="132" t="str">
        <f>IF(SUM('Control Sample Data'!D$3:D$386)&gt;10,IF(AND(ISNUMBER('Control Sample Data'!D163),'Control Sample Data'!D163&lt;35,'Control Sample Data'!D163&gt;0),'Control Sample Data'!D163-'Choose Housekeeping Genes'!AB$27,35-'Choose Housekeeping Genes'!AB$27),"")</f>
        <v/>
      </c>
      <c r="AA163" s="132" t="str">
        <f>IF(SUM('Control Sample Data'!E$3:E$386)&gt;10,IF(AND(ISNUMBER('Control Sample Data'!E163),'Control Sample Data'!E163&lt;35,'Control Sample Data'!E163&gt;0),'Control Sample Data'!E163-'Choose Housekeeping Genes'!AC$27,35-'Choose Housekeeping Genes'!AC$27),"")</f>
        <v/>
      </c>
      <c r="AB163" s="132" t="str">
        <f>IF(SUM('Control Sample Data'!F$3:F$386)&gt;10,IF(AND(ISNUMBER('Control Sample Data'!F163),'Control Sample Data'!F163&lt;35,'Control Sample Data'!F163&gt;0),'Control Sample Data'!F163-'Choose Housekeeping Genes'!AD$27,35-'Choose Housekeeping Genes'!AD$27),"")</f>
        <v/>
      </c>
      <c r="AC163" s="132" t="str">
        <f>IF(SUM('Control Sample Data'!G$3:G$386)&gt;10,IF(AND(ISNUMBER('Control Sample Data'!G163),'Control Sample Data'!G163&lt;35,'Control Sample Data'!G163&gt;0),'Control Sample Data'!G163-'Choose Housekeeping Genes'!AE$27,35-'Choose Housekeeping Genes'!AE$27),"")</f>
        <v/>
      </c>
      <c r="AD163" s="132" t="str">
        <f>IF(SUM('Control Sample Data'!H$3:H$386)&gt;10,IF(AND(ISNUMBER('Control Sample Data'!H163),'Control Sample Data'!H163&lt;35,'Control Sample Data'!H163&gt;0),'Control Sample Data'!H163-'Choose Housekeeping Genes'!AF$27,35-'Choose Housekeeping Genes'!AF$27),"")</f>
        <v/>
      </c>
      <c r="AE163" s="132" t="str">
        <f>IF(SUM('Control Sample Data'!I$3:I$386)&gt;10,IF(AND(ISNUMBER('Control Sample Data'!I163),'Control Sample Data'!I163&lt;35,'Control Sample Data'!I163&gt;0),'Control Sample Data'!I163-'Choose Housekeeping Genes'!AG$27,35-'Choose Housekeeping Genes'!AG$27),"")</f>
        <v/>
      </c>
      <c r="AF163" s="132" t="str">
        <f>IF(SUM('Control Sample Data'!J$3:J$386)&gt;10,IF(AND(ISNUMBER('Control Sample Data'!J163),'Control Sample Data'!J163&lt;35,'Control Sample Data'!J163&gt;0),'Control Sample Data'!J163-'Choose Housekeeping Genes'!AH$27,35-'Choose Housekeeping Genes'!AH$27),"")</f>
        <v/>
      </c>
      <c r="AG163" s="132" t="str">
        <f>IF(SUM('Control Sample Data'!K$3:K$386)&gt;10,IF(AND(ISNUMBER('Control Sample Data'!K163),'Control Sample Data'!K163&lt;35,'Control Sample Data'!K163&gt;0),'Control Sample Data'!K163-'Choose Housekeeping Genes'!AI$27,35-'Choose Housekeeping Genes'!AI$27),"")</f>
        <v/>
      </c>
      <c r="AH163" s="132" t="str">
        <f>IF(SUM('Control Sample Data'!L$3:L$386)&gt;10,IF(AND(ISNUMBER('Control Sample Data'!L163),'Control Sample Data'!L163&lt;35,'Control Sample Data'!L163&gt;0),'Control Sample Data'!L163-'Choose Housekeeping Genes'!AJ$27,35-'Choose Housekeeping Genes'!AJ$27),"")</f>
        <v/>
      </c>
      <c r="AI163" s="132" t="str">
        <f>IF(SUM('Control Sample Data'!M$3:M$386)&gt;10,IF(AND(ISNUMBER('Control Sample Data'!M163),'Control Sample Data'!M163&lt;35,'Control Sample Data'!M163&gt;0),'Control Sample Data'!M163-'Choose Housekeeping Genes'!AK$27,35-'Choose Housekeeping Genes'!AK$27),"")</f>
        <v/>
      </c>
      <c r="AJ163" s="132" t="str">
        <f>IF(SUM('Control Sample Data'!N$3:N$386)&gt;10,IF(AND(ISNUMBER('Control Sample Data'!N163),'Control Sample Data'!N163&lt;35,'Control Sample Data'!N163&gt;0),'Control Sample Data'!N163-'Choose Housekeeping Genes'!AL$27,35-'Choose Housekeeping Genes'!AL$27),"")</f>
        <v/>
      </c>
      <c r="AK163" s="132" t="str">
        <f>IF(SUM('Control Sample Data'!O$3:O$386)&gt;10,IF(AND(ISNUMBER('Control Sample Data'!O163),'Control Sample Data'!O163&lt;35,'Control Sample Data'!O163&gt;0),'Control Sample Data'!O163-'Choose Housekeeping Genes'!AM$27,35-'Choose Housekeeping Genes'!AM$27),"")</f>
        <v/>
      </c>
      <c r="AL163" s="132" t="str">
        <f>IF(SUM('Control Sample Data'!P$3:P$386)&gt;10,IF(AND(ISNUMBER('Control Sample Data'!P163),'Control Sample Data'!P163&lt;35,'Control Sample Data'!P163&gt;0),'Control Sample Data'!P163-'Choose Housekeeping Genes'!AN$27,35-'Choose Housekeeping Genes'!AN$27),"")</f>
        <v/>
      </c>
      <c r="AM163" s="132" t="str">
        <f>IF(SUM('Control Sample Data'!Q$3:Q$386)&gt;10,IF(AND(ISNUMBER('Control Sample Data'!Q163),'Control Sample Data'!Q163&lt;35,'Control Sample Data'!Q163&gt;0),'Control Sample Data'!Q163-'Choose Housekeeping Genes'!AO$27,35-'Choose Housekeeping Genes'!AO$27),"")</f>
        <v/>
      </c>
      <c r="AN163" s="132" t="str">
        <f>IF(SUM('Control Sample Data'!R$3:R$386)&gt;10,IF(AND(ISNUMBER('Control Sample Data'!R163),'Control Sample Data'!R163&lt;35,'Control Sample Data'!R163&gt;0),'Control Sample Data'!R163-'Choose Housekeeping Genes'!AP$27,35-'Choose Housekeeping Genes'!AP$27),"")</f>
        <v/>
      </c>
      <c r="AO163" s="132" t="str">
        <f>IF(SUM('Control Sample Data'!S$3:S$386)&gt;10,IF(AND(ISNUMBER('Control Sample Data'!S163),'Control Sample Data'!S163&lt;35,'Control Sample Data'!S163&gt;0),'Control Sample Data'!S163-'Choose Housekeeping Genes'!AQ$27,35-'Choose Housekeeping Genes'!AQ$27),"")</f>
        <v/>
      </c>
      <c r="AP163" s="132" t="str">
        <f>IF(SUM('Control Sample Data'!T$3:T$386)&gt;10,IF(AND(ISNUMBER('Control Sample Data'!T163),'Control Sample Data'!T163&lt;35,'Control Sample Data'!T163&gt;0),'Control Sample Data'!T163-'Choose Housekeeping Genes'!AR$27,35-'Choose Housekeeping Genes'!AR$27),"")</f>
        <v/>
      </c>
      <c r="AQ163" s="132" t="str">
        <f>IF(SUM('Control Sample Data'!U$3:U$386)&gt;10,IF(AND(ISNUMBER('Control Sample Data'!U163),'Control Sample Data'!U163&lt;35,'Control Sample Data'!U163&gt;0),'Control Sample Data'!U163-'Choose Housekeeping Genes'!AS$27,35-'Choose Housekeeping Genes'!AS$27),"")</f>
        <v/>
      </c>
      <c r="AR163" s="132" t="str">
        <f>IF(SUM('Control Sample Data'!V$3:V$386)&gt;10,IF(AND(ISNUMBER('Control Sample Data'!V163),'Control Sample Data'!V163&lt;35,'Control Sample Data'!V163&gt;0),'Control Sample Data'!V163-'Choose Housekeeping Genes'!AT$27,35-'Choose Housekeeping Genes'!AT$27),"")</f>
        <v/>
      </c>
      <c r="AS163" s="135" t="str">
        <f>'Control Sample Data'!A163</f>
        <v>PCBP2-OT1</v>
      </c>
      <c r="AT163" s="35" t="s">
        <v>222</v>
      </c>
      <c r="AU163" s="132" t="str">
        <f ca="1">IF(ISNUMBER(C163-'Choose Housekeeping Genes'!D$17),C163-'Choose Housekeeping Genes'!D$17,"")</f>
        <v/>
      </c>
      <c r="AV163" s="132" t="str">
        <f ca="1">IF(ISNUMBER(D163-'Choose Housekeeping Genes'!E$17),D163-'Choose Housekeeping Genes'!E$17,"")</f>
        <v/>
      </c>
      <c r="AW163" s="132" t="str">
        <f ca="1">IF(ISNUMBER(E163-'Choose Housekeeping Genes'!F$17),E163-'Choose Housekeeping Genes'!F$17,"")</f>
        <v/>
      </c>
      <c r="AX163" s="132" t="str">
        <f ca="1">IF(ISNUMBER(F163-'Choose Housekeeping Genes'!G$17),F163-'Choose Housekeeping Genes'!G$17,"")</f>
        <v/>
      </c>
      <c r="AY163" s="132" t="str">
        <f ca="1">IF(ISNUMBER(G163-'Choose Housekeeping Genes'!H$17),G163-'Choose Housekeeping Genes'!H$17,"")</f>
        <v/>
      </c>
      <c r="AZ163" s="132" t="str">
        <f ca="1">IF(ISNUMBER(H163-'Choose Housekeeping Genes'!I$17),H163-'Choose Housekeeping Genes'!I$17,"")</f>
        <v/>
      </c>
      <c r="BA163" s="132" t="str">
        <f ca="1">IF(ISNUMBER(I163-'Choose Housekeeping Genes'!J$17),I163-'Choose Housekeeping Genes'!J$17,"")</f>
        <v/>
      </c>
      <c r="BB163" s="132" t="str">
        <f ca="1">IF(ISNUMBER(J163-'Choose Housekeeping Genes'!K$17),J163-'Choose Housekeeping Genes'!K$17,"")</f>
        <v/>
      </c>
      <c r="BC163" s="132" t="str">
        <f ca="1">IF(ISNUMBER(K163-'Choose Housekeeping Genes'!L$17),K163-'Choose Housekeeping Genes'!L$17,"")</f>
        <v/>
      </c>
      <c r="BD163" s="132" t="str">
        <f ca="1">IF(ISNUMBER(L163-'Choose Housekeeping Genes'!M$17),L163-'Choose Housekeeping Genes'!M$17,"")</f>
        <v/>
      </c>
      <c r="BE163" s="132" t="str">
        <f ca="1">IF(ISNUMBER(M163-'Choose Housekeeping Genes'!N$17),M163-'Choose Housekeeping Genes'!N$17,"")</f>
        <v/>
      </c>
      <c r="BF163" s="132" t="str">
        <f ca="1">IF(ISNUMBER(N163-'Choose Housekeeping Genes'!O$17),N163-'Choose Housekeeping Genes'!O$17,"")</f>
        <v/>
      </c>
      <c r="BG163" s="132" t="str">
        <f ca="1">IF(ISNUMBER(O163-'Choose Housekeeping Genes'!P$17),O163-'Choose Housekeeping Genes'!P$17,"")</f>
        <v/>
      </c>
      <c r="BH163" s="132" t="str">
        <f ca="1">IF(ISNUMBER(P163-'Choose Housekeeping Genes'!Q$17),P163-'Choose Housekeeping Genes'!Q$17,"")</f>
        <v/>
      </c>
      <c r="BI163" s="132" t="str">
        <f ca="1">IF(ISNUMBER(Q163-'Choose Housekeeping Genes'!R$17),Q163-'Choose Housekeeping Genes'!R$17,"")</f>
        <v/>
      </c>
      <c r="BJ163" s="132" t="str">
        <f ca="1">IF(ISNUMBER(R163-'Choose Housekeeping Genes'!S$17),R163-'Choose Housekeeping Genes'!S$17,"")</f>
        <v/>
      </c>
      <c r="BK163" s="132" t="str">
        <f ca="1">IF(ISNUMBER(S163-'Choose Housekeeping Genes'!T$17),S163-'Choose Housekeeping Genes'!T$17,"")</f>
        <v/>
      </c>
      <c r="BL163" s="132" t="str">
        <f ca="1">IF(ISNUMBER(T163-'Choose Housekeeping Genes'!U$17),T163-'Choose Housekeeping Genes'!U$17,"")</f>
        <v/>
      </c>
      <c r="BM163" s="132" t="str">
        <f ca="1">IF(ISNUMBER(U163-'Choose Housekeeping Genes'!V$17),U163-'Choose Housekeeping Genes'!V$17,"")</f>
        <v/>
      </c>
      <c r="BN163" s="132" t="str">
        <f ca="1">IF(ISNUMBER(V163-'Choose Housekeeping Genes'!W$17),V163-'Choose Housekeeping Genes'!W$17,"")</f>
        <v/>
      </c>
      <c r="BO163" s="142" t="str">
        <f t="shared" si="11"/>
        <v>PCBP2-OT1</v>
      </c>
      <c r="BP163" s="141" t="s">
        <v>222</v>
      </c>
      <c r="BQ163" s="132" t="str">
        <f ca="1">IF(ISNUMBER(Y163-'Choose Housekeeping Genes'!AA$17),Y163-'Choose Housekeeping Genes'!AA$17,"")</f>
        <v/>
      </c>
      <c r="BR163" s="132" t="str">
        <f ca="1">IF(ISNUMBER(Z163-'Choose Housekeeping Genes'!AB$17),Z163-'Choose Housekeeping Genes'!AB$17,"")</f>
        <v/>
      </c>
      <c r="BS163" s="132" t="str">
        <f ca="1">IF(ISNUMBER(AA163-'Choose Housekeeping Genes'!AC$17),AA163-'Choose Housekeeping Genes'!AC$17,"")</f>
        <v/>
      </c>
      <c r="BT163" s="132" t="str">
        <f ca="1">IF(ISNUMBER(AB163-'Choose Housekeeping Genes'!AD$17),AB163-'Choose Housekeeping Genes'!AD$17,"")</f>
        <v/>
      </c>
      <c r="BU163" s="132" t="str">
        <f ca="1">IF(ISNUMBER(AC163-'Choose Housekeeping Genes'!AE$17),AC163-'Choose Housekeeping Genes'!AE$17,"")</f>
        <v/>
      </c>
      <c r="BV163" s="132" t="str">
        <f ca="1">IF(ISNUMBER(AD163-'Choose Housekeeping Genes'!AF$17),AD163-'Choose Housekeeping Genes'!AF$17,"")</f>
        <v/>
      </c>
      <c r="BW163" s="132" t="str">
        <f ca="1">IF(ISNUMBER(AE163-'Choose Housekeeping Genes'!AG$17),AE163-'Choose Housekeeping Genes'!AG$17,"")</f>
        <v/>
      </c>
      <c r="BX163" s="132" t="str">
        <f ca="1">IF(ISNUMBER(AF163-'Choose Housekeeping Genes'!AH$17),AF163-'Choose Housekeeping Genes'!AH$17,"")</f>
        <v/>
      </c>
      <c r="BY163" s="132" t="str">
        <f ca="1">IF(ISNUMBER(AG163-'Choose Housekeeping Genes'!AI$17),AG163-'Choose Housekeeping Genes'!AI$17,"")</f>
        <v/>
      </c>
      <c r="BZ163" s="132" t="str">
        <f ca="1">IF(ISNUMBER(AH163-'Choose Housekeeping Genes'!AJ$17),AH163-'Choose Housekeeping Genes'!AJ$17,"")</f>
        <v/>
      </c>
      <c r="CA163" s="132" t="str">
        <f ca="1">IF(ISNUMBER(AI163-'Choose Housekeeping Genes'!AK$17),AI163-'Choose Housekeeping Genes'!AK$17,"")</f>
        <v/>
      </c>
      <c r="CB163" s="132" t="str">
        <f ca="1">IF(ISNUMBER(AJ163-'Choose Housekeeping Genes'!AL$17),AJ163-'Choose Housekeeping Genes'!AL$17,"")</f>
        <v/>
      </c>
      <c r="CC163" s="132" t="str">
        <f ca="1">IF(ISNUMBER(AK163-'Choose Housekeeping Genes'!AM$17),AK163-'Choose Housekeeping Genes'!AM$17,"")</f>
        <v/>
      </c>
      <c r="CD163" s="132" t="str">
        <f ca="1">IF(ISNUMBER(AL163-'Choose Housekeeping Genes'!AN$17),AL163-'Choose Housekeeping Genes'!AN$17,"")</f>
        <v/>
      </c>
      <c r="CE163" s="132" t="str">
        <f ca="1">IF(ISNUMBER(AM163-'Choose Housekeeping Genes'!AO$17),AM163-'Choose Housekeeping Genes'!AO$17,"")</f>
        <v/>
      </c>
      <c r="CF163" s="132" t="str">
        <f ca="1">IF(ISNUMBER(AN163-'Choose Housekeeping Genes'!AP$17),AN163-'Choose Housekeeping Genes'!AP$17,"")</f>
        <v/>
      </c>
      <c r="CG163" s="132" t="str">
        <f ca="1">IF(ISNUMBER(AO163-'Choose Housekeeping Genes'!AQ$17),AO163-'Choose Housekeeping Genes'!AQ$17,"")</f>
        <v/>
      </c>
      <c r="CH163" s="132" t="str">
        <f ca="1">IF(ISNUMBER(AP163-'Choose Housekeeping Genes'!AR$17),AP163-'Choose Housekeeping Genes'!AR$17,"")</f>
        <v/>
      </c>
      <c r="CI163" s="132" t="str">
        <f ca="1">IF(ISNUMBER(AQ163-'Choose Housekeeping Genes'!AS$17),AQ163-'Choose Housekeeping Genes'!AS$17,"")</f>
        <v/>
      </c>
      <c r="CJ163" s="132" t="str">
        <f ca="1">IF(ISNUMBER(AR163-'Choose Housekeeping Genes'!AT$17),AR163-'Choose Housekeeping Genes'!AT$17,"")</f>
        <v/>
      </c>
      <c r="CK163" s="137" t="e">
        <f t="shared" ca="1" si="9"/>
        <v>#DIV/0!</v>
      </c>
      <c r="CL163" s="138" t="e">
        <f t="shared" ca="1" si="10"/>
        <v>#DIV/0!</v>
      </c>
    </row>
    <row r="164" spans="1:90" ht="12.75" x14ac:dyDescent="0.15">
      <c r="A164" s="131" t="str">
        <f>'Transcript table'!C164</f>
        <v>PCGEM1</v>
      </c>
      <c r="B164" s="35" t="s">
        <v>223</v>
      </c>
      <c r="C164" s="132" t="str">
        <f>IF(SUM('Test Sample Data'!C$3:C$386)&gt;10,IF(AND(ISNUMBER('Test Sample Data'!C164),'Test Sample Data'!C164&lt;35,'Test Sample Data'!C164&gt;0),'Test Sample Data'!C164-'Choose Housekeeping Genes'!D$27,35-'Choose Housekeeping Genes'!D$27),"")</f>
        <v/>
      </c>
      <c r="D164" s="132" t="str">
        <f>IF(SUM('Test Sample Data'!D$3:D$386)&gt;10,IF(AND(ISNUMBER('Test Sample Data'!D164),'Test Sample Data'!D164&lt;35,'Test Sample Data'!D164&gt;0),'Test Sample Data'!D164-'Choose Housekeeping Genes'!E$27,35-'Choose Housekeeping Genes'!E$27),"")</f>
        <v/>
      </c>
      <c r="E164" s="132" t="str">
        <f>IF(SUM('Test Sample Data'!E$3:E$386)&gt;10,IF(AND(ISNUMBER('Test Sample Data'!E164),'Test Sample Data'!E164&lt;35,'Test Sample Data'!E164&gt;0),'Test Sample Data'!E164-'Choose Housekeeping Genes'!F$27,35-'Choose Housekeeping Genes'!F$27),"")</f>
        <v/>
      </c>
      <c r="F164" s="132" t="str">
        <f>IF(SUM('Test Sample Data'!F$3:F$386)&gt;10,IF(AND(ISNUMBER('Test Sample Data'!F164),'Test Sample Data'!F164&lt;35,'Test Sample Data'!F164&gt;0),'Test Sample Data'!F164-'Choose Housekeeping Genes'!G$27,35-'Choose Housekeeping Genes'!G$27),"")</f>
        <v/>
      </c>
      <c r="G164" s="132" t="str">
        <f>IF(SUM('Test Sample Data'!G$3:G$386)&gt;10,IF(AND(ISNUMBER('Test Sample Data'!G164),'Test Sample Data'!G164&lt;35,'Test Sample Data'!G164&gt;0),'Test Sample Data'!G164-'Choose Housekeeping Genes'!H$27,35-'Choose Housekeeping Genes'!H$27),"")</f>
        <v/>
      </c>
      <c r="H164" s="132" t="str">
        <f>IF(SUM('Test Sample Data'!H$3:H$386)&gt;10,IF(AND(ISNUMBER('Test Sample Data'!H164),'Test Sample Data'!H164&lt;35,'Test Sample Data'!H164&gt;0),'Test Sample Data'!H164-'Choose Housekeeping Genes'!I$27,35-'Choose Housekeeping Genes'!I$27),"")</f>
        <v/>
      </c>
      <c r="I164" s="132" t="str">
        <f>IF(SUM('Test Sample Data'!I$3:I$386)&gt;10,IF(AND(ISNUMBER('Test Sample Data'!I164),'Test Sample Data'!I164&lt;35,'Test Sample Data'!I164&gt;0),'Test Sample Data'!I164-'Choose Housekeeping Genes'!J$27,35-'Choose Housekeeping Genes'!J$27),"")</f>
        <v/>
      </c>
      <c r="J164" s="132" t="str">
        <f>IF(SUM('Test Sample Data'!J$3:J$386)&gt;10,IF(AND(ISNUMBER('Test Sample Data'!J164),'Test Sample Data'!J164&lt;35,'Test Sample Data'!J164&gt;0),'Test Sample Data'!J164-'Choose Housekeeping Genes'!K$27,35-'Choose Housekeeping Genes'!K$27),"")</f>
        <v/>
      </c>
      <c r="K164" s="132" t="str">
        <f>IF(SUM('Test Sample Data'!K$3:K$386)&gt;10,IF(AND(ISNUMBER('Test Sample Data'!K164),'Test Sample Data'!K164&lt;35,'Test Sample Data'!K164&gt;0),'Test Sample Data'!K164-'Choose Housekeeping Genes'!L$27,35-'Choose Housekeeping Genes'!L$27),"")</f>
        <v/>
      </c>
      <c r="L164" s="132" t="str">
        <f>IF(SUM('Test Sample Data'!L$3:L$386)&gt;10,IF(AND(ISNUMBER('Test Sample Data'!L164),'Test Sample Data'!L164&lt;35,'Test Sample Data'!L164&gt;0),'Test Sample Data'!L164-'Choose Housekeeping Genes'!M$27,35-'Choose Housekeeping Genes'!M$27),"")</f>
        <v/>
      </c>
      <c r="M164" s="132" t="str">
        <f>IF(SUM('Test Sample Data'!M$3:M$386)&gt;10,IF(AND(ISNUMBER('Test Sample Data'!M164),'Test Sample Data'!M164&lt;35,'Test Sample Data'!M164&gt;0),'Test Sample Data'!M164-'Choose Housekeeping Genes'!N$27,35-'Choose Housekeeping Genes'!N$27),"")</f>
        <v/>
      </c>
      <c r="N164" s="132" t="str">
        <f>IF(SUM('Test Sample Data'!N$3:N$386)&gt;10,IF(AND(ISNUMBER('Test Sample Data'!N164),'Test Sample Data'!N164&lt;35,'Test Sample Data'!N164&gt;0),'Test Sample Data'!N164-'Choose Housekeeping Genes'!O$27,35-'Choose Housekeeping Genes'!O$27),"")</f>
        <v/>
      </c>
      <c r="O164" s="132" t="str">
        <f>IF(SUM('Test Sample Data'!O$3:O$386)&gt;10,IF(AND(ISNUMBER('Test Sample Data'!O164),'Test Sample Data'!O164&lt;35,'Test Sample Data'!O164&gt;0),'Test Sample Data'!O164-'Choose Housekeeping Genes'!P$27,35-'Choose Housekeeping Genes'!P$27),"")</f>
        <v/>
      </c>
      <c r="P164" s="132" t="str">
        <f>IF(SUM('Test Sample Data'!P$3:P$386)&gt;10,IF(AND(ISNUMBER('Test Sample Data'!P164),'Test Sample Data'!P164&lt;35,'Test Sample Data'!P164&gt;0),'Test Sample Data'!P164-'Choose Housekeeping Genes'!Q$27,35-'Choose Housekeeping Genes'!Q$27),"")</f>
        <v/>
      </c>
      <c r="Q164" s="132" t="str">
        <f>IF(SUM('Test Sample Data'!Q$3:Q$386)&gt;10,IF(AND(ISNUMBER('Test Sample Data'!Q164),'Test Sample Data'!Q164&lt;35,'Test Sample Data'!Q164&gt;0),'Test Sample Data'!Q164-'Choose Housekeeping Genes'!R$27,35-'Choose Housekeeping Genes'!R$27),"")</f>
        <v/>
      </c>
      <c r="R164" s="132" t="str">
        <f>IF(SUM('Test Sample Data'!R$3:R$386)&gt;10,IF(AND(ISNUMBER('Test Sample Data'!R164),'Test Sample Data'!R164&lt;35,'Test Sample Data'!R164&gt;0),'Test Sample Data'!R164-'Choose Housekeeping Genes'!S$27,35-'Choose Housekeeping Genes'!S$27),"")</f>
        <v/>
      </c>
      <c r="S164" s="132" t="str">
        <f>IF(SUM('Test Sample Data'!S$3:S$386)&gt;10,IF(AND(ISNUMBER('Test Sample Data'!S164),'Test Sample Data'!S164&lt;35,'Test Sample Data'!S164&gt;0),'Test Sample Data'!S164-'Choose Housekeeping Genes'!T$27,35-'Choose Housekeeping Genes'!T$27),"")</f>
        <v/>
      </c>
      <c r="T164" s="132" t="str">
        <f>IF(SUM('Test Sample Data'!T$3:T$386)&gt;10,IF(AND(ISNUMBER('Test Sample Data'!T164),'Test Sample Data'!T164&lt;35,'Test Sample Data'!T164&gt;0),'Test Sample Data'!T164-'Choose Housekeeping Genes'!U$27,35-'Choose Housekeeping Genes'!U$27),"")</f>
        <v/>
      </c>
      <c r="U164" s="132" t="str">
        <f>IF(SUM('Test Sample Data'!U$3:U$386)&gt;10,IF(AND(ISNUMBER('Test Sample Data'!U164),'Test Sample Data'!U164&lt;35,'Test Sample Data'!U164&gt;0),'Test Sample Data'!U164-'Choose Housekeeping Genes'!V$27,35-'Choose Housekeeping Genes'!V$27),"")</f>
        <v/>
      </c>
      <c r="V164" s="132" t="str">
        <f>IF(SUM('Test Sample Data'!V$3:V$386)&gt;10,IF(AND(ISNUMBER('Test Sample Data'!V164),'Test Sample Data'!V164&lt;35,'Test Sample Data'!V164&gt;0),'Test Sample Data'!V164-'Choose Housekeeping Genes'!W$27,35-'Choose Housekeeping Genes'!W$27),"")</f>
        <v/>
      </c>
      <c r="W164" s="140" t="str">
        <f>'Control Sample Data'!A164</f>
        <v>PCGEM1</v>
      </c>
      <c r="X164" s="141" t="s">
        <v>223</v>
      </c>
      <c r="Y164" s="132" t="str">
        <f>IF(SUM('Control Sample Data'!C$3:C$386)&gt;10,IF(AND(ISNUMBER('Control Sample Data'!C164),'Control Sample Data'!C164&lt;35,'Control Sample Data'!C164&gt;0),'Control Sample Data'!C164-'Choose Housekeeping Genes'!AA$27,35-'Choose Housekeeping Genes'!AA$27),"")</f>
        <v/>
      </c>
      <c r="Z164" s="132" t="str">
        <f>IF(SUM('Control Sample Data'!D$3:D$386)&gt;10,IF(AND(ISNUMBER('Control Sample Data'!D164),'Control Sample Data'!D164&lt;35,'Control Sample Data'!D164&gt;0),'Control Sample Data'!D164-'Choose Housekeeping Genes'!AB$27,35-'Choose Housekeeping Genes'!AB$27),"")</f>
        <v/>
      </c>
      <c r="AA164" s="132" t="str">
        <f>IF(SUM('Control Sample Data'!E$3:E$386)&gt;10,IF(AND(ISNUMBER('Control Sample Data'!E164),'Control Sample Data'!E164&lt;35,'Control Sample Data'!E164&gt;0),'Control Sample Data'!E164-'Choose Housekeeping Genes'!AC$27,35-'Choose Housekeeping Genes'!AC$27),"")</f>
        <v/>
      </c>
      <c r="AB164" s="132" t="str">
        <f>IF(SUM('Control Sample Data'!F$3:F$386)&gt;10,IF(AND(ISNUMBER('Control Sample Data'!F164),'Control Sample Data'!F164&lt;35,'Control Sample Data'!F164&gt;0),'Control Sample Data'!F164-'Choose Housekeeping Genes'!AD$27,35-'Choose Housekeeping Genes'!AD$27),"")</f>
        <v/>
      </c>
      <c r="AC164" s="132" t="str">
        <f>IF(SUM('Control Sample Data'!G$3:G$386)&gt;10,IF(AND(ISNUMBER('Control Sample Data'!G164),'Control Sample Data'!G164&lt;35,'Control Sample Data'!G164&gt;0),'Control Sample Data'!G164-'Choose Housekeeping Genes'!AE$27,35-'Choose Housekeeping Genes'!AE$27),"")</f>
        <v/>
      </c>
      <c r="AD164" s="132" t="str">
        <f>IF(SUM('Control Sample Data'!H$3:H$386)&gt;10,IF(AND(ISNUMBER('Control Sample Data'!H164),'Control Sample Data'!H164&lt;35,'Control Sample Data'!H164&gt;0),'Control Sample Data'!H164-'Choose Housekeeping Genes'!AF$27,35-'Choose Housekeeping Genes'!AF$27),"")</f>
        <v/>
      </c>
      <c r="AE164" s="132" t="str">
        <f>IF(SUM('Control Sample Data'!I$3:I$386)&gt;10,IF(AND(ISNUMBER('Control Sample Data'!I164),'Control Sample Data'!I164&lt;35,'Control Sample Data'!I164&gt;0),'Control Sample Data'!I164-'Choose Housekeeping Genes'!AG$27,35-'Choose Housekeeping Genes'!AG$27),"")</f>
        <v/>
      </c>
      <c r="AF164" s="132" t="str">
        <f>IF(SUM('Control Sample Data'!J$3:J$386)&gt;10,IF(AND(ISNUMBER('Control Sample Data'!J164),'Control Sample Data'!J164&lt;35,'Control Sample Data'!J164&gt;0),'Control Sample Data'!J164-'Choose Housekeeping Genes'!AH$27,35-'Choose Housekeeping Genes'!AH$27),"")</f>
        <v/>
      </c>
      <c r="AG164" s="132" t="str">
        <f>IF(SUM('Control Sample Data'!K$3:K$386)&gt;10,IF(AND(ISNUMBER('Control Sample Data'!K164),'Control Sample Data'!K164&lt;35,'Control Sample Data'!K164&gt;0),'Control Sample Data'!K164-'Choose Housekeeping Genes'!AI$27,35-'Choose Housekeeping Genes'!AI$27),"")</f>
        <v/>
      </c>
      <c r="AH164" s="132" t="str">
        <f>IF(SUM('Control Sample Data'!L$3:L$386)&gt;10,IF(AND(ISNUMBER('Control Sample Data'!L164),'Control Sample Data'!L164&lt;35,'Control Sample Data'!L164&gt;0),'Control Sample Data'!L164-'Choose Housekeeping Genes'!AJ$27,35-'Choose Housekeeping Genes'!AJ$27),"")</f>
        <v/>
      </c>
      <c r="AI164" s="132" t="str">
        <f>IF(SUM('Control Sample Data'!M$3:M$386)&gt;10,IF(AND(ISNUMBER('Control Sample Data'!M164),'Control Sample Data'!M164&lt;35,'Control Sample Data'!M164&gt;0),'Control Sample Data'!M164-'Choose Housekeeping Genes'!AK$27,35-'Choose Housekeeping Genes'!AK$27),"")</f>
        <v/>
      </c>
      <c r="AJ164" s="132" t="str">
        <f>IF(SUM('Control Sample Data'!N$3:N$386)&gt;10,IF(AND(ISNUMBER('Control Sample Data'!N164),'Control Sample Data'!N164&lt;35,'Control Sample Data'!N164&gt;0),'Control Sample Data'!N164-'Choose Housekeeping Genes'!AL$27,35-'Choose Housekeeping Genes'!AL$27),"")</f>
        <v/>
      </c>
      <c r="AK164" s="132" t="str">
        <f>IF(SUM('Control Sample Data'!O$3:O$386)&gt;10,IF(AND(ISNUMBER('Control Sample Data'!O164),'Control Sample Data'!O164&lt;35,'Control Sample Data'!O164&gt;0),'Control Sample Data'!O164-'Choose Housekeeping Genes'!AM$27,35-'Choose Housekeeping Genes'!AM$27),"")</f>
        <v/>
      </c>
      <c r="AL164" s="132" t="str">
        <f>IF(SUM('Control Sample Data'!P$3:P$386)&gt;10,IF(AND(ISNUMBER('Control Sample Data'!P164),'Control Sample Data'!P164&lt;35,'Control Sample Data'!P164&gt;0),'Control Sample Data'!P164-'Choose Housekeeping Genes'!AN$27,35-'Choose Housekeeping Genes'!AN$27),"")</f>
        <v/>
      </c>
      <c r="AM164" s="132" t="str">
        <f>IF(SUM('Control Sample Data'!Q$3:Q$386)&gt;10,IF(AND(ISNUMBER('Control Sample Data'!Q164),'Control Sample Data'!Q164&lt;35,'Control Sample Data'!Q164&gt;0),'Control Sample Data'!Q164-'Choose Housekeeping Genes'!AO$27,35-'Choose Housekeeping Genes'!AO$27),"")</f>
        <v/>
      </c>
      <c r="AN164" s="132" t="str">
        <f>IF(SUM('Control Sample Data'!R$3:R$386)&gt;10,IF(AND(ISNUMBER('Control Sample Data'!R164),'Control Sample Data'!R164&lt;35,'Control Sample Data'!R164&gt;0),'Control Sample Data'!R164-'Choose Housekeeping Genes'!AP$27,35-'Choose Housekeeping Genes'!AP$27),"")</f>
        <v/>
      </c>
      <c r="AO164" s="132" t="str">
        <f>IF(SUM('Control Sample Data'!S$3:S$386)&gt;10,IF(AND(ISNUMBER('Control Sample Data'!S164),'Control Sample Data'!S164&lt;35,'Control Sample Data'!S164&gt;0),'Control Sample Data'!S164-'Choose Housekeeping Genes'!AQ$27,35-'Choose Housekeeping Genes'!AQ$27),"")</f>
        <v/>
      </c>
      <c r="AP164" s="132" t="str">
        <f>IF(SUM('Control Sample Data'!T$3:T$386)&gt;10,IF(AND(ISNUMBER('Control Sample Data'!T164),'Control Sample Data'!T164&lt;35,'Control Sample Data'!T164&gt;0),'Control Sample Data'!T164-'Choose Housekeeping Genes'!AR$27,35-'Choose Housekeeping Genes'!AR$27),"")</f>
        <v/>
      </c>
      <c r="AQ164" s="132" t="str">
        <f>IF(SUM('Control Sample Data'!U$3:U$386)&gt;10,IF(AND(ISNUMBER('Control Sample Data'!U164),'Control Sample Data'!U164&lt;35,'Control Sample Data'!U164&gt;0),'Control Sample Data'!U164-'Choose Housekeeping Genes'!AS$27,35-'Choose Housekeeping Genes'!AS$27),"")</f>
        <v/>
      </c>
      <c r="AR164" s="132" t="str">
        <f>IF(SUM('Control Sample Data'!V$3:V$386)&gt;10,IF(AND(ISNUMBER('Control Sample Data'!V164),'Control Sample Data'!V164&lt;35,'Control Sample Data'!V164&gt;0),'Control Sample Data'!V164-'Choose Housekeeping Genes'!AT$27,35-'Choose Housekeeping Genes'!AT$27),"")</f>
        <v/>
      </c>
      <c r="AS164" s="135" t="str">
        <f>'Control Sample Data'!A164</f>
        <v>PCGEM1</v>
      </c>
      <c r="AT164" s="35" t="s">
        <v>223</v>
      </c>
      <c r="AU164" s="132" t="str">
        <f ca="1">IF(ISNUMBER(C164-'Choose Housekeeping Genes'!D$17),C164-'Choose Housekeeping Genes'!D$17,"")</f>
        <v/>
      </c>
      <c r="AV164" s="132" t="str">
        <f ca="1">IF(ISNUMBER(D164-'Choose Housekeeping Genes'!E$17),D164-'Choose Housekeeping Genes'!E$17,"")</f>
        <v/>
      </c>
      <c r="AW164" s="132" t="str">
        <f ca="1">IF(ISNUMBER(E164-'Choose Housekeeping Genes'!F$17),E164-'Choose Housekeeping Genes'!F$17,"")</f>
        <v/>
      </c>
      <c r="AX164" s="132" t="str">
        <f ca="1">IF(ISNUMBER(F164-'Choose Housekeeping Genes'!G$17),F164-'Choose Housekeeping Genes'!G$17,"")</f>
        <v/>
      </c>
      <c r="AY164" s="132" t="str">
        <f ca="1">IF(ISNUMBER(G164-'Choose Housekeeping Genes'!H$17),G164-'Choose Housekeeping Genes'!H$17,"")</f>
        <v/>
      </c>
      <c r="AZ164" s="132" t="str">
        <f ca="1">IF(ISNUMBER(H164-'Choose Housekeeping Genes'!I$17),H164-'Choose Housekeeping Genes'!I$17,"")</f>
        <v/>
      </c>
      <c r="BA164" s="132" t="str">
        <f ca="1">IF(ISNUMBER(I164-'Choose Housekeeping Genes'!J$17),I164-'Choose Housekeeping Genes'!J$17,"")</f>
        <v/>
      </c>
      <c r="BB164" s="132" t="str">
        <f ca="1">IF(ISNUMBER(J164-'Choose Housekeeping Genes'!K$17),J164-'Choose Housekeeping Genes'!K$17,"")</f>
        <v/>
      </c>
      <c r="BC164" s="132" t="str">
        <f ca="1">IF(ISNUMBER(K164-'Choose Housekeeping Genes'!L$17),K164-'Choose Housekeeping Genes'!L$17,"")</f>
        <v/>
      </c>
      <c r="BD164" s="132" t="str">
        <f ca="1">IF(ISNUMBER(L164-'Choose Housekeeping Genes'!M$17),L164-'Choose Housekeeping Genes'!M$17,"")</f>
        <v/>
      </c>
      <c r="BE164" s="132" t="str">
        <f ca="1">IF(ISNUMBER(M164-'Choose Housekeeping Genes'!N$17),M164-'Choose Housekeeping Genes'!N$17,"")</f>
        <v/>
      </c>
      <c r="BF164" s="132" t="str">
        <f ca="1">IF(ISNUMBER(N164-'Choose Housekeeping Genes'!O$17),N164-'Choose Housekeeping Genes'!O$17,"")</f>
        <v/>
      </c>
      <c r="BG164" s="132" t="str">
        <f ca="1">IF(ISNUMBER(O164-'Choose Housekeeping Genes'!P$17),O164-'Choose Housekeeping Genes'!P$17,"")</f>
        <v/>
      </c>
      <c r="BH164" s="132" t="str">
        <f ca="1">IF(ISNUMBER(P164-'Choose Housekeeping Genes'!Q$17),P164-'Choose Housekeeping Genes'!Q$17,"")</f>
        <v/>
      </c>
      <c r="BI164" s="132" t="str">
        <f ca="1">IF(ISNUMBER(Q164-'Choose Housekeeping Genes'!R$17),Q164-'Choose Housekeeping Genes'!R$17,"")</f>
        <v/>
      </c>
      <c r="BJ164" s="132" t="str">
        <f ca="1">IF(ISNUMBER(R164-'Choose Housekeeping Genes'!S$17),R164-'Choose Housekeeping Genes'!S$17,"")</f>
        <v/>
      </c>
      <c r="BK164" s="132" t="str">
        <f ca="1">IF(ISNUMBER(S164-'Choose Housekeeping Genes'!T$17),S164-'Choose Housekeeping Genes'!T$17,"")</f>
        <v/>
      </c>
      <c r="BL164" s="132" t="str">
        <f ca="1">IF(ISNUMBER(T164-'Choose Housekeeping Genes'!U$17),T164-'Choose Housekeeping Genes'!U$17,"")</f>
        <v/>
      </c>
      <c r="BM164" s="132" t="str">
        <f ca="1">IF(ISNUMBER(U164-'Choose Housekeeping Genes'!V$17),U164-'Choose Housekeeping Genes'!V$17,"")</f>
        <v/>
      </c>
      <c r="BN164" s="132" t="str">
        <f ca="1">IF(ISNUMBER(V164-'Choose Housekeeping Genes'!W$17),V164-'Choose Housekeeping Genes'!W$17,"")</f>
        <v/>
      </c>
      <c r="BO164" s="142" t="str">
        <f t="shared" si="11"/>
        <v>PCGEM1</v>
      </c>
      <c r="BP164" s="141" t="s">
        <v>223</v>
      </c>
      <c r="BQ164" s="132" t="str">
        <f ca="1">IF(ISNUMBER(Y164-'Choose Housekeeping Genes'!AA$17),Y164-'Choose Housekeeping Genes'!AA$17,"")</f>
        <v/>
      </c>
      <c r="BR164" s="132" t="str">
        <f ca="1">IF(ISNUMBER(Z164-'Choose Housekeeping Genes'!AB$17),Z164-'Choose Housekeeping Genes'!AB$17,"")</f>
        <v/>
      </c>
      <c r="BS164" s="132" t="str">
        <f ca="1">IF(ISNUMBER(AA164-'Choose Housekeeping Genes'!AC$17),AA164-'Choose Housekeeping Genes'!AC$17,"")</f>
        <v/>
      </c>
      <c r="BT164" s="132" t="str">
        <f ca="1">IF(ISNUMBER(AB164-'Choose Housekeeping Genes'!AD$17),AB164-'Choose Housekeeping Genes'!AD$17,"")</f>
        <v/>
      </c>
      <c r="BU164" s="132" t="str">
        <f ca="1">IF(ISNUMBER(AC164-'Choose Housekeeping Genes'!AE$17),AC164-'Choose Housekeeping Genes'!AE$17,"")</f>
        <v/>
      </c>
      <c r="BV164" s="132" t="str">
        <f ca="1">IF(ISNUMBER(AD164-'Choose Housekeeping Genes'!AF$17),AD164-'Choose Housekeeping Genes'!AF$17,"")</f>
        <v/>
      </c>
      <c r="BW164" s="132" t="str">
        <f ca="1">IF(ISNUMBER(AE164-'Choose Housekeeping Genes'!AG$17),AE164-'Choose Housekeeping Genes'!AG$17,"")</f>
        <v/>
      </c>
      <c r="BX164" s="132" t="str">
        <f ca="1">IF(ISNUMBER(AF164-'Choose Housekeeping Genes'!AH$17),AF164-'Choose Housekeeping Genes'!AH$17,"")</f>
        <v/>
      </c>
      <c r="BY164" s="132" t="str">
        <f ca="1">IF(ISNUMBER(AG164-'Choose Housekeeping Genes'!AI$17),AG164-'Choose Housekeeping Genes'!AI$17,"")</f>
        <v/>
      </c>
      <c r="BZ164" s="132" t="str">
        <f ca="1">IF(ISNUMBER(AH164-'Choose Housekeeping Genes'!AJ$17),AH164-'Choose Housekeeping Genes'!AJ$17,"")</f>
        <v/>
      </c>
      <c r="CA164" s="132" t="str">
        <f ca="1">IF(ISNUMBER(AI164-'Choose Housekeeping Genes'!AK$17),AI164-'Choose Housekeeping Genes'!AK$17,"")</f>
        <v/>
      </c>
      <c r="CB164" s="132" t="str">
        <f ca="1">IF(ISNUMBER(AJ164-'Choose Housekeeping Genes'!AL$17),AJ164-'Choose Housekeeping Genes'!AL$17,"")</f>
        <v/>
      </c>
      <c r="CC164" s="132" t="str">
        <f ca="1">IF(ISNUMBER(AK164-'Choose Housekeeping Genes'!AM$17),AK164-'Choose Housekeeping Genes'!AM$17,"")</f>
        <v/>
      </c>
      <c r="CD164" s="132" t="str">
        <f ca="1">IF(ISNUMBER(AL164-'Choose Housekeeping Genes'!AN$17),AL164-'Choose Housekeeping Genes'!AN$17,"")</f>
        <v/>
      </c>
      <c r="CE164" s="132" t="str">
        <f ca="1">IF(ISNUMBER(AM164-'Choose Housekeeping Genes'!AO$17),AM164-'Choose Housekeeping Genes'!AO$17,"")</f>
        <v/>
      </c>
      <c r="CF164" s="132" t="str">
        <f ca="1">IF(ISNUMBER(AN164-'Choose Housekeeping Genes'!AP$17),AN164-'Choose Housekeeping Genes'!AP$17,"")</f>
        <v/>
      </c>
      <c r="CG164" s="132" t="str">
        <f ca="1">IF(ISNUMBER(AO164-'Choose Housekeeping Genes'!AQ$17),AO164-'Choose Housekeeping Genes'!AQ$17,"")</f>
        <v/>
      </c>
      <c r="CH164" s="132" t="str">
        <f ca="1">IF(ISNUMBER(AP164-'Choose Housekeeping Genes'!AR$17),AP164-'Choose Housekeeping Genes'!AR$17,"")</f>
        <v/>
      </c>
      <c r="CI164" s="132" t="str">
        <f ca="1">IF(ISNUMBER(AQ164-'Choose Housekeeping Genes'!AS$17),AQ164-'Choose Housekeeping Genes'!AS$17,"")</f>
        <v/>
      </c>
      <c r="CJ164" s="132" t="str">
        <f ca="1">IF(ISNUMBER(AR164-'Choose Housekeeping Genes'!AT$17),AR164-'Choose Housekeeping Genes'!AT$17,"")</f>
        <v/>
      </c>
      <c r="CK164" s="137" t="e">
        <f t="shared" ca="1" si="9"/>
        <v>#DIV/0!</v>
      </c>
      <c r="CL164" s="138" t="e">
        <f t="shared" ca="1" si="10"/>
        <v>#DIV/0!</v>
      </c>
    </row>
    <row r="165" spans="1:90" ht="12.75" x14ac:dyDescent="0.15">
      <c r="A165" s="131" t="str">
        <f>'Transcript table'!C165</f>
        <v>PDZRN3-AS1</v>
      </c>
      <c r="B165" s="35" t="s">
        <v>224</v>
      </c>
      <c r="C165" s="132" t="str">
        <f>IF(SUM('Test Sample Data'!C$3:C$386)&gt;10,IF(AND(ISNUMBER('Test Sample Data'!C165),'Test Sample Data'!C165&lt;35,'Test Sample Data'!C165&gt;0),'Test Sample Data'!C165-'Choose Housekeeping Genes'!D$27,35-'Choose Housekeeping Genes'!D$27),"")</f>
        <v/>
      </c>
      <c r="D165" s="132" t="str">
        <f>IF(SUM('Test Sample Data'!D$3:D$386)&gt;10,IF(AND(ISNUMBER('Test Sample Data'!D165),'Test Sample Data'!D165&lt;35,'Test Sample Data'!D165&gt;0),'Test Sample Data'!D165-'Choose Housekeeping Genes'!E$27,35-'Choose Housekeeping Genes'!E$27),"")</f>
        <v/>
      </c>
      <c r="E165" s="132" t="str">
        <f>IF(SUM('Test Sample Data'!E$3:E$386)&gt;10,IF(AND(ISNUMBER('Test Sample Data'!E165),'Test Sample Data'!E165&lt;35,'Test Sample Data'!E165&gt;0),'Test Sample Data'!E165-'Choose Housekeeping Genes'!F$27,35-'Choose Housekeeping Genes'!F$27),"")</f>
        <v/>
      </c>
      <c r="F165" s="132" t="str">
        <f>IF(SUM('Test Sample Data'!F$3:F$386)&gt;10,IF(AND(ISNUMBER('Test Sample Data'!F165),'Test Sample Data'!F165&lt;35,'Test Sample Data'!F165&gt;0),'Test Sample Data'!F165-'Choose Housekeeping Genes'!G$27,35-'Choose Housekeeping Genes'!G$27),"")</f>
        <v/>
      </c>
      <c r="G165" s="132" t="str">
        <f>IF(SUM('Test Sample Data'!G$3:G$386)&gt;10,IF(AND(ISNUMBER('Test Sample Data'!G165),'Test Sample Data'!G165&lt;35,'Test Sample Data'!G165&gt;0),'Test Sample Data'!G165-'Choose Housekeeping Genes'!H$27,35-'Choose Housekeeping Genes'!H$27),"")</f>
        <v/>
      </c>
      <c r="H165" s="132" t="str">
        <f>IF(SUM('Test Sample Data'!H$3:H$386)&gt;10,IF(AND(ISNUMBER('Test Sample Data'!H165),'Test Sample Data'!H165&lt;35,'Test Sample Data'!H165&gt;0),'Test Sample Data'!H165-'Choose Housekeeping Genes'!I$27,35-'Choose Housekeeping Genes'!I$27),"")</f>
        <v/>
      </c>
      <c r="I165" s="132" t="str">
        <f>IF(SUM('Test Sample Data'!I$3:I$386)&gt;10,IF(AND(ISNUMBER('Test Sample Data'!I165),'Test Sample Data'!I165&lt;35,'Test Sample Data'!I165&gt;0),'Test Sample Data'!I165-'Choose Housekeeping Genes'!J$27,35-'Choose Housekeeping Genes'!J$27),"")</f>
        <v/>
      </c>
      <c r="J165" s="132" t="str">
        <f>IF(SUM('Test Sample Data'!J$3:J$386)&gt;10,IF(AND(ISNUMBER('Test Sample Data'!J165),'Test Sample Data'!J165&lt;35,'Test Sample Data'!J165&gt;0),'Test Sample Data'!J165-'Choose Housekeeping Genes'!K$27,35-'Choose Housekeeping Genes'!K$27),"")</f>
        <v/>
      </c>
      <c r="K165" s="132" t="str">
        <f>IF(SUM('Test Sample Data'!K$3:K$386)&gt;10,IF(AND(ISNUMBER('Test Sample Data'!K165),'Test Sample Data'!K165&lt;35,'Test Sample Data'!K165&gt;0),'Test Sample Data'!K165-'Choose Housekeeping Genes'!L$27,35-'Choose Housekeeping Genes'!L$27),"")</f>
        <v/>
      </c>
      <c r="L165" s="132" t="str">
        <f>IF(SUM('Test Sample Data'!L$3:L$386)&gt;10,IF(AND(ISNUMBER('Test Sample Data'!L165),'Test Sample Data'!L165&lt;35,'Test Sample Data'!L165&gt;0),'Test Sample Data'!L165-'Choose Housekeeping Genes'!M$27,35-'Choose Housekeeping Genes'!M$27),"")</f>
        <v/>
      </c>
      <c r="M165" s="132" t="str">
        <f>IF(SUM('Test Sample Data'!M$3:M$386)&gt;10,IF(AND(ISNUMBER('Test Sample Data'!M165),'Test Sample Data'!M165&lt;35,'Test Sample Data'!M165&gt;0),'Test Sample Data'!M165-'Choose Housekeeping Genes'!N$27,35-'Choose Housekeeping Genes'!N$27),"")</f>
        <v/>
      </c>
      <c r="N165" s="132" t="str">
        <f>IF(SUM('Test Sample Data'!N$3:N$386)&gt;10,IF(AND(ISNUMBER('Test Sample Data'!N165),'Test Sample Data'!N165&lt;35,'Test Sample Data'!N165&gt;0),'Test Sample Data'!N165-'Choose Housekeeping Genes'!O$27,35-'Choose Housekeeping Genes'!O$27),"")</f>
        <v/>
      </c>
      <c r="O165" s="132" t="str">
        <f>IF(SUM('Test Sample Data'!O$3:O$386)&gt;10,IF(AND(ISNUMBER('Test Sample Data'!O165),'Test Sample Data'!O165&lt;35,'Test Sample Data'!O165&gt;0),'Test Sample Data'!O165-'Choose Housekeeping Genes'!P$27,35-'Choose Housekeeping Genes'!P$27),"")</f>
        <v/>
      </c>
      <c r="P165" s="132" t="str">
        <f>IF(SUM('Test Sample Data'!P$3:P$386)&gt;10,IF(AND(ISNUMBER('Test Sample Data'!P165),'Test Sample Data'!P165&lt;35,'Test Sample Data'!P165&gt;0),'Test Sample Data'!P165-'Choose Housekeeping Genes'!Q$27,35-'Choose Housekeeping Genes'!Q$27),"")</f>
        <v/>
      </c>
      <c r="Q165" s="132" t="str">
        <f>IF(SUM('Test Sample Data'!Q$3:Q$386)&gt;10,IF(AND(ISNUMBER('Test Sample Data'!Q165),'Test Sample Data'!Q165&lt;35,'Test Sample Data'!Q165&gt;0),'Test Sample Data'!Q165-'Choose Housekeeping Genes'!R$27,35-'Choose Housekeeping Genes'!R$27),"")</f>
        <v/>
      </c>
      <c r="R165" s="132" t="str">
        <f>IF(SUM('Test Sample Data'!R$3:R$386)&gt;10,IF(AND(ISNUMBER('Test Sample Data'!R165),'Test Sample Data'!R165&lt;35,'Test Sample Data'!R165&gt;0),'Test Sample Data'!R165-'Choose Housekeeping Genes'!S$27,35-'Choose Housekeeping Genes'!S$27),"")</f>
        <v/>
      </c>
      <c r="S165" s="132" t="str">
        <f>IF(SUM('Test Sample Data'!S$3:S$386)&gt;10,IF(AND(ISNUMBER('Test Sample Data'!S165),'Test Sample Data'!S165&lt;35,'Test Sample Data'!S165&gt;0),'Test Sample Data'!S165-'Choose Housekeeping Genes'!T$27,35-'Choose Housekeeping Genes'!T$27),"")</f>
        <v/>
      </c>
      <c r="T165" s="132" t="str">
        <f>IF(SUM('Test Sample Data'!T$3:T$386)&gt;10,IF(AND(ISNUMBER('Test Sample Data'!T165),'Test Sample Data'!T165&lt;35,'Test Sample Data'!T165&gt;0),'Test Sample Data'!T165-'Choose Housekeeping Genes'!U$27,35-'Choose Housekeeping Genes'!U$27),"")</f>
        <v/>
      </c>
      <c r="U165" s="132" t="str">
        <f>IF(SUM('Test Sample Data'!U$3:U$386)&gt;10,IF(AND(ISNUMBER('Test Sample Data'!U165),'Test Sample Data'!U165&lt;35,'Test Sample Data'!U165&gt;0),'Test Sample Data'!U165-'Choose Housekeeping Genes'!V$27,35-'Choose Housekeeping Genes'!V$27),"")</f>
        <v/>
      </c>
      <c r="V165" s="132" t="str">
        <f>IF(SUM('Test Sample Data'!V$3:V$386)&gt;10,IF(AND(ISNUMBER('Test Sample Data'!V165),'Test Sample Data'!V165&lt;35,'Test Sample Data'!V165&gt;0),'Test Sample Data'!V165-'Choose Housekeeping Genes'!W$27,35-'Choose Housekeeping Genes'!W$27),"")</f>
        <v/>
      </c>
      <c r="W165" s="140" t="str">
        <f>'Control Sample Data'!A165</f>
        <v>PDZRN3-AS1</v>
      </c>
      <c r="X165" s="141" t="s">
        <v>224</v>
      </c>
      <c r="Y165" s="132" t="str">
        <f>IF(SUM('Control Sample Data'!C$3:C$386)&gt;10,IF(AND(ISNUMBER('Control Sample Data'!C165),'Control Sample Data'!C165&lt;35,'Control Sample Data'!C165&gt;0),'Control Sample Data'!C165-'Choose Housekeeping Genes'!AA$27,35-'Choose Housekeeping Genes'!AA$27),"")</f>
        <v/>
      </c>
      <c r="Z165" s="132" t="str">
        <f>IF(SUM('Control Sample Data'!D$3:D$386)&gt;10,IF(AND(ISNUMBER('Control Sample Data'!D165),'Control Sample Data'!D165&lt;35,'Control Sample Data'!D165&gt;0),'Control Sample Data'!D165-'Choose Housekeeping Genes'!AB$27,35-'Choose Housekeeping Genes'!AB$27),"")</f>
        <v/>
      </c>
      <c r="AA165" s="132" t="str">
        <f>IF(SUM('Control Sample Data'!E$3:E$386)&gt;10,IF(AND(ISNUMBER('Control Sample Data'!E165),'Control Sample Data'!E165&lt;35,'Control Sample Data'!E165&gt;0),'Control Sample Data'!E165-'Choose Housekeeping Genes'!AC$27,35-'Choose Housekeeping Genes'!AC$27),"")</f>
        <v/>
      </c>
      <c r="AB165" s="132" t="str">
        <f>IF(SUM('Control Sample Data'!F$3:F$386)&gt;10,IF(AND(ISNUMBER('Control Sample Data'!F165),'Control Sample Data'!F165&lt;35,'Control Sample Data'!F165&gt;0),'Control Sample Data'!F165-'Choose Housekeeping Genes'!AD$27,35-'Choose Housekeeping Genes'!AD$27),"")</f>
        <v/>
      </c>
      <c r="AC165" s="132" t="str">
        <f>IF(SUM('Control Sample Data'!G$3:G$386)&gt;10,IF(AND(ISNUMBER('Control Sample Data'!G165),'Control Sample Data'!G165&lt;35,'Control Sample Data'!G165&gt;0),'Control Sample Data'!G165-'Choose Housekeeping Genes'!AE$27,35-'Choose Housekeeping Genes'!AE$27),"")</f>
        <v/>
      </c>
      <c r="AD165" s="132" t="str">
        <f>IF(SUM('Control Sample Data'!H$3:H$386)&gt;10,IF(AND(ISNUMBER('Control Sample Data'!H165),'Control Sample Data'!H165&lt;35,'Control Sample Data'!H165&gt;0),'Control Sample Data'!H165-'Choose Housekeeping Genes'!AF$27,35-'Choose Housekeeping Genes'!AF$27),"")</f>
        <v/>
      </c>
      <c r="AE165" s="132" t="str">
        <f>IF(SUM('Control Sample Data'!I$3:I$386)&gt;10,IF(AND(ISNUMBER('Control Sample Data'!I165),'Control Sample Data'!I165&lt;35,'Control Sample Data'!I165&gt;0),'Control Sample Data'!I165-'Choose Housekeeping Genes'!AG$27,35-'Choose Housekeeping Genes'!AG$27),"")</f>
        <v/>
      </c>
      <c r="AF165" s="132" t="str">
        <f>IF(SUM('Control Sample Data'!J$3:J$386)&gt;10,IF(AND(ISNUMBER('Control Sample Data'!J165),'Control Sample Data'!J165&lt;35,'Control Sample Data'!J165&gt;0),'Control Sample Data'!J165-'Choose Housekeeping Genes'!AH$27,35-'Choose Housekeeping Genes'!AH$27),"")</f>
        <v/>
      </c>
      <c r="AG165" s="132" t="str">
        <f>IF(SUM('Control Sample Data'!K$3:K$386)&gt;10,IF(AND(ISNUMBER('Control Sample Data'!K165),'Control Sample Data'!K165&lt;35,'Control Sample Data'!K165&gt;0),'Control Sample Data'!K165-'Choose Housekeeping Genes'!AI$27,35-'Choose Housekeeping Genes'!AI$27),"")</f>
        <v/>
      </c>
      <c r="AH165" s="132" t="str">
        <f>IF(SUM('Control Sample Data'!L$3:L$386)&gt;10,IF(AND(ISNUMBER('Control Sample Data'!L165),'Control Sample Data'!L165&lt;35,'Control Sample Data'!L165&gt;0),'Control Sample Data'!L165-'Choose Housekeeping Genes'!AJ$27,35-'Choose Housekeeping Genes'!AJ$27),"")</f>
        <v/>
      </c>
      <c r="AI165" s="132" t="str">
        <f>IF(SUM('Control Sample Data'!M$3:M$386)&gt;10,IF(AND(ISNUMBER('Control Sample Data'!M165),'Control Sample Data'!M165&lt;35,'Control Sample Data'!M165&gt;0),'Control Sample Data'!M165-'Choose Housekeeping Genes'!AK$27,35-'Choose Housekeeping Genes'!AK$27),"")</f>
        <v/>
      </c>
      <c r="AJ165" s="132" t="str">
        <f>IF(SUM('Control Sample Data'!N$3:N$386)&gt;10,IF(AND(ISNUMBER('Control Sample Data'!N165),'Control Sample Data'!N165&lt;35,'Control Sample Data'!N165&gt;0),'Control Sample Data'!N165-'Choose Housekeeping Genes'!AL$27,35-'Choose Housekeeping Genes'!AL$27),"")</f>
        <v/>
      </c>
      <c r="AK165" s="132" t="str">
        <f>IF(SUM('Control Sample Data'!O$3:O$386)&gt;10,IF(AND(ISNUMBER('Control Sample Data'!O165),'Control Sample Data'!O165&lt;35,'Control Sample Data'!O165&gt;0),'Control Sample Data'!O165-'Choose Housekeeping Genes'!AM$27,35-'Choose Housekeeping Genes'!AM$27),"")</f>
        <v/>
      </c>
      <c r="AL165" s="132" t="str">
        <f>IF(SUM('Control Sample Data'!P$3:P$386)&gt;10,IF(AND(ISNUMBER('Control Sample Data'!P165),'Control Sample Data'!P165&lt;35,'Control Sample Data'!P165&gt;0),'Control Sample Data'!P165-'Choose Housekeeping Genes'!AN$27,35-'Choose Housekeeping Genes'!AN$27),"")</f>
        <v/>
      </c>
      <c r="AM165" s="132" t="str">
        <f>IF(SUM('Control Sample Data'!Q$3:Q$386)&gt;10,IF(AND(ISNUMBER('Control Sample Data'!Q165),'Control Sample Data'!Q165&lt;35,'Control Sample Data'!Q165&gt;0),'Control Sample Data'!Q165-'Choose Housekeeping Genes'!AO$27,35-'Choose Housekeeping Genes'!AO$27),"")</f>
        <v/>
      </c>
      <c r="AN165" s="132" t="str">
        <f>IF(SUM('Control Sample Data'!R$3:R$386)&gt;10,IF(AND(ISNUMBER('Control Sample Data'!R165),'Control Sample Data'!R165&lt;35,'Control Sample Data'!R165&gt;0),'Control Sample Data'!R165-'Choose Housekeeping Genes'!AP$27,35-'Choose Housekeeping Genes'!AP$27),"")</f>
        <v/>
      </c>
      <c r="AO165" s="132" t="str">
        <f>IF(SUM('Control Sample Data'!S$3:S$386)&gt;10,IF(AND(ISNUMBER('Control Sample Data'!S165),'Control Sample Data'!S165&lt;35,'Control Sample Data'!S165&gt;0),'Control Sample Data'!S165-'Choose Housekeeping Genes'!AQ$27,35-'Choose Housekeeping Genes'!AQ$27),"")</f>
        <v/>
      </c>
      <c r="AP165" s="132" t="str">
        <f>IF(SUM('Control Sample Data'!T$3:T$386)&gt;10,IF(AND(ISNUMBER('Control Sample Data'!T165),'Control Sample Data'!T165&lt;35,'Control Sample Data'!T165&gt;0),'Control Sample Data'!T165-'Choose Housekeeping Genes'!AR$27,35-'Choose Housekeeping Genes'!AR$27),"")</f>
        <v/>
      </c>
      <c r="AQ165" s="132" t="str">
        <f>IF(SUM('Control Sample Data'!U$3:U$386)&gt;10,IF(AND(ISNUMBER('Control Sample Data'!U165),'Control Sample Data'!U165&lt;35,'Control Sample Data'!U165&gt;0),'Control Sample Data'!U165-'Choose Housekeeping Genes'!AS$27,35-'Choose Housekeeping Genes'!AS$27),"")</f>
        <v/>
      </c>
      <c r="AR165" s="132" t="str">
        <f>IF(SUM('Control Sample Data'!V$3:V$386)&gt;10,IF(AND(ISNUMBER('Control Sample Data'!V165),'Control Sample Data'!V165&lt;35,'Control Sample Data'!V165&gt;0),'Control Sample Data'!V165-'Choose Housekeeping Genes'!AT$27,35-'Choose Housekeeping Genes'!AT$27),"")</f>
        <v/>
      </c>
      <c r="AS165" s="135" t="str">
        <f>'Control Sample Data'!A165</f>
        <v>PDZRN3-AS1</v>
      </c>
      <c r="AT165" s="35" t="s">
        <v>224</v>
      </c>
      <c r="AU165" s="132" t="str">
        <f ca="1">IF(ISNUMBER(C165-'Choose Housekeeping Genes'!D$17),C165-'Choose Housekeeping Genes'!D$17,"")</f>
        <v/>
      </c>
      <c r="AV165" s="132" t="str">
        <f ca="1">IF(ISNUMBER(D165-'Choose Housekeeping Genes'!E$17),D165-'Choose Housekeeping Genes'!E$17,"")</f>
        <v/>
      </c>
      <c r="AW165" s="132" t="str">
        <f ca="1">IF(ISNUMBER(E165-'Choose Housekeeping Genes'!F$17),E165-'Choose Housekeeping Genes'!F$17,"")</f>
        <v/>
      </c>
      <c r="AX165" s="132" t="str">
        <f ca="1">IF(ISNUMBER(F165-'Choose Housekeeping Genes'!G$17),F165-'Choose Housekeeping Genes'!G$17,"")</f>
        <v/>
      </c>
      <c r="AY165" s="132" t="str">
        <f ca="1">IF(ISNUMBER(G165-'Choose Housekeeping Genes'!H$17),G165-'Choose Housekeeping Genes'!H$17,"")</f>
        <v/>
      </c>
      <c r="AZ165" s="132" t="str">
        <f ca="1">IF(ISNUMBER(H165-'Choose Housekeeping Genes'!I$17),H165-'Choose Housekeeping Genes'!I$17,"")</f>
        <v/>
      </c>
      <c r="BA165" s="132" t="str">
        <f ca="1">IF(ISNUMBER(I165-'Choose Housekeeping Genes'!J$17),I165-'Choose Housekeeping Genes'!J$17,"")</f>
        <v/>
      </c>
      <c r="BB165" s="132" t="str">
        <f ca="1">IF(ISNUMBER(J165-'Choose Housekeeping Genes'!K$17),J165-'Choose Housekeeping Genes'!K$17,"")</f>
        <v/>
      </c>
      <c r="BC165" s="132" t="str">
        <f ca="1">IF(ISNUMBER(K165-'Choose Housekeeping Genes'!L$17),K165-'Choose Housekeeping Genes'!L$17,"")</f>
        <v/>
      </c>
      <c r="BD165" s="132" t="str">
        <f ca="1">IF(ISNUMBER(L165-'Choose Housekeeping Genes'!M$17),L165-'Choose Housekeeping Genes'!M$17,"")</f>
        <v/>
      </c>
      <c r="BE165" s="132" t="str">
        <f ca="1">IF(ISNUMBER(M165-'Choose Housekeeping Genes'!N$17),M165-'Choose Housekeeping Genes'!N$17,"")</f>
        <v/>
      </c>
      <c r="BF165" s="132" t="str">
        <f ca="1">IF(ISNUMBER(N165-'Choose Housekeeping Genes'!O$17),N165-'Choose Housekeeping Genes'!O$17,"")</f>
        <v/>
      </c>
      <c r="BG165" s="132" t="str">
        <f ca="1">IF(ISNUMBER(O165-'Choose Housekeeping Genes'!P$17),O165-'Choose Housekeeping Genes'!P$17,"")</f>
        <v/>
      </c>
      <c r="BH165" s="132" t="str">
        <f ca="1">IF(ISNUMBER(P165-'Choose Housekeeping Genes'!Q$17),P165-'Choose Housekeeping Genes'!Q$17,"")</f>
        <v/>
      </c>
      <c r="BI165" s="132" t="str">
        <f ca="1">IF(ISNUMBER(Q165-'Choose Housekeeping Genes'!R$17),Q165-'Choose Housekeeping Genes'!R$17,"")</f>
        <v/>
      </c>
      <c r="BJ165" s="132" t="str">
        <f ca="1">IF(ISNUMBER(R165-'Choose Housekeeping Genes'!S$17),R165-'Choose Housekeeping Genes'!S$17,"")</f>
        <v/>
      </c>
      <c r="BK165" s="132" t="str">
        <f ca="1">IF(ISNUMBER(S165-'Choose Housekeeping Genes'!T$17),S165-'Choose Housekeeping Genes'!T$17,"")</f>
        <v/>
      </c>
      <c r="BL165" s="132" t="str">
        <f ca="1">IF(ISNUMBER(T165-'Choose Housekeeping Genes'!U$17),T165-'Choose Housekeeping Genes'!U$17,"")</f>
        <v/>
      </c>
      <c r="BM165" s="132" t="str">
        <f ca="1">IF(ISNUMBER(U165-'Choose Housekeeping Genes'!V$17),U165-'Choose Housekeeping Genes'!V$17,"")</f>
        <v/>
      </c>
      <c r="BN165" s="132" t="str">
        <f ca="1">IF(ISNUMBER(V165-'Choose Housekeeping Genes'!W$17),V165-'Choose Housekeeping Genes'!W$17,"")</f>
        <v/>
      </c>
      <c r="BO165" s="142" t="str">
        <f t="shared" si="11"/>
        <v>PDZRN3-AS1</v>
      </c>
      <c r="BP165" s="141" t="s">
        <v>224</v>
      </c>
      <c r="BQ165" s="132" t="str">
        <f ca="1">IF(ISNUMBER(Y165-'Choose Housekeeping Genes'!AA$17),Y165-'Choose Housekeeping Genes'!AA$17,"")</f>
        <v/>
      </c>
      <c r="BR165" s="132" t="str">
        <f ca="1">IF(ISNUMBER(Z165-'Choose Housekeeping Genes'!AB$17),Z165-'Choose Housekeeping Genes'!AB$17,"")</f>
        <v/>
      </c>
      <c r="BS165" s="132" t="str">
        <f ca="1">IF(ISNUMBER(AA165-'Choose Housekeeping Genes'!AC$17),AA165-'Choose Housekeeping Genes'!AC$17,"")</f>
        <v/>
      </c>
      <c r="BT165" s="132" t="str">
        <f ca="1">IF(ISNUMBER(AB165-'Choose Housekeeping Genes'!AD$17),AB165-'Choose Housekeeping Genes'!AD$17,"")</f>
        <v/>
      </c>
      <c r="BU165" s="132" t="str">
        <f ca="1">IF(ISNUMBER(AC165-'Choose Housekeeping Genes'!AE$17),AC165-'Choose Housekeeping Genes'!AE$17,"")</f>
        <v/>
      </c>
      <c r="BV165" s="132" t="str">
        <f ca="1">IF(ISNUMBER(AD165-'Choose Housekeeping Genes'!AF$17),AD165-'Choose Housekeeping Genes'!AF$17,"")</f>
        <v/>
      </c>
      <c r="BW165" s="132" t="str">
        <f ca="1">IF(ISNUMBER(AE165-'Choose Housekeeping Genes'!AG$17),AE165-'Choose Housekeeping Genes'!AG$17,"")</f>
        <v/>
      </c>
      <c r="BX165" s="132" t="str">
        <f ca="1">IF(ISNUMBER(AF165-'Choose Housekeeping Genes'!AH$17),AF165-'Choose Housekeeping Genes'!AH$17,"")</f>
        <v/>
      </c>
      <c r="BY165" s="132" t="str">
        <f ca="1">IF(ISNUMBER(AG165-'Choose Housekeeping Genes'!AI$17),AG165-'Choose Housekeeping Genes'!AI$17,"")</f>
        <v/>
      </c>
      <c r="BZ165" s="132" t="str">
        <f ca="1">IF(ISNUMBER(AH165-'Choose Housekeeping Genes'!AJ$17),AH165-'Choose Housekeeping Genes'!AJ$17,"")</f>
        <v/>
      </c>
      <c r="CA165" s="132" t="str">
        <f ca="1">IF(ISNUMBER(AI165-'Choose Housekeeping Genes'!AK$17),AI165-'Choose Housekeeping Genes'!AK$17,"")</f>
        <v/>
      </c>
      <c r="CB165" s="132" t="str">
        <f ca="1">IF(ISNUMBER(AJ165-'Choose Housekeeping Genes'!AL$17),AJ165-'Choose Housekeeping Genes'!AL$17,"")</f>
        <v/>
      </c>
      <c r="CC165" s="132" t="str">
        <f ca="1">IF(ISNUMBER(AK165-'Choose Housekeeping Genes'!AM$17),AK165-'Choose Housekeeping Genes'!AM$17,"")</f>
        <v/>
      </c>
      <c r="CD165" s="132" t="str">
        <f ca="1">IF(ISNUMBER(AL165-'Choose Housekeeping Genes'!AN$17),AL165-'Choose Housekeeping Genes'!AN$17,"")</f>
        <v/>
      </c>
      <c r="CE165" s="132" t="str">
        <f ca="1">IF(ISNUMBER(AM165-'Choose Housekeeping Genes'!AO$17),AM165-'Choose Housekeeping Genes'!AO$17,"")</f>
        <v/>
      </c>
      <c r="CF165" s="132" t="str">
        <f ca="1">IF(ISNUMBER(AN165-'Choose Housekeeping Genes'!AP$17),AN165-'Choose Housekeeping Genes'!AP$17,"")</f>
        <v/>
      </c>
      <c r="CG165" s="132" t="str">
        <f ca="1">IF(ISNUMBER(AO165-'Choose Housekeeping Genes'!AQ$17),AO165-'Choose Housekeeping Genes'!AQ$17,"")</f>
        <v/>
      </c>
      <c r="CH165" s="132" t="str">
        <f ca="1">IF(ISNUMBER(AP165-'Choose Housekeeping Genes'!AR$17),AP165-'Choose Housekeeping Genes'!AR$17,"")</f>
        <v/>
      </c>
      <c r="CI165" s="132" t="str">
        <f ca="1">IF(ISNUMBER(AQ165-'Choose Housekeeping Genes'!AS$17),AQ165-'Choose Housekeeping Genes'!AS$17,"")</f>
        <v/>
      </c>
      <c r="CJ165" s="132" t="str">
        <f ca="1">IF(ISNUMBER(AR165-'Choose Housekeeping Genes'!AT$17),AR165-'Choose Housekeeping Genes'!AT$17,"")</f>
        <v/>
      </c>
      <c r="CK165" s="137" t="e">
        <f t="shared" ca="1" si="9"/>
        <v>#DIV/0!</v>
      </c>
      <c r="CL165" s="138" t="e">
        <f t="shared" ca="1" si="10"/>
        <v>#DIV/0!</v>
      </c>
    </row>
    <row r="166" spans="1:90" ht="12.75" x14ac:dyDescent="0.15">
      <c r="A166" s="131" t="str">
        <f>'Transcript table'!C166</f>
        <v>PICSAR</v>
      </c>
      <c r="B166" s="35" t="s">
        <v>225</v>
      </c>
      <c r="C166" s="132" t="str">
        <f>IF(SUM('Test Sample Data'!C$3:C$386)&gt;10,IF(AND(ISNUMBER('Test Sample Data'!C166),'Test Sample Data'!C166&lt;35,'Test Sample Data'!C166&gt;0),'Test Sample Data'!C166-'Choose Housekeeping Genes'!D$27,35-'Choose Housekeeping Genes'!D$27),"")</f>
        <v/>
      </c>
      <c r="D166" s="132" t="str">
        <f>IF(SUM('Test Sample Data'!D$3:D$386)&gt;10,IF(AND(ISNUMBER('Test Sample Data'!D166),'Test Sample Data'!D166&lt;35,'Test Sample Data'!D166&gt;0),'Test Sample Data'!D166-'Choose Housekeeping Genes'!E$27,35-'Choose Housekeeping Genes'!E$27),"")</f>
        <v/>
      </c>
      <c r="E166" s="132" t="str">
        <f>IF(SUM('Test Sample Data'!E$3:E$386)&gt;10,IF(AND(ISNUMBER('Test Sample Data'!E166),'Test Sample Data'!E166&lt;35,'Test Sample Data'!E166&gt;0),'Test Sample Data'!E166-'Choose Housekeeping Genes'!F$27,35-'Choose Housekeeping Genes'!F$27),"")</f>
        <v/>
      </c>
      <c r="F166" s="132" t="str">
        <f>IF(SUM('Test Sample Data'!F$3:F$386)&gt;10,IF(AND(ISNUMBER('Test Sample Data'!F166),'Test Sample Data'!F166&lt;35,'Test Sample Data'!F166&gt;0),'Test Sample Data'!F166-'Choose Housekeeping Genes'!G$27,35-'Choose Housekeeping Genes'!G$27),"")</f>
        <v/>
      </c>
      <c r="G166" s="132" t="str">
        <f>IF(SUM('Test Sample Data'!G$3:G$386)&gt;10,IF(AND(ISNUMBER('Test Sample Data'!G166),'Test Sample Data'!G166&lt;35,'Test Sample Data'!G166&gt;0),'Test Sample Data'!G166-'Choose Housekeeping Genes'!H$27,35-'Choose Housekeeping Genes'!H$27),"")</f>
        <v/>
      </c>
      <c r="H166" s="132" t="str">
        <f>IF(SUM('Test Sample Data'!H$3:H$386)&gt;10,IF(AND(ISNUMBER('Test Sample Data'!H166),'Test Sample Data'!H166&lt;35,'Test Sample Data'!H166&gt;0),'Test Sample Data'!H166-'Choose Housekeeping Genes'!I$27,35-'Choose Housekeeping Genes'!I$27),"")</f>
        <v/>
      </c>
      <c r="I166" s="132" t="str">
        <f>IF(SUM('Test Sample Data'!I$3:I$386)&gt;10,IF(AND(ISNUMBER('Test Sample Data'!I166),'Test Sample Data'!I166&lt;35,'Test Sample Data'!I166&gt;0),'Test Sample Data'!I166-'Choose Housekeeping Genes'!J$27,35-'Choose Housekeeping Genes'!J$27),"")</f>
        <v/>
      </c>
      <c r="J166" s="132" t="str">
        <f>IF(SUM('Test Sample Data'!J$3:J$386)&gt;10,IF(AND(ISNUMBER('Test Sample Data'!J166),'Test Sample Data'!J166&lt;35,'Test Sample Data'!J166&gt;0),'Test Sample Data'!J166-'Choose Housekeeping Genes'!K$27,35-'Choose Housekeeping Genes'!K$27),"")</f>
        <v/>
      </c>
      <c r="K166" s="132" t="str">
        <f>IF(SUM('Test Sample Data'!K$3:K$386)&gt;10,IF(AND(ISNUMBER('Test Sample Data'!K166),'Test Sample Data'!K166&lt;35,'Test Sample Data'!K166&gt;0),'Test Sample Data'!K166-'Choose Housekeeping Genes'!L$27,35-'Choose Housekeeping Genes'!L$27),"")</f>
        <v/>
      </c>
      <c r="L166" s="132" t="str">
        <f>IF(SUM('Test Sample Data'!L$3:L$386)&gt;10,IF(AND(ISNUMBER('Test Sample Data'!L166),'Test Sample Data'!L166&lt;35,'Test Sample Data'!L166&gt;0),'Test Sample Data'!L166-'Choose Housekeeping Genes'!M$27,35-'Choose Housekeeping Genes'!M$27),"")</f>
        <v/>
      </c>
      <c r="M166" s="132" t="str">
        <f>IF(SUM('Test Sample Data'!M$3:M$386)&gt;10,IF(AND(ISNUMBER('Test Sample Data'!M166),'Test Sample Data'!M166&lt;35,'Test Sample Data'!M166&gt;0),'Test Sample Data'!M166-'Choose Housekeeping Genes'!N$27,35-'Choose Housekeeping Genes'!N$27),"")</f>
        <v/>
      </c>
      <c r="N166" s="132" t="str">
        <f>IF(SUM('Test Sample Data'!N$3:N$386)&gt;10,IF(AND(ISNUMBER('Test Sample Data'!N166),'Test Sample Data'!N166&lt;35,'Test Sample Data'!N166&gt;0),'Test Sample Data'!N166-'Choose Housekeeping Genes'!O$27,35-'Choose Housekeeping Genes'!O$27),"")</f>
        <v/>
      </c>
      <c r="O166" s="132" t="str">
        <f>IF(SUM('Test Sample Data'!O$3:O$386)&gt;10,IF(AND(ISNUMBER('Test Sample Data'!O166),'Test Sample Data'!O166&lt;35,'Test Sample Data'!O166&gt;0),'Test Sample Data'!O166-'Choose Housekeeping Genes'!P$27,35-'Choose Housekeeping Genes'!P$27),"")</f>
        <v/>
      </c>
      <c r="P166" s="132" t="str">
        <f>IF(SUM('Test Sample Data'!P$3:P$386)&gt;10,IF(AND(ISNUMBER('Test Sample Data'!P166),'Test Sample Data'!P166&lt;35,'Test Sample Data'!P166&gt;0),'Test Sample Data'!P166-'Choose Housekeeping Genes'!Q$27,35-'Choose Housekeeping Genes'!Q$27),"")</f>
        <v/>
      </c>
      <c r="Q166" s="132" t="str">
        <f>IF(SUM('Test Sample Data'!Q$3:Q$386)&gt;10,IF(AND(ISNUMBER('Test Sample Data'!Q166),'Test Sample Data'!Q166&lt;35,'Test Sample Data'!Q166&gt;0),'Test Sample Data'!Q166-'Choose Housekeeping Genes'!R$27,35-'Choose Housekeeping Genes'!R$27),"")</f>
        <v/>
      </c>
      <c r="R166" s="132" t="str">
        <f>IF(SUM('Test Sample Data'!R$3:R$386)&gt;10,IF(AND(ISNUMBER('Test Sample Data'!R166),'Test Sample Data'!R166&lt;35,'Test Sample Data'!R166&gt;0),'Test Sample Data'!R166-'Choose Housekeeping Genes'!S$27,35-'Choose Housekeeping Genes'!S$27),"")</f>
        <v/>
      </c>
      <c r="S166" s="132" t="str">
        <f>IF(SUM('Test Sample Data'!S$3:S$386)&gt;10,IF(AND(ISNUMBER('Test Sample Data'!S166),'Test Sample Data'!S166&lt;35,'Test Sample Data'!S166&gt;0),'Test Sample Data'!S166-'Choose Housekeeping Genes'!T$27,35-'Choose Housekeeping Genes'!T$27),"")</f>
        <v/>
      </c>
      <c r="T166" s="132" t="str">
        <f>IF(SUM('Test Sample Data'!T$3:T$386)&gt;10,IF(AND(ISNUMBER('Test Sample Data'!T166),'Test Sample Data'!T166&lt;35,'Test Sample Data'!T166&gt;0),'Test Sample Data'!T166-'Choose Housekeeping Genes'!U$27,35-'Choose Housekeeping Genes'!U$27),"")</f>
        <v/>
      </c>
      <c r="U166" s="132" t="str">
        <f>IF(SUM('Test Sample Data'!U$3:U$386)&gt;10,IF(AND(ISNUMBER('Test Sample Data'!U166),'Test Sample Data'!U166&lt;35,'Test Sample Data'!U166&gt;0),'Test Sample Data'!U166-'Choose Housekeeping Genes'!V$27,35-'Choose Housekeeping Genes'!V$27),"")</f>
        <v/>
      </c>
      <c r="V166" s="132" t="str">
        <f>IF(SUM('Test Sample Data'!V$3:V$386)&gt;10,IF(AND(ISNUMBER('Test Sample Data'!V166),'Test Sample Data'!V166&lt;35,'Test Sample Data'!V166&gt;0),'Test Sample Data'!V166-'Choose Housekeeping Genes'!W$27,35-'Choose Housekeeping Genes'!W$27),"")</f>
        <v/>
      </c>
      <c r="W166" s="140" t="str">
        <f>'Control Sample Data'!A166</f>
        <v>PICSAR</v>
      </c>
      <c r="X166" s="141" t="s">
        <v>225</v>
      </c>
      <c r="Y166" s="132" t="str">
        <f>IF(SUM('Control Sample Data'!C$3:C$386)&gt;10,IF(AND(ISNUMBER('Control Sample Data'!C166),'Control Sample Data'!C166&lt;35,'Control Sample Data'!C166&gt;0),'Control Sample Data'!C166-'Choose Housekeeping Genes'!AA$27,35-'Choose Housekeeping Genes'!AA$27),"")</f>
        <v/>
      </c>
      <c r="Z166" s="132" t="str">
        <f>IF(SUM('Control Sample Data'!D$3:D$386)&gt;10,IF(AND(ISNUMBER('Control Sample Data'!D166),'Control Sample Data'!D166&lt;35,'Control Sample Data'!D166&gt;0),'Control Sample Data'!D166-'Choose Housekeeping Genes'!AB$27,35-'Choose Housekeeping Genes'!AB$27),"")</f>
        <v/>
      </c>
      <c r="AA166" s="132" t="str">
        <f>IF(SUM('Control Sample Data'!E$3:E$386)&gt;10,IF(AND(ISNUMBER('Control Sample Data'!E166),'Control Sample Data'!E166&lt;35,'Control Sample Data'!E166&gt;0),'Control Sample Data'!E166-'Choose Housekeeping Genes'!AC$27,35-'Choose Housekeeping Genes'!AC$27),"")</f>
        <v/>
      </c>
      <c r="AB166" s="132" t="str">
        <f>IF(SUM('Control Sample Data'!F$3:F$386)&gt;10,IF(AND(ISNUMBER('Control Sample Data'!F166),'Control Sample Data'!F166&lt;35,'Control Sample Data'!F166&gt;0),'Control Sample Data'!F166-'Choose Housekeeping Genes'!AD$27,35-'Choose Housekeeping Genes'!AD$27),"")</f>
        <v/>
      </c>
      <c r="AC166" s="132" t="str">
        <f>IF(SUM('Control Sample Data'!G$3:G$386)&gt;10,IF(AND(ISNUMBER('Control Sample Data'!G166),'Control Sample Data'!G166&lt;35,'Control Sample Data'!G166&gt;0),'Control Sample Data'!G166-'Choose Housekeeping Genes'!AE$27,35-'Choose Housekeeping Genes'!AE$27),"")</f>
        <v/>
      </c>
      <c r="AD166" s="132" t="str">
        <f>IF(SUM('Control Sample Data'!H$3:H$386)&gt;10,IF(AND(ISNUMBER('Control Sample Data'!H166),'Control Sample Data'!H166&lt;35,'Control Sample Data'!H166&gt;0),'Control Sample Data'!H166-'Choose Housekeeping Genes'!AF$27,35-'Choose Housekeeping Genes'!AF$27),"")</f>
        <v/>
      </c>
      <c r="AE166" s="132" t="str">
        <f>IF(SUM('Control Sample Data'!I$3:I$386)&gt;10,IF(AND(ISNUMBER('Control Sample Data'!I166),'Control Sample Data'!I166&lt;35,'Control Sample Data'!I166&gt;0),'Control Sample Data'!I166-'Choose Housekeeping Genes'!AG$27,35-'Choose Housekeeping Genes'!AG$27),"")</f>
        <v/>
      </c>
      <c r="AF166" s="132" t="str">
        <f>IF(SUM('Control Sample Data'!J$3:J$386)&gt;10,IF(AND(ISNUMBER('Control Sample Data'!J166),'Control Sample Data'!J166&lt;35,'Control Sample Data'!J166&gt;0),'Control Sample Data'!J166-'Choose Housekeeping Genes'!AH$27,35-'Choose Housekeeping Genes'!AH$27),"")</f>
        <v/>
      </c>
      <c r="AG166" s="132" t="str">
        <f>IF(SUM('Control Sample Data'!K$3:K$386)&gt;10,IF(AND(ISNUMBER('Control Sample Data'!K166),'Control Sample Data'!K166&lt;35,'Control Sample Data'!K166&gt;0),'Control Sample Data'!K166-'Choose Housekeeping Genes'!AI$27,35-'Choose Housekeeping Genes'!AI$27),"")</f>
        <v/>
      </c>
      <c r="AH166" s="132" t="str">
        <f>IF(SUM('Control Sample Data'!L$3:L$386)&gt;10,IF(AND(ISNUMBER('Control Sample Data'!L166),'Control Sample Data'!L166&lt;35,'Control Sample Data'!L166&gt;0),'Control Sample Data'!L166-'Choose Housekeeping Genes'!AJ$27,35-'Choose Housekeeping Genes'!AJ$27),"")</f>
        <v/>
      </c>
      <c r="AI166" s="132" t="str">
        <f>IF(SUM('Control Sample Data'!M$3:M$386)&gt;10,IF(AND(ISNUMBER('Control Sample Data'!M166),'Control Sample Data'!M166&lt;35,'Control Sample Data'!M166&gt;0),'Control Sample Data'!M166-'Choose Housekeeping Genes'!AK$27,35-'Choose Housekeeping Genes'!AK$27),"")</f>
        <v/>
      </c>
      <c r="AJ166" s="132" t="str">
        <f>IF(SUM('Control Sample Data'!N$3:N$386)&gt;10,IF(AND(ISNUMBER('Control Sample Data'!N166),'Control Sample Data'!N166&lt;35,'Control Sample Data'!N166&gt;0),'Control Sample Data'!N166-'Choose Housekeeping Genes'!AL$27,35-'Choose Housekeeping Genes'!AL$27),"")</f>
        <v/>
      </c>
      <c r="AK166" s="132" t="str">
        <f>IF(SUM('Control Sample Data'!O$3:O$386)&gt;10,IF(AND(ISNUMBER('Control Sample Data'!O166),'Control Sample Data'!O166&lt;35,'Control Sample Data'!O166&gt;0),'Control Sample Data'!O166-'Choose Housekeeping Genes'!AM$27,35-'Choose Housekeeping Genes'!AM$27),"")</f>
        <v/>
      </c>
      <c r="AL166" s="132" t="str">
        <f>IF(SUM('Control Sample Data'!P$3:P$386)&gt;10,IF(AND(ISNUMBER('Control Sample Data'!P166),'Control Sample Data'!P166&lt;35,'Control Sample Data'!P166&gt;0),'Control Sample Data'!P166-'Choose Housekeeping Genes'!AN$27,35-'Choose Housekeeping Genes'!AN$27),"")</f>
        <v/>
      </c>
      <c r="AM166" s="132" t="str">
        <f>IF(SUM('Control Sample Data'!Q$3:Q$386)&gt;10,IF(AND(ISNUMBER('Control Sample Data'!Q166),'Control Sample Data'!Q166&lt;35,'Control Sample Data'!Q166&gt;0),'Control Sample Data'!Q166-'Choose Housekeeping Genes'!AO$27,35-'Choose Housekeeping Genes'!AO$27),"")</f>
        <v/>
      </c>
      <c r="AN166" s="132" t="str">
        <f>IF(SUM('Control Sample Data'!R$3:R$386)&gt;10,IF(AND(ISNUMBER('Control Sample Data'!R166),'Control Sample Data'!R166&lt;35,'Control Sample Data'!R166&gt;0),'Control Sample Data'!R166-'Choose Housekeeping Genes'!AP$27,35-'Choose Housekeeping Genes'!AP$27),"")</f>
        <v/>
      </c>
      <c r="AO166" s="132" t="str">
        <f>IF(SUM('Control Sample Data'!S$3:S$386)&gt;10,IF(AND(ISNUMBER('Control Sample Data'!S166),'Control Sample Data'!S166&lt;35,'Control Sample Data'!S166&gt;0),'Control Sample Data'!S166-'Choose Housekeeping Genes'!AQ$27,35-'Choose Housekeeping Genes'!AQ$27),"")</f>
        <v/>
      </c>
      <c r="AP166" s="132" t="str">
        <f>IF(SUM('Control Sample Data'!T$3:T$386)&gt;10,IF(AND(ISNUMBER('Control Sample Data'!T166),'Control Sample Data'!T166&lt;35,'Control Sample Data'!T166&gt;0),'Control Sample Data'!T166-'Choose Housekeeping Genes'!AR$27,35-'Choose Housekeeping Genes'!AR$27),"")</f>
        <v/>
      </c>
      <c r="AQ166" s="132" t="str">
        <f>IF(SUM('Control Sample Data'!U$3:U$386)&gt;10,IF(AND(ISNUMBER('Control Sample Data'!U166),'Control Sample Data'!U166&lt;35,'Control Sample Data'!U166&gt;0),'Control Sample Data'!U166-'Choose Housekeeping Genes'!AS$27,35-'Choose Housekeeping Genes'!AS$27),"")</f>
        <v/>
      </c>
      <c r="AR166" s="132" t="str">
        <f>IF(SUM('Control Sample Data'!V$3:V$386)&gt;10,IF(AND(ISNUMBER('Control Sample Data'!V166),'Control Sample Data'!V166&lt;35,'Control Sample Data'!V166&gt;0),'Control Sample Data'!V166-'Choose Housekeeping Genes'!AT$27,35-'Choose Housekeeping Genes'!AT$27),"")</f>
        <v/>
      </c>
      <c r="AS166" s="135" t="str">
        <f>'Control Sample Data'!A166</f>
        <v>PICSAR</v>
      </c>
      <c r="AT166" s="35" t="s">
        <v>225</v>
      </c>
      <c r="AU166" s="132" t="str">
        <f ca="1">IF(ISNUMBER(C166-'Choose Housekeeping Genes'!D$17),C166-'Choose Housekeeping Genes'!D$17,"")</f>
        <v/>
      </c>
      <c r="AV166" s="132" t="str">
        <f ca="1">IF(ISNUMBER(D166-'Choose Housekeeping Genes'!E$17),D166-'Choose Housekeeping Genes'!E$17,"")</f>
        <v/>
      </c>
      <c r="AW166" s="132" t="str">
        <f ca="1">IF(ISNUMBER(E166-'Choose Housekeeping Genes'!F$17),E166-'Choose Housekeeping Genes'!F$17,"")</f>
        <v/>
      </c>
      <c r="AX166" s="132" t="str">
        <f ca="1">IF(ISNUMBER(F166-'Choose Housekeeping Genes'!G$17),F166-'Choose Housekeeping Genes'!G$17,"")</f>
        <v/>
      </c>
      <c r="AY166" s="132" t="str">
        <f ca="1">IF(ISNUMBER(G166-'Choose Housekeeping Genes'!H$17),G166-'Choose Housekeeping Genes'!H$17,"")</f>
        <v/>
      </c>
      <c r="AZ166" s="132" t="str">
        <f ca="1">IF(ISNUMBER(H166-'Choose Housekeeping Genes'!I$17),H166-'Choose Housekeeping Genes'!I$17,"")</f>
        <v/>
      </c>
      <c r="BA166" s="132" t="str">
        <f ca="1">IF(ISNUMBER(I166-'Choose Housekeeping Genes'!J$17),I166-'Choose Housekeeping Genes'!J$17,"")</f>
        <v/>
      </c>
      <c r="BB166" s="132" t="str">
        <f ca="1">IF(ISNUMBER(J166-'Choose Housekeeping Genes'!K$17),J166-'Choose Housekeeping Genes'!K$17,"")</f>
        <v/>
      </c>
      <c r="BC166" s="132" t="str">
        <f ca="1">IF(ISNUMBER(K166-'Choose Housekeeping Genes'!L$17),K166-'Choose Housekeeping Genes'!L$17,"")</f>
        <v/>
      </c>
      <c r="BD166" s="132" t="str">
        <f ca="1">IF(ISNUMBER(L166-'Choose Housekeeping Genes'!M$17),L166-'Choose Housekeeping Genes'!M$17,"")</f>
        <v/>
      </c>
      <c r="BE166" s="132" t="str">
        <f ca="1">IF(ISNUMBER(M166-'Choose Housekeeping Genes'!N$17),M166-'Choose Housekeeping Genes'!N$17,"")</f>
        <v/>
      </c>
      <c r="BF166" s="132" t="str">
        <f ca="1">IF(ISNUMBER(N166-'Choose Housekeeping Genes'!O$17),N166-'Choose Housekeeping Genes'!O$17,"")</f>
        <v/>
      </c>
      <c r="BG166" s="132" t="str">
        <f ca="1">IF(ISNUMBER(O166-'Choose Housekeeping Genes'!P$17),O166-'Choose Housekeeping Genes'!P$17,"")</f>
        <v/>
      </c>
      <c r="BH166" s="132" t="str">
        <f ca="1">IF(ISNUMBER(P166-'Choose Housekeeping Genes'!Q$17),P166-'Choose Housekeeping Genes'!Q$17,"")</f>
        <v/>
      </c>
      <c r="BI166" s="132" t="str">
        <f ca="1">IF(ISNUMBER(Q166-'Choose Housekeeping Genes'!R$17),Q166-'Choose Housekeeping Genes'!R$17,"")</f>
        <v/>
      </c>
      <c r="BJ166" s="132" t="str">
        <f ca="1">IF(ISNUMBER(R166-'Choose Housekeeping Genes'!S$17),R166-'Choose Housekeeping Genes'!S$17,"")</f>
        <v/>
      </c>
      <c r="BK166" s="132" t="str">
        <f ca="1">IF(ISNUMBER(S166-'Choose Housekeeping Genes'!T$17),S166-'Choose Housekeeping Genes'!T$17,"")</f>
        <v/>
      </c>
      <c r="BL166" s="132" t="str">
        <f ca="1">IF(ISNUMBER(T166-'Choose Housekeeping Genes'!U$17),T166-'Choose Housekeeping Genes'!U$17,"")</f>
        <v/>
      </c>
      <c r="BM166" s="132" t="str">
        <f ca="1">IF(ISNUMBER(U166-'Choose Housekeeping Genes'!V$17),U166-'Choose Housekeeping Genes'!V$17,"")</f>
        <v/>
      </c>
      <c r="BN166" s="132" t="str">
        <f ca="1">IF(ISNUMBER(V166-'Choose Housekeeping Genes'!W$17),V166-'Choose Housekeeping Genes'!W$17,"")</f>
        <v/>
      </c>
      <c r="BO166" s="142" t="str">
        <f t="shared" si="11"/>
        <v>PICSAR</v>
      </c>
      <c r="BP166" s="141" t="s">
        <v>225</v>
      </c>
      <c r="BQ166" s="132" t="str">
        <f ca="1">IF(ISNUMBER(Y166-'Choose Housekeeping Genes'!AA$17),Y166-'Choose Housekeeping Genes'!AA$17,"")</f>
        <v/>
      </c>
      <c r="BR166" s="132" t="str">
        <f ca="1">IF(ISNUMBER(Z166-'Choose Housekeeping Genes'!AB$17),Z166-'Choose Housekeeping Genes'!AB$17,"")</f>
        <v/>
      </c>
      <c r="BS166" s="132" t="str">
        <f ca="1">IF(ISNUMBER(AA166-'Choose Housekeeping Genes'!AC$17),AA166-'Choose Housekeeping Genes'!AC$17,"")</f>
        <v/>
      </c>
      <c r="BT166" s="132" t="str">
        <f ca="1">IF(ISNUMBER(AB166-'Choose Housekeeping Genes'!AD$17),AB166-'Choose Housekeeping Genes'!AD$17,"")</f>
        <v/>
      </c>
      <c r="BU166" s="132" t="str">
        <f ca="1">IF(ISNUMBER(AC166-'Choose Housekeeping Genes'!AE$17),AC166-'Choose Housekeeping Genes'!AE$17,"")</f>
        <v/>
      </c>
      <c r="BV166" s="132" t="str">
        <f ca="1">IF(ISNUMBER(AD166-'Choose Housekeeping Genes'!AF$17),AD166-'Choose Housekeeping Genes'!AF$17,"")</f>
        <v/>
      </c>
      <c r="BW166" s="132" t="str">
        <f ca="1">IF(ISNUMBER(AE166-'Choose Housekeeping Genes'!AG$17),AE166-'Choose Housekeeping Genes'!AG$17,"")</f>
        <v/>
      </c>
      <c r="BX166" s="132" t="str">
        <f ca="1">IF(ISNUMBER(AF166-'Choose Housekeeping Genes'!AH$17),AF166-'Choose Housekeeping Genes'!AH$17,"")</f>
        <v/>
      </c>
      <c r="BY166" s="132" t="str">
        <f ca="1">IF(ISNUMBER(AG166-'Choose Housekeeping Genes'!AI$17),AG166-'Choose Housekeeping Genes'!AI$17,"")</f>
        <v/>
      </c>
      <c r="BZ166" s="132" t="str">
        <f ca="1">IF(ISNUMBER(AH166-'Choose Housekeeping Genes'!AJ$17),AH166-'Choose Housekeeping Genes'!AJ$17,"")</f>
        <v/>
      </c>
      <c r="CA166" s="132" t="str">
        <f ca="1">IF(ISNUMBER(AI166-'Choose Housekeeping Genes'!AK$17),AI166-'Choose Housekeeping Genes'!AK$17,"")</f>
        <v/>
      </c>
      <c r="CB166" s="132" t="str">
        <f ca="1">IF(ISNUMBER(AJ166-'Choose Housekeeping Genes'!AL$17),AJ166-'Choose Housekeeping Genes'!AL$17,"")</f>
        <v/>
      </c>
      <c r="CC166" s="132" t="str">
        <f ca="1">IF(ISNUMBER(AK166-'Choose Housekeeping Genes'!AM$17),AK166-'Choose Housekeeping Genes'!AM$17,"")</f>
        <v/>
      </c>
      <c r="CD166" s="132" t="str">
        <f ca="1">IF(ISNUMBER(AL166-'Choose Housekeeping Genes'!AN$17),AL166-'Choose Housekeeping Genes'!AN$17,"")</f>
        <v/>
      </c>
      <c r="CE166" s="132" t="str">
        <f ca="1">IF(ISNUMBER(AM166-'Choose Housekeeping Genes'!AO$17),AM166-'Choose Housekeeping Genes'!AO$17,"")</f>
        <v/>
      </c>
      <c r="CF166" s="132" t="str">
        <f ca="1">IF(ISNUMBER(AN166-'Choose Housekeeping Genes'!AP$17),AN166-'Choose Housekeeping Genes'!AP$17,"")</f>
        <v/>
      </c>
      <c r="CG166" s="132" t="str">
        <f ca="1">IF(ISNUMBER(AO166-'Choose Housekeeping Genes'!AQ$17),AO166-'Choose Housekeeping Genes'!AQ$17,"")</f>
        <v/>
      </c>
      <c r="CH166" s="132" t="str">
        <f ca="1">IF(ISNUMBER(AP166-'Choose Housekeeping Genes'!AR$17),AP166-'Choose Housekeeping Genes'!AR$17,"")</f>
        <v/>
      </c>
      <c r="CI166" s="132" t="str">
        <f ca="1">IF(ISNUMBER(AQ166-'Choose Housekeeping Genes'!AS$17),AQ166-'Choose Housekeeping Genes'!AS$17,"")</f>
        <v/>
      </c>
      <c r="CJ166" s="132" t="str">
        <f ca="1">IF(ISNUMBER(AR166-'Choose Housekeeping Genes'!AT$17),AR166-'Choose Housekeeping Genes'!AT$17,"")</f>
        <v/>
      </c>
      <c r="CK166" s="137" t="e">
        <f t="shared" ca="1" si="9"/>
        <v>#DIV/0!</v>
      </c>
      <c r="CL166" s="138" t="e">
        <f t="shared" ca="1" si="10"/>
        <v>#DIV/0!</v>
      </c>
    </row>
    <row r="167" spans="1:90" ht="12.75" x14ac:dyDescent="0.15">
      <c r="A167" s="131" t="str">
        <f>'Transcript table'!C167</f>
        <v>PINC</v>
      </c>
      <c r="B167" s="35" t="s">
        <v>226</v>
      </c>
      <c r="C167" s="132" t="str">
        <f>IF(SUM('Test Sample Data'!C$3:C$386)&gt;10,IF(AND(ISNUMBER('Test Sample Data'!C167),'Test Sample Data'!C167&lt;35,'Test Sample Data'!C167&gt;0),'Test Sample Data'!C167-'Choose Housekeeping Genes'!D$27,35-'Choose Housekeeping Genes'!D$27),"")</f>
        <v/>
      </c>
      <c r="D167" s="132" t="str">
        <f>IF(SUM('Test Sample Data'!D$3:D$386)&gt;10,IF(AND(ISNUMBER('Test Sample Data'!D167),'Test Sample Data'!D167&lt;35,'Test Sample Data'!D167&gt;0),'Test Sample Data'!D167-'Choose Housekeeping Genes'!E$27,35-'Choose Housekeeping Genes'!E$27),"")</f>
        <v/>
      </c>
      <c r="E167" s="132" t="str">
        <f>IF(SUM('Test Sample Data'!E$3:E$386)&gt;10,IF(AND(ISNUMBER('Test Sample Data'!E167),'Test Sample Data'!E167&lt;35,'Test Sample Data'!E167&gt;0),'Test Sample Data'!E167-'Choose Housekeeping Genes'!F$27,35-'Choose Housekeeping Genes'!F$27),"")</f>
        <v/>
      </c>
      <c r="F167" s="132" t="str">
        <f>IF(SUM('Test Sample Data'!F$3:F$386)&gt;10,IF(AND(ISNUMBER('Test Sample Data'!F167),'Test Sample Data'!F167&lt;35,'Test Sample Data'!F167&gt;0),'Test Sample Data'!F167-'Choose Housekeeping Genes'!G$27,35-'Choose Housekeeping Genes'!G$27),"")</f>
        <v/>
      </c>
      <c r="G167" s="132" t="str">
        <f>IF(SUM('Test Sample Data'!G$3:G$386)&gt;10,IF(AND(ISNUMBER('Test Sample Data'!G167),'Test Sample Data'!G167&lt;35,'Test Sample Data'!G167&gt;0),'Test Sample Data'!G167-'Choose Housekeeping Genes'!H$27,35-'Choose Housekeeping Genes'!H$27),"")</f>
        <v/>
      </c>
      <c r="H167" s="132" t="str">
        <f>IF(SUM('Test Sample Data'!H$3:H$386)&gt;10,IF(AND(ISNUMBER('Test Sample Data'!H167),'Test Sample Data'!H167&lt;35,'Test Sample Data'!H167&gt;0),'Test Sample Data'!H167-'Choose Housekeeping Genes'!I$27,35-'Choose Housekeeping Genes'!I$27),"")</f>
        <v/>
      </c>
      <c r="I167" s="132" t="str">
        <f>IF(SUM('Test Sample Data'!I$3:I$386)&gt;10,IF(AND(ISNUMBER('Test Sample Data'!I167),'Test Sample Data'!I167&lt;35,'Test Sample Data'!I167&gt;0),'Test Sample Data'!I167-'Choose Housekeeping Genes'!J$27,35-'Choose Housekeeping Genes'!J$27),"")</f>
        <v/>
      </c>
      <c r="J167" s="132" t="str">
        <f>IF(SUM('Test Sample Data'!J$3:J$386)&gt;10,IF(AND(ISNUMBER('Test Sample Data'!J167),'Test Sample Data'!J167&lt;35,'Test Sample Data'!J167&gt;0),'Test Sample Data'!J167-'Choose Housekeeping Genes'!K$27,35-'Choose Housekeeping Genes'!K$27),"")</f>
        <v/>
      </c>
      <c r="K167" s="132" t="str">
        <f>IF(SUM('Test Sample Data'!K$3:K$386)&gt;10,IF(AND(ISNUMBER('Test Sample Data'!K167),'Test Sample Data'!K167&lt;35,'Test Sample Data'!K167&gt;0),'Test Sample Data'!K167-'Choose Housekeeping Genes'!L$27,35-'Choose Housekeeping Genes'!L$27),"")</f>
        <v/>
      </c>
      <c r="L167" s="132" t="str">
        <f>IF(SUM('Test Sample Data'!L$3:L$386)&gt;10,IF(AND(ISNUMBER('Test Sample Data'!L167),'Test Sample Data'!L167&lt;35,'Test Sample Data'!L167&gt;0),'Test Sample Data'!L167-'Choose Housekeeping Genes'!M$27,35-'Choose Housekeeping Genes'!M$27),"")</f>
        <v/>
      </c>
      <c r="M167" s="132" t="str">
        <f>IF(SUM('Test Sample Data'!M$3:M$386)&gt;10,IF(AND(ISNUMBER('Test Sample Data'!M167),'Test Sample Data'!M167&lt;35,'Test Sample Data'!M167&gt;0),'Test Sample Data'!M167-'Choose Housekeeping Genes'!N$27,35-'Choose Housekeeping Genes'!N$27),"")</f>
        <v/>
      </c>
      <c r="N167" s="132" t="str">
        <f>IF(SUM('Test Sample Data'!N$3:N$386)&gt;10,IF(AND(ISNUMBER('Test Sample Data'!N167),'Test Sample Data'!N167&lt;35,'Test Sample Data'!N167&gt;0),'Test Sample Data'!N167-'Choose Housekeeping Genes'!O$27,35-'Choose Housekeeping Genes'!O$27),"")</f>
        <v/>
      </c>
      <c r="O167" s="132" t="str">
        <f>IF(SUM('Test Sample Data'!O$3:O$386)&gt;10,IF(AND(ISNUMBER('Test Sample Data'!O167),'Test Sample Data'!O167&lt;35,'Test Sample Data'!O167&gt;0),'Test Sample Data'!O167-'Choose Housekeeping Genes'!P$27,35-'Choose Housekeeping Genes'!P$27),"")</f>
        <v/>
      </c>
      <c r="P167" s="132" t="str">
        <f>IF(SUM('Test Sample Data'!P$3:P$386)&gt;10,IF(AND(ISNUMBER('Test Sample Data'!P167),'Test Sample Data'!P167&lt;35,'Test Sample Data'!P167&gt;0),'Test Sample Data'!P167-'Choose Housekeeping Genes'!Q$27,35-'Choose Housekeeping Genes'!Q$27),"")</f>
        <v/>
      </c>
      <c r="Q167" s="132" t="str">
        <f>IF(SUM('Test Sample Data'!Q$3:Q$386)&gt;10,IF(AND(ISNUMBER('Test Sample Data'!Q167),'Test Sample Data'!Q167&lt;35,'Test Sample Data'!Q167&gt;0),'Test Sample Data'!Q167-'Choose Housekeeping Genes'!R$27,35-'Choose Housekeeping Genes'!R$27),"")</f>
        <v/>
      </c>
      <c r="R167" s="132" t="str">
        <f>IF(SUM('Test Sample Data'!R$3:R$386)&gt;10,IF(AND(ISNUMBER('Test Sample Data'!R167),'Test Sample Data'!R167&lt;35,'Test Sample Data'!R167&gt;0),'Test Sample Data'!R167-'Choose Housekeeping Genes'!S$27,35-'Choose Housekeeping Genes'!S$27),"")</f>
        <v/>
      </c>
      <c r="S167" s="132" t="str">
        <f>IF(SUM('Test Sample Data'!S$3:S$386)&gt;10,IF(AND(ISNUMBER('Test Sample Data'!S167),'Test Sample Data'!S167&lt;35,'Test Sample Data'!S167&gt;0),'Test Sample Data'!S167-'Choose Housekeeping Genes'!T$27,35-'Choose Housekeeping Genes'!T$27),"")</f>
        <v/>
      </c>
      <c r="T167" s="132" t="str">
        <f>IF(SUM('Test Sample Data'!T$3:T$386)&gt;10,IF(AND(ISNUMBER('Test Sample Data'!T167),'Test Sample Data'!T167&lt;35,'Test Sample Data'!T167&gt;0),'Test Sample Data'!T167-'Choose Housekeeping Genes'!U$27,35-'Choose Housekeeping Genes'!U$27),"")</f>
        <v/>
      </c>
      <c r="U167" s="132" t="str">
        <f>IF(SUM('Test Sample Data'!U$3:U$386)&gt;10,IF(AND(ISNUMBER('Test Sample Data'!U167),'Test Sample Data'!U167&lt;35,'Test Sample Data'!U167&gt;0),'Test Sample Data'!U167-'Choose Housekeeping Genes'!V$27,35-'Choose Housekeeping Genes'!V$27),"")</f>
        <v/>
      </c>
      <c r="V167" s="132" t="str">
        <f>IF(SUM('Test Sample Data'!V$3:V$386)&gt;10,IF(AND(ISNUMBER('Test Sample Data'!V167),'Test Sample Data'!V167&lt;35,'Test Sample Data'!V167&gt;0),'Test Sample Data'!V167-'Choose Housekeeping Genes'!W$27,35-'Choose Housekeeping Genes'!W$27),"")</f>
        <v/>
      </c>
      <c r="W167" s="140" t="str">
        <f>'Control Sample Data'!A167</f>
        <v>PINC</v>
      </c>
      <c r="X167" s="141" t="s">
        <v>226</v>
      </c>
      <c r="Y167" s="132" t="str">
        <f>IF(SUM('Control Sample Data'!C$3:C$386)&gt;10,IF(AND(ISNUMBER('Control Sample Data'!C167),'Control Sample Data'!C167&lt;35,'Control Sample Data'!C167&gt;0),'Control Sample Data'!C167-'Choose Housekeeping Genes'!AA$27,35-'Choose Housekeeping Genes'!AA$27),"")</f>
        <v/>
      </c>
      <c r="Z167" s="132" t="str">
        <f>IF(SUM('Control Sample Data'!D$3:D$386)&gt;10,IF(AND(ISNUMBER('Control Sample Data'!D167),'Control Sample Data'!D167&lt;35,'Control Sample Data'!D167&gt;0),'Control Sample Data'!D167-'Choose Housekeeping Genes'!AB$27,35-'Choose Housekeeping Genes'!AB$27),"")</f>
        <v/>
      </c>
      <c r="AA167" s="132" t="str">
        <f>IF(SUM('Control Sample Data'!E$3:E$386)&gt;10,IF(AND(ISNUMBER('Control Sample Data'!E167),'Control Sample Data'!E167&lt;35,'Control Sample Data'!E167&gt;0),'Control Sample Data'!E167-'Choose Housekeeping Genes'!AC$27,35-'Choose Housekeeping Genes'!AC$27),"")</f>
        <v/>
      </c>
      <c r="AB167" s="132" t="str">
        <f>IF(SUM('Control Sample Data'!F$3:F$386)&gt;10,IF(AND(ISNUMBER('Control Sample Data'!F167),'Control Sample Data'!F167&lt;35,'Control Sample Data'!F167&gt;0),'Control Sample Data'!F167-'Choose Housekeeping Genes'!AD$27,35-'Choose Housekeeping Genes'!AD$27),"")</f>
        <v/>
      </c>
      <c r="AC167" s="132" t="str">
        <f>IF(SUM('Control Sample Data'!G$3:G$386)&gt;10,IF(AND(ISNUMBER('Control Sample Data'!G167),'Control Sample Data'!G167&lt;35,'Control Sample Data'!G167&gt;0),'Control Sample Data'!G167-'Choose Housekeeping Genes'!AE$27,35-'Choose Housekeeping Genes'!AE$27),"")</f>
        <v/>
      </c>
      <c r="AD167" s="132" t="str">
        <f>IF(SUM('Control Sample Data'!H$3:H$386)&gt;10,IF(AND(ISNUMBER('Control Sample Data'!H167),'Control Sample Data'!H167&lt;35,'Control Sample Data'!H167&gt;0),'Control Sample Data'!H167-'Choose Housekeeping Genes'!AF$27,35-'Choose Housekeeping Genes'!AF$27),"")</f>
        <v/>
      </c>
      <c r="AE167" s="132" t="str">
        <f>IF(SUM('Control Sample Data'!I$3:I$386)&gt;10,IF(AND(ISNUMBER('Control Sample Data'!I167),'Control Sample Data'!I167&lt;35,'Control Sample Data'!I167&gt;0),'Control Sample Data'!I167-'Choose Housekeeping Genes'!AG$27,35-'Choose Housekeeping Genes'!AG$27),"")</f>
        <v/>
      </c>
      <c r="AF167" s="132" t="str">
        <f>IF(SUM('Control Sample Data'!J$3:J$386)&gt;10,IF(AND(ISNUMBER('Control Sample Data'!J167),'Control Sample Data'!J167&lt;35,'Control Sample Data'!J167&gt;0),'Control Sample Data'!J167-'Choose Housekeeping Genes'!AH$27,35-'Choose Housekeeping Genes'!AH$27),"")</f>
        <v/>
      </c>
      <c r="AG167" s="132" t="str">
        <f>IF(SUM('Control Sample Data'!K$3:K$386)&gt;10,IF(AND(ISNUMBER('Control Sample Data'!K167),'Control Sample Data'!K167&lt;35,'Control Sample Data'!K167&gt;0),'Control Sample Data'!K167-'Choose Housekeeping Genes'!AI$27,35-'Choose Housekeeping Genes'!AI$27),"")</f>
        <v/>
      </c>
      <c r="AH167" s="132" t="str">
        <f>IF(SUM('Control Sample Data'!L$3:L$386)&gt;10,IF(AND(ISNUMBER('Control Sample Data'!L167),'Control Sample Data'!L167&lt;35,'Control Sample Data'!L167&gt;0),'Control Sample Data'!L167-'Choose Housekeeping Genes'!AJ$27,35-'Choose Housekeeping Genes'!AJ$27),"")</f>
        <v/>
      </c>
      <c r="AI167" s="132" t="str">
        <f>IF(SUM('Control Sample Data'!M$3:M$386)&gt;10,IF(AND(ISNUMBER('Control Sample Data'!M167),'Control Sample Data'!M167&lt;35,'Control Sample Data'!M167&gt;0),'Control Sample Data'!M167-'Choose Housekeeping Genes'!AK$27,35-'Choose Housekeeping Genes'!AK$27),"")</f>
        <v/>
      </c>
      <c r="AJ167" s="132" t="str">
        <f>IF(SUM('Control Sample Data'!N$3:N$386)&gt;10,IF(AND(ISNUMBER('Control Sample Data'!N167),'Control Sample Data'!N167&lt;35,'Control Sample Data'!N167&gt;0),'Control Sample Data'!N167-'Choose Housekeeping Genes'!AL$27,35-'Choose Housekeeping Genes'!AL$27),"")</f>
        <v/>
      </c>
      <c r="AK167" s="132" t="str">
        <f>IF(SUM('Control Sample Data'!O$3:O$386)&gt;10,IF(AND(ISNUMBER('Control Sample Data'!O167),'Control Sample Data'!O167&lt;35,'Control Sample Data'!O167&gt;0),'Control Sample Data'!O167-'Choose Housekeeping Genes'!AM$27,35-'Choose Housekeeping Genes'!AM$27),"")</f>
        <v/>
      </c>
      <c r="AL167" s="132" t="str">
        <f>IF(SUM('Control Sample Data'!P$3:P$386)&gt;10,IF(AND(ISNUMBER('Control Sample Data'!P167),'Control Sample Data'!P167&lt;35,'Control Sample Data'!P167&gt;0),'Control Sample Data'!P167-'Choose Housekeeping Genes'!AN$27,35-'Choose Housekeeping Genes'!AN$27),"")</f>
        <v/>
      </c>
      <c r="AM167" s="132" t="str">
        <f>IF(SUM('Control Sample Data'!Q$3:Q$386)&gt;10,IF(AND(ISNUMBER('Control Sample Data'!Q167),'Control Sample Data'!Q167&lt;35,'Control Sample Data'!Q167&gt;0),'Control Sample Data'!Q167-'Choose Housekeeping Genes'!AO$27,35-'Choose Housekeeping Genes'!AO$27),"")</f>
        <v/>
      </c>
      <c r="AN167" s="132" t="str">
        <f>IF(SUM('Control Sample Data'!R$3:R$386)&gt;10,IF(AND(ISNUMBER('Control Sample Data'!R167),'Control Sample Data'!R167&lt;35,'Control Sample Data'!R167&gt;0),'Control Sample Data'!R167-'Choose Housekeeping Genes'!AP$27,35-'Choose Housekeeping Genes'!AP$27),"")</f>
        <v/>
      </c>
      <c r="AO167" s="132" t="str">
        <f>IF(SUM('Control Sample Data'!S$3:S$386)&gt;10,IF(AND(ISNUMBER('Control Sample Data'!S167),'Control Sample Data'!S167&lt;35,'Control Sample Data'!S167&gt;0),'Control Sample Data'!S167-'Choose Housekeeping Genes'!AQ$27,35-'Choose Housekeeping Genes'!AQ$27),"")</f>
        <v/>
      </c>
      <c r="AP167" s="132" t="str">
        <f>IF(SUM('Control Sample Data'!T$3:T$386)&gt;10,IF(AND(ISNUMBER('Control Sample Data'!T167),'Control Sample Data'!T167&lt;35,'Control Sample Data'!T167&gt;0),'Control Sample Data'!T167-'Choose Housekeeping Genes'!AR$27,35-'Choose Housekeeping Genes'!AR$27),"")</f>
        <v/>
      </c>
      <c r="AQ167" s="132" t="str">
        <f>IF(SUM('Control Sample Data'!U$3:U$386)&gt;10,IF(AND(ISNUMBER('Control Sample Data'!U167),'Control Sample Data'!U167&lt;35,'Control Sample Data'!U167&gt;0),'Control Sample Data'!U167-'Choose Housekeeping Genes'!AS$27,35-'Choose Housekeeping Genes'!AS$27),"")</f>
        <v/>
      </c>
      <c r="AR167" s="132" t="str">
        <f>IF(SUM('Control Sample Data'!V$3:V$386)&gt;10,IF(AND(ISNUMBER('Control Sample Data'!V167),'Control Sample Data'!V167&lt;35,'Control Sample Data'!V167&gt;0),'Control Sample Data'!V167-'Choose Housekeeping Genes'!AT$27,35-'Choose Housekeeping Genes'!AT$27),"")</f>
        <v/>
      </c>
      <c r="AS167" s="135" t="str">
        <f>'Control Sample Data'!A167</f>
        <v>PINC</v>
      </c>
      <c r="AT167" s="35" t="s">
        <v>226</v>
      </c>
      <c r="AU167" s="132" t="str">
        <f ca="1">IF(ISNUMBER(C167-'Choose Housekeeping Genes'!D$17),C167-'Choose Housekeeping Genes'!D$17,"")</f>
        <v/>
      </c>
      <c r="AV167" s="132" t="str">
        <f ca="1">IF(ISNUMBER(D167-'Choose Housekeeping Genes'!E$17),D167-'Choose Housekeeping Genes'!E$17,"")</f>
        <v/>
      </c>
      <c r="AW167" s="132" t="str">
        <f ca="1">IF(ISNUMBER(E167-'Choose Housekeeping Genes'!F$17),E167-'Choose Housekeeping Genes'!F$17,"")</f>
        <v/>
      </c>
      <c r="AX167" s="132" t="str">
        <f ca="1">IF(ISNUMBER(F167-'Choose Housekeeping Genes'!G$17),F167-'Choose Housekeeping Genes'!G$17,"")</f>
        <v/>
      </c>
      <c r="AY167" s="132" t="str">
        <f ca="1">IF(ISNUMBER(G167-'Choose Housekeeping Genes'!H$17),G167-'Choose Housekeeping Genes'!H$17,"")</f>
        <v/>
      </c>
      <c r="AZ167" s="132" t="str">
        <f ca="1">IF(ISNUMBER(H167-'Choose Housekeeping Genes'!I$17),H167-'Choose Housekeeping Genes'!I$17,"")</f>
        <v/>
      </c>
      <c r="BA167" s="132" t="str">
        <f ca="1">IF(ISNUMBER(I167-'Choose Housekeeping Genes'!J$17),I167-'Choose Housekeeping Genes'!J$17,"")</f>
        <v/>
      </c>
      <c r="BB167" s="132" t="str">
        <f ca="1">IF(ISNUMBER(J167-'Choose Housekeeping Genes'!K$17),J167-'Choose Housekeeping Genes'!K$17,"")</f>
        <v/>
      </c>
      <c r="BC167" s="132" t="str">
        <f ca="1">IF(ISNUMBER(K167-'Choose Housekeeping Genes'!L$17),K167-'Choose Housekeeping Genes'!L$17,"")</f>
        <v/>
      </c>
      <c r="BD167" s="132" t="str">
        <f ca="1">IF(ISNUMBER(L167-'Choose Housekeeping Genes'!M$17),L167-'Choose Housekeeping Genes'!M$17,"")</f>
        <v/>
      </c>
      <c r="BE167" s="132" t="str">
        <f ca="1">IF(ISNUMBER(M167-'Choose Housekeeping Genes'!N$17),M167-'Choose Housekeeping Genes'!N$17,"")</f>
        <v/>
      </c>
      <c r="BF167" s="132" t="str">
        <f ca="1">IF(ISNUMBER(N167-'Choose Housekeeping Genes'!O$17),N167-'Choose Housekeeping Genes'!O$17,"")</f>
        <v/>
      </c>
      <c r="BG167" s="132" t="str">
        <f ca="1">IF(ISNUMBER(O167-'Choose Housekeeping Genes'!P$17),O167-'Choose Housekeeping Genes'!P$17,"")</f>
        <v/>
      </c>
      <c r="BH167" s="132" t="str">
        <f ca="1">IF(ISNUMBER(P167-'Choose Housekeeping Genes'!Q$17),P167-'Choose Housekeeping Genes'!Q$17,"")</f>
        <v/>
      </c>
      <c r="BI167" s="132" t="str">
        <f ca="1">IF(ISNUMBER(Q167-'Choose Housekeeping Genes'!R$17),Q167-'Choose Housekeeping Genes'!R$17,"")</f>
        <v/>
      </c>
      <c r="BJ167" s="132" t="str">
        <f ca="1">IF(ISNUMBER(R167-'Choose Housekeeping Genes'!S$17),R167-'Choose Housekeeping Genes'!S$17,"")</f>
        <v/>
      </c>
      <c r="BK167" s="132" t="str">
        <f ca="1">IF(ISNUMBER(S167-'Choose Housekeeping Genes'!T$17),S167-'Choose Housekeeping Genes'!T$17,"")</f>
        <v/>
      </c>
      <c r="BL167" s="132" t="str">
        <f ca="1">IF(ISNUMBER(T167-'Choose Housekeeping Genes'!U$17),T167-'Choose Housekeeping Genes'!U$17,"")</f>
        <v/>
      </c>
      <c r="BM167" s="132" t="str">
        <f ca="1">IF(ISNUMBER(U167-'Choose Housekeeping Genes'!V$17),U167-'Choose Housekeeping Genes'!V$17,"")</f>
        <v/>
      </c>
      <c r="BN167" s="132" t="str">
        <f ca="1">IF(ISNUMBER(V167-'Choose Housekeeping Genes'!W$17),V167-'Choose Housekeeping Genes'!W$17,"")</f>
        <v/>
      </c>
      <c r="BO167" s="142" t="str">
        <f t="shared" si="11"/>
        <v>PINC</v>
      </c>
      <c r="BP167" s="141" t="s">
        <v>226</v>
      </c>
      <c r="BQ167" s="132" t="str">
        <f ca="1">IF(ISNUMBER(Y167-'Choose Housekeeping Genes'!AA$17),Y167-'Choose Housekeeping Genes'!AA$17,"")</f>
        <v/>
      </c>
      <c r="BR167" s="132" t="str">
        <f ca="1">IF(ISNUMBER(Z167-'Choose Housekeeping Genes'!AB$17),Z167-'Choose Housekeeping Genes'!AB$17,"")</f>
        <v/>
      </c>
      <c r="BS167" s="132" t="str">
        <f ca="1">IF(ISNUMBER(AA167-'Choose Housekeeping Genes'!AC$17),AA167-'Choose Housekeeping Genes'!AC$17,"")</f>
        <v/>
      </c>
      <c r="BT167" s="132" t="str">
        <f ca="1">IF(ISNUMBER(AB167-'Choose Housekeeping Genes'!AD$17),AB167-'Choose Housekeeping Genes'!AD$17,"")</f>
        <v/>
      </c>
      <c r="BU167" s="132" t="str">
        <f ca="1">IF(ISNUMBER(AC167-'Choose Housekeeping Genes'!AE$17),AC167-'Choose Housekeeping Genes'!AE$17,"")</f>
        <v/>
      </c>
      <c r="BV167" s="132" t="str">
        <f ca="1">IF(ISNUMBER(AD167-'Choose Housekeeping Genes'!AF$17),AD167-'Choose Housekeeping Genes'!AF$17,"")</f>
        <v/>
      </c>
      <c r="BW167" s="132" t="str">
        <f ca="1">IF(ISNUMBER(AE167-'Choose Housekeeping Genes'!AG$17),AE167-'Choose Housekeeping Genes'!AG$17,"")</f>
        <v/>
      </c>
      <c r="BX167" s="132" t="str">
        <f ca="1">IF(ISNUMBER(AF167-'Choose Housekeeping Genes'!AH$17),AF167-'Choose Housekeeping Genes'!AH$17,"")</f>
        <v/>
      </c>
      <c r="BY167" s="132" t="str">
        <f ca="1">IF(ISNUMBER(AG167-'Choose Housekeeping Genes'!AI$17),AG167-'Choose Housekeeping Genes'!AI$17,"")</f>
        <v/>
      </c>
      <c r="BZ167" s="132" t="str">
        <f ca="1">IF(ISNUMBER(AH167-'Choose Housekeeping Genes'!AJ$17),AH167-'Choose Housekeeping Genes'!AJ$17,"")</f>
        <v/>
      </c>
      <c r="CA167" s="132" t="str">
        <f ca="1">IF(ISNUMBER(AI167-'Choose Housekeeping Genes'!AK$17),AI167-'Choose Housekeeping Genes'!AK$17,"")</f>
        <v/>
      </c>
      <c r="CB167" s="132" t="str">
        <f ca="1">IF(ISNUMBER(AJ167-'Choose Housekeeping Genes'!AL$17),AJ167-'Choose Housekeeping Genes'!AL$17,"")</f>
        <v/>
      </c>
      <c r="CC167" s="132" t="str">
        <f ca="1">IF(ISNUMBER(AK167-'Choose Housekeeping Genes'!AM$17),AK167-'Choose Housekeeping Genes'!AM$17,"")</f>
        <v/>
      </c>
      <c r="CD167" s="132" t="str">
        <f ca="1">IF(ISNUMBER(AL167-'Choose Housekeeping Genes'!AN$17),AL167-'Choose Housekeeping Genes'!AN$17,"")</f>
        <v/>
      </c>
      <c r="CE167" s="132" t="str">
        <f ca="1">IF(ISNUMBER(AM167-'Choose Housekeeping Genes'!AO$17),AM167-'Choose Housekeeping Genes'!AO$17,"")</f>
        <v/>
      </c>
      <c r="CF167" s="132" t="str">
        <f ca="1">IF(ISNUMBER(AN167-'Choose Housekeeping Genes'!AP$17),AN167-'Choose Housekeeping Genes'!AP$17,"")</f>
        <v/>
      </c>
      <c r="CG167" s="132" t="str">
        <f ca="1">IF(ISNUMBER(AO167-'Choose Housekeeping Genes'!AQ$17),AO167-'Choose Housekeeping Genes'!AQ$17,"")</f>
        <v/>
      </c>
      <c r="CH167" s="132" t="str">
        <f ca="1">IF(ISNUMBER(AP167-'Choose Housekeeping Genes'!AR$17),AP167-'Choose Housekeeping Genes'!AR$17,"")</f>
        <v/>
      </c>
      <c r="CI167" s="132" t="str">
        <f ca="1">IF(ISNUMBER(AQ167-'Choose Housekeeping Genes'!AS$17),AQ167-'Choose Housekeeping Genes'!AS$17,"")</f>
        <v/>
      </c>
      <c r="CJ167" s="132" t="str">
        <f ca="1">IF(ISNUMBER(AR167-'Choose Housekeeping Genes'!AT$17),AR167-'Choose Housekeeping Genes'!AT$17,"")</f>
        <v/>
      </c>
      <c r="CK167" s="137" t="e">
        <f t="shared" ca="1" si="9"/>
        <v>#DIV/0!</v>
      </c>
      <c r="CL167" s="138" t="e">
        <f t="shared" ca="1" si="10"/>
        <v>#DIV/0!</v>
      </c>
    </row>
    <row r="168" spans="1:90" ht="12.75" x14ac:dyDescent="0.15">
      <c r="A168" s="131" t="str">
        <f>'Transcript table'!C168</f>
        <v>PISRT1</v>
      </c>
      <c r="B168" s="35" t="s">
        <v>227</v>
      </c>
      <c r="C168" s="132" t="str">
        <f>IF(SUM('Test Sample Data'!C$3:C$386)&gt;10,IF(AND(ISNUMBER('Test Sample Data'!C168),'Test Sample Data'!C168&lt;35,'Test Sample Data'!C168&gt;0),'Test Sample Data'!C168-'Choose Housekeeping Genes'!D$27,35-'Choose Housekeeping Genes'!D$27),"")</f>
        <v/>
      </c>
      <c r="D168" s="132" t="str">
        <f>IF(SUM('Test Sample Data'!D$3:D$386)&gt;10,IF(AND(ISNUMBER('Test Sample Data'!D168),'Test Sample Data'!D168&lt;35,'Test Sample Data'!D168&gt;0),'Test Sample Data'!D168-'Choose Housekeeping Genes'!E$27,35-'Choose Housekeeping Genes'!E$27),"")</f>
        <v/>
      </c>
      <c r="E168" s="132" t="str">
        <f>IF(SUM('Test Sample Data'!E$3:E$386)&gt;10,IF(AND(ISNUMBER('Test Sample Data'!E168),'Test Sample Data'!E168&lt;35,'Test Sample Data'!E168&gt;0),'Test Sample Data'!E168-'Choose Housekeeping Genes'!F$27,35-'Choose Housekeeping Genes'!F$27),"")</f>
        <v/>
      </c>
      <c r="F168" s="132" t="str">
        <f>IF(SUM('Test Sample Data'!F$3:F$386)&gt;10,IF(AND(ISNUMBER('Test Sample Data'!F168),'Test Sample Data'!F168&lt;35,'Test Sample Data'!F168&gt;0),'Test Sample Data'!F168-'Choose Housekeeping Genes'!G$27,35-'Choose Housekeeping Genes'!G$27),"")</f>
        <v/>
      </c>
      <c r="G168" s="132" t="str">
        <f>IF(SUM('Test Sample Data'!G$3:G$386)&gt;10,IF(AND(ISNUMBER('Test Sample Data'!G168),'Test Sample Data'!G168&lt;35,'Test Sample Data'!G168&gt;0),'Test Sample Data'!G168-'Choose Housekeeping Genes'!H$27,35-'Choose Housekeeping Genes'!H$27),"")</f>
        <v/>
      </c>
      <c r="H168" s="132" t="str">
        <f>IF(SUM('Test Sample Data'!H$3:H$386)&gt;10,IF(AND(ISNUMBER('Test Sample Data'!H168),'Test Sample Data'!H168&lt;35,'Test Sample Data'!H168&gt;0),'Test Sample Data'!H168-'Choose Housekeeping Genes'!I$27,35-'Choose Housekeeping Genes'!I$27),"")</f>
        <v/>
      </c>
      <c r="I168" s="132" t="str">
        <f>IF(SUM('Test Sample Data'!I$3:I$386)&gt;10,IF(AND(ISNUMBER('Test Sample Data'!I168),'Test Sample Data'!I168&lt;35,'Test Sample Data'!I168&gt;0),'Test Sample Data'!I168-'Choose Housekeeping Genes'!J$27,35-'Choose Housekeeping Genes'!J$27),"")</f>
        <v/>
      </c>
      <c r="J168" s="132" t="str">
        <f>IF(SUM('Test Sample Data'!J$3:J$386)&gt;10,IF(AND(ISNUMBER('Test Sample Data'!J168),'Test Sample Data'!J168&lt;35,'Test Sample Data'!J168&gt;0),'Test Sample Data'!J168-'Choose Housekeeping Genes'!K$27,35-'Choose Housekeeping Genes'!K$27),"")</f>
        <v/>
      </c>
      <c r="K168" s="132" t="str">
        <f>IF(SUM('Test Sample Data'!K$3:K$386)&gt;10,IF(AND(ISNUMBER('Test Sample Data'!K168),'Test Sample Data'!K168&lt;35,'Test Sample Data'!K168&gt;0),'Test Sample Data'!K168-'Choose Housekeeping Genes'!L$27,35-'Choose Housekeeping Genes'!L$27),"")</f>
        <v/>
      </c>
      <c r="L168" s="132" t="str">
        <f>IF(SUM('Test Sample Data'!L$3:L$386)&gt;10,IF(AND(ISNUMBER('Test Sample Data'!L168),'Test Sample Data'!L168&lt;35,'Test Sample Data'!L168&gt;0),'Test Sample Data'!L168-'Choose Housekeeping Genes'!M$27,35-'Choose Housekeeping Genes'!M$27),"")</f>
        <v/>
      </c>
      <c r="M168" s="132" t="str">
        <f>IF(SUM('Test Sample Data'!M$3:M$386)&gt;10,IF(AND(ISNUMBER('Test Sample Data'!M168),'Test Sample Data'!M168&lt;35,'Test Sample Data'!M168&gt;0),'Test Sample Data'!M168-'Choose Housekeeping Genes'!N$27,35-'Choose Housekeeping Genes'!N$27),"")</f>
        <v/>
      </c>
      <c r="N168" s="132" t="str">
        <f>IF(SUM('Test Sample Data'!N$3:N$386)&gt;10,IF(AND(ISNUMBER('Test Sample Data'!N168),'Test Sample Data'!N168&lt;35,'Test Sample Data'!N168&gt;0),'Test Sample Data'!N168-'Choose Housekeeping Genes'!O$27,35-'Choose Housekeeping Genes'!O$27),"")</f>
        <v/>
      </c>
      <c r="O168" s="132" t="str">
        <f>IF(SUM('Test Sample Data'!O$3:O$386)&gt;10,IF(AND(ISNUMBER('Test Sample Data'!O168),'Test Sample Data'!O168&lt;35,'Test Sample Data'!O168&gt;0),'Test Sample Data'!O168-'Choose Housekeeping Genes'!P$27,35-'Choose Housekeeping Genes'!P$27),"")</f>
        <v/>
      </c>
      <c r="P168" s="132" t="str">
        <f>IF(SUM('Test Sample Data'!P$3:P$386)&gt;10,IF(AND(ISNUMBER('Test Sample Data'!P168),'Test Sample Data'!P168&lt;35,'Test Sample Data'!P168&gt;0),'Test Sample Data'!P168-'Choose Housekeeping Genes'!Q$27,35-'Choose Housekeeping Genes'!Q$27),"")</f>
        <v/>
      </c>
      <c r="Q168" s="132" t="str">
        <f>IF(SUM('Test Sample Data'!Q$3:Q$386)&gt;10,IF(AND(ISNUMBER('Test Sample Data'!Q168),'Test Sample Data'!Q168&lt;35,'Test Sample Data'!Q168&gt;0),'Test Sample Data'!Q168-'Choose Housekeeping Genes'!R$27,35-'Choose Housekeeping Genes'!R$27),"")</f>
        <v/>
      </c>
      <c r="R168" s="132" t="str">
        <f>IF(SUM('Test Sample Data'!R$3:R$386)&gt;10,IF(AND(ISNUMBER('Test Sample Data'!R168),'Test Sample Data'!R168&lt;35,'Test Sample Data'!R168&gt;0),'Test Sample Data'!R168-'Choose Housekeeping Genes'!S$27,35-'Choose Housekeeping Genes'!S$27),"")</f>
        <v/>
      </c>
      <c r="S168" s="132" t="str">
        <f>IF(SUM('Test Sample Data'!S$3:S$386)&gt;10,IF(AND(ISNUMBER('Test Sample Data'!S168),'Test Sample Data'!S168&lt;35,'Test Sample Data'!S168&gt;0),'Test Sample Data'!S168-'Choose Housekeeping Genes'!T$27,35-'Choose Housekeeping Genes'!T$27),"")</f>
        <v/>
      </c>
      <c r="T168" s="132" t="str">
        <f>IF(SUM('Test Sample Data'!T$3:T$386)&gt;10,IF(AND(ISNUMBER('Test Sample Data'!T168),'Test Sample Data'!T168&lt;35,'Test Sample Data'!T168&gt;0),'Test Sample Data'!T168-'Choose Housekeeping Genes'!U$27,35-'Choose Housekeeping Genes'!U$27),"")</f>
        <v/>
      </c>
      <c r="U168" s="132" t="str">
        <f>IF(SUM('Test Sample Data'!U$3:U$386)&gt;10,IF(AND(ISNUMBER('Test Sample Data'!U168),'Test Sample Data'!U168&lt;35,'Test Sample Data'!U168&gt;0),'Test Sample Data'!U168-'Choose Housekeeping Genes'!V$27,35-'Choose Housekeeping Genes'!V$27),"")</f>
        <v/>
      </c>
      <c r="V168" s="132" t="str">
        <f>IF(SUM('Test Sample Data'!V$3:V$386)&gt;10,IF(AND(ISNUMBER('Test Sample Data'!V168),'Test Sample Data'!V168&lt;35,'Test Sample Data'!V168&gt;0),'Test Sample Data'!V168-'Choose Housekeeping Genes'!W$27,35-'Choose Housekeeping Genes'!W$27),"")</f>
        <v/>
      </c>
      <c r="W168" s="140" t="str">
        <f>'Control Sample Data'!A168</f>
        <v>PISRT1</v>
      </c>
      <c r="X168" s="141" t="s">
        <v>227</v>
      </c>
      <c r="Y168" s="132" t="str">
        <f>IF(SUM('Control Sample Data'!C$3:C$386)&gt;10,IF(AND(ISNUMBER('Control Sample Data'!C168),'Control Sample Data'!C168&lt;35,'Control Sample Data'!C168&gt;0),'Control Sample Data'!C168-'Choose Housekeeping Genes'!AA$27,35-'Choose Housekeeping Genes'!AA$27),"")</f>
        <v/>
      </c>
      <c r="Z168" s="132" t="str">
        <f>IF(SUM('Control Sample Data'!D$3:D$386)&gt;10,IF(AND(ISNUMBER('Control Sample Data'!D168),'Control Sample Data'!D168&lt;35,'Control Sample Data'!D168&gt;0),'Control Sample Data'!D168-'Choose Housekeeping Genes'!AB$27,35-'Choose Housekeeping Genes'!AB$27),"")</f>
        <v/>
      </c>
      <c r="AA168" s="132" t="str">
        <f>IF(SUM('Control Sample Data'!E$3:E$386)&gt;10,IF(AND(ISNUMBER('Control Sample Data'!E168),'Control Sample Data'!E168&lt;35,'Control Sample Data'!E168&gt;0),'Control Sample Data'!E168-'Choose Housekeeping Genes'!AC$27,35-'Choose Housekeeping Genes'!AC$27),"")</f>
        <v/>
      </c>
      <c r="AB168" s="132" t="str">
        <f>IF(SUM('Control Sample Data'!F$3:F$386)&gt;10,IF(AND(ISNUMBER('Control Sample Data'!F168),'Control Sample Data'!F168&lt;35,'Control Sample Data'!F168&gt;0),'Control Sample Data'!F168-'Choose Housekeeping Genes'!AD$27,35-'Choose Housekeeping Genes'!AD$27),"")</f>
        <v/>
      </c>
      <c r="AC168" s="132" t="str">
        <f>IF(SUM('Control Sample Data'!G$3:G$386)&gt;10,IF(AND(ISNUMBER('Control Sample Data'!G168),'Control Sample Data'!G168&lt;35,'Control Sample Data'!G168&gt;0),'Control Sample Data'!G168-'Choose Housekeeping Genes'!AE$27,35-'Choose Housekeeping Genes'!AE$27),"")</f>
        <v/>
      </c>
      <c r="AD168" s="132" t="str">
        <f>IF(SUM('Control Sample Data'!H$3:H$386)&gt;10,IF(AND(ISNUMBER('Control Sample Data'!H168),'Control Sample Data'!H168&lt;35,'Control Sample Data'!H168&gt;0),'Control Sample Data'!H168-'Choose Housekeeping Genes'!AF$27,35-'Choose Housekeeping Genes'!AF$27),"")</f>
        <v/>
      </c>
      <c r="AE168" s="132" t="str">
        <f>IF(SUM('Control Sample Data'!I$3:I$386)&gt;10,IF(AND(ISNUMBER('Control Sample Data'!I168),'Control Sample Data'!I168&lt;35,'Control Sample Data'!I168&gt;0),'Control Sample Data'!I168-'Choose Housekeeping Genes'!AG$27,35-'Choose Housekeeping Genes'!AG$27),"")</f>
        <v/>
      </c>
      <c r="AF168" s="132" t="str">
        <f>IF(SUM('Control Sample Data'!J$3:J$386)&gt;10,IF(AND(ISNUMBER('Control Sample Data'!J168),'Control Sample Data'!J168&lt;35,'Control Sample Data'!J168&gt;0),'Control Sample Data'!J168-'Choose Housekeeping Genes'!AH$27,35-'Choose Housekeeping Genes'!AH$27),"")</f>
        <v/>
      </c>
      <c r="AG168" s="132" t="str">
        <f>IF(SUM('Control Sample Data'!K$3:K$386)&gt;10,IF(AND(ISNUMBER('Control Sample Data'!K168),'Control Sample Data'!K168&lt;35,'Control Sample Data'!K168&gt;0),'Control Sample Data'!K168-'Choose Housekeeping Genes'!AI$27,35-'Choose Housekeeping Genes'!AI$27),"")</f>
        <v/>
      </c>
      <c r="AH168" s="132" t="str">
        <f>IF(SUM('Control Sample Data'!L$3:L$386)&gt;10,IF(AND(ISNUMBER('Control Sample Data'!L168),'Control Sample Data'!L168&lt;35,'Control Sample Data'!L168&gt;0),'Control Sample Data'!L168-'Choose Housekeeping Genes'!AJ$27,35-'Choose Housekeeping Genes'!AJ$27),"")</f>
        <v/>
      </c>
      <c r="AI168" s="132" t="str">
        <f>IF(SUM('Control Sample Data'!M$3:M$386)&gt;10,IF(AND(ISNUMBER('Control Sample Data'!M168),'Control Sample Data'!M168&lt;35,'Control Sample Data'!M168&gt;0),'Control Sample Data'!M168-'Choose Housekeeping Genes'!AK$27,35-'Choose Housekeeping Genes'!AK$27),"")</f>
        <v/>
      </c>
      <c r="AJ168" s="132" t="str">
        <f>IF(SUM('Control Sample Data'!N$3:N$386)&gt;10,IF(AND(ISNUMBER('Control Sample Data'!N168),'Control Sample Data'!N168&lt;35,'Control Sample Data'!N168&gt;0),'Control Sample Data'!N168-'Choose Housekeeping Genes'!AL$27,35-'Choose Housekeeping Genes'!AL$27),"")</f>
        <v/>
      </c>
      <c r="AK168" s="132" t="str">
        <f>IF(SUM('Control Sample Data'!O$3:O$386)&gt;10,IF(AND(ISNUMBER('Control Sample Data'!O168),'Control Sample Data'!O168&lt;35,'Control Sample Data'!O168&gt;0),'Control Sample Data'!O168-'Choose Housekeeping Genes'!AM$27,35-'Choose Housekeeping Genes'!AM$27),"")</f>
        <v/>
      </c>
      <c r="AL168" s="132" t="str">
        <f>IF(SUM('Control Sample Data'!P$3:P$386)&gt;10,IF(AND(ISNUMBER('Control Sample Data'!P168),'Control Sample Data'!P168&lt;35,'Control Sample Data'!P168&gt;0),'Control Sample Data'!P168-'Choose Housekeeping Genes'!AN$27,35-'Choose Housekeeping Genes'!AN$27),"")</f>
        <v/>
      </c>
      <c r="AM168" s="132" t="str">
        <f>IF(SUM('Control Sample Data'!Q$3:Q$386)&gt;10,IF(AND(ISNUMBER('Control Sample Data'!Q168),'Control Sample Data'!Q168&lt;35,'Control Sample Data'!Q168&gt;0),'Control Sample Data'!Q168-'Choose Housekeeping Genes'!AO$27,35-'Choose Housekeeping Genes'!AO$27),"")</f>
        <v/>
      </c>
      <c r="AN168" s="132" t="str">
        <f>IF(SUM('Control Sample Data'!R$3:R$386)&gt;10,IF(AND(ISNUMBER('Control Sample Data'!R168),'Control Sample Data'!R168&lt;35,'Control Sample Data'!R168&gt;0),'Control Sample Data'!R168-'Choose Housekeeping Genes'!AP$27,35-'Choose Housekeeping Genes'!AP$27),"")</f>
        <v/>
      </c>
      <c r="AO168" s="132" t="str">
        <f>IF(SUM('Control Sample Data'!S$3:S$386)&gt;10,IF(AND(ISNUMBER('Control Sample Data'!S168),'Control Sample Data'!S168&lt;35,'Control Sample Data'!S168&gt;0),'Control Sample Data'!S168-'Choose Housekeeping Genes'!AQ$27,35-'Choose Housekeeping Genes'!AQ$27),"")</f>
        <v/>
      </c>
      <c r="AP168" s="132" t="str">
        <f>IF(SUM('Control Sample Data'!T$3:T$386)&gt;10,IF(AND(ISNUMBER('Control Sample Data'!T168),'Control Sample Data'!T168&lt;35,'Control Sample Data'!T168&gt;0),'Control Sample Data'!T168-'Choose Housekeeping Genes'!AR$27,35-'Choose Housekeeping Genes'!AR$27),"")</f>
        <v/>
      </c>
      <c r="AQ168" s="132" t="str">
        <f>IF(SUM('Control Sample Data'!U$3:U$386)&gt;10,IF(AND(ISNUMBER('Control Sample Data'!U168),'Control Sample Data'!U168&lt;35,'Control Sample Data'!U168&gt;0),'Control Sample Data'!U168-'Choose Housekeeping Genes'!AS$27,35-'Choose Housekeeping Genes'!AS$27),"")</f>
        <v/>
      </c>
      <c r="AR168" s="132" t="str">
        <f>IF(SUM('Control Sample Data'!V$3:V$386)&gt;10,IF(AND(ISNUMBER('Control Sample Data'!V168),'Control Sample Data'!V168&lt;35,'Control Sample Data'!V168&gt;0),'Control Sample Data'!V168-'Choose Housekeeping Genes'!AT$27,35-'Choose Housekeeping Genes'!AT$27),"")</f>
        <v/>
      </c>
      <c r="AS168" s="135" t="str">
        <f>'Control Sample Data'!A168</f>
        <v>PISRT1</v>
      </c>
      <c r="AT168" s="35" t="s">
        <v>227</v>
      </c>
      <c r="AU168" s="132" t="str">
        <f ca="1">IF(ISNUMBER(C168-'Choose Housekeeping Genes'!D$17),C168-'Choose Housekeeping Genes'!D$17,"")</f>
        <v/>
      </c>
      <c r="AV168" s="132" t="str">
        <f ca="1">IF(ISNUMBER(D168-'Choose Housekeeping Genes'!E$17),D168-'Choose Housekeeping Genes'!E$17,"")</f>
        <v/>
      </c>
      <c r="AW168" s="132" t="str">
        <f ca="1">IF(ISNUMBER(E168-'Choose Housekeeping Genes'!F$17),E168-'Choose Housekeeping Genes'!F$17,"")</f>
        <v/>
      </c>
      <c r="AX168" s="132" t="str">
        <f ca="1">IF(ISNUMBER(F168-'Choose Housekeeping Genes'!G$17),F168-'Choose Housekeeping Genes'!G$17,"")</f>
        <v/>
      </c>
      <c r="AY168" s="132" t="str">
        <f ca="1">IF(ISNUMBER(G168-'Choose Housekeeping Genes'!H$17),G168-'Choose Housekeeping Genes'!H$17,"")</f>
        <v/>
      </c>
      <c r="AZ168" s="132" t="str">
        <f ca="1">IF(ISNUMBER(H168-'Choose Housekeeping Genes'!I$17),H168-'Choose Housekeeping Genes'!I$17,"")</f>
        <v/>
      </c>
      <c r="BA168" s="132" t="str">
        <f ca="1">IF(ISNUMBER(I168-'Choose Housekeeping Genes'!J$17),I168-'Choose Housekeeping Genes'!J$17,"")</f>
        <v/>
      </c>
      <c r="BB168" s="132" t="str">
        <f ca="1">IF(ISNUMBER(J168-'Choose Housekeeping Genes'!K$17),J168-'Choose Housekeeping Genes'!K$17,"")</f>
        <v/>
      </c>
      <c r="BC168" s="132" t="str">
        <f ca="1">IF(ISNUMBER(K168-'Choose Housekeeping Genes'!L$17),K168-'Choose Housekeeping Genes'!L$17,"")</f>
        <v/>
      </c>
      <c r="BD168" s="132" t="str">
        <f ca="1">IF(ISNUMBER(L168-'Choose Housekeeping Genes'!M$17),L168-'Choose Housekeeping Genes'!M$17,"")</f>
        <v/>
      </c>
      <c r="BE168" s="132" t="str">
        <f ca="1">IF(ISNUMBER(M168-'Choose Housekeeping Genes'!N$17),M168-'Choose Housekeeping Genes'!N$17,"")</f>
        <v/>
      </c>
      <c r="BF168" s="132" t="str">
        <f ca="1">IF(ISNUMBER(N168-'Choose Housekeeping Genes'!O$17),N168-'Choose Housekeeping Genes'!O$17,"")</f>
        <v/>
      </c>
      <c r="BG168" s="132" t="str">
        <f ca="1">IF(ISNUMBER(O168-'Choose Housekeeping Genes'!P$17),O168-'Choose Housekeeping Genes'!P$17,"")</f>
        <v/>
      </c>
      <c r="BH168" s="132" t="str">
        <f ca="1">IF(ISNUMBER(P168-'Choose Housekeeping Genes'!Q$17),P168-'Choose Housekeeping Genes'!Q$17,"")</f>
        <v/>
      </c>
      <c r="BI168" s="132" t="str">
        <f ca="1">IF(ISNUMBER(Q168-'Choose Housekeeping Genes'!R$17),Q168-'Choose Housekeeping Genes'!R$17,"")</f>
        <v/>
      </c>
      <c r="BJ168" s="132" t="str">
        <f ca="1">IF(ISNUMBER(R168-'Choose Housekeeping Genes'!S$17),R168-'Choose Housekeeping Genes'!S$17,"")</f>
        <v/>
      </c>
      <c r="BK168" s="132" t="str">
        <f ca="1">IF(ISNUMBER(S168-'Choose Housekeeping Genes'!T$17),S168-'Choose Housekeeping Genes'!T$17,"")</f>
        <v/>
      </c>
      <c r="BL168" s="132" t="str">
        <f ca="1">IF(ISNUMBER(T168-'Choose Housekeeping Genes'!U$17),T168-'Choose Housekeeping Genes'!U$17,"")</f>
        <v/>
      </c>
      <c r="BM168" s="132" t="str">
        <f ca="1">IF(ISNUMBER(U168-'Choose Housekeeping Genes'!V$17),U168-'Choose Housekeeping Genes'!V$17,"")</f>
        <v/>
      </c>
      <c r="BN168" s="132" t="str">
        <f ca="1">IF(ISNUMBER(V168-'Choose Housekeeping Genes'!W$17),V168-'Choose Housekeeping Genes'!W$17,"")</f>
        <v/>
      </c>
      <c r="BO168" s="142" t="str">
        <f t="shared" si="11"/>
        <v>PISRT1</v>
      </c>
      <c r="BP168" s="141" t="s">
        <v>227</v>
      </c>
      <c r="BQ168" s="132" t="str">
        <f ca="1">IF(ISNUMBER(Y168-'Choose Housekeeping Genes'!AA$17),Y168-'Choose Housekeeping Genes'!AA$17,"")</f>
        <v/>
      </c>
      <c r="BR168" s="132" t="str">
        <f ca="1">IF(ISNUMBER(Z168-'Choose Housekeeping Genes'!AB$17),Z168-'Choose Housekeeping Genes'!AB$17,"")</f>
        <v/>
      </c>
      <c r="BS168" s="132" t="str">
        <f ca="1">IF(ISNUMBER(AA168-'Choose Housekeeping Genes'!AC$17),AA168-'Choose Housekeeping Genes'!AC$17,"")</f>
        <v/>
      </c>
      <c r="BT168" s="132" t="str">
        <f ca="1">IF(ISNUMBER(AB168-'Choose Housekeeping Genes'!AD$17),AB168-'Choose Housekeeping Genes'!AD$17,"")</f>
        <v/>
      </c>
      <c r="BU168" s="132" t="str">
        <f ca="1">IF(ISNUMBER(AC168-'Choose Housekeeping Genes'!AE$17),AC168-'Choose Housekeeping Genes'!AE$17,"")</f>
        <v/>
      </c>
      <c r="BV168" s="132" t="str">
        <f ca="1">IF(ISNUMBER(AD168-'Choose Housekeeping Genes'!AF$17),AD168-'Choose Housekeeping Genes'!AF$17,"")</f>
        <v/>
      </c>
      <c r="BW168" s="132" t="str">
        <f ca="1">IF(ISNUMBER(AE168-'Choose Housekeeping Genes'!AG$17),AE168-'Choose Housekeeping Genes'!AG$17,"")</f>
        <v/>
      </c>
      <c r="BX168" s="132" t="str">
        <f ca="1">IF(ISNUMBER(AF168-'Choose Housekeeping Genes'!AH$17),AF168-'Choose Housekeeping Genes'!AH$17,"")</f>
        <v/>
      </c>
      <c r="BY168" s="132" t="str">
        <f ca="1">IF(ISNUMBER(AG168-'Choose Housekeeping Genes'!AI$17),AG168-'Choose Housekeeping Genes'!AI$17,"")</f>
        <v/>
      </c>
      <c r="BZ168" s="132" t="str">
        <f ca="1">IF(ISNUMBER(AH168-'Choose Housekeeping Genes'!AJ$17),AH168-'Choose Housekeeping Genes'!AJ$17,"")</f>
        <v/>
      </c>
      <c r="CA168" s="132" t="str">
        <f ca="1">IF(ISNUMBER(AI168-'Choose Housekeeping Genes'!AK$17),AI168-'Choose Housekeeping Genes'!AK$17,"")</f>
        <v/>
      </c>
      <c r="CB168" s="132" t="str">
        <f ca="1">IF(ISNUMBER(AJ168-'Choose Housekeeping Genes'!AL$17),AJ168-'Choose Housekeeping Genes'!AL$17,"")</f>
        <v/>
      </c>
      <c r="CC168" s="132" t="str">
        <f ca="1">IF(ISNUMBER(AK168-'Choose Housekeeping Genes'!AM$17),AK168-'Choose Housekeeping Genes'!AM$17,"")</f>
        <v/>
      </c>
      <c r="CD168" s="132" t="str">
        <f ca="1">IF(ISNUMBER(AL168-'Choose Housekeeping Genes'!AN$17),AL168-'Choose Housekeeping Genes'!AN$17,"")</f>
        <v/>
      </c>
      <c r="CE168" s="132" t="str">
        <f ca="1">IF(ISNUMBER(AM168-'Choose Housekeeping Genes'!AO$17),AM168-'Choose Housekeeping Genes'!AO$17,"")</f>
        <v/>
      </c>
      <c r="CF168" s="132" t="str">
        <f ca="1">IF(ISNUMBER(AN168-'Choose Housekeeping Genes'!AP$17),AN168-'Choose Housekeeping Genes'!AP$17,"")</f>
        <v/>
      </c>
      <c r="CG168" s="132" t="str">
        <f ca="1">IF(ISNUMBER(AO168-'Choose Housekeeping Genes'!AQ$17),AO168-'Choose Housekeeping Genes'!AQ$17,"")</f>
        <v/>
      </c>
      <c r="CH168" s="132" t="str">
        <f ca="1">IF(ISNUMBER(AP168-'Choose Housekeeping Genes'!AR$17),AP168-'Choose Housekeeping Genes'!AR$17,"")</f>
        <v/>
      </c>
      <c r="CI168" s="132" t="str">
        <f ca="1">IF(ISNUMBER(AQ168-'Choose Housekeeping Genes'!AS$17),AQ168-'Choose Housekeeping Genes'!AS$17,"")</f>
        <v/>
      </c>
      <c r="CJ168" s="132" t="str">
        <f ca="1">IF(ISNUMBER(AR168-'Choose Housekeeping Genes'!AT$17),AR168-'Choose Housekeeping Genes'!AT$17,"")</f>
        <v/>
      </c>
      <c r="CK168" s="137" t="e">
        <f t="shared" ca="1" si="9"/>
        <v>#DIV/0!</v>
      </c>
      <c r="CL168" s="138" t="e">
        <f t="shared" ca="1" si="10"/>
        <v>#DIV/0!</v>
      </c>
    </row>
    <row r="169" spans="1:90" ht="12.75" x14ac:dyDescent="0.15">
      <c r="A169" s="131" t="str">
        <f>'Transcript table'!C169</f>
        <v>PNKY</v>
      </c>
      <c r="B169" s="35" t="s">
        <v>228</v>
      </c>
      <c r="C169" s="132" t="str">
        <f>IF(SUM('Test Sample Data'!C$3:C$386)&gt;10,IF(AND(ISNUMBER('Test Sample Data'!C169),'Test Sample Data'!C169&lt;35,'Test Sample Data'!C169&gt;0),'Test Sample Data'!C169-'Choose Housekeeping Genes'!D$27,35-'Choose Housekeeping Genes'!D$27),"")</f>
        <v/>
      </c>
      <c r="D169" s="132" t="str">
        <f>IF(SUM('Test Sample Data'!D$3:D$386)&gt;10,IF(AND(ISNUMBER('Test Sample Data'!D169),'Test Sample Data'!D169&lt;35,'Test Sample Data'!D169&gt;0),'Test Sample Data'!D169-'Choose Housekeeping Genes'!E$27,35-'Choose Housekeeping Genes'!E$27),"")</f>
        <v/>
      </c>
      <c r="E169" s="132" t="str">
        <f>IF(SUM('Test Sample Data'!E$3:E$386)&gt;10,IF(AND(ISNUMBER('Test Sample Data'!E169),'Test Sample Data'!E169&lt;35,'Test Sample Data'!E169&gt;0),'Test Sample Data'!E169-'Choose Housekeeping Genes'!F$27,35-'Choose Housekeeping Genes'!F$27),"")</f>
        <v/>
      </c>
      <c r="F169" s="132" t="str">
        <f>IF(SUM('Test Sample Data'!F$3:F$386)&gt;10,IF(AND(ISNUMBER('Test Sample Data'!F169),'Test Sample Data'!F169&lt;35,'Test Sample Data'!F169&gt;0),'Test Sample Data'!F169-'Choose Housekeeping Genes'!G$27,35-'Choose Housekeeping Genes'!G$27),"")</f>
        <v/>
      </c>
      <c r="G169" s="132" t="str">
        <f>IF(SUM('Test Sample Data'!G$3:G$386)&gt;10,IF(AND(ISNUMBER('Test Sample Data'!G169),'Test Sample Data'!G169&lt;35,'Test Sample Data'!G169&gt;0),'Test Sample Data'!G169-'Choose Housekeeping Genes'!H$27,35-'Choose Housekeeping Genes'!H$27),"")</f>
        <v/>
      </c>
      <c r="H169" s="132" t="str">
        <f>IF(SUM('Test Sample Data'!H$3:H$386)&gt;10,IF(AND(ISNUMBER('Test Sample Data'!H169),'Test Sample Data'!H169&lt;35,'Test Sample Data'!H169&gt;0),'Test Sample Data'!H169-'Choose Housekeeping Genes'!I$27,35-'Choose Housekeeping Genes'!I$27),"")</f>
        <v/>
      </c>
      <c r="I169" s="132" t="str">
        <f>IF(SUM('Test Sample Data'!I$3:I$386)&gt;10,IF(AND(ISNUMBER('Test Sample Data'!I169),'Test Sample Data'!I169&lt;35,'Test Sample Data'!I169&gt;0),'Test Sample Data'!I169-'Choose Housekeeping Genes'!J$27,35-'Choose Housekeeping Genes'!J$27),"")</f>
        <v/>
      </c>
      <c r="J169" s="132" t="str">
        <f>IF(SUM('Test Sample Data'!J$3:J$386)&gt;10,IF(AND(ISNUMBER('Test Sample Data'!J169),'Test Sample Data'!J169&lt;35,'Test Sample Data'!J169&gt;0),'Test Sample Data'!J169-'Choose Housekeeping Genes'!K$27,35-'Choose Housekeeping Genes'!K$27),"")</f>
        <v/>
      </c>
      <c r="K169" s="132" t="str">
        <f>IF(SUM('Test Sample Data'!K$3:K$386)&gt;10,IF(AND(ISNUMBER('Test Sample Data'!K169),'Test Sample Data'!K169&lt;35,'Test Sample Data'!K169&gt;0),'Test Sample Data'!K169-'Choose Housekeeping Genes'!L$27,35-'Choose Housekeeping Genes'!L$27),"")</f>
        <v/>
      </c>
      <c r="L169" s="132" t="str">
        <f>IF(SUM('Test Sample Data'!L$3:L$386)&gt;10,IF(AND(ISNUMBER('Test Sample Data'!L169),'Test Sample Data'!L169&lt;35,'Test Sample Data'!L169&gt;0),'Test Sample Data'!L169-'Choose Housekeeping Genes'!M$27,35-'Choose Housekeeping Genes'!M$27),"")</f>
        <v/>
      </c>
      <c r="M169" s="132" t="str">
        <f>IF(SUM('Test Sample Data'!M$3:M$386)&gt;10,IF(AND(ISNUMBER('Test Sample Data'!M169),'Test Sample Data'!M169&lt;35,'Test Sample Data'!M169&gt;0),'Test Sample Data'!M169-'Choose Housekeeping Genes'!N$27,35-'Choose Housekeeping Genes'!N$27),"")</f>
        <v/>
      </c>
      <c r="N169" s="132" t="str">
        <f>IF(SUM('Test Sample Data'!N$3:N$386)&gt;10,IF(AND(ISNUMBER('Test Sample Data'!N169),'Test Sample Data'!N169&lt;35,'Test Sample Data'!N169&gt;0),'Test Sample Data'!N169-'Choose Housekeeping Genes'!O$27,35-'Choose Housekeeping Genes'!O$27),"")</f>
        <v/>
      </c>
      <c r="O169" s="132" t="str">
        <f>IF(SUM('Test Sample Data'!O$3:O$386)&gt;10,IF(AND(ISNUMBER('Test Sample Data'!O169),'Test Sample Data'!O169&lt;35,'Test Sample Data'!O169&gt;0),'Test Sample Data'!O169-'Choose Housekeeping Genes'!P$27,35-'Choose Housekeeping Genes'!P$27),"")</f>
        <v/>
      </c>
      <c r="P169" s="132" t="str">
        <f>IF(SUM('Test Sample Data'!P$3:P$386)&gt;10,IF(AND(ISNUMBER('Test Sample Data'!P169),'Test Sample Data'!P169&lt;35,'Test Sample Data'!P169&gt;0),'Test Sample Data'!P169-'Choose Housekeeping Genes'!Q$27,35-'Choose Housekeeping Genes'!Q$27),"")</f>
        <v/>
      </c>
      <c r="Q169" s="132" t="str">
        <f>IF(SUM('Test Sample Data'!Q$3:Q$386)&gt;10,IF(AND(ISNUMBER('Test Sample Data'!Q169),'Test Sample Data'!Q169&lt;35,'Test Sample Data'!Q169&gt;0),'Test Sample Data'!Q169-'Choose Housekeeping Genes'!R$27,35-'Choose Housekeeping Genes'!R$27),"")</f>
        <v/>
      </c>
      <c r="R169" s="132" t="str">
        <f>IF(SUM('Test Sample Data'!R$3:R$386)&gt;10,IF(AND(ISNUMBER('Test Sample Data'!R169),'Test Sample Data'!R169&lt;35,'Test Sample Data'!R169&gt;0),'Test Sample Data'!R169-'Choose Housekeeping Genes'!S$27,35-'Choose Housekeeping Genes'!S$27),"")</f>
        <v/>
      </c>
      <c r="S169" s="132" t="str">
        <f>IF(SUM('Test Sample Data'!S$3:S$386)&gt;10,IF(AND(ISNUMBER('Test Sample Data'!S169),'Test Sample Data'!S169&lt;35,'Test Sample Data'!S169&gt;0),'Test Sample Data'!S169-'Choose Housekeeping Genes'!T$27,35-'Choose Housekeeping Genes'!T$27),"")</f>
        <v/>
      </c>
      <c r="T169" s="132" t="str">
        <f>IF(SUM('Test Sample Data'!T$3:T$386)&gt;10,IF(AND(ISNUMBER('Test Sample Data'!T169),'Test Sample Data'!T169&lt;35,'Test Sample Data'!T169&gt;0),'Test Sample Data'!T169-'Choose Housekeeping Genes'!U$27,35-'Choose Housekeeping Genes'!U$27),"")</f>
        <v/>
      </c>
      <c r="U169" s="132" t="str">
        <f>IF(SUM('Test Sample Data'!U$3:U$386)&gt;10,IF(AND(ISNUMBER('Test Sample Data'!U169),'Test Sample Data'!U169&lt;35,'Test Sample Data'!U169&gt;0),'Test Sample Data'!U169-'Choose Housekeeping Genes'!V$27,35-'Choose Housekeeping Genes'!V$27),"")</f>
        <v/>
      </c>
      <c r="V169" s="132" t="str">
        <f>IF(SUM('Test Sample Data'!V$3:V$386)&gt;10,IF(AND(ISNUMBER('Test Sample Data'!V169),'Test Sample Data'!V169&lt;35,'Test Sample Data'!V169&gt;0),'Test Sample Data'!V169-'Choose Housekeeping Genes'!W$27,35-'Choose Housekeeping Genes'!W$27),"")</f>
        <v/>
      </c>
      <c r="W169" s="140" t="str">
        <f>'Control Sample Data'!A169</f>
        <v>PNKY</v>
      </c>
      <c r="X169" s="141" t="s">
        <v>228</v>
      </c>
      <c r="Y169" s="132" t="str">
        <f>IF(SUM('Control Sample Data'!C$3:C$386)&gt;10,IF(AND(ISNUMBER('Control Sample Data'!C169),'Control Sample Data'!C169&lt;35,'Control Sample Data'!C169&gt;0),'Control Sample Data'!C169-'Choose Housekeeping Genes'!AA$27,35-'Choose Housekeeping Genes'!AA$27),"")</f>
        <v/>
      </c>
      <c r="Z169" s="132" t="str">
        <f>IF(SUM('Control Sample Data'!D$3:D$386)&gt;10,IF(AND(ISNUMBER('Control Sample Data'!D169),'Control Sample Data'!D169&lt;35,'Control Sample Data'!D169&gt;0),'Control Sample Data'!D169-'Choose Housekeeping Genes'!AB$27,35-'Choose Housekeeping Genes'!AB$27),"")</f>
        <v/>
      </c>
      <c r="AA169" s="132" t="str">
        <f>IF(SUM('Control Sample Data'!E$3:E$386)&gt;10,IF(AND(ISNUMBER('Control Sample Data'!E169),'Control Sample Data'!E169&lt;35,'Control Sample Data'!E169&gt;0),'Control Sample Data'!E169-'Choose Housekeeping Genes'!AC$27,35-'Choose Housekeeping Genes'!AC$27),"")</f>
        <v/>
      </c>
      <c r="AB169" s="132" t="str">
        <f>IF(SUM('Control Sample Data'!F$3:F$386)&gt;10,IF(AND(ISNUMBER('Control Sample Data'!F169),'Control Sample Data'!F169&lt;35,'Control Sample Data'!F169&gt;0),'Control Sample Data'!F169-'Choose Housekeeping Genes'!AD$27,35-'Choose Housekeeping Genes'!AD$27),"")</f>
        <v/>
      </c>
      <c r="AC169" s="132" t="str">
        <f>IF(SUM('Control Sample Data'!G$3:G$386)&gt;10,IF(AND(ISNUMBER('Control Sample Data'!G169),'Control Sample Data'!G169&lt;35,'Control Sample Data'!G169&gt;0),'Control Sample Data'!G169-'Choose Housekeeping Genes'!AE$27,35-'Choose Housekeeping Genes'!AE$27),"")</f>
        <v/>
      </c>
      <c r="AD169" s="132" t="str">
        <f>IF(SUM('Control Sample Data'!H$3:H$386)&gt;10,IF(AND(ISNUMBER('Control Sample Data'!H169),'Control Sample Data'!H169&lt;35,'Control Sample Data'!H169&gt;0),'Control Sample Data'!H169-'Choose Housekeeping Genes'!AF$27,35-'Choose Housekeeping Genes'!AF$27),"")</f>
        <v/>
      </c>
      <c r="AE169" s="132" t="str">
        <f>IF(SUM('Control Sample Data'!I$3:I$386)&gt;10,IF(AND(ISNUMBER('Control Sample Data'!I169),'Control Sample Data'!I169&lt;35,'Control Sample Data'!I169&gt;0),'Control Sample Data'!I169-'Choose Housekeeping Genes'!AG$27,35-'Choose Housekeeping Genes'!AG$27),"")</f>
        <v/>
      </c>
      <c r="AF169" s="132" t="str">
        <f>IF(SUM('Control Sample Data'!J$3:J$386)&gt;10,IF(AND(ISNUMBER('Control Sample Data'!J169),'Control Sample Data'!J169&lt;35,'Control Sample Data'!J169&gt;0),'Control Sample Data'!J169-'Choose Housekeeping Genes'!AH$27,35-'Choose Housekeeping Genes'!AH$27),"")</f>
        <v/>
      </c>
      <c r="AG169" s="132" t="str">
        <f>IF(SUM('Control Sample Data'!K$3:K$386)&gt;10,IF(AND(ISNUMBER('Control Sample Data'!K169),'Control Sample Data'!K169&lt;35,'Control Sample Data'!K169&gt;0),'Control Sample Data'!K169-'Choose Housekeeping Genes'!AI$27,35-'Choose Housekeeping Genes'!AI$27),"")</f>
        <v/>
      </c>
      <c r="AH169" s="132" t="str">
        <f>IF(SUM('Control Sample Data'!L$3:L$386)&gt;10,IF(AND(ISNUMBER('Control Sample Data'!L169),'Control Sample Data'!L169&lt;35,'Control Sample Data'!L169&gt;0),'Control Sample Data'!L169-'Choose Housekeeping Genes'!AJ$27,35-'Choose Housekeeping Genes'!AJ$27),"")</f>
        <v/>
      </c>
      <c r="AI169" s="132" t="str">
        <f>IF(SUM('Control Sample Data'!M$3:M$386)&gt;10,IF(AND(ISNUMBER('Control Sample Data'!M169),'Control Sample Data'!M169&lt;35,'Control Sample Data'!M169&gt;0),'Control Sample Data'!M169-'Choose Housekeeping Genes'!AK$27,35-'Choose Housekeeping Genes'!AK$27),"")</f>
        <v/>
      </c>
      <c r="AJ169" s="132" t="str">
        <f>IF(SUM('Control Sample Data'!N$3:N$386)&gt;10,IF(AND(ISNUMBER('Control Sample Data'!N169),'Control Sample Data'!N169&lt;35,'Control Sample Data'!N169&gt;0),'Control Sample Data'!N169-'Choose Housekeeping Genes'!AL$27,35-'Choose Housekeeping Genes'!AL$27),"")</f>
        <v/>
      </c>
      <c r="AK169" s="132" t="str">
        <f>IF(SUM('Control Sample Data'!O$3:O$386)&gt;10,IF(AND(ISNUMBER('Control Sample Data'!O169),'Control Sample Data'!O169&lt;35,'Control Sample Data'!O169&gt;0),'Control Sample Data'!O169-'Choose Housekeeping Genes'!AM$27,35-'Choose Housekeeping Genes'!AM$27),"")</f>
        <v/>
      </c>
      <c r="AL169" s="132" t="str">
        <f>IF(SUM('Control Sample Data'!P$3:P$386)&gt;10,IF(AND(ISNUMBER('Control Sample Data'!P169),'Control Sample Data'!P169&lt;35,'Control Sample Data'!P169&gt;0),'Control Sample Data'!P169-'Choose Housekeeping Genes'!AN$27,35-'Choose Housekeeping Genes'!AN$27),"")</f>
        <v/>
      </c>
      <c r="AM169" s="132" t="str">
        <f>IF(SUM('Control Sample Data'!Q$3:Q$386)&gt;10,IF(AND(ISNUMBER('Control Sample Data'!Q169),'Control Sample Data'!Q169&lt;35,'Control Sample Data'!Q169&gt;0),'Control Sample Data'!Q169-'Choose Housekeeping Genes'!AO$27,35-'Choose Housekeeping Genes'!AO$27),"")</f>
        <v/>
      </c>
      <c r="AN169" s="132" t="str">
        <f>IF(SUM('Control Sample Data'!R$3:R$386)&gt;10,IF(AND(ISNUMBER('Control Sample Data'!R169),'Control Sample Data'!R169&lt;35,'Control Sample Data'!R169&gt;0),'Control Sample Data'!R169-'Choose Housekeeping Genes'!AP$27,35-'Choose Housekeeping Genes'!AP$27),"")</f>
        <v/>
      </c>
      <c r="AO169" s="132" t="str">
        <f>IF(SUM('Control Sample Data'!S$3:S$386)&gt;10,IF(AND(ISNUMBER('Control Sample Data'!S169),'Control Sample Data'!S169&lt;35,'Control Sample Data'!S169&gt;0),'Control Sample Data'!S169-'Choose Housekeeping Genes'!AQ$27,35-'Choose Housekeeping Genes'!AQ$27),"")</f>
        <v/>
      </c>
      <c r="AP169" s="132" t="str">
        <f>IF(SUM('Control Sample Data'!T$3:T$386)&gt;10,IF(AND(ISNUMBER('Control Sample Data'!T169),'Control Sample Data'!T169&lt;35,'Control Sample Data'!T169&gt;0),'Control Sample Data'!T169-'Choose Housekeeping Genes'!AR$27,35-'Choose Housekeeping Genes'!AR$27),"")</f>
        <v/>
      </c>
      <c r="AQ169" s="132" t="str">
        <f>IF(SUM('Control Sample Data'!U$3:U$386)&gt;10,IF(AND(ISNUMBER('Control Sample Data'!U169),'Control Sample Data'!U169&lt;35,'Control Sample Data'!U169&gt;0),'Control Sample Data'!U169-'Choose Housekeeping Genes'!AS$27,35-'Choose Housekeeping Genes'!AS$27),"")</f>
        <v/>
      </c>
      <c r="AR169" s="132" t="str">
        <f>IF(SUM('Control Sample Data'!V$3:V$386)&gt;10,IF(AND(ISNUMBER('Control Sample Data'!V169),'Control Sample Data'!V169&lt;35,'Control Sample Data'!V169&gt;0),'Control Sample Data'!V169-'Choose Housekeeping Genes'!AT$27,35-'Choose Housekeeping Genes'!AT$27),"")</f>
        <v/>
      </c>
      <c r="AS169" s="135" t="str">
        <f>'Control Sample Data'!A169</f>
        <v>PNKY</v>
      </c>
      <c r="AT169" s="35" t="s">
        <v>228</v>
      </c>
      <c r="AU169" s="132" t="str">
        <f ca="1">IF(ISNUMBER(C169-'Choose Housekeeping Genes'!D$17),C169-'Choose Housekeeping Genes'!D$17,"")</f>
        <v/>
      </c>
      <c r="AV169" s="132" t="str">
        <f ca="1">IF(ISNUMBER(D169-'Choose Housekeeping Genes'!E$17),D169-'Choose Housekeeping Genes'!E$17,"")</f>
        <v/>
      </c>
      <c r="AW169" s="132" t="str">
        <f ca="1">IF(ISNUMBER(E169-'Choose Housekeeping Genes'!F$17),E169-'Choose Housekeeping Genes'!F$17,"")</f>
        <v/>
      </c>
      <c r="AX169" s="132" t="str">
        <f ca="1">IF(ISNUMBER(F169-'Choose Housekeeping Genes'!G$17),F169-'Choose Housekeeping Genes'!G$17,"")</f>
        <v/>
      </c>
      <c r="AY169" s="132" t="str">
        <f ca="1">IF(ISNUMBER(G169-'Choose Housekeeping Genes'!H$17),G169-'Choose Housekeeping Genes'!H$17,"")</f>
        <v/>
      </c>
      <c r="AZ169" s="132" t="str">
        <f ca="1">IF(ISNUMBER(H169-'Choose Housekeeping Genes'!I$17),H169-'Choose Housekeeping Genes'!I$17,"")</f>
        <v/>
      </c>
      <c r="BA169" s="132" t="str">
        <f ca="1">IF(ISNUMBER(I169-'Choose Housekeeping Genes'!J$17),I169-'Choose Housekeeping Genes'!J$17,"")</f>
        <v/>
      </c>
      <c r="BB169" s="132" t="str">
        <f ca="1">IF(ISNUMBER(J169-'Choose Housekeeping Genes'!K$17),J169-'Choose Housekeeping Genes'!K$17,"")</f>
        <v/>
      </c>
      <c r="BC169" s="132" t="str">
        <f ca="1">IF(ISNUMBER(K169-'Choose Housekeeping Genes'!L$17),K169-'Choose Housekeeping Genes'!L$17,"")</f>
        <v/>
      </c>
      <c r="BD169" s="132" t="str">
        <f ca="1">IF(ISNUMBER(L169-'Choose Housekeeping Genes'!M$17),L169-'Choose Housekeeping Genes'!M$17,"")</f>
        <v/>
      </c>
      <c r="BE169" s="132" t="str">
        <f ca="1">IF(ISNUMBER(M169-'Choose Housekeeping Genes'!N$17),M169-'Choose Housekeeping Genes'!N$17,"")</f>
        <v/>
      </c>
      <c r="BF169" s="132" t="str">
        <f ca="1">IF(ISNUMBER(N169-'Choose Housekeeping Genes'!O$17),N169-'Choose Housekeeping Genes'!O$17,"")</f>
        <v/>
      </c>
      <c r="BG169" s="132" t="str">
        <f ca="1">IF(ISNUMBER(O169-'Choose Housekeeping Genes'!P$17),O169-'Choose Housekeeping Genes'!P$17,"")</f>
        <v/>
      </c>
      <c r="BH169" s="132" t="str">
        <f ca="1">IF(ISNUMBER(P169-'Choose Housekeeping Genes'!Q$17),P169-'Choose Housekeeping Genes'!Q$17,"")</f>
        <v/>
      </c>
      <c r="BI169" s="132" t="str">
        <f ca="1">IF(ISNUMBER(Q169-'Choose Housekeeping Genes'!R$17),Q169-'Choose Housekeeping Genes'!R$17,"")</f>
        <v/>
      </c>
      <c r="BJ169" s="132" t="str">
        <f ca="1">IF(ISNUMBER(R169-'Choose Housekeeping Genes'!S$17),R169-'Choose Housekeeping Genes'!S$17,"")</f>
        <v/>
      </c>
      <c r="BK169" s="132" t="str">
        <f ca="1">IF(ISNUMBER(S169-'Choose Housekeeping Genes'!T$17),S169-'Choose Housekeeping Genes'!T$17,"")</f>
        <v/>
      </c>
      <c r="BL169" s="132" t="str">
        <f ca="1">IF(ISNUMBER(T169-'Choose Housekeeping Genes'!U$17),T169-'Choose Housekeeping Genes'!U$17,"")</f>
        <v/>
      </c>
      <c r="BM169" s="132" t="str">
        <f ca="1">IF(ISNUMBER(U169-'Choose Housekeeping Genes'!V$17),U169-'Choose Housekeeping Genes'!V$17,"")</f>
        <v/>
      </c>
      <c r="BN169" s="132" t="str">
        <f ca="1">IF(ISNUMBER(V169-'Choose Housekeeping Genes'!W$17),V169-'Choose Housekeeping Genes'!W$17,"")</f>
        <v/>
      </c>
      <c r="BO169" s="142" t="str">
        <f t="shared" si="11"/>
        <v>PNKY</v>
      </c>
      <c r="BP169" s="141" t="s">
        <v>228</v>
      </c>
      <c r="BQ169" s="132" t="str">
        <f ca="1">IF(ISNUMBER(Y169-'Choose Housekeeping Genes'!AA$17),Y169-'Choose Housekeeping Genes'!AA$17,"")</f>
        <v/>
      </c>
      <c r="BR169" s="132" t="str">
        <f ca="1">IF(ISNUMBER(Z169-'Choose Housekeeping Genes'!AB$17),Z169-'Choose Housekeeping Genes'!AB$17,"")</f>
        <v/>
      </c>
      <c r="BS169" s="132" t="str">
        <f ca="1">IF(ISNUMBER(AA169-'Choose Housekeeping Genes'!AC$17),AA169-'Choose Housekeeping Genes'!AC$17,"")</f>
        <v/>
      </c>
      <c r="BT169" s="132" t="str">
        <f ca="1">IF(ISNUMBER(AB169-'Choose Housekeeping Genes'!AD$17),AB169-'Choose Housekeeping Genes'!AD$17,"")</f>
        <v/>
      </c>
      <c r="BU169" s="132" t="str">
        <f ca="1">IF(ISNUMBER(AC169-'Choose Housekeeping Genes'!AE$17),AC169-'Choose Housekeeping Genes'!AE$17,"")</f>
        <v/>
      </c>
      <c r="BV169" s="132" t="str">
        <f ca="1">IF(ISNUMBER(AD169-'Choose Housekeeping Genes'!AF$17),AD169-'Choose Housekeeping Genes'!AF$17,"")</f>
        <v/>
      </c>
      <c r="BW169" s="132" t="str">
        <f ca="1">IF(ISNUMBER(AE169-'Choose Housekeeping Genes'!AG$17),AE169-'Choose Housekeeping Genes'!AG$17,"")</f>
        <v/>
      </c>
      <c r="BX169" s="132" t="str">
        <f ca="1">IF(ISNUMBER(AF169-'Choose Housekeeping Genes'!AH$17),AF169-'Choose Housekeeping Genes'!AH$17,"")</f>
        <v/>
      </c>
      <c r="BY169" s="132" t="str">
        <f ca="1">IF(ISNUMBER(AG169-'Choose Housekeeping Genes'!AI$17),AG169-'Choose Housekeeping Genes'!AI$17,"")</f>
        <v/>
      </c>
      <c r="BZ169" s="132" t="str">
        <f ca="1">IF(ISNUMBER(AH169-'Choose Housekeeping Genes'!AJ$17),AH169-'Choose Housekeeping Genes'!AJ$17,"")</f>
        <v/>
      </c>
      <c r="CA169" s="132" t="str">
        <f ca="1">IF(ISNUMBER(AI169-'Choose Housekeeping Genes'!AK$17),AI169-'Choose Housekeeping Genes'!AK$17,"")</f>
        <v/>
      </c>
      <c r="CB169" s="132" t="str">
        <f ca="1">IF(ISNUMBER(AJ169-'Choose Housekeeping Genes'!AL$17),AJ169-'Choose Housekeeping Genes'!AL$17,"")</f>
        <v/>
      </c>
      <c r="CC169" s="132" t="str">
        <f ca="1">IF(ISNUMBER(AK169-'Choose Housekeeping Genes'!AM$17),AK169-'Choose Housekeeping Genes'!AM$17,"")</f>
        <v/>
      </c>
      <c r="CD169" s="132" t="str">
        <f ca="1">IF(ISNUMBER(AL169-'Choose Housekeeping Genes'!AN$17),AL169-'Choose Housekeeping Genes'!AN$17,"")</f>
        <v/>
      </c>
      <c r="CE169" s="132" t="str">
        <f ca="1">IF(ISNUMBER(AM169-'Choose Housekeeping Genes'!AO$17),AM169-'Choose Housekeeping Genes'!AO$17,"")</f>
        <v/>
      </c>
      <c r="CF169" s="132" t="str">
        <f ca="1">IF(ISNUMBER(AN169-'Choose Housekeeping Genes'!AP$17),AN169-'Choose Housekeeping Genes'!AP$17,"")</f>
        <v/>
      </c>
      <c r="CG169" s="132" t="str">
        <f ca="1">IF(ISNUMBER(AO169-'Choose Housekeeping Genes'!AQ$17),AO169-'Choose Housekeeping Genes'!AQ$17,"")</f>
        <v/>
      </c>
      <c r="CH169" s="132" t="str">
        <f ca="1">IF(ISNUMBER(AP169-'Choose Housekeeping Genes'!AR$17),AP169-'Choose Housekeeping Genes'!AR$17,"")</f>
        <v/>
      </c>
      <c r="CI169" s="132" t="str">
        <f ca="1">IF(ISNUMBER(AQ169-'Choose Housekeeping Genes'!AS$17),AQ169-'Choose Housekeeping Genes'!AS$17,"")</f>
        <v/>
      </c>
      <c r="CJ169" s="132" t="str">
        <f ca="1">IF(ISNUMBER(AR169-'Choose Housekeeping Genes'!AT$17),AR169-'Choose Housekeeping Genes'!AT$17,"")</f>
        <v/>
      </c>
      <c r="CK169" s="137" t="e">
        <f t="shared" ca="1" si="9"/>
        <v>#DIV/0!</v>
      </c>
      <c r="CL169" s="138" t="e">
        <f t="shared" ca="1" si="10"/>
        <v>#DIV/0!</v>
      </c>
    </row>
    <row r="170" spans="1:90" ht="12.75" x14ac:dyDescent="0.15">
      <c r="A170" s="131" t="str">
        <f>'Transcript table'!C170</f>
        <v>POU6F2-AS2</v>
      </c>
      <c r="B170" s="35" t="s">
        <v>229</v>
      </c>
      <c r="C170" s="132" t="str">
        <f>IF(SUM('Test Sample Data'!C$3:C$386)&gt;10,IF(AND(ISNUMBER('Test Sample Data'!C170),'Test Sample Data'!C170&lt;35,'Test Sample Data'!C170&gt;0),'Test Sample Data'!C170-'Choose Housekeeping Genes'!D$27,35-'Choose Housekeeping Genes'!D$27),"")</f>
        <v/>
      </c>
      <c r="D170" s="132" t="str">
        <f>IF(SUM('Test Sample Data'!D$3:D$386)&gt;10,IF(AND(ISNUMBER('Test Sample Data'!D170),'Test Sample Data'!D170&lt;35,'Test Sample Data'!D170&gt;0),'Test Sample Data'!D170-'Choose Housekeeping Genes'!E$27,35-'Choose Housekeeping Genes'!E$27),"")</f>
        <v/>
      </c>
      <c r="E170" s="132" t="str">
        <f>IF(SUM('Test Sample Data'!E$3:E$386)&gt;10,IF(AND(ISNUMBER('Test Sample Data'!E170),'Test Sample Data'!E170&lt;35,'Test Sample Data'!E170&gt;0),'Test Sample Data'!E170-'Choose Housekeeping Genes'!F$27,35-'Choose Housekeeping Genes'!F$27),"")</f>
        <v/>
      </c>
      <c r="F170" s="132" t="str">
        <f>IF(SUM('Test Sample Data'!F$3:F$386)&gt;10,IF(AND(ISNUMBER('Test Sample Data'!F170),'Test Sample Data'!F170&lt;35,'Test Sample Data'!F170&gt;0),'Test Sample Data'!F170-'Choose Housekeeping Genes'!G$27,35-'Choose Housekeeping Genes'!G$27),"")</f>
        <v/>
      </c>
      <c r="G170" s="132" t="str">
        <f>IF(SUM('Test Sample Data'!G$3:G$386)&gt;10,IF(AND(ISNUMBER('Test Sample Data'!G170),'Test Sample Data'!G170&lt;35,'Test Sample Data'!G170&gt;0),'Test Sample Data'!G170-'Choose Housekeeping Genes'!H$27,35-'Choose Housekeeping Genes'!H$27),"")</f>
        <v/>
      </c>
      <c r="H170" s="132" t="str">
        <f>IF(SUM('Test Sample Data'!H$3:H$386)&gt;10,IF(AND(ISNUMBER('Test Sample Data'!H170),'Test Sample Data'!H170&lt;35,'Test Sample Data'!H170&gt;0),'Test Sample Data'!H170-'Choose Housekeeping Genes'!I$27,35-'Choose Housekeeping Genes'!I$27),"")</f>
        <v/>
      </c>
      <c r="I170" s="132" t="str">
        <f>IF(SUM('Test Sample Data'!I$3:I$386)&gt;10,IF(AND(ISNUMBER('Test Sample Data'!I170),'Test Sample Data'!I170&lt;35,'Test Sample Data'!I170&gt;0),'Test Sample Data'!I170-'Choose Housekeeping Genes'!J$27,35-'Choose Housekeeping Genes'!J$27),"")</f>
        <v/>
      </c>
      <c r="J170" s="132" t="str">
        <f>IF(SUM('Test Sample Data'!J$3:J$386)&gt;10,IF(AND(ISNUMBER('Test Sample Data'!J170),'Test Sample Data'!J170&lt;35,'Test Sample Data'!J170&gt;0),'Test Sample Data'!J170-'Choose Housekeeping Genes'!K$27,35-'Choose Housekeeping Genes'!K$27),"")</f>
        <v/>
      </c>
      <c r="K170" s="132" t="str">
        <f>IF(SUM('Test Sample Data'!K$3:K$386)&gt;10,IF(AND(ISNUMBER('Test Sample Data'!K170),'Test Sample Data'!K170&lt;35,'Test Sample Data'!K170&gt;0),'Test Sample Data'!K170-'Choose Housekeeping Genes'!L$27,35-'Choose Housekeeping Genes'!L$27),"")</f>
        <v/>
      </c>
      <c r="L170" s="132" t="str">
        <f>IF(SUM('Test Sample Data'!L$3:L$386)&gt;10,IF(AND(ISNUMBER('Test Sample Data'!L170),'Test Sample Data'!L170&lt;35,'Test Sample Data'!L170&gt;0),'Test Sample Data'!L170-'Choose Housekeeping Genes'!M$27,35-'Choose Housekeeping Genes'!M$27),"")</f>
        <v/>
      </c>
      <c r="M170" s="132" t="str">
        <f>IF(SUM('Test Sample Data'!M$3:M$386)&gt;10,IF(AND(ISNUMBER('Test Sample Data'!M170),'Test Sample Data'!M170&lt;35,'Test Sample Data'!M170&gt;0),'Test Sample Data'!M170-'Choose Housekeeping Genes'!N$27,35-'Choose Housekeeping Genes'!N$27),"")</f>
        <v/>
      </c>
      <c r="N170" s="132" t="str">
        <f>IF(SUM('Test Sample Data'!N$3:N$386)&gt;10,IF(AND(ISNUMBER('Test Sample Data'!N170),'Test Sample Data'!N170&lt;35,'Test Sample Data'!N170&gt;0),'Test Sample Data'!N170-'Choose Housekeeping Genes'!O$27,35-'Choose Housekeeping Genes'!O$27),"")</f>
        <v/>
      </c>
      <c r="O170" s="132" t="str">
        <f>IF(SUM('Test Sample Data'!O$3:O$386)&gt;10,IF(AND(ISNUMBER('Test Sample Data'!O170),'Test Sample Data'!O170&lt;35,'Test Sample Data'!O170&gt;0),'Test Sample Data'!O170-'Choose Housekeeping Genes'!P$27,35-'Choose Housekeeping Genes'!P$27),"")</f>
        <v/>
      </c>
      <c r="P170" s="132" t="str">
        <f>IF(SUM('Test Sample Data'!P$3:P$386)&gt;10,IF(AND(ISNUMBER('Test Sample Data'!P170),'Test Sample Data'!P170&lt;35,'Test Sample Data'!P170&gt;0),'Test Sample Data'!P170-'Choose Housekeeping Genes'!Q$27,35-'Choose Housekeeping Genes'!Q$27),"")</f>
        <v/>
      </c>
      <c r="Q170" s="132" t="str">
        <f>IF(SUM('Test Sample Data'!Q$3:Q$386)&gt;10,IF(AND(ISNUMBER('Test Sample Data'!Q170),'Test Sample Data'!Q170&lt;35,'Test Sample Data'!Q170&gt;0),'Test Sample Data'!Q170-'Choose Housekeeping Genes'!R$27,35-'Choose Housekeeping Genes'!R$27),"")</f>
        <v/>
      </c>
      <c r="R170" s="132" t="str">
        <f>IF(SUM('Test Sample Data'!R$3:R$386)&gt;10,IF(AND(ISNUMBER('Test Sample Data'!R170),'Test Sample Data'!R170&lt;35,'Test Sample Data'!R170&gt;0),'Test Sample Data'!R170-'Choose Housekeeping Genes'!S$27,35-'Choose Housekeeping Genes'!S$27),"")</f>
        <v/>
      </c>
      <c r="S170" s="132" t="str">
        <f>IF(SUM('Test Sample Data'!S$3:S$386)&gt;10,IF(AND(ISNUMBER('Test Sample Data'!S170),'Test Sample Data'!S170&lt;35,'Test Sample Data'!S170&gt;0),'Test Sample Data'!S170-'Choose Housekeeping Genes'!T$27,35-'Choose Housekeeping Genes'!T$27),"")</f>
        <v/>
      </c>
      <c r="T170" s="132" t="str">
        <f>IF(SUM('Test Sample Data'!T$3:T$386)&gt;10,IF(AND(ISNUMBER('Test Sample Data'!T170),'Test Sample Data'!T170&lt;35,'Test Sample Data'!T170&gt;0),'Test Sample Data'!T170-'Choose Housekeeping Genes'!U$27,35-'Choose Housekeeping Genes'!U$27),"")</f>
        <v/>
      </c>
      <c r="U170" s="132" t="str">
        <f>IF(SUM('Test Sample Data'!U$3:U$386)&gt;10,IF(AND(ISNUMBER('Test Sample Data'!U170),'Test Sample Data'!U170&lt;35,'Test Sample Data'!U170&gt;0),'Test Sample Data'!U170-'Choose Housekeeping Genes'!V$27,35-'Choose Housekeeping Genes'!V$27),"")</f>
        <v/>
      </c>
      <c r="V170" s="132" t="str">
        <f>IF(SUM('Test Sample Data'!V$3:V$386)&gt;10,IF(AND(ISNUMBER('Test Sample Data'!V170),'Test Sample Data'!V170&lt;35,'Test Sample Data'!V170&gt;0),'Test Sample Data'!V170-'Choose Housekeeping Genes'!W$27,35-'Choose Housekeeping Genes'!W$27),"")</f>
        <v/>
      </c>
      <c r="W170" s="140" t="str">
        <f>'Control Sample Data'!A170</f>
        <v>POU6F2-AS2</v>
      </c>
      <c r="X170" s="141" t="s">
        <v>229</v>
      </c>
      <c r="Y170" s="132" t="str">
        <f>IF(SUM('Control Sample Data'!C$3:C$386)&gt;10,IF(AND(ISNUMBER('Control Sample Data'!C170),'Control Sample Data'!C170&lt;35,'Control Sample Data'!C170&gt;0),'Control Sample Data'!C170-'Choose Housekeeping Genes'!AA$27,35-'Choose Housekeeping Genes'!AA$27),"")</f>
        <v/>
      </c>
      <c r="Z170" s="132" t="str">
        <f>IF(SUM('Control Sample Data'!D$3:D$386)&gt;10,IF(AND(ISNUMBER('Control Sample Data'!D170),'Control Sample Data'!D170&lt;35,'Control Sample Data'!D170&gt;0),'Control Sample Data'!D170-'Choose Housekeeping Genes'!AB$27,35-'Choose Housekeeping Genes'!AB$27),"")</f>
        <v/>
      </c>
      <c r="AA170" s="132" t="str">
        <f>IF(SUM('Control Sample Data'!E$3:E$386)&gt;10,IF(AND(ISNUMBER('Control Sample Data'!E170),'Control Sample Data'!E170&lt;35,'Control Sample Data'!E170&gt;0),'Control Sample Data'!E170-'Choose Housekeeping Genes'!AC$27,35-'Choose Housekeeping Genes'!AC$27),"")</f>
        <v/>
      </c>
      <c r="AB170" s="132" t="str">
        <f>IF(SUM('Control Sample Data'!F$3:F$386)&gt;10,IF(AND(ISNUMBER('Control Sample Data'!F170),'Control Sample Data'!F170&lt;35,'Control Sample Data'!F170&gt;0),'Control Sample Data'!F170-'Choose Housekeeping Genes'!AD$27,35-'Choose Housekeeping Genes'!AD$27),"")</f>
        <v/>
      </c>
      <c r="AC170" s="132" t="str">
        <f>IF(SUM('Control Sample Data'!G$3:G$386)&gt;10,IF(AND(ISNUMBER('Control Sample Data'!G170),'Control Sample Data'!G170&lt;35,'Control Sample Data'!G170&gt;0),'Control Sample Data'!G170-'Choose Housekeeping Genes'!AE$27,35-'Choose Housekeeping Genes'!AE$27),"")</f>
        <v/>
      </c>
      <c r="AD170" s="132" t="str">
        <f>IF(SUM('Control Sample Data'!H$3:H$386)&gt;10,IF(AND(ISNUMBER('Control Sample Data'!H170),'Control Sample Data'!H170&lt;35,'Control Sample Data'!H170&gt;0),'Control Sample Data'!H170-'Choose Housekeeping Genes'!AF$27,35-'Choose Housekeeping Genes'!AF$27),"")</f>
        <v/>
      </c>
      <c r="AE170" s="132" t="str">
        <f>IF(SUM('Control Sample Data'!I$3:I$386)&gt;10,IF(AND(ISNUMBER('Control Sample Data'!I170),'Control Sample Data'!I170&lt;35,'Control Sample Data'!I170&gt;0),'Control Sample Data'!I170-'Choose Housekeeping Genes'!AG$27,35-'Choose Housekeeping Genes'!AG$27),"")</f>
        <v/>
      </c>
      <c r="AF170" s="132" t="str">
        <f>IF(SUM('Control Sample Data'!J$3:J$386)&gt;10,IF(AND(ISNUMBER('Control Sample Data'!J170),'Control Sample Data'!J170&lt;35,'Control Sample Data'!J170&gt;0),'Control Sample Data'!J170-'Choose Housekeeping Genes'!AH$27,35-'Choose Housekeeping Genes'!AH$27),"")</f>
        <v/>
      </c>
      <c r="AG170" s="132" t="str">
        <f>IF(SUM('Control Sample Data'!K$3:K$386)&gt;10,IF(AND(ISNUMBER('Control Sample Data'!K170),'Control Sample Data'!K170&lt;35,'Control Sample Data'!K170&gt;0),'Control Sample Data'!K170-'Choose Housekeeping Genes'!AI$27,35-'Choose Housekeeping Genes'!AI$27),"")</f>
        <v/>
      </c>
      <c r="AH170" s="132" t="str">
        <f>IF(SUM('Control Sample Data'!L$3:L$386)&gt;10,IF(AND(ISNUMBER('Control Sample Data'!L170),'Control Sample Data'!L170&lt;35,'Control Sample Data'!L170&gt;0),'Control Sample Data'!L170-'Choose Housekeeping Genes'!AJ$27,35-'Choose Housekeeping Genes'!AJ$27),"")</f>
        <v/>
      </c>
      <c r="AI170" s="132" t="str">
        <f>IF(SUM('Control Sample Data'!M$3:M$386)&gt;10,IF(AND(ISNUMBER('Control Sample Data'!M170),'Control Sample Data'!M170&lt;35,'Control Sample Data'!M170&gt;0),'Control Sample Data'!M170-'Choose Housekeeping Genes'!AK$27,35-'Choose Housekeeping Genes'!AK$27),"")</f>
        <v/>
      </c>
      <c r="AJ170" s="132" t="str">
        <f>IF(SUM('Control Sample Data'!N$3:N$386)&gt;10,IF(AND(ISNUMBER('Control Sample Data'!N170),'Control Sample Data'!N170&lt;35,'Control Sample Data'!N170&gt;0),'Control Sample Data'!N170-'Choose Housekeeping Genes'!AL$27,35-'Choose Housekeeping Genes'!AL$27),"")</f>
        <v/>
      </c>
      <c r="AK170" s="132" t="str">
        <f>IF(SUM('Control Sample Data'!O$3:O$386)&gt;10,IF(AND(ISNUMBER('Control Sample Data'!O170),'Control Sample Data'!O170&lt;35,'Control Sample Data'!O170&gt;0),'Control Sample Data'!O170-'Choose Housekeeping Genes'!AM$27,35-'Choose Housekeeping Genes'!AM$27),"")</f>
        <v/>
      </c>
      <c r="AL170" s="132" t="str">
        <f>IF(SUM('Control Sample Data'!P$3:P$386)&gt;10,IF(AND(ISNUMBER('Control Sample Data'!P170),'Control Sample Data'!P170&lt;35,'Control Sample Data'!P170&gt;0),'Control Sample Data'!P170-'Choose Housekeeping Genes'!AN$27,35-'Choose Housekeeping Genes'!AN$27),"")</f>
        <v/>
      </c>
      <c r="AM170" s="132" t="str">
        <f>IF(SUM('Control Sample Data'!Q$3:Q$386)&gt;10,IF(AND(ISNUMBER('Control Sample Data'!Q170),'Control Sample Data'!Q170&lt;35,'Control Sample Data'!Q170&gt;0),'Control Sample Data'!Q170-'Choose Housekeeping Genes'!AO$27,35-'Choose Housekeeping Genes'!AO$27),"")</f>
        <v/>
      </c>
      <c r="AN170" s="132" t="str">
        <f>IF(SUM('Control Sample Data'!R$3:R$386)&gt;10,IF(AND(ISNUMBER('Control Sample Data'!R170),'Control Sample Data'!R170&lt;35,'Control Sample Data'!R170&gt;0),'Control Sample Data'!R170-'Choose Housekeeping Genes'!AP$27,35-'Choose Housekeeping Genes'!AP$27),"")</f>
        <v/>
      </c>
      <c r="AO170" s="132" t="str">
        <f>IF(SUM('Control Sample Data'!S$3:S$386)&gt;10,IF(AND(ISNUMBER('Control Sample Data'!S170),'Control Sample Data'!S170&lt;35,'Control Sample Data'!S170&gt;0),'Control Sample Data'!S170-'Choose Housekeeping Genes'!AQ$27,35-'Choose Housekeeping Genes'!AQ$27),"")</f>
        <v/>
      </c>
      <c r="AP170" s="132" t="str">
        <f>IF(SUM('Control Sample Data'!T$3:T$386)&gt;10,IF(AND(ISNUMBER('Control Sample Data'!T170),'Control Sample Data'!T170&lt;35,'Control Sample Data'!T170&gt;0),'Control Sample Data'!T170-'Choose Housekeeping Genes'!AR$27,35-'Choose Housekeeping Genes'!AR$27),"")</f>
        <v/>
      </c>
      <c r="AQ170" s="132" t="str">
        <f>IF(SUM('Control Sample Data'!U$3:U$386)&gt;10,IF(AND(ISNUMBER('Control Sample Data'!U170),'Control Sample Data'!U170&lt;35,'Control Sample Data'!U170&gt;0),'Control Sample Data'!U170-'Choose Housekeeping Genes'!AS$27,35-'Choose Housekeeping Genes'!AS$27),"")</f>
        <v/>
      </c>
      <c r="AR170" s="132" t="str">
        <f>IF(SUM('Control Sample Data'!V$3:V$386)&gt;10,IF(AND(ISNUMBER('Control Sample Data'!V170),'Control Sample Data'!V170&lt;35,'Control Sample Data'!V170&gt;0),'Control Sample Data'!V170-'Choose Housekeeping Genes'!AT$27,35-'Choose Housekeeping Genes'!AT$27),"")</f>
        <v/>
      </c>
      <c r="AS170" s="135" t="str">
        <f>'Control Sample Data'!A170</f>
        <v>POU6F2-AS2</v>
      </c>
      <c r="AT170" s="35" t="s">
        <v>229</v>
      </c>
      <c r="AU170" s="132" t="str">
        <f ca="1">IF(ISNUMBER(C170-'Choose Housekeeping Genes'!D$17),C170-'Choose Housekeeping Genes'!D$17,"")</f>
        <v/>
      </c>
      <c r="AV170" s="132" t="str">
        <f ca="1">IF(ISNUMBER(D170-'Choose Housekeeping Genes'!E$17),D170-'Choose Housekeeping Genes'!E$17,"")</f>
        <v/>
      </c>
      <c r="AW170" s="132" t="str">
        <f ca="1">IF(ISNUMBER(E170-'Choose Housekeeping Genes'!F$17),E170-'Choose Housekeeping Genes'!F$17,"")</f>
        <v/>
      </c>
      <c r="AX170" s="132" t="str">
        <f ca="1">IF(ISNUMBER(F170-'Choose Housekeeping Genes'!G$17),F170-'Choose Housekeeping Genes'!G$17,"")</f>
        <v/>
      </c>
      <c r="AY170" s="132" t="str">
        <f ca="1">IF(ISNUMBER(G170-'Choose Housekeeping Genes'!H$17),G170-'Choose Housekeeping Genes'!H$17,"")</f>
        <v/>
      </c>
      <c r="AZ170" s="132" t="str">
        <f ca="1">IF(ISNUMBER(H170-'Choose Housekeeping Genes'!I$17),H170-'Choose Housekeeping Genes'!I$17,"")</f>
        <v/>
      </c>
      <c r="BA170" s="132" t="str">
        <f ca="1">IF(ISNUMBER(I170-'Choose Housekeeping Genes'!J$17),I170-'Choose Housekeeping Genes'!J$17,"")</f>
        <v/>
      </c>
      <c r="BB170" s="132" t="str">
        <f ca="1">IF(ISNUMBER(J170-'Choose Housekeeping Genes'!K$17),J170-'Choose Housekeeping Genes'!K$17,"")</f>
        <v/>
      </c>
      <c r="BC170" s="132" t="str">
        <f ca="1">IF(ISNUMBER(K170-'Choose Housekeeping Genes'!L$17),K170-'Choose Housekeeping Genes'!L$17,"")</f>
        <v/>
      </c>
      <c r="BD170" s="132" t="str">
        <f ca="1">IF(ISNUMBER(L170-'Choose Housekeeping Genes'!M$17),L170-'Choose Housekeeping Genes'!M$17,"")</f>
        <v/>
      </c>
      <c r="BE170" s="132" t="str">
        <f ca="1">IF(ISNUMBER(M170-'Choose Housekeeping Genes'!N$17),M170-'Choose Housekeeping Genes'!N$17,"")</f>
        <v/>
      </c>
      <c r="BF170" s="132" t="str">
        <f ca="1">IF(ISNUMBER(N170-'Choose Housekeeping Genes'!O$17),N170-'Choose Housekeeping Genes'!O$17,"")</f>
        <v/>
      </c>
      <c r="BG170" s="132" t="str">
        <f ca="1">IF(ISNUMBER(O170-'Choose Housekeeping Genes'!P$17),O170-'Choose Housekeeping Genes'!P$17,"")</f>
        <v/>
      </c>
      <c r="BH170" s="132" t="str">
        <f ca="1">IF(ISNUMBER(P170-'Choose Housekeeping Genes'!Q$17),P170-'Choose Housekeeping Genes'!Q$17,"")</f>
        <v/>
      </c>
      <c r="BI170" s="132" t="str">
        <f ca="1">IF(ISNUMBER(Q170-'Choose Housekeeping Genes'!R$17),Q170-'Choose Housekeeping Genes'!R$17,"")</f>
        <v/>
      </c>
      <c r="BJ170" s="132" t="str">
        <f ca="1">IF(ISNUMBER(R170-'Choose Housekeeping Genes'!S$17),R170-'Choose Housekeeping Genes'!S$17,"")</f>
        <v/>
      </c>
      <c r="BK170" s="132" t="str">
        <f ca="1">IF(ISNUMBER(S170-'Choose Housekeeping Genes'!T$17),S170-'Choose Housekeeping Genes'!T$17,"")</f>
        <v/>
      </c>
      <c r="BL170" s="132" t="str">
        <f ca="1">IF(ISNUMBER(T170-'Choose Housekeeping Genes'!U$17),T170-'Choose Housekeeping Genes'!U$17,"")</f>
        <v/>
      </c>
      <c r="BM170" s="132" t="str">
        <f ca="1">IF(ISNUMBER(U170-'Choose Housekeeping Genes'!V$17),U170-'Choose Housekeeping Genes'!V$17,"")</f>
        <v/>
      </c>
      <c r="BN170" s="132" t="str">
        <f ca="1">IF(ISNUMBER(V170-'Choose Housekeeping Genes'!W$17),V170-'Choose Housekeeping Genes'!W$17,"")</f>
        <v/>
      </c>
      <c r="BO170" s="142" t="str">
        <f t="shared" si="11"/>
        <v>POU6F2-AS2</v>
      </c>
      <c r="BP170" s="141" t="s">
        <v>229</v>
      </c>
      <c r="BQ170" s="132" t="str">
        <f ca="1">IF(ISNUMBER(Y170-'Choose Housekeeping Genes'!AA$17),Y170-'Choose Housekeeping Genes'!AA$17,"")</f>
        <v/>
      </c>
      <c r="BR170" s="132" t="str">
        <f ca="1">IF(ISNUMBER(Z170-'Choose Housekeeping Genes'!AB$17),Z170-'Choose Housekeeping Genes'!AB$17,"")</f>
        <v/>
      </c>
      <c r="BS170" s="132" t="str">
        <f ca="1">IF(ISNUMBER(AA170-'Choose Housekeeping Genes'!AC$17),AA170-'Choose Housekeeping Genes'!AC$17,"")</f>
        <v/>
      </c>
      <c r="BT170" s="132" t="str">
        <f ca="1">IF(ISNUMBER(AB170-'Choose Housekeeping Genes'!AD$17),AB170-'Choose Housekeeping Genes'!AD$17,"")</f>
        <v/>
      </c>
      <c r="BU170" s="132" t="str">
        <f ca="1">IF(ISNUMBER(AC170-'Choose Housekeeping Genes'!AE$17),AC170-'Choose Housekeeping Genes'!AE$17,"")</f>
        <v/>
      </c>
      <c r="BV170" s="132" t="str">
        <f ca="1">IF(ISNUMBER(AD170-'Choose Housekeeping Genes'!AF$17),AD170-'Choose Housekeeping Genes'!AF$17,"")</f>
        <v/>
      </c>
      <c r="BW170" s="132" t="str">
        <f ca="1">IF(ISNUMBER(AE170-'Choose Housekeeping Genes'!AG$17),AE170-'Choose Housekeeping Genes'!AG$17,"")</f>
        <v/>
      </c>
      <c r="BX170" s="132" t="str">
        <f ca="1">IF(ISNUMBER(AF170-'Choose Housekeeping Genes'!AH$17),AF170-'Choose Housekeeping Genes'!AH$17,"")</f>
        <v/>
      </c>
      <c r="BY170" s="132" t="str">
        <f ca="1">IF(ISNUMBER(AG170-'Choose Housekeeping Genes'!AI$17),AG170-'Choose Housekeeping Genes'!AI$17,"")</f>
        <v/>
      </c>
      <c r="BZ170" s="132" t="str">
        <f ca="1">IF(ISNUMBER(AH170-'Choose Housekeeping Genes'!AJ$17),AH170-'Choose Housekeeping Genes'!AJ$17,"")</f>
        <v/>
      </c>
      <c r="CA170" s="132" t="str">
        <f ca="1">IF(ISNUMBER(AI170-'Choose Housekeeping Genes'!AK$17),AI170-'Choose Housekeeping Genes'!AK$17,"")</f>
        <v/>
      </c>
      <c r="CB170" s="132" t="str">
        <f ca="1">IF(ISNUMBER(AJ170-'Choose Housekeeping Genes'!AL$17),AJ170-'Choose Housekeeping Genes'!AL$17,"")</f>
        <v/>
      </c>
      <c r="CC170" s="132" t="str">
        <f ca="1">IF(ISNUMBER(AK170-'Choose Housekeeping Genes'!AM$17),AK170-'Choose Housekeeping Genes'!AM$17,"")</f>
        <v/>
      </c>
      <c r="CD170" s="132" t="str">
        <f ca="1">IF(ISNUMBER(AL170-'Choose Housekeeping Genes'!AN$17),AL170-'Choose Housekeeping Genes'!AN$17,"")</f>
        <v/>
      </c>
      <c r="CE170" s="132" t="str">
        <f ca="1">IF(ISNUMBER(AM170-'Choose Housekeeping Genes'!AO$17),AM170-'Choose Housekeeping Genes'!AO$17,"")</f>
        <v/>
      </c>
      <c r="CF170" s="132" t="str">
        <f ca="1">IF(ISNUMBER(AN170-'Choose Housekeeping Genes'!AP$17),AN170-'Choose Housekeeping Genes'!AP$17,"")</f>
        <v/>
      </c>
      <c r="CG170" s="132" t="str">
        <f ca="1">IF(ISNUMBER(AO170-'Choose Housekeeping Genes'!AQ$17),AO170-'Choose Housekeeping Genes'!AQ$17,"")</f>
        <v/>
      </c>
      <c r="CH170" s="132" t="str">
        <f ca="1">IF(ISNUMBER(AP170-'Choose Housekeeping Genes'!AR$17),AP170-'Choose Housekeeping Genes'!AR$17,"")</f>
        <v/>
      </c>
      <c r="CI170" s="132" t="str">
        <f ca="1">IF(ISNUMBER(AQ170-'Choose Housekeeping Genes'!AS$17),AQ170-'Choose Housekeeping Genes'!AS$17,"")</f>
        <v/>
      </c>
      <c r="CJ170" s="132" t="str">
        <f ca="1">IF(ISNUMBER(AR170-'Choose Housekeeping Genes'!AT$17),AR170-'Choose Housekeeping Genes'!AT$17,"")</f>
        <v/>
      </c>
      <c r="CK170" s="137" t="e">
        <f t="shared" ca="1" si="9"/>
        <v>#DIV/0!</v>
      </c>
      <c r="CL170" s="138" t="e">
        <f t="shared" ca="1" si="10"/>
        <v>#DIV/0!</v>
      </c>
    </row>
    <row r="171" spans="1:90" ht="12.75" x14ac:dyDescent="0.15">
      <c r="A171" s="131" t="str">
        <f>'Transcript table'!C171</f>
        <v>PRINS</v>
      </c>
      <c r="B171" s="35" t="s">
        <v>86</v>
      </c>
      <c r="C171" s="132" t="str">
        <f>IF(SUM('Test Sample Data'!C$3:C$386)&gt;10,IF(AND(ISNUMBER('Test Sample Data'!C171),'Test Sample Data'!C171&lt;35,'Test Sample Data'!C171&gt;0),'Test Sample Data'!C171-'Choose Housekeeping Genes'!D$27,35-'Choose Housekeeping Genes'!D$27),"")</f>
        <v/>
      </c>
      <c r="D171" s="132" t="str">
        <f>IF(SUM('Test Sample Data'!D$3:D$386)&gt;10,IF(AND(ISNUMBER('Test Sample Data'!D171),'Test Sample Data'!D171&lt;35,'Test Sample Data'!D171&gt;0),'Test Sample Data'!D171-'Choose Housekeeping Genes'!E$27,35-'Choose Housekeeping Genes'!E$27),"")</f>
        <v/>
      </c>
      <c r="E171" s="132" t="str">
        <f>IF(SUM('Test Sample Data'!E$3:E$386)&gt;10,IF(AND(ISNUMBER('Test Sample Data'!E171),'Test Sample Data'!E171&lt;35,'Test Sample Data'!E171&gt;0),'Test Sample Data'!E171-'Choose Housekeeping Genes'!F$27,35-'Choose Housekeeping Genes'!F$27),"")</f>
        <v/>
      </c>
      <c r="F171" s="132" t="str">
        <f>IF(SUM('Test Sample Data'!F$3:F$386)&gt;10,IF(AND(ISNUMBER('Test Sample Data'!F171),'Test Sample Data'!F171&lt;35,'Test Sample Data'!F171&gt;0),'Test Sample Data'!F171-'Choose Housekeeping Genes'!G$27,35-'Choose Housekeeping Genes'!G$27),"")</f>
        <v/>
      </c>
      <c r="G171" s="132" t="str">
        <f>IF(SUM('Test Sample Data'!G$3:G$386)&gt;10,IF(AND(ISNUMBER('Test Sample Data'!G171),'Test Sample Data'!G171&lt;35,'Test Sample Data'!G171&gt;0),'Test Sample Data'!G171-'Choose Housekeeping Genes'!H$27,35-'Choose Housekeeping Genes'!H$27),"")</f>
        <v/>
      </c>
      <c r="H171" s="132" t="str">
        <f>IF(SUM('Test Sample Data'!H$3:H$386)&gt;10,IF(AND(ISNUMBER('Test Sample Data'!H171),'Test Sample Data'!H171&lt;35,'Test Sample Data'!H171&gt;0),'Test Sample Data'!H171-'Choose Housekeeping Genes'!I$27,35-'Choose Housekeeping Genes'!I$27),"")</f>
        <v/>
      </c>
      <c r="I171" s="132" t="str">
        <f>IF(SUM('Test Sample Data'!I$3:I$386)&gt;10,IF(AND(ISNUMBER('Test Sample Data'!I171),'Test Sample Data'!I171&lt;35,'Test Sample Data'!I171&gt;0),'Test Sample Data'!I171-'Choose Housekeeping Genes'!J$27,35-'Choose Housekeeping Genes'!J$27),"")</f>
        <v/>
      </c>
      <c r="J171" s="132" t="str">
        <f>IF(SUM('Test Sample Data'!J$3:J$386)&gt;10,IF(AND(ISNUMBER('Test Sample Data'!J171),'Test Sample Data'!J171&lt;35,'Test Sample Data'!J171&gt;0),'Test Sample Data'!J171-'Choose Housekeeping Genes'!K$27,35-'Choose Housekeeping Genes'!K$27),"")</f>
        <v/>
      </c>
      <c r="K171" s="132" t="str">
        <f>IF(SUM('Test Sample Data'!K$3:K$386)&gt;10,IF(AND(ISNUMBER('Test Sample Data'!K171),'Test Sample Data'!K171&lt;35,'Test Sample Data'!K171&gt;0),'Test Sample Data'!K171-'Choose Housekeeping Genes'!L$27,35-'Choose Housekeeping Genes'!L$27),"")</f>
        <v/>
      </c>
      <c r="L171" s="132" t="str">
        <f>IF(SUM('Test Sample Data'!L$3:L$386)&gt;10,IF(AND(ISNUMBER('Test Sample Data'!L171),'Test Sample Data'!L171&lt;35,'Test Sample Data'!L171&gt;0),'Test Sample Data'!L171-'Choose Housekeeping Genes'!M$27,35-'Choose Housekeeping Genes'!M$27),"")</f>
        <v/>
      </c>
      <c r="M171" s="132" t="str">
        <f>IF(SUM('Test Sample Data'!M$3:M$386)&gt;10,IF(AND(ISNUMBER('Test Sample Data'!M171),'Test Sample Data'!M171&lt;35,'Test Sample Data'!M171&gt;0),'Test Sample Data'!M171-'Choose Housekeeping Genes'!N$27,35-'Choose Housekeeping Genes'!N$27),"")</f>
        <v/>
      </c>
      <c r="N171" s="132" t="str">
        <f>IF(SUM('Test Sample Data'!N$3:N$386)&gt;10,IF(AND(ISNUMBER('Test Sample Data'!N171),'Test Sample Data'!N171&lt;35,'Test Sample Data'!N171&gt;0),'Test Sample Data'!N171-'Choose Housekeeping Genes'!O$27,35-'Choose Housekeeping Genes'!O$27),"")</f>
        <v/>
      </c>
      <c r="O171" s="132" t="str">
        <f>IF(SUM('Test Sample Data'!O$3:O$386)&gt;10,IF(AND(ISNUMBER('Test Sample Data'!O171),'Test Sample Data'!O171&lt;35,'Test Sample Data'!O171&gt;0),'Test Sample Data'!O171-'Choose Housekeeping Genes'!P$27,35-'Choose Housekeeping Genes'!P$27),"")</f>
        <v/>
      </c>
      <c r="P171" s="132" t="str">
        <f>IF(SUM('Test Sample Data'!P$3:P$386)&gt;10,IF(AND(ISNUMBER('Test Sample Data'!P171),'Test Sample Data'!P171&lt;35,'Test Sample Data'!P171&gt;0),'Test Sample Data'!P171-'Choose Housekeeping Genes'!Q$27,35-'Choose Housekeeping Genes'!Q$27),"")</f>
        <v/>
      </c>
      <c r="Q171" s="132" t="str">
        <f>IF(SUM('Test Sample Data'!Q$3:Q$386)&gt;10,IF(AND(ISNUMBER('Test Sample Data'!Q171),'Test Sample Data'!Q171&lt;35,'Test Sample Data'!Q171&gt;0),'Test Sample Data'!Q171-'Choose Housekeeping Genes'!R$27,35-'Choose Housekeeping Genes'!R$27),"")</f>
        <v/>
      </c>
      <c r="R171" s="132" t="str">
        <f>IF(SUM('Test Sample Data'!R$3:R$386)&gt;10,IF(AND(ISNUMBER('Test Sample Data'!R171),'Test Sample Data'!R171&lt;35,'Test Sample Data'!R171&gt;0),'Test Sample Data'!R171-'Choose Housekeeping Genes'!S$27,35-'Choose Housekeeping Genes'!S$27),"")</f>
        <v/>
      </c>
      <c r="S171" s="132" t="str">
        <f>IF(SUM('Test Sample Data'!S$3:S$386)&gt;10,IF(AND(ISNUMBER('Test Sample Data'!S171),'Test Sample Data'!S171&lt;35,'Test Sample Data'!S171&gt;0),'Test Sample Data'!S171-'Choose Housekeeping Genes'!T$27,35-'Choose Housekeeping Genes'!T$27),"")</f>
        <v/>
      </c>
      <c r="T171" s="132" t="str">
        <f>IF(SUM('Test Sample Data'!T$3:T$386)&gt;10,IF(AND(ISNUMBER('Test Sample Data'!T171),'Test Sample Data'!T171&lt;35,'Test Sample Data'!T171&gt;0),'Test Sample Data'!T171-'Choose Housekeeping Genes'!U$27,35-'Choose Housekeeping Genes'!U$27),"")</f>
        <v/>
      </c>
      <c r="U171" s="132" t="str">
        <f>IF(SUM('Test Sample Data'!U$3:U$386)&gt;10,IF(AND(ISNUMBER('Test Sample Data'!U171),'Test Sample Data'!U171&lt;35,'Test Sample Data'!U171&gt;0),'Test Sample Data'!U171-'Choose Housekeeping Genes'!V$27,35-'Choose Housekeeping Genes'!V$27),"")</f>
        <v/>
      </c>
      <c r="V171" s="132" t="str">
        <f>IF(SUM('Test Sample Data'!V$3:V$386)&gt;10,IF(AND(ISNUMBER('Test Sample Data'!V171),'Test Sample Data'!V171&lt;35,'Test Sample Data'!V171&gt;0),'Test Sample Data'!V171-'Choose Housekeeping Genes'!W$27,35-'Choose Housekeeping Genes'!W$27),"")</f>
        <v/>
      </c>
      <c r="W171" s="140" t="str">
        <f>'Control Sample Data'!A171</f>
        <v>PRINS</v>
      </c>
      <c r="X171" s="141" t="s">
        <v>86</v>
      </c>
      <c r="Y171" s="132" t="str">
        <f>IF(SUM('Control Sample Data'!C$3:C$386)&gt;10,IF(AND(ISNUMBER('Control Sample Data'!C171),'Control Sample Data'!C171&lt;35,'Control Sample Data'!C171&gt;0),'Control Sample Data'!C171-'Choose Housekeeping Genes'!AA$27,35-'Choose Housekeeping Genes'!AA$27),"")</f>
        <v/>
      </c>
      <c r="Z171" s="132" t="str">
        <f>IF(SUM('Control Sample Data'!D$3:D$386)&gt;10,IF(AND(ISNUMBER('Control Sample Data'!D171),'Control Sample Data'!D171&lt;35,'Control Sample Data'!D171&gt;0),'Control Sample Data'!D171-'Choose Housekeeping Genes'!AB$27,35-'Choose Housekeeping Genes'!AB$27),"")</f>
        <v/>
      </c>
      <c r="AA171" s="132" t="str">
        <f>IF(SUM('Control Sample Data'!E$3:E$386)&gt;10,IF(AND(ISNUMBER('Control Sample Data'!E171),'Control Sample Data'!E171&lt;35,'Control Sample Data'!E171&gt;0),'Control Sample Data'!E171-'Choose Housekeeping Genes'!AC$27,35-'Choose Housekeeping Genes'!AC$27),"")</f>
        <v/>
      </c>
      <c r="AB171" s="132" t="str">
        <f>IF(SUM('Control Sample Data'!F$3:F$386)&gt;10,IF(AND(ISNUMBER('Control Sample Data'!F171),'Control Sample Data'!F171&lt;35,'Control Sample Data'!F171&gt;0),'Control Sample Data'!F171-'Choose Housekeeping Genes'!AD$27,35-'Choose Housekeeping Genes'!AD$27),"")</f>
        <v/>
      </c>
      <c r="AC171" s="132" t="str">
        <f>IF(SUM('Control Sample Data'!G$3:G$386)&gt;10,IF(AND(ISNUMBER('Control Sample Data'!G171),'Control Sample Data'!G171&lt;35,'Control Sample Data'!G171&gt;0),'Control Sample Data'!G171-'Choose Housekeeping Genes'!AE$27,35-'Choose Housekeeping Genes'!AE$27),"")</f>
        <v/>
      </c>
      <c r="AD171" s="132" t="str">
        <f>IF(SUM('Control Sample Data'!H$3:H$386)&gt;10,IF(AND(ISNUMBER('Control Sample Data'!H171),'Control Sample Data'!H171&lt;35,'Control Sample Data'!H171&gt;0),'Control Sample Data'!H171-'Choose Housekeeping Genes'!AF$27,35-'Choose Housekeeping Genes'!AF$27),"")</f>
        <v/>
      </c>
      <c r="AE171" s="132" t="str">
        <f>IF(SUM('Control Sample Data'!I$3:I$386)&gt;10,IF(AND(ISNUMBER('Control Sample Data'!I171),'Control Sample Data'!I171&lt;35,'Control Sample Data'!I171&gt;0),'Control Sample Data'!I171-'Choose Housekeeping Genes'!AG$27,35-'Choose Housekeeping Genes'!AG$27),"")</f>
        <v/>
      </c>
      <c r="AF171" s="132" t="str">
        <f>IF(SUM('Control Sample Data'!J$3:J$386)&gt;10,IF(AND(ISNUMBER('Control Sample Data'!J171),'Control Sample Data'!J171&lt;35,'Control Sample Data'!J171&gt;0),'Control Sample Data'!J171-'Choose Housekeeping Genes'!AH$27,35-'Choose Housekeeping Genes'!AH$27),"")</f>
        <v/>
      </c>
      <c r="AG171" s="132" t="str">
        <f>IF(SUM('Control Sample Data'!K$3:K$386)&gt;10,IF(AND(ISNUMBER('Control Sample Data'!K171),'Control Sample Data'!K171&lt;35,'Control Sample Data'!K171&gt;0),'Control Sample Data'!K171-'Choose Housekeeping Genes'!AI$27,35-'Choose Housekeeping Genes'!AI$27),"")</f>
        <v/>
      </c>
      <c r="AH171" s="132" t="str">
        <f>IF(SUM('Control Sample Data'!L$3:L$386)&gt;10,IF(AND(ISNUMBER('Control Sample Data'!L171),'Control Sample Data'!L171&lt;35,'Control Sample Data'!L171&gt;0),'Control Sample Data'!L171-'Choose Housekeeping Genes'!AJ$27,35-'Choose Housekeeping Genes'!AJ$27),"")</f>
        <v/>
      </c>
      <c r="AI171" s="132" t="str">
        <f>IF(SUM('Control Sample Data'!M$3:M$386)&gt;10,IF(AND(ISNUMBER('Control Sample Data'!M171),'Control Sample Data'!M171&lt;35,'Control Sample Data'!M171&gt;0),'Control Sample Data'!M171-'Choose Housekeeping Genes'!AK$27,35-'Choose Housekeeping Genes'!AK$27),"")</f>
        <v/>
      </c>
      <c r="AJ171" s="132" t="str">
        <f>IF(SUM('Control Sample Data'!N$3:N$386)&gt;10,IF(AND(ISNUMBER('Control Sample Data'!N171),'Control Sample Data'!N171&lt;35,'Control Sample Data'!N171&gt;0),'Control Sample Data'!N171-'Choose Housekeeping Genes'!AL$27,35-'Choose Housekeeping Genes'!AL$27),"")</f>
        <v/>
      </c>
      <c r="AK171" s="132" t="str">
        <f>IF(SUM('Control Sample Data'!O$3:O$386)&gt;10,IF(AND(ISNUMBER('Control Sample Data'!O171),'Control Sample Data'!O171&lt;35,'Control Sample Data'!O171&gt;0),'Control Sample Data'!O171-'Choose Housekeeping Genes'!AM$27,35-'Choose Housekeeping Genes'!AM$27),"")</f>
        <v/>
      </c>
      <c r="AL171" s="132" t="str">
        <f>IF(SUM('Control Sample Data'!P$3:P$386)&gt;10,IF(AND(ISNUMBER('Control Sample Data'!P171),'Control Sample Data'!P171&lt;35,'Control Sample Data'!P171&gt;0),'Control Sample Data'!P171-'Choose Housekeeping Genes'!AN$27,35-'Choose Housekeeping Genes'!AN$27),"")</f>
        <v/>
      </c>
      <c r="AM171" s="132" t="str">
        <f>IF(SUM('Control Sample Data'!Q$3:Q$386)&gt;10,IF(AND(ISNUMBER('Control Sample Data'!Q171),'Control Sample Data'!Q171&lt;35,'Control Sample Data'!Q171&gt;0),'Control Sample Data'!Q171-'Choose Housekeeping Genes'!AO$27,35-'Choose Housekeeping Genes'!AO$27),"")</f>
        <v/>
      </c>
      <c r="AN171" s="132" t="str">
        <f>IF(SUM('Control Sample Data'!R$3:R$386)&gt;10,IF(AND(ISNUMBER('Control Sample Data'!R171),'Control Sample Data'!R171&lt;35,'Control Sample Data'!R171&gt;0),'Control Sample Data'!R171-'Choose Housekeeping Genes'!AP$27,35-'Choose Housekeeping Genes'!AP$27),"")</f>
        <v/>
      </c>
      <c r="AO171" s="132" t="str">
        <f>IF(SUM('Control Sample Data'!S$3:S$386)&gt;10,IF(AND(ISNUMBER('Control Sample Data'!S171),'Control Sample Data'!S171&lt;35,'Control Sample Data'!S171&gt;0),'Control Sample Data'!S171-'Choose Housekeeping Genes'!AQ$27,35-'Choose Housekeeping Genes'!AQ$27),"")</f>
        <v/>
      </c>
      <c r="AP171" s="132" t="str">
        <f>IF(SUM('Control Sample Data'!T$3:T$386)&gt;10,IF(AND(ISNUMBER('Control Sample Data'!T171),'Control Sample Data'!T171&lt;35,'Control Sample Data'!T171&gt;0),'Control Sample Data'!T171-'Choose Housekeeping Genes'!AR$27,35-'Choose Housekeeping Genes'!AR$27),"")</f>
        <v/>
      </c>
      <c r="AQ171" s="132" t="str">
        <f>IF(SUM('Control Sample Data'!U$3:U$386)&gt;10,IF(AND(ISNUMBER('Control Sample Data'!U171),'Control Sample Data'!U171&lt;35,'Control Sample Data'!U171&gt;0),'Control Sample Data'!U171-'Choose Housekeeping Genes'!AS$27,35-'Choose Housekeeping Genes'!AS$27),"")</f>
        <v/>
      </c>
      <c r="AR171" s="132" t="str">
        <f>IF(SUM('Control Sample Data'!V$3:V$386)&gt;10,IF(AND(ISNUMBER('Control Sample Data'!V171),'Control Sample Data'!V171&lt;35,'Control Sample Data'!V171&gt;0),'Control Sample Data'!V171-'Choose Housekeeping Genes'!AT$27,35-'Choose Housekeeping Genes'!AT$27),"")</f>
        <v/>
      </c>
      <c r="AS171" s="135" t="str">
        <f>'Control Sample Data'!A171</f>
        <v>PRINS</v>
      </c>
      <c r="AT171" s="35" t="s">
        <v>86</v>
      </c>
      <c r="AU171" s="132" t="str">
        <f ca="1">IF(ISNUMBER(C171-'Choose Housekeeping Genes'!D$17),C171-'Choose Housekeeping Genes'!D$17,"")</f>
        <v/>
      </c>
      <c r="AV171" s="132" t="str">
        <f ca="1">IF(ISNUMBER(D171-'Choose Housekeeping Genes'!E$17),D171-'Choose Housekeeping Genes'!E$17,"")</f>
        <v/>
      </c>
      <c r="AW171" s="132" t="str">
        <f ca="1">IF(ISNUMBER(E171-'Choose Housekeeping Genes'!F$17),E171-'Choose Housekeeping Genes'!F$17,"")</f>
        <v/>
      </c>
      <c r="AX171" s="132" t="str">
        <f ca="1">IF(ISNUMBER(F171-'Choose Housekeeping Genes'!G$17),F171-'Choose Housekeeping Genes'!G$17,"")</f>
        <v/>
      </c>
      <c r="AY171" s="132" t="str">
        <f ca="1">IF(ISNUMBER(G171-'Choose Housekeeping Genes'!H$17),G171-'Choose Housekeeping Genes'!H$17,"")</f>
        <v/>
      </c>
      <c r="AZ171" s="132" t="str">
        <f ca="1">IF(ISNUMBER(H171-'Choose Housekeeping Genes'!I$17),H171-'Choose Housekeeping Genes'!I$17,"")</f>
        <v/>
      </c>
      <c r="BA171" s="132" t="str">
        <f ca="1">IF(ISNUMBER(I171-'Choose Housekeeping Genes'!J$17),I171-'Choose Housekeeping Genes'!J$17,"")</f>
        <v/>
      </c>
      <c r="BB171" s="132" t="str">
        <f ca="1">IF(ISNUMBER(J171-'Choose Housekeeping Genes'!K$17),J171-'Choose Housekeeping Genes'!K$17,"")</f>
        <v/>
      </c>
      <c r="BC171" s="132" t="str">
        <f ca="1">IF(ISNUMBER(K171-'Choose Housekeeping Genes'!L$17),K171-'Choose Housekeeping Genes'!L$17,"")</f>
        <v/>
      </c>
      <c r="BD171" s="132" t="str">
        <f ca="1">IF(ISNUMBER(L171-'Choose Housekeeping Genes'!M$17),L171-'Choose Housekeeping Genes'!M$17,"")</f>
        <v/>
      </c>
      <c r="BE171" s="132" t="str">
        <f ca="1">IF(ISNUMBER(M171-'Choose Housekeeping Genes'!N$17),M171-'Choose Housekeeping Genes'!N$17,"")</f>
        <v/>
      </c>
      <c r="BF171" s="132" t="str">
        <f ca="1">IF(ISNUMBER(N171-'Choose Housekeeping Genes'!O$17),N171-'Choose Housekeeping Genes'!O$17,"")</f>
        <v/>
      </c>
      <c r="BG171" s="132" t="str">
        <f ca="1">IF(ISNUMBER(O171-'Choose Housekeeping Genes'!P$17),O171-'Choose Housekeeping Genes'!P$17,"")</f>
        <v/>
      </c>
      <c r="BH171" s="132" t="str">
        <f ca="1">IF(ISNUMBER(P171-'Choose Housekeeping Genes'!Q$17),P171-'Choose Housekeeping Genes'!Q$17,"")</f>
        <v/>
      </c>
      <c r="BI171" s="132" t="str">
        <f ca="1">IF(ISNUMBER(Q171-'Choose Housekeeping Genes'!R$17),Q171-'Choose Housekeeping Genes'!R$17,"")</f>
        <v/>
      </c>
      <c r="BJ171" s="132" t="str">
        <f ca="1">IF(ISNUMBER(R171-'Choose Housekeeping Genes'!S$17),R171-'Choose Housekeeping Genes'!S$17,"")</f>
        <v/>
      </c>
      <c r="BK171" s="132" t="str">
        <f ca="1">IF(ISNUMBER(S171-'Choose Housekeeping Genes'!T$17),S171-'Choose Housekeeping Genes'!T$17,"")</f>
        <v/>
      </c>
      <c r="BL171" s="132" t="str">
        <f ca="1">IF(ISNUMBER(T171-'Choose Housekeeping Genes'!U$17),T171-'Choose Housekeeping Genes'!U$17,"")</f>
        <v/>
      </c>
      <c r="BM171" s="132" t="str">
        <f ca="1">IF(ISNUMBER(U171-'Choose Housekeeping Genes'!V$17),U171-'Choose Housekeeping Genes'!V$17,"")</f>
        <v/>
      </c>
      <c r="BN171" s="132" t="str">
        <f ca="1">IF(ISNUMBER(V171-'Choose Housekeeping Genes'!W$17),V171-'Choose Housekeeping Genes'!W$17,"")</f>
        <v/>
      </c>
      <c r="BO171" s="142" t="str">
        <f t="shared" si="11"/>
        <v>PRINS</v>
      </c>
      <c r="BP171" s="141" t="s">
        <v>86</v>
      </c>
      <c r="BQ171" s="132" t="str">
        <f ca="1">IF(ISNUMBER(Y171-'Choose Housekeeping Genes'!AA$17),Y171-'Choose Housekeeping Genes'!AA$17,"")</f>
        <v/>
      </c>
      <c r="BR171" s="132" t="str">
        <f ca="1">IF(ISNUMBER(Z171-'Choose Housekeeping Genes'!AB$17),Z171-'Choose Housekeeping Genes'!AB$17,"")</f>
        <v/>
      </c>
      <c r="BS171" s="132" t="str">
        <f ca="1">IF(ISNUMBER(AA171-'Choose Housekeeping Genes'!AC$17),AA171-'Choose Housekeeping Genes'!AC$17,"")</f>
        <v/>
      </c>
      <c r="BT171" s="132" t="str">
        <f ca="1">IF(ISNUMBER(AB171-'Choose Housekeeping Genes'!AD$17),AB171-'Choose Housekeeping Genes'!AD$17,"")</f>
        <v/>
      </c>
      <c r="BU171" s="132" t="str">
        <f ca="1">IF(ISNUMBER(AC171-'Choose Housekeeping Genes'!AE$17),AC171-'Choose Housekeeping Genes'!AE$17,"")</f>
        <v/>
      </c>
      <c r="BV171" s="132" t="str">
        <f ca="1">IF(ISNUMBER(AD171-'Choose Housekeeping Genes'!AF$17),AD171-'Choose Housekeeping Genes'!AF$17,"")</f>
        <v/>
      </c>
      <c r="BW171" s="132" t="str">
        <f ca="1">IF(ISNUMBER(AE171-'Choose Housekeeping Genes'!AG$17),AE171-'Choose Housekeeping Genes'!AG$17,"")</f>
        <v/>
      </c>
      <c r="BX171" s="132" t="str">
        <f ca="1">IF(ISNUMBER(AF171-'Choose Housekeeping Genes'!AH$17),AF171-'Choose Housekeeping Genes'!AH$17,"")</f>
        <v/>
      </c>
      <c r="BY171" s="132" t="str">
        <f ca="1">IF(ISNUMBER(AG171-'Choose Housekeeping Genes'!AI$17),AG171-'Choose Housekeeping Genes'!AI$17,"")</f>
        <v/>
      </c>
      <c r="BZ171" s="132" t="str">
        <f ca="1">IF(ISNUMBER(AH171-'Choose Housekeeping Genes'!AJ$17),AH171-'Choose Housekeeping Genes'!AJ$17,"")</f>
        <v/>
      </c>
      <c r="CA171" s="132" t="str">
        <f ca="1">IF(ISNUMBER(AI171-'Choose Housekeeping Genes'!AK$17),AI171-'Choose Housekeeping Genes'!AK$17,"")</f>
        <v/>
      </c>
      <c r="CB171" s="132" t="str">
        <f ca="1">IF(ISNUMBER(AJ171-'Choose Housekeeping Genes'!AL$17),AJ171-'Choose Housekeeping Genes'!AL$17,"")</f>
        <v/>
      </c>
      <c r="CC171" s="132" t="str">
        <f ca="1">IF(ISNUMBER(AK171-'Choose Housekeeping Genes'!AM$17),AK171-'Choose Housekeeping Genes'!AM$17,"")</f>
        <v/>
      </c>
      <c r="CD171" s="132" t="str">
        <f ca="1">IF(ISNUMBER(AL171-'Choose Housekeeping Genes'!AN$17),AL171-'Choose Housekeeping Genes'!AN$17,"")</f>
        <v/>
      </c>
      <c r="CE171" s="132" t="str">
        <f ca="1">IF(ISNUMBER(AM171-'Choose Housekeeping Genes'!AO$17),AM171-'Choose Housekeeping Genes'!AO$17,"")</f>
        <v/>
      </c>
      <c r="CF171" s="132" t="str">
        <f ca="1">IF(ISNUMBER(AN171-'Choose Housekeeping Genes'!AP$17),AN171-'Choose Housekeeping Genes'!AP$17,"")</f>
        <v/>
      </c>
      <c r="CG171" s="132" t="str">
        <f ca="1">IF(ISNUMBER(AO171-'Choose Housekeeping Genes'!AQ$17),AO171-'Choose Housekeeping Genes'!AQ$17,"")</f>
        <v/>
      </c>
      <c r="CH171" s="132" t="str">
        <f ca="1">IF(ISNUMBER(AP171-'Choose Housekeeping Genes'!AR$17),AP171-'Choose Housekeeping Genes'!AR$17,"")</f>
        <v/>
      </c>
      <c r="CI171" s="132" t="str">
        <f ca="1">IF(ISNUMBER(AQ171-'Choose Housekeeping Genes'!AS$17),AQ171-'Choose Housekeeping Genes'!AS$17,"")</f>
        <v/>
      </c>
      <c r="CJ171" s="132" t="str">
        <f ca="1">IF(ISNUMBER(AR171-'Choose Housekeeping Genes'!AT$17),AR171-'Choose Housekeeping Genes'!AT$17,"")</f>
        <v/>
      </c>
      <c r="CK171" s="137" t="e">
        <f t="shared" ca="1" si="9"/>
        <v>#DIV/0!</v>
      </c>
      <c r="CL171" s="138" t="e">
        <f t="shared" ca="1" si="10"/>
        <v>#DIV/0!</v>
      </c>
    </row>
    <row r="172" spans="1:90" ht="12.75" x14ac:dyDescent="0.15">
      <c r="A172" s="131" t="str">
        <f>'Transcript table'!C172</f>
        <v>PRNCR1</v>
      </c>
      <c r="B172" s="35" t="s">
        <v>87</v>
      </c>
      <c r="C172" s="132" t="str">
        <f>IF(SUM('Test Sample Data'!C$3:C$386)&gt;10,IF(AND(ISNUMBER('Test Sample Data'!C172),'Test Sample Data'!C172&lt;35,'Test Sample Data'!C172&gt;0),'Test Sample Data'!C172-'Choose Housekeeping Genes'!D$27,35-'Choose Housekeeping Genes'!D$27),"")</f>
        <v/>
      </c>
      <c r="D172" s="132" t="str">
        <f>IF(SUM('Test Sample Data'!D$3:D$386)&gt;10,IF(AND(ISNUMBER('Test Sample Data'!D172),'Test Sample Data'!D172&lt;35,'Test Sample Data'!D172&gt;0),'Test Sample Data'!D172-'Choose Housekeeping Genes'!E$27,35-'Choose Housekeeping Genes'!E$27),"")</f>
        <v/>
      </c>
      <c r="E172" s="132" t="str">
        <f>IF(SUM('Test Sample Data'!E$3:E$386)&gt;10,IF(AND(ISNUMBER('Test Sample Data'!E172),'Test Sample Data'!E172&lt;35,'Test Sample Data'!E172&gt;0),'Test Sample Data'!E172-'Choose Housekeeping Genes'!F$27,35-'Choose Housekeeping Genes'!F$27),"")</f>
        <v/>
      </c>
      <c r="F172" s="132" t="str">
        <f>IF(SUM('Test Sample Data'!F$3:F$386)&gt;10,IF(AND(ISNUMBER('Test Sample Data'!F172),'Test Sample Data'!F172&lt;35,'Test Sample Data'!F172&gt;0),'Test Sample Data'!F172-'Choose Housekeeping Genes'!G$27,35-'Choose Housekeeping Genes'!G$27),"")</f>
        <v/>
      </c>
      <c r="G172" s="132" t="str">
        <f>IF(SUM('Test Sample Data'!G$3:G$386)&gt;10,IF(AND(ISNUMBER('Test Sample Data'!G172),'Test Sample Data'!G172&lt;35,'Test Sample Data'!G172&gt;0),'Test Sample Data'!G172-'Choose Housekeeping Genes'!H$27,35-'Choose Housekeeping Genes'!H$27),"")</f>
        <v/>
      </c>
      <c r="H172" s="132" t="str">
        <f>IF(SUM('Test Sample Data'!H$3:H$386)&gt;10,IF(AND(ISNUMBER('Test Sample Data'!H172),'Test Sample Data'!H172&lt;35,'Test Sample Data'!H172&gt;0),'Test Sample Data'!H172-'Choose Housekeeping Genes'!I$27,35-'Choose Housekeeping Genes'!I$27),"")</f>
        <v/>
      </c>
      <c r="I172" s="132" t="str">
        <f>IF(SUM('Test Sample Data'!I$3:I$386)&gt;10,IF(AND(ISNUMBER('Test Sample Data'!I172),'Test Sample Data'!I172&lt;35,'Test Sample Data'!I172&gt;0),'Test Sample Data'!I172-'Choose Housekeeping Genes'!J$27,35-'Choose Housekeeping Genes'!J$27),"")</f>
        <v/>
      </c>
      <c r="J172" s="132" t="str">
        <f>IF(SUM('Test Sample Data'!J$3:J$386)&gt;10,IF(AND(ISNUMBER('Test Sample Data'!J172),'Test Sample Data'!J172&lt;35,'Test Sample Data'!J172&gt;0),'Test Sample Data'!J172-'Choose Housekeeping Genes'!K$27,35-'Choose Housekeeping Genes'!K$27),"")</f>
        <v/>
      </c>
      <c r="K172" s="132" t="str">
        <f>IF(SUM('Test Sample Data'!K$3:K$386)&gt;10,IF(AND(ISNUMBER('Test Sample Data'!K172),'Test Sample Data'!K172&lt;35,'Test Sample Data'!K172&gt;0),'Test Sample Data'!K172-'Choose Housekeeping Genes'!L$27,35-'Choose Housekeeping Genes'!L$27),"")</f>
        <v/>
      </c>
      <c r="L172" s="132" t="str">
        <f>IF(SUM('Test Sample Data'!L$3:L$386)&gt;10,IF(AND(ISNUMBER('Test Sample Data'!L172),'Test Sample Data'!L172&lt;35,'Test Sample Data'!L172&gt;0),'Test Sample Data'!L172-'Choose Housekeeping Genes'!M$27,35-'Choose Housekeeping Genes'!M$27),"")</f>
        <v/>
      </c>
      <c r="M172" s="132" t="str">
        <f>IF(SUM('Test Sample Data'!M$3:M$386)&gt;10,IF(AND(ISNUMBER('Test Sample Data'!M172),'Test Sample Data'!M172&lt;35,'Test Sample Data'!M172&gt;0),'Test Sample Data'!M172-'Choose Housekeeping Genes'!N$27,35-'Choose Housekeeping Genes'!N$27),"")</f>
        <v/>
      </c>
      <c r="N172" s="132" t="str">
        <f>IF(SUM('Test Sample Data'!N$3:N$386)&gt;10,IF(AND(ISNUMBER('Test Sample Data'!N172),'Test Sample Data'!N172&lt;35,'Test Sample Data'!N172&gt;0),'Test Sample Data'!N172-'Choose Housekeeping Genes'!O$27,35-'Choose Housekeeping Genes'!O$27),"")</f>
        <v/>
      </c>
      <c r="O172" s="132" t="str">
        <f>IF(SUM('Test Sample Data'!O$3:O$386)&gt;10,IF(AND(ISNUMBER('Test Sample Data'!O172),'Test Sample Data'!O172&lt;35,'Test Sample Data'!O172&gt;0),'Test Sample Data'!O172-'Choose Housekeeping Genes'!P$27,35-'Choose Housekeeping Genes'!P$27),"")</f>
        <v/>
      </c>
      <c r="P172" s="132" t="str">
        <f>IF(SUM('Test Sample Data'!P$3:P$386)&gt;10,IF(AND(ISNUMBER('Test Sample Data'!P172),'Test Sample Data'!P172&lt;35,'Test Sample Data'!P172&gt;0),'Test Sample Data'!P172-'Choose Housekeeping Genes'!Q$27,35-'Choose Housekeeping Genes'!Q$27),"")</f>
        <v/>
      </c>
      <c r="Q172" s="132" t="str">
        <f>IF(SUM('Test Sample Data'!Q$3:Q$386)&gt;10,IF(AND(ISNUMBER('Test Sample Data'!Q172),'Test Sample Data'!Q172&lt;35,'Test Sample Data'!Q172&gt;0),'Test Sample Data'!Q172-'Choose Housekeeping Genes'!R$27,35-'Choose Housekeeping Genes'!R$27),"")</f>
        <v/>
      </c>
      <c r="R172" s="132" t="str">
        <f>IF(SUM('Test Sample Data'!R$3:R$386)&gt;10,IF(AND(ISNUMBER('Test Sample Data'!R172),'Test Sample Data'!R172&lt;35,'Test Sample Data'!R172&gt;0),'Test Sample Data'!R172-'Choose Housekeeping Genes'!S$27,35-'Choose Housekeeping Genes'!S$27),"")</f>
        <v/>
      </c>
      <c r="S172" s="132" t="str">
        <f>IF(SUM('Test Sample Data'!S$3:S$386)&gt;10,IF(AND(ISNUMBER('Test Sample Data'!S172),'Test Sample Data'!S172&lt;35,'Test Sample Data'!S172&gt;0),'Test Sample Data'!S172-'Choose Housekeeping Genes'!T$27,35-'Choose Housekeeping Genes'!T$27),"")</f>
        <v/>
      </c>
      <c r="T172" s="132" t="str">
        <f>IF(SUM('Test Sample Data'!T$3:T$386)&gt;10,IF(AND(ISNUMBER('Test Sample Data'!T172),'Test Sample Data'!T172&lt;35,'Test Sample Data'!T172&gt;0),'Test Sample Data'!T172-'Choose Housekeeping Genes'!U$27,35-'Choose Housekeeping Genes'!U$27),"")</f>
        <v/>
      </c>
      <c r="U172" s="132" t="str">
        <f>IF(SUM('Test Sample Data'!U$3:U$386)&gt;10,IF(AND(ISNUMBER('Test Sample Data'!U172),'Test Sample Data'!U172&lt;35,'Test Sample Data'!U172&gt;0),'Test Sample Data'!U172-'Choose Housekeeping Genes'!V$27,35-'Choose Housekeeping Genes'!V$27),"")</f>
        <v/>
      </c>
      <c r="V172" s="132" t="str">
        <f>IF(SUM('Test Sample Data'!V$3:V$386)&gt;10,IF(AND(ISNUMBER('Test Sample Data'!V172),'Test Sample Data'!V172&lt;35,'Test Sample Data'!V172&gt;0),'Test Sample Data'!V172-'Choose Housekeeping Genes'!W$27,35-'Choose Housekeeping Genes'!W$27),"")</f>
        <v/>
      </c>
      <c r="W172" s="140" t="str">
        <f>'Control Sample Data'!A172</f>
        <v>PRNCR1</v>
      </c>
      <c r="X172" s="141" t="s">
        <v>87</v>
      </c>
      <c r="Y172" s="132" t="str">
        <f>IF(SUM('Control Sample Data'!C$3:C$386)&gt;10,IF(AND(ISNUMBER('Control Sample Data'!C172),'Control Sample Data'!C172&lt;35,'Control Sample Data'!C172&gt;0),'Control Sample Data'!C172-'Choose Housekeeping Genes'!AA$27,35-'Choose Housekeeping Genes'!AA$27),"")</f>
        <v/>
      </c>
      <c r="Z172" s="132" t="str">
        <f>IF(SUM('Control Sample Data'!D$3:D$386)&gt;10,IF(AND(ISNUMBER('Control Sample Data'!D172),'Control Sample Data'!D172&lt;35,'Control Sample Data'!D172&gt;0),'Control Sample Data'!D172-'Choose Housekeeping Genes'!AB$27,35-'Choose Housekeeping Genes'!AB$27),"")</f>
        <v/>
      </c>
      <c r="AA172" s="132" t="str">
        <f>IF(SUM('Control Sample Data'!E$3:E$386)&gt;10,IF(AND(ISNUMBER('Control Sample Data'!E172),'Control Sample Data'!E172&lt;35,'Control Sample Data'!E172&gt;0),'Control Sample Data'!E172-'Choose Housekeeping Genes'!AC$27,35-'Choose Housekeeping Genes'!AC$27),"")</f>
        <v/>
      </c>
      <c r="AB172" s="132" t="str">
        <f>IF(SUM('Control Sample Data'!F$3:F$386)&gt;10,IF(AND(ISNUMBER('Control Sample Data'!F172),'Control Sample Data'!F172&lt;35,'Control Sample Data'!F172&gt;0),'Control Sample Data'!F172-'Choose Housekeeping Genes'!AD$27,35-'Choose Housekeeping Genes'!AD$27),"")</f>
        <v/>
      </c>
      <c r="AC172" s="132" t="str">
        <f>IF(SUM('Control Sample Data'!G$3:G$386)&gt;10,IF(AND(ISNUMBER('Control Sample Data'!G172),'Control Sample Data'!G172&lt;35,'Control Sample Data'!G172&gt;0),'Control Sample Data'!G172-'Choose Housekeeping Genes'!AE$27,35-'Choose Housekeeping Genes'!AE$27),"")</f>
        <v/>
      </c>
      <c r="AD172" s="132" t="str">
        <f>IF(SUM('Control Sample Data'!H$3:H$386)&gt;10,IF(AND(ISNUMBER('Control Sample Data'!H172),'Control Sample Data'!H172&lt;35,'Control Sample Data'!H172&gt;0),'Control Sample Data'!H172-'Choose Housekeeping Genes'!AF$27,35-'Choose Housekeeping Genes'!AF$27),"")</f>
        <v/>
      </c>
      <c r="AE172" s="132" t="str">
        <f>IF(SUM('Control Sample Data'!I$3:I$386)&gt;10,IF(AND(ISNUMBER('Control Sample Data'!I172),'Control Sample Data'!I172&lt;35,'Control Sample Data'!I172&gt;0),'Control Sample Data'!I172-'Choose Housekeeping Genes'!AG$27,35-'Choose Housekeeping Genes'!AG$27),"")</f>
        <v/>
      </c>
      <c r="AF172" s="132" t="str">
        <f>IF(SUM('Control Sample Data'!J$3:J$386)&gt;10,IF(AND(ISNUMBER('Control Sample Data'!J172),'Control Sample Data'!J172&lt;35,'Control Sample Data'!J172&gt;0),'Control Sample Data'!J172-'Choose Housekeeping Genes'!AH$27,35-'Choose Housekeeping Genes'!AH$27),"")</f>
        <v/>
      </c>
      <c r="AG172" s="132" t="str">
        <f>IF(SUM('Control Sample Data'!K$3:K$386)&gt;10,IF(AND(ISNUMBER('Control Sample Data'!K172),'Control Sample Data'!K172&lt;35,'Control Sample Data'!K172&gt;0),'Control Sample Data'!K172-'Choose Housekeeping Genes'!AI$27,35-'Choose Housekeeping Genes'!AI$27),"")</f>
        <v/>
      </c>
      <c r="AH172" s="132" t="str">
        <f>IF(SUM('Control Sample Data'!L$3:L$386)&gt;10,IF(AND(ISNUMBER('Control Sample Data'!L172),'Control Sample Data'!L172&lt;35,'Control Sample Data'!L172&gt;0),'Control Sample Data'!L172-'Choose Housekeeping Genes'!AJ$27,35-'Choose Housekeeping Genes'!AJ$27),"")</f>
        <v/>
      </c>
      <c r="AI172" s="132" t="str">
        <f>IF(SUM('Control Sample Data'!M$3:M$386)&gt;10,IF(AND(ISNUMBER('Control Sample Data'!M172),'Control Sample Data'!M172&lt;35,'Control Sample Data'!M172&gt;0),'Control Sample Data'!M172-'Choose Housekeeping Genes'!AK$27,35-'Choose Housekeeping Genes'!AK$27),"")</f>
        <v/>
      </c>
      <c r="AJ172" s="132" t="str">
        <f>IF(SUM('Control Sample Data'!N$3:N$386)&gt;10,IF(AND(ISNUMBER('Control Sample Data'!N172),'Control Sample Data'!N172&lt;35,'Control Sample Data'!N172&gt;0),'Control Sample Data'!N172-'Choose Housekeeping Genes'!AL$27,35-'Choose Housekeeping Genes'!AL$27),"")</f>
        <v/>
      </c>
      <c r="AK172" s="132" t="str">
        <f>IF(SUM('Control Sample Data'!O$3:O$386)&gt;10,IF(AND(ISNUMBER('Control Sample Data'!O172),'Control Sample Data'!O172&lt;35,'Control Sample Data'!O172&gt;0),'Control Sample Data'!O172-'Choose Housekeeping Genes'!AM$27,35-'Choose Housekeeping Genes'!AM$27),"")</f>
        <v/>
      </c>
      <c r="AL172" s="132" t="str">
        <f>IF(SUM('Control Sample Data'!P$3:P$386)&gt;10,IF(AND(ISNUMBER('Control Sample Data'!P172),'Control Sample Data'!P172&lt;35,'Control Sample Data'!P172&gt;0),'Control Sample Data'!P172-'Choose Housekeeping Genes'!AN$27,35-'Choose Housekeeping Genes'!AN$27),"")</f>
        <v/>
      </c>
      <c r="AM172" s="132" t="str">
        <f>IF(SUM('Control Sample Data'!Q$3:Q$386)&gt;10,IF(AND(ISNUMBER('Control Sample Data'!Q172),'Control Sample Data'!Q172&lt;35,'Control Sample Data'!Q172&gt;0),'Control Sample Data'!Q172-'Choose Housekeeping Genes'!AO$27,35-'Choose Housekeeping Genes'!AO$27),"")</f>
        <v/>
      </c>
      <c r="AN172" s="132" t="str">
        <f>IF(SUM('Control Sample Data'!R$3:R$386)&gt;10,IF(AND(ISNUMBER('Control Sample Data'!R172),'Control Sample Data'!R172&lt;35,'Control Sample Data'!R172&gt;0),'Control Sample Data'!R172-'Choose Housekeeping Genes'!AP$27,35-'Choose Housekeeping Genes'!AP$27),"")</f>
        <v/>
      </c>
      <c r="AO172" s="132" t="str">
        <f>IF(SUM('Control Sample Data'!S$3:S$386)&gt;10,IF(AND(ISNUMBER('Control Sample Data'!S172),'Control Sample Data'!S172&lt;35,'Control Sample Data'!S172&gt;0),'Control Sample Data'!S172-'Choose Housekeeping Genes'!AQ$27,35-'Choose Housekeeping Genes'!AQ$27),"")</f>
        <v/>
      </c>
      <c r="AP172" s="132" t="str">
        <f>IF(SUM('Control Sample Data'!T$3:T$386)&gt;10,IF(AND(ISNUMBER('Control Sample Data'!T172),'Control Sample Data'!T172&lt;35,'Control Sample Data'!T172&gt;0),'Control Sample Data'!T172-'Choose Housekeeping Genes'!AR$27,35-'Choose Housekeeping Genes'!AR$27),"")</f>
        <v/>
      </c>
      <c r="AQ172" s="132" t="str">
        <f>IF(SUM('Control Sample Data'!U$3:U$386)&gt;10,IF(AND(ISNUMBER('Control Sample Data'!U172),'Control Sample Data'!U172&lt;35,'Control Sample Data'!U172&gt;0),'Control Sample Data'!U172-'Choose Housekeeping Genes'!AS$27,35-'Choose Housekeeping Genes'!AS$27),"")</f>
        <v/>
      </c>
      <c r="AR172" s="132" t="str">
        <f>IF(SUM('Control Sample Data'!V$3:V$386)&gt;10,IF(AND(ISNUMBER('Control Sample Data'!V172),'Control Sample Data'!V172&lt;35,'Control Sample Data'!V172&gt;0),'Control Sample Data'!V172-'Choose Housekeeping Genes'!AT$27,35-'Choose Housekeeping Genes'!AT$27),"")</f>
        <v/>
      </c>
      <c r="AS172" s="135" t="str">
        <f>'Control Sample Data'!A172</f>
        <v>PRNCR1</v>
      </c>
      <c r="AT172" s="35" t="s">
        <v>87</v>
      </c>
      <c r="AU172" s="132" t="str">
        <f ca="1">IF(ISNUMBER(C172-'Choose Housekeeping Genes'!D$17),C172-'Choose Housekeeping Genes'!D$17,"")</f>
        <v/>
      </c>
      <c r="AV172" s="132" t="str">
        <f ca="1">IF(ISNUMBER(D172-'Choose Housekeeping Genes'!E$17),D172-'Choose Housekeeping Genes'!E$17,"")</f>
        <v/>
      </c>
      <c r="AW172" s="132" t="str">
        <f ca="1">IF(ISNUMBER(E172-'Choose Housekeeping Genes'!F$17),E172-'Choose Housekeeping Genes'!F$17,"")</f>
        <v/>
      </c>
      <c r="AX172" s="132" t="str">
        <f ca="1">IF(ISNUMBER(F172-'Choose Housekeeping Genes'!G$17),F172-'Choose Housekeeping Genes'!G$17,"")</f>
        <v/>
      </c>
      <c r="AY172" s="132" t="str">
        <f ca="1">IF(ISNUMBER(G172-'Choose Housekeeping Genes'!H$17),G172-'Choose Housekeeping Genes'!H$17,"")</f>
        <v/>
      </c>
      <c r="AZ172" s="132" t="str">
        <f ca="1">IF(ISNUMBER(H172-'Choose Housekeeping Genes'!I$17),H172-'Choose Housekeeping Genes'!I$17,"")</f>
        <v/>
      </c>
      <c r="BA172" s="132" t="str">
        <f ca="1">IF(ISNUMBER(I172-'Choose Housekeeping Genes'!J$17),I172-'Choose Housekeeping Genes'!J$17,"")</f>
        <v/>
      </c>
      <c r="BB172" s="132" t="str">
        <f ca="1">IF(ISNUMBER(J172-'Choose Housekeeping Genes'!K$17),J172-'Choose Housekeeping Genes'!K$17,"")</f>
        <v/>
      </c>
      <c r="BC172" s="132" t="str">
        <f ca="1">IF(ISNUMBER(K172-'Choose Housekeeping Genes'!L$17),K172-'Choose Housekeeping Genes'!L$17,"")</f>
        <v/>
      </c>
      <c r="BD172" s="132" t="str">
        <f ca="1">IF(ISNUMBER(L172-'Choose Housekeeping Genes'!M$17),L172-'Choose Housekeeping Genes'!M$17,"")</f>
        <v/>
      </c>
      <c r="BE172" s="132" t="str">
        <f ca="1">IF(ISNUMBER(M172-'Choose Housekeeping Genes'!N$17),M172-'Choose Housekeeping Genes'!N$17,"")</f>
        <v/>
      </c>
      <c r="BF172" s="132" t="str">
        <f ca="1">IF(ISNUMBER(N172-'Choose Housekeeping Genes'!O$17),N172-'Choose Housekeeping Genes'!O$17,"")</f>
        <v/>
      </c>
      <c r="BG172" s="132" t="str">
        <f ca="1">IF(ISNUMBER(O172-'Choose Housekeeping Genes'!P$17),O172-'Choose Housekeeping Genes'!P$17,"")</f>
        <v/>
      </c>
      <c r="BH172" s="132" t="str">
        <f ca="1">IF(ISNUMBER(P172-'Choose Housekeeping Genes'!Q$17),P172-'Choose Housekeeping Genes'!Q$17,"")</f>
        <v/>
      </c>
      <c r="BI172" s="132" t="str">
        <f ca="1">IF(ISNUMBER(Q172-'Choose Housekeeping Genes'!R$17),Q172-'Choose Housekeeping Genes'!R$17,"")</f>
        <v/>
      </c>
      <c r="BJ172" s="132" t="str">
        <f ca="1">IF(ISNUMBER(R172-'Choose Housekeeping Genes'!S$17),R172-'Choose Housekeeping Genes'!S$17,"")</f>
        <v/>
      </c>
      <c r="BK172" s="132" t="str">
        <f ca="1">IF(ISNUMBER(S172-'Choose Housekeeping Genes'!T$17),S172-'Choose Housekeeping Genes'!T$17,"")</f>
        <v/>
      </c>
      <c r="BL172" s="132" t="str">
        <f ca="1">IF(ISNUMBER(T172-'Choose Housekeeping Genes'!U$17),T172-'Choose Housekeeping Genes'!U$17,"")</f>
        <v/>
      </c>
      <c r="BM172" s="132" t="str">
        <f ca="1">IF(ISNUMBER(U172-'Choose Housekeeping Genes'!V$17),U172-'Choose Housekeeping Genes'!V$17,"")</f>
        <v/>
      </c>
      <c r="BN172" s="132" t="str">
        <f ca="1">IF(ISNUMBER(V172-'Choose Housekeeping Genes'!W$17),V172-'Choose Housekeeping Genes'!W$17,"")</f>
        <v/>
      </c>
      <c r="BO172" s="142" t="str">
        <f t="shared" si="11"/>
        <v>PRNCR1</v>
      </c>
      <c r="BP172" s="141" t="s">
        <v>87</v>
      </c>
      <c r="BQ172" s="132" t="str">
        <f ca="1">IF(ISNUMBER(Y172-'Choose Housekeeping Genes'!AA$17),Y172-'Choose Housekeeping Genes'!AA$17,"")</f>
        <v/>
      </c>
      <c r="BR172" s="132" t="str">
        <f ca="1">IF(ISNUMBER(Z172-'Choose Housekeeping Genes'!AB$17),Z172-'Choose Housekeeping Genes'!AB$17,"")</f>
        <v/>
      </c>
      <c r="BS172" s="132" t="str">
        <f ca="1">IF(ISNUMBER(AA172-'Choose Housekeeping Genes'!AC$17),AA172-'Choose Housekeeping Genes'!AC$17,"")</f>
        <v/>
      </c>
      <c r="BT172" s="132" t="str">
        <f ca="1">IF(ISNUMBER(AB172-'Choose Housekeeping Genes'!AD$17),AB172-'Choose Housekeeping Genes'!AD$17,"")</f>
        <v/>
      </c>
      <c r="BU172" s="132" t="str">
        <f ca="1">IF(ISNUMBER(AC172-'Choose Housekeeping Genes'!AE$17),AC172-'Choose Housekeeping Genes'!AE$17,"")</f>
        <v/>
      </c>
      <c r="BV172" s="132" t="str">
        <f ca="1">IF(ISNUMBER(AD172-'Choose Housekeeping Genes'!AF$17),AD172-'Choose Housekeeping Genes'!AF$17,"")</f>
        <v/>
      </c>
      <c r="BW172" s="132" t="str">
        <f ca="1">IF(ISNUMBER(AE172-'Choose Housekeeping Genes'!AG$17),AE172-'Choose Housekeeping Genes'!AG$17,"")</f>
        <v/>
      </c>
      <c r="BX172" s="132" t="str">
        <f ca="1">IF(ISNUMBER(AF172-'Choose Housekeeping Genes'!AH$17),AF172-'Choose Housekeeping Genes'!AH$17,"")</f>
        <v/>
      </c>
      <c r="BY172" s="132" t="str">
        <f ca="1">IF(ISNUMBER(AG172-'Choose Housekeeping Genes'!AI$17),AG172-'Choose Housekeeping Genes'!AI$17,"")</f>
        <v/>
      </c>
      <c r="BZ172" s="132" t="str">
        <f ca="1">IF(ISNUMBER(AH172-'Choose Housekeeping Genes'!AJ$17),AH172-'Choose Housekeeping Genes'!AJ$17,"")</f>
        <v/>
      </c>
      <c r="CA172" s="132" t="str">
        <f ca="1">IF(ISNUMBER(AI172-'Choose Housekeeping Genes'!AK$17),AI172-'Choose Housekeeping Genes'!AK$17,"")</f>
        <v/>
      </c>
      <c r="CB172" s="132" t="str">
        <f ca="1">IF(ISNUMBER(AJ172-'Choose Housekeeping Genes'!AL$17),AJ172-'Choose Housekeeping Genes'!AL$17,"")</f>
        <v/>
      </c>
      <c r="CC172" s="132" t="str">
        <f ca="1">IF(ISNUMBER(AK172-'Choose Housekeeping Genes'!AM$17),AK172-'Choose Housekeeping Genes'!AM$17,"")</f>
        <v/>
      </c>
      <c r="CD172" s="132" t="str">
        <f ca="1">IF(ISNUMBER(AL172-'Choose Housekeeping Genes'!AN$17),AL172-'Choose Housekeeping Genes'!AN$17,"")</f>
        <v/>
      </c>
      <c r="CE172" s="132" t="str">
        <f ca="1">IF(ISNUMBER(AM172-'Choose Housekeeping Genes'!AO$17),AM172-'Choose Housekeeping Genes'!AO$17,"")</f>
        <v/>
      </c>
      <c r="CF172" s="132" t="str">
        <f ca="1">IF(ISNUMBER(AN172-'Choose Housekeeping Genes'!AP$17),AN172-'Choose Housekeeping Genes'!AP$17,"")</f>
        <v/>
      </c>
      <c r="CG172" s="132" t="str">
        <f ca="1">IF(ISNUMBER(AO172-'Choose Housekeeping Genes'!AQ$17),AO172-'Choose Housekeeping Genes'!AQ$17,"")</f>
        <v/>
      </c>
      <c r="CH172" s="132" t="str">
        <f ca="1">IF(ISNUMBER(AP172-'Choose Housekeeping Genes'!AR$17),AP172-'Choose Housekeeping Genes'!AR$17,"")</f>
        <v/>
      </c>
      <c r="CI172" s="132" t="str">
        <f ca="1">IF(ISNUMBER(AQ172-'Choose Housekeeping Genes'!AS$17),AQ172-'Choose Housekeeping Genes'!AS$17,"")</f>
        <v/>
      </c>
      <c r="CJ172" s="132" t="str">
        <f ca="1">IF(ISNUMBER(AR172-'Choose Housekeeping Genes'!AT$17),AR172-'Choose Housekeeping Genes'!AT$17,"")</f>
        <v/>
      </c>
      <c r="CK172" s="137" t="e">
        <f t="shared" ca="1" si="9"/>
        <v>#DIV/0!</v>
      </c>
      <c r="CL172" s="138" t="e">
        <f t="shared" ca="1" si="10"/>
        <v>#DIV/0!</v>
      </c>
    </row>
    <row r="173" spans="1:90" ht="12.75" x14ac:dyDescent="0.15">
      <c r="A173" s="131" t="str">
        <f>'Transcript table'!C173</f>
        <v>PSF inhibiting RNA</v>
      </c>
      <c r="B173" s="35" t="s">
        <v>88</v>
      </c>
      <c r="C173" s="132" t="str">
        <f>IF(SUM('Test Sample Data'!C$3:C$386)&gt;10,IF(AND(ISNUMBER('Test Sample Data'!C173),'Test Sample Data'!C173&lt;35,'Test Sample Data'!C173&gt;0),'Test Sample Data'!C173-'Choose Housekeeping Genes'!D$27,35-'Choose Housekeeping Genes'!D$27),"")</f>
        <v/>
      </c>
      <c r="D173" s="132" t="str">
        <f>IF(SUM('Test Sample Data'!D$3:D$386)&gt;10,IF(AND(ISNUMBER('Test Sample Data'!D173),'Test Sample Data'!D173&lt;35,'Test Sample Data'!D173&gt;0),'Test Sample Data'!D173-'Choose Housekeeping Genes'!E$27,35-'Choose Housekeeping Genes'!E$27),"")</f>
        <v/>
      </c>
      <c r="E173" s="132" t="str">
        <f>IF(SUM('Test Sample Data'!E$3:E$386)&gt;10,IF(AND(ISNUMBER('Test Sample Data'!E173),'Test Sample Data'!E173&lt;35,'Test Sample Data'!E173&gt;0),'Test Sample Data'!E173-'Choose Housekeeping Genes'!F$27,35-'Choose Housekeeping Genes'!F$27),"")</f>
        <v/>
      </c>
      <c r="F173" s="132" t="str">
        <f>IF(SUM('Test Sample Data'!F$3:F$386)&gt;10,IF(AND(ISNUMBER('Test Sample Data'!F173),'Test Sample Data'!F173&lt;35,'Test Sample Data'!F173&gt;0),'Test Sample Data'!F173-'Choose Housekeeping Genes'!G$27,35-'Choose Housekeeping Genes'!G$27),"")</f>
        <v/>
      </c>
      <c r="G173" s="132" t="str">
        <f>IF(SUM('Test Sample Data'!G$3:G$386)&gt;10,IF(AND(ISNUMBER('Test Sample Data'!G173),'Test Sample Data'!G173&lt;35,'Test Sample Data'!G173&gt;0),'Test Sample Data'!G173-'Choose Housekeeping Genes'!H$27,35-'Choose Housekeeping Genes'!H$27),"")</f>
        <v/>
      </c>
      <c r="H173" s="132" t="str">
        <f>IF(SUM('Test Sample Data'!H$3:H$386)&gt;10,IF(AND(ISNUMBER('Test Sample Data'!H173),'Test Sample Data'!H173&lt;35,'Test Sample Data'!H173&gt;0),'Test Sample Data'!H173-'Choose Housekeeping Genes'!I$27,35-'Choose Housekeeping Genes'!I$27),"")</f>
        <v/>
      </c>
      <c r="I173" s="132" t="str">
        <f>IF(SUM('Test Sample Data'!I$3:I$386)&gt;10,IF(AND(ISNUMBER('Test Sample Data'!I173),'Test Sample Data'!I173&lt;35,'Test Sample Data'!I173&gt;0),'Test Sample Data'!I173-'Choose Housekeeping Genes'!J$27,35-'Choose Housekeeping Genes'!J$27),"")</f>
        <v/>
      </c>
      <c r="J173" s="132" t="str">
        <f>IF(SUM('Test Sample Data'!J$3:J$386)&gt;10,IF(AND(ISNUMBER('Test Sample Data'!J173),'Test Sample Data'!J173&lt;35,'Test Sample Data'!J173&gt;0),'Test Sample Data'!J173-'Choose Housekeeping Genes'!K$27,35-'Choose Housekeeping Genes'!K$27),"")</f>
        <v/>
      </c>
      <c r="K173" s="132" t="str">
        <f>IF(SUM('Test Sample Data'!K$3:K$386)&gt;10,IF(AND(ISNUMBER('Test Sample Data'!K173),'Test Sample Data'!K173&lt;35,'Test Sample Data'!K173&gt;0),'Test Sample Data'!K173-'Choose Housekeeping Genes'!L$27,35-'Choose Housekeeping Genes'!L$27),"")</f>
        <v/>
      </c>
      <c r="L173" s="132" t="str">
        <f>IF(SUM('Test Sample Data'!L$3:L$386)&gt;10,IF(AND(ISNUMBER('Test Sample Data'!L173),'Test Sample Data'!L173&lt;35,'Test Sample Data'!L173&gt;0),'Test Sample Data'!L173-'Choose Housekeeping Genes'!M$27,35-'Choose Housekeeping Genes'!M$27),"")</f>
        <v/>
      </c>
      <c r="M173" s="132" t="str">
        <f>IF(SUM('Test Sample Data'!M$3:M$386)&gt;10,IF(AND(ISNUMBER('Test Sample Data'!M173),'Test Sample Data'!M173&lt;35,'Test Sample Data'!M173&gt;0),'Test Sample Data'!M173-'Choose Housekeeping Genes'!N$27,35-'Choose Housekeeping Genes'!N$27),"")</f>
        <v/>
      </c>
      <c r="N173" s="132" t="str">
        <f>IF(SUM('Test Sample Data'!N$3:N$386)&gt;10,IF(AND(ISNUMBER('Test Sample Data'!N173),'Test Sample Data'!N173&lt;35,'Test Sample Data'!N173&gt;0),'Test Sample Data'!N173-'Choose Housekeeping Genes'!O$27,35-'Choose Housekeeping Genes'!O$27),"")</f>
        <v/>
      </c>
      <c r="O173" s="132" t="str">
        <f>IF(SUM('Test Sample Data'!O$3:O$386)&gt;10,IF(AND(ISNUMBER('Test Sample Data'!O173),'Test Sample Data'!O173&lt;35,'Test Sample Data'!O173&gt;0),'Test Sample Data'!O173-'Choose Housekeeping Genes'!P$27,35-'Choose Housekeeping Genes'!P$27),"")</f>
        <v/>
      </c>
      <c r="P173" s="132" t="str">
        <f>IF(SUM('Test Sample Data'!P$3:P$386)&gt;10,IF(AND(ISNUMBER('Test Sample Data'!P173),'Test Sample Data'!P173&lt;35,'Test Sample Data'!P173&gt;0),'Test Sample Data'!P173-'Choose Housekeeping Genes'!Q$27,35-'Choose Housekeeping Genes'!Q$27),"")</f>
        <v/>
      </c>
      <c r="Q173" s="132" t="str">
        <f>IF(SUM('Test Sample Data'!Q$3:Q$386)&gt;10,IF(AND(ISNUMBER('Test Sample Data'!Q173),'Test Sample Data'!Q173&lt;35,'Test Sample Data'!Q173&gt;0),'Test Sample Data'!Q173-'Choose Housekeeping Genes'!R$27,35-'Choose Housekeeping Genes'!R$27),"")</f>
        <v/>
      </c>
      <c r="R173" s="132" t="str">
        <f>IF(SUM('Test Sample Data'!R$3:R$386)&gt;10,IF(AND(ISNUMBER('Test Sample Data'!R173),'Test Sample Data'!R173&lt;35,'Test Sample Data'!R173&gt;0),'Test Sample Data'!R173-'Choose Housekeeping Genes'!S$27,35-'Choose Housekeeping Genes'!S$27),"")</f>
        <v/>
      </c>
      <c r="S173" s="132" t="str">
        <f>IF(SUM('Test Sample Data'!S$3:S$386)&gt;10,IF(AND(ISNUMBER('Test Sample Data'!S173),'Test Sample Data'!S173&lt;35,'Test Sample Data'!S173&gt;0),'Test Sample Data'!S173-'Choose Housekeeping Genes'!T$27,35-'Choose Housekeeping Genes'!T$27),"")</f>
        <v/>
      </c>
      <c r="T173" s="132" t="str">
        <f>IF(SUM('Test Sample Data'!T$3:T$386)&gt;10,IF(AND(ISNUMBER('Test Sample Data'!T173),'Test Sample Data'!T173&lt;35,'Test Sample Data'!T173&gt;0),'Test Sample Data'!T173-'Choose Housekeeping Genes'!U$27,35-'Choose Housekeeping Genes'!U$27),"")</f>
        <v/>
      </c>
      <c r="U173" s="132" t="str">
        <f>IF(SUM('Test Sample Data'!U$3:U$386)&gt;10,IF(AND(ISNUMBER('Test Sample Data'!U173),'Test Sample Data'!U173&lt;35,'Test Sample Data'!U173&gt;0),'Test Sample Data'!U173-'Choose Housekeeping Genes'!V$27,35-'Choose Housekeeping Genes'!V$27),"")</f>
        <v/>
      </c>
      <c r="V173" s="132" t="str">
        <f>IF(SUM('Test Sample Data'!V$3:V$386)&gt;10,IF(AND(ISNUMBER('Test Sample Data'!V173),'Test Sample Data'!V173&lt;35,'Test Sample Data'!V173&gt;0),'Test Sample Data'!V173-'Choose Housekeeping Genes'!W$27,35-'Choose Housekeeping Genes'!W$27),"")</f>
        <v/>
      </c>
      <c r="W173" s="140" t="str">
        <f>'Control Sample Data'!A173</f>
        <v>PSF inhibiting RNA</v>
      </c>
      <c r="X173" s="141" t="s">
        <v>88</v>
      </c>
      <c r="Y173" s="132" t="str">
        <f>IF(SUM('Control Sample Data'!C$3:C$386)&gt;10,IF(AND(ISNUMBER('Control Sample Data'!C173),'Control Sample Data'!C173&lt;35,'Control Sample Data'!C173&gt;0),'Control Sample Data'!C173-'Choose Housekeeping Genes'!AA$27,35-'Choose Housekeeping Genes'!AA$27),"")</f>
        <v/>
      </c>
      <c r="Z173" s="132" t="str">
        <f>IF(SUM('Control Sample Data'!D$3:D$386)&gt;10,IF(AND(ISNUMBER('Control Sample Data'!D173),'Control Sample Data'!D173&lt;35,'Control Sample Data'!D173&gt;0),'Control Sample Data'!D173-'Choose Housekeeping Genes'!AB$27,35-'Choose Housekeeping Genes'!AB$27),"")</f>
        <v/>
      </c>
      <c r="AA173" s="132" t="str">
        <f>IF(SUM('Control Sample Data'!E$3:E$386)&gt;10,IF(AND(ISNUMBER('Control Sample Data'!E173),'Control Sample Data'!E173&lt;35,'Control Sample Data'!E173&gt;0),'Control Sample Data'!E173-'Choose Housekeeping Genes'!AC$27,35-'Choose Housekeeping Genes'!AC$27),"")</f>
        <v/>
      </c>
      <c r="AB173" s="132" t="str">
        <f>IF(SUM('Control Sample Data'!F$3:F$386)&gt;10,IF(AND(ISNUMBER('Control Sample Data'!F173),'Control Sample Data'!F173&lt;35,'Control Sample Data'!F173&gt;0),'Control Sample Data'!F173-'Choose Housekeeping Genes'!AD$27,35-'Choose Housekeeping Genes'!AD$27),"")</f>
        <v/>
      </c>
      <c r="AC173" s="132" t="str">
        <f>IF(SUM('Control Sample Data'!G$3:G$386)&gt;10,IF(AND(ISNUMBER('Control Sample Data'!G173),'Control Sample Data'!G173&lt;35,'Control Sample Data'!G173&gt;0),'Control Sample Data'!G173-'Choose Housekeeping Genes'!AE$27,35-'Choose Housekeeping Genes'!AE$27),"")</f>
        <v/>
      </c>
      <c r="AD173" s="132" t="str">
        <f>IF(SUM('Control Sample Data'!H$3:H$386)&gt;10,IF(AND(ISNUMBER('Control Sample Data'!H173),'Control Sample Data'!H173&lt;35,'Control Sample Data'!H173&gt;0),'Control Sample Data'!H173-'Choose Housekeeping Genes'!AF$27,35-'Choose Housekeeping Genes'!AF$27),"")</f>
        <v/>
      </c>
      <c r="AE173" s="132" t="str">
        <f>IF(SUM('Control Sample Data'!I$3:I$386)&gt;10,IF(AND(ISNUMBER('Control Sample Data'!I173),'Control Sample Data'!I173&lt;35,'Control Sample Data'!I173&gt;0),'Control Sample Data'!I173-'Choose Housekeeping Genes'!AG$27,35-'Choose Housekeeping Genes'!AG$27),"")</f>
        <v/>
      </c>
      <c r="AF173" s="132" t="str">
        <f>IF(SUM('Control Sample Data'!J$3:J$386)&gt;10,IF(AND(ISNUMBER('Control Sample Data'!J173),'Control Sample Data'!J173&lt;35,'Control Sample Data'!J173&gt;0),'Control Sample Data'!J173-'Choose Housekeeping Genes'!AH$27,35-'Choose Housekeeping Genes'!AH$27),"")</f>
        <v/>
      </c>
      <c r="AG173" s="132" t="str">
        <f>IF(SUM('Control Sample Data'!K$3:K$386)&gt;10,IF(AND(ISNUMBER('Control Sample Data'!K173),'Control Sample Data'!K173&lt;35,'Control Sample Data'!K173&gt;0),'Control Sample Data'!K173-'Choose Housekeeping Genes'!AI$27,35-'Choose Housekeeping Genes'!AI$27),"")</f>
        <v/>
      </c>
      <c r="AH173" s="132" t="str">
        <f>IF(SUM('Control Sample Data'!L$3:L$386)&gt;10,IF(AND(ISNUMBER('Control Sample Data'!L173),'Control Sample Data'!L173&lt;35,'Control Sample Data'!L173&gt;0),'Control Sample Data'!L173-'Choose Housekeeping Genes'!AJ$27,35-'Choose Housekeeping Genes'!AJ$27),"")</f>
        <v/>
      </c>
      <c r="AI173" s="132" t="str">
        <f>IF(SUM('Control Sample Data'!M$3:M$386)&gt;10,IF(AND(ISNUMBER('Control Sample Data'!M173),'Control Sample Data'!M173&lt;35,'Control Sample Data'!M173&gt;0),'Control Sample Data'!M173-'Choose Housekeeping Genes'!AK$27,35-'Choose Housekeeping Genes'!AK$27),"")</f>
        <v/>
      </c>
      <c r="AJ173" s="132" t="str">
        <f>IF(SUM('Control Sample Data'!N$3:N$386)&gt;10,IF(AND(ISNUMBER('Control Sample Data'!N173),'Control Sample Data'!N173&lt;35,'Control Sample Data'!N173&gt;0),'Control Sample Data'!N173-'Choose Housekeeping Genes'!AL$27,35-'Choose Housekeeping Genes'!AL$27),"")</f>
        <v/>
      </c>
      <c r="AK173" s="132" t="str">
        <f>IF(SUM('Control Sample Data'!O$3:O$386)&gt;10,IF(AND(ISNUMBER('Control Sample Data'!O173),'Control Sample Data'!O173&lt;35,'Control Sample Data'!O173&gt;0),'Control Sample Data'!O173-'Choose Housekeeping Genes'!AM$27,35-'Choose Housekeeping Genes'!AM$27),"")</f>
        <v/>
      </c>
      <c r="AL173" s="132" t="str">
        <f>IF(SUM('Control Sample Data'!P$3:P$386)&gt;10,IF(AND(ISNUMBER('Control Sample Data'!P173),'Control Sample Data'!P173&lt;35,'Control Sample Data'!P173&gt;0),'Control Sample Data'!P173-'Choose Housekeeping Genes'!AN$27,35-'Choose Housekeeping Genes'!AN$27),"")</f>
        <v/>
      </c>
      <c r="AM173" s="132" t="str">
        <f>IF(SUM('Control Sample Data'!Q$3:Q$386)&gt;10,IF(AND(ISNUMBER('Control Sample Data'!Q173),'Control Sample Data'!Q173&lt;35,'Control Sample Data'!Q173&gt;0),'Control Sample Data'!Q173-'Choose Housekeeping Genes'!AO$27,35-'Choose Housekeeping Genes'!AO$27),"")</f>
        <v/>
      </c>
      <c r="AN173" s="132" t="str">
        <f>IF(SUM('Control Sample Data'!R$3:R$386)&gt;10,IF(AND(ISNUMBER('Control Sample Data'!R173),'Control Sample Data'!R173&lt;35,'Control Sample Data'!R173&gt;0),'Control Sample Data'!R173-'Choose Housekeeping Genes'!AP$27,35-'Choose Housekeeping Genes'!AP$27),"")</f>
        <v/>
      </c>
      <c r="AO173" s="132" t="str">
        <f>IF(SUM('Control Sample Data'!S$3:S$386)&gt;10,IF(AND(ISNUMBER('Control Sample Data'!S173),'Control Sample Data'!S173&lt;35,'Control Sample Data'!S173&gt;0),'Control Sample Data'!S173-'Choose Housekeeping Genes'!AQ$27,35-'Choose Housekeeping Genes'!AQ$27),"")</f>
        <v/>
      </c>
      <c r="AP173" s="132" t="str">
        <f>IF(SUM('Control Sample Data'!T$3:T$386)&gt;10,IF(AND(ISNUMBER('Control Sample Data'!T173),'Control Sample Data'!T173&lt;35,'Control Sample Data'!T173&gt;0),'Control Sample Data'!T173-'Choose Housekeeping Genes'!AR$27,35-'Choose Housekeeping Genes'!AR$27),"")</f>
        <v/>
      </c>
      <c r="AQ173" s="132" t="str">
        <f>IF(SUM('Control Sample Data'!U$3:U$386)&gt;10,IF(AND(ISNUMBER('Control Sample Data'!U173),'Control Sample Data'!U173&lt;35,'Control Sample Data'!U173&gt;0),'Control Sample Data'!U173-'Choose Housekeeping Genes'!AS$27,35-'Choose Housekeeping Genes'!AS$27),"")</f>
        <v/>
      </c>
      <c r="AR173" s="132" t="str">
        <f>IF(SUM('Control Sample Data'!V$3:V$386)&gt;10,IF(AND(ISNUMBER('Control Sample Data'!V173),'Control Sample Data'!V173&lt;35,'Control Sample Data'!V173&gt;0),'Control Sample Data'!V173-'Choose Housekeeping Genes'!AT$27,35-'Choose Housekeeping Genes'!AT$27),"")</f>
        <v/>
      </c>
      <c r="AS173" s="135" t="str">
        <f>'Control Sample Data'!A173</f>
        <v>PSF inhibiting RNA</v>
      </c>
      <c r="AT173" s="35" t="s">
        <v>88</v>
      </c>
      <c r="AU173" s="132" t="str">
        <f ca="1">IF(ISNUMBER(C173-'Choose Housekeeping Genes'!D$17),C173-'Choose Housekeeping Genes'!D$17,"")</f>
        <v/>
      </c>
      <c r="AV173" s="132" t="str">
        <f ca="1">IF(ISNUMBER(D173-'Choose Housekeeping Genes'!E$17),D173-'Choose Housekeeping Genes'!E$17,"")</f>
        <v/>
      </c>
      <c r="AW173" s="132" t="str">
        <f ca="1">IF(ISNUMBER(E173-'Choose Housekeeping Genes'!F$17),E173-'Choose Housekeeping Genes'!F$17,"")</f>
        <v/>
      </c>
      <c r="AX173" s="132" t="str">
        <f ca="1">IF(ISNUMBER(F173-'Choose Housekeeping Genes'!G$17),F173-'Choose Housekeeping Genes'!G$17,"")</f>
        <v/>
      </c>
      <c r="AY173" s="132" t="str">
        <f ca="1">IF(ISNUMBER(G173-'Choose Housekeeping Genes'!H$17),G173-'Choose Housekeeping Genes'!H$17,"")</f>
        <v/>
      </c>
      <c r="AZ173" s="132" t="str">
        <f ca="1">IF(ISNUMBER(H173-'Choose Housekeeping Genes'!I$17),H173-'Choose Housekeeping Genes'!I$17,"")</f>
        <v/>
      </c>
      <c r="BA173" s="132" t="str">
        <f ca="1">IF(ISNUMBER(I173-'Choose Housekeeping Genes'!J$17),I173-'Choose Housekeeping Genes'!J$17,"")</f>
        <v/>
      </c>
      <c r="BB173" s="132" t="str">
        <f ca="1">IF(ISNUMBER(J173-'Choose Housekeeping Genes'!K$17),J173-'Choose Housekeeping Genes'!K$17,"")</f>
        <v/>
      </c>
      <c r="BC173" s="132" t="str">
        <f ca="1">IF(ISNUMBER(K173-'Choose Housekeeping Genes'!L$17),K173-'Choose Housekeeping Genes'!L$17,"")</f>
        <v/>
      </c>
      <c r="BD173" s="132" t="str">
        <f ca="1">IF(ISNUMBER(L173-'Choose Housekeeping Genes'!M$17),L173-'Choose Housekeeping Genes'!M$17,"")</f>
        <v/>
      </c>
      <c r="BE173" s="132" t="str">
        <f ca="1">IF(ISNUMBER(M173-'Choose Housekeeping Genes'!N$17),M173-'Choose Housekeeping Genes'!N$17,"")</f>
        <v/>
      </c>
      <c r="BF173" s="132" t="str">
        <f ca="1">IF(ISNUMBER(N173-'Choose Housekeeping Genes'!O$17),N173-'Choose Housekeeping Genes'!O$17,"")</f>
        <v/>
      </c>
      <c r="BG173" s="132" t="str">
        <f ca="1">IF(ISNUMBER(O173-'Choose Housekeeping Genes'!P$17),O173-'Choose Housekeeping Genes'!P$17,"")</f>
        <v/>
      </c>
      <c r="BH173" s="132" t="str">
        <f ca="1">IF(ISNUMBER(P173-'Choose Housekeeping Genes'!Q$17),P173-'Choose Housekeeping Genes'!Q$17,"")</f>
        <v/>
      </c>
      <c r="BI173" s="132" t="str">
        <f ca="1">IF(ISNUMBER(Q173-'Choose Housekeeping Genes'!R$17),Q173-'Choose Housekeeping Genes'!R$17,"")</f>
        <v/>
      </c>
      <c r="BJ173" s="132" t="str">
        <f ca="1">IF(ISNUMBER(R173-'Choose Housekeeping Genes'!S$17),R173-'Choose Housekeeping Genes'!S$17,"")</f>
        <v/>
      </c>
      <c r="BK173" s="132" t="str">
        <f ca="1">IF(ISNUMBER(S173-'Choose Housekeeping Genes'!T$17),S173-'Choose Housekeeping Genes'!T$17,"")</f>
        <v/>
      </c>
      <c r="BL173" s="132" t="str">
        <f ca="1">IF(ISNUMBER(T173-'Choose Housekeeping Genes'!U$17),T173-'Choose Housekeeping Genes'!U$17,"")</f>
        <v/>
      </c>
      <c r="BM173" s="132" t="str">
        <f ca="1">IF(ISNUMBER(U173-'Choose Housekeeping Genes'!V$17),U173-'Choose Housekeeping Genes'!V$17,"")</f>
        <v/>
      </c>
      <c r="BN173" s="132" t="str">
        <f ca="1">IF(ISNUMBER(V173-'Choose Housekeeping Genes'!W$17),V173-'Choose Housekeeping Genes'!W$17,"")</f>
        <v/>
      </c>
      <c r="BO173" s="142" t="str">
        <f t="shared" si="11"/>
        <v>PSF inhibiting RNA</v>
      </c>
      <c r="BP173" s="141" t="s">
        <v>88</v>
      </c>
      <c r="BQ173" s="132" t="str">
        <f ca="1">IF(ISNUMBER(Y173-'Choose Housekeeping Genes'!AA$17),Y173-'Choose Housekeeping Genes'!AA$17,"")</f>
        <v/>
      </c>
      <c r="BR173" s="132" t="str">
        <f ca="1">IF(ISNUMBER(Z173-'Choose Housekeeping Genes'!AB$17),Z173-'Choose Housekeeping Genes'!AB$17,"")</f>
        <v/>
      </c>
      <c r="BS173" s="132" t="str">
        <f ca="1">IF(ISNUMBER(AA173-'Choose Housekeeping Genes'!AC$17),AA173-'Choose Housekeeping Genes'!AC$17,"")</f>
        <v/>
      </c>
      <c r="BT173" s="132" t="str">
        <f ca="1">IF(ISNUMBER(AB173-'Choose Housekeeping Genes'!AD$17),AB173-'Choose Housekeeping Genes'!AD$17,"")</f>
        <v/>
      </c>
      <c r="BU173" s="132" t="str">
        <f ca="1">IF(ISNUMBER(AC173-'Choose Housekeeping Genes'!AE$17),AC173-'Choose Housekeeping Genes'!AE$17,"")</f>
        <v/>
      </c>
      <c r="BV173" s="132" t="str">
        <f ca="1">IF(ISNUMBER(AD173-'Choose Housekeeping Genes'!AF$17),AD173-'Choose Housekeeping Genes'!AF$17,"")</f>
        <v/>
      </c>
      <c r="BW173" s="132" t="str">
        <f ca="1">IF(ISNUMBER(AE173-'Choose Housekeeping Genes'!AG$17),AE173-'Choose Housekeeping Genes'!AG$17,"")</f>
        <v/>
      </c>
      <c r="BX173" s="132" t="str">
        <f ca="1">IF(ISNUMBER(AF173-'Choose Housekeeping Genes'!AH$17),AF173-'Choose Housekeeping Genes'!AH$17,"")</f>
        <v/>
      </c>
      <c r="BY173" s="132" t="str">
        <f ca="1">IF(ISNUMBER(AG173-'Choose Housekeeping Genes'!AI$17),AG173-'Choose Housekeeping Genes'!AI$17,"")</f>
        <v/>
      </c>
      <c r="BZ173" s="132" t="str">
        <f ca="1">IF(ISNUMBER(AH173-'Choose Housekeeping Genes'!AJ$17),AH173-'Choose Housekeeping Genes'!AJ$17,"")</f>
        <v/>
      </c>
      <c r="CA173" s="132" t="str">
        <f ca="1">IF(ISNUMBER(AI173-'Choose Housekeeping Genes'!AK$17),AI173-'Choose Housekeeping Genes'!AK$17,"")</f>
        <v/>
      </c>
      <c r="CB173" s="132" t="str">
        <f ca="1">IF(ISNUMBER(AJ173-'Choose Housekeeping Genes'!AL$17),AJ173-'Choose Housekeeping Genes'!AL$17,"")</f>
        <v/>
      </c>
      <c r="CC173" s="132" t="str">
        <f ca="1">IF(ISNUMBER(AK173-'Choose Housekeeping Genes'!AM$17),AK173-'Choose Housekeeping Genes'!AM$17,"")</f>
        <v/>
      </c>
      <c r="CD173" s="132" t="str">
        <f ca="1">IF(ISNUMBER(AL173-'Choose Housekeeping Genes'!AN$17),AL173-'Choose Housekeeping Genes'!AN$17,"")</f>
        <v/>
      </c>
      <c r="CE173" s="132" t="str">
        <f ca="1">IF(ISNUMBER(AM173-'Choose Housekeeping Genes'!AO$17),AM173-'Choose Housekeeping Genes'!AO$17,"")</f>
        <v/>
      </c>
      <c r="CF173" s="132" t="str">
        <f ca="1">IF(ISNUMBER(AN173-'Choose Housekeeping Genes'!AP$17),AN173-'Choose Housekeeping Genes'!AP$17,"")</f>
        <v/>
      </c>
      <c r="CG173" s="132" t="str">
        <f ca="1">IF(ISNUMBER(AO173-'Choose Housekeeping Genes'!AQ$17),AO173-'Choose Housekeeping Genes'!AQ$17,"")</f>
        <v/>
      </c>
      <c r="CH173" s="132" t="str">
        <f ca="1">IF(ISNUMBER(AP173-'Choose Housekeeping Genes'!AR$17),AP173-'Choose Housekeeping Genes'!AR$17,"")</f>
        <v/>
      </c>
      <c r="CI173" s="132" t="str">
        <f ca="1">IF(ISNUMBER(AQ173-'Choose Housekeeping Genes'!AS$17),AQ173-'Choose Housekeeping Genes'!AS$17,"")</f>
        <v/>
      </c>
      <c r="CJ173" s="132" t="str">
        <f ca="1">IF(ISNUMBER(AR173-'Choose Housekeeping Genes'!AT$17),AR173-'Choose Housekeeping Genes'!AT$17,"")</f>
        <v/>
      </c>
      <c r="CK173" s="137" t="e">
        <f t="shared" ca="1" si="9"/>
        <v>#DIV/0!</v>
      </c>
      <c r="CL173" s="138" t="e">
        <f t="shared" ca="1" si="10"/>
        <v>#DIV/0!</v>
      </c>
    </row>
    <row r="174" spans="1:90" ht="12.75" x14ac:dyDescent="0.15">
      <c r="A174" s="131" t="str">
        <f>'Transcript table'!C174</f>
        <v>PTCSC3</v>
      </c>
      <c r="B174" s="35" t="s">
        <v>89</v>
      </c>
      <c r="C174" s="132" t="str">
        <f>IF(SUM('Test Sample Data'!C$3:C$386)&gt;10,IF(AND(ISNUMBER('Test Sample Data'!C174),'Test Sample Data'!C174&lt;35,'Test Sample Data'!C174&gt;0),'Test Sample Data'!C174-'Choose Housekeeping Genes'!D$27,35-'Choose Housekeeping Genes'!D$27),"")</f>
        <v/>
      </c>
      <c r="D174" s="132" t="str">
        <f>IF(SUM('Test Sample Data'!D$3:D$386)&gt;10,IF(AND(ISNUMBER('Test Sample Data'!D174),'Test Sample Data'!D174&lt;35,'Test Sample Data'!D174&gt;0),'Test Sample Data'!D174-'Choose Housekeeping Genes'!E$27,35-'Choose Housekeeping Genes'!E$27),"")</f>
        <v/>
      </c>
      <c r="E174" s="132" t="str">
        <f>IF(SUM('Test Sample Data'!E$3:E$386)&gt;10,IF(AND(ISNUMBER('Test Sample Data'!E174),'Test Sample Data'!E174&lt;35,'Test Sample Data'!E174&gt;0),'Test Sample Data'!E174-'Choose Housekeeping Genes'!F$27,35-'Choose Housekeeping Genes'!F$27),"")</f>
        <v/>
      </c>
      <c r="F174" s="132" t="str">
        <f>IF(SUM('Test Sample Data'!F$3:F$386)&gt;10,IF(AND(ISNUMBER('Test Sample Data'!F174),'Test Sample Data'!F174&lt;35,'Test Sample Data'!F174&gt;0),'Test Sample Data'!F174-'Choose Housekeeping Genes'!G$27,35-'Choose Housekeeping Genes'!G$27),"")</f>
        <v/>
      </c>
      <c r="G174" s="132" t="str">
        <f>IF(SUM('Test Sample Data'!G$3:G$386)&gt;10,IF(AND(ISNUMBER('Test Sample Data'!G174),'Test Sample Data'!G174&lt;35,'Test Sample Data'!G174&gt;0),'Test Sample Data'!G174-'Choose Housekeeping Genes'!H$27,35-'Choose Housekeeping Genes'!H$27),"")</f>
        <v/>
      </c>
      <c r="H174" s="132" t="str">
        <f>IF(SUM('Test Sample Data'!H$3:H$386)&gt;10,IF(AND(ISNUMBER('Test Sample Data'!H174),'Test Sample Data'!H174&lt;35,'Test Sample Data'!H174&gt;0),'Test Sample Data'!H174-'Choose Housekeeping Genes'!I$27,35-'Choose Housekeeping Genes'!I$27),"")</f>
        <v/>
      </c>
      <c r="I174" s="132" t="str">
        <f>IF(SUM('Test Sample Data'!I$3:I$386)&gt;10,IF(AND(ISNUMBER('Test Sample Data'!I174),'Test Sample Data'!I174&lt;35,'Test Sample Data'!I174&gt;0),'Test Sample Data'!I174-'Choose Housekeeping Genes'!J$27,35-'Choose Housekeeping Genes'!J$27),"")</f>
        <v/>
      </c>
      <c r="J174" s="132" t="str">
        <f>IF(SUM('Test Sample Data'!J$3:J$386)&gt;10,IF(AND(ISNUMBER('Test Sample Data'!J174),'Test Sample Data'!J174&lt;35,'Test Sample Data'!J174&gt;0),'Test Sample Data'!J174-'Choose Housekeeping Genes'!K$27,35-'Choose Housekeeping Genes'!K$27),"")</f>
        <v/>
      </c>
      <c r="K174" s="132" t="str">
        <f>IF(SUM('Test Sample Data'!K$3:K$386)&gt;10,IF(AND(ISNUMBER('Test Sample Data'!K174),'Test Sample Data'!K174&lt;35,'Test Sample Data'!K174&gt;0),'Test Sample Data'!K174-'Choose Housekeeping Genes'!L$27,35-'Choose Housekeeping Genes'!L$27),"")</f>
        <v/>
      </c>
      <c r="L174" s="132" t="str">
        <f>IF(SUM('Test Sample Data'!L$3:L$386)&gt;10,IF(AND(ISNUMBER('Test Sample Data'!L174),'Test Sample Data'!L174&lt;35,'Test Sample Data'!L174&gt;0),'Test Sample Data'!L174-'Choose Housekeeping Genes'!M$27,35-'Choose Housekeeping Genes'!M$27),"")</f>
        <v/>
      </c>
      <c r="M174" s="132" t="str">
        <f>IF(SUM('Test Sample Data'!M$3:M$386)&gt;10,IF(AND(ISNUMBER('Test Sample Data'!M174),'Test Sample Data'!M174&lt;35,'Test Sample Data'!M174&gt;0),'Test Sample Data'!M174-'Choose Housekeeping Genes'!N$27,35-'Choose Housekeeping Genes'!N$27),"")</f>
        <v/>
      </c>
      <c r="N174" s="132" t="str">
        <f>IF(SUM('Test Sample Data'!N$3:N$386)&gt;10,IF(AND(ISNUMBER('Test Sample Data'!N174),'Test Sample Data'!N174&lt;35,'Test Sample Data'!N174&gt;0),'Test Sample Data'!N174-'Choose Housekeeping Genes'!O$27,35-'Choose Housekeeping Genes'!O$27),"")</f>
        <v/>
      </c>
      <c r="O174" s="132" t="str">
        <f>IF(SUM('Test Sample Data'!O$3:O$386)&gt;10,IF(AND(ISNUMBER('Test Sample Data'!O174),'Test Sample Data'!O174&lt;35,'Test Sample Data'!O174&gt;0),'Test Sample Data'!O174-'Choose Housekeeping Genes'!P$27,35-'Choose Housekeeping Genes'!P$27),"")</f>
        <v/>
      </c>
      <c r="P174" s="132" t="str">
        <f>IF(SUM('Test Sample Data'!P$3:P$386)&gt;10,IF(AND(ISNUMBER('Test Sample Data'!P174),'Test Sample Data'!P174&lt;35,'Test Sample Data'!P174&gt;0),'Test Sample Data'!P174-'Choose Housekeeping Genes'!Q$27,35-'Choose Housekeeping Genes'!Q$27),"")</f>
        <v/>
      </c>
      <c r="Q174" s="132" t="str">
        <f>IF(SUM('Test Sample Data'!Q$3:Q$386)&gt;10,IF(AND(ISNUMBER('Test Sample Data'!Q174),'Test Sample Data'!Q174&lt;35,'Test Sample Data'!Q174&gt;0),'Test Sample Data'!Q174-'Choose Housekeeping Genes'!R$27,35-'Choose Housekeeping Genes'!R$27),"")</f>
        <v/>
      </c>
      <c r="R174" s="132" t="str">
        <f>IF(SUM('Test Sample Data'!R$3:R$386)&gt;10,IF(AND(ISNUMBER('Test Sample Data'!R174),'Test Sample Data'!R174&lt;35,'Test Sample Data'!R174&gt;0),'Test Sample Data'!R174-'Choose Housekeeping Genes'!S$27,35-'Choose Housekeeping Genes'!S$27),"")</f>
        <v/>
      </c>
      <c r="S174" s="132" t="str">
        <f>IF(SUM('Test Sample Data'!S$3:S$386)&gt;10,IF(AND(ISNUMBER('Test Sample Data'!S174),'Test Sample Data'!S174&lt;35,'Test Sample Data'!S174&gt;0),'Test Sample Data'!S174-'Choose Housekeeping Genes'!T$27,35-'Choose Housekeeping Genes'!T$27),"")</f>
        <v/>
      </c>
      <c r="T174" s="132" t="str">
        <f>IF(SUM('Test Sample Data'!T$3:T$386)&gt;10,IF(AND(ISNUMBER('Test Sample Data'!T174),'Test Sample Data'!T174&lt;35,'Test Sample Data'!T174&gt;0),'Test Sample Data'!T174-'Choose Housekeeping Genes'!U$27,35-'Choose Housekeeping Genes'!U$27),"")</f>
        <v/>
      </c>
      <c r="U174" s="132" t="str">
        <f>IF(SUM('Test Sample Data'!U$3:U$386)&gt;10,IF(AND(ISNUMBER('Test Sample Data'!U174),'Test Sample Data'!U174&lt;35,'Test Sample Data'!U174&gt;0),'Test Sample Data'!U174-'Choose Housekeeping Genes'!V$27,35-'Choose Housekeeping Genes'!V$27),"")</f>
        <v/>
      </c>
      <c r="V174" s="132" t="str">
        <f>IF(SUM('Test Sample Data'!V$3:V$386)&gt;10,IF(AND(ISNUMBER('Test Sample Data'!V174),'Test Sample Data'!V174&lt;35,'Test Sample Data'!V174&gt;0),'Test Sample Data'!V174-'Choose Housekeeping Genes'!W$27,35-'Choose Housekeeping Genes'!W$27),"")</f>
        <v/>
      </c>
      <c r="W174" s="140" t="str">
        <f>'Control Sample Data'!A174</f>
        <v>PTCSC3</v>
      </c>
      <c r="X174" s="141" t="s">
        <v>89</v>
      </c>
      <c r="Y174" s="132" t="str">
        <f>IF(SUM('Control Sample Data'!C$3:C$386)&gt;10,IF(AND(ISNUMBER('Control Sample Data'!C174),'Control Sample Data'!C174&lt;35,'Control Sample Data'!C174&gt;0),'Control Sample Data'!C174-'Choose Housekeeping Genes'!AA$27,35-'Choose Housekeeping Genes'!AA$27),"")</f>
        <v/>
      </c>
      <c r="Z174" s="132" t="str">
        <f>IF(SUM('Control Sample Data'!D$3:D$386)&gt;10,IF(AND(ISNUMBER('Control Sample Data'!D174),'Control Sample Data'!D174&lt;35,'Control Sample Data'!D174&gt;0),'Control Sample Data'!D174-'Choose Housekeeping Genes'!AB$27,35-'Choose Housekeeping Genes'!AB$27),"")</f>
        <v/>
      </c>
      <c r="AA174" s="132" t="str">
        <f>IF(SUM('Control Sample Data'!E$3:E$386)&gt;10,IF(AND(ISNUMBER('Control Sample Data'!E174),'Control Sample Data'!E174&lt;35,'Control Sample Data'!E174&gt;0),'Control Sample Data'!E174-'Choose Housekeeping Genes'!AC$27,35-'Choose Housekeeping Genes'!AC$27),"")</f>
        <v/>
      </c>
      <c r="AB174" s="132" t="str">
        <f>IF(SUM('Control Sample Data'!F$3:F$386)&gt;10,IF(AND(ISNUMBER('Control Sample Data'!F174),'Control Sample Data'!F174&lt;35,'Control Sample Data'!F174&gt;0),'Control Sample Data'!F174-'Choose Housekeeping Genes'!AD$27,35-'Choose Housekeeping Genes'!AD$27),"")</f>
        <v/>
      </c>
      <c r="AC174" s="132" t="str">
        <f>IF(SUM('Control Sample Data'!G$3:G$386)&gt;10,IF(AND(ISNUMBER('Control Sample Data'!G174),'Control Sample Data'!G174&lt;35,'Control Sample Data'!G174&gt;0),'Control Sample Data'!G174-'Choose Housekeeping Genes'!AE$27,35-'Choose Housekeeping Genes'!AE$27),"")</f>
        <v/>
      </c>
      <c r="AD174" s="132" t="str">
        <f>IF(SUM('Control Sample Data'!H$3:H$386)&gt;10,IF(AND(ISNUMBER('Control Sample Data'!H174),'Control Sample Data'!H174&lt;35,'Control Sample Data'!H174&gt;0),'Control Sample Data'!H174-'Choose Housekeeping Genes'!AF$27,35-'Choose Housekeeping Genes'!AF$27),"")</f>
        <v/>
      </c>
      <c r="AE174" s="132" t="str">
        <f>IF(SUM('Control Sample Data'!I$3:I$386)&gt;10,IF(AND(ISNUMBER('Control Sample Data'!I174),'Control Sample Data'!I174&lt;35,'Control Sample Data'!I174&gt;0),'Control Sample Data'!I174-'Choose Housekeeping Genes'!AG$27,35-'Choose Housekeeping Genes'!AG$27),"")</f>
        <v/>
      </c>
      <c r="AF174" s="132" t="str">
        <f>IF(SUM('Control Sample Data'!J$3:J$386)&gt;10,IF(AND(ISNUMBER('Control Sample Data'!J174),'Control Sample Data'!J174&lt;35,'Control Sample Data'!J174&gt;0),'Control Sample Data'!J174-'Choose Housekeeping Genes'!AH$27,35-'Choose Housekeeping Genes'!AH$27),"")</f>
        <v/>
      </c>
      <c r="AG174" s="132" t="str">
        <f>IF(SUM('Control Sample Data'!K$3:K$386)&gt;10,IF(AND(ISNUMBER('Control Sample Data'!K174),'Control Sample Data'!K174&lt;35,'Control Sample Data'!K174&gt;0),'Control Sample Data'!K174-'Choose Housekeeping Genes'!AI$27,35-'Choose Housekeeping Genes'!AI$27),"")</f>
        <v/>
      </c>
      <c r="AH174" s="132" t="str">
        <f>IF(SUM('Control Sample Data'!L$3:L$386)&gt;10,IF(AND(ISNUMBER('Control Sample Data'!L174),'Control Sample Data'!L174&lt;35,'Control Sample Data'!L174&gt;0),'Control Sample Data'!L174-'Choose Housekeeping Genes'!AJ$27,35-'Choose Housekeeping Genes'!AJ$27),"")</f>
        <v/>
      </c>
      <c r="AI174" s="132" t="str">
        <f>IF(SUM('Control Sample Data'!M$3:M$386)&gt;10,IF(AND(ISNUMBER('Control Sample Data'!M174),'Control Sample Data'!M174&lt;35,'Control Sample Data'!M174&gt;0),'Control Sample Data'!M174-'Choose Housekeeping Genes'!AK$27,35-'Choose Housekeeping Genes'!AK$27),"")</f>
        <v/>
      </c>
      <c r="AJ174" s="132" t="str">
        <f>IF(SUM('Control Sample Data'!N$3:N$386)&gt;10,IF(AND(ISNUMBER('Control Sample Data'!N174),'Control Sample Data'!N174&lt;35,'Control Sample Data'!N174&gt;0),'Control Sample Data'!N174-'Choose Housekeeping Genes'!AL$27,35-'Choose Housekeeping Genes'!AL$27),"")</f>
        <v/>
      </c>
      <c r="AK174" s="132" t="str">
        <f>IF(SUM('Control Sample Data'!O$3:O$386)&gt;10,IF(AND(ISNUMBER('Control Sample Data'!O174),'Control Sample Data'!O174&lt;35,'Control Sample Data'!O174&gt;0),'Control Sample Data'!O174-'Choose Housekeeping Genes'!AM$27,35-'Choose Housekeeping Genes'!AM$27),"")</f>
        <v/>
      </c>
      <c r="AL174" s="132" t="str">
        <f>IF(SUM('Control Sample Data'!P$3:P$386)&gt;10,IF(AND(ISNUMBER('Control Sample Data'!P174),'Control Sample Data'!P174&lt;35,'Control Sample Data'!P174&gt;0),'Control Sample Data'!P174-'Choose Housekeeping Genes'!AN$27,35-'Choose Housekeeping Genes'!AN$27),"")</f>
        <v/>
      </c>
      <c r="AM174" s="132" t="str">
        <f>IF(SUM('Control Sample Data'!Q$3:Q$386)&gt;10,IF(AND(ISNUMBER('Control Sample Data'!Q174),'Control Sample Data'!Q174&lt;35,'Control Sample Data'!Q174&gt;0),'Control Sample Data'!Q174-'Choose Housekeeping Genes'!AO$27,35-'Choose Housekeeping Genes'!AO$27),"")</f>
        <v/>
      </c>
      <c r="AN174" s="132" t="str">
        <f>IF(SUM('Control Sample Data'!R$3:R$386)&gt;10,IF(AND(ISNUMBER('Control Sample Data'!R174),'Control Sample Data'!R174&lt;35,'Control Sample Data'!R174&gt;0),'Control Sample Data'!R174-'Choose Housekeeping Genes'!AP$27,35-'Choose Housekeeping Genes'!AP$27),"")</f>
        <v/>
      </c>
      <c r="AO174" s="132" t="str">
        <f>IF(SUM('Control Sample Data'!S$3:S$386)&gt;10,IF(AND(ISNUMBER('Control Sample Data'!S174),'Control Sample Data'!S174&lt;35,'Control Sample Data'!S174&gt;0),'Control Sample Data'!S174-'Choose Housekeeping Genes'!AQ$27,35-'Choose Housekeeping Genes'!AQ$27),"")</f>
        <v/>
      </c>
      <c r="AP174" s="132" t="str">
        <f>IF(SUM('Control Sample Data'!T$3:T$386)&gt;10,IF(AND(ISNUMBER('Control Sample Data'!T174),'Control Sample Data'!T174&lt;35,'Control Sample Data'!T174&gt;0),'Control Sample Data'!T174-'Choose Housekeeping Genes'!AR$27,35-'Choose Housekeeping Genes'!AR$27),"")</f>
        <v/>
      </c>
      <c r="AQ174" s="132" t="str">
        <f>IF(SUM('Control Sample Data'!U$3:U$386)&gt;10,IF(AND(ISNUMBER('Control Sample Data'!U174),'Control Sample Data'!U174&lt;35,'Control Sample Data'!U174&gt;0),'Control Sample Data'!U174-'Choose Housekeeping Genes'!AS$27,35-'Choose Housekeeping Genes'!AS$27),"")</f>
        <v/>
      </c>
      <c r="AR174" s="132" t="str">
        <f>IF(SUM('Control Sample Data'!V$3:V$386)&gt;10,IF(AND(ISNUMBER('Control Sample Data'!V174),'Control Sample Data'!V174&lt;35,'Control Sample Data'!V174&gt;0),'Control Sample Data'!V174-'Choose Housekeeping Genes'!AT$27,35-'Choose Housekeeping Genes'!AT$27),"")</f>
        <v/>
      </c>
      <c r="AS174" s="135" t="str">
        <f>'Control Sample Data'!A174</f>
        <v>PTCSC3</v>
      </c>
      <c r="AT174" s="35" t="s">
        <v>89</v>
      </c>
      <c r="AU174" s="132" t="str">
        <f ca="1">IF(ISNUMBER(C174-'Choose Housekeeping Genes'!D$17),C174-'Choose Housekeeping Genes'!D$17,"")</f>
        <v/>
      </c>
      <c r="AV174" s="132" t="str">
        <f ca="1">IF(ISNUMBER(D174-'Choose Housekeeping Genes'!E$17),D174-'Choose Housekeeping Genes'!E$17,"")</f>
        <v/>
      </c>
      <c r="AW174" s="132" t="str">
        <f ca="1">IF(ISNUMBER(E174-'Choose Housekeeping Genes'!F$17),E174-'Choose Housekeeping Genes'!F$17,"")</f>
        <v/>
      </c>
      <c r="AX174" s="132" t="str">
        <f ca="1">IF(ISNUMBER(F174-'Choose Housekeeping Genes'!G$17),F174-'Choose Housekeeping Genes'!G$17,"")</f>
        <v/>
      </c>
      <c r="AY174" s="132" t="str">
        <f ca="1">IF(ISNUMBER(G174-'Choose Housekeeping Genes'!H$17),G174-'Choose Housekeeping Genes'!H$17,"")</f>
        <v/>
      </c>
      <c r="AZ174" s="132" t="str">
        <f ca="1">IF(ISNUMBER(H174-'Choose Housekeeping Genes'!I$17),H174-'Choose Housekeeping Genes'!I$17,"")</f>
        <v/>
      </c>
      <c r="BA174" s="132" t="str">
        <f ca="1">IF(ISNUMBER(I174-'Choose Housekeeping Genes'!J$17),I174-'Choose Housekeeping Genes'!J$17,"")</f>
        <v/>
      </c>
      <c r="BB174" s="132" t="str">
        <f ca="1">IF(ISNUMBER(J174-'Choose Housekeeping Genes'!K$17),J174-'Choose Housekeeping Genes'!K$17,"")</f>
        <v/>
      </c>
      <c r="BC174" s="132" t="str">
        <f ca="1">IF(ISNUMBER(K174-'Choose Housekeeping Genes'!L$17),K174-'Choose Housekeeping Genes'!L$17,"")</f>
        <v/>
      </c>
      <c r="BD174" s="132" t="str">
        <f ca="1">IF(ISNUMBER(L174-'Choose Housekeeping Genes'!M$17),L174-'Choose Housekeeping Genes'!M$17,"")</f>
        <v/>
      </c>
      <c r="BE174" s="132" t="str">
        <f ca="1">IF(ISNUMBER(M174-'Choose Housekeeping Genes'!N$17),M174-'Choose Housekeeping Genes'!N$17,"")</f>
        <v/>
      </c>
      <c r="BF174" s="132" t="str">
        <f ca="1">IF(ISNUMBER(N174-'Choose Housekeeping Genes'!O$17),N174-'Choose Housekeeping Genes'!O$17,"")</f>
        <v/>
      </c>
      <c r="BG174" s="132" t="str">
        <f ca="1">IF(ISNUMBER(O174-'Choose Housekeeping Genes'!P$17),O174-'Choose Housekeeping Genes'!P$17,"")</f>
        <v/>
      </c>
      <c r="BH174" s="132" t="str">
        <f ca="1">IF(ISNUMBER(P174-'Choose Housekeeping Genes'!Q$17),P174-'Choose Housekeeping Genes'!Q$17,"")</f>
        <v/>
      </c>
      <c r="BI174" s="132" t="str">
        <f ca="1">IF(ISNUMBER(Q174-'Choose Housekeeping Genes'!R$17),Q174-'Choose Housekeeping Genes'!R$17,"")</f>
        <v/>
      </c>
      <c r="BJ174" s="132" t="str">
        <f ca="1">IF(ISNUMBER(R174-'Choose Housekeeping Genes'!S$17),R174-'Choose Housekeeping Genes'!S$17,"")</f>
        <v/>
      </c>
      <c r="BK174" s="132" t="str">
        <f ca="1">IF(ISNUMBER(S174-'Choose Housekeeping Genes'!T$17),S174-'Choose Housekeeping Genes'!T$17,"")</f>
        <v/>
      </c>
      <c r="BL174" s="132" t="str">
        <f ca="1">IF(ISNUMBER(T174-'Choose Housekeeping Genes'!U$17),T174-'Choose Housekeeping Genes'!U$17,"")</f>
        <v/>
      </c>
      <c r="BM174" s="132" t="str">
        <f ca="1">IF(ISNUMBER(U174-'Choose Housekeeping Genes'!V$17),U174-'Choose Housekeeping Genes'!V$17,"")</f>
        <v/>
      </c>
      <c r="BN174" s="132" t="str">
        <f ca="1">IF(ISNUMBER(V174-'Choose Housekeeping Genes'!W$17),V174-'Choose Housekeeping Genes'!W$17,"")</f>
        <v/>
      </c>
      <c r="BO174" s="142" t="str">
        <f t="shared" si="11"/>
        <v>PTCSC3</v>
      </c>
      <c r="BP174" s="141" t="s">
        <v>89</v>
      </c>
      <c r="BQ174" s="132" t="str">
        <f ca="1">IF(ISNUMBER(Y174-'Choose Housekeeping Genes'!AA$17),Y174-'Choose Housekeeping Genes'!AA$17,"")</f>
        <v/>
      </c>
      <c r="BR174" s="132" t="str">
        <f ca="1">IF(ISNUMBER(Z174-'Choose Housekeeping Genes'!AB$17),Z174-'Choose Housekeeping Genes'!AB$17,"")</f>
        <v/>
      </c>
      <c r="BS174" s="132" t="str">
        <f ca="1">IF(ISNUMBER(AA174-'Choose Housekeeping Genes'!AC$17),AA174-'Choose Housekeeping Genes'!AC$17,"")</f>
        <v/>
      </c>
      <c r="BT174" s="132" t="str">
        <f ca="1">IF(ISNUMBER(AB174-'Choose Housekeeping Genes'!AD$17),AB174-'Choose Housekeeping Genes'!AD$17,"")</f>
        <v/>
      </c>
      <c r="BU174" s="132" t="str">
        <f ca="1">IF(ISNUMBER(AC174-'Choose Housekeeping Genes'!AE$17),AC174-'Choose Housekeeping Genes'!AE$17,"")</f>
        <v/>
      </c>
      <c r="BV174" s="132" t="str">
        <f ca="1">IF(ISNUMBER(AD174-'Choose Housekeeping Genes'!AF$17),AD174-'Choose Housekeeping Genes'!AF$17,"")</f>
        <v/>
      </c>
      <c r="BW174" s="132" t="str">
        <f ca="1">IF(ISNUMBER(AE174-'Choose Housekeeping Genes'!AG$17),AE174-'Choose Housekeeping Genes'!AG$17,"")</f>
        <v/>
      </c>
      <c r="BX174" s="132" t="str">
        <f ca="1">IF(ISNUMBER(AF174-'Choose Housekeeping Genes'!AH$17),AF174-'Choose Housekeeping Genes'!AH$17,"")</f>
        <v/>
      </c>
      <c r="BY174" s="132" t="str">
        <f ca="1">IF(ISNUMBER(AG174-'Choose Housekeeping Genes'!AI$17),AG174-'Choose Housekeeping Genes'!AI$17,"")</f>
        <v/>
      </c>
      <c r="BZ174" s="132" t="str">
        <f ca="1">IF(ISNUMBER(AH174-'Choose Housekeeping Genes'!AJ$17),AH174-'Choose Housekeeping Genes'!AJ$17,"")</f>
        <v/>
      </c>
      <c r="CA174" s="132" t="str">
        <f ca="1">IF(ISNUMBER(AI174-'Choose Housekeeping Genes'!AK$17),AI174-'Choose Housekeeping Genes'!AK$17,"")</f>
        <v/>
      </c>
      <c r="CB174" s="132" t="str">
        <f ca="1">IF(ISNUMBER(AJ174-'Choose Housekeeping Genes'!AL$17),AJ174-'Choose Housekeeping Genes'!AL$17,"")</f>
        <v/>
      </c>
      <c r="CC174" s="132" t="str">
        <f ca="1">IF(ISNUMBER(AK174-'Choose Housekeeping Genes'!AM$17),AK174-'Choose Housekeeping Genes'!AM$17,"")</f>
        <v/>
      </c>
      <c r="CD174" s="132" t="str">
        <f ca="1">IF(ISNUMBER(AL174-'Choose Housekeeping Genes'!AN$17),AL174-'Choose Housekeeping Genes'!AN$17,"")</f>
        <v/>
      </c>
      <c r="CE174" s="132" t="str">
        <f ca="1">IF(ISNUMBER(AM174-'Choose Housekeeping Genes'!AO$17),AM174-'Choose Housekeeping Genes'!AO$17,"")</f>
        <v/>
      </c>
      <c r="CF174" s="132" t="str">
        <f ca="1">IF(ISNUMBER(AN174-'Choose Housekeeping Genes'!AP$17),AN174-'Choose Housekeeping Genes'!AP$17,"")</f>
        <v/>
      </c>
      <c r="CG174" s="132" t="str">
        <f ca="1">IF(ISNUMBER(AO174-'Choose Housekeeping Genes'!AQ$17),AO174-'Choose Housekeeping Genes'!AQ$17,"")</f>
        <v/>
      </c>
      <c r="CH174" s="132" t="str">
        <f ca="1">IF(ISNUMBER(AP174-'Choose Housekeeping Genes'!AR$17),AP174-'Choose Housekeeping Genes'!AR$17,"")</f>
        <v/>
      </c>
      <c r="CI174" s="132" t="str">
        <f ca="1">IF(ISNUMBER(AQ174-'Choose Housekeeping Genes'!AS$17),AQ174-'Choose Housekeeping Genes'!AS$17,"")</f>
        <v/>
      </c>
      <c r="CJ174" s="132" t="str">
        <f ca="1">IF(ISNUMBER(AR174-'Choose Housekeeping Genes'!AT$17),AR174-'Choose Housekeeping Genes'!AT$17,"")</f>
        <v/>
      </c>
      <c r="CK174" s="137" t="e">
        <f t="shared" ca="1" si="9"/>
        <v>#DIV/0!</v>
      </c>
      <c r="CL174" s="138" t="e">
        <f t="shared" ca="1" si="10"/>
        <v>#DIV/0!</v>
      </c>
    </row>
    <row r="175" spans="1:90" ht="12.75" x14ac:dyDescent="0.15">
      <c r="A175" s="131" t="str">
        <f>'Transcript table'!C175</f>
        <v>PTENP1</v>
      </c>
      <c r="B175" s="35" t="s">
        <v>90</v>
      </c>
      <c r="C175" s="132" t="str">
        <f>IF(SUM('Test Sample Data'!C$3:C$386)&gt;10,IF(AND(ISNUMBER('Test Sample Data'!C175),'Test Sample Data'!C175&lt;35,'Test Sample Data'!C175&gt;0),'Test Sample Data'!C175-'Choose Housekeeping Genes'!D$27,35-'Choose Housekeeping Genes'!D$27),"")</f>
        <v/>
      </c>
      <c r="D175" s="132" t="str">
        <f>IF(SUM('Test Sample Data'!D$3:D$386)&gt;10,IF(AND(ISNUMBER('Test Sample Data'!D175),'Test Sample Data'!D175&lt;35,'Test Sample Data'!D175&gt;0),'Test Sample Data'!D175-'Choose Housekeeping Genes'!E$27,35-'Choose Housekeeping Genes'!E$27),"")</f>
        <v/>
      </c>
      <c r="E175" s="132" t="str">
        <f>IF(SUM('Test Sample Data'!E$3:E$386)&gt;10,IF(AND(ISNUMBER('Test Sample Data'!E175),'Test Sample Data'!E175&lt;35,'Test Sample Data'!E175&gt;0),'Test Sample Data'!E175-'Choose Housekeeping Genes'!F$27,35-'Choose Housekeeping Genes'!F$27),"")</f>
        <v/>
      </c>
      <c r="F175" s="132" t="str">
        <f>IF(SUM('Test Sample Data'!F$3:F$386)&gt;10,IF(AND(ISNUMBER('Test Sample Data'!F175),'Test Sample Data'!F175&lt;35,'Test Sample Data'!F175&gt;0),'Test Sample Data'!F175-'Choose Housekeeping Genes'!G$27,35-'Choose Housekeeping Genes'!G$27),"")</f>
        <v/>
      </c>
      <c r="G175" s="132" t="str">
        <f>IF(SUM('Test Sample Data'!G$3:G$386)&gt;10,IF(AND(ISNUMBER('Test Sample Data'!G175),'Test Sample Data'!G175&lt;35,'Test Sample Data'!G175&gt;0),'Test Sample Data'!G175-'Choose Housekeeping Genes'!H$27,35-'Choose Housekeeping Genes'!H$27),"")</f>
        <v/>
      </c>
      <c r="H175" s="132" t="str">
        <f>IF(SUM('Test Sample Data'!H$3:H$386)&gt;10,IF(AND(ISNUMBER('Test Sample Data'!H175),'Test Sample Data'!H175&lt;35,'Test Sample Data'!H175&gt;0),'Test Sample Data'!H175-'Choose Housekeeping Genes'!I$27,35-'Choose Housekeeping Genes'!I$27),"")</f>
        <v/>
      </c>
      <c r="I175" s="132" t="str">
        <f>IF(SUM('Test Sample Data'!I$3:I$386)&gt;10,IF(AND(ISNUMBER('Test Sample Data'!I175),'Test Sample Data'!I175&lt;35,'Test Sample Data'!I175&gt;0),'Test Sample Data'!I175-'Choose Housekeeping Genes'!J$27,35-'Choose Housekeeping Genes'!J$27),"")</f>
        <v/>
      </c>
      <c r="J175" s="132" t="str">
        <f>IF(SUM('Test Sample Data'!J$3:J$386)&gt;10,IF(AND(ISNUMBER('Test Sample Data'!J175),'Test Sample Data'!J175&lt;35,'Test Sample Data'!J175&gt;0),'Test Sample Data'!J175-'Choose Housekeeping Genes'!K$27,35-'Choose Housekeeping Genes'!K$27),"")</f>
        <v/>
      </c>
      <c r="K175" s="132" t="str">
        <f>IF(SUM('Test Sample Data'!K$3:K$386)&gt;10,IF(AND(ISNUMBER('Test Sample Data'!K175),'Test Sample Data'!K175&lt;35,'Test Sample Data'!K175&gt;0),'Test Sample Data'!K175-'Choose Housekeeping Genes'!L$27,35-'Choose Housekeeping Genes'!L$27),"")</f>
        <v/>
      </c>
      <c r="L175" s="132" t="str">
        <f>IF(SUM('Test Sample Data'!L$3:L$386)&gt;10,IF(AND(ISNUMBER('Test Sample Data'!L175),'Test Sample Data'!L175&lt;35,'Test Sample Data'!L175&gt;0),'Test Sample Data'!L175-'Choose Housekeeping Genes'!M$27,35-'Choose Housekeeping Genes'!M$27),"")</f>
        <v/>
      </c>
      <c r="M175" s="132" t="str">
        <f>IF(SUM('Test Sample Data'!M$3:M$386)&gt;10,IF(AND(ISNUMBER('Test Sample Data'!M175),'Test Sample Data'!M175&lt;35,'Test Sample Data'!M175&gt;0),'Test Sample Data'!M175-'Choose Housekeeping Genes'!N$27,35-'Choose Housekeeping Genes'!N$27),"")</f>
        <v/>
      </c>
      <c r="N175" s="132" t="str">
        <f>IF(SUM('Test Sample Data'!N$3:N$386)&gt;10,IF(AND(ISNUMBER('Test Sample Data'!N175),'Test Sample Data'!N175&lt;35,'Test Sample Data'!N175&gt;0),'Test Sample Data'!N175-'Choose Housekeeping Genes'!O$27,35-'Choose Housekeeping Genes'!O$27),"")</f>
        <v/>
      </c>
      <c r="O175" s="132" t="str">
        <f>IF(SUM('Test Sample Data'!O$3:O$386)&gt;10,IF(AND(ISNUMBER('Test Sample Data'!O175),'Test Sample Data'!O175&lt;35,'Test Sample Data'!O175&gt;0),'Test Sample Data'!O175-'Choose Housekeeping Genes'!P$27,35-'Choose Housekeeping Genes'!P$27),"")</f>
        <v/>
      </c>
      <c r="P175" s="132" t="str">
        <f>IF(SUM('Test Sample Data'!P$3:P$386)&gt;10,IF(AND(ISNUMBER('Test Sample Data'!P175),'Test Sample Data'!P175&lt;35,'Test Sample Data'!P175&gt;0),'Test Sample Data'!P175-'Choose Housekeeping Genes'!Q$27,35-'Choose Housekeeping Genes'!Q$27),"")</f>
        <v/>
      </c>
      <c r="Q175" s="132" t="str">
        <f>IF(SUM('Test Sample Data'!Q$3:Q$386)&gt;10,IF(AND(ISNUMBER('Test Sample Data'!Q175),'Test Sample Data'!Q175&lt;35,'Test Sample Data'!Q175&gt;0),'Test Sample Data'!Q175-'Choose Housekeeping Genes'!R$27,35-'Choose Housekeeping Genes'!R$27),"")</f>
        <v/>
      </c>
      <c r="R175" s="132" t="str">
        <f>IF(SUM('Test Sample Data'!R$3:R$386)&gt;10,IF(AND(ISNUMBER('Test Sample Data'!R175),'Test Sample Data'!R175&lt;35,'Test Sample Data'!R175&gt;0),'Test Sample Data'!R175-'Choose Housekeeping Genes'!S$27,35-'Choose Housekeeping Genes'!S$27),"")</f>
        <v/>
      </c>
      <c r="S175" s="132" t="str">
        <f>IF(SUM('Test Sample Data'!S$3:S$386)&gt;10,IF(AND(ISNUMBER('Test Sample Data'!S175),'Test Sample Data'!S175&lt;35,'Test Sample Data'!S175&gt;0),'Test Sample Data'!S175-'Choose Housekeeping Genes'!T$27,35-'Choose Housekeeping Genes'!T$27),"")</f>
        <v/>
      </c>
      <c r="T175" s="132" t="str">
        <f>IF(SUM('Test Sample Data'!T$3:T$386)&gt;10,IF(AND(ISNUMBER('Test Sample Data'!T175),'Test Sample Data'!T175&lt;35,'Test Sample Data'!T175&gt;0),'Test Sample Data'!T175-'Choose Housekeeping Genes'!U$27,35-'Choose Housekeeping Genes'!U$27),"")</f>
        <v/>
      </c>
      <c r="U175" s="132" t="str">
        <f>IF(SUM('Test Sample Data'!U$3:U$386)&gt;10,IF(AND(ISNUMBER('Test Sample Data'!U175),'Test Sample Data'!U175&lt;35,'Test Sample Data'!U175&gt;0),'Test Sample Data'!U175-'Choose Housekeeping Genes'!V$27,35-'Choose Housekeeping Genes'!V$27),"")</f>
        <v/>
      </c>
      <c r="V175" s="132" t="str">
        <f>IF(SUM('Test Sample Data'!V$3:V$386)&gt;10,IF(AND(ISNUMBER('Test Sample Data'!V175),'Test Sample Data'!V175&lt;35,'Test Sample Data'!V175&gt;0),'Test Sample Data'!V175-'Choose Housekeeping Genes'!W$27,35-'Choose Housekeeping Genes'!W$27),"")</f>
        <v/>
      </c>
      <c r="W175" s="140" t="str">
        <f>'Control Sample Data'!A175</f>
        <v>PTENP1</v>
      </c>
      <c r="X175" s="141" t="s">
        <v>90</v>
      </c>
      <c r="Y175" s="132" t="str">
        <f>IF(SUM('Control Sample Data'!C$3:C$386)&gt;10,IF(AND(ISNUMBER('Control Sample Data'!C175),'Control Sample Data'!C175&lt;35,'Control Sample Data'!C175&gt;0),'Control Sample Data'!C175-'Choose Housekeeping Genes'!AA$27,35-'Choose Housekeeping Genes'!AA$27),"")</f>
        <v/>
      </c>
      <c r="Z175" s="132" t="str">
        <f>IF(SUM('Control Sample Data'!D$3:D$386)&gt;10,IF(AND(ISNUMBER('Control Sample Data'!D175),'Control Sample Data'!D175&lt;35,'Control Sample Data'!D175&gt;0),'Control Sample Data'!D175-'Choose Housekeeping Genes'!AB$27,35-'Choose Housekeeping Genes'!AB$27),"")</f>
        <v/>
      </c>
      <c r="AA175" s="132" t="str">
        <f>IF(SUM('Control Sample Data'!E$3:E$386)&gt;10,IF(AND(ISNUMBER('Control Sample Data'!E175),'Control Sample Data'!E175&lt;35,'Control Sample Data'!E175&gt;0),'Control Sample Data'!E175-'Choose Housekeeping Genes'!AC$27,35-'Choose Housekeeping Genes'!AC$27),"")</f>
        <v/>
      </c>
      <c r="AB175" s="132" t="str">
        <f>IF(SUM('Control Sample Data'!F$3:F$386)&gt;10,IF(AND(ISNUMBER('Control Sample Data'!F175),'Control Sample Data'!F175&lt;35,'Control Sample Data'!F175&gt;0),'Control Sample Data'!F175-'Choose Housekeeping Genes'!AD$27,35-'Choose Housekeeping Genes'!AD$27),"")</f>
        <v/>
      </c>
      <c r="AC175" s="132" t="str">
        <f>IF(SUM('Control Sample Data'!G$3:G$386)&gt;10,IF(AND(ISNUMBER('Control Sample Data'!G175),'Control Sample Data'!G175&lt;35,'Control Sample Data'!G175&gt;0),'Control Sample Data'!G175-'Choose Housekeeping Genes'!AE$27,35-'Choose Housekeeping Genes'!AE$27),"")</f>
        <v/>
      </c>
      <c r="AD175" s="132" t="str">
        <f>IF(SUM('Control Sample Data'!H$3:H$386)&gt;10,IF(AND(ISNUMBER('Control Sample Data'!H175),'Control Sample Data'!H175&lt;35,'Control Sample Data'!H175&gt;0),'Control Sample Data'!H175-'Choose Housekeeping Genes'!AF$27,35-'Choose Housekeeping Genes'!AF$27),"")</f>
        <v/>
      </c>
      <c r="AE175" s="132" t="str">
        <f>IF(SUM('Control Sample Data'!I$3:I$386)&gt;10,IF(AND(ISNUMBER('Control Sample Data'!I175),'Control Sample Data'!I175&lt;35,'Control Sample Data'!I175&gt;0),'Control Sample Data'!I175-'Choose Housekeeping Genes'!AG$27,35-'Choose Housekeeping Genes'!AG$27),"")</f>
        <v/>
      </c>
      <c r="AF175" s="132" t="str">
        <f>IF(SUM('Control Sample Data'!J$3:J$386)&gt;10,IF(AND(ISNUMBER('Control Sample Data'!J175),'Control Sample Data'!J175&lt;35,'Control Sample Data'!J175&gt;0),'Control Sample Data'!J175-'Choose Housekeeping Genes'!AH$27,35-'Choose Housekeeping Genes'!AH$27),"")</f>
        <v/>
      </c>
      <c r="AG175" s="132" t="str">
        <f>IF(SUM('Control Sample Data'!K$3:K$386)&gt;10,IF(AND(ISNUMBER('Control Sample Data'!K175),'Control Sample Data'!K175&lt;35,'Control Sample Data'!K175&gt;0),'Control Sample Data'!K175-'Choose Housekeeping Genes'!AI$27,35-'Choose Housekeeping Genes'!AI$27),"")</f>
        <v/>
      </c>
      <c r="AH175" s="132" t="str">
        <f>IF(SUM('Control Sample Data'!L$3:L$386)&gt;10,IF(AND(ISNUMBER('Control Sample Data'!L175),'Control Sample Data'!L175&lt;35,'Control Sample Data'!L175&gt;0),'Control Sample Data'!L175-'Choose Housekeeping Genes'!AJ$27,35-'Choose Housekeeping Genes'!AJ$27),"")</f>
        <v/>
      </c>
      <c r="AI175" s="132" t="str">
        <f>IF(SUM('Control Sample Data'!M$3:M$386)&gt;10,IF(AND(ISNUMBER('Control Sample Data'!M175),'Control Sample Data'!M175&lt;35,'Control Sample Data'!M175&gt;0),'Control Sample Data'!M175-'Choose Housekeeping Genes'!AK$27,35-'Choose Housekeeping Genes'!AK$27),"")</f>
        <v/>
      </c>
      <c r="AJ175" s="132" t="str">
        <f>IF(SUM('Control Sample Data'!N$3:N$386)&gt;10,IF(AND(ISNUMBER('Control Sample Data'!N175),'Control Sample Data'!N175&lt;35,'Control Sample Data'!N175&gt;0),'Control Sample Data'!N175-'Choose Housekeeping Genes'!AL$27,35-'Choose Housekeeping Genes'!AL$27),"")</f>
        <v/>
      </c>
      <c r="AK175" s="132" t="str">
        <f>IF(SUM('Control Sample Data'!O$3:O$386)&gt;10,IF(AND(ISNUMBER('Control Sample Data'!O175),'Control Sample Data'!O175&lt;35,'Control Sample Data'!O175&gt;0),'Control Sample Data'!O175-'Choose Housekeeping Genes'!AM$27,35-'Choose Housekeeping Genes'!AM$27),"")</f>
        <v/>
      </c>
      <c r="AL175" s="132" t="str">
        <f>IF(SUM('Control Sample Data'!P$3:P$386)&gt;10,IF(AND(ISNUMBER('Control Sample Data'!P175),'Control Sample Data'!P175&lt;35,'Control Sample Data'!P175&gt;0),'Control Sample Data'!P175-'Choose Housekeeping Genes'!AN$27,35-'Choose Housekeeping Genes'!AN$27),"")</f>
        <v/>
      </c>
      <c r="AM175" s="132" t="str">
        <f>IF(SUM('Control Sample Data'!Q$3:Q$386)&gt;10,IF(AND(ISNUMBER('Control Sample Data'!Q175),'Control Sample Data'!Q175&lt;35,'Control Sample Data'!Q175&gt;0),'Control Sample Data'!Q175-'Choose Housekeeping Genes'!AO$27,35-'Choose Housekeeping Genes'!AO$27),"")</f>
        <v/>
      </c>
      <c r="AN175" s="132" t="str">
        <f>IF(SUM('Control Sample Data'!R$3:R$386)&gt;10,IF(AND(ISNUMBER('Control Sample Data'!R175),'Control Sample Data'!R175&lt;35,'Control Sample Data'!R175&gt;0),'Control Sample Data'!R175-'Choose Housekeeping Genes'!AP$27,35-'Choose Housekeeping Genes'!AP$27),"")</f>
        <v/>
      </c>
      <c r="AO175" s="132" t="str">
        <f>IF(SUM('Control Sample Data'!S$3:S$386)&gt;10,IF(AND(ISNUMBER('Control Sample Data'!S175),'Control Sample Data'!S175&lt;35,'Control Sample Data'!S175&gt;0),'Control Sample Data'!S175-'Choose Housekeeping Genes'!AQ$27,35-'Choose Housekeeping Genes'!AQ$27),"")</f>
        <v/>
      </c>
      <c r="AP175" s="132" t="str">
        <f>IF(SUM('Control Sample Data'!T$3:T$386)&gt;10,IF(AND(ISNUMBER('Control Sample Data'!T175),'Control Sample Data'!T175&lt;35,'Control Sample Data'!T175&gt;0),'Control Sample Data'!T175-'Choose Housekeeping Genes'!AR$27,35-'Choose Housekeeping Genes'!AR$27),"")</f>
        <v/>
      </c>
      <c r="AQ175" s="132" t="str">
        <f>IF(SUM('Control Sample Data'!U$3:U$386)&gt;10,IF(AND(ISNUMBER('Control Sample Data'!U175),'Control Sample Data'!U175&lt;35,'Control Sample Data'!U175&gt;0),'Control Sample Data'!U175-'Choose Housekeeping Genes'!AS$27,35-'Choose Housekeeping Genes'!AS$27),"")</f>
        <v/>
      </c>
      <c r="AR175" s="132" t="str">
        <f>IF(SUM('Control Sample Data'!V$3:V$386)&gt;10,IF(AND(ISNUMBER('Control Sample Data'!V175),'Control Sample Data'!V175&lt;35,'Control Sample Data'!V175&gt;0),'Control Sample Data'!V175-'Choose Housekeeping Genes'!AT$27,35-'Choose Housekeeping Genes'!AT$27),"")</f>
        <v/>
      </c>
      <c r="AS175" s="135" t="str">
        <f>'Control Sample Data'!A175</f>
        <v>PTENP1</v>
      </c>
      <c r="AT175" s="35" t="s">
        <v>90</v>
      </c>
      <c r="AU175" s="132" t="str">
        <f ca="1">IF(ISNUMBER(C175-'Choose Housekeeping Genes'!D$17),C175-'Choose Housekeeping Genes'!D$17,"")</f>
        <v/>
      </c>
      <c r="AV175" s="132" t="str">
        <f ca="1">IF(ISNUMBER(D175-'Choose Housekeeping Genes'!E$17),D175-'Choose Housekeeping Genes'!E$17,"")</f>
        <v/>
      </c>
      <c r="AW175" s="132" t="str">
        <f ca="1">IF(ISNUMBER(E175-'Choose Housekeeping Genes'!F$17),E175-'Choose Housekeeping Genes'!F$17,"")</f>
        <v/>
      </c>
      <c r="AX175" s="132" t="str">
        <f ca="1">IF(ISNUMBER(F175-'Choose Housekeeping Genes'!G$17),F175-'Choose Housekeeping Genes'!G$17,"")</f>
        <v/>
      </c>
      <c r="AY175" s="132" t="str">
        <f ca="1">IF(ISNUMBER(G175-'Choose Housekeeping Genes'!H$17),G175-'Choose Housekeeping Genes'!H$17,"")</f>
        <v/>
      </c>
      <c r="AZ175" s="132" t="str">
        <f ca="1">IF(ISNUMBER(H175-'Choose Housekeeping Genes'!I$17),H175-'Choose Housekeeping Genes'!I$17,"")</f>
        <v/>
      </c>
      <c r="BA175" s="132" t="str">
        <f ca="1">IF(ISNUMBER(I175-'Choose Housekeeping Genes'!J$17),I175-'Choose Housekeeping Genes'!J$17,"")</f>
        <v/>
      </c>
      <c r="BB175" s="132" t="str">
        <f ca="1">IF(ISNUMBER(J175-'Choose Housekeeping Genes'!K$17),J175-'Choose Housekeeping Genes'!K$17,"")</f>
        <v/>
      </c>
      <c r="BC175" s="132" t="str">
        <f ca="1">IF(ISNUMBER(K175-'Choose Housekeeping Genes'!L$17),K175-'Choose Housekeeping Genes'!L$17,"")</f>
        <v/>
      </c>
      <c r="BD175" s="132" t="str">
        <f ca="1">IF(ISNUMBER(L175-'Choose Housekeeping Genes'!M$17),L175-'Choose Housekeeping Genes'!M$17,"")</f>
        <v/>
      </c>
      <c r="BE175" s="132" t="str">
        <f ca="1">IF(ISNUMBER(M175-'Choose Housekeeping Genes'!N$17),M175-'Choose Housekeeping Genes'!N$17,"")</f>
        <v/>
      </c>
      <c r="BF175" s="132" t="str">
        <f ca="1">IF(ISNUMBER(N175-'Choose Housekeeping Genes'!O$17),N175-'Choose Housekeeping Genes'!O$17,"")</f>
        <v/>
      </c>
      <c r="BG175" s="132" t="str">
        <f ca="1">IF(ISNUMBER(O175-'Choose Housekeeping Genes'!P$17),O175-'Choose Housekeeping Genes'!P$17,"")</f>
        <v/>
      </c>
      <c r="BH175" s="132" t="str">
        <f ca="1">IF(ISNUMBER(P175-'Choose Housekeeping Genes'!Q$17),P175-'Choose Housekeeping Genes'!Q$17,"")</f>
        <v/>
      </c>
      <c r="BI175" s="132" t="str">
        <f ca="1">IF(ISNUMBER(Q175-'Choose Housekeeping Genes'!R$17),Q175-'Choose Housekeeping Genes'!R$17,"")</f>
        <v/>
      </c>
      <c r="BJ175" s="132" t="str">
        <f ca="1">IF(ISNUMBER(R175-'Choose Housekeeping Genes'!S$17),R175-'Choose Housekeeping Genes'!S$17,"")</f>
        <v/>
      </c>
      <c r="BK175" s="132" t="str">
        <f ca="1">IF(ISNUMBER(S175-'Choose Housekeeping Genes'!T$17),S175-'Choose Housekeeping Genes'!T$17,"")</f>
        <v/>
      </c>
      <c r="BL175" s="132" t="str">
        <f ca="1">IF(ISNUMBER(T175-'Choose Housekeeping Genes'!U$17),T175-'Choose Housekeeping Genes'!U$17,"")</f>
        <v/>
      </c>
      <c r="BM175" s="132" t="str">
        <f ca="1">IF(ISNUMBER(U175-'Choose Housekeeping Genes'!V$17),U175-'Choose Housekeeping Genes'!V$17,"")</f>
        <v/>
      </c>
      <c r="BN175" s="132" t="str">
        <f ca="1">IF(ISNUMBER(V175-'Choose Housekeeping Genes'!W$17),V175-'Choose Housekeeping Genes'!W$17,"")</f>
        <v/>
      </c>
      <c r="BO175" s="142" t="str">
        <f t="shared" si="11"/>
        <v>PTENP1</v>
      </c>
      <c r="BP175" s="141" t="s">
        <v>90</v>
      </c>
      <c r="BQ175" s="132" t="str">
        <f ca="1">IF(ISNUMBER(Y175-'Choose Housekeeping Genes'!AA$17),Y175-'Choose Housekeeping Genes'!AA$17,"")</f>
        <v/>
      </c>
      <c r="BR175" s="132" t="str">
        <f ca="1">IF(ISNUMBER(Z175-'Choose Housekeeping Genes'!AB$17),Z175-'Choose Housekeeping Genes'!AB$17,"")</f>
        <v/>
      </c>
      <c r="BS175" s="132" t="str">
        <f ca="1">IF(ISNUMBER(AA175-'Choose Housekeeping Genes'!AC$17),AA175-'Choose Housekeeping Genes'!AC$17,"")</f>
        <v/>
      </c>
      <c r="BT175" s="132" t="str">
        <f ca="1">IF(ISNUMBER(AB175-'Choose Housekeeping Genes'!AD$17),AB175-'Choose Housekeeping Genes'!AD$17,"")</f>
        <v/>
      </c>
      <c r="BU175" s="132" t="str">
        <f ca="1">IF(ISNUMBER(AC175-'Choose Housekeeping Genes'!AE$17),AC175-'Choose Housekeeping Genes'!AE$17,"")</f>
        <v/>
      </c>
      <c r="BV175" s="132" t="str">
        <f ca="1">IF(ISNUMBER(AD175-'Choose Housekeeping Genes'!AF$17),AD175-'Choose Housekeeping Genes'!AF$17,"")</f>
        <v/>
      </c>
      <c r="BW175" s="132" t="str">
        <f ca="1">IF(ISNUMBER(AE175-'Choose Housekeeping Genes'!AG$17),AE175-'Choose Housekeeping Genes'!AG$17,"")</f>
        <v/>
      </c>
      <c r="BX175" s="132" t="str">
        <f ca="1">IF(ISNUMBER(AF175-'Choose Housekeeping Genes'!AH$17),AF175-'Choose Housekeeping Genes'!AH$17,"")</f>
        <v/>
      </c>
      <c r="BY175" s="132" t="str">
        <f ca="1">IF(ISNUMBER(AG175-'Choose Housekeeping Genes'!AI$17),AG175-'Choose Housekeeping Genes'!AI$17,"")</f>
        <v/>
      </c>
      <c r="BZ175" s="132" t="str">
        <f ca="1">IF(ISNUMBER(AH175-'Choose Housekeeping Genes'!AJ$17),AH175-'Choose Housekeeping Genes'!AJ$17,"")</f>
        <v/>
      </c>
      <c r="CA175" s="132" t="str">
        <f ca="1">IF(ISNUMBER(AI175-'Choose Housekeeping Genes'!AK$17),AI175-'Choose Housekeeping Genes'!AK$17,"")</f>
        <v/>
      </c>
      <c r="CB175" s="132" t="str">
        <f ca="1">IF(ISNUMBER(AJ175-'Choose Housekeeping Genes'!AL$17),AJ175-'Choose Housekeeping Genes'!AL$17,"")</f>
        <v/>
      </c>
      <c r="CC175" s="132" t="str">
        <f ca="1">IF(ISNUMBER(AK175-'Choose Housekeeping Genes'!AM$17),AK175-'Choose Housekeeping Genes'!AM$17,"")</f>
        <v/>
      </c>
      <c r="CD175" s="132" t="str">
        <f ca="1">IF(ISNUMBER(AL175-'Choose Housekeeping Genes'!AN$17),AL175-'Choose Housekeeping Genes'!AN$17,"")</f>
        <v/>
      </c>
      <c r="CE175" s="132" t="str">
        <f ca="1">IF(ISNUMBER(AM175-'Choose Housekeeping Genes'!AO$17),AM175-'Choose Housekeeping Genes'!AO$17,"")</f>
        <v/>
      </c>
      <c r="CF175" s="132" t="str">
        <f ca="1">IF(ISNUMBER(AN175-'Choose Housekeeping Genes'!AP$17),AN175-'Choose Housekeeping Genes'!AP$17,"")</f>
        <v/>
      </c>
      <c r="CG175" s="132" t="str">
        <f ca="1">IF(ISNUMBER(AO175-'Choose Housekeeping Genes'!AQ$17),AO175-'Choose Housekeeping Genes'!AQ$17,"")</f>
        <v/>
      </c>
      <c r="CH175" s="132" t="str">
        <f ca="1">IF(ISNUMBER(AP175-'Choose Housekeeping Genes'!AR$17),AP175-'Choose Housekeeping Genes'!AR$17,"")</f>
        <v/>
      </c>
      <c r="CI175" s="132" t="str">
        <f ca="1">IF(ISNUMBER(AQ175-'Choose Housekeeping Genes'!AS$17),AQ175-'Choose Housekeeping Genes'!AS$17,"")</f>
        <v/>
      </c>
      <c r="CJ175" s="132" t="str">
        <f ca="1">IF(ISNUMBER(AR175-'Choose Housekeeping Genes'!AT$17),AR175-'Choose Housekeeping Genes'!AT$17,"")</f>
        <v/>
      </c>
      <c r="CK175" s="137" t="e">
        <f t="shared" ca="1" si="9"/>
        <v>#DIV/0!</v>
      </c>
      <c r="CL175" s="138" t="e">
        <f t="shared" ca="1" si="10"/>
        <v>#DIV/0!</v>
      </c>
    </row>
    <row r="176" spans="1:90" ht="12.75" x14ac:dyDescent="0.15">
      <c r="A176" s="131" t="str">
        <f>'Transcript table'!C176</f>
        <v>PUNISHER</v>
      </c>
      <c r="B176" s="35" t="s">
        <v>91</v>
      </c>
      <c r="C176" s="132" t="str">
        <f>IF(SUM('Test Sample Data'!C$3:C$386)&gt;10,IF(AND(ISNUMBER('Test Sample Data'!C176),'Test Sample Data'!C176&lt;35,'Test Sample Data'!C176&gt;0),'Test Sample Data'!C176-'Choose Housekeeping Genes'!D$27,35-'Choose Housekeeping Genes'!D$27),"")</f>
        <v/>
      </c>
      <c r="D176" s="132" t="str">
        <f>IF(SUM('Test Sample Data'!D$3:D$386)&gt;10,IF(AND(ISNUMBER('Test Sample Data'!D176),'Test Sample Data'!D176&lt;35,'Test Sample Data'!D176&gt;0),'Test Sample Data'!D176-'Choose Housekeeping Genes'!E$27,35-'Choose Housekeeping Genes'!E$27),"")</f>
        <v/>
      </c>
      <c r="E176" s="132" t="str">
        <f>IF(SUM('Test Sample Data'!E$3:E$386)&gt;10,IF(AND(ISNUMBER('Test Sample Data'!E176),'Test Sample Data'!E176&lt;35,'Test Sample Data'!E176&gt;0),'Test Sample Data'!E176-'Choose Housekeeping Genes'!F$27,35-'Choose Housekeeping Genes'!F$27),"")</f>
        <v/>
      </c>
      <c r="F176" s="132" t="str">
        <f>IF(SUM('Test Sample Data'!F$3:F$386)&gt;10,IF(AND(ISNUMBER('Test Sample Data'!F176),'Test Sample Data'!F176&lt;35,'Test Sample Data'!F176&gt;0),'Test Sample Data'!F176-'Choose Housekeeping Genes'!G$27,35-'Choose Housekeeping Genes'!G$27),"")</f>
        <v/>
      </c>
      <c r="G176" s="132" t="str">
        <f>IF(SUM('Test Sample Data'!G$3:G$386)&gt;10,IF(AND(ISNUMBER('Test Sample Data'!G176),'Test Sample Data'!G176&lt;35,'Test Sample Data'!G176&gt;0),'Test Sample Data'!G176-'Choose Housekeeping Genes'!H$27,35-'Choose Housekeeping Genes'!H$27),"")</f>
        <v/>
      </c>
      <c r="H176" s="132" t="str">
        <f>IF(SUM('Test Sample Data'!H$3:H$386)&gt;10,IF(AND(ISNUMBER('Test Sample Data'!H176),'Test Sample Data'!H176&lt;35,'Test Sample Data'!H176&gt;0),'Test Sample Data'!H176-'Choose Housekeeping Genes'!I$27,35-'Choose Housekeeping Genes'!I$27),"")</f>
        <v/>
      </c>
      <c r="I176" s="132" t="str">
        <f>IF(SUM('Test Sample Data'!I$3:I$386)&gt;10,IF(AND(ISNUMBER('Test Sample Data'!I176),'Test Sample Data'!I176&lt;35,'Test Sample Data'!I176&gt;0),'Test Sample Data'!I176-'Choose Housekeeping Genes'!J$27,35-'Choose Housekeeping Genes'!J$27),"")</f>
        <v/>
      </c>
      <c r="J176" s="132" t="str">
        <f>IF(SUM('Test Sample Data'!J$3:J$386)&gt;10,IF(AND(ISNUMBER('Test Sample Data'!J176),'Test Sample Data'!J176&lt;35,'Test Sample Data'!J176&gt;0),'Test Sample Data'!J176-'Choose Housekeeping Genes'!K$27,35-'Choose Housekeeping Genes'!K$27),"")</f>
        <v/>
      </c>
      <c r="K176" s="132" t="str">
        <f>IF(SUM('Test Sample Data'!K$3:K$386)&gt;10,IF(AND(ISNUMBER('Test Sample Data'!K176),'Test Sample Data'!K176&lt;35,'Test Sample Data'!K176&gt;0),'Test Sample Data'!K176-'Choose Housekeeping Genes'!L$27,35-'Choose Housekeeping Genes'!L$27),"")</f>
        <v/>
      </c>
      <c r="L176" s="132" t="str">
        <f>IF(SUM('Test Sample Data'!L$3:L$386)&gt;10,IF(AND(ISNUMBER('Test Sample Data'!L176),'Test Sample Data'!L176&lt;35,'Test Sample Data'!L176&gt;0),'Test Sample Data'!L176-'Choose Housekeeping Genes'!M$27,35-'Choose Housekeeping Genes'!M$27),"")</f>
        <v/>
      </c>
      <c r="M176" s="132" t="str">
        <f>IF(SUM('Test Sample Data'!M$3:M$386)&gt;10,IF(AND(ISNUMBER('Test Sample Data'!M176),'Test Sample Data'!M176&lt;35,'Test Sample Data'!M176&gt;0),'Test Sample Data'!M176-'Choose Housekeeping Genes'!N$27,35-'Choose Housekeeping Genes'!N$27),"")</f>
        <v/>
      </c>
      <c r="N176" s="132" t="str">
        <f>IF(SUM('Test Sample Data'!N$3:N$386)&gt;10,IF(AND(ISNUMBER('Test Sample Data'!N176),'Test Sample Data'!N176&lt;35,'Test Sample Data'!N176&gt;0),'Test Sample Data'!N176-'Choose Housekeeping Genes'!O$27,35-'Choose Housekeeping Genes'!O$27),"")</f>
        <v/>
      </c>
      <c r="O176" s="132" t="str">
        <f>IF(SUM('Test Sample Data'!O$3:O$386)&gt;10,IF(AND(ISNUMBER('Test Sample Data'!O176),'Test Sample Data'!O176&lt;35,'Test Sample Data'!O176&gt;0),'Test Sample Data'!O176-'Choose Housekeeping Genes'!P$27,35-'Choose Housekeeping Genes'!P$27),"")</f>
        <v/>
      </c>
      <c r="P176" s="132" t="str">
        <f>IF(SUM('Test Sample Data'!P$3:P$386)&gt;10,IF(AND(ISNUMBER('Test Sample Data'!P176),'Test Sample Data'!P176&lt;35,'Test Sample Data'!P176&gt;0),'Test Sample Data'!P176-'Choose Housekeeping Genes'!Q$27,35-'Choose Housekeeping Genes'!Q$27),"")</f>
        <v/>
      </c>
      <c r="Q176" s="132" t="str">
        <f>IF(SUM('Test Sample Data'!Q$3:Q$386)&gt;10,IF(AND(ISNUMBER('Test Sample Data'!Q176),'Test Sample Data'!Q176&lt;35,'Test Sample Data'!Q176&gt;0),'Test Sample Data'!Q176-'Choose Housekeeping Genes'!R$27,35-'Choose Housekeeping Genes'!R$27),"")</f>
        <v/>
      </c>
      <c r="R176" s="132" t="str">
        <f>IF(SUM('Test Sample Data'!R$3:R$386)&gt;10,IF(AND(ISNUMBER('Test Sample Data'!R176),'Test Sample Data'!R176&lt;35,'Test Sample Data'!R176&gt;0),'Test Sample Data'!R176-'Choose Housekeeping Genes'!S$27,35-'Choose Housekeeping Genes'!S$27),"")</f>
        <v/>
      </c>
      <c r="S176" s="132" t="str">
        <f>IF(SUM('Test Sample Data'!S$3:S$386)&gt;10,IF(AND(ISNUMBER('Test Sample Data'!S176),'Test Sample Data'!S176&lt;35,'Test Sample Data'!S176&gt;0),'Test Sample Data'!S176-'Choose Housekeeping Genes'!T$27,35-'Choose Housekeeping Genes'!T$27),"")</f>
        <v/>
      </c>
      <c r="T176" s="132" t="str">
        <f>IF(SUM('Test Sample Data'!T$3:T$386)&gt;10,IF(AND(ISNUMBER('Test Sample Data'!T176),'Test Sample Data'!T176&lt;35,'Test Sample Data'!T176&gt;0),'Test Sample Data'!T176-'Choose Housekeeping Genes'!U$27,35-'Choose Housekeeping Genes'!U$27),"")</f>
        <v/>
      </c>
      <c r="U176" s="132" t="str">
        <f>IF(SUM('Test Sample Data'!U$3:U$386)&gt;10,IF(AND(ISNUMBER('Test Sample Data'!U176),'Test Sample Data'!U176&lt;35,'Test Sample Data'!U176&gt;0),'Test Sample Data'!U176-'Choose Housekeeping Genes'!V$27,35-'Choose Housekeeping Genes'!V$27),"")</f>
        <v/>
      </c>
      <c r="V176" s="132" t="str">
        <f>IF(SUM('Test Sample Data'!V$3:V$386)&gt;10,IF(AND(ISNUMBER('Test Sample Data'!V176),'Test Sample Data'!V176&lt;35,'Test Sample Data'!V176&gt;0),'Test Sample Data'!V176-'Choose Housekeeping Genes'!W$27,35-'Choose Housekeeping Genes'!W$27),"")</f>
        <v/>
      </c>
      <c r="W176" s="140" t="str">
        <f>'Control Sample Data'!A176</f>
        <v>PUNISHER</v>
      </c>
      <c r="X176" s="141" t="s">
        <v>91</v>
      </c>
      <c r="Y176" s="132" t="str">
        <f>IF(SUM('Control Sample Data'!C$3:C$386)&gt;10,IF(AND(ISNUMBER('Control Sample Data'!C176),'Control Sample Data'!C176&lt;35,'Control Sample Data'!C176&gt;0),'Control Sample Data'!C176-'Choose Housekeeping Genes'!AA$27,35-'Choose Housekeeping Genes'!AA$27),"")</f>
        <v/>
      </c>
      <c r="Z176" s="132" t="str">
        <f>IF(SUM('Control Sample Data'!D$3:D$386)&gt;10,IF(AND(ISNUMBER('Control Sample Data'!D176),'Control Sample Data'!D176&lt;35,'Control Sample Data'!D176&gt;0),'Control Sample Data'!D176-'Choose Housekeeping Genes'!AB$27,35-'Choose Housekeeping Genes'!AB$27),"")</f>
        <v/>
      </c>
      <c r="AA176" s="132" t="str">
        <f>IF(SUM('Control Sample Data'!E$3:E$386)&gt;10,IF(AND(ISNUMBER('Control Sample Data'!E176),'Control Sample Data'!E176&lt;35,'Control Sample Data'!E176&gt;0),'Control Sample Data'!E176-'Choose Housekeeping Genes'!AC$27,35-'Choose Housekeeping Genes'!AC$27),"")</f>
        <v/>
      </c>
      <c r="AB176" s="132" t="str">
        <f>IF(SUM('Control Sample Data'!F$3:F$386)&gt;10,IF(AND(ISNUMBER('Control Sample Data'!F176),'Control Sample Data'!F176&lt;35,'Control Sample Data'!F176&gt;0),'Control Sample Data'!F176-'Choose Housekeeping Genes'!AD$27,35-'Choose Housekeeping Genes'!AD$27),"")</f>
        <v/>
      </c>
      <c r="AC176" s="132" t="str">
        <f>IF(SUM('Control Sample Data'!G$3:G$386)&gt;10,IF(AND(ISNUMBER('Control Sample Data'!G176),'Control Sample Data'!G176&lt;35,'Control Sample Data'!G176&gt;0),'Control Sample Data'!G176-'Choose Housekeeping Genes'!AE$27,35-'Choose Housekeeping Genes'!AE$27),"")</f>
        <v/>
      </c>
      <c r="AD176" s="132" t="str">
        <f>IF(SUM('Control Sample Data'!H$3:H$386)&gt;10,IF(AND(ISNUMBER('Control Sample Data'!H176),'Control Sample Data'!H176&lt;35,'Control Sample Data'!H176&gt;0),'Control Sample Data'!H176-'Choose Housekeeping Genes'!AF$27,35-'Choose Housekeeping Genes'!AF$27),"")</f>
        <v/>
      </c>
      <c r="AE176" s="132" t="str">
        <f>IF(SUM('Control Sample Data'!I$3:I$386)&gt;10,IF(AND(ISNUMBER('Control Sample Data'!I176),'Control Sample Data'!I176&lt;35,'Control Sample Data'!I176&gt;0),'Control Sample Data'!I176-'Choose Housekeeping Genes'!AG$27,35-'Choose Housekeeping Genes'!AG$27),"")</f>
        <v/>
      </c>
      <c r="AF176" s="132" t="str">
        <f>IF(SUM('Control Sample Data'!J$3:J$386)&gt;10,IF(AND(ISNUMBER('Control Sample Data'!J176),'Control Sample Data'!J176&lt;35,'Control Sample Data'!J176&gt;0),'Control Sample Data'!J176-'Choose Housekeeping Genes'!AH$27,35-'Choose Housekeeping Genes'!AH$27),"")</f>
        <v/>
      </c>
      <c r="AG176" s="132" t="str">
        <f>IF(SUM('Control Sample Data'!K$3:K$386)&gt;10,IF(AND(ISNUMBER('Control Sample Data'!K176),'Control Sample Data'!K176&lt;35,'Control Sample Data'!K176&gt;0),'Control Sample Data'!K176-'Choose Housekeeping Genes'!AI$27,35-'Choose Housekeeping Genes'!AI$27),"")</f>
        <v/>
      </c>
      <c r="AH176" s="132" t="str">
        <f>IF(SUM('Control Sample Data'!L$3:L$386)&gt;10,IF(AND(ISNUMBER('Control Sample Data'!L176),'Control Sample Data'!L176&lt;35,'Control Sample Data'!L176&gt;0),'Control Sample Data'!L176-'Choose Housekeeping Genes'!AJ$27,35-'Choose Housekeeping Genes'!AJ$27),"")</f>
        <v/>
      </c>
      <c r="AI176" s="132" t="str">
        <f>IF(SUM('Control Sample Data'!M$3:M$386)&gt;10,IF(AND(ISNUMBER('Control Sample Data'!M176),'Control Sample Data'!M176&lt;35,'Control Sample Data'!M176&gt;0),'Control Sample Data'!M176-'Choose Housekeeping Genes'!AK$27,35-'Choose Housekeeping Genes'!AK$27),"")</f>
        <v/>
      </c>
      <c r="AJ176" s="132" t="str">
        <f>IF(SUM('Control Sample Data'!N$3:N$386)&gt;10,IF(AND(ISNUMBER('Control Sample Data'!N176),'Control Sample Data'!N176&lt;35,'Control Sample Data'!N176&gt;0),'Control Sample Data'!N176-'Choose Housekeeping Genes'!AL$27,35-'Choose Housekeeping Genes'!AL$27),"")</f>
        <v/>
      </c>
      <c r="AK176" s="132" t="str">
        <f>IF(SUM('Control Sample Data'!O$3:O$386)&gt;10,IF(AND(ISNUMBER('Control Sample Data'!O176),'Control Sample Data'!O176&lt;35,'Control Sample Data'!O176&gt;0),'Control Sample Data'!O176-'Choose Housekeeping Genes'!AM$27,35-'Choose Housekeeping Genes'!AM$27),"")</f>
        <v/>
      </c>
      <c r="AL176" s="132" t="str">
        <f>IF(SUM('Control Sample Data'!P$3:P$386)&gt;10,IF(AND(ISNUMBER('Control Sample Data'!P176),'Control Sample Data'!P176&lt;35,'Control Sample Data'!P176&gt;0),'Control Sample Data'!P176-'Choose Housekeeping Genes'!AN$27,35-'Choose Housekeeping Genes'!AN$27),"")</f>
        <v/>
      </c>
      <c r="AM176" s="132" t="str">
        <f>IF(SUM('Control Sample Data'!Q$3:Q$386)&gt;10,IF(AND(ISNUMBER('Control Sample Data'!Q176),'Control Sample Data'!Q176&lt;35,'Control Sample Data'!Q176&gt;0),'Control Sample Data'!Q176-'Choose Housekeeping Genes'!AO$27,35-'Choose Housekeeping Genes'!AO$27),"")</f>
        <v/>
      </c>
      <c r="AN176" s="132" t="str">
        <f>IF(SUM('Control Sample Data'!R$3:R$386)&gt;10,IF(AND(ISNUMBER('Control Sample Data'!R176),'Control Sample Data'!R176&lt;35,'Control Sample Data'!R176&gt;0),'Control Sample Data'!R176-'Choose Housekeeping Genes'!AP$27,35-'Choose Housekeeping Genes'!AP$27),"")</f>
        <v/>
      </c>
      <c r="AO176" s="132" t="str">
        <f>IF(SUM('Control Sample Data'!S$3:S$386)&gt;10,IF(AND(ISNUMBER('Control Sample Data'!S176),'Control Sample Data'!S176&lt;35,'Control Sample Data'!S176&gt;0),'Control Sample Data'!S176-'Choose Housekeeping Genes'!AQ$27,35-'Choose Housekeeping Genes'!AQ$27),"")</f>
        <v/>
      </c>
      <c r="AP176" s="132" t="str">
        <f>IF(SUM('Control Sample Data'!T$3:T$386)&gt;10,IF(AND(ISNUMBER('Control Sample Data'!T176),'Control Sample Data'!T176&lt;35,'Control Sample Data'!T176&gt;0),'Control Sample Data'!T176-'Choose Housekeeping Genes'!AR$27,35-'Choose Housekeeping Genes'!AR$27),"")</f>
        <v/>
      </c>
      <c r="AQ176" s="132" t="str">
        <f>IF(SUM('Control Sample Data'!U$3:U$386)&gt;10,IF(AND(ISNUMBER('Control Sample Data'!U176),'Control Sample Data'!U176&lt;35,'Control Sample Data'!U176&gt;0),'Control Sample Data'!U176-'Choose Housekeeping Genes'!AS$27,35-'Choose Housekeeping Genes'!AS$27),"")</f>
        <v/>
      </c>
      <c r="AR176" s="132" t="str">
        <f>IF(SUM('Control Sample Data'!V$3:V$386)&gt;10,IF(AND(ISNUMBER('Control Sample Data'!V176),'Control Sample Data'!V176&lt;35,'Control Sample Data'!V176&gt;0),'Control Sample Data'!V176-'Choose Housekeeping Genes'!AT$27,35-'Choose Housekeeping Genes'!AT$27),"")</f>
        <v/>
      </c>
      <c r="AS176" s="135" t="str">
        <f>'Control Sample Data'!A176</f>
        <v>PUNISHER</v>
      </c>
      <c r="AT176" s="35" t="s">
        <v>91</v>
      </c>
      <c r="AU176" s="132" t="str">
        <f ca="1">IF(ISNUMBER(C176-'Choose Housekeeping Genes'!D$17),C176-'Choose Housekeeping Genes'!D$17,"")</f>
        <v/>
      </c>
      <c r="AV176" s="132" t="str">
        <f ca="1">IF(ISNUMBER(D176-'Choose Housekeeping Genes'!E$17),D176-'Choose Housekeeping Genes'!E$17,"")</f>
        <v/>
      </c>
      <c r="AW176" s="132" t="str">
        <f ca="1">IF(ISNUMBER(E176-'Choose Housekeeping Genes'!F$17),E176-'Choose Housekeeping Genes'!F$17,"")</f>
        <v/>
      </c>
      <c r="AX176" s="132" t="str">
        <f ca="1">IF(ISNUMBER(F176-'Choose Housekeeping Genes'!G$17),F176-'Choose Housekeeping Genes'!G$17,"")</f>
        <v/>
      </c>
      <c r="AY176" s="132" t="str">
        <f ca="1">IF(ISNUMBER(G176-'Choose Housekeeping Genes'!H$17),G176-'Choose Housekeeping Genes'!H$17,"")</f>
        <v/>
      </c>
      <c r="AZ176" s="132" t="str">
        <f ca="1">IF(ISNUMBER(H176-'Choose Housekeeping Genes'!I$17),H176-'Choose Housekeeping Genes'!I$17,"")</f>
        <v/>
      </c>
      <c r="BA176" s="132" t="str">
        <f ca="1">IF(ISNUMBER(I176-'Choose Housekeeping Genes'!J$17),I176-'Choose Housekeeping Genes'!J$17,"")</f>
        <v/>
      </c>
      <c r="BB176" s="132" t="str">
        <f ca="1">IF(ISNUMBER(J176-'Choose Housekeeping Genes'!K$17),J176-'Choose Housekeeping Genes'!K$17,"")</f>
        <v/>
      </c>
      <c r="BC176" s="132" t="str">
        <f ca="1">IF(ISNUMBER(K176-'Choose Housekeeping Genes'!L$17),K176-'Choose Housekeeping Genes'!L$17,"")</f>
        <v/>
      </c>
      <c r="BD176" s="132" t="str">
        <f ca="1">IF(ISNUMBER(L176-'Choose Housekeeping Genes'!M$17),L176-'Choose Housekeeping Genes'!M$17,"")</f>
        <v/>
      </c>
      <c r="BE176" s="132" t="str">
        <f ca="1">IF(ISNUMBER(M176-'Choose Housekeeping Genes'!N$17),M176-'Choose Housekeeping Genes'!N$17,"")</f>
        <v/>
      </c>
      <c r="BF176" s="132" t="str">
        <f ca="1">IF(ISNUMBER(N176-'Choose Housekeeping Genes'!O$17),N176-'Choose Housekeeping Genes'!O$17,"")</f>
        <v/>
      </c>
      <c r="BG176" s="132" t="str">
        <f ca="1">IF(ISNUMBER(O176-'Choose Housekeeping Genes'!P$17),O176-'Choose Housekeeping Genes'!P$17,"")</f>
        <v/>
      </c>
      <c r="BH176" s="132" t="str">
        <f ca="1">IF(ISNUMBER(P176-'Choose Housekeeping Genes'!Q$17),P176-'Choose Housekeeping Genes'!Q$17,"")</f>
        <v/>
      </c>
      <c r="BI176" s="132" t="str">
        <f ca="1">IF(ISNUMBER(Q176-'Choose Housekeeping Genes'!R$17),Q176-'Choose Housekeeping Genes'!R$17,"")</f>
        <v/>
      </c>
      <c r="BJ176" s="132" t="str">
        <f ca="1">IF(ISNUMBER(R176-'Choose Housekeeping Genes'!S$17),R176-'Choose Housekeeping Genes'!S$17,"")</f>
        <v/>
      </c>
      <c r="BK176" s="132" t="str">
        <f ca="1">IF(ISNUMBER(S176-'Choose Housekeeping Genes'!T$17),S176-'Choose Housekeeping Genes'!T$17,"")</f>
        <v/>
      </c>
      <c r="BL176" s="132" t="str">
        <f ca="1">IF(ISNUMBER(T176-'Choose Housekeeping Genes'!U$17),T176-'Choose Housekeeping Genes'!U$17,"")</f>
        <v/>
      </c>
      <c r="BM176" s="132" t="str">
        <f ca="1">IF(ISNUMBER(U176-'Choose Housekeeping Genes'!V$17),U176-'Choose Housekeeping Genes'!V$17,"")</f>
        <v/>
      </c>
      <c r="BN176" s="132" t="str">
        <f ca="1">IF(ISNUMBER(V176-'Choose Housekeeping Genes'!W$17),V176-'Choose Housekeeping Genes'!W$17,"")</f>
        <v/>
      </c>
      <c r="BO176" s="142" t="str">
        <f t="shared" si="11"/>
        <v>PUNISHER</v>
      </c>
      <c r="BP176" s="141" t="s">
        <v>91</v>
      </c>
      <c r="BQ176" s="132" t="str">
        <f ca="1">IF(ISNUMBER(Y176-'Choose Housekeeping Genes'!AA$17),Y176-'Choose Housekeeping Genes'!AA$17,"")</f>
        <v/>
      </c>
      <c r="BR176" s="132" t="str">
        <f ca="1">IF(ISNUMBER(Z176-'Choose Housekeeping Genes'!AB$17),Z176-'Choose Housekeeping Genes'!AB$17,"")</f>
        <v/>
      </c>
      <c r="BS176" s="132" t="str">
        <f ca="1">IF(ISNUMBER(AA176-'Choose Housekeeping Genes'!AC$17),AA176-'Choose Housekeeping Genes'!AC$17,"")</f>
        <v/>
      </c>
      <c r="BT176" s="132" t="str">
        <f ca="1">IF(ISNUMBER(AB176-'Choose Housekeeping Genes'!AD$17),AB176-'Choose Housekeeping Genes'!AD$17,"")</f>
        <v/>
      </c>
      <c r="BU176" s="132" t="str">
        <f ca="1">IF(ISNUMBER(AC176-'Choose Housekeeping Genes'!AE$17),AC176-'Choose Housekeeping Genes'!AE$17,"")</f>
        <v/>
      </c>
      <c r="BV176" s="132" t="str">
        <f ca="1">IF(ISNUMBER(AD176-'Choose Housekeeping Genes'!AF$17),AD176-'Choose Housekeeping Genes'!AF$17,"")</f>
        <v/>
      </c>
      <c r="BW176" s="132" t="str">
        <f ca="1">IF(ISNUMBER(AE176-'Choose Housekeeping Genes'!AG$17),AE176-'Choose Housekeeping Genes'!AG$17,"")</f>
        <v/>
      </c>
      <c r="BX176" s="132" t="str">
        <f ca="1">IF(ISNUMBER(AF176-'Choose Housekeeping Genes'!AH$17),AF176-'Choose Housekeeping Genes'!AH$17,"")</f>
        <v/>
      </c>
      <c r="BY176" s="132" t="str">
        <f ca="1">IF(ISNUMBER(AG176-'Choose Housekeeping Genes'!AI$17),AG176-'Choose Housekeeping Genes'!AI$17,"")</f>
        <v/>
      </c>
      <c r="BZ176" s="132" t="str">
        <f ca="1">IF(ISNUMBER(AH176-'Choose Housekeeping Genes'!AJ$17),AH176-'Choose Housekeeping Genes'!AJ$17,"")</f>
        <v/>
      </c>
      <c r="CA176" s="132" t="str">
        <f ca="1">IF(ISNUMBER(AI176-'Choose Housekeeping Genes'!AK$17),AI176-'Choose Housekeeping Genes'!AK$17,"")</f>
        <v/>
      </c>
      <c r="CB176" s="132" t="str">
        <f ca="1">IF(ISNUMBER(AJ176-'Choose Housekeeping Genes'!AL$17),AJ176-'Choose Housekeeping Genes'!AL$17,"")</f>
        <v/>
      </c>
      <c r="CC176" s="132" t="str">
        <f ca="1">IF(ISNUMBER(AK176-'Choose Housekeeping Genes'!AM$17),AK176-'Choose Housekeeping Genes'!AM$17,"")</f>
        <v/>
      </c>
      <c r="CD176" s="132" t="str">
        <f ca="1">IF(ISNUMBER(AL176-'Choose Housekeeping Genes'!AN$17),AL176-'Choose Housekeeping Genes'!AN$17,"")</f>
        <v/>
      </c>
      <c r="CE176" s="132" t="str">
        <f ca="1">IF(ISNUMBER(AM176-'Choose Housekeeping Genes'!AO$17),AM176-'Choose Housekeeping Genes'!AO$17,"")</f>
        <v/>
      </c>
      <c r="CF176" s="132" t="str">
        <f ca="1">IF(ISNUMBER(AN176-'Choose Housekeeping Genes'!AP$17),AN176-'Choose Housekeeping Genes'!AP$17,"")</f>
        <v/>
      </c>
      <c r="CG176" s="132" t="str">
        <f ca="1">IF(ISNUMBER(AO176-'Choose Housekeeping Genes'!AQ$17),AO176-'Choose Housekeeping Genes'!AQ$17,"")</f>
        <v/>
      </c>
      <c r="CH176" s="132" t="str">
        <f ca="1">IF(ISNUMBER(AP176-'Choose Housekeeping Genes'!AR$17),AP176-'Choose Housekeeping Genes'!AR$17,"")</f>
        <v/>
      </c>
      <c r="CI176" s="132" t="str">
        <f ca="1">IF(ISNUMBER(AQ176-'Choose Housekeeping Genes'!AS$17),AQ176-'Choose Housekeeping Genes'!AS$17,"")</f>
        <v/>
      </c>
      <c r="CJ176" s="132" t="str">
        <f ca="1">IF(ISNUMBER(AR176-'Choose Housekeeping Genes'!AT$17),AR176-'Choose Housekeeping Genes'!AT$17,"")</f>
        <v/>
      </c>
      <c r="CK176" s="137" t="e">
        <f t="shared" ca="1" si="9"/>
        <v>#DIV/0!</v>
      </c>
      <c r="CL176" s="138" t="e">
        <f t="shared" ca="1" si="10"/>
        <v>#DIV/0!</v>
      </c>
    </row>
    <row r="177" spans="1:90" ht="12.75" x14ac:dyDescent="0.15">
      <c r="A177" s="131" t="str">
        <f>'Transcript table'!C177</f>
        <v>PVT1</v>
      </c>
      <c r="B177" s="35" t="s">
        <v>92</v>
      </c>
      <c r="C177" s="132" t="str">
        <f>IF(SUM('Test Sample Data'!C$3:C$386)&gt;10,IF(AND(ISNUMBER('Test Sample Data'!C177),'Test Sample Data'!C177&lt;35,'Test Sample Data'!C177&gt;0),'Test Sample Data'!C177-'Choose Housekeeping Genes'!D$27,35-'Choose Housekeeping Genes'!D$27),"")</f>
        <v/>
      </c>
      <c r="D177" s="132" t="str">
        <f>IF(SUM('Test Sample Data'!D$3:D$386)&gt;10,IF(AND(ISNUMBER('Test Sample Data'!D177),'Test Sample Data'!D177&lt;35,'Test Sample Data'!D177&gt;0),'Test Sample Data'!D177-'Choose Housekeeping Genes'!E$27,35-'Choose Housekeeping Genes'!E$27),"")</f>
        <v/>
      </c>
      <c r="E177" s="132" t="str">
        <f>IF(SUM('Test Sample Data'!E$3:E$386)&gt;10,IF(AND(ISNUMBER('Test Sample Data'!E177),'Test Sample Data'!E177&lt;35,'Test Sample Data'!E177&gt;0),'Test Sample Data'!E177-'Choose Housekeeping Genes'!F$27,35-'Choose Housekeeping Genes'!F$27),"")</f>
        <v/>
      </c>
      <c r="F177" s="132" t="str">
        <f>IF(SUM('Test Sample Data'!F$3:F$386)&gt;10,IF(AND(ISNUMBER('Test Sample Data'!F177),'Test Sample Data'!F177&lt;35,'Test Sample Data'!F177&gt;0),'Test Sample Data'!F177-'Choose Housekeeping Genes'!G$27,35-'Choose Housekeeping Genes'!G$27),"")</f>
        <v/>
      </c>
      <c r="G177" s="132" t="str">
        <f>IF(SUM('Test Sample Data'!G$3:G$386)&gt;10,IF(AND(ISNUMBER('Test Sample Data'!G177),'Test Sample Data'!G177&lt;35,'Test Sample Data'!G177&gt;0),'Test Sample Data'!G177-'Choose Housekeeping Genes'!H$27,35-'Choose Housekeeping Genes'!H$27),"")</f>
        <v/>
      </c>
      <c r="H177" s="132" t="str">
        <f>IF(SUM('Test Sample Data'!H$3:H$386)&gt;10,IF(AND(ISNUMBER('Test Sample Data'!H177),'Test Sample Data'!H177&lt;35,'Test Sample Data'!H177&gt;0),'Test Sample Data'!H177-'Choose Housekeeping Genes'!I$27,35-'Choose Housekeeping Genes'!I$27),"")</f>
        <v/>
      </c>
      <c r="I177" s="132" t="str">
        <f>IF(SUM('Test Sample Data'!I$3:I$386)&gt;10,IF(AND(ISNUMBER('Test Sample Data'!I177),'Test Sample Data'!I177&lt;35,'Test Sample Data'!I177&gt;0),'Test Sample Data'!I177-'Choose Housekeeping Genes'!J$27,35-'Choose Housekeeping Genes'!J$27),"")</f>
        <v/>
      </c>
      <c r="J177" s="132" t="str">
        <f>IF(SUM('Test Sample Data'!J$3:J$386)&gt;10,IF(AND(ISNUMBER('Test Sample Data'!J177),'Test Sample Data'!J177&lt;35,'Test Sample Data'!J177&gt;0),'Test Sample Data'!J177-'Choose Housekeeping Genes'!K$27,35-'Choose Housekeeping Genes'!K$27),"")</f>
        <v/>
      </c>
      <c r="K177" s="132" t="str">
        <f>IF(SUM('Test Sample Data'!K$3:K$386)&gt;10,IF(AND(ISNUMBER('Test Sample Data'!K177),'Test Sample Data'!K177&lt;35,'Test Sample Data'!K177&gt;0),'Test Sample Data'!K177-'Choose Housekeeping Genes'!L$27,35-'Choose Housekeeping Genes'!L$27),"")</f>
        <v/>
      </c>
      <c r="L177" s="132" t="str">
        <f>IF(SUM('Test Sample Data'!L$3:L$386)&gt;10,IF(AND(ISNUMBER('Test Sample Data'!L177),'Test Sample Data'!L177&lt;35,'Test Sample Data'!L177&gt;0),'Test Sample Data'!L177-'Choose Housekeeping Genes'!M$27,35-'Choose Housekeeping Genes'!M$27),"")</f>
        <v/>
      </c>
      <c r="M177" s="132" t="str">
        <f>IF(SUM('Test Sample Data'!M$3:M$386)&gt;10,IF(AND(ISNUMBER('Test Sample Data'!M177),'Test Sample Data'!M177&lt;35,'Test Sample Data'!M177&gt;0),'Test Sample Data'!M177-'Choose Housekeeping Genes'!N$27,35-'Choose Housekeeping Genes'!N$27),"")</f>
        <v/>
      </c>
      <c r="N177" s="132" t="str">
        <f>IF(SUM('Test Sample Data'!N$3:N$386)&gt;10,IF(AND(ISNUMBER('Test Sample Data'!N177),'Test Sample Data'!N177&lt;35,'Test Sample Data'!N177&gt;0),'Test Sample Data'!N177-'Choose Housekeeping Genes'!O$27,35-'Choose Housekeeping Genes'!O$27),"")</f>
        <v/>
      </c>
      <c r="O177" s="132" t="str">
        <f>IF(SUM('Test Sample Data'!O$3:O$386)&gt;10,IF(AND(ISNUMBER('Test Sample Data'!O177),'Test Sample Data'!O177&lt;35,'Test Sample Data'!O177&gt;0),'Test Sample Data'!O177-'Choose Housekeeping Genes'!P$27,35-'Choose Housekeeping Genes'!P$27),"")</f>
        <v/>
      </c>
      <c r="P177" s="132" t="str">
        <f>IF(SUM('Test Sample Data'!P$3:P$386)&gt;10,IF(AND(ISNUMBER('Test Sample Data'!P177),'Test Sample Data'!P177&lt;35,'Test Sample Data'!P177&gt;0),'Test Sample Data'!P177-'Choose Housekeeping Genes'!Q$27,35-'Choose Housekeeping Genes'!Q$27),"")</f>
        <v/>
      </c>
      <c r="Q177" s="132" t="str">
        <f>IF(SUM('Test Sample Data'!Q$3:Q$386)&gt;10,IF(AND(ISNUMBER('Test Sample Data'!Q177),'Test Sample Data'!Q177&lt;35,'Test Sample Data'!Q177&gt;0),'Test Sample Data'!Q177-'Choose Housekeeping Genes'!R$27,35-'Choose Housekeeping Genes'!R$27),"")</f>
        <v/>
      </c>
      <c r="R177" s="132" t="str">
        <f>IF(SUM('Test Sample Data'!R$3:R$386)&gt;10,IF(AND(ISNUMBER('Test Sample Data'!R177),'Test Sample Data'!R177&lt;35,'Test Sample Data'!R177&gt;0),'Test Sample Data'!R177-'Choose Housekeeping Genes'!S$27,35-'Choose Housekeeping Genes'!S$27),"")</f>
        <v/>
      </c>
      <c r="S177" s="132" t="str">
        <f>IF(SUM('Test Sample Data'!S$3:S$386)&gt;10,IF(AND(ISNUMBER('Test Sample Data'!S177),'Test Sample Data'!S177&lt;35,'Test Sample Data'!S177&gt;0),'Test Sample Data'!S177-'Choose Housekeeping Genes'!T$27,35-'Choose Housekeeping Genes'!T$27),"")</f>
        <v/>
      </c>
      <c r="T177" s="132" t="str">
        <f>IF(SUM('Test Sample Data'!T$3:T$386)&gt;10,IF(AND(ISNUMBER('Test Sample Data'!T177),'Test Sample Data'!T177&lt;35,'Test Sample Data'!T177&gt;0),'Test Sample Data'!T177-'Choose Housekeeping Genes'!U$27,35-'Choose Housekeeping Genes'!U$27),"")</f>
        <v/>
      </c>
      <c r="U177" s="132" t="str">
        <f>IF(SUM('Test Sample Data'!U$3:U$386)&gt;10,IF(AND(ISNUMBER('Test Sample Data'!U177),'Test Sample Data'!U177&lt;35,'Test Sample Data'!U177&gt;0),'Test Sample Data'!U177-'Choose Housekeeping Genes'!V$27,35-'Choose Housekeeping Genes'!V$27),"")</f>
        <v/>
      </c>
      <c r="V177" s="132" t="str">
        <f>IF(SUM('Test Sample Data'!V$3:V$386)&gt;10,IF(AND(ISNUMBER('Test Sample Data'!V177),'Test Sample Data'!V177&lt;35,'Test Sample Data'!V177&gt;0),'Test Sample Data'!V177-'Choose Housekeeping Genes'!W$27,35-'Choose Housekeeping Genes'!W$27),"")</f>
        <v/>
      </c>
      <c r="W177" s="140" t="str">
        <f>'Control Sample Data'!A177</f>
        <v>PVT1</v>
      </c>
      <c r="X177" s="141" t="s">
        <v>92</v>
      </c>
      <c r="Y177" s="132" t="str">
        <f>IF(SUM('Control Sample Data'!C$3:C$386)&gt;10,IF(AND(ISNUMBER('Control Sample Data'!C177),'Control Sample Data'!C177&lt;35,'Control Sample Data'!C177&gt;0),'Control Sample Data'!C177-'Choose Housekeeping Genes'!AA$27,35-'Choose Housekeeping Genes'!AA$27),"")</f>
        <v/>
      </c>
      <c r="Z177" s="132" t="str">
        <f>IF(SUM('Control Sample Data'!D$3:D$386)&gt;10,IF(AND(ISNUMBER('Control Sample Data'!D177),'Control Sample Data'!D177&lt;35,'Control Sample Data'!D177&gt;0),'Control Sample Data'!D177-'Choose Housekeeping Genes'!AB$27,35-'Choose Housekeeping Genes'!AB$27),"")</f>
        <v/>
      </c>
      <c r="AA177" s="132" t="str">
        <f>IF(SUM('Control Sample Data'!E$3:E$386)&gt;10,IF(AND(ISNUMBER('Control Sample Data'!E177),'Control Sample Data'!E177&lt;35,'Control Sample Data'!E177&gt;0),'Control Sample Data'!E177-'Choose Housekeeping Genes'!AC$27,35-'Choose Housekeeping Genes'!AC$27),"")</f>
        <v/>
      </c>
      <c r="AB177" s="132" t="str">
        <f>IF(SUM('Control Sample Data'!F$3:F$386)&gt;10,IF(AND(ISNUMBER('Control Sample Data'!F177),'Control Sample Data'!F177&lt;35,'Control Sample Data'!F177&gt;0),'Control Sample Data'!F177-'Choose Housekeeping Genes'!AD$27,35-'Choose Housekeeping Genes'!AD$27),"")</f>
        <v/>
      </c>
      <c r="AC177" s="132" t="str">
        <f>IF(SUM('Control Sample Data'!G$3:G$386)&gt;10,IF(AND(ISNUMBER('Control Sample Data'!G177),'Control Sample Data'!G177&lt;35,'Control Sample Data'!G177&gt;0),'Control Sample Data'!G177-'Choose Housekeeping Genes'!AE$27,35-'Choose Housekeeping Genes'!AE$27),"")</f>
        <v/>
      </c>
      <c r="AD177" s="132" t="str">
        <f>IF(SUM('Control Sample Data'!H$3:H$386)&gt;10,IF(AND(ISNUMBER('Control Sample Data'!H177),'Control Sample Data'!H177&lt;35,'Control Sample Data'!H177&gt;0),'Control Sample Data'!H177-'Choose Housekeeping Genes'!AF$27,35-'Choose Housekeeping Genes'!AF$27),"")</f>
        <v/>
      </c>
      <c r="AE177" s="132" t="str">
        <f>IF(SUM('Control Sample Data'!I$3:I$386)&gt;10,IF(AND(ISNUMBER('Control Sample Data'!I177),'Control Sample Data'!I177&lt;35,'Control Sample Data'!I177&gt;0),'Control Sample Data'!I177-'Choose Housekeeping Genes'!AG$27,35-'Choose Housekeeping Genes'!AG$27),"")</f>
        <v/>
      </c>
      <c r="AF177" s="132" t="str">
        <f>IF(SUM('Control Sample Data'!J$3:J$386)&gt;10,IF(AND(ISNUMBER('Control Sample Data'!J177),'Control Sample Data'!J177&lt;35,'Control Sample Data'!J177&gt;0),'Control Sample Data'!J177-'Choose Housekeeping Genes'!AH$27,35-'Choose Housekeeping Genes'!AH$27),"")</f>
        <v/>
      </c>
      <c r="AG177" s="132" t="str">
        <f>IF(SUM('Control Sample Data'!K$3:K$386)&gt;10,IF(AND(ISNUMBER('Control Sample Data'!K177),'Control Sample Data'!K177&lt;35,'Control Sample Data'!K177&gt;0),'Control Sample Data'!K177-'Choose Housekeeping Genes'!AI$27,35-'Choose Housekeeping Genes'!AI$27),"")</f>
        <v/>
      </c>
      <c r="AH177" s="132" t="str">
        <f>IF(SUM('Control Sample Data'!L$3:L$386)&gt;10,IF(AND(ISNUMBER('Control Sample Data'!L177),'Control Sample Data'!L177&lt;35,'Control Sample Data'!L177&gt;0),'Control Sample Data'!L177-'Choose Housekeeping Genes'!AJ$27,35-'Choose Housekeeping Genes'!AJ$27),"")</f>
        <v/>
      </c>
      <c r="AI177" s="132" t="str">
        <f>IF(SUM('Control Sample Data'!M$3:M$386)&gt;10,IF(AND(ISNUMBER('Control Sample Data'!M177),'Control Sample Data'!M177&lt;35,'Control Sample Data'!M177&gt;0),'Control Sample Data'!M177-'Choose Housekeeping Genes'!AK$27,35-'Choose Housekeeping Genes'!AK$27),"")</f>
        <v/>
      </c>
      <c r="AJ177" s="132" t="str">
        <f>IF(SUM('Control Sample Data'!N$3:N$386)&gt;10,IF(AND(ISNUMBER('Control Sample Data'!N177),'Control Sample Data'!N177&lt;35,'Control Sample Data'!N177&gt;0),'Control Sample Data'!N177-'Choose Housekeeping Genes'!AL$27,35-'Choose Housekeeping Genes'!AL$27),"")</f>
        <v/>
      </c>
      <c r="AK177" s="132" t="str">
        <f>IF(SUM('Control Sample Data'!O$3:O$386)&gt;10,IF(AND(ISNUMBER('Control Sample Data'!O177),'Control Sample Data'!O177&lt;35,'Control Sample Data'!O177&gt;0),'Control Sample Data'!O177-'Choose Housekeeping Genes'!AM$27,35-'Choose Housekeeping Genes'!AM$27),"")</f>
        <v/>
      </c>
      <c r="AL177" s="132" t="str">
        <f>IF(SUM('Control Sample Data'!P$3:P$386)&gt;10,IF(AND(ISNUMBER('Control Sample Data'!P177),'Control Sample Data'!P177&lt;35,'Control Sample Data'!P177&gt;0),'Control Sample Data'!P177-'Choose Housekeeping Genes'!AN$27,35-'Choose Housekeeping Genes'!AN$27),"")</f>
        <v/>
      </c>
      <c r="AM177" s="132" t="str">
        <f>IF(SUM('Control Sample Data'!Q$3:Q$386)&gt;10,IF(AND(ISNUMBER('Control Sample Data'!Q177),'Control Sample Data'!Q177&lt;35,'Control Sample Data'!Q177&gt;0),'Control Sample Data'!Q177-'Choose Housekeeping Genes'!AO$27,35-'Choose Housekeeping Genes'!AO$27),"")</f>
        <v/>
      </c>
      <c r="AN177" s="132" t="str">
        <f>IF(SUM('Control Sample Data'!R$3:R$386)&gt;10,IF(AND(ISNUMBER('Control Sample Data'!R177),'Control Sample Data'!R177&lt;35,'Control Sample Data'!R177&gt;0),'Control Sample Data'!R177-'Choose Housekeeping Genes'!AP$27,35-'Choose Housekeeping Genes'!AP$27),"")</f>
        <v/>
      </c>
      <c r="AO177" s="132" t="str">
        <f>IF(SUM('Control Sample Data'!S$3:S$386)&gt;10,IF(AND(ISNUMBER('Control Sample Data'!S177),'Control Sample Data'!S177&lt;35,'Control Sample Data'!S177&gt;0),'Control Sample Data'!S177-'Choose Housekeeping Genes'!AQ$27,35-'Choose Housekeeping Genes'!AQ$27),"")</f>
        <v/>
      </c>
      <c r="AP177" s="132" t="str">
        <f>IF(SUM('Control Sample Data'!T$3:T$386)&gt;10,IF(AND(ISNUMBER('Control Sample Data'!T177),'Control Sample Data'!T177&lt;35,'Control Sample Data'!T177&gt;0),'Control Sample Data'!T177-'Choose Housekeeping Genes'!AR$27,35-'Choose Housekeeping Genes'!AR$27),"")</f>
        <v/>
      </c>
      <c r="AQ177" s="132" t="str">
        <f>IF(SUM('Control Sample Data'!U$3:U$386)&gt;10,IF(AND(ISNUMBER('Control Sample Data'!U177),'Control Sample Data'!U177&lt;35,'Control Sample Data'!U177&gt;0),'Control Sample Data'!U177-'Choose Housekeeping Genes'!AS$27,35-'Choose Housekeeping Genes'!AS$27),"")</f>
        <v/>
      </c>
      <c r="AR177" s="132" t="str">
        <f>IF(SUM('Control Sample Data'!V$3:V$386)&gt;10,IF(AND(ISNUMBER('Control Sample Data'!V177),'Control Sample Data'!V177&lt;35,'Control Sample Data'!V177&gt;0),'Control Sample Data'!V177-'Choose Housekeeping Genes'!AT$27,35-'Choose Housekeeping Genes'!AT$27),"")</f>
        <v/>
      </c>
      <c r="AS177" s="135" t="str">
        <f>'Control Sample Data'!A177</f>
        <v>PVT1</v>
      </c>
      <c r="AT177" s="35" t="s">
        <v>92</v>
      </c>
      <c r="AU177" s="132" t="str">
        <f ca="1">IF(ISNUMBER(C177-'Choose Housekeeping Genes'!D$17),C177-'Choose Housekeeping Genes'!D$17,"")</f>
        <v/>
      </c>
      <c r="AV177" s="132" t="str">
        <f ca="1">IF(ISNUMBER(D177-'Choose Housekeeping Genes'!E$17),D177-'Choose Housekeeping Genes'!E$17,"")</f>
        <v/>
      </c>
      <c r="AW177" s="132" t="str">
        <f ca="1">IF(ISNUMBER(E177-'Choose Housekeeping Genes'!F$17),E177-'Choose Housekeeping Genes'!F$17,"")</f>
        <v/>
      </c>
      <c r="AX177" s="132" t="str">
        <f ca="1">IF(ISNUMBER(F177-'Choose Housekeeping Genes'!G$17),F177-'Choose Housekeeping Genes'!G$17,"")</f>
        <v/>
      </c>
      <c r="AY177" s="132" t="str">
        <f ca="1">IF(ISNUMBER(G177-'Choose Housekeeping Genes'!H$17),G177-'Choose Housekeeping Genes'!H$17,"")</f>
        <v/>
      </c>
      <c r="AZ177" s="132" t="str">
        <f ca="1">IF(ISNUMBER(H177-'Choose Housekeeping Genes'!I$17),H177-'Choose Housekeeping Genes'!I$17,"")</f>
        <v/>
      </c>
      <c r="BA177" s="132" t="str">
        <f ca="1">IF(ISNUMBER(I177-'Choose Housekeeping Genes'!J$17),I177-'Choose Housekeeping Genes'!J$17,"")</f>
        <v/>
      </c>
      <c r="BB177" s="132" t="str">
        <f ca="1">IF(ISNUMBER(J177-'Choose Housekeeping Genes'!K$17),J177-'Choose Housekeeping Genes'!K$17,"")</f>
        <v/>
      </c>
      <c r="BC177" s="132" t="str">
        <f ca="1">IF(ISNUMBER(K177-'Choose Housekeeping Genes'!L$17),K177-'Choose Housekeeping Genes'!L$17,"")</f>
        <v/>
      </c>
      <c r="BD177" s="132" t="str">
        <f ca="1">IF(ISNUMBER(L177-'Choose Housekeeping Genes'!M$17),L177-'Choose Housekeeping Genes'!M$17,"")</f>
        <v/>
      </c>
      <c r="BE177" s="132" t="str">
        <f ca="1">IF(ISNUMBER(M177-'Choose Housekeeping Genes'!N$17),M177-'Choose Housekeeping Genes'!N$17,"")</f>
        <v/>
      </c>
      <c r="BF177" s="132" t="str">
        <f ca="1">IF(ISNUMBER(N177-'Choose Housekeeping Genes'!O$17),N177-'Choose Housekeeping Genes'!O$17,"")</f>
        <v/>
      </c>
      <c r="BG177" s="132" t="str">
        <f ca="1">IF(ISNUMBER(O177-'Choose Housekeeping Genes'!P$17),O177-'Choose Housekeeping Genes'!P$17,"")</f>
        <v/>
      </c>
      <c r="BH177" s="132" t="str">
        <f ca="1">IF(ISNUMBER(P177-'Choose Housekeeping Genes'!Q$17),P177-'Choose Housekeeping Genes'!Q$17,"")</f>
        <v/>
      </c>
      <c r="BI177" s="132" t="str">
        <f ca="1">IF(ISNUMBER(Q177-'Choose Housekeeping Genes'!R$17),Q177-'Choose Housekeeping Genes'!R$17,"")</f>
        <v/>
      </c>
      <c r="BJ177" s="132" t="str">
        <f ca="1">IF(ISNUMBER(R177-'Choose Housekeeping Genes'!S$17),R177-'Choose Housekeeping Genes'!S$17,"")</f>
        <v/>
      </c>
      <c r="BK177" s="132" t="str">
        <f ca="1">IF(ISNUMBER(S177-'Choose Housekeeping Genes'!T$17),S177-'Choose Housekeeping Genes'!T$17,"")</f>
        <v/>
      </c>
      <c r="BL177" s="132" t="str">
        <f ca="1">IF(ISNUMBER(T177-'Choose Housekeeping Genes'!U$17),T177-'Choose Housekeeping Genes'!U$17,"")</f>
        <v/>
      </c>
      <c r="BM177" s="132" t="str">
        <f ca="1">IF(ISNUMBER(U177-'Choose Housekeeping Genes'!V$17),U177-'Choose Housekeeping Genes'!V$17,"")</f>
        <v/>
      </c>
      <c r="BN177" s="132" t="str">
        <f ca="1">IF(ISNUMBER(V177-'Choose Housekeeping Genes'!W$17),V177-'Choose Housekeeping Genes'!W$17,"")</f>
        <v/>
      </c>
      <c r="BO177" s="142" t="str">
        <f t="shared" si="11"/>
        <v>PVT1</v>
      </c>
      <c r="BP177" s="141" t="s">
        <v>92</v>
      </c>
      <c r="BQ177" s="132" t="str">
        <f ca="1">IF(ISNUMBER(Y177-'Choose Housekeeping Genes'!AA$17),Y177-'Choose Housekeeping Genes'!AA$17,"")</f>
        <v/>
      </c>
      <c r="BR177" s="132" t="str">
        <f ca="1">IF(ISNUMBER(Z177-'Choose Housekeeping Genes'!AB$17),Z177-'Choose Housekeeping Genes'!AB$17,"")</f>
        <v/>
      </c>
      <c r="BS177" s="132" t="str">
        <f ca="1">IF(ISNUMBER(AA177-'Choose Housekeeping Genes'!AC$17),AA177-'Choose Housekeeping Genes'!AC$17,"")</f>
        <v/>
      </c>
      <c r="BT177" s="132" t="str">
        <f ca="1">IF(ISNUMBER(AB177-'Choose Housekeeping Genes'!AD$17),AB177-'Choose Housekeeping Genes'!AD$17,"")</f>
        <v/>
      </c>
      <c r="BU177" s="132" t="str">
        <f ca="1">IF(ISNUMBER(AC177-'Choose Housekeeping Genes'!AE$17),AC177-'Choose Housekeeping Genes'!AE$17,"")</f>
        <v/>
      </c>
      <c r="BV177" s="132" t="str">
        <f ca="1">IF(ISNUMBER(AD177-'Choose Housekeeping Genes'!AF$17),AD177-'Choose Housekeeping Genes'!AF$17,"")</f>
        <v/>
      </c>
      <c r="BW177" s="132" t="str">
        <f ca="1">IF(ISNUMBER(AE177-'Choose Housekeeping Genes'!AG$17),AE177-'Choose Housekeeping Genes'!AG$17,"")</f>
        <v/>
      </c>
      <c r="BX177" s="132" t="str">
        <f ca="1">IF(ISNUMBER(AF177-'Choose Housekeeping Genes'!AH$17),AF177-'Choose Housekeeping Genes'!AH$17,"")</f>
        <v/>
      </c>
      <c r="BY177" s="132" t="str">
        <f ca="1">IF(ISNUMBER(AG177-'Choose Housekeeping Genes'!AI$17),AG177-'Choose Housekeeping Genes'!AI$17,"")</f>
        <v/>
      </c>
      <c r="BZ177" s="132" t="str">
        <f ca="1">IF(ISNUMBER(AH177-'Choose Housekeeping Genes'!AJ$17),AH177-'Choose Housekeeping Genes'!AJ$17,"")</f>
        <v/>
      </c>
      <c r="CA177" s="132" t="str">
        <f ca="1">IF(ISNUMBER(AI177-'Choose Housekeeping Genes'!AK$17),AI177-'Choose Housekeeping Genes'!AK$17,"")</f>
        <v/>
      </c>
      <c r="CB177" s="132" t="str">
        <f ca="1">IF(ISNUMBER(AJ177-'Choose Housekeeping Genes'!AL$17),AJ177-'Choose Housekeeping Genes'!AL$17,"")</f>
        <v/>
      </c>
      <c r="CC177" s="132" t="str">
        <f ca="1">IF(ISNUMBER(AK177-'Choose Housekeeping Genes'!AM$17),AK177-'Choose Housekeeping Genes'!AM$17,"")</f>
        <v/>
      </c>
      <c r="CD177" s="132" t="str">
        <f ca="1">IF(ISNUMBER(AL177-'Choose Housekeeping Genes'!AN$17),AL177-'Choose Housekeeping Genes'!AN$17,"")</f>
        <v/>
      </c>
      <c r="CE177" s="132" t="str">
        <f ca="1">IF(ISNUMBER(AM177-'Choose Housekeeping Genes'!AO$17),AM177-'Choose Housekeeping Genes'!AO$17,"")</f>
        <v/>
      </c>
      <c r="CF177" s="132" t="str">
        <f ca="1">IF(ISNUMBER(AN177-'Choose Housekeeping Genes'!AP$17),AN177-'Choose Housekeeping Genes'!AP$17,"")</f>
        <v/>
      </c>
      <c r="CG177" s="132" t="str">
        <f ca="1">IF(ISNUMBER(AO177-'Choose Housekeeping Genes'!AQ$17),AO177-'Choose Housekeeping Genes'!AQ$17,"")</f>
        <v/>
      </c>
      <c r="CH177" s="132" t="str">
        <f ca="1">IF(ISNUMBER(AP177-'Choose Housekeeping Genes'!AR$17),AP177-'Choose Housekeeping Genes'!AR$17,"")</f>
        <v/>
      </c>
      <c r="CI177" s="132" t="str">
        <f ca="1">IF(ISNUMBER(AQ177-'Choose Housekeeping Genes'!AS$17),AQ177-'Choose Housekeeping Genes'!AS$17,"")</f>
        <v/>
      </c>
      <c r="CJ177" s="132" t="str">
        <f ca="1">IF(ISNUMBER(AR177-'Choose Housekeeping Genes'!AT$17),AR177-'Choose Housekeeping Genes'!AT$17,"")</f>
        <v/>
      </c>
      <c r="CK177" s="137" t="e">
        <f t="shared" ca="1" si="9"/>
        <v>#DIV/0!</v>
      </c>
      <c r="CL177" s="138" t="e">
        <f t="shared" ca="1" si="10"/>
        <v>#DIV/0!</v>
      </c>
    </row>
    <row r="178" spans="1:90" ht="12.75" x14ac:dyDescent="0.15">
      <c r="A178" s="131" t="str">
        <f>'Transcript table'!C178</f>
        <v>RGMB-AS1</v>
      </c>
      <c r="B178" s="35" t="s">
        <v>93</v>
      </c>
      <c r="C178" s="132" t="str">
        <f>IF(SUM('Test Sample Data'!C$3:C$386)&gt;10,IF(AND(ISNUMBER('Test Sample Data'!C178),'Test Sample Data'!C178&lt;35,'Test Sample Data'!C178&gt;0),'Test Sample Data'!C178-'Choose Housekeeping Genes'!D$27,35-'Choose Housekeeping Genes'!D$27),"")</f>
        <v/>
      </c>
      <c r="D178" s="132" t="str">
        <f>IF(SUM('Test Sample Data'!D$3:D$386)&gt;10,IF(AND(ISNUMBER('Test Sample Data'!D178),'Test Sample Data'!D178&lt;35,'Test Sample Data'!D178&gt;0),'Test Sample Data'!D178-'Choose Housekeeping Genes'!E$27,35-'Choose Housekeeping Genes'!E$27),"")</f>
        <v/>
      </c>
      <c r="E178" s="132" t="str">
        <f>IF(SUM('Test Sample Data'!E$3:E$386)&gt;10,IF(AND(ISNUMBER('Test Sample Data'!E178),'Test Sample Data'!E178&lt;35,'Test Sample Data'!E178&gt;0),'Test Sample Data'!E178-'Choose Housekeeping Genes'!F$27,35-'Choose Housekeeping Genes'!F$27),"")</f>
        <v/>
      </c>
      <c r="F178" s="132" t="str">
        <f>IF(SUM('Test Sample Data'!F$3:F$386)&gt;10,IF(AND(ISNUMBER('Test Sample Data'!F178),'Test Sample Data'!F178&lt;35,'Test Sample Data'!F178&gt;0),'Test Sample Data'!F178-'Choose Housekeeping Genes'!G$27,35-'Choose Housekeeping Genes'!G$27),"")</f>
        <v/>
      </c>
      <c r="G178" s="132" t="str">
        <f>IF(SUM('Test Sample Data'!G$3:G$386)&gt;10,IF(AND(ISNUMBER('Test Sample Data'!G178),'Test Sample Data'!G178&lt;35,'Test Sample Data'!G178&gt;0),'Test Sample Data'!G178-'Choose Housekeeping Genes'!H$27,35-'Choose Housekeeping Genes'!H$27),"")</f>
        <v/>
      </c>
      <c r="H178" s="132" t="str">
        <f>IF(SUM('Test Sample Data'!H$3:H$386)&gt;10,IF(AND(ISNUMBER('Test Sample Data'!H178),'Test Sample Data'!H178&lt;35,'Test Sample Data'!H178&gt;0),'Test Sample Data'!H178-'Choose Housekeeping Genes'!I$27,35-'Choose Housekeeping Genes'!I$27),"")</f>
        <v/>
      </c>
      <c r="I178" s="132" t="str">
        <f>IF(SUM('Test Sample Data'!I$3:I$386)&gt;10,IF(AND(ISNUMBER('Test Sample Data'!I178),'Test Sample Data'!I178&lt;35,'Test Sample Data'!I178&gt;0),'Test Sample Data'!I178-'Choose Housekeeping Genes'!J$27,35-'Choose Housekeeping Genes'!J$27),"")</f>
        <v/>
      </c>
      <c r="J178" s="132" t="str">
        <f>IF(SUM('Test Sample Data'!J$3:J$386)&gt;10,IF(AND(ISNUMBER('Test Sample Data'!J178),'Test Sample Data'!J178&lt;35,'Test Sample Data'!J178&gt;0),'Test Sample Data'!J178-'Choose Housekeeping Genes'!K$27,35-'Choose Housekeeping Genes'!K$27),"")</f>
        <v/>
      </c>
      <c r="K178" s="132" t="str">
        <f>IF(SUM('Test Sample Data'!K$3:K$386)&gt;10,IF(AND(ISNUMBER('Test Sample Data'!K178),'Test Sample Data'!K178&lt;35,'Test Sample Data'!K178&gt;0),'Test Sample Data'!K178-'Choose Housekeeping Genes'!L$27,35-'Choose Housekeeping Genes'!L$27),"")</f>
        <v/>
      </c>
      <c r="L178" s="132" t="str">
        <f>IF(SUM('Test Sample Data'!L$3:L$386)&gt;10,IF(AND(ISNUMBER('Test Sample Data'!L178),'Test Sample Data'!L178&lt;35,'Test Sample Data'!L178&gt;0),'Test Sample Data'!L178-'Choose Housekeeping Genes'!M$27,35-'Choose Housekeeping Genes'!M$27),"")</f>
        <v/>
      </c>
      <c r="M178" s="132" t="str">
        <f>IF(SUM('Test Sample Data'!M$3:M$386)&gt;10,IF(AND(ISNUMBER('Test Sample Data'!M178),'Test Sample Data'!M178&lt;35,'Test Sample Data'!M178&gt;0),'Test Sample Data'!M178-'Choose Housekeeping Genes'!N$27,35-'Choose Housekeeping Genes'!N$27),"")</f>
        <v/>
      </c>
      <c r="N178" s="132" t="str">
        <f>IF(SUM('Test Sample Data'!N$3:N$386)&gt;10,IF(AND(ISNUMBER('Test Sample Data'!N178),'Test Sample Data'!N178&lt;35,'Test Sample Data'!N178&gt;0),'Test Sample Data'!N178-'Choose Housekeeping Genes'!O$27,35-'Choose Housekeeping Genes'!O$27),"")</f>
        <v/>
      </c>
      <c r="O178" s="132" t="str">
        <f>IF(SUM('Test Sample Data'!O$3:O$386)&gt;10,IF(AND(ISNUMBER('Test Sample Data'!O178),'Test Sample Data'!O178&lt;35,'Test Sample Data'!O178&gt;0),'Test Sample Data'!O178-'Choose Housekeeping Genes'!P$27,35-'Choose Housekeeping Genes'!P$27),"")</f>
        <v/>
      </c>
      <c r="P178" s="132" t="str">
        <f>IF(SUM('Test Sample Data'!P$3:P$386)&gt;10,IF(AND(ISNUMBER('Test Sample Data'!P178),'Test Sample Data'!P178&lt;35,'Test Sample Data'!P178&gt;0),'Test Sample Data'!P178-'Choose Housekeeping Genes'!Q$27,35-'Choose Housekeeping Genes'!Q$27),"")</f>
        <v/>
      </c>
      <c r="Q178" s="132" t="str">
        <f>IF(SUM('Test Sample Data'!Q$3:Q$386)&gt;10,IF(AND(ISNUMBER('Test Sample Data'!Q178),'Test Sample Data'!Q178&lt;35,'Test Sample Data'!Q178&gt;0),'Test Sample Data'!Q178-'Choose Housekeeping Genes'!R$27,35-'Choose Housekeeping Genes'!R$27),"")</f>
        <v/>
      </c>
      <c r="R178" s="132" t="str">
        <f>IF(SUM('Test Sample Data'!R$3:R$386)&gt;10,IF(AND(ISNUMBER('Test Sample Data'!R178),'Test Sample Data'!R178&lt;35,'Test Sample Data'!R178&gt;0),'Test Sample Data'!R178-'Choose Housekeeping Genes'!S$27,35-'Choose Housekeeping Genes'!S$27),"")</f>
        <v/>
      </c>
      <c r="S178" s="132" t="str">
        <f>IF(SUM('Test Sample Data'!S$3:S$386)&gt;10,IF(AND(ISNUMBER('Test Sample Data'!S178),'Test Sample Data'!S178&lt;35,'Test Sample Data'!S178&gt;0),'Test Sample Data'!S178-'Choose Housekeeping Genes'!T$27,35-'Choose Housekeeping Genes'!T$27),"")</f>
        <v/>
      </c>
      <c r="T178" s="132" t="str">
        <f>IF(SUM('Test Sample Data'!T$3:T$386)&gt;10,IF(AND(ISNUMBER('Test Sample Data'!T178),'Test Sample Data'!T178&lt;35,'Test Sample Data'!T178&gt;0),'Test Sample Data'!T178-'Choose Housekeeping Genes'!U$27,35-'Choose Housekeeping Genes'!U$27),"")</f>
        <v/>
      </c>
      <c r="U178" s="132" t="str">
        <f>IF(SUM('Test Sample Data'!U$3:U$386)&gt;10,IF(AND(ISNUMBER('Test Sample Data'!U178),'Test Sample Data'!U178&lt;35,'Test Sample Data'!U178&gt;0),'Test Sample Data'!U178-'Choose Housekeeping Genes'!V$27,35-'Choose Housekeeping Genes'!V$27),"")</f>
        <v/>
      </c>
      <c r="V178" s="132" t="str">
        <f>IF(SUM('Test Sample Data'!V$3:V$386)&gt;10,IF(AND(ISNUMBER('Test Sample Data'!V178),'Test Sample Data'!V178&lt;35,'Test Sample Data'!V178&gt;0),'Test Sample Data'!V178-'Choose Housekeeping Genes'!W$27,35-'Choose Housekeeping Genes'!W$27),"")</f>
        <v/>
      </c>
      <c r="W178" s="140" t="str">
        <f>'Control Sample Data'!A178</f>
        <v>RGMB-AS1</v>
      </c>
      <c r="X178" s="141" t="s">
        <v>93</v>
      </c>
      <c r="Y178" s="132" t="str">
        <f>IF(SUM('Control Sample Data'!C$3:C$386)&gt;10,IF(AND(ISNUMBER('Control Sample Data'!C178),'Control Sample Data'!C178&lt;35,'Control Sample Data'!C178&gt;0),'Control Sample Data'!C178-'Choose Housekeeping Genes'!AA$27,35-'Choose Housekeeping Genes'!AA$27),"")</f>
        <v/>
      </c>
      <c r="Z178" s="132" t="str">
        <f>IF(SUM('Control Sample Data'!D$3:D$386)&gt;10,IF(AND(ISNUMBER('Control Sample Data'!D178),'Control Sample Data'!D178&lt;35,'Control Sample Data'!D178&gt;0),'Control Sample Data'!D178-'Choose Housekeeping Genes'!AB$27,35-'Choose Housekeeping Genes'!AB$27),"")</f>
        <v/>
      </c>
      <c r="AA178" s="132" t="str">
        <f>IF(SUM('Control Sample Data'!E$3:E$386)&gt;10,IF(AND(ISNUMBER('Control Sample Data'!E178),'Control Sample Data'!E178&lt;35,'Control Sample Data'!E178&gt;0),'Control Sample Data'!E178-'Choose Housekeeping Genes'!AC$27,35-'Choose Housekeeping Genes'!AC$27),"")</f>
        <v/>
      </c>
      <c r="AB178" s="132" t="str">
        <f>IF(SUM('Control Sample Data'!F$3:F$386)&gt;10,IF(AND(ISNUMBER('Control Sample Data'!F178),'Control Sample Data'!F178&lt;35,'Control Sample Data'!F178&gt;0),'Control Sample Data'!F178-'Choose Housekeeping Genes'!AD$27,35-'Choose Housekeeping Genes'!AD$27),"")</f>
        <v/>
      </c>
      <c r="AC178" s="132" t="str">
        <f>IF(SUM('Control Sample Data'!G$3:G$386)&gt;10,IF(AND(ISNUMBER('Control Sample Data'!G178),'Control Sample Data'!G178&lt;35,'Control Sample Data'!G178&gt;0),'Control Sample Data'!G178-'Choose Housekeeping Genes'!AE$27,35-'Choose Housekeeping Genes'!AE$27),"")</f>
        <v/>
      </c>
      <c r="AD178" s="132" t="str">
        <f>IF(SUM('Control Sample Data'!H$3:H$386)&gt;10,IF(AND(ISNUMBER('Control Sample Data'!H178),'Control Sample Data'!H178&lt;35,'Control Sample Data'!H178&gt;0),'Control Sample Data'!H178-'Choose Housekeeping Genes'!AF$27,35-'Choose Housekeeping Genes'!AF$27),"")</f>
        <v/>
      </c>
      <c r="AE178" s="132" t="str">
        <f>IF(SUM('Control Sample Data'!I$3:I$386)&gt;10,IF(AND(ISNUMBER('Control Sample Data'!I178),'Control Sample Data'!I178&lt;35,'Control Sample Data'!I178&gt;0),'Control Sample Data'!I178-'Choose Housekeeping Genes'!AG$27,35-'Choose Housekeeping Genes'!AG$27),"")</f>
        <v/>
      </c>
      <c r="AF178" s="132" t="str">
        <f>IF(SUM('Control Sample Data'!J$3:J$386)&gt;10,IF(AND(ISNUMBER('Control Sample Data'!J178),'Control Sample Data'!J178&lt;35,'Control Sample Data'!J178&gt;0),'Control Sample Data'!J178-'Choose Housekeeping Genes'!AH$27,35-'Choose Housekeeping Genes'!AH$27),"")</f>
        <v/>
      </c>
      <c r="AG178" s="132" t="str">
        <f>IF(SUM('Control Sample Data'!K$3:K$386)&gt;10,IF(AND(ISNUMBER('Control Sample Data'!K178),'Control Sample Data'!K178&lt;35,'Control Sample Data'!K178&gt;0),'Control Sample Data'!K178-'Choose Housekeeping Genes'!AI$27,35-'Choose Housekeeping Genes'!AI$27),"")</f>
        <v/>
      </c>
      <c r="AH178" s="132" t="str">
        <f>IF(SUM('Control Sample Data'!L$3:L$386)&gt;10,IF(AND(ISNUMBER('Control Sample Data'!L178),'Control Sample Data'!L178&lt;35,'Control Sample Data'!L178&gt;0),'Control Sample Data'!L178-'Choose Housekeeping Genes'!AJ$27,35-'Choose Housekeeping Genes'!AJ$27),"")</f>
        <v/>
      </c>
      <c r="AI178" s="132" t="str">
        <f>IF(SUM('Control Sample Data'!M$3:M$386)&gt;10,IF(AND(ISNUMBER('Control Sample Data'!M178),'Control Sample Data'!M178&lt;35,'Control Sample Data'!M178&gt;0),'Control Sample Data'!M178-'Choose Housekeeping Genes'!AK$27,35-'Choose Housekeeping Genes'!AK$27),"")</f>
        <v/>
      </c>
      <c r="AJ178" s="132" t="str">
        <f>IF(SUM('Control Sample Data'!N$3:N$386)&gt;10,IF(AND(ISNUMBER('Control Sample Data'!N178),'Control Sample Data'!N178&lt;35,'Control Sample Data'!N178&gt;0),'Control Sample Data'!N178-'Choose Housekeeping Genes'!AL$27,35-'Choose Housekeeping Genes'!AL$27),"")</f>
        <v/>
      </c>
      <c r="AK178" s="132" t="str">
        <f>IF(SUM('Control Sample Data'!O$3:O$386)&gt;10,IF(AND(ISNUMBER('Control Sample Data'!O178),'Control Sample Data'!O178&lt;35,'Control Sample Data'!O178&gt;0),'Control Sample Data'!O178-'Choose Housekeeping Genes'!AM$27,35-'Choose Housekeeping Genes'!AM$27),"")</f>
        <v/>
      </c>
      <c r="AL178" s="132" t="str">
        <f>IF(SUM('Control Sample Data'!P$3:P$386)&gt;10,IF(AND(ISNUMBER('Control Sample Data'!P178),'Control Sample Data'!P178&lt;35,'Control Sample Data'!P178&gt;0),'Control Sample Data'!P178-'Choose Housekeeping Genes'!AN$27,35-'Choose Housekeeping Genes'!AN$27),"")</f>
        <v/>
      </c>
      <c r="AM178" s="132" t="str">
        <f>IF(SUM('Control Sample Data'!Q$3:Q$386)&gt;10,IF(AND(ISNUMBER('Control Sample Data'!Q178),'Control Sample Data'!Q178&lt;35,'Control Sample Data'!Q178&gt;0),'Control Sample Data'!Q178-'Choose Housekeeping Genes'!AO$27,35-'Choose Housekeeping Genes'!AO$27),"")</f>
        <v/>
      </c>
      <c r="AN178" s="132" t="str">
        <f>IF(SUM('Control Sample Data'!R$3:R$386)&gt;10,IF(AND(ISNUMBER('Control Sample Data'!R178),'Control Sample Data'!R178&lt;35,'Control Sample Data'!R178&gt;0),'Control Sample Data'!R178-'Choose Housekeeping Genes'!AP$27,35-'Choose Housekeeping Genes'!AP$27),"")</f>
        <v/>
      </c>
      <c r="AO178" s="132" t="str">
        <f>IF(SUM('Control Sample Data'!S$3:S$386)&gt;10,IF(AND(ISNUMBER('Control Sample Data'!S178),'Control Sample Data'!S178&lt;35,'Control Sample Data'!S178&gt;0),'Control Sample Data'!S178-'Choose Housekeeping Genes'!AQ$27,35-'Choose Housekeeping Genes'!AQ$27),"")</f>
        <v/>
      </c>
      <c r="AP178" s="132" t="str">
        <f>IF(SUM('Control Sample Data'!T$3:T$386)&gt;10,IF(AND(ISNUMBER('Control Sample Data'!T178),'Control Sample Data'!T178&lt;35,'Control Sample Data'!T178&gt;0),'Control Sample Data'!T178-'Choose Housekeeping Genes'!AR$27,35-'Choose Housekeeping Genes'!AR$27),"")</f>
        <v/>
      </c>
      <c r="AQ178" s="132" t="str">
        <f>IF(SUM('Control Sample Data'!U$3:U$386)&gt;10,IF(AND(ISNUMBER('Control Sample Data'!U178),'Control Sample Data'!U178&lt;35,'Control Sample Data'!U178&gt;0),'Control Sample Data'!U178-'Choose Housekeeping Genes'!AS$27,35-'Choose Housekeeping Genes'!AS$27),"")</f>
        <v/>
      </c>
      <c r="AR178" s="132" t="str">
        <f>IF(SUM('Control Sample Data'!V$3:V$386)&gt;10,IF(AND(ISNUMBER('Control Sample Data'!V178),'Control Sample Data'!V178&lt;35,'Control Sample Data'!V178&gt;0),'Control Sample Data'!V178-'Choose Housekeeping Genes'!AT$27,35-'Choose Housekeeping Genes'!AT$27),"")</f>
        <v/>
      </c>
      <c r="AS178" s="135" t="str">
        <f>'Control Sample Data'!A178</f>
        <v>RGMB-AS1</v>
      </c>
      <c r="AT178" s="35" t="s">
        <v>93</v>
      </c>
      <c r="AU178" s="132" t="str">
        <f ca="1">IF(ISNUMBER(C178-'Choose Housekeeping Genes'!D$17),C178-'Choose Housekeeping Genes'!D$17,"")</f>
        <v/>
      </c>
      <c r="AV178" s="132" t="str">
        <f ca="1">IF(ISNUMBER(D178-'Choose Housekeeping Genes'!E$17),D178-'Choose Housekeeping Genes'!E$17,"")</f>
        <v/>
      </c>
      <c r="AW178" s="132" t="str">
        <f ca="1">IF(ISNUMBER(E178-'Choose Housekeeping Genes'!F$17),E178-'Choose Housekeeping Genes'!F$17,"")</f>
        <v/>
      </c>
      <c r="AX178" s="132" t="str">
        <f ca="1">IF(ISNUMBER(F178-'Choose Housekeeping Genes'!G$17),F178-'Choose Housekeeping Genes'!G$17,"")</f>
        <v/>
      </c>
      <c r="AY178" s="132" t="str">
        <f ca="1">IF(ISNUMBER(G178-'Choose Housekeeping Genes'!H$17),G178-'Choose Housekeeping Genes'!H$17,"")</f>
        <v/>
      </c>
      <c r="AZ178" s="132" t="str">
        <f ca="1">IF(ISNUMBER(H178-'Choose Housekeeping Genes'!I$17),H178-'Choose Housekeeping Genes'!I$17,"")</f>
        <v/>
      </c>
      <c r="BA178" s="132" t="str">
        <f ca="1">IF(ISNUMBER(I178-'Choose Housekeeping Genes'!J$17),I178-'Choose Housekeeping Genes'!J$17,"")</f>
        <v/>
      </c>
      <c r="BB178" s="132" t="str">
        <f ca="1">IF(ISNUMBER(J178-'Choose Housekeeping Genes'!K$17),J178-'Choose Housekeeping Genes'!K$17,"")</f>
        <v/>
      </c>
      <c r="BC178" s="132" t="str">
        <f ca="1">IF(ISNUMBER(K178-'Choose Housekeeping Genes'!L$17),K178-'Choose Housekeeping Genes'!L$17,"")</f>
        <v/>
      </c>
      <c r="BD178" s="132" t="str">
        <f ca="1">IF(ISNUMBER(L178-'Choose Housekeeping Genes'!M$17),L178-'Choose Housekeeping Genes'!M$17,"")</f>
        <v/>
      </c>
      <c r="BE178" s="132" t="str">
        <f ca="1">IF(ISNUMBER(M178-'Choose Housekeeping Genes'!N$17),M178-'Choose Housekeeping Genes'!N$17,"")</f>
        <v/>
      </c>
      <c r="BF178" s="132" t="str">
        <f ca="1">IF(ISNUMBER(N178-'Choose Housekeeping Genes'!O$17),N178-'Choose Housekeeping Genes'!O$17,"")</f>
        <v/>
      </c>
      <c r="BG178" s="132" t="str">
        <f ca="1">IF(ISNUMBER(O178-'Choose Housekeeping Genes'!P$17),O178-'Choose Housekeeping Genes'!P$17,"")</f>
        <v/>
      </c>
      <c r="BH178" s="132" t="str">
        <f ca="1">IF(ISNUMBER(P178-'Choose Housekeeping Genes'!Q$17),P178-'Choose Housekeeping Genes'!Q$17,"")</f>
        <v/>
      </c>
      <c r="BI178" s="132" t="str">
        <f ca="1">IF(ISNUMBER(Q178-'Choose Housekeeping Genes'!R$17),Q178-'Choose Housekeeping Genes'!R$17,"")</f>
        <v/>
      </c>
      <c r="BJ178" s="132" t="str">
        <f ca="1">IF(ISNUMBER(R178-'Choose Housekeeping Genes'!S$17),R178-'Choose Housekeeping Genes'!S$17,"")</f>
        <v/>
      </c>
      <c r="BK178" s="132" t="str">
        <f ca="1">IF(ISNUMBER(S178-'Choose Housekeeping Genes'!T$17),S178-'Choose Housekeeping Genes'!T$17,"")</f>
        <v/>
      </c>
      <c r="BL178" s="132" t="str">
        <f ca="1">IF(ISNUMBER(T178-'Choose Housekeeping Genes'!U$17),T178-'Choose Housekeeping Genes'!U$17,"")</f>
        <v/>
      </c>
      <c r="BM178" s="132" t="str">
        <f ca="1">IF(ISNUMBER(U178-'Choose Housekeeping Genes'!V$17),U178-'Choose Housekeeping Genes'!V$17,"")</f>
        <v/>
      </c>
      <c r="BN178" s="132" t="str">
        <f ca="1">IF(ISNUMBER(V178-'Choose Housekeeping Genes'!W$17),V178-'Choose Housekeeping Genes'!W$17,"")</f>
        <v/>
      </c>
      <c r="BO178" s="142" t="str">
        <f t="shared" si="11"/>
        <v>RGMB-AS1</v>
      </c>
      <c r="BP178" s="141" t="s">
        <v>93</v>
      </c>
      <c r="BQ178" s="132" t="str">
        <f ca="1">IF(ISNUMBER(Y178-'Choose Housekeeping Genes'!AA$17),Y178-'Choose Housekeeping Genes'!AA$17,"")</f>
        <v/>
      </c>
      <c r="BR178" s="132" t="str">
        <f ca="1">IF(ISNUMBER(Z178-'Choose Housekeeping Genes'!AB$17),Z178-'Choose Housekeeping Genes'!AB$17,"")</f>
        <v/>
      </c>
      <c r="BS178" s="132" t="str">
        <f ca="1">IF(ISNUMBER(AA178-'Choose Housekeeping Genes'!AC$17),AA178-'Choose Housekeeping Genes'!AC$17,"")</f>
        <v/>
      </c>
      <c r="BT178" s="132" t="str">
        <f ca="1">IF(ISNUMBER(AB178-'Choose Housekeeping Genes'!AD$17),AB178-'Choose Housekeeping Genes'!AD$17,"")</f>
        <v/>
      </c>
      <c r="BU178" s="132" t="str">
        <f ca="1">IF(ISNUMBER(AC178-'Choose Housekeeping Genes'!AE$17),AC178-'Choose Housekeeping Genes'!AE$17,"")</f>
        <v/>
      </c>
      <c r="BV178" s="132" t="str">
        <f ca="1">IF(ISNUMBER(AD178-'Choose Housekeeping Genes'!AF$17),AD178-'Choose Housekeeping Genes'!AF$17,"")</f>
        <v/>
      </c>
      <c r="BW178" s="132" t="str">
        <f ca="1">IF(ISNUMBER(AE178-'Choose Housekeeping Genes'!AG$17),AE178-'Choose Housekeeping Genes'!AG$17,"")</f>
        <v/>
      </c>
      <c r="BX178" s="132" t="str">
        <f ca="1">IF(ISNUMBER(AF178-'Choose Housekeeping Genes'!AH$17),AF178-'Choose Housekeeping Genes'!AH$17,"")</f>
        <v/>
      </c>
      <c r="BY178" s="132" t="str">
        <f ca="1">IF(ISNUMBER(AG178-'Choose Housekeeping Genes'!AI$17),AG178-'Choose Housekeeping Genes'!AI$17,"")</f>
        <v/>
      </c>
      <c r="BZ178" s="132" t="str">
        <f ca="1">IF(ISNUMBER(AH178-'Choose Housekeeping Genes'!AJ$17),AH178-'Choose Housekeeping Genes'!AJ$17,"")</f>
        <v/>
      </c>
      <c r="CA178" s="132" t="str">
        <f ca="1">IF(ISNUMBER(AI178-'Choose Housekeeping Genes'!AK$17),AI178-'Choose Housekeeping Genes'!AK$17,"")</f>
        <v/>
      </c>
      <c r="CB178" s="132" t="str">
        <f ca="1">IF(ISNUMBER(AJ178-'Choose Housekeeping Genes'!AL$17),AJ178-'Choose Housekeeping Genes'!AL$17,"")</f>
        <v/>
      </c>
      <c r="CC178" s="132" t="str">
        <f ca="1">IF(ISNUMBER(AK178-'Choose Housekeeping Genes'!AM$17),AK178-'Choose Housekeeping Genes'!AM$17,"")</f>
        <v/>
      </c>
      <c r="CD178" s="132" t="str">
        <f ca="1">IF(ISNUMBER(AL178-'Choose Housekeeping Genes'!AN$17),AL178-'Choose Housekeeping Genes'!AN$17,"")</f>
        <v/>
      </c>
      <c r="CE178" s="132" t="str">
        <f ca="1">IF(ISNUMBER(AM178-'Choose Housekeeping Genes'!AO$17),AM178-'Choose Housekeeping Genes'!AO$17,"")</f>
        <v/>
      </c>
      <c r="CF178" s="132" t="str">
        <f ca="1">IF(ISNUMBER(AN178-'Choose Housekeeping Genes'!AP$17),AN178-'Choose Housekeeping Genes'!AP$17,"")</f>
        <v/>
      </c>
      <c r="CG178" s="132" t="str">
        <f ca="1">IF(ISNUMBER(AO178-'Choose Housekeeping Genes'!AQ$17),AO178-'Choose Housekeeping Genes'!AQ$17,"")</f>
        <v/>
      </c>
      <c r="CH178" s="132" t="str">
        <f ca="1">IF(ISNUMBER(AP178-'Choose Housekeeping Genes'!AR$17),AP178-'Choose Housekeeping Genes'!AR$17,"")</f>
        <v/>
      </c>
      <c r="CI178" s="132" t="str">
        <f ca="1">IF(ISNUMBER(AQ178-'Choose Housekeeping Genes'!AS$17),AQ178-'Choose Housekeeping Genes'!AS$17,"")</f>
        <v/>
      </c>
      <c r="CJ178" s="132" t="str">
        <f ca="1">IF(ISNUMBER(AR178-'Choose Housekeeping Genes'!AT$17),AR178-'Choose Housekeeping Genes'!AT$17,"")</f>
        <v/>
      </c>
      <c r="CK178" s="137" t="e">
        <f t="shared" ca="1" si="9"/>
        <v>#DIV/0!</v>
      </c>
      <c r="CL178" s="138" t="e">
        <f t="shared" ca="1" si="10"/>
        <v>#DIV/0!</v>
      </c>
    </row>
    <row r="179" spans="1:90" ht="12.75" x14ac:dyDescent="0.15">
      <c r="A179" s="131" t="str">
        <f>'Transcript table'!C179</f>
        <v>RHOXF1P1</v>
      </c>
      <c r="B179" s="35" t="s">
        <v>94</v>
      </c>
      <c r="C179" s="132" t="str">
        <f>IF(SUM('Test Sample Data'!C$3:C$386)&gt;10,IF(AND(ISNUMBER('Test Sample Data'!C179),'Test Sample Data'!C179&lt;35,'Test Sample Data'!C179&gt;0),'Test Sample Data'!C179-'Choose Housekeeping Genes'!D$27,35-'Choose Housekeeping Genes'!D$27),"")</f>
        <v/>
      </c>
      <c r="D179" s="132" t="str">
        <f>IF(SUM('Test Sample Data'!D$3:D$386)&gt;10,IF(AND(ISNUMBER('Test Sample Data'!D179),'Test Sample Data'!D179&lt;35,'Test Sample Data'!D179&gt;0),'Test Sample Data'!D179-'Choose Housekeeping Genes'!E$27,35-'Choose Housekeeping Genes'!E$27),"")</f>
        <v/>
      </c>
      <c r="E179" s="132" t="str">
        <f>IF(SUM('Test Sample Data'!E$3:E$386)&gt;10,IF(AND(ISNUMBER('Test Sample Data'!E179),'Test Sample Data'!E179&lt;35,'Test Sample Data'!E179&gt;0),'Test Sample Data'!E179-'Choose Housekeeping Genes'!F$27,35-'Choose Housekeeping Genes'!F$27),"")</f>
        <v/>
      </c>
      <c r="F179" s="132" t="str">
        <f>IF(SUM('Test Sample Data'!F$3:F$386)&gt;10,IF(AND(ISNUMBER('Test Sample Data'!F179),'Test Sample Data'!F179&lt;35,'Test Sample Data'!F179&gt;0),'Test Sample Data'!F179-'Choose Housekeeping Genes'!G$27,35-'Choose Housekeeping Genes'!G$27),"")</f>
        <v/>
      </c>
      <c r="G179" s="132" t="str">
        <f>IF(SUM('Test Sample Data'!G$3:G$386)&gt;10,IF(AND(ISNUMBER('Test Sample Data'!G179),'Test Sample Data'!G179&lt;35,'Test Sample Data'!G179&gt;0),'Test Sample Data'!G179-'Choose Housekeeping Genes'!H$27,35-'Choose Housekeeping Genes'!H$27),"")</f>
        <v/>
      </c>
      <c r="H179" s="132" t="str">
        <f>IF(SUM('Test Sample Data'!H$3:H$386)&gt;10,IF(AND(ISNUMBER('Test Sample Data'!H179),'Test Sample Data'!H179&lt;35,'Test Sample Data'!H179&gt;0),'Test Sample Data'!H179-'Choose Housekeeping Genes'!I$27,35-'Choose Housekeeping Genes'!I$27),"")</f>
        <v/>
      </c>
      <c r="I179" s="132" t="str">
        <f>IF(SUM('Test Sample Data'!I$3:I$386)&gt;10,IF(AND(ISNUMBER('Test Sample Data'!I179),'Test Sample Data'!I179&lt;35,'Test Sample Data'!I179&gt;0),'Test Sample Data'!I179-'Choose Housekeeping Genes'!J$27,35-'Choose Housekeeping Genes'!J$27),"")</f>
        <v/>
      </c>
      <c r="J179" s="132" t="str">
        <f>IF(SUM('Test Sample Data'!J$3:J$386)&gt;10,IF(AND(ISNUMBER('Test Sample Data'!J179),'Test Sample Data'!J179&lt;35,'Test Sample Data'!J179&gt;0),'Test Sample Data'!J179-'Choose Housekeeping Genes'!K$27,35-'Choose Housekeeping Genes'!K$27),"")</f>
        <v/>
      </c>
      <c r="K179" s="132" t="str">
        <f>IF(SUM('Test Sample Data'!K$3:K$386)&gt;10,IF(AND(ISNUMBER('Test Sample Data'!K179),'Test Sample Data'!K179&lt;35,'Test Sample Data'!K179&gt;0),'Test Sample Data'!K179-'Choose Housekeeping Genes'!L$27,35-'Choose Housekeeping Genes'!L$27),"")</f>
        <v/>
      </c>
      <c r="L179" s="132" t="str">
        <f>IF(SUM('Test Sample Data'!L$3:L$386)&gt;10,IF(AND(ISNUMBER('Test Sample Data'!L179),'Test Sample Data'!L179&lt;35,'Test Sample Data'!L179&gt;0),'Test Sample Data'!L179-'Choose Housekeeping Genes'!M$27,35-'Choose Housekeeping Genes'!M$27),"")</f>
        <v/>
      </c>
      <c r="M179" s="132" t="str">
        <f>IF(SUM('Test Sample Data'!M$3:M$386)&gt;10,IF(AND(ISNUMBER('Test Sample Data'!M179),'Test Sample Data'!M179&lt;35,'Test Sample Data'!M179&gt;0),'Test Sample Data'!M179-'Choose Housekeeping Genes'!N$27,35-'Choose Housekeeping Genes'!N$27),"")</f>
        <v/>
      </c>
      <c r="N179" s="132" t="str">
        <f>IF(SUM('Test Sample Data'!N$3:N$386)&gt;10,IF(AND(ISNUMBER('Test Sample Data'!N179),'Test Sample Data'!N179&lt;35,'Test Sample Data'!N179&gt;0),'Test Sample Data'!N179-'Choose Housekeeping Genes'!O$27,35-'Choose Housekeeping Genes'!O$27),"")</f>
        <v/>
      </c>
      <c r="O179" s="132" t="str">
        <f>IF(SUM('Test Sample Data'!O$3:O$386)&gt;10,IF(AND(ISNUMBER('Test Sample Data'!O179),'Test Sample Data'!O179&lt;35,'Test Sample Data'!O179&gt;0),'Test Sample Data'!O179-'Choose Housekeeping Genes'!P$27,35-'Choose Housekeeping Genes'!P$27),"")</f>
        <v/>
      </c>
      <c r="P179" s="132" t="str">
        <f>IF(SUM('Test Sample Data'!P$3:P$386)&gt;10,IF(AND(ISNUMBER('Test Sample Data'!P179),'Test Sample Data'!P179&lt;35,'Test Sample Data'!P179&gt;0),'Test Sample Data'!P179-'Choose Housekeeping Genes'!Q$27,35-'Choose Housekeeping Genes'!Q$27),"")</f>
        <v/>
      </c>
      <c r="Q179" s="132" t="str">
        <f>IF(SUM('Test Sample Data'!Q$3:Q$386)&gt;10,IF(AND(ISNUMBER('Test Sample Data'!Q179),'Test Sample Data'!Q179&lt;35,'Test Sample Data'!Q179&gt;0),'Test Sample Data'!Q179-'Choose Housekeeping Genes'!R$27,35-'Choose Housekeeping Genes'!R$27),"")</f>
        <v/>
      </c>
      <c r="R179" s="132" t="str">
        <f>IF(SUM('Test Sample Data'!R$3:R$386)&gt;10,IF(AND(ISNUMBER('Test Sample Data'!R179),'Test Sample Data'!R179&lt;35,'Test Sample Data'!R179&gt;0),'Test Sample Data'!R179-'Choose Housekeeping Genes'!S$27,35-'Choose Housekeeping Genes'!S$27),"")</f>
        <v/>
      </c>
      <c r="S179" s="132" t="str">
        <f>IF(SUM('Test Sample Data'!S$3:S$386)&gt;10,IF(AND(ISNUMBER('Test Sample Data'!S179),'Test Sample Data'!S179&lt;35,'Test Sample Data'!S179&gt;0),'Test Sample Data'!S179-'Choose Housekeeping Genes'!T$27,35-'Choose Housekeeping Genes'!T$27),"")</f>
        <v/>
      </c>
      <c r="T179" s="132" t="str">
        <f>IF(SUM('Test Sample Data'!T$3:T$386)&gt;10,IF(AND(ISNUMBER('Test Sample Data'!T179),'Test Sample Data'!T179&lt;35,'Test Sample Data'!T179&gt;0),'Test Sample Data'!T179-'Choose Housekeeping Genes'!U$27,35-'Choose Housekeeping Genes'!U$27),"")</f>
        <v/>
      </c>
      <c r="U179" s="132" t="str">
        <f>IF(SUM('Test Sample Data'!U$3:U$386)&gt;10,IF(AND(ISNUMBER('Test Sample Data'!U179),'Test Sample Data'!U179&lt;35,'Test Sample Data'!U179&gt;0),'Test Sample Data'!U179-'Choose Housekeeping Genes'!V$27,35-'Choose Housekeeping Genes'!V$27),"")</f>
        <v/>
      </c>
      <c r="V179" s="132" t="str">
        <f>IF(SUM('Test Sample Data'!V$3:V$386)&gt;10,IF(AND(ISNUMBER('Test Sample Data'!V179),'Test Sample Data'!V179&lt;35,'Test Sample Data'!V179&gt;0),'Test Sample Data'!V179-'Choose Housekeeping Genes'!W$27,35-'Choose Housekeeping Genes'!W$27),"")</f>
        <v/>
      </c>
      <c r="W179" s="140" t="str">
        <f>'Control Sample Data'!A179</f>
        <v>RHOXF1P1</v>
      </c>
      <c r="X179" s="141" t="s">
        <v>94</v>
      </c>
      <c r="Y179" s="132" t="str">
        <f>IF(SUM('Control Sample Data'!C$3:C$386)&gt;10,IF(AND(ISNUMBER('Control Sample Data'!C179),'Control Sample Data'!C179&lt;35,'Control Sample Data'!C179&gt;0),'Control Sample Data'!C179-'Choose Housekeeping Genes'!AA$27,35-'Choose Housekeeping Genes'!AA$27),"")</f>
        <v/>
      </c>
      <c r="Z179" s="132" t="str">
        <f>IF(SUM('Control Sample Data'!D$3:D$386)&gt;10,IF(AND(ISNUMBER('Control Sample Data'!D179),'Control Sample Data'!D179&lt;35,'Control Sample Data'!D179&gt;0),'Control Sample Data'!D179-'Choose Housekeeping Genes'!AB$27,35-'Choose Housekeeping Genes'!AB$27),"")</f>
        <v/>
      </c>
      <c r="AA179" s="132" t="str">
        <f>IF(SUM('Control Sample Data'!E$3:E$386)&gt;10,IF(AND(ISNUMBER('Control Sample Data'!E179),'Control Sample Data'!E179&lt;35,'Control Sample Data'!E179&gt;0),'Control Sample Data'!E179-'Choose Housekeeping Genes'!AC$27,35-'Choose Housekeeping Genes'!AC$27),"")</f>
        <v/>
      </c>
      <c r="AB179" s="132" t="str">
        <f>IF(SUM('Control Sample Data'!F$3:F$386)&gt;10,IF(AND(ISNUMBER('Control Sample Data'!F179),'Control Sample Data'!F179&lt;35,'Control Sample Data'!F179&gt;0),'Control Sample Data'!F179-'Choose Housekeeping Genes'!AD$27,35-'Choose Housekeeping Genes'!AD$27),"")</f>
        <v/>
      </c>
      <c r="AC179" s="132" t="str">
        <f>IF(SUM('Control Sample Data'!G$3:G$386)&gt;10,IF(AND(ISNUMBER('Control Sample Data'!G179),'Control Sample Data'!G179&lt;35,'Control Sample Data'!G179&gt;0),'Control Sample Data'!G179-'Choose Housekeeping Genes'!AE$27,35-'Choose Housekeeping Genes'!AE$27),"")</f>
        <v/>
      </c>
      <c r="AD179" s="132" t="str">
        <f>IF(SUM('Control Sample Data'!H$3:H$386)&gt;10,IF(AND(ISNUMBER('Control Sample Data'!H179),'Control Sample Data'!H179&lt;35,'Control Sample Data'!H179&gt;0),'Control Sample Data'!H179-'Choose Housekeeping Genes'!AF$27,35-'Choose Housekeeping Genes'!AF$27),"")</f>
        <v/>
      </c>
      <c r="AE179" s="132" t="str">
        <f>IF(SUM('Control Sample Data'!I$3:I$386)&gt;10,IF(AND(ISNUMBER('Control Sample Data'!I179),'Control Sample Data'!I179&lt;35,'Control Sample Data'!I179&gt;0),'Control Sample Data'!I179-'Choose Housekeeping Genes'!AG$27,35-'Choose Housekeeping Genes'!AG$27),"")</f>
        <v/>
      </c>
      <c r="AF179" s="132" t="str">
        <f>IF(SUM('Control Sample Data'!J$3:J$386)&gt;10,IF(AND(ISNUMBER('Control Sample Data'!J179),'Control Sample Data'!J179&lt;35,'Control Sample Data'!J179&gt;0),'Control Sample Data'!J179-'Choose Housekeeping Genes'!AH$27,35-'Choose Housekeeping Genes'!AH$27),"")</f>
        <v/>
      </c>
      <c r="AG179" s="132" t="str">
        <f>IF(SUM('Control Sample Data'!K$3:K$386)&gt;10,IF(AND(ISNUMBER('Control Sample Data'!K179),'Control Sample Data'!K179&lt;35,'Control Sample Data'!K179&gt;0),'Control Sample Data'!K179-'Choose Housekeeping Genes'!AI$27,35-'Choose Housekeeping Genes'!AI$27),"")</f>
        <v/>
      </c>
      <c r="AH179" s="132" t="str">
        <f>IF(SUM('Control Sample Data'!L$3:L$386)&gt;10,IF(AND(ISNUMBER('Control Sample Data'!L179),'Control Sample Data'!L179&lt;35,'Control Sample Data'!L179&gt;0),'Control Sample Data'!L179-'Choose Housekeeping Genes'!AJ$27,35-'Choose Housekeeping Genes'!AJ$27),"")</f>
        <v/>
      </c>
      <c r="AI179" s="132" t="str">
        <f>IF(SUM('Control Sample Data'!M$3:M$386)&gt;10,IF(AND(ISNUMBER('Control Sample Data'!M179),'Control Sample Data'!M179&lt;35,'Control Sample Data'!M179&gt;0),'Control Sample Data'!M179-'Choose Housekeeping Genes'!AK$27,35-'Choose Housekeeping Genes'!AK$27),"")</f>
        <v/>
      </c>
      <c r="AJ179" s="132" t="str">
        <f>IF(SUM('Control Sample Data'!N$3:N$386)&gt;10,IF(AND(ISNUMBER('Control Sample Data'!N179),'Control Sample Data'!N179&lt;35,'Control Sample Data'!N179&gt;0),'Control Sample Data'!N179-'Choose Housekeeping Genes'!AL$27,35-'Choose Housekeeping Genes'!AL$27),"")</f>
        <v/>
      </c>
      <c r="AK179" s="132" t="str">
        <f>IF(SUM('Control Sample Data'!O$3:O$386)&gt;10,IF(AND(ISNUMBER('Control Sample Data'!O179),'Control Sample Data'!O179&lt;35,'Control Sample Data'!O179&gt;0),'Control Sample Data'!O179-'Choose Housekeeping Genes'!AM$27,35-'Choose Housekeeping Genes'!AM$27),"")</f>
        <v/>
      </c>
      <c r="AL179" s="132" t="str">
        <f>IF(SUM('Control Sample Data'!P$3:P$386)&gt;10,IF(AND(ISNUMBER('Control Sample Data'!P179),'Control Sample Data'!P179&lt;35,'Control Sample Data'!P179&gt;0),'Control Sample Data'!P179-'Choose Housekeeping Genes'!AN$27,35-'Choose Housekeeping Genes'!AN$27),"")</f>
        <v/>
      </c>
      <c r="AM179" s="132" t="str">
        <f>IF(SUM('Control Sample Data'!Q$3:Q$386)&gt;10,IF(AND(ISNUMBER('Control Sample Data'!Q179),'Control Sample Data'!Q179&lt;35,'Control Sample Data'!Q179&gt;0),'Control Sample Data'!Q179-'Choose Housekeeping Genes'!AO$27,35-'Choose Housekeeping Genes'!AO$27),"")</f>
        <v/>
      </c>
      <c r="AN179" s="132" t="str">
        <f>IF(SUM('Control Sample Data'!R$3:R$386)&gt;10,IF(AND(ISNUMBER('Control Sample Data'!R179),'Control Sample Data'!R179&lt;35,'Control Sample Data'!R179&gt;0),'Control Sample Data'!R179-'Choose Housekeeping Genes'!AP$27,35-'Choose Housekeeping Genes'!AP$27),"")</f>
        <v/>
      </c>
      <c r="AO179" s="132" t="str">
        <f>IF(SUM('Control Sample Data'!S$3:S$386)&gt;10,IF(AND(ISNUMBER('Control Sample Data'!S179),'Control Sample Data'!S179&lt;35,'Control Sample Data'!S179&gt;0),'Control Sample Data'!S179-'Choose Housekeeping Genes'!AQ$27,35-'Choose Housekeeping Genes'!AQ$27),"")</f>
        <v/>
      </c>
      <c r="AP179" s="132" t="str">
        <f>IF(SUM('Control Sample Data'!T$3:T$386)&gt;10,IF(AND(ISNUMBER('Control Sample Data'!T179),'Control Sample Data'!T179&lt;35,'Control Sample Data'!T179&gt;0),'Control Sample Data'!T179-'Choose Housekeeping Genes'!AR$27,35-'Choose Housekeeping Genes'!AR$27),"")</f>
        <v/>
      </c>
      <c r="AQ179" s="132" t="str">
        <f>IF(SUM('Control Sample Data'!U$3:U$386)&gt;10,IF(AND(ISNUMBER('Control Sample Data'!U179),'Control Sample Data'!U179&lt;35,'Control Sample Data'!U179&gt;0),'Control Sample Data'!U179-'Choose Housekeeping Genes'!AS$27,35-'Choose Housekeeping Genes'!AS$27),"")</f>
        <v/>
      </c>
      <c r="AR179" s="132" t="str">
        <f>IF(SUM('Control Sample Data'!V$3:V$386)&gt;10,IF(AND(ISNUMBER('Control Sample Data'!V179),'Control Sample Data'!V179&lt;35,'Control Sample Data'!V179&gt;0),'Control Sample Data'!V179-'Choose Housekeeping Genes'!AT$27,35-'Choose Housekeeping Genes'!AT$27),"")</f>
        <v/>
      </c>
      <c r="AS179" s="135" t="str">
        <f>'Control Sample Data'!A179</f>
        <v>RHOXF1P1</v>
      </c>
      <c r="AT179" s="35" t="s">
        <v>94</v>
      </c>
      <c r="AU179" s="132" t="str">
        <f ca="1">IF(ISNUMBER(C179-'Choose Housekeeping Genes'!D$17),C179-'Choose Housekeeping Genes'!D$17,"")</f>
        <v/>
      </c>
      <c r="AV179" s="132" t="str">
        <f ca="1">IF(ISNUMBER(D179-'Choose Housekeeping Genes'!E$17),D179-'Choose Housekeeping Genes'!E$17,"")</f>
        <v/>
      </c>
      <c r="AW179" s="132" t="str">
        <f ca="1">IF(ISNUMBER(E179-'Choose Housekeeping Genes'!F$17),E179-'Choose Housekeeping Genes'!F$17,"")</f>
        <v/>
      </c>
      <c r="AX179" s="132" t="str">
        <f ca="1">IF(ISNUMBER(F179-'Choose Housekeeping Genes'!G$17),F179-'Choose Housekeeping Genes'!G$17,"")</f>
        <v/>
      </c>
      <c r="AY179" s="132" t="str">
        <f ca="1">IF(ISNUMBER(G179-'Choose Housekeeping Genes'!H$17),G179-'Choose Housekeeping Genes'!H$17,"")</f>
        <v/>
      </c>
      <c r="AZ179" s="132" t="str">
        <f ca="1">IF(ISNUMBER(H179-'Choose Housekeeping Genes'!I$17),H179-'Choose Housekeeping Genes'!I$17,"")</f>
        <v/>
      </c>
      <c r="BA179" s="132" t="str">
        <f ca="1">IF(ISNUMBER(I179-'Choose Housekeeping Genes'!J$17),I179-'Choose Housekeeping Genes'!J$17,"")</f>
        <v/>
      </c>
      <c r="BB179" s="132" t="str">
        <f ca="1">IF(ISNUMBER(J179-'Choose Housekeeping Genes'!K$17),J179-'Choose Housekeeping Genes'!K$17,"")</f>
        <v/>
      </c>
      <c r="BC179" s="132" t="str">
        <f ca="1">IF(ISNUMBER(K179-'Choose Housekeeping Genes'!L$17),K179-'Choose Housekeeping Genes'!L$17,"")</f>
        <v/>
      </c>
      <c r="BD179" s="132" t="str">
        <f ca="1">IF(ISNUMBER(L179-'Choose Housekeeping Genes'!M$17),L179-'Choose Housekeeping Genes'!M$17,"")</f>
        <v/>
      </c>
      <c r="BE179" s="132" t="str">
        <f ca="1">IF(ISNUMBER(M179-'Choose Housekeeping Genes'!N$17),M179-'Choose Housekeeping Genes'!N$17,"")</f>
        <v/>
      </c>
      <c r="BF179" s="132" t="str">
        <f ca="1">IF(ISNUMBER(N179-'Choose Housekeeping Genes'!O$17),N179-'Choose Housekeeping Genes'!O$17,"")</f>
        <v/>
      </c>
      <c r="BG179" s="132" t="str">
        <f ca="1">IF(ISNUMBER(O179-'Choose Housekeeping Genes'!P$17),O179-'Choose Housekeeping Genes'!P$17,"")</f>
        <v/>
      </c>
      <c r="BH179" s="132" t="str">
        <f ca="1">IF(ISNUMBER(P179-'Choose Housekeeping Genes'!Q$17),P179-'Choose Housekeeping Genes'!Q$17,"")</f>
        <v/>
      </c>
      <c r="BI179" s="132" t="str">
        <f ca="1">IF(ISNUMBER(Q179-'Choose Housekeeping Genes'!R$17),Q179-'Choose Housekeeping Genes'!R$17,"")</f>
        <v/>
      </c>
      <c r="BJ179" s="132" t="str">
        <f ca="1">IF(ISNUMBER(R179-'Choose Housekeeping Genes'!S$17),R179-'Choose Housekeeping Genes'!S$17,"")</f>
        <v/>
      </c>
      <c r="BK179" s="132" t="str">
        <f ca="1">IF(ISNUMBER(S179-'Choose Housekeeping Genes'!T$17),S179-'Choose Housekeeping Genes'!T$17,"")</f>
        <v/>
      </c>
      <c r="BL179" s="132" t="str">
        <f ca="1">IF(ISNUMBER(T179-'Choose Housekeeping Genes'!U$17),T179-'Choose Housekeeping Genes'!U$17,"")</f>
        <v/>
      </c>
      <c r="BM179" s="132" t="str">
        <f ca="1">IF(ISNUMBER(U179-'Choose Housekeeping Genes'!V$17),U179-'Choose Housekeeping Genes'!V$17,"")</f>
        <v/>
      </c>
      <c r="BN179" s="132" t="str">
        <f ca="1">IF(ISNUMBER(V179-'Choose Housekeeping Genes'!W$17),V179-'Choose Housekeeping Genes'!W$17,"")</f>
        <v/>
      </c>
      <c r="BO179" s="142" t="str">
        <f t="shared" si="11"/>
        <v>RHOXF1P1</v>
      </c>
      <c r="BP179" s="141" t="s">
        <v>94</v>
      </c>
      <c r="BQ179" s="132" t="str">
        <f ca="1">IF(ISNUMBER(Y179-'Choose Housekeeping Genes'!AA$17),Y179-'Choose Housekeeping Genes'!AA$17,"")</f>
        <v/>
      </c>
      <c r="BR179" s="132" t="str">
        <f ca="1">IF(ISNUMBER(Z179-'Choose Housekeeping Genes'!AB$17),Z179-'Choose Housekeeping Genes'!AB$17,"")</f>
        <v/>
      </c>
      <c r="BS179" s="132" t="str">
        <f ca="1">IF(ISNUMBER(AA179-'Choose Housekeeping Genes'!AC$17),AA179-'Choose Housekeeping Genes'!AC$17,"")</f>
        <v/>
      </c>
      <c r="BT179" s="132" t="str">
        <f ca="1">IF(ISNUMBER(AB179-'Choose Housekeeping Genes'!AD$17),AB179-'Choose Housekeeping Genes'!AD$17,"")</f>
        <v/>
      </c>
      <c r="BU179" s="132" t="str">
        <f ca="1">IF(ISNUMBER(AC179-'Choose Housekeeping Genes'!AE$17),AC179-'Choose Housekeeping Genes'!AE$17,"")</f>
        <v/>
      </c>
      <c r="BV179" s="132" t="str">
        <f ca="1">IF(ISNUMBER(AD179-'Choose Housekeeping Genes'!AF$17),AD179-'Choose Housekeeping Genes'!AF$17,"")</f>
        <v/>
      </c>
      <c r="BW179" s="132" t="str">
        <f ca="1">IF(ISNUMBER(AE179-'Choose Housekeeping Genes'!AG$17),AE179-'Choose Housekeeping Genes'!AG$17,"")</f>
        <v/>
      </c>
      <c r="BX179" s="132" t="str">
        <f ca="1">IF(ISNUMBER(AF179-'Choose Housekeeping Genes'!AH$17),AF179-'Choose Housekeeping Genes'!AH$17,"")</f>
        <v/>
      </c>
      <c r="BY179" s="132" t="str">
        <f ca="1">IF(ISNUMBER(AG179-'Choose Housekeeping Genes'!AI$17),AG179-'Choose Housekeeping Genes'!AI$17,"")</f>
        <v/>
      </c>
      <c r="BZ179" s="132" t="str">
        <f ca="1">IF(ISNUMBER(AH179-'Choose Housekeeping Genes'!AJ$17),AH179-'Choose Housekeeping Genes'!AJ$17,"")</f>
        <v/>
      </c>
      <c r="CA179" s="132" t="str">
        <f ca="1">IF(ISNUMBER(AI179-'Choose Housekeeping Genes'!AK$17),AI179-'Choose Housekeeping Genes'!AK$17,"")</f>
        <v/>
      </c>
      <c r="CB179" s="132" t="str">
        <f ca="1">IF(ISNUMBER(AJ179-'Choose Housekeeping Genes'!AL$17),AJ179-'Choose Housekeeping Genes'!AL$17,"")</f>
        <v/>
      </c>
      <c r="CC179" s="132" t="str">
        <f ca="1">IF(ISNUMBER(AK179-'Choose Housekeeping Genes'!AM$17),AK179-'Choose Housekeeping Genes'!AM$17,"")</f>
        <v/>
      </c>
      <c r="CD179" s="132" t="str">
        <f ca="1">IF(ISNUMBER(AL179-'Choose Housekeeping Genes'!AN$17),AL179-'Choose Housekeeping Genes'!AN$17,"")</f>
        <v/>
      </c>
      <c r="CE179" s="132" t="str">
        <f ca="1">IF(ISNUMBER(AM179-'Choose Housekeeping Genes'!AO$17),AM179-'Choose Housekeeping Genes'!AO$17,"")</f>
        <v/>
      </c>
      <c r="CF179" s="132" t="str">
        <f ca="1">IF(ISNUMBER(AN179-'Choose Housekeeping Genes'!AP$17),AN179-'Choose Housekeeping Genes'!AP$17,"")</f>
        <v/>
      </c>
      <c r="CG179" s="132" t="str">
        <f ca="1">IF(ISNUMBER(AO179-'Choose Housekeeping Genes'!AQ$17),AO179-'Choose Housekeeping Genes'!AQ$17,"")</f>
        <v/>
      </c>
      <c r="CH179" s="132" t="str">
        <f ca="1">IF(ISNUMBER(AP179-'Choose Housekeeping Genes'!AR$17),AP179-'Choose Housekeeping Genes'!AR$17,"")</f>
        <v/>
      </c>
      <c r="CI179" s="132" t="str">
        <f ca="1">IF(ISNUMBER(AQ179-'Choose Housekeeping Genes'!AS$17),AQ179-'Choose Housekeeping Genes'!AS$17,"")</f>
        <v/>
      </c>
      <c r="CJ179" s="132" t="str">
        <f ca="1">IF(ISNUMBER(AR179-'Choose Housekeeping Genes'!AT$17),AR179-'Choose Housekeeping Genes'!AT$17,"")</f>
        <v/>
      </c>
      <c r="CK179" s="137" t="e">
        <f t="shared" ca="1" si="9"/>
        <v>#DIV/0!</v>
      </c>
      <c r="CL179" s="138" t="e">
        <f t="shared" ca="1" si="10"/>
        <v>#DIV/0!</v>
      </c>
    </row>
    <row r="180" spans="1:90" ht="12.75" x14ac:dyDescent="0.15">
      <c r="A180" s="131" t="str">
        <f>'Transcript table'!C180</f>
        <v>RMRP</v>
      </c>
      <c r="B180" s="35" t="s">
        <v>95</v>
      </c>
      <c r="C180" s="132" t="str">
        <f>IF(SUM('Test Sample Data'!C$3:C$386)&gt;10,IF(AND(ISNUMBER('Test Sample Data'!C180),'Test Sample Data'!C180&lt;35,'Test Sample Data'!C180&gt;0),'Test Sample Data'!C180-'Choose Housekeeping Genes'!D$27,35-'Choose Housekeeping Genes'!D$27),"")</f>
        <v/>
      </c>
      <c r="D180" s="132" t="str">
        <f>IF(SUM('Test Sample Data'!D$3:D$386)&gt;10,IF(AND(ISNUMBER('Test Sample Data'!D180),'Test Sample Data'!D180&lt;35,'Test Sample Data'!D180&gt;0),'Test Sample Data'!D180-'Choose Housekeeping Genes'!E$27,35-'Choose Housekeeping Genes'!E$27),"")</f>
        <v/>
      </c>
      <c r="E180" s="132" t="str">
        <f>IF(SUM('Test Sample Data'!E$3:E$386)&gt;10,IF(AND(ISNUMBER('Test Sample Data'!E180),'Test Sample Data'!E180&lt;35,'Test Sample Data'!E180&gt;0),'Test Sample Data'!E180-'Choose Housekeeping Genes'!F$27,35-'Choose Housekeeping Genes'!F$27),"")</f>
        <v/>
      </c>
      <c r="F180" s="132" t="str">
        <f>IF(SUM('Test Sample Data'!F$3:F$386)&gt;10,IF(AND(ISNUMBER('Test Sample Data'!F180),'Test Sample Data'!F180&lt;35,'Test Sample Data'!F180&gt;0),'Test Sample Data'!F180-'Choose Housekeeping Genes'!G$27,35-'Choose Housekeeping Genes'!G$27),"")</f>
        <v/>
      </c>
      <c r="G180" s="132" t="str">
        <f>IF(SUM('Test Sample Data'!G$3:G$386)&gt;10,IF(AND(ISNUMBER('Test Sample Data'!G180),'Test Sample Data'!G180&lt;35,'Test Sample Data'!G180&gt;0),'Test Sample Data'!G180-'Choose Housekeeping Genes'!H$27,35-'Choose Housekeeping Genes'!H$27),"")</f>
        <v/>
      </c>
      <c r="H180" s="132" t="str">
        <f>IF(SUM('Test Sample Data'!H$3:H$386)&gt;10,IF(AND(ISNUMBER('Test Sample Data'!H180),'Test Sample Data'!H180&lt;35,'Test Sample Data'!H180&gt;0),'Test Sample Data'!H180-'Choose Housekeeping Genes'!I$27,35-'Choose Housekeeping Genes'!I$27),"")</f>
        <v/>
      </c>
      <c r="I180" s="132" t="str">
        <f>IF(SUM('Test Sample Data'!I$3:I$386)&gt;10,IF(AND(ISNUMBER('Test Sample Data'!I180),'Test Sample Data'!I180&lt;35,'Test Sample Data'!I180&gt;0),'Test Sample Data'!I180-'Choose Housekeeping Genes'!J$27,35-'Choose Housekeeping Genes'!J$27),"")</f>
        <v/>
      </c>
      <c r="J180" s="132" t="str">
        <f>IF(SUM('Test Sample Data'!J$3:J$386)&gt;10,IF(AND(ISNUMBER('Test Sample Data'!J180),'Test Sample Data'!J180&lt;35,'Test Sample Data'!J180&gt;0),'Test Sample Data'!J180-'Choose Housekeeping Genes'!K$27,35-'Choose Housekeeping Genes'!K$27),"")</f>
        <v/>
      </c>
      <c r="K180" s="132" t="str">
        <f>IF(SUM('Test Sample Data'!K$3:K$386)&gt;10,IF(AND(ISNUMBER('Test Sample Data'!K180),'Test Sample Data'!K180&lt;35,'Test Sample Data'!K180&gt;0),'Test Sample Data'!K180-'Choose Housekeeping Genes'!L$27,35-'Choose Housekeeping Genes'!L$27),"")</f>
        <v/>
      </c>
      <c r="L180" s="132" t="str">
        <f>IF(SUM('Test Sample Data'!L$3:L$386)&gt;10,IF(AND(ISNUMBER('Test Sample Data'!L180),'Test Sample Data'!L180&lt;35,'Test Sample Data'!L180&gt;0),'Test Sample Data'!L180-'Choose Housekeeping Genes'!M$27,35-'Choose Housekeeping Genes'!M$27),"")</f>
        <v/>
      </c>
      <c r="M180" s="132" t="str">
        <f>IF(SUM('Test Sample Data'!M$3:M$386)&gt;10,IF(AND(ISNUMBER('Test Sample Data'!M180),'Test Sample Data'!M180&lt;35,'Test Sample Data'!M180&gt;0),'Test Sample Data'!M180-'Choose Housekeeping Genes'!N$27,35-'Choose Housekeeping Genes'!N$27),"")</f>
        <v/>
      </c>
      <c r="N180" s="132" t="str">
        <f>IF(SUM('Test Sample Data'!N$3:N$386)&gt;10,IF(AND(ISNUMBER('Test Sample Data'!N180),'Test Sample Data'!N180&lt;35,'Test Sample Data'!N180&gt;0),'Test Sample Data'!N180-'Choose Housekeeping Genes'!O$27,35-'Choose Housekeeping Genes'!O$27),"")</f>
        <v/>
      </c>
      <c r="O180" s="132" t="str">
        <f>IF(SUM('Test Sample Data'!O$3:O$386)&gt;10,IF(AND(ISNUMBER('Test Sample Data'!O180),'Test Sample Data'!O180&lt;35,'Test Sample Data'!O180&gt;0),'Test Sample Data'!O180-'Choose Housekeeping Genes'!P$27,35-'Choose Housekeeping Genes'!P$27),"")</f>
        <v/>
      </c>
      <c r="P180" s="132" t="str">
        <f>IF(SUM('Test Sample Data'!P$3:P$386)&gt;10,IF(AND(ISNUMBER('Test Sample Data'!P180),'Test Sample Data'!P180&lt;35,'Test Sample Data'!P180&gt;0),'Test Sample Data'!P180-'Choose Housekeeping Genes'!Q$27,35-'Choose Housekeeping Genes'!Q$27),"")</f>
        <v/>
      </c>
      <c r="Q180" s="132" t="str">
        <f>IF(SUM('Test Sample Data'!Q$3:Q$386)&gt;10,IF(AND(ISNUMBER('Test Sample Data'!Q180),'Test Sample Data'!Q180&lt;35,'Test Sample Data'!Q180&gt;0),'Test Sample Data'!Q180-'Choose Housekeeping Genes'!R$27,35-'Choose Housekeeping Genes'!R$27),"")</f>
        <v/>
      </c>
      <c r="R180" s="132" t="str">
        <f>IF(SUM('Test Sample Data'!R$3:R$386)&gt;10,IF(AND(ISNUMBER('Test Sample Data'!R180),'Test Sample Data'!R180&lt;35,'Test Sample Data'!R180&gt;0),'Test Sample Data'!R180-'Choose Housekeeping Genes'!S$27,35-'Choose Housekeeping Genes'!S$27),"")</f>
        <v/>
      </c>
      <c r="S180" s="132" t="str">
        <f>IF(SUM('Test Sample Data'!S$3:S$386)&gt;10,IF(AND(ISNUMBER('Test Sample Data'!S180),'Test Sample Data'!S180&lt;35,'Test Sample Data'!S180&gt;0),'Test Sample Data'!S180-'Choose Housekeeping Genes'!T$27,35-'Choose Housekeeping Genes'!T$27),"")</f>
        <v/>
      </c>
      <c r="T180" s="132" t="str">
        <f>IF(SUM('Test Sample Data'!T$3:T$386)&gt;10,IF(AND(ISNUMBER('Test Sample Data'!T180),'Test Sample Data'!T180&lt;35,'Test Sample Data'!T180&gt;0),'Test Sample Data'!T180-'Choose Housekeeping Genes'!U$27,35-'Choose Housekeeping Genes'!U$27),"")</f>
        <v/>
      </c>
      <c r="U180" s="132" t="str">
        <f>IF(SUM('Test Sample Data'!U$3:U$386)&gt;10,IF(AND(ISNUMBER('Test Sample Data'!U180),'Test Sample Data'!U180&lt;35,'Test Sample Data'!U180&gt;0),'Test Sample Data'!U180-'Choose Housekeeping Genes'!V$27,35-'Choose Housekeeping Genes'!V$27),"")</f>
        <v/>
      </c>
      <c r="V180" s="132" t="str">
        <f>IF(SUM('Test Sample Data'!V$3:V$386)&gt;10,IF(AND(ISNUMBER('Test Sample Data'!V180),'Test Sample Data'!V180&lt;35,'Test Sample Data'!V180&gt;0),'Test Sample Data'!V180-'Choose Housekeeping Genes'!W$27,35-'Choose Housekeeping Genes'!W$27),"")</f>
        <v/>
      </c>
      <c r="W180" s="140" t="str">
        <f>'Control Sample Data'!A180</f>
        <v>RMRP</v>
      </c>
      <c r="X180" s="141" t="s">
        <v>95</v>
      </c>
      <c r="Y180" s="132" t="str">
        <f>IF(SUM('Control Sample Data'!C$3:C$386)&gt;10,IF(AND(ISNUMBER('Control Sample Data'!C180),'Control Sample Data'!C180&lt;35,'Control Sample Data'!C180&gt;0),'Control Sample Data'!C180-'Choose Housekeeping Genes'!AA$27,35-'Choose Housekeeping Genes'!AA$27),"")</f>
        <v/>
      </c>
      <c r="Z180" s="132" t="str">
        <f>IF(SUM('Control Sample Data'!D$3:D$386)&gt;10,IF(AND(ISNUMBER('Control Sample Data'!D180),'Control Sample Data'!D180&lt;35,'Control Sample Data'!D180&gt;0),'Control Sample Data'!D180-'Choose Housekeeping Genes'!AB$27,35-'Choose Housekeeping Genes'!AB$27),"")</f>
        <v/>
      </c>
      <c r="AA180" s="132" t="str">
        <f>IF(SUM('Control Sample Data'!E$3:E$386)&gt;10,IF(AND(ISNUMBER('Control Sample Data'!E180),'Control Sample Data'!E180&lt;35,'Control Sample Data'!E180&gt;0),'Control Sample Data'!E180-'Choose Housekeeping Genes'!AC$27,35-'Choose Housekeeping Genes'!AC$27),"")</f>
        <v/>
      </c>
      <c r="AB180" s="132" t="str">
        <f>IF(SUM('Control Sample Data'!F$3:F$386)&gt;10,IF(AND(ISNUMBER('Control Sample Data'!F180),'Control Sample Data'!F180&lt;35,'Control Sample Data'!F180&gt;0),'Control Sample Data'!F180-'Choose Housekeeping Genes'!AD$27,35-'Choose Housekeeping Genes'!AD$27),"")</f>
        <v/>
      </c>
      <c r="AC180" s="132" t="str">
        <f>IF(SUM('Control Sample Data'!G$3:G$386)&gt;10,IF(AND(ISNUMBER('Control Sample Data'!G180),'Control Sample Data'!G180&lt;35,'Control Sample Data'!G180&gt;0),'Control Sample Data'!G180-'Choose Housekeeping Genes'!AE$27,35-'Choose Housekeeping Genes'!AE$27),"")</f>
        <v/>
      </c>
      <c r="AD180" s="132" t="str">
        <f>IF(SUM('Control Sample Data'!H$3:H$386)&gt;10,IF(AND(ISNUMBER('Control Sample Data'!H180),'Control Sample Data'!H180&lt;35,'Control Sample Data'!H180&gt;0),'Control Sample Data'!H180-'Choose Housekeeping Genes'!AF$27,35-'Choose Housekeeping Genes'!AF$27),"")</f>
        <v/>
      </c>
      <c r="AE180" s="132" t="str">
        <f>IF(SUM('Control Sample Data'!I$3:I$386)&gt;10,IF(AND(ISNUMBER('Control Sample Data'!I180),'Control Sample Data'!I180&lt;35,'Control Sample Data'!I180&gt;0),'Control Sample Data'!I180-'Choose Housekeeping Genes'!AG$27,35-'Choose Housekeeping Genes'!AG$27),"")</f>
        <v/>
      </c>
      <c r="AF180" s="132" t="str">
        <f>IF(SUM('Control Sample Data'!J$3:J$386)&gt;10,IF(AND(ISNUMBER('Control Sample Data'!J180),'Control Sample Data'!J180&lt;35,'Control Sample Data'!J180&gt;0),'Control Sample Data'!J180-'Choose Housekeeping Genes'!AH$27,35-'Choose Housekeeping Genes'!AH$27),"")</f>
        <v/>
      </c>
      <c r="AG180" s="132" t="str">
        <f>IF(SUM('Control Sample Data'!K$3:K$386)&gt;10,IF(AND(ISNUMBER('Control Sample Data'!K180),'Control Sample Data'!K180&lt;35,'Control Sample Data'!K180&gt;0),'Control Sample Data'!K180-'Choose Housekeeping Genes'!AI$27,35-'Choose Housekeeping Genes'!AI$27),"")</f>
        <v/>
      </c>
      <c r="AH180" s="132" t="str">
        <f>IF(SUM('Control Sample Data'!L$3:L$386)&gt;10,IF(AND(ISNUMBER('Control Sample Data'!L180),'Control Sample Data'!L180&lt;35,'Control Sample Data'!L180&gt;0),'Control Sample Data'!L180-'Choose Housekeeping Genes'!AJ$27,35-'Choose Housekeeping Genes'!AJ$27),"")</f>
        <v/>
      </c>
      <c r="AI180" s="132" t="str">
        <f>IF(SUM('Control Sample Data'!M$3:M$386)&gt;10,IF(AND(ISNUMBER('Control Sample Data'!M180),'Control Sample Data'!M180&lt;35,'Control Sample Data'!M180&gt;0),'Control Sample Data'!M180-'Choose Housekeeping Genes'!AK$27,35-'Choose Housekeeping Genes'!AK$27),"")</f>
        <v/>
      </c>
      <c r="AJ180" s="132" t="str">
        <f>IF(SUM('Control Sample Data'!N$3:N$386)&gt;10,IF(AND(ISNUMBER('Control Sample Data'!N180),'Control Sample Data'!N180&lt;35,'Control Sample Data'!N180&gt;0),'Control Sample Data'!N180-'Choose Housekeeping Genes'!AL$27,35-'Choose Housekeeping Genes'!AL$27),"")</f>
        <v/>
      </c>
      <c r="AK180" s="132" t="str">
        <f>IF(SUM('Control Sample Data'!O$3:O$386)&gt;10,IF(AND(ISNUMBER('Control Sample Data'!O180),'Control Sample Data'!O180&lt;35,'Control Sample Data'!O180&gt;0),'Control Sample Data'!O180-'Choose Housekeeping Genes'!AM$27,35-'Choose Housekeeping Genes'!AM$27),"")</f>
        <v/>
      </c>
      <c r="AL180" s="132" t="str">
        <f>IF(SUM('Control Sample Data'!P$3:P$386)&gt;10,IF(AND(ISNUMBER('Control Sample Data'!P180),'Control Sample Data'!P180&lt;35,'Control Sample Data'!P180&gt;0),'Control Sample Data'!P180-'Choose Housekeeping Genes'!AN$27,35-'Choose Housekeeping Genes'!AN$27),"")</f>
        <v/>
      </c>
      <c r="AM180" s="132" t="str">
        <f>IF(SUM('Control Sample Data'!Q$3:Q$386)&gt;10,IF(AND(ISNUMBER('Control Sample Data'!Q180),'Control Sample Data'!Q180&lt;35,'Control Sample Data'!Q180&gt;0),'Control Sample Data'!Q180-'Choose Housekeeping Genes'!AO$27,35-'Choose Housekeeping Genes'!AO$27),"")</f>
        <v/>
      </c>
      <c r="AN180" s="132" t="str">
        <f>IF(SUM('Control Sample Data'!R$3:R$386)&gt;10,IF(AND(ISNUMBER('Control Sample Data'!R180),'Control Sample Data'!R180&lt;35,'Control Sample Data'!R180&gt;0),'Control Sample Data'!R180-'Choose Housekeeping Genes'!AP$27,35-'Choose Housekeeping Genes'!AP$27),"")</f>
        <v/>
      </c>
      <c r="AO180" s="132" t="str">
        <f>IF(SUM('Control Sample Data'!S$3:S$386)&gt;10,IF(AND(ISNUMBER('Control Sample Data'!S180),'Control Sample Data'!S180&lt;35,'Control Sample Data'!S180&gt;0),'Control Sample Data'!S180-'Choose Housekeeping Genes'!AQ$27,35-'Choose Housekeeping Genes'!AQ$27),"")</f>
        <v/>
      </c>
      <c r="AP180" s="132" t="str">
        <f>IF(SUM('Control Sample Data'!T$3:T$386)&gt;10,IF(AND(ISNUMBER('Control Sample Data'!T180),'Control Sample Data'!T180&lt;35,'Control Sample Data'!T180&gt;0),'Control Sample Data'!T180-'Choose Housekeeping Genes'!AR$27,35-'Choose Housekeeping Genes'!AR$27),"")</f>
        <v/>
      </c>
      <c r="AQ180" s="132" t="str">
        <f>IF(SUM('Control Sample Data'!U$3:U$386)&gt;10,IF(AND(ISNUMBER('Control Sample Data'!U180),'Control Sample Data'!U180&lt;35,'Control Sample Data'!U180&gt;0),'Control Sample Data'!U180-'Choose Housekeeping Genes'!AS$27,35-'Choose Housekeeping Genes'!AS$27),"")</f>
        <v/>
      </c>
      <c r="AR180" s="132" t="str">
        <f>IF(SUM('Control Sample Data'!V$3:V$386)&gt;10,IF(AND(ISNUMBER('Control Sample Data'!V180),'Control Sample Data'!V180&lt;35,'Control Sample Data'!V180&gt;0),'Control Sample Data'!V180-'Choose Housekeeping Genes'!AT$27,35-'Choose Housekeeping Genes'!AT$27),"")</f>
        <v/>
      </c>
      <c r="AS180" s="135" t="str">
        <f>'Control Sample Data'!A180</f>
        <v>RMRP</v>
      </c>
      <c r="AT180" s="35" t="s">
        <v>95</v>
      </c>
      <c r="AU180" s="132" t="str">
        <f ca="1">IF(ISNUMBER(C180-'Choose Housekeeping Genes'!D$17),C180-'Choose Housekeeping Genes'!D$17,"")</f>
        <v/>
      </c>
      <c r="AV180" s="132" t="str">
        <f ca="1">IF(ISNUMBER(D180-'Choose Housekeeping Genes'!E$17),D180-'Choose Housekeeping Genes'!E$17,"")</f>
        <v/>
      </c>
      <c r="AW180" s="132" t="str">
        <f ca="1">IF(ISNUMBER(E180-'Choose Housekeeping Genes'!F$17),E180-'Choose Housekeeping Genes'!F$17,"")</f>
        <v/>
      </c>
      <c r="AX180" s="132" t="str">
        <f ca="1">IF(ISNUMBER(F180-'Choose Housekeeping Genes'!G$17),F180-'Choose Housekeeping Genes'!G$17,"")</f>
        <v/>
      </c>
      <c r="AY180" s="132" t="str">
        <f ca="1">IF(ISNUMBER(G180-'Choose Housekeeping Genes'!H$17),G180-'Choose Housekeeping Genes'!H$17,"")</f>
        <v/>
      </c>
      <c r="AZ180" s="132" t="str">
        <f ca="1">IF(ISNUMBER(H180-'Choose Housekeeping Genes'!I$17),H180-'Choose Housekeeping Genes'!I$17,"")</f>
        <v/>
      </c>
      <c r="BA180" s="132" t="str">
        <f ca="1">IF(ISNUMBER(I180-'Choose Housekeeping Genes'!J$17),I180-'Choose Housekeeping Genes'!J$17,"")</f>
        <v/>
      </c>
      <c r="BB180" s="132" t="str">
        <f ca="1">IF(ISNUMBER(J180-'Choose Housekeeping Genes'!K$17),J180-'Choose Housekeeping Genes'!K$17,"")</f>
        <v/>
      </c>
      <c r="BC180" s="132" t="str">
        <f ca="1">IF(ISNUMBER(K180-'Choose Housekeeping Genes'!L$17),K180-'Choose Housekeeping Genes'!L$17,"")</f>
        <v/>
      </c>
      <c r="BD180" s="132" t="str">
        <f ca="1">IF(ISNUMBER(L180-'Choose Housekeeping Genes'!M$17),L180-'Choose Housekeeping Genes'!M$17,"")</f>
        <v/>
      </c>
      <c r="BE180" s="132" t="str">
        <f ca="1">IF(ISNUMBER(M180-'Choose Housekeeping Genes'!N$17),M180-'Choose Housekeeping Genes'!N$17,"")</f>
        <v/>
      </c>
      <c r="BF180" s="132" t="str">
        <f ca="1">IF(ISNUMBER(N180-'Choose Housekeeping Genes'!O$17),N180-'Choose Housekeeping Genes'!O$17,"")</f>
        <v/>
      </c>
      <c r="BG180" s="132" t="str">
        <f ca="1">IF(ISNUMBER(O180-'Choose Housekeeping Genes'!P$17),O180-'Choose Housekeeping Genes'!P$17,"")</f>
        <v/>
      </c>
      <c r="BH180" s="132" t="str">
        <f ca="1">IF(ISNUMBER(P180-'Choose Housekeeping Genes'!Q$17),P180-'Choose Housekeeping Genes'!Q$17,"")</f>
        <v/>
      </c>
      <c r="BI180" s="132" t="str">
        <f ca="1">IF(ISNUMBER(Q180-'Choose Housekeeping Genes'!R$17),Q180-'Choose Housekeeping Genes'!R$17,"")</f>
        <v/>
      </c>
      <c r="BJ180" s="132" t="str">
        <f ca="1">IF(ISNUMBER(R180-'Choose Housekeeping Genes'!S$17),R180-'Choose Housekeeping Genes'!S$17,"")</f>
        <v/>
      </c>
      <c r="BK180" s="132" t="str">
        <f ca="1">IF(ISNUMBER(S180-'Choose Housekeeping Genes'!T$17),S180-'Choose Housekeeping Genes'!T$17,"")</f>
        <v/>
      </c>
      <c r="BL180" s="132" t="str">
        <f ca="1">IF(ISNUMBER(T180-'Choose Housekeeping Genes'!U$17),T180-'Choose Housekeeping Genes'!U$17,"")</f>
        <v/>
      </c>
      <c r="BM180" s="132" t="str">
        <f ca="1">IF(ISNUMBER(U180-'Choose Housekeeping Genes'!V$17),U180-'Choose Housekeeping Genes'!V$17,"")</f>
        <v/>
      </c>
      <c r="BN180" s="132" t="str">
        <f ca="1">IF(ISNUMBER(V180-'Choose Housekeeping Genes'!W$17),V180-'Choose Housekeeping Genes'!W$17,"")</f>
        <v/>
      </c>
      <c r="BO180" s="142" t="str">
        <f t="shared" si="11"/>
        <v>RMRP</v>
      </c>
      <c r="BP180" s="141" t="s">
        <v>95</v>
      </c>
      <c r="BQ180" s="132" t="str">
        <f ca="1">IF(ISNUMBER(Y180-'Choose Housekeeping Genes'!AA$17),Y180-'Choose Housekeeping Genes'!AA$17,"")</f>
        <v/>
      </c>
      <c r="BR180" s="132" t="str">
        <f ca="1">IF(ISNUMBER(Z180-'Choose Housekeeping Genes'!AB$17),Z180-'Choose Housekeeping Genes'!AB$17,"")</f>
        <v/>
      </c>
      <c r="BS180" s="132" t="str">
        <f ca="1">IF(ISNUMBER(AA180-'Choose Housekeeping Genes'!AC$17),AA180-'Choose Housekeeping Genes'!AC$17,"")</f>
        <v/>
      </c>
      <c r="BT180" s="132" t="str">
        <f ca="1">IF(ISNUMBER(AB180-'Choose Housekeeping Genes'!AD$17),AB180-'Choose Housekeeping Genes'!AD$17,"")</f>
        <v/>
      </c>
      <c r="BU180" s="132" t="str">
        <f ca="1">IF(ISNUMBER(AC180-'Choose Housekeeping Genes'!AE$17),AC180-'Choose Housekeeping Genes'!AE$17,"")</f>
        <v/>
      </c>
      <c r="BV180" s="132" t="str">
        <f ca="1">IF(ISNUMBER(AD180-'Choose Housekeeping Genes'!AF$17),AD180-'Choose Housekeeping Genes'!AF$17,"")</f>
        <v/>
      </c>
      <c r="BW180" s="132" t="str">
        <f ca="1">IF(ISNUMBER(AE180-'Choose Housekeeping Genes'!AG$17),AE180-'Choose Housekeeping Genes'!AG$17,"")</f>
        <v/>
      </c>
      <c r="BX180" s="132" t="str">
        <f ca="1">IF(ISNUMBER(AF180-'Choose Housekeeping Genes'!AH$17),AF180-'Choose Housekeeping Genes'!AH$17,"")</f>
        <v/>
      </c>
      <c r="BY180" s="132" t="str">
        <f ca="1">IF(ISNUMBER(AG180-'Choose Housekeeping Genes'!AI$17),AG180-'Choose Housekeeping Genes'!AI$17,"")</f>
        <v/>
      </c>
      <c r="BZ180" s="132" t="str">
        <f ca="1">IF(ISNUMBER(AH180-'Choose Housekeeping Genes'!AJ$17),AH180-'Choose Housekeeping Genes'!AJ$17,"")</f>
        <v/>
      </c>
      <c r="CA180" s="132" t="str">
        <f ca="1">IF(ISNUMBER(AI180-'Choose Housekeeping Genes'!AK$17),AI180-'Choose Housekeeping Genes'!AK$17,"")</f>
        <v/>
      </c>
      <c r="CB180" s="132" t="str">
        <f ca="1">IF(ISNUMBER(AJ180-'Choose Housekeeping Genes'!AL$17),AJ180-'Choose Housekeeping Genes'!AL$17,"")</f>
        <v/>
      </c>
      <c r="CC180" s="132" t="str">
        <f ca="1">IF(ISNUMBER(AK180-'Choose Housekeeping Genes'!AM$17),AK180-'Choose Housekeeping Genes'!AM$17,"")</f>
        <v/>
      </c>
      <c r="CD180" s="132" t="str">
        <f ca="1">IF(ISNUMBER(AL180-'Choose Housekeeping Genes'!AN$17),AL180-'Choose Housekeeping Genes'!AN$17,"")</f>
        <v/>
      </c>
      <c r="CE180" s="132" t="str">
        <f ca="1">IF(ISNUMBER(AM180-'Choose Housekeeping Genes'!AO$17),AM180-'Choose Housekeeping Genes'!AO$17,"")</f>
        <v/>
      </c>
      <c r="CF180" s="132" t="str">
        <f ca="1">IF(ISNUMBER(AN180-'Choose Housekeeping Genes'!AP$17),AN180-'Choose Housekeeping Genes'!AP$17,"")</f>
        <v/>
      </c>
      <c r="CG180" s="132" t="str">
        <f ca="1">IF(ISNUMBER(AO180-'Choose Housekeeping Genes'!AQ$17),AO180-'Choose Housekeeping Genes'!AQ$17,"")</f>
        <v/>
      </c>
      <c r="CH180" s="132" t="str">
        <f ca="1">IF(ISNUMBER(AP180-'Choose Housekeeping Genes'!AR$17),AP180-'Choose Housekeeping Genes'!AR$17,"")</f>
        <v/>
      </c>
      <c r="CI180" s="132" t="str">
        <f ca="1">IF(ISNUMBER(AQ180-'Choose Housekeeping Genes'!AS$17),AQ180-'Choose Housekeeping Genes'!AS$17,"")</f>
        <v/>
      </c>
      <c r="CJ180" s="132" t="str">
        <f ca="1">IF(ISNUMBER(AR180-'Choose Housekeeping Genes'!AT$17),AR180-'Choose Housekeeping Genes'!AT$17,"")</f>
        <v/>
      </c>
      <c r="CK180" s="137" t="e">
        <f t="shared" ca="1" si="9"/>
        <v>#DIV/0!</v>
      </c>
      <c r="CL180" s="138" t="e">
        <f t="shared" ca="1" si="10"/>
        <v>#DIV/0!</v>
      </c>
    </row>
    <row r="181" spans="1:90" ht="12.75" x14ac:dyDescent="0.15">
      <c r="A181" s="131" t="str">
        <f>'Transcript table'!C181</f>
        <v>RMST</v>
      </c>
      <c r="B181" s="35" t="s">
        <v>96</v>
      </c>
      <c r="C181" s="132" t="str">
        <f>IF(SUM('Test Sample Data'!C$3:C$386)&gt;10,IF(AND(ISNUMBER('Test Sample Data'!C181),'Test Sample Data'!C181&lt;35,'Test Sample Data'!C181&gt;0),'Test Sample Data'!C181-'Choose Housekeeping Genes'!D$27,35-'Choose Housekeeping Genes'!D$27),"")</f>
        <v/>
      </c>
      <c r="D181" s="132" t="str">
        <f>IF(SUM('Test Sample Data'!D$3:D$386)&gt;10,IF(AND(ISNUMBER('Test Sample Data'!D181),'Test Sample Data'!D181&lt;35,'Test Sample Data'!D181&gt;0),'Test Sample Data'!D181-'Choose Housekeeping Genes'!E$27,35-'Choose Housekeeping Genes'!E$27),"")</f>
        <v/>
      </c>
      <c r="E181" s="132" t="str">
        <f>IF(SUM('Test Sample Data'!E$3:E$386)&gt;10,IF(AND(ISNUMBER('Test Sample Data'!E181),'Test Sample Data'!E181&lt;35,'Test Sample Data'!E181&gt;0),'Test Sample Data'!E181-'Choose Housekeeping Genes'!F$27,35-'Choose Housekeeping Genes'!F$27),"")</f>
        <v/>
      </c>
      <c r="F181" s="132" t="str">
        <f>IF(SUM('Test Sample Data'!F$3:F$386)&gt;10,IF(AND(ISNUMBER('Test Sample Data'!F181),'Test Sample Data'!F181&lt;35,'Test Sample Data'!F181&gt;0),'Test Sample Data'!F181-'Choose Housekeeping Genes'!G$27,35-'Choose Housekeeping Genes'!G$27),"")</f>
        <v/>
      </c>
      <c r="G181" s="132" t="str">
        <f>IF(SUM('Test Sample Data'!G$3:G$386)&gt;10,IF(AND(ISNUMBER('Test Sample Data'!G181),'Test Sample Data'!G181&lt;35,'Test Sample Data'!G181&gt;0),'Test Sample Data'!G181-'Choose Housekeeping Genes'!H$27,35-'Choose Housekeeping Genes'!H$27),"")</f>
        <v/>
      </c>
      <c r="H181" s="132" t="str">
        <f>IF(SUM('Test Sample Data'!H$3:H$386)&gt;10,IF(AND(ISNUMBER('Test Sample Data'!H181),'Test Sample Data'!H181&lt;35,'Test Sample Data'!H181&gt;0),'Test Sample Data'!H181-'Choose Housekeeping Genes'!I$27,35-'Choose Housekeeping Genes'!I$27),"")</f>
        <v/>
      </c>
      <c r="I181" s="132" t="str">
        <f>IF(SUM('Test Sample Data'!I$3:I$386)&gt;10,IF(AND(ISNUMBER('Test Sample Data'!I181),'Test Sample Data'!I181&lt;35,'Test Sample Data'!I181&gt;0),'Test Sample Data'!I181-'Choose Housekeeping Genes'!J$27,35-'Choose Housekeeping Genes'!J$27),"")</f>
        <v/>
      </c>
      <c r="J181" s="132" t="str">
        <f>IF(SUM('Test Sample Data'!J$3:J$386)&gt;10,IF(AND(ISNUMBER('Test Sample Data'!J181),'Test Sample Data'!J181&lt;35,'Test Sample Data'!J181&gt;0),'Test Sample Data'!J181-'Choose Housekeeping Genes'!K$27,35-'Choose Housekeeping Genes'!K$27),"")</f>
        <v/>
      </c>
      <c r="K181" s="132" t="str">
        <f>IF(SUM('Test Sample Data'!K$3:K$386)&gt;10,IF(AND(ISNUMBER('Test Sample Data'!K181),'Test Sample Data'!K181&lt;35,'Test Sample Data'!K181&gt;0),'Test Sample Data'!K181-'Choose Housekeeping Genes'!L$27,35-'Choose Housekeeping Genes'!L$27),"")</f>
        <v/>
      </c>
      <c r="L181" s="132" t="str">
        <f>IF(SUM('Test Sample Data'!L$3:L$386)&gt;10,IF(AND(ISNUMBER('Test Sample Data'!L181),'Test Sample Data'!L181&lt;35,'Test Sample Data'!L181&gt;0),'Test Sample Data'!L181-'Choose Housekeeping Genes'!M$27,35-'Choose Housekeeping Genes'!M$27),"")</f>
        <v/>
      </c>
      <c r="M181" s="132" t="str">
        <f>IF(SUM('Test Sample Data'!M$3:M$386)&gt;10,IF(AND(ISNUMBER('Test Sample Data'!M181),'Test Sample Data'!M181&lt;35,'Test Sample Data'!M181&gt;0),'Test Sample Data'!M181-'Choose Housekeeping Genes'!N$27,35-'Choose Housekeeping Genes'!N$27),"")</f>
        <v/>
      </c>
      <c r="N181" s="132" t="str">
        <f>IF(SUM('Test Sample Data'!N$3:N$386)&gt;10,IF(AND(ISNUMBER('Test Sample Data'!N181),'Test Sample Data'!N181&lt;35,'Test Sample Data'!N181&gt;0),'Test Sample Data'!N181-'Choose Housekeeping Genes'!O$27,35-'Choose Housekeeping Genes'!O$27),"")</f>
        <v/>
      </c>
      <c r="O181" s="132" t="str">
        <f>IF(SUM('Test Sample Data'!O$3:O$386)&gt;10,IF(AND(ISNUMBER('Test Sample Data'!O181),'Test Sample Data'!O181&lt;35,'Test Sample Data'!O181&gt;0),'Test Sample Data'!O181-'Choose Housekeeping Genes'!P$27,35-'Choose Housekeeping Genes'!P$27),"")</f>
        <v/>
      </c>
      <c r="P181" s="132" t="str">
        <f>IF(SUM('Test Sample Data'!P$3:P$386)&gt;10,IF(AND(ISNUMBER('Test Sample Data'!P181),'Test Sample Data'!P181&lt;35,'Test Sample Data'!P181&gt;0),'Test Sample Data'!P181-'Choose Housekeeping Genes'!Q$27,35-'Choose Housekeeping Genes'!Q$27),"")</f>
        <v/>
      </c>
      <c r="Q181" s="132" t="str">
        <f>IF(SUM('Test Sample Data'!Q$3:Q$386)&gt;10,IF(AND(ISNUMBER('Test Sample Data'!Q181),'Test Sample Data'!Q181&lt;35,'Test Sample Data'!Q181&gt;0),'Test Sample Data'!Q181-'Choose Housekeeping Genes'!R$27,35-'Choose Housekeeping Genes'!R$27),"")</f>
        <v/>
      </c>
      <c r="R181" s="132" t="str">
        <f>IF(SUM('Test Sample Data'!R$3:R$386)&gt;10,IF(AND(ISNUMBER('Test Sample Data'!R181),'Test Sample Data'!R181&lt;35,'Test Sample Data'!R181&gt;0),'Test Sample Data'!R181-'Choose Housekeeping Genes'!S$27,35-'Choose Housekeeping Genes'!S$27),"")</f>
        <v/>
      </c>
      <c r="S181" s="132" t="str">
        <f>IF(SUM('Test Sample Data'!S$3:S$386)&gt;10,IF(AND(ISNUMBER('Test Sample Data'!S181),'Test Sample Data'!S181&lt;35,'Test Sample Data'!S181&gt;0),'Test Sample Data'!S181-'Choose Housekeeping Genes'!T$27,35-'Choose Housekeeping Genes'!T$27),"")</f>
        <v/>
      </c>
      <c r="T181" s="132" t="str">
        <f>IF(SUM('Test Sample Data'!T$3:T$386)&gt;10,IF(AND(ISNUMBER('Test Sample Data'!T181),'Test Sample Data'!T181&lt;35,'Test Sample Data'!T181&gt;0),'Test Sample Data'!T181-'Choose Housekeeping Genes'!U$27,35-'Choose Housekeeping Genes'!U$27),"")</f>
        <v/>
      </c>
      <c r="U181" s="132" t="str">
        <f>IF(SUM('Test Sample Data'!U$3:U$386)&gt;10,IF(AND(ISNUMBER('Test Sample Data'!U181),'Test Sample Data'!U181&lt;35,'Test Sample Data'!U181&gt;0),'Test Sample Data'!U181-'Choose Housekeeping Genes'!V$27,35-'Choose Housekeeping Genes'!V$27),"")</f>
        <v/>
      </c>
      <c r="V181" s="132" t="str">
        <f>IF(SUM('Test Sample Data'!V$3:V$386)&gt;10,IF(AND(ISNUMBER('Test Sample Data'!V181),'Test Sample Data'!V181&lt;35,'Test Sample Data'!V181&gt;0),'Test Sample Data'!V181-'Choose Housekeeping Genes'!W$27,35-'Choose Housekeeping Genes'!W$27),"")</f>
        <v/>
      </c>
      <c r="W181" s="140" t="str">
        <f>'Control Sample Data'!A181</f>
        <v>RMST</v>
      </c>
      <c r="X181" s="141" t="s">
        <v>96</v>
      </c>
      <c r="Y181" s="132" t="str">
        <f>IF(SUM('Control Sample Data'!C$3:C$386)&gt;10,IF(AND(ISNUMBER('Control Sample Data'!C181),'Control Sample Data'!C181&lt;35,'Control Sample Data'!C181&gt;0),'Control Sample Data'!C181-'Choose Housekeeping Genes'!AA$27,35-'Choose Housekeeping Genes'!AA$27),"")</f>
        <v/>
      </c>
      <c r="Z181" s="132" t="str">
        <f>IF(SUM('Control Sample Data'!D$3:D$386)&gt;10,IF(AND(ISNUMBER('Control Sample Data'!D181),'Control Sample Data'!D181&lt;35,'Control Sample Data'!D181&gt;0),'Control Sample Data'!D181-'Choose Housekeeping Genes'!AB$27,35-'Choose Housekeeping Genes'!AB$27),"")</f>
        <v/>
      </c>
      <c r="AA181" s="132" t="str">
        <f>IF(SUM('Control Sample Data'!E$3:E$386)&gt;10,IF(AND(ISNUMBER('Control Sample Data'!E181),'Control Sample Data'!E181&lt;35,'Control Sample Data'!E181&gt;0),'Control Sample Data'!E181-'Choose Housekeeping Genes'!AC$27,35-'Choose Housekeeping Genes'!AC$27),"")</f>
        <v/>
      </c>
      <c r="AB181" s="132" t="str">
        <f>IF(SUM('Control Sample Data'!F$3:F$386)&gt;10,IF(AND(ISNUMBER('Control Sample Data'!F181),'Control Sample Data'!F181&lt;35,'Control Sample Data'!F181&gt;0),'Control Sample Data'!F181-'Choose Housekeeping Genes'!AD$27,35-'Choose Housekeeping Genes'!AD$27),"")</f>
        <v/>
      </c>
      <c r="AC181" s="132" t="str">
        <f>IF(SUM('Control Sample Data'!G$3:G$386)&gt;10,IF(AND(ISNUMBER('Control Sample Data'!G181),'Control Sample Data'!G181&lt;35,'Control Sample Data'!G181&gt;0),'Control Sample Data'!G181-'Choose Housekeeping Genes'!AE$27,35-'Choose Housekeeping Genes'!AE$27),"")</f>
        <v/>
      </c>
      <c r="AD181" s="132" t="str">
        <f>IF(SUM('Control Sample Data'!H$3:H$386)&gt;10,IF(AND(ISNUMBER('Control Sample Data'!H181),'Control Sample Data'!H181&lt;35,'Control Sample Data'!H181&gt;0),'Control Sample Data'!H181-'Choose Housekeeping Genes'!AF$27,35-'Choose Housekeeping Genes'!AF$27),"")</f>
        <v/>
      </c>
      <c r="AE181" s="132" t="str">
        <f>IF(SUM('Control Sample Data'!I$3:I$386)&gt;10,IF(AND(ISNUMBER('Control Sample Data'!I181),'Control Sample Data'!I181&lt;35,'Control Sample Data'!I181&gt;0),'Control Sample Data'!I181-'Choose Housekeeping Genes'!AG$27,35-'Choose Housekeeping Genes'!AG$27),"")</f>
        <v/>
      </c>
      <c r="AF181" s="132" t="str">
        <f>IF(SUM('Control Sample Data'!J$3:J$386)&gt;10,IF(AND(ISNUMBER('Control Sample Data'!J181),'Control Sample Data'!J181&lt;35,'Control Sample Data'!J181&gt;0),'Control Sample Data'!J181-'Choose Housekeeping Genes'!AH$27,35-'Choose Housekeeping Genes'!AH$27),"")</f>
        <v/>
      </c>
      <c r="AG181" s="132" t="str">
        <f>IF(SUM('Control Sample Data'!K$3:K$386)&gt;10,IF(AND(ISNUMBER('Control Sample Data'!K181),'Control Sample Data'!K181&lt;35,'Control Sample Data'!K181&gt;0),'Control Sample Data'!K181-'Choose Housekeeping Genes'!AI$27,35-'Choose Housekeeping Genes'!AI$27),"")</f>
        <v/>
      </c>
      <c r="AH181" s="132" t="str">
        <f>IF(SUM('Control Sample Data'!L$3:L$386)&gt;10,IF(AND(ISNUMBER('Control Sample Data'!L181),'Control Sample Data'!L181&lt;35,'Control Sample Data'!L181&gt;0),'Control Sample Data'!L181-'Choose Housekeeping Genes'!AJ$27,35-'Choose Housekeeping Genes'!AJ$27),"")</f>
        <v/>
      </c>
      <c r="AI181" s="132" t="str">
        <f>IF(SUM('Control Sample Data'!M$3:M$386)&gt;10,IF(AND(ISNUMBER('Control Sample Data'!M181),'Control Sample Data'!M181&lt;35,'Control Sample Data'!M181&gt;0),'Control Sample Data'!M181-'Choose Housekeeping Genes'!AK$27,35-'Choose Housekeeping Genes'!AK$27),"")</f>
        <v/>
      </c>
      <c r="AJ181" s="132" t="str">
        <f>IF(SUM('Control Sample Data'!N$3:N$386)&gt;10,IF(AND(ISNUMBER('Control Sample Data'!N181),'Control Sample Data'!N181&lt;35,'Control Sample Data'!N181&gt;0),'Control Sample Data'!N181-'Choose Housekeeping Genes'!AL$27,35-'Choose Housekeeping Genes'!AL$27),"")</f>
        <v/>
      </c>
      <c r="AK181" s="132" t="str">
        <f>IF(SUM('Control Sample Data'!O$3:O$386)&gt;10,IF(AND(ISNUMBER('Control Sample Data'!O181),'Control Sample Data'!O181&lt;35,'Control Sample Data'!O181&gt;0),'Control Sample Data'!O181-'Choose Housekeeping Genes'!AM$27,35-'Choose Housekeeping Genes'!AM$27),"")</f>
        <v/>
      </c>
      <c r="AL181" s="132" t="str">
        <f>IF(SUM('Control Sample Data'!P$3:P$386)&gt;10,IF(AND(ISNUMBER('Control Sample Data'!P181),'Control Sample Data'!P181&lt;35,'Control Sample Data'!P181&gt;0),'Control Sample Data'!P181-'Choose Housekeeping Genes'!AN$27,35-'Choose Housekeeping Genes'!AN$27),"")</f>
        <v/>
      </c>
      <c r="AM181" s="132" t="str">
        <f>IF(SUM('Control Sample Data'!Q$3:Q$386)&gt;10,IF(AND(ISNUMBER('Control Sample Data'!Q181),'Control Sample Data'!Q181&lt;35,'Control Sample Data'!Q181&gt;0),'Control Sample Data'!Q181-'Choose Housekeeping Genes'!AO$27,35-'Choose Housekeeping Genes'!AO$27),"")</f>
        <v/>
      </c>
      <c r="AN181" s="132" t="str">
        <f>IF(SUM('Control Sample Data'!R$3:R$386)&gt;10,IF(AND(ISNUMBER('Control Sample Data'!R181),'Control Sample Data'!R181&lt;35,'Control Sample Data'!R181&gt;0),'Control Sample Data'!R181-'Choose Housekeeping Genes'!AP$27,35-'Choose Housekeeping Genes'!AP$27),"")</f>
        <v/>
      </c>
      <c r="AO181" s="132" t="str">
        <f>IF(SUM('Control Sample Data'!S$3:S$386)&gt;10,IF(AND(ISNUMBER('Control Sample Data'!S181),'Control Sample Data'!S181&lt;35,'Control Sample Data'!S181&gt;0),'Control Sample Data'!S181-'Choose Housekeeping Genes'!AQ$27,35-'Choose Housekeeping Genes'!AQ$27),"")</f>
        <v/>
      </c>
      <c r="AP181" s="132" t="str">
        <f>IF(SUM('Control Sample Data'!T$3:T$386)&gt;10,IF(AND(ISNUMBER('Control Sample Data'!T181),'Control Sample Data'!T181&lt;35,'Control Sample Data'!T181&gt;0),'Control Sample Data'!T181-'Choose Housekeeping Genes'!AR$27,35-'Choose Housekeeping Genes'!AR$27),"")</f>
        <v/>
      </c>
      <c r="AQ181" s="132" t="str">
        <f>IF(SUM('Control Sample Data'!U$3:U$386)&gt;10,IF(AND(ISNUMBER('Control Sample Data'!U181),'Control Sample Data'!U181&lt;35,'Control Sample Data'!U181&gt;0),'Control Sample Data'!U181-'Choose Housekeeping Genes'!AS$27,35-'Choose Housekeeping Genes'!AS$27),"")</f>
        <v/>
      </c>
      <c r="AR181" s="132" t="str">
        <f>IF(SUM('Control Sample Data'!V$3:V$386)&gt;10,IF(AND(ISNUMBER('Control Sample Data'!V181),'Control Sample Data'!V181&lt;35,'Control Sample Data'!V181&gt;0),'Control Sample Data'!V181-'Choose Housekeeping Genes'!AT$27,35-'Choose Housekeeping Genes'!AT$27),"")</f>
        <v/>
      </c>
      <c r="AS181" s="135" t="str">
        <f>'Control Sample Data'!A181</f>
        <v>RMST</v>
      </c>
      <c r="AT181" s="35" t="s">
        <v>96</v>
      </c>
      <c r="AU181" s="132" t="str">
        <f ca="1">IF(ISNUMBER(C181-'Choose Housekeeping Genes'!D$17),C181-'Choose Housekeeping Genes'!D$17,"")</f>
        <v/>
      </c>
      <c r="AV181" s="132" t="str">
        <f ca="1">IF(ISNUMBER(D181-'Choose Housekeeping Genes'!E$17),D181-'Choose Housekeeping Genes'!E$17,"")</f>
        <v/>
      </c>
      <c r="AW181" s="132" t="str">
        <f ca="1">IF(ISNUMBER(E181-'Choose Housekeeping Genes'!F$17),E181-'Choose Housekeeping Genes'!F$17,"")</f>
        <v/>
      </c>
      <c r="AX181" s="132" t="str">
        <f ca="1">IF(ISNUMBER(F181-'Choose Housekeeping Genes'!G$17),F181-'Choose Housekeeping Genes'!G$17,"")</f>
        <v/>
      </c>
      <c r="AY181" s="132" t="str">
        <f ca="1">IF(ISNUMBER(G181-'Choose Housekeeping Genes'!H$17),G181-'Choose Housekeeping Genes'!H$17,"")</f>
        <v/>
      </c>
      <c r="AZ181" s="132" t="str">
        <f ca="1">IF(ISNUMBER(H181-'Choose Housekeeping Genes'!I$17),H181-'Choose Housekeeping Genes'!I$17,"")</f>
        <v/>
      </c>
      <c r="BA181" s="132" t="str">
        <f ca="1">IF(ISNUMBER(I181-'Choose Housekeeping Genes'!J$17),I181-'Choose Housekeeping Genes'!J$17,"")</f>
        <v/>
      </c>
      <c r="BB181" s="132" t="str">
        <f ca="1">IF(ISNUMBER(J181-'Choose Housekeeping Genes'!K$17),J181-'Choose Housekeeping Genes'!K$17,"")</f>
        <v/>
      </c>
      <c r="BC181" s="132" t="str">
        <f ca="1">IF(ISNUMBER(K181-'Choose Housekeeping Genes'!L$17),K181-'Choose Housekeeping Genes'!L$17,"")</f>
        <v/>
      </c>
      <c r="BD181" s="132" t="str">
        <f ca="1">IF(ISNUMBER(L181-'Choose Housekeeping Genes'!M$17),L181-'Choose Housekeeping Genes'!M$17,"")</f>
        <v/>
      </c>
      <c r="BE181" s="132" t="str">
        <f ca="1">IF(ISNUMBER(M181-'Choose Housekeeping Genes'!N$17),M181-'Choose Housekeeping Genes'!N$17,"")</f>
        <v/>
      </c>
      <c r="BF181" s="132" t="str">
        <f ca="1">IF(ISNUMBER(N181-'Choose Housekeeping Genes'!O$17),N181-'Choose Housekeeping Genes'!O$17,"")</f>
        <v/>
      </c>
      <c r="BG181" s="132" t="str">
        <f ca="1">IF(ISNUMBER(O181-'Choose Housekeeping Genes'!P$17),O181-'Choose Housekeeping Genes'!P$17,"")</f>
        <v/>
      </c>
      <c r="BH181" s="132" t="str">
        <f ca="1">IF(ISNUMBER(P181-'Choose Housekeeping Genes'!Q$17),P181-'Choose Housekeeping Genes'!Q$17,"")</f>
        <v/>
      </c>
      <c r="BI181" s="132" t="str">
        <f ca="1">IF(ISNUMBER(Q181-'Choose Housekeeping Genes'!R$17),Q181-'Choose Housekeeping Genes'!R$17,"")</f>
        <v/>
      </c>
      <c r="BJ181" s="132" t="str">
        <f ca="1">IF(ISNUMBER(R181-'Choose Housekeeping Genes'!S$17),R181-'Choose Housekeeping Genes'!S$17,"")</f>
        <v/>
      </c>
      <c r="BK181" s="132" t="str">
        <f ca="1">IF(ISNUMBER(S181-'Choose Housekeeping Genes'!T$17),S181-'Choose Housekeeping Genes'!T$17,"")</f>
        <v/>
      </c>
      <c r="BL181" s="132" t="str">
        <f ca="1">IF(ISNUMBER(T181-'Choose Housekeeping Genes'!U$17),T181-'Choose Housekeeping Genes'!U$17,"")</f>
        <v/>
      </c>
      <c r="BM181" s="132" t="str">
        <f ca="1">IF(ISNUMBER(U181-'Choose Housekeeping Genes'!V$17),U181-'Choose Housekeeping Genes'!V$17,"")</f>
        <v/>
      </c>
      <c r="BN181" s="132" t="str">
        <f ca="1">IF(ISNUMBER(V181-'Choose Housekeeping Genes'!W$17),V181-'Choose Housekeeping Genes'!W$17,"")</f>
        <v/>
      </c>
      <c r="BO181" s="142" t="str">
        <f t="shared" si="11"/>
        <v>RMST</v>
      </c>
      <c r="BP181" s="141" t="s">
        <v>96</v>
      </c>
      <c r="BQ181" s="132" t="str">
        <f ca="1">IF(ISNUMBER(Y181-'Choose Housekeeping Genes'!AA$17),Y181-'Choose Housekeeping Genes'!AA$17,"")</f>
        <v/>
      </c>
      <c r="BR181" s="132" t="str">
        <f ca="1">IF(ISNUMBER(Z181-'Choose Housekeeping Genes'!AB$17),Z181-'Choose Housekeeping Genes'!AB$17,"")</f>
        <v/>
      </c>
      <c r="BS181" s="132" t="str">
        <f ca="1">IF(ISNUMBER(AA181-'Choose Housekeeping Genes'!AC$17),AA181-'Choose Housekeeping Genes'!AC$17,"")</f>
        <v/>
      </c>
      <c r="BT181" s="132" t="str">
        <f ca="1">IF(ISNUMBER(AB181-'Choose Housekeeping Genes'!AD$17),AB181-'Choose Housekeeping Genes'!AD$17,"")</f>
        <v/>
      </c>
      <c r="BU181" s="132" t="str">
        <f ca="1">IF(ISNUMBER(AC181-'Choose Housekeeping Genes'!AE$17),AC181-'Choose Housekeeping Genes'!AE$17,"")</f>
        <v/>
      </c>
      <c r="BV181" s="132" t="str">
        <f ca="1">IF(ISNUMBER(AD181-'Choose Housekeeping Genes'!AF$17),AD181-'Choose Housekeeping Genes'!AF$17,"")</f>
        <v/>
      </c>
      <c r="BW181" s="132" t="str">
        <f ca="1">IF(ISNUMBER(AE181-'Choose Housekeeping Genes'!AG$17),AE181-'Choose Housekeeping Genes'!AG$17,"")</f>
        <v/>
      </c>
      <c r="BX181" s="132" t="str">
        <f ca="1">IF(ISNUMBER(AF181-'Choose Housekeeping Genes'!AH$17),AF181-'Choose Housekeeping Genes'!AH$17,"")</f>
        <v/>
      </c>
      <c r="BY181" s="132" t="str">
        <f ca="1">IF(ISNUMBER(AG181-'Choose Housekeeping Genes'!AI$17),AG181-'Choose Housekeeping Genes'!AI$17,"")</f>
        <v/>
      </c>
      <c r="BZ181" s="132" t="str">
        <f ca="1">IF(ISNUMBER(AH181-'Choose Housekeeping Genes'!AJ$17),AH181-'Choose Housekeeping Genes'!AJ$17,"")</f>
        <v/>
      </c>
      <c r="CA181" s="132" t="str">
        <f ca="1">IF(ISNUMBER(AI181-'Choose Housekeeping Genes'!AK$17),AI181-'Choose Housekeeping Genes'!AK$17,"")</f>
        <v/>
      </c>
      <c r="CB181" s="132" t="str">
        <f ca="1">IF(ISNUMBER(AJ181-'Choose Housekeeping Genes'!AL$17),AJ181-'Choose Housekeeping Genes'!AL$17,"")</f>
        <v/>
      </c>
      <c r="CC181" s="132" t="str">
        <f ca="1">IF(ISNUMBER(AK181-'Choose Housekeeping Genes'!AM$17),AK181-'Choose Housekeeping Genes'!AM$17,"")</f>
        <v/>
      </c>
      <c r="CD181" s="132" t="str">
        <f ca="1">IF(ISNUMBER(AL181-'Choose Housekeeping Genes'!AN$17),AL181-'Choose Housekeeping Genes'!AN$17,"")</f>
        <v/>
      </c>
      <c r="CE181" s="132" t="str">
        <f ca="1">IF(ISNUMBER(AM181-'Choose Housekeeping Genes'!AO$17),AM181-'Choose Housekeeping Genes'!AO$17,"")</f>
        <v/>
      </c>
      <c r="CF181" s="132" t="str">
        <f ca="1">IF(ISNUMBER(AN181-'Choose Housekeeping Genes'!AP$17),AN181-'Choose Housekeeping Genes'!AP$17,"")</f>
        <v/>
      </c>
      <c r="CG181" s="132" t="str">
        <f ca="1">IF(ISNUMBER(AO181-'Choose Housekeeping Genes'!AQ$17),AO181-'Choose Housekeeping Genes'!AQ$17,"")</f>
        <v/>
      </c>
      <c r="CH181" s="132" t="str">
        <f ca="1">IF(ISNUMBER(AP181-'Choose Housekeeping Genes'!AR$17),AP181-'Choose Housekeeping Genes'!AR$17,"")</f>
        <v/>
      </c>
      <c r="CI181" s="132" t="str">
        <f ca="1">IF(ISNUMBER(AQ181-'Choose Housekeeping Genes'!AS$17),AQ181-'Choose Housekeeping Genes'!AS$17,"")</f>
        <v/>
      </c>
      <c r="CJ181" s="132" t="str">
        <f ca="1">IF(ISNUMBER(AR181-'Choose Housekeeping Genes'!AT$17),AR181-'Choose Housekeeping Genes'!AT$17,"")</f>
        <v/>
      </c>
      <c r="CK181" s="137" t="e">
        <f t="shared" ca="1" si="9"/>
        <v>#DIV/0!</v>
      </c>
      <c r="CL181" s="138" t="e">
        <f t="shared" ca="1" si="10"/>
        <v>#DIV/0!</v>
      </c>
    </row>
    <row r="182" spans="1:90" ht="12.75" x14ac:dyDescent="0.15">
      <c r="A182" s="131" t="str">
        <f>'Transcript table'!C182</f>
        <v>RNY1</v>
      </c>
      <c r="B182" s="35" t="s">
        <v>97</v>
      </c>
      <c r="C182" s="132" t="str">
        <f>IF(SUM('Test Sample Data'!C$3:C$386)&gt;10,IF(AND(ISNUMBER('Test Sample Data'!C182),'Test Sample Data'!C182&lt;35,'Test Sample Data'!C182&gt;0),'Test Sample Data'!C182-'Choose Housekeeping Genes'!D$27,35-'Choose Housekeeping Genes'!D$27),"")</f>
        <v/>
      </c>
      <c r="D182" s="132" t="str">
        <f>IF(SUM('Test Sample Data'!D$3:D$386)&gt;10,IF(AND(ISNUMBER('Test Sample Data'!D182),'Test Sample Data'!D182&lt;35,'Test Sample Data'!D182&gt;0),'Test Sample Data'!D182-'Choose Housekeeping Genes'!E$27,35-'Choose Housekeeping Genes'!E$27),"")</f>
        <v/>
      </c>
      <c r="E182" s="132" t="str">
        <f>IF(SUM('Test Sample Data'!E$3:E$386)&gt;10,IF(AND(ISNUMBER('Test Sample Data'!E182),'Test Sample Data'!E182&lt;35,'Test Sample Data'!E182&gt;0),'Test Sample Data'!E182-'Choose Housekeeping Genes'!F$27,35-'Choose Housekeeping Genes'!F$27),"")</f>
        <v/>
      </c>
      <c r="F182" s="132" t="str">
        <f>IF(SUM('Test Sample Data'!F$3:F$386)&gt;10,IF(AND(ISNUMBER('Test Sample Data'!F182),'Test Sample Data'!F182&lt;35,'Test Sample Data'!F182&gt;0),'Test Sample Data'!F182-'Choose Housekeeping Genes'!G$27,35-'Choose Housekeeping Genes'!G$27),"")</f>
        <v/>
      </c>
      <c r="G182" s="132" t="str">
        <f>IF(SUM('Test Sample Data'!G$3:G$386)&gt;10,IF(AND(ISNUMBER('Test Sample Data'!G182),'Test Sample Data'!G182&lt;35,'Test Sample Data'!G182&gt;0),'Test Sample Data'!G182-'Choose Housekeeping Genes'!H$27,35-'Choose Housekeeping Genes'!H$27),"")</f>
        <v/>
      </c>
      <c r="H182" s="132" t="str">
        <f>IF(SUM('Test Sample Data'!H$3:H$386)&gt;10,IF(AND(ISNUMBER('Test Sample Data'!H182),'Test Sample Data'!H182&lt;35,'Test Sample Data'!H182&gt;0),'Test Sample Data'!H182-'Choose Housekeeping Genes'!I$27,35-'Choose Housekeeping Genes'!I$27),"")</f>
        <v/>
      </c>
      <c r="I182" s="132" t="str">
        <f>IF(SUM('Test Sample Data'!I$3:I$386)&gt;10,IF(AND(ISNUMBER('Test Sample Data'!I182),'Test Sample Data'!I182&lt;35,'Test Sample Data'!I182&gt;0),'Test Sample Data'!I182-'Choose Housekeeping Genes'!J$27,35-'Choose Housekeeping Genes'!J$27),"")</f>
        <v/>
      </c>
      <c r="J182" s="132" t="str">
        <f>IF(SUM('Test Sample Data'!J$3:J$386)&gt;10,IF(AND(ISNUMBER('Test Sample Data'!J182),'Test Sample Data'!J182&lt;35,'Test Sample Data'!J182&gt;0),'Test Sample Data'!J182-'Choose Housekeeping Genes'!K$27,35-'Choose Housekeeping Genes'!K$27),"")</f>
        <v/>
      </c>
      <c r="K182" s="132" t="str">
        <f>IF(SUM('Test Sample Data'!K$3:K$386)&gt;10,IF(AND(ISNUMBER('Test Sample Data'!K182),'Test Sample Data'!K182&lt;35,'Test Sample Data'!K182&gt;0),'Test Sample Data'!K182-'Choose Housekeeping Genes'!L$27,35-'Choose Housekeeping Genes'!L$27),"")</f>
        <v/>
      </c>
      <c r="L182" s="132" t="str">
        <f>IF(SUM('Test Sample Data'!L$3:L$386)&gt;10,IF(AND(ISNUMBER('Test Sample Data'!L182),'Test Sample Data'!L182&lt;35,'Test Sample Data'!L182&gt;0),'Test Sample Data'!L182-'Choose Housekeeping Genes'!M$27,35-'Choose Housekeeping Genes'!M$27),"")</f>
        <v/>
      </c>
      <c r="M182" s="132" t="str">
        <f>IF(SUM('Test Sample Data'!M$3:M$386)&gt;10,IF(AND(ISNUMBER('Test Sample Data'!M182),'Test Sample Data'!M182&lt;35,'Test Sample Data'!M182&gt;0),'Test Sample Data'!M182-'Choose Housekeeping Genes'!N$27,35-'Choose Housekeeping Genes'!N$27),"")</f>
        <v/>
      </c>
      <c r="N182" s="132" t="str">
        <f>IF(SUM('Test Sample Data'!N$3:N$386)&gt;10,IF(AND(ISNUMBER('Test Sample Data'!N182),'Test Sample Data'!N182&lt;35,'Test Sample Data'!N182&gt;0),'Test Sample Data'!N182-'Choose Housekeeping Genes'!O$27,35-'Choose Housekeeping Genes'!O$27),"")</f>
        <v/>
      </c>
      <c r="O182" s="132" t="str">
        <f>IF(SUM('Test Sample Data'!O$3:O$386)&gt;10,IF(AND(ISNUMBER('Test Sample Data'!O182),'Test Sample Data'!O182&lt;35,'Test Sample Data'!O182&gt;0),'Test Sample Data'!O182-'Choose Housekeeping Genes'!P$27,35-'Choose Housekeeping Genes'!P$27),"")</f>
        <v/>
      </c>
      <c r="P182" s="132" t="str">
        <f>IF(SUM('Test Sample Data'!P$3:P$386)&gt;10,IF(AND(ISNUMBER('Test Sample Data'!P182),'Test Sample Data'!P182&lt;35,'Test Sample Data'!P182&gt;0),'Test Sample Data'!P182-'Choose Housekeeping Genes'!Q$27,35-'Choose Housekeeping Genes'!Q$27),"")</f>
        <v/>
      </c>
      <c r="Q182" s="132" t="str">
        <f>IF(SUM('Test Sample Data'!Q$3:Q$386)&gt;10,IF(AND(ISNUMBER('Test Sample Data'!Q182),'Test Sample Data'!Q182&lt;35,'Test Sample Data'!Q182&gt;0),'Test Sample Data'!Q182-'Choose Housekeeping Genes'!R$27,35-'Choose Housekeeping Genes'!R$27),"")</f>
        <v/>
      </c>
      <c r="R182" s="132" t="str">
        <f>IF(SUM('Test Sample Data'!R$3:R$386)&gt;10,IF(AND(ISNUMBER('Test Sample Data'!R182),'Test Sample Data'!R182&lt;35,'Test Sample Data'!R182&gt;0),'Test Sample Data'!R182-'Choose Housekeeping Genes'!S$27,35-'Choose Housekeeping Genes'!S$27),"")</f>
        <v/>
      </c>
      <c r="S182" s="132" t="str">
        <f>IF(SUM('Test Sample Data'!S$3:S$386)&gt;10,IF(AND(ISNUMBER('Test Sample Data'!S182),'Test Sample Data'!S182&lt;35,'Test Sample Data'!S182&gt;0),'Test Sample Data'!S182-'Choose Housekeeping Genes'!T$27,35-'Choose Housekeeping Genes'!T$27),"")</f>
        <v/>
      </c>
      <c r="T182" s="132" t="str">
        <f>IF(SUM('Test Sample Data'!T$3:T$386)&gt;10,IF(AND(ISNUMBER('Test Sample Data'!T182),'Test Sample Data'!T182&lt;35,'Test Sample Data'!T182&gt;0),'Test Sample Data'!T182-'Choose Housekeeping Genes'!U$27,35-'Choose Housekeeping Genes'!U$27),"")</f>
        <v/>
      </c>
      <c r="U182" s="132" t="str">
        <f>IF(SUM('Test Sample Data'!U$3:U$386)&gt;10,IF(AND(ISNUMBER('Test Sample Data'!U182),'Test Sample Data'!U182&lt;35,'Test Sample Data'!U182&gt;0),'Test Sample Data'!U182-'Choose Housekeeping Genes'!V$27,35-'Choose Housekeeping Genes'!V$27),"")</f>
        <v/>
      </c>
      <c r="V182" s="132" t="str">
        <f>IF(SUM('Test Sample Data'!V$3:V$386)&gt;10,IF(AND(ISNUMBER('Test Sample Data'!V182),'Test Sample Data'!V182&lt;35,'Test Sample Data'!V182&gt;0),'Test Sample Data'!V182-'Choose Housekeeping Genes'!W$27,35-'Choose Housekeeping Genes'!W$27),"")</f>
        <v/>
      </c>
      <c r="W182" s="140" t="str">
        <f>'Control Sample Data'!A182</f>
        <v>RNY1</v>
      </c>
      <c r="X182" s="141" t="s">
        <v>97</v>
      </c>
      <c r="Y182" s="132" t="str">
        <f>IF(SUM('Control Sample Data'!C$3:C$386)&gt;10,IF(AND(ISNUMBER('Control Sample Data'!C182),'Control Sample Data'!C182&lt;35,'Control Sample Data'!C182&gt;0),'Control Sample Data'!C182-'Choose Housekeeping Genes'!AA$27,35-'Choose Housekeeping Genes'!AA$27),"")</f>
        <v/>
      </c>
      <c r="Z182" s="132" t="str">
        <f>IF(SUM('Control Sample Data'!D$3:D$386)&gt;10,IF(AND(ISNUMBER('Control Sample Data'!D182),'Control Sample Data'!D182&lt;35,'Control Sample Data'!D182&gt;0),'Control Sample Data'!D182-'Choose Housekeeping Genes'!AB$27,35-'Choose Housekeeping Genes'!AB$27),"")</f>
        <v/>
      </c>
      <c r="AA182" s="132" t="str">
        <f>IF(SUM('Control Sample Data'!E$3:E$386)&gt;10,IF(AND(ISNUMBER('Control Sample Data'!E182),'Control Sample Data'!E182&lt;35,'Control Sample Data'!E182&gt;0),'Control Sample Data'!E182-'Choose Housekeeping Genes'!AC$27,35-'Choose Housekeeping Genes'!AC$27),"")</f>
        <v/>
      </c>
      <c r="AB182" s="132" t="str">
        <f>IF(SUM('Control Sample Data'!F$3:F$386)&gt;10,IF(AND(ISNUMBER('Control Sample Data'!F182),'Control Sample Data'!F182&lt;35,'Control Sample Data'!F182&gt;0),'Control Sample Data'!F182-'Choose Housekeeping Genes'!AD$27,35-'Choose Housekeeping Genes'!AD$27),"")</f>
        <v/>
      </c>
      <c r="AC182" s="132" t="str">
        <f>IF(SUM('Control Sample Data'!G$3:G$386)&gt;10,IF(AND(ISNUMBER('Control Sample Data'!G182),'Control Sample Data'!G182&lt;35,'Control Sample Data'!G182&gt;0),'Control Sample Data'!G182-'Choose Housekeeping Genes'!AE$27,35-'Choose Housekeeping Genes'!AE$27),"")</f>
        <v/>
      </c>
      <c r="AD182" s="132" t="str">
        <f>IF(SUM('Control Sample Data'!H$3:H$386)&gt;10,IF(AND(ISNUMBER('Control Sample Data'!H182),'Control Sample Data'!H182&lt;35,'Control Sample Data'!H182&gt;0),'Control Sample Data'!H182-'Choose Housekeeping Genes'!AF$27,35-'Choose Housekeeping Genes'!AF$27),"")</f>
        <v/>
      </c>
      <c r="AE182" s="132" t="str">
        <f>IF(SUM('Control Sample Data'!I$3:I$386)&gt;10,IF(AND(ISNUMBER('Control Sample Data'!I182),'Control Sample Data'!I182&lt;35,'Control Sample Data'!I182&gt;0),'Control Sample Data'!I182-'Choose Housekeeping Genes'!AG$27,35-'Choose Housekeeping Genes'!AG$27),"")</f>
        <v/>
      </c>
      <c r="AF182" s="132" t="str">
        <f>IF(SUM('Control Sample Data'!J$3:J$386)&gt;10,IF(AND(ISNUMBER('Control Sample Data'!J182),'Control Sample Data'!J182&lt;35,'Control Sample Data'!J182&gt;0),'Control Sample Data'!J182-'Choose Housekeeping Genes'!AH$27,35-'Choose Housekeeping Genes'!AH$27),"")</f>
        <v/>
      </c>
      <c r="AG182" s="132" t="str">
        <f>IF(SUM('Control Sample Data'!K$3:K$386)&gt;10,IF(AND(ISNUMBER('Control Sample Data'!K182),'Control Sample Data'!K182&lt;35,'Control Sample Data'!K182&gt;0),'Control Sample Data'!K182-'Choose Housekeeping Genes'!AI$27,35-'Choose Housekeeping Genes'!AI$27),"")</f>
        <v/>
      </c>
      <c r="AH182" s="132" t="str">
        <f>IF(SUM('Control Sample Data'!L$3:L$386)&gt;10,IF(AND(ISNUMBER('Control Sample Data'!L182),'Control Sample Data'!L182&lt;35,'Control Sample Data'!L182&gt;0),'Control Sample Data'!L182-'Choose Housekeeping Genes'!AJ$27,35-'Choose Housekeeping Genes'!AJ$27),"")</f>
        <v/>
      </c>
      <c r="AI182" s="132" t="str">
        <f>IF(SUM('Control Sample Data'!M$3:M$386)&gt;10,IF(AND(ISNUMBER('Control Sample Data'!M182),'Control Sample Data'!M182&lt;35,'Control Sample Data'!M182&gt;0),'Control Sample Data'!M182-'Choose Housekeeping Genes'!AK$27,35-'Choose Housekeeping Genes'!AK$27),"")</f>
        <v/>
      </c>
      <c r="AJ182" s="132" t="str">
        <f>IF(SUM('Control Sample Data'!N$3:N$386)&gt;10,IF(AND(ISNUMBER('Control Sample Data'!N182),'Control Sample Data'!N182&lt;35,'Control Sample Data'!N182&gt;0),'Control Sample Data'!N182-'Choose Housekeeping Genes'!AL$27,35-'Choose Housekeeping Genes'!AL$27),"")</f>
        <v/>
      </c>
      <c r="AK182" s="132" t="str">
        <f>IF(SUM('Control Sample Data'!O$3:O$386)&gt;10,IF(AND(ISNUMBER('Control Sample Data'!O182),'Control Sample Data'!O182&lt;35,'Control Sample Data'!O182&gt;0),'Control Sample Data'!O182-'Choose Housekeeping Genes'!AM$27,35-'Choose Housekeeping Genes'!AM$27),"")</f>
        <v/>
      </c>
      <c r="AL182" s="132" t="str">
        <f>IF(SUM('Control Sample Data'!P$3:P$386)&gt;10,IF(AND(ISNUMBER('Control Sample Data'!P182),'Control Sample Data'!P182&lt;35,'Control Sample Data'!P182&gt;0),'Control Sample Data'!P182-'Choose Housekeeping Genes'!AN$27,35-'Choose Housekeeping Genes'!AN$27),"")</f>
        <v/>
      </c>
      <c r="AM182" s="132" t="str">
        <f>IF(SUM('Control Sample Data'!Q$3:Q$386)&gt;10,IF(AND(ISNUMBER('Control Sample Data'!Q182),'Control Sample Data'!Q182&lt;35,'Control Sample Data'!Q182&gt;0),'Control Sample Data'!Q182-'Choose Housekeeping Genes'!AO$27,35-'Choose Housekeeping Genes'!AO$27),"")</f>
        <v/>
      </c>
      <c r="AN182" s="132" t="str">
        <f>IF(SUM('Control Sample Data'!R$3:R$386)&gt;10,IF(AND(ISNUMBER('Control Sample Data'!R182),'Control Sample Data'!R182&lt;35,'Control Sample Data'!R182&gt;0),'Control Sample Data'!R182-'Choose Housekeeping Genes'!AP$27,35-'Choose Housekeeping Genes'!AP$27),"")</f>
        <v/>
      </c>
      <c r="AO182" s="132" t="str">
        <f>IF(SUM('Control Sample Data'!S$3:S$386)&gt;10,IF(AND(ISNUMBER('Control Sample Data'!S182),'Control Sample Data'!S182&lt;35,'Control Sample Data'!S182&gt;0),'Control Sample Data'!S182-'Choose Housekeeping Genes'!AQ$27,35-'Choose Housekeeping Genes'!AQ$27),"")</f>
        <v/>
      </c>
      <c r="AP182" s="132" t="str">
        <f>IF(SUM('Control Sample Data'!T$3:T$386)&gt;10,IF(AND(ISNUMBER('Control Sample Data'!T182),'Control Sample Data'!T182&lt;35,'Control Sample Data'!T182&gt;0),'Control Sample Data'!T182-'Choose Housekeeping Genes'!AR$27,35-'Choose Housekeeping Genes'!AR$27),"")</f>
        <v/>
      </c>
      <c r="AQ182" s="132" t="str">
        <f>IF(SUM('Control Sample Data'!U$3:U$386)&gt;10,IF(AND(ISNUMBER('Control Sample Data'!U182),'Control Sample Data'!U182&lt;35,'Control Sample Data'!U182&gt;0),'Control Sample Data'!U182-'Choose Housekeeping Genes'!AS$27,35-'Choose Housekeeping Genes'!AS$27),"")</f>
        <v/>
      </c>
      <c r="AR182" s="132" t="str">
        <f>IF(SUM('Control Sample Data'!V$3:V$386)&gt;10,IF(AND(ISNUMBER('Control Sample Data'!V182),'Control Sample Data'!V182&lt;35,'Control Sample Data'!V182&gt;0),'Control Sample Data'!V182-'Choose Housekeeping Genes'!AT$27,35-'Choose Housekeeping Genes'!AT$27),"")</f>
        <v/>
      </c>
      <c r="AS182" s="135" t="str">
        <f>'Control Sample Data'!A182</f>
        <v>RNY1</v>
      </c>
      <c r="AT182" s="35" t="s">
        <v>97</v>
      </c>
      <c r="AU182" s="132" t="str">
        <f ca="1">IF(ISNUMBER(C182-'Choose Housekeeping Genes'!D$17),C182-'Choose Housekeeping Genes'!D$17,"")</f>
        <v/>
      </c>
      <c r="AV182" s="132" t="str">
        <f ca="1">IF(ISNUMBER(D182-'Choose Housekeeping Genes'!E$17),D182-'Choose Housekeeping Genes'!E$17,"")</f>
        <v/>
      </c>
      <c r="AW182" s="132" t="str">
        <f ca="1">IF(ISNUMBER(E182-'Choose Housekeeping Genes'!F$17),E182-'Choose Housekeeping Genes'!F$17,"")</f>
        <v/>
      </c>
      <c r="AX182" s="132" t="str">
        <f ca="1">IF(ISNUMBER(F182-'Choose Housekeeping Genes'!G$17),F182-'Choose Housekeeping Genes'!G$17,"")</f>
        <v/>
      </c>
      <c r="AY182" s="132" t="str">
        <f ca="1">IF(ISNUMBER(G182-'Choose Housekeeping Genes'!H$17),G182-'Choose Housekeeping Genes'!H$17,"")</f>
        <v/>
      </c>
      <c r="AZ182" s="132" t="str">
        <f ca="1">IF(ISNUMBER(H182-'Choose Housekeeping Genes'!I$17),H182-'Choose Housekeeping Genes'!I$17,"")</f>
        <v/>
      </c>
      <c r="BA182" s="132" t="str">
        <f ca="1">IF(ISNUMBER(I182-'Choose Housekeeping Genes'!J$17),I182-'Choose Housekeeping Genes'!J$17,"")</f>
        <v/>
      </c>
      <c r="BB182" s="132" t="str">
        <f ca="1">IF(ISNUMBER(J182-'Choose Housekeeping Genes'!K$17),J182-'Choose Housekeeping Genes'!K$17,"")</f>
        <v/>
      </c>
      <c r="BC182" s="132" t="str">
        <f ca="1">IF(ISNUMBER(K182-'Choose Housekeeping Genes'!L$17),K182-'Choose Housekeeping Genes'!L$17,"")</f>
        <v/>
      </c>
      <c r="BD182" s="132" t="str">
        <f ca="1">IF(ISNUMBER(L182-'Choose Housekeeping Genes'!M$17),L182-'Choose Housekeeping Genes'!M$17,"")</f>
        <v/>
      </c>
      <c r="BE182" s="132" t="str">
        <f ca="1">IF(ISNUMBER(M182-'Choose Housekeeping Genes'!N$17),M182-'Choose Housekeeping Genes'!N$17,"")</f>
        <v/>
      </c>
      <c r="BF182" s="132" t="str">
        <f ca="1">IF(ISNUMBER(N182-'Choose Housekeeping Genes'!O$17),N182-'Choose Housekeeping Genes'!O$17,"")</f>
        <v/>
      </c>
      <c r="BG182" s="132" t="str">
        <f ca="1">IF(ISNUMBER(O182-'Choose Housekeeping Genes'!P$17),O182-'Choose Housekeeping Genes'!P$17,"")</f>
        <v/>
      </c>
      <c r="BH182" s="132" t="str">
        <f ca="1">IF(ISNUMBER(P182-'Choose Housekeeping Genes'!Q$17),P182-'Choose Housekeeping Genes'!Q$17,"")</f>
        <v/>
      </c>
      <c r="BI182" s="132" t="str">
        <f ca="1">IF(ISNUMBER(Q182-'Choose Housekeeping Genes'!R$17),Q182-'Choose Housekeeping Genes'!R$17,"")</f>
        <v/>
      </c>
      <c r="BJ182" s="132" t="str">
        <f ca="1">IF(ISNUMBER(R182-'Choose Housekeeping Genes'!S$17),R182-'Choose Housekeeping Genes'!S$17,"")</f>
        <v/>
      </c>
      <c r="BK182" s="132" t="str">
        <f ca="1">IF(ISNUMBER(S182-'Choose Housekeeping Genes'!T$17),S182-'Choose Housekeeping Genes'!T$17,"")</f>
        <v/>
      </c>
      <c r="BL182" s="132" t="str">
        <f ca="1">IF(ISNUMBER(T182-'Choose Housekeeping Genes'!U$17),T182-'Choose Housekeeping Genes'!U$17,"")</f>
        <v/>
      </c>
      <c r="BM182" s="132" t="str">
        <f ca="1">IF(ISNUMBER(U182-'Choose Housekeeping Genes'!V$17),U182-'Choose Housekeeping Genes'!V$17,"")</f>
        <v/>
      </c>
      <c r="BN182" s="132" t="str">
        <f ca="1">IF(ISNUMBER(V182-'Choose Housekeeping Genes'!W$17),V182-'Choose Housekeeping Genes'!W$17,"")</f>
        <v/>
      </c>
      <c r="BO182" s="142" t="str">
        <f t="shared" si="11"/>
        <v>RNY1</v>
      </c>
      <c r="BP182" s="141" t="s">
        <v>97</v>
      </c>
      <c r="BQ182" s="132" t="str">
        <f ca="1">IF(ISNUMBER(Y182-'Choose Housekeeping Genes'!AA$17),Y182-'Choose Housekeeping Genes'!AA$17,"")</f>
        <v/>
      </c>
      <c r="BR182" s="132" t="str">
        <f ca="1">IF(ISNUMBER(Z182-'Choose Housekeeping Genes'!AB$17),Z182-'Choose Housekeeping Genes'!AB$17,"")</f>
        <v/>
      </c>
      <c r="BS182" s="132" t="str">
        <f ca="1">IF(ISNUMBER(AA182-'Choose Housekeeping Genes'!AC$17),AA182-'Choose Housekeeping Genes'!AC$17,"")</f>
        <v/>
      </c>
      <c r="BT182" s="132" t="str">
        <f ca="1">IF(ISNUMBER(AB182-'Choose Housekeeping Genes'!AD$17),AB182-'Choose Housekeeping Genes'!AD$17,"")</f>
        <v/>
      </c>
      <c r="BU182" s="132" t="str">
        <f ca="1">IF(ISNUMBER(AC182-'Choose Housekeeping Genes'!AE$17),AC182-'Choose Housekeeping Genes'!AE$17,"")</f>
        <v/>
      </c>
      <c r="BV182" s="132" t="str">
        <f ca="1">IF(ISNUMBER(AD182-'Choose Housekeeping Genes'!AF$17),AD182-'Choose Housekeeping Genes'!AF$17,"")</f>
        <v/>
      </c>
      <c r="BW182" s="132" t="str">
        <f ca="1">IF(ISNUMBER(AE182-'Choose Housekeeping Genes'!AG$17),AE182-'Choose Housekeeping Genes'!AG$17,"")</f>
        <v/>
      </c>
      <c r="BX182" s="132" t="str">
        <f ca="1">IF(ISNUMBER(AF182-'Choose Housekeeping Genes'!AH$17),AF182-'Choose Housekeeping Genes'!AH$17,"")</f>
        <v/>
      </c>
      <c r="BY182" s="132" t="str">
        <f ca="1">IF(ISNUMBER(AG182-'Choose Housekeeping Genes'!AI$17),AG182-'Choose Housekeeping Genes'!AI$17,"")</f>
        <v/>
      </c>
      <c r="BZ182" s="132" t="str">
        <f ca="1">IF(ISNUMBER(AH182-'Choose Housekeeping Genes'!AJ$17),AH182-'Choose Housekeeping Genes'!AJ$17,"")</f>
        <v/>
      </c>
      <c r="CA182" s="132" t="str">
        <f ca="1">IF(ISNUMBER(AI182-'Choose Housekeeping Genes'!AK$17),AI182-'Choose Housekeeping Genes'!AK$17,"")</f>
        <v/>
      </c>
      <c r="CB182" s="132" t="str">
        <f ca="1">IF(ISNUMBER(AJ182-'Choose Housekeeping Genes'!AL$17),AJ182-'Choose Housekeeping Genes'!AL$17,"")</f>
        <v/>
      </c>
      <c r="CC182" s="132" t="str">
        <f ca="1">IF(ISNUMBER(AK182-'Choose Housekeeping Genes'!AM$17),AK182-'Choose Housekeeping Genes'!AM$17,"")</f>
        <v/>
      </c>
      <c r="CD182" s="132" t="str">
        <f ca="1">IF(ISNUMBER(AL182-'Choose Housekeeping Genes'!AN$17),AL182-'Choose Housekeeping Genes'!AN$17,"")</f>
        <v/>
      </c>
      <c r="CE182" s="132" t="str">
        <f ca="1">IF(ISNUMBER(AM182-'Choose Housekeeping Genes'!AO$17),AM182-'Choose Housekeeping Genes'!AO$17,"")</f>
        <v/>
      </c>
      <c r="CF182" s="132" t="str">
        <f ca="1">IF(ISNUMBER(AN182-'Choose Housekeeping Genes'!AP$17),AN182-'Choose Housekeeping Genes'!AP$17,"")</f>
        <v/>
      </c>
      <c r="CG182" s="132" t="str">
        <f ca="1">IF(ISNUMBER(AO182-'Choose Housekeeping Genes'!AQ$17),AO182-'Choose Housekeeping Genes'!AQ$17,"")</f>
        <v/>
      </c>
      <c r="CH182" s="132" t="str">
        <f ca="1">IF(ISNUMBER(AP182-'Choose Housekeeping Genes'!AR$17),AP182-'Choose Housekeeping Genes'!AR$17,"")</f>
        <v/>
      </c>
      <c r="CI182" s="132" t="str">
        <f ca="1">IF(ISNUMBER(AQ182-'Choose Housekeeping Genes'!AS$17),AQ182-'Choose Housekeeping Genes'!AS$17,"")</f>
        <v/>
      </c>
      <c r="CJ182" s="132" t="str">
        <f ca="1">IF(ISNUMBER(AR182-'Choose Housekeeping Genes'!AT$17),AR182-'Choose Housekeeping Genes'!AT$17,"")</f>
        <v/>
      </c>
      <c r="CK182" s="137" t="e">
        <f t="shared" ca="1" si="9"/>
        <v>#DIV/0!</v>
      </c>
      <c r="CL182" s="138" t="e">
        <f t="shared" ca="1" si="10"/>
        <v>#DIV/0!</v>
      </c>
    </row>
    <row r="183" spans="1:90" ht="12.75" x14ac:dyDescent="0.15">
      <c r="A183" s="131" t="str">
        <f>'Transcript table'!C183</f>
        <v>RP11‑354P17.15‑001</v>
      </c>
      <c r="B183" s="35" t="s">
        <v>230</v>
      </c>
      <c r="C183" s="132" t="str">
        <f>IF(SUM('Test Sample Data'!C$3:C$386)&gt;10,IF(AND(ISNUMBER('Test Sample Data'!C183),'Test Sample Data'!C183&lt;35,'Test Sample Data'!C183&gt;0),'Test Sample Data'!C183-'Choose Housekeeping Genes'!D$27,35-'Choose Housekeeping Genes'!D$27),"")</f>
        <v/>
      </c>
      <c r="D183" s="132" t="str">
        <f>IF(SUM('Test Sample Data'!D$3:D$386)&gt;10,IF(AND(ISNUMBER('Test Sample Data'!D183),'Test Sample Data'!D183&lt;35,'Test Sample Data'!D183&gt;0),'Test Sample Data'!D183-'Choose Housekeeping Genes'!E$27,35-'Choose Housekeeping Genes'!E$27),"")</f>
        <v/>
      </c>
      <c r="E183" s="132" t="str">
        <f>IF(SUM('Test Sample Data'!E$3:E$386)&gt;10,IF(AND(ISNUMBER('Test Sample Data'!E183),'Test Sample Data'!E183&lt;35,'Test Sample Data'!E183&gt;0),'Test Sample Data'!E183-'Choose Housekeeping Genes'!F$27,35-'Choose Housekeeping Genes'!F$27),"")</f>
        <v/>
      </c>
      <c r="F183" s="132" t="str">
        <f>IF(SUM('Test Sample Data'!F$3:F$386)&gt;10,IF(AND(ISNUMBER('Test Sample Data'!F183),'Test Sample Data'!F183&lt;35,'Test Sample Data'!F183&gt;0),'Test Sample Data'!F183-'Choose Housekeeping Genes'!G$27,35-'Choose Housekeeping Genes'!G$27),"")</f>
        <v/>
      </c>
      <c r="G183" s="132" t="str">
        <f>IF(SUM('Test Sample Data'!G$3:G$386)&gt;10,IF(AND(ISNUMBER('Test Sample Data'!G183),'Test Sample Data'!G183&lt;35,'Test Sample Data'!G183&gt;0),'Test Sample Data'!G183-'Choose Housekeeping Genes'!H$27,35-'Choose Housekeeping Genes'!H$27),"")</f>
        <v/>
      </c>
      <c r="H183" s="132" t="str">
        <f>IF(SUM('Test Sample Data'!H$3:H$386)&gt;10,IF(AND(ISNUMBER('Test Sample Data'!H183),'Test Sample Data'!H183&lt;35,'Test Sample Data'!H183&gt;0),'Test Sample Data'!H183-'Choose Housekeeping Genes'!I$27,35-'Choose Housekeeping Genes'!I$27),"")</f>
        <v/>
      </c>
      <c r="I183" s="132" t="str">
        <f>IF(SUM('Test Sample Data'!I$3:I$386)&gt;10,IF(AND(ISNUMBER('Test Sample Data'!I183),'Test Sample Data'!I183&lt;35,'Test Sample Data'!I183&gt;0),'Test Sample Data'!I183-'Choose Housekeeping Genes'!J$27,35-'Choose Housekeeping Genes'!J$27),"")</f>
        <v/>
      </c>
      <c r="J183" s="132" t="str">
        <f>IF(SUM('Test Sample Data'!J$3:J$386)&gt;10,IF(AND(ISNUMBER('Test Sample Data'!J183),'Test Sample Data'!J183&lt;35,'Test Sample Data'!J183&gt;0),'Test Sample Data'!J183-'Choose Housekeeping Genes'!K$27,35-'Choose Housekeeping Genes'!K$27),"")</f>
        <v/>
      </c>
      <c r="K183" s="132" t="str">
        <f>IF(SUM('Test Sample Data'!K$3:K$386)&gt;10,IF(AND(ISNUMBER('Test Sample Data'!K183),'Test Sample Data'!K183&lt;35,'Test Sample Data'!K183&gt;0),'Test Sample Data'!K183-'Choose Housekeeping Genes'!L$27,35-'Choose Housekeeping Genes'!L$27),"")</f>
        <v/>
      </c>
      <c r="L183" s="132" t="str">
        <f>IF(SUM('Test Sample Data'!L$3:L$386)&gt;10,IF(AND(ISNUMBER('Test Sample Data'!L183),'Test Sample Data'!L183&lt;35,'Test Sample Data'!L183&gt;0),'Test Sample Data'!L183-'Choose Housekeeping Genes'!M$27,35-'Choose Housekeeping Genes'!M$27),"")</f>
        <v/>
      </c>
      <c r="M183" s="132" t="str">
        <f>IF(SUM('Test Sample Data'!M$3:M$386)&gt;10,IF(AND(ISNUMBER('Test Sample Data'!M183),'Test Sample Data'!M183&lt;35,'Test Sample Data'!M183&gt;0),'Test Sample Data'!M183-'Choose Housekeeping Genes'!N$27,35-'Choose Housekeeping Genes'!N$27),"")</f>
        <v/>
      </c>
      <c r="N183" s="132" t="str">
        <f>IF(SUM('Test Sample Data'!N$3:N$386)&gt;10,IF(AND(ISNUMBER('Test Sample Data'!N183),'Test Sample Data'!N183&lt;35,'Test Sample Data'!N183&gt;0),'Test Sample Data'!N183-'Choose Housekeeping Genes'!O$27,35-'Choose Housekeeping Genes'!O$27),"")</f>
        <v/>
      </c>
      <c r="O183" s="132" t="str">
        <f>IF(SUM('Test Sample Data'!O$3:O$386)&gt;10,IF(AND(ISNUMBER('Test Sample Data'!O183),'Test Sample Data'!O183&lt;35,'Test Sample Data'!O183&gt;0),'Test Sample Data'!O183-'Choose Housekeeping Genes'!P$27,35-'Choose Housekeeping Genes'!P$27),"")</f>
        <v/>
      </c>
      <c r="P183" s="132" t="str">
        <f>IF(SUM('Test Sample Data'!P$3:P$386)&gt;10,IF(AND(ISNUMBER('Test Sample Data'!P183),'Test Sample Data'!P183&lt;35,'Test Sample Data'!P183&gt;0),'Test Sample Data'!P183-'Choose Housekeeping Genes'!Q$27,35-'Choose Housekeeping Genes'!Q$27),"")</f>
        <v/>
      </c>
      <c r="Q183" s="132" t="str">
        <f>IF(SUM('Test Sample Data'!Q$3:Q$386)&gt;10,IF(AND(ISNUMBER('Test Sample Data'!Q183),'Test Sample Data'!Q183&lt;35,'Test Sample Data'!Q183&gt;0),'Test Sample Data'!Q183-'Choose Housekeeping Genes'!R$27,35-'Choose Housekeeping Genes'!R$27),"")</f>
        <v/>
      </c>
      <c r="R183" s="132" t="str">
        <f>IF(SUM('Test Sample Data'!R$3:R$386)&gt;10,IF(AND(ISNUMBER('Test Sample Data'!R183),'Test Sample Data'!R183&lt;35,'Test Sample Data'!R183&gt;0),'Test Sample Data'!R183-'Choose Housekeeping Genes'!S$27,35-'Choose Housekeeping Genes'!S$27),"")</f>
        <v/>
      </c>
      <c r="S183" s="132" t="str">
        <f>IF(SUM('Test Sample Data'!S$3:S$386)&gt;10,IF(AND(ISNUMBER('Test Sample Data'!S183),'Test Sample Data'!S183&lt;35,'Test Sample Data'!S183&gt;0),'Test Sample Data'!S183-'Choose Housekeeping Genes'!T$27,35-'Choose Housekeeping Genes'!T$27),"")</f>
        <v/>
      </c>
      <c r="T183" s="132" t="str">
        <f>IF(SUM('Test Sample Data'!T$3:T$386)&gt;10,IF(AND(ISNUMBER('Test Sample Data'!T183),'Test Sample Data'!T183&lt;35,'Test Sample Data'!T183&gt;0),'Test Sample Data'!T183-'Choose Housekeeping Genes'!U$27,35-'Choose Housekeeping Genes'!U$27),"")</f>
        <v/>
      </c>
      <c r="U183" s="132" t="str">
        <f>IF(SUM('Test Sample Data'!U$3:U$386)&gt;10,IF(AND(ISNUMBER('Test Sample Data'!U183),'Test Sample Data'!U183&lt;35,'Test Sample Data'!U183&gt;0),'Test Sample Data'!U183-'Choose Housekeeping Genes'!V$27,35-'Choose Housekeeping Genes'!V$27),"")</f>
        <v/>
      </c>
      <c r="V183" s="132" t="str">
        <f>IF(SUM('Test Sample Data'!V$3:V$386)&gt;10,IF(AND(ISNUMBER('Test Sample Data'!V183),'Test Sample Data'!V183&lt;35,'Test Sample Data'!V183&gt;0),'Test Sample Data'!V183-'Choose Housekeeping Genes'!W$27,35-'Choose Housekeeping Genes'!W$27),"")</f>
        <v/>
      </c>
      <c r="W183" s="140" t="str">
        <f>'Control Sample Data'!A183</f>
        <v>RP11‑354P17.15‑001</v>
      </c>
      <c r="X183" s="141" t="s">
        <v>230</v>
      </c>
      <c r="Y183" s="132" t="str">
        <f>IF(SUM('Control Sample Data'!C$3:C$386)&gt;10,IF(AND(ISNUMBER('Control Sample Data'!C183),'Control Sample Data'!C183&lt;35,'Control Sample Data'!C183&gt;0),'Control Sample Data'!C183-'Choose Housekeeping Genes'!AA$27,35-'Choose Housekeeping Genes'!AA$27),"")</f>
        <v/>
      </c>
      <c r="Z183" s="132" t="str">
        <f>IF(SUM('Control Sample Data'!D$3:D$386)&gt;10,IF(AND(ISNUMBER('Control Sample Data'!D183),'Control Sample Data'!D183&lt;35,'Control Sample Data'!D183&gt;0),'Control Sample Data'!D183-'Choose Housekeeping Genes'!AB$27,35-'Choose Housekeeping Genes'!AB$27),"")</f>
        <v/>
      </c>
      <c r="AA183" s="132" t="str">
        <f>IF(SUM('Control Sample Data'!E$3:E$386)&gt;10,IF(AND(ISNUMBER('Control Sample Data'!E183),'Control Sample Data'!E183&lt;35,'Control Sample Data'!E183&gt;0),'Control Sample Data'!E183-'Choose Housekeeping Genes'!AC$27,35-'Choose Housekeeping Genes'!AC$27),"")</f>
        <v/>
      </c>
      <c r="AB183" s="132" t="str">
        <f>IF(SUM('Control Sample Data'!F$3:F$386)&gt;10,IF(AND(ISNUMBER('Control Sample Data'!F183),'Control Sample Data'!F183&lt;35,'Control Sample Data'!F183&gt;0),'Control Sample Data'!F183-'Choose Housekeeping Genes'!AD$27,35-'Choose Housekeeping Genes'!AD$27),"")</f>
        <v/>
      </c>
      <c r="AC183" s="132" t="str">
        <f>IF(SUM('Control Sample Data'!G$3:G$386)&gt;10,IF(AND(ISNUMBER('Control Sample Data'!G183),'Control Sample Data'!G183&lt;35,'Control Sample Data'!G183&gt;0),'Control Sample Data'!G183-'Choose Housekeeping Genes'!AE$27,35-'Choose Housekeeping Genes'!AE$27),"")</f>
        <v/>
      </c>
      <c r="AD183" s="132" t="str">
        <f>IF(SUM('Control Sample Data'!H$3:H$386)&gt;10,IF(AND(ISNUMBER('Control Sample Data'!H183),'Control Sample Data'!H183&lt;35,'Control Sample Data'!H183&gt;0),'Control Sample Data'!H183-'Choose Housekeeping Genes'!AF$27,35-'Choose Housekeeping Genes'!AF$27),"")</f>
        <v/>
      </c>
      <c r="AE183" s="132" t="str">
        <f>IF(SUM('Control Sample Data'!I$3:I$386)&gt;10,IF(AND(ISNUMBER('Control Sample Data'!I183),'Control Sample Data'!I183&lt;35,'Control Sample Data'!I183&gt;0),'Control Sample Data'!I183-'Choose Housekeeping Genes'!AG$27,35-'Choose Housekeeping Genes'!AG$27),"")</f>
        <v/>
      </c>
      <c r="AF183" s="132" t="str">
        <f>IF(SUM('Control Sample Data'!J$3:J$386)&gt;10,IF(AND(ISNUMBER('Control Sample Data'!J183),'Control Sample Data'!J183&lt;35,'Control Sample Data'!J183&gt;0),'Control Sample Data'!J183-'Choose Housekeeping Genes'!AH$27,35-'Choose Housekeeping Genes'!AH$27),"")</f>
        <v/>
      </c>
      <c r="AG183" s="132" t="str">
        <f>IF(SUM('Control Sample Data'!K$3:K$386)&gt;10,IF(AND(ISNUMBER('Control Sample Data'!K183),'Control Sample Data'!K183&lt;35,'Control Sample Data'!K183&gt;0),'Control Sample Data'!K183-'Choose Housekeeping Genes'!AI$27,35-'Choose Housekeeping Genes'!AI$27),"")</f>
        <v/>
      </c>
      <c r="AH183" s="132" t="str">
        <f>IF(SUM('Control Sample Data'!L$3:L$386)&gt;10,IF(AND(ISNUMBER('Control Sample Data'!L183),'Control Sample Data'!L183&lt;35,'Control Sample Data'!L183&gt;0),'Control Sample Data'!L183-'Choose Housekeeping Genes'!AJ$27,35-'Choose Housekeeping Genes'!AJ$27),"")</f>
        <v/>
      </c>
      <c r="AI183" s="132" t="str">
        <f>IF(SUM('Control Sample Data'!M$3:M$386)&gt;10,IF(AND(ISNUMBER('Control Sample Data'!M183),'Control Sample Data'!M183&lt;35,'Control Sample Data'!M183&gt;0),'Control Sample Data'!M183-'Choose Housekeeping Genes'!AK$27,35-'Choose Housekeeping Genes'!AK$27),"")</f>
        <v/>
      </c>
      <c r="AJ183" s="132" t="str">
        <f>IF(SUM('Control Sample Data'!N$3:N$386)&gt;10,IF(AND(ISNUMBER('Control Sample Data'!N183),'Control Sample Data'!N183&lt;35,'Control Sample Data'!N183&gt;0),'Control Sample Data'!N183-'Choose Housekeeping Genes'!AL$27,35-'Choose Housekeeping Genes'!AL$27),"")</f>
        <v/>
      </c>
      <c r="AK183" s="132" t="str">
        <f>IF(SUM('Control Sample Data'!O$3:O$386)&gt;10,IF(AND(ISNUMBER('Control Sample Data'!O183),'Control Sample Data'!O183&lt;35,'Control Sample Data'!O183&gt;0),'Control Sample Data'!O183-'Choose Housekeeping Genes'!AM$27,35-'Choose Housekeeping Genes'!AM$27),"")</f>
        <v/>
      </c>
      <c r="AL183" s="132" t="str">
        <f>IF(SUM('Control Sample Data'!P$3:P$386)&gt;10,IF(AND(ISNUMBER('Control Sample Data'!P183),'Control Sample Data'!P183&lt;35,'Control Sample Data'!P183&gt;0),'Control Sample Data'!P183-'Choose Housekeeping Genes'!AN$27,35-'Choose Housekeeping Genes'!AN$27),"")</f>
        <v/>
      </c>
      <c r="AM183" s="132" t="str">
        <f>IF(SUM('Control Sample Data'!Q$3:Q$386)&gt;10,IF(AND(ISNUMBER('Control Sample Data'!Q183),'Control Sample Data'!Q183&lt;35,'Control Sample Data'!Q183&gt;0),'Control Sample Data'!Q183-'Choose Housekeeping Genes'!AO$27,35-'Choose Housekeeping Genes'!AO$27),"")</f>
        <v/>
      </c>
      <c r="AN183" s="132" t="str">
        <f>IF(SUM('Control Sample Data'!R$3:R$386)&gt;10,IF(AND(ISNUMBER('Control Sample Data'!R183),'Control Sample Data'!R183&lt;35,'Control Sample Data'!R183&gt;0),'Control Sample Data'!R183-'Choose Housekeeping Genes'!AP$27,35-'Choose Housekeeping Genes'!AP$27),"")</f>
        <v/>
      </c>
      <c r="AO183" s="132" t="str">
        <f>IF(SUM('Control Sample Data'!S$3:S$386)&gt;10,IF(AND(ISNUMBER('Control Sample Data'!S183),'Control Sample Data'!S183&lt;35,'Control Sample Data'!S183&gt;0),'Control Sample Data'!S183-'Choose Housekeeping Genes'!AQ$27,35-'Choose Housekeeping Genes'!AQ$27),"")</f>
        <v/>
      </c>
      <c r="AP183" s="132" t="str">
        <f>IF(SUM('Control Sample Data'!T$3:T$386)&gt;10,IF(AND(ISNUMBER('Control Sample Data'!T183),'Control Sample Data'!T183&lt;35,'Control Sample Data'!T183&gt;0),'Control Sample Data'!T183-'Choose Housekeeping Genes'!AR$27,35-'Choose Housekeeping Genes'!AR$27),"")</f>
        <v/>
      </c>
      <c r="AQ183" s="132" t="str">
        <f>IF(SUM('Control Sample Data'!U$3:U$386)&gt;10,IF(AND(ISNUMBER('Control Sample Data'!U183),'Control Sample Data'!U183&lt;35,'Control Sample Data'!U183&gt;0),'Control Sample Data'!U183-'Choose Housekeeping Genes'!AS$27,35-'Choose Housekeeping Genes'!AS$27),"")</f>
        <v/>
      </c>
      <c r="AR183" s="132" t="str">
        <f>IF(SUM('Control Sample Data'!V$3:V$386)&gt;10,IF(AND(ISNUMBER('Control Sample Data'!V183),'Control Sample Data'!V183&lt;35,'Control Sample Data'!V183&gt;0),'Control Sample Data'!V183-'Choose Housekeeping Genes'!AT$27,35-'Choose Housekeeping Genes'!AT$27),"")</f>
        <v/>
      </c>
      <c r="AS183" s="135" t="str">
        <f>'Control Sample Data'!A183</f>
        <v>RP11‑354P17.15‑001</v>
      </c>
      <c r="AT183" s="35" t="s">
        <v>230</v>
      </c>
      <c r="AU183" s="132" t="str">
        <f ca="1">IF(ISNUMBER(C183-'Choose Housekeeping Genes'!D$17),C183-'Choose Housekeeping Genes'!D$17,"")</f>
        <v/>
      </c>
      <c r="AV183" s="132" t="str">
        <f ca="1">IF(ISNUMBER(D183-'Choose Housekeeping Genes'!E$17),D183-'Choose Housekeeping Genes'!E$17,"")</f>
        <v/>
      </c>
      <c r="AW183" s="132" t="str">
        <f ca="1">IF(ISNUMBER(E183-'Choose Housekeeping Genes'!F$17),E183-'Choose Housekeeping Genes'!F$17,"")</f>
        <v/>
      </c>
      <c r="AX183" s="132" t="str">
        <f ca="1">IF(ISNUMBER(F183-'Choose Housekeeping Genes'!G$17),F183-'Choose Housekeeping Genes'!G$17,"")</f>
        <v/>
      </c>
      <c r="AY183" s="132" t="str">
        <f ca="1">IF(ISNUMBER(G183-'Choose Housekeeping Genes'!H$17),G183-'Choose Housekeeping Genes'!H$17,"")</f>
        <v/>
      </c>
      <c r="AZ183" s="132" t="str">
        <f ca="1">IF(ISNUMBER(H183-'Choose Housekeeping Genes'!I$17),H183-'Choose Housekeeping Genes'!I$17,"")</f>
        <v/>
      </c>
      <c r="BA183" s="132" t="str">
        <f ca="1">IF(ISNUMBER(I183-'Choose Housekeeping Genes'!J$17),I183-'Choose Housekeeping Genes'!J$17,"")</f>
        <v/>
      </c>
      <c r="BB183" s="132" t="str">
        <f ca="1">IF(ISNUMBER(J183-'Choose Housekeeping Genes'!K$17),J183-'Choose Housekeeping Genes'!K$17,"")</f>
        <v/>
      </c>
      <c r="BC183" s="132" t="str">
        <f ca="1">IF(ISNUMBER(K183-'Choose Housekeeping Genes'!L$17),K183-'Choose Housekeeping Genes'!L$17,"")</f>
        <v/>
      </c>
      <c r="BD183" s="132" t="str">
        <f ca="1">IF(ISNUMBER(L183-'Choose Housekeeping Genes'!M$17),L183-'Choose Housekeeping Genes'!M$17,"")</f>
        <v/>
      </c>
      <c r="BE183" s="132" t="str">
        <f ca="1">IF(ISNUMBER(M183-'Choose Housekeeping Genes'!N$17),M183-'Choose Housekeeping Genes'!N$17,"")</f>
        <v/>
      </c>
      <c r="BF183" s="132" t="str">
        <f ca="1">IF(ISNUMBER(N183-'Choose Housekeeping Genes'!O$17),N183-'Choose Housekeeping Genes'!O$17,"")</f>
        <v/>
      </c>
      <c r="BG183" s="132" t="str">
        <f ca="1">IF(ISNUMBER(O183-'Choose Housekeeping Genes'!P$17),O183-'Choose Housekeeping Genes'!P$17,"")</f>
        <v/>
      </c>
      <c r="BH183" s="132" t="str">
        <f ca="1">IF(ISNUMBER(P183-'Choose Housekeeping Genes'!Q$17),P183-'Choose Housekeeping Genes'!Q$17,"")</f>
        <v/>
      </c>
      <c r="BI183" s="132" t="str">
        <f ca="1">IF(ISNUMBER(Q183-'Choose Housekeeping Genes'!R$17),Q183-'Choose Housekeeping Genes'!R$17,"")</f>
        <v/>
      </c>
      <c r="BJ183" s="132" t="str">
        <f ca="1">IF(ISNUMBER(R183-'Choose Housekeeping Genes'!S$17),R183-'Choose Housekeeping Genes'!S$17,"")</f>
        <v/>
      </c>
      <c r="BK183" s="132" t="str">
        <f ca="1">IF(ISNUMBER(S183-'Choose Housekeeping Genes'!T$17),S183-'Choose Housekeeping Genes'!T$17,"")</f>
        <v/>
      </c>
      <c r="BL183" s="132" t="str">
        <f ca="1">IF(ISNUMBER(T183-'Choose Housekeeping Genes'!U$17),T183-'Choose Housekeeping Genes'!U$17,"")</f>
        <v/>
      </c>
      <c r="BM183" s="132" t="str">
        <f ca="1">IF(ISNUMBER(U183-'Choose Housekeeping Genes'!V$17),U183-'Choose Housekeeping Genes'!V$17,"")</f>
        <v/>
      </c>
      <c r="BN183" s="132" t="str">
        <f ca="1">IF(ISNUMBER(V183-'Choose Housekeeping Genes'!W$17),V183-'Choose Housekeeping Genes'!W$17,"")</f>
        <v/>
      </c>
      <c r="BO183" s="142" t="str">
        <f t="shared" si="11"/>
        <v>RP11‑354P17.15‑001</v>
      </c>
      <c r="BP183" s="141" t="s">
        <v>230</v>
      </c>
      <c r="BQ183" s="132" t="str">
        <f ca="1">IF(ISNUMBER(Y183-'Choose Housekeeping Genes'!AA$17),Y183-'Choose Housekeeping Genes'!AA$17,"")</f>
        <v/>
      </c>
      <c r="BR183" s="132" t="str">
        <f ca="1">IF(ISNUMBER(Z183-'Choose Housekeeping Genes'!AB$17),Z183-'Choose Housekeeping Genes'!AB$17,"")</f>
        <v/>
      </c>
      <c r="BS183" s="132" t="str">
        <f ca="1">IF(ISNUMBER(AA183-'Choose Housekeeping Genes'!AC$17),AA183-'Choose Housekeeping Genes'!AC$17,"")</f>
        <v/>
      </c>
      <c r="BT183" s="132" t="str">
        <f ca="1">IF(ISNUMBER(AB183-'Choose Housekeeping Genes'!AD$17),AB183-'Choose Housekeeping Genes'!AD$17,"")</f>
        <v/>
      </c>
      <c r="BU183" s="132" t="str">
        <f ca="1">IF(ISNUMBER(AC183-'Choose Housekeeping Genes'!AE$17),AC183-'Choose Housekeeping Genes'!AE$17,"")</f>
        <v/>
      </c>
      <c r="BV183" s="132" t="str">
        <f ca="1">IF(ISNUMBER(AD183-'Choose Housekeeping Genes'!AF$17),AD183-'Choose Housekeeping Genes'!AF$17,"")</f>
        <v/>
      </c>
      <c r="BW183" s="132" t="str">
        <f ca="1">IF(ISNUMBER(AE183-'Choose Housekeeping Genes'!AG$17),AE183-'Choose Housekeeping Genes'!AG$17,"")</f>
        <v/>
      </c>
      <c r="BX183" s="132" t="str">
        <f ca="1">IF(ISNUMBER(AF183-'Choose Housekeeping Genes'!AH$17),AF183-'Choose Housekeeping Genes'!AH$17,"")</f>
        <v/>
      </c>
      <c r="BY183" s="132" t="str">
        <f ca="1">IF(ISNUMBER(AG183-'Choose Housekeeping Genes'!AI$17),AG183-'Choose Housekeeping Genes'!AI$17,"")</f>
        <v/>
      </c>
      <c r="BZ183" s="132" t="str">
        <f ca="1">IF(ISNUMBER(AH183-'Choose Housekeeping Genes'!AJ$17),AH183-'Choose Housekeeping Genes'!AJ$17,"")</f>
        <v/>
      </c>
      <c r="CA183" s="132" t="str">
        <f ca="1">IF(ISNUMBER(AI183-'Choose Housekeeping Genes'!AK$17),AI183-'Choose Housekeeping Genes'!AK$17,"")</f>
        <v/>
      </c>
      <c r="CB183" s="132" t="str">
        <f ca="1">IF(ISNUMBER(AJ183-'Choose Housekeeping Genes'!AL$17),AJ183-'Choose Housekeeping Genes'!AL$17,"")</f>
        <v/>
      </c>
      <c r="CC183" s="132" t="str">
        <f ca="1">IF(ISNUMBER(AK183-'Choose Housekeeping Genes'!AM$17),AK183-'Choose Housekeeping Genes'!AM$17,"")</f>
        <v/>
      </c>
      <c r="CD183" s="132" t="str">
        <f ca="1">IF(ISNUMBER(AL183-'Choose Housekeeping Genes'!AN$17),AL183-'Choose Housekeeping Genes'!AN$17,"")</f>
        <v/>
      </c>
      <c r="CE183" s="132" t="str">
        <f ca="1">IF(ISNUMBER(AM183-'Choose Housekeeping Genes'!AO$17),AM183-'Choose Housekeeping Genes'!AO$17,"")</f>
        <v/>
      </c>
      <c r="CF183" s="132" t="str">
        <f ca="1">IF(ISNUMBER(AN183-'Choose Housekeeping Genes'!AP$17),AN183-'Choose Housekeeping Genes'!AP$17,"")</f>
        <v/>
      </c>
      <c r="CG183" s="132" t="str">
        <f ca="1">IF(ISNUMBER(AO183-'Choose Housekeeping Genes'!AQ$17),AO183-'Choose Housekeeping Genes'!AQ$17,"")</f>
        <v/>
      </c>
      <c r="CH183" s="132" t="str">
        <f ca="1">IF(ISNUMBER(AP183-'Choose Housekeeping Genes'!AR$17),AP183-'Choose Housekeeping Genes'!AR$17,"")</f>
        <v/>
      </c>
      <c r="CI183" s="132" t="str">
        <f ca="1">IF(ISNUMBER(AQ183-'Choose Housekeeping Genes'!AS$17),AQ183-'Choose Housekeeping Genes'!AS$17,"")</f>
        <v/>
      </c>
      <c r="CJ183" s="132" t="str">
        <f ca="1">IF(ISNUMBER(AR183-'Choose Housekeeping Genes'!AT$17),AR183-'Choose Housekeeping Genes'!AT$17,"")</f>
        <v/>
      </c>
      <c r="CK183" s="137" t="e">
        <f t="shared" ca="1" si="9"/>
        <v>#DIV/0!</v>
      </c>
      <c r="CL183" s="138" t="e">
        <f t="shared" ca="1" si="10"/>
        <v>#DIV/0!</v>
      </c>
    </row>
    <row r="184" spans="1:90" ht="12.75" x14ac:dyDescent="0.15">
      <c r="A184" s="131" t="str">
        <f>'Transcript table'!C184</f>
        <v>RP1-13D10.2</v>
      </c>
      <c r="B184" s="35" t="s">
        <v>231</v>
      </c>
      <c r="C184" s="132" t="str">
        <f>IF(SUM('Test Sample Data'!C$3:C$386)&gt;10,IF(AND(ISNUMBER('Test Sample Data'!C184),'Test Sample Data'!C184&lt;35,'Test Sample Data'!C184&gt;0),'Test Sample Data'!C184-'Choose Housekeeping Genes'!D$27,35-'Choose Housekeeping Genes'!D$27),"")</f>
        <v/>
      </c>
      <c r="D184" s="132" t="str">
        <f>IF(SUM('Test Sample Data'!D$3:D$386)&gt;10,IF(AND(ISNUMBER('Test Sample Data'!D184),'Test Sample Data'!D184&lt;35,'Test Sample Data'!D184&gt;0),'Test Sample Data'!D184-'Choose Housekeeping Genes'!E$27,35-'Choose Housekeeping Genes'!E$27),"")</f>
        <v/>
      </c>
      <c r="E184" s="132" t="str">
        <f>IF(SUM('Test Sample Data'!E$3:E$386)&gt;10,IF(AND(ISNUMBER('Test Sample Data'!E184),'Test Sample Data'!E184&lt;35,'Test Sample Data'!E184&gt;0),'Test Sample Data'!E184-'Choose Housekeeping Genes'!F$27,35-'Choose Housekeeping Genes'!F$27),"")</f>
        <v/>
      </c>
      <c r="F184" s="132" t="str">
        <f>IF(SUM('Test Sample Data'!F$3:F$386)&gt;10,IF(AND(ISNUMBER('Test Sample Data'!F184),'Test Sample Data'!F184&lt;35,'Test Sample Data'!F184&gt;0),'Test Sample Data'!F184-'Choose Housekeeping Genes'!G$27,35-'Choose Housekeeping Genes'!G$27),"")</f>
        <v/>
      </c>
      <c r="G184" s="132" t="str">
        <f>IF(SUM('Test Sample Data'!G$3:G$386)&gt;10,IF(AND(ISNUMBER('Test Sample Data'!G184),'Test Sample Data'!G184&lt;35,'Test Sample Data'!G184&gt;0),'Test Sample Data'!G184-'Choose Housekeeping Genes'!H$27,35-'Choose Housekeeping Genes'!H$27),"")</f>
        <v/>
      </c>
      <c r="H184" s="132" t="str">
        <f>IF(SUM('Test Sample Data'!H$3:H$386)&gt;10,IF(AND(ISNUMBER('Test Sample Data'!H184),'Test Sample Data'!H184&lt;35,'Test Sample Data'!H184&gt;0),'Test Sample Data'!H184-'Choose Housekeeping Genes'!I$27,35-'Choose Housekeeping Genes'!I$27),"")</f>
        <v/>
      </c>
      <c r="I184" s="132" t="str">
        <f>IF(SUM('Test Sample Data'!I$3:I$386)&gt;10,IF(AND(ISNUMBER('Test Sample Data'!I184),'Test Sample Data'!I184&lt;35,'Test Sample Data'!I184&gt;0),'Test Sample Data'!I184-'Choose Housekeeping Genes'!J$27,35-'Choose Housekeeping Genes'!J$27),"")</f>
        <v/>
      </c>
      <c r="J184" s="132" t="str">
        <f>IF(SUM('Test Sample Data'!J$3:J$386)&gt;10,IF(AND(ISNUMBER('Test Sample Data'!J184),'Test Sample Data'!J184&lt;35,'Test Sample Data'!J184&gt;0),'Test Sample Data'!J184-'Choose Housekeeping Genes'!K$27,35-'Choose Housekeeping Genes'!K$27),"")</f>
        <v/>
      </c>
      <c r="K184" s="132" t="str">
        <f>IF(SUM('Test Sample Data'!K$3:K$386)&gt;10,IF(AND(ISNUMBER('Test Sample Data'!K184),'Test Sample Data'!K184&lt;35,'Test Sample Data'!K184&gt;0),'Test Sample Data'!K184-'Choose Housekeeping Genes'!L$27,35-'Choose Housekeeping Genes'!L$27),"")</f>
        <v/>
      </c>
      <c r="L184" s="132" t="str">
        <f>IF(SUM('Test Sample Data'!L$3:L$386)&gt;10,IF(AND(ISNUMBER('Test Sample Data'!L184),'Test Sample Data'!L184&lt;35,'Test Sample Data'!L184&gt;0),'Test Sample Data'!L184-'Choose Housekeeping Genes'!M$27,35-'Choose Housekeeping Genes'!M$27),"")</f>
        <v/>
      </c>
      <c r="M184" s="132" t="str">
        <f>IF(SUM('Test Sample Data'!M$3:M$386)&gt;10,IF(AND(ISNUMBER('Test Sample Data'!M184),'Test Sample Data'!M184&lt;35,'Test Sample Data'!M184&gt;0),'Test Sample Data'!M184-'Choose Housekeeping Genes'!N$27,35-'Choose Housekeeping Genes'!N$27),"")</f>
        <v/>
      </c>
      <c r="N184" s="132" t="str">
        <f>IF(SUM('Test Sample Data'!N$3:N$386)&gt;10,IF(AND(ISNUMBER('Test Sample Data'!N184),'Test Sample Data'!N184&lt;35,'Test Sample Data'!N184&gt;0),'Test Sample Data'!N184-'Choose Housekeeping Genes'!O$27,35-'Choose Housekeeping Genes'!O$27),"")</f>
        <v/>
      </c>
      <c r="O184" s="132" t="str">
        <f>IF(SUM('Test Sample Data'!O$3:O$386)&gt;10,IF(AND(ISNUMBER('Test Sample Data'!O184),'Test Sample Data'!O184&lt;35,'Test Sample Data'!O184&gt;0),'Test Sample Data'!O184-'Choose Housekeeping Genes'!P$27,35-'Choose Housekeeping Genes'!P$27),"")</f>
        <v/>
      </c>
      <c r="P184" s="132" t="str">
        <f>IF(SUM('Test Sample Data'!P$3:P$386)&gt;10,IF(AND(ISNUMBER('Test Sample Data'!P184),'Test Sample Data'!P184&lt;35,'Test Sample Data'!P184&gt;0),'Test Sample Data'!P184-'Choose Housekeeping Genes'!Q$27,35-'Choose Housekeeping Genes'!Q$27),"")</f>
        <v/>
      </c>
      <c r="Q184" s="132" t="str">
        <f>IF(SUM('Test Sample Data'!Q$3:Q$386)&gt;10,IF(AND(ISNUMBER('Test Sample Data'!Q184),'Test Sample Data'!Q184&lt;35,'Test Sample Data'!Q184&gt;0),'Test Sample Data'!Q184-'Choose Housekeeping Genes'!R$27,35-'Choose Housekeeping Genes'!R$27),"")</f>
        <v/>
      </c>
      <c r="R184" s="132" t="str">
        <f>IF(SUM('Test Sample Data'!R$3:R$386)&gt;10,IF(AND(ISNUMBER('Test Sample Data'!R184),'Test Sample Data'!R184&lt;35,'Test Sample Data'!R184&gt;0),'Test Sample Data'!R184-'Choose Housekeeping Genes'!S$27,35-'Choose Housekeeping Genes'!S$27),"")</f>
        <v/>
      </c>
      <c r="S184" s="132" t="str">
        <f>IF(SUM('Test Sample Data'!S$3:S$386)&gt;10,IF(AND(ISNUMBER('Test Sample Data'!S184),'Test Sample Data'!S184&lt;35,'Test Sample Data'!S184&gt;0),'Test Sample Data'!S184-'Choose Housekeeping Genes'!T$27,35-'Choose Housekeeping Genes'!T$27),"")</f>
        <v/>
      </c>
      <c r="T184" s="132" t="str">
        <f>IF(SUM('Test Sample Data'!T$3:T$386)&gt;10,IF(AND(ISNUMBER('Test Sample Data'!T184),'Test Sample Data'!T184&lt;35,'Test Sample Data'!T184&gt;0),'Test Sample Data'!T184-'Choose Housekeeping Genes'!U$27,35-'Choose Housekeeping Genes'!U$27),"")</f>
        <v/>
      </c>
      <c r="U184" s="132" t="str">
        <f>IF(SUM('Test Sample Data'!U$3:U$386)&gt;10,IF(AND(ISNUMBER('Test Sample Data'!U184),'Test Sample Data'!U184&lt;35,'Test Sample Data'!U184&gt;0),'Test Sample Data'!U184-'Choose Housekeeping Genes'!V$27,35-'Choose Housekeeping Genes'!V$27),"")</f>
        <v/>
      </c>
      <c r="V184" s="132" t="str">
        <f>IF(SUM('Test Sample Data'!V$3:V$386)&gt;10,IF(AND(ISNUMBER('Test Sample Data'!V184),'Test Sample Data'!V184&lt;35,'Test Sample Data'!V184&gt;0),'Test Sample Data'!V184-'Choose Housekeeping Genes'!W$27,35-'Choose Housekeeping Genes'!W$27),"")</f>
        <v/>
      </c>
      <c r="W184" s="140" t="str">
        <f>'Control Sample Data'!A184</f>
        <v>RP1-13D10.2</v>
      </c>
      <c r="X184" s="141" t="s">
        <v>231</v>
      </c>
      <c r="Y184" s="132" t="str">
        <f>IF(SUM('Control Sample Data'!C$3:C$386)&gt;10,IF(AND(ISNUMBER('Control Sample Data'!C184),'Control Sample Data'!C184&lt;35,'Control Sample Data'!C184&gt;0),'Control Sample Data'!C184-'Choose Housekeeping Genes'!AA$27,35-'Choose Housekeeping Genes'!AA$27),"")</f>
        <v/>
      </c>
      <c r="Z184" s="132" t="str">
        <f>IF(SUM('Control Sample Data'!D$3:D$386)&gt;10,IF(AND(ISNUMBER('Control Sample Data'!D184),'Control Sample Data'!D184&lt;35,'Control Sample Data'!D184&gt;0),'Control Sample Data'!D184-'Choose Housekeeping Genes'!AB$27,35-'Choose Housekeeping Genes'!AB$27),"")</f>
        <v/>
      </c>
      <c r="AA184" s="132" t="str">
        <f>IF(SUM('Control Sample Data'!E$3:E$386)&gt;10,IF(AND(ISNUMBER('Control Sample Data'!E184),'Control Sample Data'!E184&lt;35,'Control Sample Data'!E184&gt;0),'Control Sample Data'!E184-'Choose Housekeeping Genes'!AC$27,35-'Choose Housekeeping Genes'!AC$27),"")</f>
        <v/>
      </c>
      <c r="AB184" s="132" t="str">
        <f>IF(SUM('Control Sample Data'!F$3:F$386)&gt;10,IF(AND(ISNUMBER('Control Sample Data'!F184),'Control Sample Data'!F184&lt;35,'Control Sample Data'!F184&gt;0),'Control Sample Data'!F184-'Choose Housekeeping Genes'!AD$27,35-'Choose Housekeeping Genes'!AD$27),"")</f>
        <v/>
      </c>
      <c r="AC184" s="132" t="str">
        <f>IF(SUM('Control Sample Data'!G$3:G$386)&gt;10,IF(AND(ISNUMBER('Control Sample Data'!G184),'Control Sample Data'!G184&lt;35,'Control Sample Data'!G184&gt;0),'Control Sample Data'!G184-'Choose Housekeeping Genes'!AE$27,35-'Choose Housekeeping Genes'!AE$27),"")</f>
        <v/>
      </c>
      <c r="AD184" s="132" t="str">
        <f>IF(SUM('Control Sample Data'!H$3:H$386)&gt;10,IF(AND(ISNUMBER('Control Sample Data'!H184),'Control Sample Data'!H184&lt;35,'Control Sample Data'!H184&gt;0),'Control Sample Data'!H184-'Choose Housekeeping Genes'!AF$27,35-'Choose Housekeeping Genes'!AF$27),"")</f>
        <v/>
      </c>
      <c r="AE184" s="132" t="str">
        <f>IF(SUM('Control Sample Data'!I$3:I$386)&gt;10,IF(AND(ISNUMBER('Control Sample Data'!I184),'Control Sample Data'!I184&lt;35,'Control Sample Data'!I184&gt;0),'Control Sample Data'!I184-'Choose Housekeeping Genes'!AG$27,35-'Choose Housekeeping Genes'!AG$27),"")</f>
        <v/>
      </c>
      <c r="AF184" s="132" t="str">
        <f>IF(SUM('Control Sample Data'!J$3:J$386)&gt;10,IF(AND(ISNUMBER('Control Sample Data'!J184),'Control Sample Data'!J184&lt;35,'Control Sample Data'!J184&gt;0),'Control Sample Data'!J184-'Choose Housekeeping Genes'!AH$27,35-'Choose Housekeeping Genes'!AH$27),"")</f>
        <v/>
      </c>
      <c r="AG184" s="132" t="str">
        <f>IF(SUM('Control Sample Data'!K$3:K$386)&gt;10,IF(AND(ISNUMBER('Control Sample Data'!K184),'Control Sample Data'!K184&lt;35,'Control Sample Data'!K184&gt;0),'Control Sample Data'!K184-'Choose Housekeeping Genes'!AI$27,35-'Choose Housekeeping Genes'!AI$27),"")</f>
        <v/>
      </c>
      <c r="AH184" s="132" t="str">
        <f>IF(SUM('Control Sample Data'!L$3:L$386)&gt;10,IF(AND(ISNUMBER('Control Sample Data'!L184),'Control Sample Data'!L184&lt;35,'Control Sample Data'!L184&gt;0),'Control Sample Data'!L184-'Choose Housekeeping Genes'!AJ$27,35-'Choose Housekeeping Genes'!AJ$27),"")</f>
        <v/>
      </c>
      <c r="AI184" s="132" t="str">
        <f>IF(SUM('Control Sample Data'!M$3:M$386)&gt;10,IF(AND(ISNUMBER('Control Sample Data'!M184),'Control Sample Data'!M184&lt;35,'Control Sample Data'!M184&gt;0),'Control Sample Data'!M184-'Choose Housekeeping Genes'!AK$27,35-'Choose Housekeeping Genes'!AK$27),"")</f>
        <v/>
      </c>
      <c r="AJ184" s="132" t="str">
        <f>IF(SUM('Control Sample Data'!N$3:N$386)&gt;10,IF(AND(ISNUMBER('Control Sample Data'!N184),'Control Sample Data'!N184&lt;35,'Control Sample Data'!N184&gt;0),'Control Sample Data'!N184-'Choose Housekeeping Genes'!AL$27,35-'Choose Housekeeping Genes'!AL$27),"")</f>
        <v/>
      </c>
      <c r="AK184" s="132" t="str">
        <f>IF(SUM('Control Sample Data'!O$3:O$386)&gt;10,IF(AND(ISNUMBER('Control Sample Data'!O184),'Control Sample Data'!O184&lt;35,'Control Sample Data'!O184&gt;0),'Control Sample Data'!O184-'Choose Housekeeping Genes'!AM$27,35-'Choose Housekeeping Genes'!AM$27),"")</f>
        <v/>
      </c>
      <c r="AL184" s="132" t="str">
        <f>IF(SUM('Control Sample Data'!P$3:P$386)&gt;10,IF(AND(ISNUMBER('Control Sample Data'!P184),'Control Sample Data'!P184&lt;35,'Control Sample Data'!P184&gt;0),'Control Sample Data'!P184-'Choose Housekeeping Genes'!AN$27,35-'Choose Housekeeping Genes'!AN$27),"")</f>
        <v/>
      </c>
      <c r="AM184" s="132" t="str">
        <f>IF(SUM('Control Sample Data'!Q$3:Q$386)&gt;10,IF(AND(ISNUMBER('Control Sample Data'!Q184),'Control Sample Data'!Q184&lt;35,'Control Sample Data'!Q184&gt;0),'Control Sample Data'!Q184-'Choose Housekeeping Genes'!AO$27,35-'Choose Housekeeping Genes'!AO$27),"")</f>
        <v/>
      </c>
      <c r="AN184" s="132" t="str">
        <f>IF(SUM('Control Sample Data'!R$3:R$386)&gt;10,IF(AND(ISNUMBER('Control Sample Data'!R184),'Control Sample Data'!R184&lt;35,'Control Sample Data'!R184&gt;0),'Control Sample Data'!R184-'Choose Housekeeping Genes'!AP$27,35-'Choose Housekeeping Genes'!AP$27),"")</f>
        <v/>
      </c>
      <c r="AO184" s="132" t="str">
        <f>IF(SUM('Control Sample Data'!S$3:S$386)&gt;10,IF(AND(ISNUMBER('Control Sample Data'!S184),'Control Sample Data'!S184&lt;35,'Control Sample Data'!S184&gt;0),'Control Sample Data'!S184-'Choose Housekeeping Genes'!AQ$27,35-'Choose Housekeeping Genes'!AQ$27),"")</f>
        <v/>
      </c>
      <c r="AP184" s="132" t="str">
        <f>IF(SUM('Control Sample Data'!T$3:T$386)&gt;10,IF(AND(ISNUMBER('Control Sample Data'!T184),'Control Sample Data'!T184&lt;35,'Control Sample Data'!T184&gt;0),'Control Sample Data'!T184-'Choose Housekeeping Genes'!AR$27,35-'Choose Housekeeping Genes'!AR$27),"")</f>
        <v/>
      </c>
      <c r="AQ184" s="132" t="str">
        <f>IF(SUM('Control Sample Data'!U$3:U$386)&gt;10,IF(AND(ISNUMBER('Control Sample Data'!U184),'Control Sample Data'!U184&lt;35,'Control Sample Data'!U184&gt;0),'Control Sample Data'!U184-'Choose Housekeeping Genes'!AS$27,35-'Choose Housekeeping Genes'!AS$27),"")</f>
        <v/>
      </c>
      <c r="AR184" s="132" t="str">
        <f>IF(SUM('Control Sample Data'!V$3:V$386)&gt;10,IF(AND(ISNUMBER('Control Sample Data'!V184),'Control Sample Data'!V184&lt;35,'Control Sample Data'!V184&gt;0),'Control Sample Data'!V184-'Choose Housekeeping Genes'!AT$27,35-'Choose Housekeeping Genes'!AT$27),"")</f>
        <v/>
      </c>
      <c r="AS184" s="135" t="str">
        <f>'Control Sample Data'!A184</f>
        <v>RP1-13D10.2</v>
      </c>
      <c r="AT184" s="35" t="s">
        <v>231</v>
      </c>
      <c r="AU184" s="132" t="str">
        <f ca="1">IF(ISNUMBER(C184-'Choose Housekeeping Genes'!D$17),C184-'Choose Housekeeping Genes'!D$17,"")</f>
        <v/>
      </c>
      <c r="AV184" s="132" t="str">
        <f ca="1">IF(ISNUMBER(D184-'Choose Housekeeping Genes'!E$17),D184-'Choose Housekeeping Genes'!E$17,"")</f>
        <v/>
      </c>
      <c r="AW184" s="132" t="str">
        <f ca="1">IF(ISNUMBER(E184-'Choose Housekeeping Genes'!F$17),E184-'Choose Housekeeping Genes'!F$17,"")</f>
        <v/>
      </c>
      <c r="AX184" s="132" t="str">
        <f ca="1">IF(ISNUMBER(F184-'Choose Housekeeping Genes'!G$17),F184-'Choose Housekeeping Genes'!G$17,"")</f>
        <v/>
      </c>
      <c r="AY184" s="132" t="str">
        <f ca="1">IF(ISNUMBER(G184-'Choose Housekeeping Genes'!H$17),G184-'Choose Housekeeping Genes'!H$17,"")</f>
        <v/>
      </c>
      <c r="AZ184" s="132" t="str">
        <f ca="1">IF(ISNUMBER(H184-'Choose Housekeeping Genes'!I$17),H184-'Choose Housekeeping Genes'!I$17,"")</f>
        <v/>
      </c>
      <c r="BA184" s="132" t="str">
        <f ca="1">IF(ISNUMBER(I184-'Choose Housekeeping Genes'!J$17),I184-'Choose Housekeeping Genes'!J$17,"")</f>
        <v/>
      </c>
      <c r="BB184" s="132" t="str">
        <f ca="1">IF(ISNUMBER(J184-'Choose Housekeeping Genes'!K$17),J184-'Choose Housekeeping Genes'!K$17,"")</f>
        <v/>
      </c>
      <c r="BC184" s="132" t="str">
        <f ca="1">IF(ISNUMBER(K184-'Choose Housekeeping Genes'!L$17),K184-'Choose Housekeeping Genes'!L$17,"")</f>
        <v/>
      </c>
      <c r="BD184" s="132" t="str">
        <f ca="1">IF(ISNUMBER(L184-'Choose Housekeeping Genes'!M$17),L184-'Choose Housekeeping Genes'!M$17,"")</f>
        <v/>
      </c>
      <c r="BE184" s="132" t="str">
        <f ca="1">IF(ISNUMBER(M184-'Choose Housekeeping Genes'!N$17),M184-'Choose Housekeeping Genes'!N$17,"")</f>
        <v/>
      </c>
      <c r="BF184" s="132" t="str">
        <f ca="1">IF(ISNUMBER(N184-'Choose Housekeeping Genes'!O$17),N184-'Choose Housekeeping Genes'!O$17,"")</f>
        <v/>
      </c>
      <c r="BG184" s="132" t="str">
        <f ca="1">IF(ISNUMBER(O184-'Choose Housekeeping Genes'!P$17),O184-'Choose Housekeeping Genes'!P$17,"")</f>
        <v/>
      </c>
      <c r="BH184" s="132" t="str">
        <f ca="1">IF(ISNUMBER(P184-'Choose Housekeeping Genes'!Q$17),P184-'Choose Housekeeping Genes'!Q$17,"")</f>
        <v/>
      </c>
      <c r="BI184" s="132" t="str">
        <f ca="1">IF(ISNUMBER(Q184-'Choose Housekeeping Genes'!R$17),Q184-'Choose Housekeeping Genes'!R$17,"")</f>
        <v/>
      </c>
      <c r="BJ184" s="132" t="str">
        <f ca="1">IF(ISNUMBER(R184-'Choose Housekeeping Genes'!S$17),R184-'Choose Housekeeping Genes'!S$17,"")</f>
        <v/>
      </c>
      <c r="BK184" s="132" t="str">
        <f ca="1">IF(ISNUMBER(S184-'Choose Housekeeping Genes'!T$17),S184-'Choose Housekeeping Genes'!T$17,"")</f>
        <v/>
      </c>
      <c r="BL184" s="132" t="str">
        <f ca="1">IF(ISNUMBER(T184-'Choose Housekeeping Genes'!U$17),T184-'Choose Housekeeping Genes'!U$17,"")</f>
        <v/>
      </c>
      <c r="BM184" s="132" t="str">
        <f ca="1">IF(ISNUMBER(U184-'Choose Housekeeping Genes'!V$17),U184-'Choose Housekeeping Genes'!V$17,"")</f>
        <v/>
      </c>
      <c r="BN184" s="132" t="str">
        <f ca="1">IF(ISNUMBER(V184-'Choose Housekeeping Genes'!W$17),V184-'Choose Housekeeping Genes'!W$17,"")</f>
        <v/>
      </c>
      <c r="BO184" s="142" t="str">
        <f t="shared" si="11"/>
        <v>RP1-13D10.2</v>
      </c>
      <c r="BP184" s="141" t="s">
        <v>231</v>
      </c>
      <c r="BQ184" s="132" t="str">
        <f ca="1">IF(ISNUMBER(Y184-'Choose Housekeeping Genes'!AA$17),Y184-'Choose Housekeeping Genes'!AA$17,"")</f>
        <v/>
      </c>
      <c r="BR184" s="132" t="str">
        <f ca="1">IF(ISNUMBER(Z184-'Choose Housekeeping Genes'!AB$17),Z184-'Choose Housekeeping Genes'!AB$17,"")</f>
        <v/>
      </c>
      <c r="BS184" s="132" t="str">
        <f ca="1">IF(ISNUMBER(AA184-'Choose Housekeeping Genes'!AC$17),AA184-'Choose Housekeeping Genes'!AC$17,"")</f>
        <v/>
      </c>
      <c r="BT184" s="132" t="str">
        <f ca="1">IF(ISNUMBER(AB184-'Choose Housekeeping Genes'!AD$17),AB184-'Choose Housekeeping Genes'!AD$17,"")</f>
        <v/>
      </c>
      <c r="BU184" s="132" t="str">
        <f ca="1">IF(ISNUMBER(AC184-'Choose Housekeeping Genes'!AE$17),AC184-'Choose Housekeeping Genes'!AE$17,"")</f>
        <v/>
      </c>
      <c r="BV184" s="132" t="str">
        <f ca="1">IF(ISNUMBER(AD184-'Choose Housekeeping Genes'!AF$17),AD184-'Choose Housekeeping Genes'!AF$17,"")</f>
        <v/>
      </c>
      <c r="BW184" s="132" t="str">
        <f ca="1">IF(ISNUMBER(AE184-'Choose Housekeeping Genes'!AG$17),AE184-'Choose Housekeeping Genes'!AG$17,"")</f>
        <v/>
      </c>
      <c r="BX184" s="132" t="str">
        <f ca="1">IF(ISNUMBER(AF184-'Choose Housekeeping Genes'!AH$17),AF184-'Choose Housekeeping Genes'!AH$17,"")</f>
        <v/>
      </c>
      <c r="BY184" s="132" t="str">
        <f ca="1">IF(ISNUMBER(AG184-'Choose Housekeeping Genes'!AI$17),AG184-'Choose Housekeeping Genes'!AI$17,"")</f>
        <v/>
      </c>
      <c r="BZ184" s="132" t="str">
        <f ca="1">IF(ISNUMBER(AH184-'Choose Housekeeping Genes'!AJ$17),AH184-'Choose Housekeeping Genes'!AJ$17,"")</f>
        <v/>
      </c>
      <c r="CA184" s="132" t="str">
        <f ca="1">IF(ISNUMBER(AI184-'Choose Housekeeping Genes'!AK$17),AI184-'Choose Housekeeping Genes'!AK$17,"")</f>
        <v/>
      </c>
      <c r="CB184" s="132" t="str">
        <f ca="1">IF(ISNUMBER(AJ184-'Choose Housekeeping Genes'!AL$17),AJ184-'Choose Housekeeping Genes'!AL$17,"")</f>
        <v/>
      </c>
      <c r="CC184" s="132" t="str">
        <f ca="1">IF(ISNUMBER(AK184-'Choose Housekeeping Genes'!AM$17),AK184-'Choose Housekeeping Genes'!AM$17,"")</f>
        <v/>
      </c>
      <c r="CD184" s="132" t="str">
        <f ca="1">IF(ISNUMBER(AL184-'Choose Housekeeping Genes'!AN$17),AL184-'Choose Housekeeping Genes'!AN$17,"")</f>
        <v/>
      </c>
      <c r="CE184" s="132" t="str">
        <f ca="1">IF(ISNUMBER(AM184-'Choose Housekeeping Genes'!AO$17),AM184-'Choose Housekeeping Genes'!AO$17,"")</f>
        <v/>
      </c>
      <c r="CF184" s="132" t="str">
        <f ca="1">IF(ISNUMBER(AN184-'Choose Housekeeping Genes'!AP$17),AN184-'Choose Housekeeping Genes'!AP$17,"")</f>
        <v/>
      </c>
      <c r="CG184" s="132" t="str">
        <f ca="1">IF(ISNUMBER(AO184-'Choose Housekeeping Genes'!AQ$17),AO184-'Choose Housekeeping Genes'!AQ$17,"")</f>
        <v/>
      </c>
      <c r="CH184" s="132" t="str">
        <f ca="1">IF(ISNUMBER(AP184-'Choose Housekeeping Genes'!AR$17),AP184-'Choose Housekeeping Genes'!AR$17,"")</f>
        <v/>
      </c>
      <c r="CI184" s="132" t="str">
        <f ca="1">IF(ISNUMBER(AQ184-'Choose Housekeeping Genes'!AS$17),AQ184-'Choose Housekeeping Genes'!AS$17,"")</f>
        <v/>
      </c>
      <c r="CJ184" s="132" t="str">
        <f ca="1">IF(ISNUMBER(AR184-'Choose Housekeeping Genes'!AT$17),AR184-'Choose Housekeeping Genes'!AT$17,"")</f>
        <v/>
      </c>
      <c r="CK184" s="137" t="e">
        <f t="shared" ca="1" si="9"/>
        <v>#DIV/0!</v>
      </c>
      <c r="CL184" s="138" t="e">
        <f t="shared" ca="1" si="10"/>
        <v>#DIV/0!</v>
      </c>
    </row>
    <row r="185" spans="1:90" ht="12.75" x14ac:dyDescent="0.15">
      <c r="A185" s="131" t="str">
        <f>'Transcript table'!C185</f>
        <v>RUNX1-IT1</v>
      </c>
      <c r="B185" s="35" t="s">
        <v>232</v>
      </c>
      <c r="C185" s="132" t="str">
        <f>IF(SUM('Test Sample Data'!C$3:C$386)&gt;10,IF(AND(ISNUMBER('Test Sample Data'!C185),'Test Sample Data'!C185&lt;35,'Test Sample Data'!C185&gt;0),'Test Sample Data'!C185-'Choose Housekeeping Genes'!D$27,35-'Choose Housekeeping Genes'!D$27),"")</f>
        <v/>
      </c>
      <c r="D185" s="132" t="str">
        <f>IF(SUM('Test Sample Data'!D$3:D$386)&gt;10,IF(AND(ISNUMBER('Test Sample Data'!D185),'Test Sample Data'!D185&lt;35,'Test Sample Data'!D185&gt;0),'Test Sample Data'!D185-'Choose Housekeeping Genes'!E$27,35-'Choose Housekeeping Genes'!E$27),"")</f>
        <v/>
      </c>
      <c r="E185" s="132" t="str">
        <f>IF(SUM('Test Sample Data'!E$3:E$386)&gt;10,IF(AND(ISNUMBER('Test Sample Data'!E185),'Test Sample Data'!E185&lt;35,'Test Sample Data'!E185&gt;0),'Test Sample Data'!E185-'Choose Housekeeping Genes'!F$27,35-'Choose Housekeeping Genes'!F$27),"")</f>
        <v/>
      </c>
      <c r="F185" s="132" t="str">
        <f>IF(SUM('Test Sample Data'!F$3:F$386)&gt;10,IF(AND(ISNUMBER('Test Sample Data'!F185),'Test Sample Data'!F185&lt;35,'Test Sample Data'!F185&gt;0),'Test Sample Data'!F185-'Choose Housekeeping Genes'!G$27,35-'Choose Housekeeping Genes'!G$27),"")</f>
        <v/>
      </c>
      <c r="G185" s="132" t="str">
        <f>IF(SUM('Test Sample Data'!G$3:G$386)&gt;10,IF(AND(ISNUMBER('Test Sample Data'!G185),'Test Sample Data'!G185&lt;35,'Test Sample Data'!G185&gt;0),'Test Sample Data'!G185-'Choose Housekeeping Genes'!H$27,35-'Choose Housekeeping Genes'!H$27),"")</f>
        <v/>
      </c>
      <c r="H185" s="132" t="str">
        <f>IF(SUM('Test Sample Data'!H$3:H$386)&gt;10,IF(AND(ISNUMBER('Test Sample Data'!H185),'Test Sample Data'!H185&lt;35,'Test Sample Data'!H185&gt;0),'Test Sample Data'!H185-'Choose Housekeeping Genes'!I$27,35-'Choose Housekeeping Genes'!I$27),"")</f>
        <v/>
      </c>
      <c r="I185" s="132" t="str">
        <f>IF(SUM('Test Sample Data'!I$3:I$386)&gt;10,IF(AND(ISNUMBER('Test Sample Data'!I185),'Test Sample Data'!I185&lt;35,'Test Sample Data'!I185&gt;0),'Test Sample Data'!I185-'Choose Housekeeping Genes'!J$27,35-'Choose Housekeeping Genes'!J$27),"")</f>
        <v/>
      </c>
      <c r="J185" s="132" t="str">
        <f>IF(SUM('Test Sample Data'!J$3:J$386)&gt;10,IF(AND(ISNUMBER('Test Sample Data'!J185),'Test Sample Data'!J185&lt;35,'Test Sample Data'!J185&gt;0),'Test Sample Data'!J185-'Choose Housekeeping Genes'!K$27,35-'Choose Housekeeping Genes'!K$27),"")</f>
        <v/>
      </c>
      <c r="K185" s="132" t="str">
        <f>IF(SUM('Test Sample Data'!K$3:K$386)&gt;10,IF(AND(ISNUMBER('Test Sample Data'!K185),'Test Sample Data'!K185&lt;35,'Test Sample Data'!K185&gt;0),'Test Sample Data'!K185-'Choose Housekeeping Genes'!L$27,35-'Choose Housekeeping Genes'!L$27),"")</f>
        <v/>
      </c>
      <c r="L185" s="132" t="str">
        <f>IF(SUM('Test Sample Data'!L$3:L$386)&gt;10,IF(AND(ISNUMBER('Test Sample Data'!L185),'Test Sample Data'!L185&lt;35,'Test Sample Data'!L185&gt;0),'Test Sample Data'!L185-'Choose Housekeeping Genes'!M$27,35-'Choose Housekeeping Genes'!M$27),"")</f>
        <v/>
      </c>
      <c r="M185" s="132" t="str">
        <f>IF(SUM('Test Sample Data'!M$3:M$386)&gt;10,IF(AND(ISNUMBER('Test Sample Data'!M185),'Test Sample Data'!M185&lt;35,'Test Sample Data'!M185&gt;0),'Test Sample Data'!M185-'Choose Housekeeping Genes'!N$27,35-'Choose Housekeeping Genes'!N$27),"")</f>
        <v/>
      </c>
      <c r="N185" s="132" t="str">
        <f>IF(SUM('Test Sample Data'!N$3:N$386)&gt;10,IF(AND(ISNUMBER('Test Sample Data'!N185),'Test Sample Data'!N185&lt;35,'Test Sample Data'!N185&gt;0),'Test Sample Data'!N185-'Choose Housekeeping Genes'!O$27,35-'Choose Housekeeping Genes'!O$27),"")</f>
        <v/>
      </c>
      <c r="O185" s="132" t="str">
        <f>IF(SUM('Test Sample Data'!O$3:O$386)&gt;10,IF(AND(ISNUMBER('Test Sample Data'!O185),'Test Sample Data'!O185&lt;35,'Test Sample Data'!O185&gt;0),'Test Sample Data'!O185-'Choose Housekeeping Genes'!P$27,35-'Choose Housekeeping Genes'!P$27),"")</f>
        <v/>
      </c>
      <c r="P185" s="132" t="str">
        <f>IF(SUM('Test Sample Data'!P$3:P$386)&gt;10,IF(AND(ISNUMBER('Test Sample Data'!P185),'Test Sample Data'!P185&lt;35,'Test Sample Data'!P185&gt;0),'Test Sample Data'!P185-'Choose Housekeeping Genes'!Q$27,35-'Choose Housekeeping Genes'!Q$27),"")</f>
        <v/>
      </c>
      <c r="Q185" s="132" t="str">
        <f>IF(SUM('Test Sample Data'!Q$3:Q$386)&gt;10,IF(AND(ISNUMBER('Test Sample Data'!Q185),'Test Sample Data'!Q185&lt;35,'Test Sample Data'!Q185&gt;0),'Test Sample Data'!Q185-'Choose Housekeeping Genes'!R$27,35-'Choose Housekeeping Genes'!R$27),"")</f>
        <v/>
      </c>
      <c r="R185" s="132" t="str">
        <f>IF(SUM('Test Sample Data'!R$3:R$386)&gt;10,IF(AND(ISNUMBER('Test Sample Data'!R185),'Test Sample Data'!R185&lt;35,'Test Sample Data'!R185&gt;0),'Test Sample Data'!R185-'Choose Housekeeping Genes'!S$27,35-'Choose Housekeeping Genes'!S$27),"")</f>
        <v/>
      </c>
      <c r="S185" s="132" t="str">
        <f>IF(SUM('Test Sample Data'!S$3:S$386)&gt;10,IF(AND(ISNUMBER('Test Sample Data'!S185),'Test Sample Data'!S185&lt;35,'Test Sample Data'!S185&gt;0),'Test Sample Data'!S185-'Choose Housekeeping Genes'!T$27,35-'Choose Housekeeping Genes'!T$27),"")</f>
        <v/>
      </c>
      <c r="T185" s="132" t="str">
        <f>IF(SUM('Test Sample Data'!T$3:T$386)&gt;10,IF(AND(ISNUMBER('Test Sample Data'!T185),'Test Sample Data'!T185&lt;35,'Test Sample Data'!T185&gt;0),'Test Sample Data'!T185-'Choose Housekeeping Genes'!U$27,35-'Choose Housekeeping Genes'!U$27),"")</f>
        <v/>
      </c>
      <c r="U185" s="132" t="str">
        <f>IF(SUM('Test Sample Data'!U$3:U$386)&gt;10,IF(AND(ISNUMBER('Test Sample Data'!U185),'Test Sample Data'!U185&lt;35,'Test Sample Data'!U185&gt;0),'Test Sample Data'!U185-'Choose Housekeeping Genes'!V$27,35-'Choose Housekeeping Genes'!V$27),"")</f>
        <v/>
      </c>
      <c r="V185" s="132" t="str">
        <f>IF(SUM('Test Sample Data'!V$3:V$386)&gt;10,IF(AND(ISNUMBER('Test Sample Data'!V185),'Test Sample Data'!V185&lt;35,'Test Sample Data'!V185&gt;0),'Test Sample Data'!V185-'Choose Housekeeping Genes'!W$27,35-'Choose Housekeeping Genes'!W$27),"")</f>
        <v/>
      </c>
      <c r="W185" s="140" t="str">
        <f>'Control Sample Data'!A185</f>
        <v>RUNX1-IT1</v>
      </c>
      <c r="X185" s="141" t="s">
        <v>232</v>
      </c>
      <c r="Y185" s="132" t="str">
        <f>IF(SUM('Control Sample Data'!C$3:C$386)&gt;10,IF(AND(ISNUMBER('Control Sample Data'!C185),'Control Sample Data'!C185&lt;35,'Control Sample Data'!C185&gt;0),'Control Sample Data'!C185-'Choose Housekeeping Genes'!AA$27,35-'Choose Housekeeping Genes'!AA$27),"")</f>
        <v/>
      </c>
      <c r="Z185" s="132" t="str">
        <f>IF(SUM('Control Sample Data'!D$3:D$386)&gt;10,IF(AND(ISNUMBER('Control Sample Data'!D185),'Control Sample Data'!D185&lt;35,'Control Sample Data'!D185&gt;0),'Control Sample Data'!D185-'Choose Housekeeping Genes'!AB$27,35-'Choose Housekeeping Genes'!AB$27),"")</f>
        <v/>
      </c>
      <c r="AA185" s="132" t="str">
        <f>IF(SUM('Control Sample Data'!E$3:E$386)&gt;10,IF(AND(ISNUMBER('Control Sample Data'!E185),'Control Sample Data'!E185&lt;35,'Control Sample Data'!E185&gt;0),'Control Sample Data'!E185-'Choose Housekeeping Genes'!AC$27,35-'Choose Housekeeping Genes'!AC$27),"")</f>
        <v/>
      </c>
      <c r="AB185" s="132" t="str">
        <f>IF(SUM('Control Sample Data'!F$3:F$386)&gt;10,IF(AND(ISNUMBER('Control Sample Data'!F185),'Control Sample Data'!F185&lt;35,'Control Sample Data'!F185&gt;0),'Control Sample Data'!F185-'Choose Housekeeping Genes'!AD$27,35-'Choose Housekeeping Genes'!AD$27),"")</f>
        <v/>
      </c>
      <c r="AC185" s="132" t="str">
        <f>IF(SUM('Control Sample Data'!G$3:G$386)&gt;10,IF(AND(ISNUMBER('Control Sample Data'!G185),'Control Sample Data'!G185&lt;35,'Control Sample Data'!G185&gt;0),'Control Sample Data'!G185-'Choose Housekeeping Genes'!AE$27,35-'Choose Housekeeping Genes'!AE$27),"")</f>
        <v/>
      </c>
      <c r="AD185" s="132" t="str">
        <f>IF(SUM('Control Sample Data'!H$3:H$386)&gt;10,IF(AND(ISNUMBER('Control Sample Data'!H185),'Control Sample Data'!H185&lt;35,'Control Sample Data'!H185&gt;0),'Control Sample Data'!H185-'Choose Housekeeping Genes'!AF$27,35-'Choose Housekeeping Genes'!AF$27),"")</f>
        <v/>
      </c>
      <c r="AE185" s="132" t="str">
        <f>IF(SUM('Control Sample Data'!I$3:I$386)&gt;10,IF(AND(ISNUMBER('Control Sample Data'!I185),'Control Sample Data'!I185&lt;35,'Control Sample Data'!I185&gt;0),'Control Sample Data'!I185-'Choose Housekeeping Genes'!AG$27,35-'Choose Housekeeping Genes'!AG$27),"")</f>
        <v/>
      </c>
      <c r="AF185" s="132" t="str">
        <f>IF(SUM('Control Sample Data'!J$3:J$386)&gt;10,IF(AND(ISNUMBER('Control Sample Data'!J185),'Control Sample Data'!J185&lt;35,'Control Sample Data'!J185&gt;0),'Control Sample Data'!J185-'Choose Housekeeping Genes'!AH$27,35-'Choose Housekeeping Genes'!AH$27),"")</f>
        <v/>
      </c>
      <c r="AG185" s="132" t="str">
        <f>IF(SUM('Control Sample Data'!K$3:K$386)&gt;10,IF(AND(ISNUMBER('Control Sample Data'!K185),'Control Sample Data'!K185&lt;35,'Control Sample Data'!K185&gt;0),'Control Sample Data'!K185-'Choose Housekeeping Genes'!AI$27,35-'Choose Housekeeping Genes'!AI$27),"")</f>
        <v/>
      </c>
      <c r="AH185" s="132" t="str">
        <f>IF(SUM('Control Sample Data'!L$3:L$386)&gt;10,IF(AND(ISNUMBER('Control Sample Data'!L185),'Control Sample Data'!L185&lt;35,'Control Sample Data'!L185&gt;0),'Control Sample Data'!L185-'Choose Housekeeping Genes'!AJ$27,35-'Choose Housekeeping Genes'!AJ$27),"")</f>
        <v/>
      </c>
      <c r="AI185" s="132" t="str">
        <f>IF(SUM('Control Sample Data'!M$3:M$386)&gt;10,IF(AND(ISNUMBER('Control Sample Data'!M185),'Control Sample Data'!M185&lt;35,'Control Sample Data'!M185&gt;0),'Control Sample Data'!M185-'Choose Housekeeping Genes'!AK$27,35-'Choose Housekeeping Genes'!AK$27),"")</f>
        <v/>
      </c>
      <c r="AJ185" s="132" t="str">
        <f>IF(SUM('Control Sample Data'!N$3:N$386)&gt;10,IF(AND(ISNUMBER('Control Sample Data'!N185),'Control Sample Data'!N185&lt;35,'Control Sample Data'!N185&gt;0),'Control Sample Data'!N185-'Choose Housekeeping Genes'!AL$27,35-'Choose Housekeeping Genes'!AL$27),"")</f>
        <v/>
      </c>
      <c r="AK185" s="132" t="str">
        <f>IF(SUM('Control Sample Data'!O$3:O$386)&gt;10,IF(AND(ISNUMBER('Control Sample Data'!O185),'Control Sample Data'!O185&lt;35,'Control Sample Data'!O185&gt;0),'Control Sample Data'!O185-'Choose Housekeeping Genes'!AM$27,35-'Choose Housekeeping Genes'!AM$27),"")</f>
        <v/>
      </c>
      <c r="AL185" s="132" t="str">
        <f>IF(SUM('Control Sample Data'!P$3:P$386)&gt;10,IF(AND(ISNUMBER('Control Sample Data'!P185),'Control Sample Data'!P185&lt;35,'Control Sample Data'!P185&gt;0),'Control Sample Data'!P185-'Choose Housekeeping Genes'!AN$27,35-'Choose Housekeeping Genes'!AN$27),"")</f>
        <v/>
      </c>
      <c r="AM185" s="132" t="str">
        <f>IF(SUM('Control Sample Data'!Q$3:Q$386)&gt;10,IF(AND(ISNUMBER('Control Sample Data'!Q185),'Control Sample Data'!Q185&lt;35,'Control Sample Data'!Q185&gt;0),'Control Sample Data'!Q185-'Choose Housekeeping Genes'!AO$27,35-'Choose Housekeeping Genes'!AO$27),"")</f>
        <v/>
      </c>
      <c r="AN185" s="132" t="str">
        <f>IF(SUM('Control Sample Data'!R$3:R$386)&gt;10,IF(AND(ISNUMBER('Control Sample Data'!R185),'Control Sample Data'!R185&lt;35,'Control Sample Data'!R185&gt;0),'Control Sample Data'!R185-'Choose Housekeeping Genes'!AP$27,35-'Choose Housekeeping Genes'!AP$27),"")</f>
        <v/>
      </c>
      <c r="AO185" s="132" t="str">
        <f>IF(SUM('Control Sample Data'!S$3:S$386)&gt;10,IF(AND(ISNUMBER('Control Sample Data'!S185),'Control Sample Data'!S185&lt;35,'Control Sample Data'!S185&gt;0),'Control Sample Data'!S185-'Choose Housekeeping Genes'!AQ$27,35-'Choose Housekeeping Genes'!AQ$27),"")</f>
        <v/>
      </c>
      <c r="AP185" s="132" t="str">
        <f>IF(SUM('Control Sample Data'!T$3:T$386)&gt;10,IF(AND(ISNUMBER('Control Sample Data'!T185),'Control Sample Data'!T185&lt;35,'Control Sample Data'!T185&gt;0),'Control Sample Data'!T185-'Choose Housekeeping Genes'!AR$27,35-'Choose Housekeeping Genes'!AR$27),"")</f>
        <v/>
      </c>
      <c r="AQ185" s="132" t="str">
        <f>IF(SUM('Control Sample Data'!U$3:U$386)&gt;10,IF(AND(ISNUMBER('Control Sample Data'!U185),'Control Sample Data'!U185&lt;35,'Control Sample Data'!U185&gt;0),'Control Sample Data'!U185-'Choose Housekeeping Genes'!AS$27,35-'Choose Housekeeping Genes'!AS$27),"")</f>
        <v/>
      </c>
      <c r="AR185" s="132" t="str">
        <f>IF(SUM('Control Sample Data'!V$3:V$386)&gt;10,IF(AND(ISNUMBER('Control Sample Data'!V185),'Control Sample Data'!V185&lt;35,'Control Sample Data'!V185&gt;0),'Control Sample Data'!V185-'Choose Housekeeping Genes'!AT$27,35-'Choose Housekeeping Genes'!AT$27),"")</f>
        <v/>
      </c>
      <c r="AS185" s="135" t="str">
        <f>'Control Sample Data'!A185</f>
        <v>RUNX1-IT1</v>
      </c>
      <c r="AT185" s="35" t="s">
        <v>232</v>
      </c>
      <c r="AU185" s="132" t="str">
        <f ca="1">IF(ISNUMBER(C185-'Choose Housekeeping Genes'!D$17),C185-'Choose Housekeeping Genes'!D$17,"")</f>
        <v/>
      </c>
      <c r="AV185" s="132" t="str">
        <f ca="1">IF(ISNUMBER(D185-'Choose Housekeeping Genes'!E$17),D185-'Choose Housekeeping Genes'!E$17,"")</f>
        <v/>
      </c>
      <c r="AW185" s="132" t="str">
        <f ca="1">IF(ISNUMBER(E185-'Choose Housekeeping Genes'!F$17),E185-'Choose Housekeeping Genes'!F$17,"")</f>
        <v/>
      </c>
      <c r="AX185" s="132" t="str">
        <f ca="1">IF(ISNUMBER(F185-'Choose Housekeeping Genes'!G$17),F185-'Choose Housekeeping Genes'!G$17,"")</f>
        <v/>
      </c>
      <c r="AY185" s="132" t="str">
        <f ca="1">IF(ISNUMBER(G185-'Choose Housekeeping Genes'!H$17),G185-'Choose Housekeeping Genes'!H$17,"")</f>
        <v/>
      </c>
      <c r="AZ185" s="132" t="str">
        <f ca="1">IF(ISNUMBER(H185-'Choose Housekeeping Genes'!I$17),H185-'Choose Housekeeping Genes'!I$17,"")</f>
        <v/>
      </c>
      <c r="BA185" s="132" t="str">
        <f ca="1">IF(ISNUMBER(I185-'Choose Housekeeping Genes'!J$17),I185-'Choose Housekeeping Genes'!J$17,"")</f>
        <v/>
      </c>
      <c r="BB185" s="132" t="str">
        <f ca="1">IF(ISNUMBER(J185-'Choose Housekeeping Genes'!K$17),J185-'Choose Housekeeping Genes'!K$17,"")</f>
        <v/>
      </c>
      <c r="BC185" s="132" t="str">
        <f ca="1">IF(ISNUMBER(K185-'Choose Housekeeping Genes'!L$17),K185-'Choose Housekeeping Genes'!L$17,"")</f>
        <v/>
      </c>
      <c r="BD185" s="132" t="str">
        <f ca="1">IF(ISNUMBER(L185-'Choose Housekeeping Genes'!M$17),L185-'Choose Housekeeping Genes'!M$17,"")</f>
        <v/>
      </c>
      <c r="BE185" s="132" t="str">
        <f ca="1">IF(ISNUMBER(M185-'Choose Housekeeping Genes'!N$17),M185-'Choose Housekeeping Genes'!N$17,"")</f>
        <v/>
      </c>
      <c r="BF185" s="132" t="str">
        <f ca="1">IF(ISNUMBER(N185-'Choose Housekeeping Genes'!O$17),N185-'Choose Housekeeping Genes'!O$17,"")</f>
        <v/>
      </c>
      <c r="BG185" s="132" t="str">
        <f ca="1">IF(ISNUMBER(O185-'Choose Housekeeping Genes'!P$17),O185-'Choose Housekeeping Genes'!P$17,"")</f>
        <v/>
      </c>
      <c r="BH185" s="132" t="str">
        <f ca="1">IF(ISNUMBER(P185-'Choose Housekeeping Genes'!Q$17),P185-'Choose Housekeeping Genes'!Q$17,"")</f>
        <v/>
      </c>
      <c r="BI185" s="132" t="str">
        <f ca="1">IF(ISNUMBER(Q185-'Choose Housekeeping Genes'!R$17),Q185-'Choose Housekeeping Genes'!R$17,"")</f>
        <v/>
      </c>
      <c r="BJ185" s="132" t="str">
        <f ca="1">IF(ISNUMBER(R185-'Choose Housekeeping Genes'!S$17),R185-'Choose Housekeeping Genes'!S$17,"")</f>
        <v/>
      </c>
      <c r="BK185" s="132" t="str">
        <f ca="1">IF(ISNUMBER(S185-'Choose Housekeeping Genes'!T$17),S185-'Choose Housekeeping Genes'!T$17,"")</f>
        <v/>
      </c>
      <c r="BL185" s="132" t="str">
        <f ca="1">IF(ISNUMBER(T185-'Choose Housekeeping Genes'!U$17),T185-'Choose Housekeeping Genes'!U$17,"")</f>
        <v/>
      </c>
      <c r="BM185" s="132" t="str">
        <f ca="1">IF(ISNUMBER(U185-'Choose Housekeeping Genes'!V$17),U185-'Choose Housekeeping Genes'!V$17,"")</f>
        <v/>
      </c>
      <c r="BN185" s="132" t="str">
        <f ca="1">IF(ISNUMBER(V185-'Choose Housekeeping Genes'!W$17),V185-'Choose Housekeeping Genes'!W$17,"")</f>
        <v/>
      </c>
      <c r="BO185" s="142" t="str">
        <f t="shared" si="11"/>
        <v>RUNX1-IT1</v>
      </c>
      <c r="BP185" s="141" t="s">
        <v>232</v>
      </c>
      <c r="BQ185" s="132" t="str">
        <f ca="1">IF(ISNUMBER(Y185-'Choose Housekeeping Genes'!AA$17),Y185-'Choose Housekeeping Genes'!AA$17,"")</f>
        <v/>
      </c>
      <c r="BR185" s="132" t="str">
        <f ca="1">IF(ISNUMBER(Z185-'Choose Housekeeping Genes'!AB$17),Z185-'Choose Housekeeping Genes'!AB$17,"")</f>
        <v/>
      </c>
      <c r="BS185" s="132" t="str">
        <f ca="1">IF(ISNUMBER(AA185-'Choose Housekeeping Genes'!AC$17),AA185-'Choose Housekeeping Genes'!AC$17,"")</f>
        <v/>
      </c>
      <c r="BT185" s="132" t="str">
        <f ca="1">IF(ISNUMBER(AB185-'Choose Housekeeping Genes'!AD$17),AB185-'Choose Housekeeping Genes'!AD$17,"")</f>
        <v/>
      </c>
      <c r="BU185" s="132" t="str">
        <f ca="1">IF(ISNUMBER(AC185-'Choose Housekeeping Genes'!AE$17),AC185-'Choose Housekeeping Genes'!AE$17,"")</f>
        <v/>
      </c>
      <c r="BV185" s="132" t="str">
        <f ca="1">IF(ISNUMBER(AD185-'Choose Housekeeping Genes'!AF$17),AD185-'Choose Housekeeping Genes'!AF$17,"")</f>
        <v/>
      </c>
      <c r="BW185" s="132" t="str">
        <f ca="1">IF(ISNUMBER(AE185-'Choose Housekeeping Genes'!AG$17),AE185-'Choose Housekeeping Genes'!AG$17,"")</f>
        <v/>
      </c>
      <c r="BX185" s="132" t="str">
        <f ca="1">IF(ISNUMBER(AF185-'Choose Housekeeping Genes'!AH$17),AF185-'Choose Housekeeping Genes'!AH$17,"")</f>
        <v/>
      </c>
      <c r="BY185" s="132" t="str">
        <f ca="1">IF(ISNUMBER(AG185-'Choose Housekeeping Genes'!AI$17),AG185-'Choose Housekeeping Genes'!AI$17,"")</f>
        <v/>
      </c>
      <c r="BZ185" s="132" t="str">
        <f ca="1">IF(ISNUMBER(AH185-'Choose Housekeeping Genes'!AJ$17),AH185-'Choose Housekeeping Genes'!AJ$17,"")</f>
        <v/>
      </c>
      <c r="CA185" s="132" t="str">
        <f ca="1">IF(ISNUMBER(AI185-'Choose Housekeeping Genes'!AK$17),AI185-'Choose Housekeeping Genes'!AK$17,"")</f>
        <v/>
      </c>
      <c r="CB185" s="132" t="str">
        <f ca="1">IF(ISNUMBER(AJ185-'Choose Housekeeping Genes'!AL$17),AJ185-'Choose Housekeeping Genes'!AL$17,"")</f>
        <v/>
      </c>
      <c r="CC185" s="132" t="str">
        <f ca="1">IF(ISNUMBER(AK185-'Choose Housekeeping Genes'!AM$17),AK185-'Choose Housekeeping Genes'!AM$17,"")</f>
        <v/>
      </c>
      <c r="CD185" s="132" t="str">
        <f ca="1">IF(ISNUMBER(AL185-'Choose Housekeeping Genes'!AN$17),AL185-'Choose Housekeeping Genes'!AN$17,"")</f>
        <v/>
      </c>
      <c r="CE185" s="132" t="str">
        <f ca="1">IF(ISNUMBER(AM185-'Choose Housekeeping Genes'!AO$17),AM185-'Choose Housekeeping Genes'!AO$17,"")</f>
        <v/>
      </c>
      <c r="CF185" s="132" t="str">
        <f ca="1">IF(ISNUMBER(AN185-'Choose Housekeeping Genes'!AP$17),AN185-'Choose Housekeeping Genes'!AP$17,"")</f>
        <v/>
      </c>
      <c r="CG185" s="132" t="str">
        <f ca="1">IF(ISNUMBER(AO185-'Choose Housekeeping Genes'!AQ$17),AO185-'Choose Housekeeping Genes'!AQ$17,"")</f>
        <v/>
      </c>
      <c r="CH185" s="132" t="str">
        <f ca="1">IF(ISNUMBER(AP185-'Choose Housekeeping Genes'!AR$17),AP185-'Choose Housekeeping Genes'!AR$17,"")</f>
        <v/>
      </c>
      <c r="CI185" s="132" t="str">
        <f ca="1">IF(ISNUMBER(AQ185-'Choose Housekeeping Genes'!AS$17),AQ185-'Choose Housekeeping Genes'!AS$17,"")</f>
        <v/>
      </c>
      <c r="CJ185" s="132" t="str">
        <f ca="1">IF(ISNUMBER(AR185-'Choose Housekeeping Genes'!AT$17),AR185-'Choose Housekeeping Genes'!AT$17,"")</f>
        <v/>
      </c>
      <c r="CK185" s="137" t="e">
        <f t="shared" ca="1" si="9"/>
        <v>#DIV/0!</v>
      </c>
      <c r="CL185" s="138" t="e">
        <f t="shared" ca="1" si="10"/>
        <v>#DIV/0!</v>
      </c>
    </row>
    <row r="186" spans="1:90" ht="12.75" x14ac:dyDescent="0.15">
      <c r="A186" s="131" t="str">
        <f>'Transcript table'!C186</f>
        <v>SALRNA1</v>
      </c>
      <c r="B186" s="35" t="s">
        <v>233</v>
      </c>
      <c r="C186" s="132" t="str">
        <f>IF(SUM('Test Sample Data'!C$3:C$386)&gt;10,IF(AND(ISNUMBER('Test Sample Data'!C186),'Test Sample Data'!C186&lt;35,'Test Sample Data'!C186&gt;0),'Test Sample Data'!C186-'Choose Housekeeping Genes'!D$27,35-'Choose Housekeeping Genes'!D$27),"")</f>
        <v/>
      </c>
      <c r="D186" s="132" t="str">
        <f>IF(SUM('Test Sample Data'!D$3:D$386)&gt;10,IF(AND(ISNUMBER('Test Sample Data'!D186),'Test Sample Data'!D186&lt;35,'Test Sample Data'!D186&gt;0),'Test Sample Data'!D186-'Choose Housekeeping Genes'!E$27,35-'Choose Housekeeping Genes'!E$27),"")</f>
        <v/>
      </c>
      <c r="E186" s="132" t="str">
        <f>IF(SUM('Test Sample Data'!E$3:E$386)&gt;10,IF(AND(ISNUMBER('Test Sample Data'!E186),'Test Sample Data'!E186&lt;35,'Test Sample Data'!E186&gt;0),'Test Sample Data'!E186-'Choose Housekeeping Genes'!F$27,35-'Choose Housekeeping Genes'!F$27),"")</f>
        <v/>
      </c>
      <c r="F186" s="132" t="str">
        <f>IF(SUM('Test Sample Data'!F$3:F$386)&gt;10,IF(AND(ISNUMBER('Test Sample Data'!F186),'Test Sample Data'!F186&lt;35,'Test Sample Data'!F186&gt;0),'Test Sample Data'!F186-'Choose Housekeeping Genes'!G$27,35-'Choose Housekeeping Genes'!G$27),"")</f>
        <v/>
      </c>
      <c r="G186" s="132" t="str">
        <f>IF(SUM('Test Sample Data'!G$3:G$386)&gt;10,IF(AND(ISNUMBER('Test Sample Data'!G186),'Test Sample Data'!G186&lt;35,'Test Sample Data'!G186&gt;0),'Test Sample Data'!G186-'Choose Housekeeping Genes'!H$27,35-'Choose Housekeeping Genes'!H$27),"")</f>
        <v/>
      </c>
      <c r="H186" s="132" t="str">
        <f>IF(SUM('Test Sample Data'!H$3:H$386)&gt;10,IF(AND(ISNUMBER('Test Sample Data'!H186),'Test Sample Data'!H186&lt;35,'Test Sample Data'!H186&gt;0),'Test Sample Data'!H186-'Choose Housekeeping Genes'!I$27,35-'Choose Housekeeping Genes'!I$27),"")</f>
        <v/>
      </c>
      <c r="I186" s="132" t="str">
        <f>IF(SUM('Test Sample Data'!I$3:I$386)&gt;10,IF(AND(ISNUMBER('Test Sample Data'!I186),'Test Sample Data'!I186&lt;35,'Test Sample Data'!I186&gt;0),'Test Sample Data'!I186-'Choose Housekeeping Genes'!J$27,35-'Choose Housekeeping Genes'!J$27),"")</f>
        <v/>
      </c>
      <c r="J186" s="132" t="str">
        <f>IF(SUM('Test Sample Data'!J$3:J$386)&gt;10,IF(AND(ISNUMBER('Test Sample Data'!J186),'Test Sample Data'!J186&lt;35,'Test Sample Data'!J186&gt;0),'Test Sample Data'!J186-'Choose Housekeeping Genes'!K$27,35-'Choose Housekeeping Genes'!K$27),"")</f>
        <v/>
      </c>
      <c r="K186" s="132" t="str">
        <f>IF(SUM('Test Sample Data'!K$3:K$386)&gt;10,IF(AND(ISNUMBER('Test Sample Data'!K186),'Test Sample Data'!K186&lt;35,'Test Sample Data'!K186&gt;0),'Test Sample Data'!K186-'Choose Housekeeping Genes'!L$27,35-'Choose Housekeeping Genes'!L$27),"")</f>
        <v/>
      </c>
      <c r="L186" s="132" t="str">
        <f>IF(SUM('Test Sample Data'!L$3:L$386)&gt;10,IF(AND(ISNUMBER('Test Sample Data'!L186),'Test Sample Data'!L186&lt;35,'Test Sample Data'!L186&gt;0),'Test Sample Data'!L186-'Choose Housekeeping Genes'!M$27,35-'Choose Housekeeping Genes'!M$27),"")</f>
        <v/>
      </c>
      <c r="M186" s="132" t="str">
        <f>IF(SUM('Test Sample Data'!M$3:M$386)&gt;10,IF(AND(ISNUMBER('Test Sample Data'!M186),'Test Sample Data'!M186&lt;35,'Test Sample Data'!M186&gt;0),'Test Sample Data'!M186-'Choose Housekeeping Genes'!N$27,35-'Choose Housekeeping Genes'!N$27),"")</f>
        <v/>
      </c>
      <c r="N186" s="132" t="str">
        <f>IF(SUM('Test Sample Data'!N$3:N$386)&gt;10,IF(AND(ISNUMBER('Test Sample Data'!N186),'Test Sample Data'!N186&lt;35,'Test Sample Data'!N186&gt;0),'Test Sample Data'!N186-'Choose Housekeeping Genes'!O$27,35-'Choose Housekeeping Genes'!O$27),"")</f>
        <v/>
      </c>
      <c r="O186" s="132" t="str">
        <f>IF(SUM('Test Sample Data'!O$3:O$386)&gt;10,IF(AND(ISNUMBER('Test Sample Data'!O186),'Test Sample Data'!O186&lt;35,'Test Sample Data'!O186&gt;0),'Test Sample Data'!O186-'Choose Housekeeping Genes'!P$27,35-'Choose Housekeeping Genes'!P$27),"")</f>
        <v/>
      </c>
      <c r="P186" s="132" t="str">
        <f>IF(SUM('Test Sample Data'!P$3:P$386)&gt;10,IF(AND(ISNUMBER('Test Sample Data'!P186),'Test Sample Data'!P186&lt;35,'Test Sample Data'!P186&gt;0),'Test Sample Data'!P186-'Choose Housekeeping Genes'!Q$27,35-'Choose Housekeeping Genes'!Q$27),"")</f>
        <v/>
      </c>
      <c r="Q186" s="132" t="str">
        <f>IF(SUM('Test Sample Data'!Q$3:Q$386)&gt;10,IF(AND(ISNUMBER('Test Sample Data'!Q186),'Test Sample Data'!Q186&lt;35,'Test Sample Data'!Q186&gt;0),'Test Sample Data'!Q186-'Choose Housekeeping Genes'!R$27,35-'Choose Housekeeping Genes'!R$27),"")</f>
        <v/>
      </c>
      <c r="R186" s="132" t="str">
        <f>IF(SUM('Test Sample Data'!R$3:R$386)&gt;10,IF(AND(ISNUMBER('Test Sample Data'!R186),'Test Sample Data'!R186&lt;35,'Test Sample Data'!R186&gt;0),'Test Sample Data'!R186-'Choose Housekeeping Genes'!S$27,35-'Choose Housekeeping Genes'!S$27),"")</f>
        <v/>
      </c>
      <c r="S186" s="132" t="str">
        <f>IF(SUM('Test Sample Data'!S$3:S$386)&gt;10,IF(AND(ISNUMBER('Test Sample Data'!S186),'Test Sample Data'!S186&lt;35,'Test Sample Data'!S186&gt;0),'Test Sample Data'!S186-'Choose Housekeeping Genes'!T$27,35-'Choose Housekeeping Genes'!T$27),"")</f>
        <v/>
      </c>
      <c r="T186" s="132" t="str">
        <f>IF(SUM('Test Sample Data'!T$3:T$386)&gt;10,IF(AND(ISNUMBER('Test Sample Data'!T186),'Test Sample Data'!T186&lt;35,'Test Sample Data'!T186&gt;0),'Test Sample Data'!T186-'Choose Housekeeping Genes'!U$27,35-'Choose Housekeeping Genes'!U$27),"")</f>
        <v/>
      </c>
      <c r="U186" s="132" t="str">
        <f>IF(SUM('Test Sample Data'!U$3:U$386)&gt;10,IF(AND(ISNUMBER('Test Sample Data'!U186),'Test Sample Data'!U186&lt;35,'Test Sample Data'!U186&gt;0),'Test Sample Data'!U186-'Choose Housekeeping Genes'!V$27,35-'Choose Housekeeping Genes'!V$27),"")</f>
        <v/>
      </c>
      <c r="V186" s="132" t="str">
        <f>IF(SUM('Test Sample Data'!V$3:V$386)&gt;10,IF(AND(ISNUMBER('Test Sample Data'!V186),'Test Sample Data'!V186&lt;35,'Test Sample Data'!V186&gt;0),'Test Sample Data'!V186-'Choose Housekeeping Genes'!W$27,35-'Choose Housekeeping Genes'!W$27),"")</f>
        <v/>
      </c>
      <c r="W186" s="140" t="str">
        <f>'Control Sample Data'!A186</f>
        <v>SALRNA1</v>
      </c>
      <c r="X186" s="141" t="s">
        <v>233</v>
      </c>
      <c r="Y186" s="132" t="str">
        <f>IF(SUM('Control Sample Data'!C$3:C$386)&gt;10,IF(AND(ISNUMBER('Control Sample Data'!C186),'Control Sample Data'!C186&lt;35,'Control Sample Data'!C186&gt;0),'Control Sample Data'!C186-'Choose Housekeeping Genes'!AA$27,35-'Choose Housekeeping Genes'!AA$27),"")</f>
        <v/>
      </c>
      <c r="Z186" s="132" t="str">
        <f>IF(SUM('Control Sample Data'!D$3:D$386)&gt;10,IF(AND(ISNUMBER('Control Sample Data'!D186),'Control Sample Data'!D186&lt;35,'Control Sample Data'!D186&gt;0),'Control Sample Data'!D186-'Choose Housekeeping Genes'!AB$27,35-'Choose Housekeeping Genes'!AB$27),"")</f>
        <v/>
      </c>
      <c r="AA186" s="132" t="str">
        <f>IF(SUM('Control Sample Data'!E$3:E$386)&gt;10,IF(AND(ISNUMBER('Control Sample Data'!E186),'Control Sample Data'!E186&lt;35,'Control Sample Data'!E186&gt;0),'Control Sample Data'!E186-'Choose Housekeeping Genes'!AC$27,35-'Choose Housekeeping Genes'!AC$27),"")</f>
        <v/>
      </c>
      <c r="AB186" s="132" t="str">
        <f>IF(SUM('Control Sample Data'!F$3:F$386)&gt;10,IF(AND(ISNUMBER('Control Sample Data'!F186),'Control Sample Data'!F186&lt;35,'Control Sample Data'!F186&gt;0),'Control Sample Data'!F186-'Choose Housekeeping Genes'!AD$27,35-'Choose Housekeeping Genes'!AD$27),"")</f>
        <v/>
      </c>
      <c r="AC186" s="132" t="str">
        <f>IF(SUM('Control Sample Data'!G$3:G$386)&gt;10,IF(AND(ISNUMBER('Control Sample Data'!G186),'Control Sample Data'!G186&lt;35,'Control Sample Data'!G186&gt;0),'Control Sample Data'!G186-'Choose Housekeeping Genes'!AE$27,35-'Choose Housekeeping Genes'!AE$27),"")</f>
        <v/>
      </c>
      <c r="AD186" s="132" t="str">
        <f>IF(SUM('Control Sample Data'!H$3:H$386)&gt;10,IF(AND(ISNUMBER('Control Sample Data'!H186),'Control Sample Data'!H186&lt;35,'Control Sample Data'!H186&gt;0),'Control Sample Data'!H186-'Choose Housekeeping Genes'!AF$27,35-'Choose Housekeeping Genes'!AF$27),"")</f>
        <v/>
      </c>
      <c r="AE186" s="132" t="str">
        <f>IF(SUM('Control Sample Data'!I$3:I$386)&gt;10,IF(AND(ISNUMBER('Control Sample Data'!I186),'Control Sample Data'!I186&lt;35,'Control Sample Data'!I186&gt;0),'Control Sample Data'!I186-'Choose Housekeeping Genes'!AG$27,35-'Choose Housekeeping Genes'!AG$27),"")</f>
        <v/>
      </c>
      <c r="AF186" s="132" t="str">
        <f>IF(SUM('Control Sample Data'!J$3:J$386)&gt;10,IF(AND(ISNUMBER('Control Sample Data'!J186),'Control Sample Data'!J186&lt;35,'Control Sample Data'!J186&gt;0),'Control Sample Data'!J186-'Choose Housekeeping Genes'!AH$27,35-'Choose Housekeeping Genes'!AH$27),"")</f>
        <v/>
      </c>
      <c r="AG186" s="132" t="str">
        <f>IF(SUM('Control Sample Data'!K$3:K$386)&gt;10,IF(AND(ISNUMBER('Control Sample Data'!K186),'Control Sample Data'!K186&lt;35,'Control Sample Data'!K186&gt;0),'Control Sample Data'!K186-'Choose Housekeeping Genes'!AI$27,35-'Choose Housekeeping Genes'!AI$27),"")</f>
        <v/>
      </c>
      <c r="AH186" s="132" t="str">
        <f>IF(SUM('Control Sample Data'!L$3:L$386)&gt;10,IF(AND(ISNUMBER('Control Sample Data'!L186),'Control Sample Data'!L186&lt;35,'Control Sample Data'!L186&gt;0),'Control Sample Data'!L186-'Choose Housekeeping Genes'!AJ$27,35-'Choose Housekeeping Genes'!AJ$27),"")</f>
        <v/>
      </c>
      <c r="AI186" s="132" t="str">
        <f>IF(SUM('Control Sample Data'!M$3:M$386)&gt;10,IF(AND(ISNUMBER('Control Sample Data'!M186),'Control Sample Data'!M186&lt;35,'Control Sample Data'!M186&gt;0),'Control Sample Data'!M186-'Choose Housekeeping Genes'!AK$27,35-'Choose Housekeeping Genes'!AK$27),"")</f>
        <v/>
      </c>
      <c r="AJ186" s="132" t="str">
        <f>IF(SUM('Control Sample Data'!N$3:N$386)&gt;10,IF(AND(ISNUMBER('Control Sample Data'!N186),'Control Sample Data'!N186&lt;35,'Control Sample Data'!N186&gt;0),'Control Sample Data'!N186-'Choose Housekeeping Genes'!AL$27,35-'Choose Housekeeping Genes'!AL$27),"")</f>
        <v/>
      </c>
      <c r="AK186" s="132" t="str">
        <f>IF(SUM('Control Sample Data'!O$3:O$386)&gt;10,IF(AND(ISNUMBER('Control Sample Data'!O186),'Control Sample Data'!O186&lt;35,'Control Sample Data'!O186&gt;0),'Control Sample Data'!O186-'Choose Housekeeping Genes'!AM$27,35-'Choose Housekeeping Genes'!AM$27),"")</f>
        <v/>
      </c>
      <c r="AL186" s="132" t="str">
        <f>IF(SUM('Control Sample Data'!P$3:P$386)&gt;10,IF(AND(ISNUMBER('Control Sample Data'!P186),'Control Sample Data'!P186&lt;35,'Control Sample Data'!P186&gt;0),'Control Sample Data'!P186-'Choose Housekeeping Genes'!AN$27,35-'Choose Housekeeping Genes'!AN$27),"")</f>
        <v/>
      </c>
      <c r="AM186" s="132" t="str">
        <f>IF(SUM('Control Sample Data'!Q$3:Q$386)&gt;10,IF(AND(ISNUMBER('Control Sample Data'!Q186),'Control Sample Data'!Q186&lt;35,'Control Sample Data'!Q186&gt;0),'Control Sample Data'!Q186-'Choose Housekeeping Genes'!AO$27,35-'Choose Housekeeping Genes'!AO$27),"")</f>
        <v/>
      </c>
      <c r="AN186" s="132" t="str">
        <f>IF(SUM('Control Sample Data'!R$3:R$386)&gt;10,IF(AND(ISNUMBER('Control Sample Data'!R186),'Control Sample Data'!R186&lt;35,'Control Sample Data'!R186&gt;0),'Control Sample Data'!R186-'Choose Housekeeping Genes'!AP$27,35-'Choose Housekeeping Genes'!AP$27),"")</f>
        <v/>
      </c>
      <c r="AO186" s="132" t="str">
        <f>IF(SUM('Control Sample Data'!S$3:S$386)&gt;10,IF(AND(ISNUMBER('Control Sample Data'!S186),'Control Sample Data'!S186&lt;35,'Control Sample Data'!S186&gt;0),'Control Sample Data'!S186-'Choose Housekeeping Genes'!AQ$27,35-'Choose Housekeeping Genes'!AQ$27),"")</f>
        <v/>
      </c>
      <c r="AP186" s="132" t="str">
        <f>IF(SUM('Control Sample Data'!T$3:T$386)&gt;10,IF(AND(ISNUMBER('Control Sample Data'!T186),'Control Sample Data'!T186&lt;35,'Control Sample Data'!T186&gt;0),'Control Sample Data'!T186-'Choose Housekeeping Genes'!AR$27,35-'Choose Housekeeping Genes'!AR$27),"")</f>
        <v/>
      </c>
      <c r="AQ186" s="132" t="str">
        <f>IF(SUM('Control Sample Data'!U$3:U$386)&gt;10,IF(AND(ISNUMBER('Control Sample Data'!U186),'Control Sample Data'!U186&lt;35,'Control Sample Data'!U186&gt;0),'Control Sample Data'!U186-'Choose Housekeeping Genes'!AS$27,35-'Choose Housekeeping Genes'!AS$27),"")</f>
        <v/>
      </c>
      <c r="AR186" s="132" t="str">
        <f>IF(SUM('Control Sample Data'!V$3:V$386)&gt;10,IF(AND(ISNUMBER('Control Sample Data'!V186),'Control Sample Data'!V186&lt;35,'Control Sample Data'!V186&gt;0),'Control Sample Data'!V186-'Choose Housekeeping Genes'!AT$27,35-'Choose Housekeeping Genes'!AT$27),"")</f>
        <v/>
      </c>
      <c r="AS186" s="135" t="str">
        <f>'Control Sample Data'!A186</f>
        <v>SALRNA1</v>
      </c>
      <c r="AT186" s="35" t="s">
        <v>233</v>
      </c>
      <c r="AU186" s="132" t="str">
        <f ca="1">IF(ISNUMBER(C186-'Choose Housekeeping Genes'!D$17),C186-'Choose Housekeeping Genes'!D$17,"")</f>
        <v/>
      </c>
      <c r="AV186" s="132" t="str">
        <f ca="1">IF(ISNUMBER(D186-'Choose Housekeeping Genes'!E$17),D186-'Choose Housekeeping Genes'!E$17,"")</f>
        <v/>
      </c>
      <c r="AW186" s="132" t="str">
        <f ca="1">IF(ISNUMBER(E186-'Choose Housekeeping Genes'!F$17),E186-'Choose Housekeeping Genes'!F$17,"")</f>
        <v/>
      </c>
      <c r="AX186" s="132" t="str">
        <f ca="1">IF(ISNUMBER(F186-'Choose Housekeeping Genes'!G$17),F186-'Choose Housekeeping Genes'!G$17,"")</f>
        <v/>
      </c>
      <c r="AY186" s="132" t="str">
        <f ca="1">IF(ISNUMBER(G186-'Choose Housekeeping Genes'!H$17),G186-'Choose Housekeeping Genes'!H$17,"")</f>
        <v/>
      </c>
      <c r="AZ186" s="132" t="str">
        <f ca="1">IF(ISNUMBER(H186-'Choose Housekeeping Genes'!I$17),H186-'Choose Housekeeping Genes'!I$17,"")</f>
        <v/>
      </c>
      <c r="BA186" s="132" t="str">
        <f ca="1">IF(ISNUMBER(I186-'Choose Housekeeping Genes'!J$17),I186-'Choose Housekeeping Genes'!J$17,"")</f>
        <v/>
      </c>
      <c r="BB186" s="132" t="str">
        <f ca="1">IF(ISNUMBER(J186-'Choose Housekeeping Genes'!K$17),J186-'Choose Housekeeping Genes'!K$17,"")</f>
        <v/>
      </c>
      <c r="BC186" s="132" t="str">
        <f ca="1">IF(ISNUMBER(K186-'Choose Housekeeping Genes'!L$17),K186-'Choose Housekeeping Genes'!L$17,"")</f>
        <v/>
      </c>
      <c r="BD186" s="132" t="str">
        <f ca="1">IF(ISNUMBER(L186-'Choose Housekeeping Genes'!M$17),L186-'Choose Housekeeping Genes'!M$17,"")</f>
        <v/>
      </c>
      <c r="BE186" s="132" t="str">
        <f ca="1">IF(ISNUMBER(M186-'Choose Housekeeping Genes'!N$17),M186-'Choose Housekeeping Genes'!N$17,"")</f>
        <v/>
      </c>
      <c r="BF186" s="132" t="str">
        <f ca="1">IF(ISNUMBER(N186-'Choose Housekeeping Genes'!O$17),N186-'Choose Housekeeping Genes'!O$17,"")</f>
        <v/>
      </c>
      <c r="BG186" s="132" t="str">
        <f ca="1">IF(ISNUMBER(O186-'Choose Housekeeping Genes'!P$17),O186-'Choose Housekeeping Genes'!P$17,"")</f>
        <v/>
      </c>
      <c r="BH186" s="132" t="str">
        <f ca="1">IF(ISNUMBER(P186-'Choose Housekeeping Genes'!Q$17),P186-'Choose Housekeeping Genes'!Q$17,"")</f>
        <v/>
      </c>
      <c r="BI186" s="132" t="str">
        <f ca="1">IF(ISNUMBER(Q186-'Choose Housekeeping Genes'!R$17),Q186-'Choose Housekeeping Genes'!R$17,"")</f>
        <v/>
      </c>
      <c r="BJ186" s="132" t="str">
        <f ca="1">IF(ISNUMBER(R186-'Choose Housekeeping Genes'!S$17),R186-'Choose Housekeeping Genes'!S$17,"")</f>
        <v/>
      </c>
      <c r="BK186" s="132" t="str">
        <f ca="1">IF(ISNUMBER(S186-'Choose Housekeeping Genes'!T$17),S186-'Choose Housekeeping Genes'!T$17,"")</f>
        <v/>
      </c>
      <c r="BL186" s="132" t="str">
        <f ca="1">IF(ISNUMBER(T186-'Choose Housekeeping Genes'!U$17),T186-'Choose Housekeeping Genes'!U$17,"")</f>
        <v/>
      </c>
      <c r="BM186" s="132" t="str">
        <f ca="1">IF(ISNUMBER(U186-'Choose Housekeeping Genes'!V$17),U186-'Choose Housekeeping Genes'!V$17,"")</f>
        <v/>
      </c>
      <c r="BN186" s="132" t="str">
        <f ca="1">IF(ISNUMBER(V186-'Choose Housekeeping Genes'!W$17),V186-'Choose Housekeeping Genes'!W$17,"")</f>
        <v/>
      </c>
      <c r="BO186" s="142" t="str">
        <f t="shared" si="11"/>
        <v>SALRNA1</v>
      </c>
      <c r="BP186" s="141" t="s">
        <v>233</v>
      </c>
      <c r="BQ186" s="132" t="str">
        <f ca="1">IF(ISNUMBER(Y186-'Choose Housekeeping Genes'!AA$17),Y186-'Choose Housekeeping Genes'!AA$17,"")</f>
        <v/>
      </c>
      <c r="BR186" s="132" t="str">
        <f ca="1">IF(ISNUMBER(Z186-'Choose Housekeeping Genes'!AB$17),Z186-'Choose Housekeeping Genes'!AB$17,"")</f>
        <v/>
      </c>
      <c r="BS186" s="132" t="str">
        <f ca="1">IF(ISNUMBER(AA186-'Choose Housekeeping Genes'!AC$17),AA186-'Choose Housekeeping Genes'!AC$17,"")</f>
        <v/>
      </c>
      <c r="BT186" s="132" t="str">
        <f ca="1">IF(ISNUMBER(AB186-'Choose Housekeeping Genes'!AD$17),AB186-'Choose Housekeeping Genes'!AD$17,"")</f>
        <v/>
      </c>
      <c r="BU186" s="132" t="str">
        <f ca="1">IF(ISNUMBER(AC186-'Choose Housekeeping Genes'!AE$17),AC186-'Choose Housekeeping Genes'!AE$17,"")</f>
        <v/>
      </c>
      <c r="BV186" s="132" t="str">
        <f ca="1">IF(ISNUMBER(AD186-'Choose Housekeeping Genes'!AF$17),AD186-'Choose Housekeeping Genes'!AF$17,"")</f>
        <v/>
      </c>
      <c r="BW186" s="132" t="str">
        <f ca="1">IF(ISNUMBER(AE186-'Choose Housekeeping Genes'!AG$17),AE186-'Choose Housekeeping Genes'!AG$17,"")</f>
        <v/>
      </c>
      <c r="BX186" s="132" t="str">
        <f ca="1">IF(ISNUMBER(AF186-'Choose Housekeeping Genes'!AH$17),AF186-'Choose Housekeeping Genes'!AH$17,"")</f>
        <v/>
      </c>
      <c r="BY186" s="132" t="str">
        <f ca="1">IF(ISNUMBER(AG186-'Choose Housekeeping Genes'!AI$17),AG186-'Choose Housekeeping Genes'!AI$17,"")</f>
        <v/>
      </c>
      <c r="BZ186" s="132" t="str">
        <f ca="1">IF(ISNUMBER(AH186-'Choose Housekeeping Genes'!AJ$17),AH186-'Choose Housekeeping Genes'!AJ$17,"")</f>
        <v/>
      </c>
      <c r="CA186" s="132" t="str">
        <f ca="1">IF(ISNUMBER(AI186-'Choose Housekeeping Genes'!AK$17),AI186-'Choose Housekeeping Genes'!AK$17,"")</f>
        <v/>
      </c>
      <c r="CB186" s="132" t="str">
        <f ca="1">IF(ISNUMBER(AJ186-'Choose Housekeeping Genes'!AL$17),AJ186-'Choose Housekeeping Genes'!AL$17,"")</f>
        <v/>
      </c>
      <c r="CC186" s="132" t="str">
        <f ca="1">IF(ISNUMBER(AK186-'Choose Housekeeping Genes'!AM$17),AK186-'Choose Housekeeping Genes'!AM$17,"")</f>
        <v/>
      </c>
      <c r="CD186" s="132" t="str">
        <f ca="1">IF(ISNUMBER(AL186-'Choose Housekeeping Genes'!AN$17),AL186-'Choose Housekeeping Genes'!AN$17,"")</f>
        <v/>
      </c>
      <c r="CE186" s="132" t="str">
        <f ca="1">IF(ISNUMBER(AM186-'Choose Housekeeping Genes'!AO$17),AM186-'Choose Housekeeping Genes'!AO$17,"")</f>
        <v/>
      </c>
      <c r="CF186" s="132" t="str">
        <f ca="1">IF(ISNUMBER(AN186-'Choose Housekeeping Genes'!AP$17),AN186-'Choose Housekeeping Genes'!AP$17,"")</f>
        <v/>
      </c>
      <c r="CG186" s="132" t="str">
        <f ca="1">IF(ISNUMBER(AO186-'Choose Housekeeping Genes'!AQ$17),AO186-'Choose Housekeeping Genes'!AQ$17,"")</f>
        <v/>
      </c>
      <c r="CH186" s="132" t="str">
        <f ca="1">IF(ISNUMBER(AP186-'Choose Housekeeping Genes'!AR$17),AP186-'Choose Housekeeping Genes'!AR$17,"")</f>
        <v/>
      </c>
      <c r="CI186" s="132" t="str">
        <f ca="1">IF(ISNUMBER(AQ186-'Choose Housekeeping Genes'!AS$17),AQ186-'Choose Housekeeping Genes'!AS$17,"")</f>
        <v/>
      </c>
      <c r="CJ186" s="132" t="str">
        <f ca="1">IF(ISNUMBER(AR186-'Choose Housekeeping Genes'!AT$17),AR186-'Choose Housekeeping Genes'!AT$17,"")</f>
        <v/>
      </c>
      <c r="CK186" s="137" t="e">
        <f t="shared" ca="1" si="9"/>
        <v>#DIV/0!</v>
      </c>
      <c r="CL186" s="138" t="e">
        <f t="shared" ca="1" si="10"/>
        <v>#DIV/0!</v>
      </c>
    </row>
    <row r="187" spans="1:90" ht="12.75" x14ac:dyDescent="0.15">
      <c r="A187" s="131" t="str">
        <f>'Transcript table'!C187</f>
        <v xml:space="preserve">SAMMSON </v>
      </c>
      <c r="B187" s="35" t="s">
        <v>234</v>
      </c>
      <c r="C187" s="132" t="str">
        <f>IF(SUM('Test Sample Data'!C$3:C$386)&gt;10,IF(AND(ISNUMBER('Test Sample Data'!C187),'Test Sample Data'!C187&lt;35,'Test Sample Data'!C187&gt;0),'Test Sample Data'!C187-'Choose Housekeeping Genes'!D$27,35-'Choose Housekeeping Genes'!D$27),"")</f>
        <v/>
      </c>
      <c r="D187" s="132" t="str">
        <f>IF(SUM('Test Sample Data'!D$3:D$386)&gt;10,IF(AND(ISNUMBER('Test Sample Data'!D187),'Test Sample Data'!D187&lt;35,'Test Sample Data'!D187&gt;0),'Test Sample Data'!D187-'Choose Housekeeping Genes'!E$27,35-'Choose Housekeeping Genes'!E$27),"")</f>
        <v/>
      </c>
      <c r="E187" s="132" t="str">
        <f>IF(SUM('Test Sample Data'!E$3:E$386)&gt;10,IF(AND(ISNUMBER('Test Sample Data'!E187),'Test Sample Data'!E187&lt;35,'Test Sample Data'!E187&gt;0),'Test Sample Data'!E187-'Choose Housekeeping Genes'!F$27,35-'Choose Housekeeping Genes'!F$27),"")</f>
        <v/>
      </c>
      <c r="F187" s="132" t="str">
        <f>IF(SUM('Test Sample Data'!F$3:F$386)&gt;10,IF(AND(ISNUMBER('Test Sample Data'!F187),'Test Sample Data'!F187&lt;35,'Test Sample Data'!F187&gt;0),'Test Sample Data'!F187-'Choose Housekeeping Genes'!G$27,35-'Choose Housekeeping Genes'!G$27),"")</f>
        <v/>
      </c>
      <c r="G187" s="132" t="str">
        <f>IF(SUM('Test Sample Data'!G$3:G$386)&gt;10,IF(AND(ISNUMBER('Test Sample Data'!G187),'Test Sample Data'!G187&lt;35,'Test Sample Data'!G187&gt;0),'Test Sample Data'!G187-'Choose Housekeeping Genes'!H$27,35-'Choose Housekeeping Genes'!H$27),"")</f>
        <v/>
      </c>
      <c r="H187" s="132" t="str">
        <f>IF(SUM('Test Sample Data'!H$3:H$386)&gt;10,IF(AND(ISNUMBER('Test Sample Data'!H187),'Test Sample Data'!H187&lt;35,'Test Sample Data'!H187&gt;0),'Test Sample Data'!H187-'Choose Housekeeping Genes'!I$27,35-'Choose Housekeeping Genes'!I$27),"")</f>
        <v/>
      </c>
      <c r="I187" s="132" t="str">
        <f>IF(SUM('Test Sample Data'!I$3:I$386)&gt;10,IF(AND(ISNUMBER('Test Sample Data'!I187),'Test Sample Data'!I187&lt;35,'Test Sample Data'!I187&gt;0),'Test Sample Data'!I187-'Choose Housekeeping Genes'!J$27,35-'Choose Housekeeping Genes'!J$27),"")</f>
        <v/>
      </c>
      <c r="J187" s="132" t="str">
        <f>IF(SUM('Test Sample Data'!J$3:J$386)&gt;10,IF(AND(ISNUMBER('Test Sample Data'!J187),'Test Sample Data'!J187&lt;35,'Test Sample Data'!J187&gt;0),'Test Sample Data'!J187-'Choose Housekeeping Genes'!K$27,35-'Choose Housekeeping Genes'!K$27),"")</f>
        <v/>
      </c>
      <c r="K187" s="132" t="str">
        <f>IF(SUM('Test Sample Data'!K$3:K$386)&gt;10,IF(AND(ISNUMBER('Test Sample Data'!K187),'Test Sample Data'!K187&lt;35,'Test Sample Data'!K187&gt;0),'Test Sample Data'!K187-'Choose Housekeeping Genes'!L$27,35-'Choose Housekeeping Genes'!L$27),"")</f>
        <v/>
      </c>
      <c r="L187" s="132" t="str">
        <f>IF(SUM('Test Sample Data'!L$3:L$386)&gt;10,IF(AND(ISNUMBER('Test Sample Data'!L187),'Test Sample Data'!L187&lt;35,'Test Sample Data'!L187&gt;0),'Test Sample Data'!L187-'Choose Housekeeping Genes'!M$27,35-'Choose Housekeeping Genes'!M$27),"")</f>
        <v/>
      </c>
      <c r="M187" s="132" t="str">
        <f>IF(SUM('Test Sample Data'!M$3:M$386)&gt;10,IF(AND(ISNUMBER('Test Sample Data'!M187),'Test Sample Data'!M187&lt;35,'Test Sample Data'!M187&gt;0),'Test Sample Data'!M187-'Choose Housekeeping Genes'!N$27,35-'Choose Housekeeping Genes'!N$27),"")</f>
        <v/>
      </c>
      <c r="N187" s="132" t="str">
        <f>IF(SUM('Test Sample Data'!N$3:N$386)&gt;10,IF(AND(ISNUMBER('Test Sample Data'!N187),'Test Sample Data'!N187&lt;35,'Test Sample Data'!N187&gt;0),'Test Sample Data'!N187-'Choose Housekeeping Genes'!O$27,35-'Choose Housekeeping Genes'!O$27),"")</f>
        <v/>
      </c>
      <c r="O187" s="132" t="str">
        <f>IF(SUM('Test Sample Data'!O$3:O$386)&gt;10,IF(AND(ISNUMBER('Test Sample Data'!O187),'Test Sample Data'!O187&lt;35,'Test Sample Data'!O187&gt;0),'Test Sample Data'!O187-'Choose Housekeeping Genes'!P$27,35-'Choose Housekeeping Genes'!P$27),"")</f>
        <v/>
      </c>
      <c r="P187" s="132" t="str">
        <f>IF(SUM('Test Sample Data'!P$3:P$386)&gt;10,IF(AND(ISNUMBER('Test Sample Data'!P187),'Test Sample Data'!P187&lt;35,'Test Sample Data'!P187&gt;0),'Test Sample Data'!P187-'Choose Housekeeping Genes'!Q$27,35-'Choose Housekeeping Genes'!Q$27),"")</f>
        <v/>
      </c>
      <c r="Q187" s="132" t="str">
        <f>IF(SUM('Test Sample Data'!Q$3:Q$386)&gt;10,IF(AND(ISNUMBER('Test Sample Data'!Q187),'Test Sample Data'!Q187&lt;35,'Test Sample Data'!Q187&gt;0),'Test Sample Data'!Q187-'Choose Housekeeping Genes'!R$27,35-'Choose Housekeeping Genes'!R$27),"")</f>
        <v/>
      </c>
      <c r="R187" s="132" t="str">
        <f>IF(SUM('Test Sample Data'!R$3:R$386)&gt;10,IF(AND(ISNUMBER('Test Sample Data'!R187),'Test Sample Data'!R187&lt;35,'Test Sample Data'!R187&gt;0),'Test Sample Data'!R187-'Choose Housekeeping Genes'!S$27,35-'Choose Housekeeping Genes'!S$27),"")</f>
        <v/>
      </c>
      <c r="S187" s="132" t="str">
        <f>IF(SUM('Test Sample Data'!S$3:S$386)&gt;10,IF(AND(ISNUMBER('Test Sample Data'!S187),'Test Sample Data'!S187&lt;35,'Test Sample Data'!S187&gt;0),'Test Sample Data'!S187-'Choose Housekeeping Genes'!T$27,35-'Choose Housekeeping Genes'!T$27),"")</f>
        <v/>
      </c>
      <c r="T187" s="132" t="str">
        <f>IF(SUM('Test Sample Data'!T$3:T$386)&gt;10,IF(AND(ISNUMBER('Test Sample Data'!T187),'Test Sample Data'!T187&lt;35,'Test Sample Data'!T187&gt;0),'Test Sample Data'!T187-'Choose Housekeeping Genes'!U$27,35-'Choose Housekeeping Genes'!U$27),"")</f>
        <v/>
      </c>
      <c r="U187" s="132" t="str">
        <f>IF(SUM('Test Sample Data'!U$3:U$386)&gt;10,IF(AND(ISNUMBER('Test Sample Data'!U187),'Test Sample Data'!U187&lt;35,'Test Sample Data'!U187&gt;0),'Test Sample Data'!U187-'Choose Housekeeping Genes'!V$27,35-'Choose Housekeeping Genes'!V$27),"")</f>
        <v/>
      </c>
      <c r="V187" s="132" t="str">
        <f>IF(SUM('Test Sample Data'!V$3:V$386)&gt;10,IF(AND(ISNUMBER('Test Sample Data'!V187),'Test Sample Data'!V187&lt;35,'Test Sample Data'!V187&gt;0),'Test Sample Data'!V187-'Choose Housekeeping Genes'!W$27,35-'Choose Housekeeping Genes'!W$27),"")</f>
        <v/>
      </c>
      <c r="W187" s="140" t="str">
        <f>'Control Sample Data'!A187</f>
        <v xml:space="preserve">SAMMSON </v>
      </c>
      <c r="X187" s="141" t="s">
        <v>234</v>
      </c>
      <c r="Y187" s="132" t="str">
        <f>IF(SUM('Control Sample Data'!C$3:C$386)&gt;10,IF(AND(ISNUMBER('Control Sample Data'!C187),'Control Sample Data'!C187&lt;35,'Control Sample Data'!C187&gt;0),'Control Sample Data'!C187-'Choose Housekeeping Genes'!AA$27,35-'Choose Housekeeping Genes'!AA$27),"")</f>
        <v/>
      </c>
      <c r="Z187" s="132" t="str">
        <f>IF(SUM('Control Sample Data'!D$3:D$386)&gt;10,IF(AND(ISNUMBER('Control Sample Data'!D187),'Control Sample Data'!D187&lt;35,'Control Sample Data'!D187&gt;0),'Control Sample Data'!D187-'Choose Housekeeping Genes'!AB$27,35-'Choose Housekeeping Genes'!AB$27),"")</f>
        <v/>
      </c>
      <c r="AA187" s="132" t="str">
        <f>IF(SUM('Control Sample Data'!E$3:E$386)&gt;10,IF(AND(ISNUMBER('Control Sample Data'!E187),'Control Sample Data'!E187&lt;35,'Control Sample Data'!E187&gt;0),'Control Sample Data'!E187-'Choose Housekeeping Genes'!AC$27,35-'Choose Housekeeping Genes'!AC$27),"")</f>
        <v/>
      </c>
      <c r="AB187" s="132" t="str">
        <f>IF(SUM('Control Sample Data'!F$3:F$386)&gt;10,IF(AND(ISNUMBER('Control Sample Data'!F187),'Control Sample Data'!F187&lt;35,'Control Sample Data'!F187&gt;0),'Control Sample Data'!F187-'Choose Housekeeping Genes'!AD$27,35-'Choose Housekeeping Genes'!AD$27),"")</f>
        <v/>
      </c>
      <c r="AC187" s="132" t="str">
        <f>IF(SUM('Control Sample Data'!G$3:G$386)&gt;10,IF(AND(ISNUMBER('Control Sample Data'!G187),'Control Sample Data'!G187&lt;35,'Control Sample Data'!G187&gt;0),'Control Sample Data'!G187-'Choose Housekeeping Genes'!AE$27,35-'Choose Housekeeping Genes'!AE$27),"")</f>
        <v/>
      </c>
      <c r="AD187" s="132" t="str">
        <f>IF(SUM('Control Sample Data'!H$3:H$386)&gt;10,IF(AND(ISNUMBER('Control Sample Data'!H187),'Control Sample Data'!H187&lt;35,'Control Sample Data'!H187&gt;0),'Control Sample Data'!H187-'Choose Housekeeping Genes'!AF$27,35-'Choose Housekeeping Genes'!AF$27),"")</f>
        <v/>
      </c>
      <c r="AE187" s="132" t="str">
        <f>IF(SUM('Control Sample Data'!I$3:I$386)&gt;10,IF(AND(ISNUMBER('Control Sample Data'!I187),'Control Sample Data'!I187&lt;35,'Control Sample Data'!I187&gt;0),'Control Sample Data'!I187-'Choose Housekeeping Genes'!AG$27,35-'Choose Housekeeping Genes'!AG$27),"")</f>
        <v/>
      </c>
      <c r="AF187" s="132" t="str">
        <f>IF(SUM('Control Sample Data'!J$3:J$386)&gt;10,IF(AND(ISNUMBER('Control Sample Data'!J187),'Control Sample Data'!J187&lt;35,'Control Sample Data'!J187&gt;0),'Control Sample Data'!J187-'Choose Housekeeping Genes'!AH$27,35-'Choose Housekeeping Genes'!AH$27),"")</f>
        <v/>
      </c>
      <c r="AG187" s="132" t="str">
        <f>IF(SUM('Control Sample Data'!K$3:K$386)&gt;10,IF(AND(ISNUMBER('Control Sample Data'!K187),'Control Sample Data'!K187&lt;35,'Control Sample Data'!K187&gt;0),'Control Sample Data'!K187-'Choose Housekeeping Genes'!AI$27,35-'Choose Housekeeping Genes'!AI$27),"")</f>
        <v/>
      </c>
      <c r="AH187" s="132" t="str">
        <f>IF(SUM('Control Sample Data'!L$3:L$386)&gt;10,IF(AND(ISNUMBER('Control Sample Data'!L187),'Control Sample Data'!L187&lt;35,'Control Sample Data'!L187&gt;0),'Control Sample Data'!L187-'Choose Housekeeping Genes'!AJ$27,35-'Choose Housekeeping Genes'!AJ$27),"")</f>
        <v/>
      </c>
      <c r="AI187" s="132" t="str">
        <f>IF(SUM('Control Sample Data'!M$3:M$386)&gt;10,IF(AND(ISNUMBER('Control Sample Data'!M187),'Control Sample Data'!M187&lt;35,'Control Sample Data'!M187&gt;0),'Control Sample Data'!M187-'Choose Housekeeping Genes'!AK$27,35-'Choose Housekeeping Genes'!AK$27),"")</f>
        <v/>
      </c>
      <c r="AJ187" s="132" t="str">
        <f>IF(SUM('Control Sample Data'!N$3:N$386)&gt;10,IF(AND(ISNUMBER('Control Sample Data'!N187),'Control Sample Data'!N187&lt;35,'Control Sample Data'!N187&gt;0),'Control Sample Data'!N187-'Choose Housekeeping Genes'!AL$27,35-'Choose Housekeeping Genes'!AL$27),"")</f>
        <v/>
      </c>
      <c r="AK187" s="132" t="str">
        <f>IF(SUM('Control Sample Data'!O$3:O$386)&gt;10,IF(AND(ISNUMBER('Control Sample Data'!O187),'Control Sample Data'!O187&lt;35,'Control Sample Data'!O187&gt;0),'Control Sample Data'!O187-'Choose Housekeeping Genes'!AM$27,35-'Choose Housekeeping Genes'!AM$27),"")</f>
        <v/>
      </c>
      <c r="AL187" s="132" t="str">
        <f>IF(SUM('Control Sample Data'!P$3:P$386)&gt;10,IF(AND(ISNUMBER('Control Sample Data'!P187),'Control Sample Data'!P187&lt;35,'Control Sample Data'!P187&gt;0),'Control Sample Data'!P187-'Choose Housekeeping Genes'!AN$27,35-'Choose Housekeeping Genes'!AN$27),"")</f>
        <v/>
      </c>
      <c r="AM187" s="132" t="str">
        <f>IF(SUM('Control Sample Data'!Q$3:Q$386)&gt;10,IF(AND(ISNUMBER('Control Sample Data'!Q187),'Control Sample Data'!Q187&lt;35,'Control Sample Data'!Q187&gt;0),'Control Sample Data'!Q187-'Choose Housekeeping Genes'!AO$27,35-'Choose Housekeeping Genes'!AO$27),"")</f>
        <v/>
      </c>
      <c r="AN187" s="132" t="str">
        <f>IF(SUM('Control Sample Data'!R$3:R$386)&gt;10,IF(AND(ISNUMBER('Control Sample Data'!R187),'Control Sample Data'!R187&lt;35,'Control Sample Data'!R187&gt;0),'Control Sample Data'!R187-'Choose Housekeeping Genes'!AP$27,35-'Choose Housekeeping Genes'!AP$27),"")</f>
        <v/>
      </c>
      <c r="AO187" s="132" t="str">
        <f>IF(SUM('Control Sample Data'!S$3:S$386)&gt;10,IF(AND(ISNUMBER('Control Sample Data'!S187),'Control Sample Data'!S187&lt;35,'Control Sample Data'!S187&gt;0),'Control Sample Data'!S187-'Choose Housekeeping Genes'!AQ$27,35-'Choose Housekeeping Genes'!AQ$27),"")</f>
        <v/>
      </c>
      <c r="AP187" s="132" t="str">
        <f>IF(SUM('Control Sample Data'!T$3:T$386)&gt;10,IF(AND(ISNUMBER('Control Sample Data'!T187),'Control Sample Data'!T187&lt;35,'Control Sample Data'!T187&gt;0),'Control Sample Data'!T187-'Choose Housekeeping Genes'!AR$27,35-'Choose Housekeeping Genes'!AR$27),"")</f>
        <v/>
      </c>
      <c r="AQ187" s="132" t="str">
        <f>IF(SUM('Control Sample Data'!U$3:U$386)&gt;10,IF(AND(ISNUMBER('Control Sample Data'!U187),'Control Sample Data'!U187&lt;35,'Control Sample Data'!U187&gt;0),'Control Sample Data'!U187-'Choose Housekeeping Genes'!AS$27,35-'Choose Housekeeping Genes'!AS$27),"")</f>
        <v/>
      </c>
      <c r="AR187" s="132" t="str">
        <f>IF(SUM('Control Sample Data'!V$3:V$386)&gt;10,IF(AND(ISNUMBER('Control Sample Data'!V187),'Control Sample Data'!V187&lt;35,'Control Sample Data'!V187&gt;0),'Control Sample Data'!V187-'Choose Housekeeping Genes'!AT$27,35-'Choose Housekeeping Genes'!AT$27),"")</f>
        <v/>
      </c>
      <c r="AS187" s="135" t="str">
        <f>'Control Sample Data'!A187</f>
        <v xml:space="preserve">SAMMSON </v>
      </c>
      <c r="AT187" s="35" t="s">
        <v>234</v>
      </c>
      <c r="AU187" s="132" t="str">
        <f ca="1">IF(ISNUMBER(C187-'Choose Housekeeping Genes'!D$17),C187-'Choose Housekeeping Genes'!D$17,"")</f>
        <v/>
      </c>
      <c r="AV187" s="132" t="str">
        <f ca="1">IF(ISNUMBER(D187-'Choose Housekeeping Genes'!E$17),D187-'Choose Housekeeping Genes'!E$17,"")</f>
        <v/>
      </c>
      <c r="AW187" s="132" t="str">
        <f ca="1">IF(ISNUMBER(E187-'Choose Housekeeping Genes'!F$17),E187-'Choose Housekeeping Genes'!F$17,"")</f>
        <v/>
      </c>
      <c r="AX187" s="132" t="str">
        <f ca="1">IF(ISNUMBER(F187-'Choose Housekeeping Genes'!G$17),F187-'Choose Housekeeping Genes'!G$17,"")</f>
        <v/>
      </c>
      <c r="AY187" s="132" t="str">
        <f ca="1">IF(ISNUMBER(G187-'Choose Housekeeping Genes'!H$17),G187-'Choose Housekeeping Genes'!H$17,"")</f>
        <v/>
      </c>
      <c r="AZ187" s="132" t="str">
        <f ca="1">IF(ISNUMBER(H187-'Choose Housekeeping Genes'!I$17),H187-'Choose Housekeeping Genes'!I$17,"")</f>
        <v/>
      </c>
      <c r="BA187" s="132" t="str">
        <f ca="1">IF(ISNUMBER(I187-'Choose Housekeeping Genes'!J$17),I187-'Choose Housekeeping Genes'!J$17,"")</f>
        <v/>
      </c>
      <c r="BB187" s="132" t="str">
        <f ca="1">IF(ISNUMBER(J187-'Choose Housekeeping Genes'!K$17),J187-'Choose Housekeeping Genes'!K$17,"")</f>
        <v/>
      </c>
      <c r="BC187" s="132" t="str">
        <f ca="1">IF(ISNUMBER(K187-'Choose Housekeeping Genes'!L$17),K187-'Choose Housekeeping Genes'!L$17,"")</f>
        <v/>
      </c>
      <c r="BD187" s="132" t="str">
        <f ca="1">IF(ISNUMBER(L187-'Choose Housekeeping Genes'!M$17),L187-'Choose Housekeeping Genes'!M$17,"")</f>
        <v/>
      </c>
      <c r="BE187" s="132" t="str">
        <f ca="1">IF(ISNUMBER(M187-'Choose Housekeeping Genes'!N$17),M187-'Choose Housekeeping Genes'!N$17,"")</f>
        <v/>
      </c>
      <c r="BF187" s="132" t="str">
        <f ca="1">IF(ISNUMBER(N187-'Choose Housekeeping Genes'!O$17),N187-'Choose Housekeeping Genes'!O$17,"")</f>
        <v/>
      </c>
      <c r="BG187" s="132" t="str">
        <f ca="1">IF(ISNUMBER(O187-'Choose Housekeeping Genes'!P$17),O187-'Choose Housekeeping Genes'!P$17,"")</f>
        <v/>
      </c>
      <c r="BH187" s="132" t="str">
        <f ca="1">IF(ISNUMBER(P187-'Choose Housekeeping Genes'!Q$17),P187-'Choose Housekeeping Genes'!Q$17,"")</f>
        <v/>
      </c>
      <c r="BI187" s="132" t="str">
        <f ca="1">IF(ISNUMBER(Q187-'Choose Housekeeping Genes'!R$17),Q187-'Choose Housekeeping Genes'!R$17,"")</f>
        <v/>
      </c>
      <c r="BJ187" s="132" t="str">
        <f ca="1">IF(ISNUMBER(R187-'Choose Housekeeping Genes'!S$17),R187-'Choose Housekeeping Genes'!S$17,"")</f>
        <v/>
      </c>
      <c r="BK187" s="132" t="str">
        <f ca="1">IF(ISNUMBER(S187-'Choose Housekeeping Genes'!T$17),S187-'Choose Housekeeping Genes'!T$17,"")</f>
        <v/>
      </c>
      <c r="BL187" s="132" t="str">
        <f ca="1">IF(ISNUMBER(T187-'Choose Housekeeping Genes'!U$17),T187-'Choose Housekeeping Genes'!U$17,"")</f>
        <v/>
      </c>
      <c r="BM187" s="132" t="str">
        <f ca="1">IF(ISNUMBER(U187-'Choose Housekeeping Genes'!V$17),U187-'Choose Housekeeping Genes'!V$17,"")</f>
        <v/>
      </c>
      <c r="BN187" s="132" t="str">
        <f ca="1">IF(ISNUMBER(V187-'Choose Housekeeping Genes'!W$17),V187-'Choose Housekeeping Genes'!W$17,"")</f>
        <v/>
      </c>
      <c r="BO187" s="142" t="str">
        <f t="shared" si="11"/>
        <v xml:space="preserve">SAMMSON </v>
      </c>
      <c r="BP187" s="141" t="s">
        <v>234</v>
      </c>
      <c r="BQ187" s="132" t="str">
        <f ca="1">IF(ISNUMBER(Y187-'Choose Housekeeping Genes'!AA$17),Y187-'Choose Housekeeping Genes'!AA$17,"")</f>
        <v/>
      </c>
      <c r="BR187" s="132" t="str">
        <f ca="1">IF(ISNUMBER(Z187-'Choose Housekeeping Genes'!AB$17),Z187-'Choose Housekeeping Genes'!AB$17,"")</f>
        <v/>
      </c>
      <c r="BS187" s="132" t="str">
        <f ca="1">IF(ISNUMBER(AA187-'Choose Housekeeping Genes'!AC$17),AA187-'Choose Housekeeping Genes'!AC$17,"")</f>
        <v/>
      </c>
      <c r="BT187" s="132" t="str">
        <f ca="1">IF(ISNUMBER(AB187-'Choose Housekeeping Genes'!AD$17),AB187-'Choose Housekeeping Genes'!AD$17,"")</f>
        <v/>
      </c>
      <c r="BU187" s="132" t="str">
        <f ca="1">IF(ISNUMBER(AC187-'Choose Housekeeping Genes'!AE$17),AC187-'Choose Housekeeping Genes'!AE$17,"")</f>
        <v/>
      </c>
      <c r="BV187" s="132" t="str">
        <f ca="1">IF(ISNUMBER(AD187-'Choose Housekeeping Genes'!AF$17),AD187-'Choose Housekeeping Genes'!AF$17,"")</f>
        <v/>
      </c>
      <c r="BW187" s="132" t="str">
        <f ca="1">IF(ISNUMBER(AE187-'Choose Housekeeping Genes'!AG$17),AE187-'Choose Housekeeping Genes'!AG$17,"")</f>
        <v/>
      </c>
      <c r="BX187" s="132" t="str">
        <f ca="1">IF(ISNUMBER(AF187-'Choose Housekeeping Genes'!AH$17),AF187-'Choose Housekeeping Genes'!AH$17,"")</f>
        <v/>
      </c>
      <c r="BY187" s="132" t="str">
        <f ca="1">IF(ISNUMBER(AG187-'Choose Housekeeping Genes'!AI$17),AG187-'Choose Housekeeping Genes'!AI$17,"")</f>
        <v/>
      </c>
      <c r="BZ187" s="132" t="str">
        <f ca="1">IF(ISNUMBER(AH187-'Choose Housekeeping Genes'!AJ$17),AH187-'Choose Housekeeping Genes'!AJ$17,"")</f>
        <v/>
      </c>
      <c r="CA187" s="132" t="str">
        <f ca="1">IF(ISNUMBER(AI187-'Choose Housekeeping Genes'!AK$17),AI187-'Choose Housekeeping Genes'!AK$17,"")</f>
        <v/>
      </c>
      <c r="CB187" s="132" t="str">
        <f ca="1">IF(ISNUMBER(AJ187-'Choose Housekeeping Genes'!AL$17),AJ187-'Choose Housekeeping Genes'!AL$17,"")</f>
        <v/>
      </c>
      <c r="CC187" s="132" t="str">
        <f ca="1">IF(ISNUMBER(AK187-'Choose Housekeeping Genes'!AM$17),AK187-'Choose Housekeeping Genes'!AM$17,"")</f>
        <v/>
      </c>
      <c r="CD187" s="132" t="str">
        <f ca="1">IF(ISNUMBER(AL187-'Choose Housekeeping Genes'!AN$17),AL187-'Choose Housekeeping Genes'!AN$17,"")</f>
        <v/>
      </c>
      <c r="CE187" s="132" t="str">
        <f ca="1">IF(ISNUMBER(AM187-'Choose Housekeeping Genes'!AO$17),AM187-'Choose Housekeeping Genes'!AO$17,"")</f>
        <v/>
      </c>
      <c r="CF187" s="132" t="str">
        <f ca="1">IF(ISNUMBER(AN187-'Choose Housekeeping Genes'!AP$17),AN187-'Choose Housekeeping Genes'!AP$17,"")</f>
        <v/>
      </c>
      <c r="CG187" s="132" t="str">
        <f ca="1">IF(ISNUMBER(AO187-'Choose Housekeeping Genes'!AQ$17),AO187-'Choose Housekeeping Genes'!AQ$17,"")</f>
        <v/>
      </c>
      <c r="CH187" s="132" t="str">
        <f ca="1">IF(ISNUMBER(AP187-'Choose Housekeeping Genes'!AR$17),AP187-'Choose Housekeeping Genes'!AR$17,"")</f>
        <v/>
      </c>
      <c r="CI187" s="132" t="str">
        <f ca="1">IF(ISNUMBER(AQ187-'Choose Housekeeping Genes'!AS$17),AQ187-'Choose Housekeeping Genes'!AS$17,"")</f>
        <v/>
      </c>
      <c r="CJ187" s="132" t="str">
        <f ca="1">IF(ISNUMBER(AR187-'Choose Housekeeping Genes'!AT$17),AR187-'Choose Housekeeping Genes'!AT$17,"")</f>
        <v/>
      </c>
      <c r="CK187" s="137" t="e">
        <f t="shared" ca="1" si="9"/>
        <v>#DIV/0!</v>
      </c>
      <c r="CL187" s="138" t="e">
        <f t="shared" ca="1" si="10"/>
        <v>#DIV/0!</v>
      </c>
    </row>
    <row r="188" spans="1:90" ht="12.75" x14ac:dyDescent="0.15">
      <c r="A188" s="131" t="str">
        <f>'Transcript table'!C188</f>
        <v>SBF2-AS1</v>
      </c>
      <c r="B188" s="35" t="s">
        <v>235</v>
      </c>
      <c r="C188" s="132" t="str">
        <f>IF(SUM('Test Sample Data'!C$3:C$386)&gt;10,IF(AND(ISNUMBER('Test Sample Data'!C188),'Test Sample Data'!C188&lt;35,'Test Sample Data'!C188&gt;0),'Test Sample Data'!C188-'Choose Housekeeping Genes'!D$27,35-'Choose Housekeeping Genes'!D$27),"")</f>
        <v/>
      </c>
      <c r="D188" s="132" t="str">
        <f>IF(SUM('Test Sample Data'!D$3:D$386)&gt;10,IF(AND(ISNUMBER('Test Sample Data'!D188),'Test Sample Data'!D188&lt;35,'Test Sample Data'!D188&gt;0),'Test Sample Data'!D188-'Choose Housekeeping Genes'!E$27,35-'Choose Housekeeping Genes'!E$27),"")</f>
        <v/>
      </c>
      <c r="E188" s="132" t="str">
        <f>IF(SUM('Test Sample Data'!E$3:E$386)&gt;10,IF(AND(ISNUMBER('Test Sample Data'!E188),'Test Sample Data'!E188&lt;35,'Test Sample Data'!E188&gt;0),'Test Sample Data'!E188-'Choose Housekeeping Genes'!F$27,35-'Choose Housekeeping Genes'!F$27),"")</f>
        <v/>
      </c>
      <c r="F188" s="132" t="str">
        <f>IF(SUM('Test Sample Data'!F$3:F$386)&gt;10,IF(AND(ISNUMBER('Test Sample Data'!F188),'Test Sample Data'!F188&lt;35,'Test Sample Data'!F188&gt;0),'Test Sample Data'!F188-'Choose Housekeeping Genes'!G$27,35-'Choose Housekeeping Genes'!G$27),"")</f>
        <v/>
      </c>
      <c r="G188" s="132" t="str">
        <f>IF(SUM('Test Sample Data'!G$3:G$386)&gt;10,IF(AND(ISNUMBER('Test Sample Data'!G188),'Test Sample Data'!G188&lt;35,'Test Sample Data'!G188&gt;0),'Test Sample Data'!G188-'Choose Housekeeping Genes'!H$27,35-'Choose Housekeeping Genes'!H$27),"")</f>
        <v/>
      </c>
      <c r="H188" s="132" t="str">
        <f>IF(SUM('Test Sample Data'!H$3:H$386)&gt;10,IF(AND(ISNUMBER('Test Sample Data'!H188),'Test Sample Data'!H188&lt;35,'Test Sample Data'!H188&gt;0),'Test Sample Data'!H188-'Choose Housekeeping Genes'!I$27,35-'Choose Housekeeping Genes'!I$27),"")</f>
        <v/>
      </c>
      <c r="I188" s="132" t="str">
        <f>IF(SUM('Test Sample Data'!I$3:I$386)&gt;10,IF(AND(ISNUMBER('Test Sample Data'!I188),'Test Sample Data'!I188&lt;35,'Test Sample Data'!I188&gt;0),'Test Sample Data'!I188-'Choose Housekeeping Genes'!J$27,35-'Choose Housekeeping Genes'!J$27),"")</f>
        <v/>
      </c>
      <c r="J188" s="132" t="str">
        <f>IF(SUM('Test Sample Data'!J$3:J$386)&gt;10,IF(AND(ISNUMBER('Test Sample Data'!J188),'Test Sample Data'!J188&lt;35,'Test Sample Data'!J188&gt;0),'Test Sample Data'!J188-'Choose Housekeeping Genes'!K$27,35-'Choose Housekeeping Genes'!K$27),"")</f>
        <v/>
      </c>
      <c r="K188" s="132" t="str">
        <f>IF(SUM('Test Sample Data'!K$3:K$386)&gt;10,IF(AND(ISNUMBER('Test Sample Data'!K188),'Test Sample Data'!K188&lt;35,'Test Sample Data'!K188&gt;0),'Test Sample Data'!K188-'Choose Housekeeping Genes'!L$27,35-'Choose Housekeeping Genes'!L$27),"")</f>
        <v/>
      </c>
      <c r="L188" s="132" t="str">
        <f>IF(SUM('Test Sample Data'!L$3:L$386)&gt;10,IF(AND(ISNUMBER('Test Sample Data'!L188),'Test Sample Data'!L188&lt;35,'Test Sample Data'!L188&gt;0),'Test Sample Data'!L188-'Choose Housekeeping Genes'!M$27,35-'Choose Housekeeping Genes'!M$27),"")</f>
        <v/>
      </c>
      <c r="M188" s="132" t="str">
        <f>IF(SUM('Test Sample Data'!M$3:M$386)&gt;10,IF(AND(ISNUMBER('Test Sample Data'!M188),'Test Sample Data'!M188&lt;35,'Test Sample Data'!M188&gt;0),'Test Sample Data'!M188-'Choose Housekeeping Genes'!N$27,35-'Choose Housekeeping Genes'!N$27),"")</f>
        <v/>
      </c>
      <c r="N188" s="132" t="str">
        <f>IF(SUM('Test Sample Data'!N$3:N$386)&gt;10,IF(AND(ISNUMBER('Test Sample Data'!N188),'Test Sample Data'!N188&lt;35,'Test Sample Data'!N188&gt;0),'Test Sample Data'!N188-'Choose Housekeeping Genes'!O$27,35-'Choose Housekeeping Genes'!O$27),"")</f>
        <v/>
      </c>
      <c r="O188" s="132" t="str">
        <f>IF(SUM('Test Sample Data'!O$3:O$386)&gt;10,IF(AND(ISNUMBER('Test Sample Data'!O188),'Test Sample Data'!O188&lt;35,'Test Sample Data'!O188&gt;0),'Test Sample Data'!O188-'Choose Housekeeping Genes'!P$27,35-'Choose Housekeeping Genes'!P$27),"")</f>
        <v/>
      </c>
      <c r="P188" s="132" t="str">
        <f>IF(SUM('Test Sample Data'!P$3:P$386)&gt;10,IF(AND(ISNUMBER('Test Sample Data'!P188),'Test Sample Data'!P188&lt;35,'Test Sample Data'!P188&gt;0),'Test Sample Data'!P188-'Choose Housekeeping Genes'!Q$27,35-'Choose Housekeeping Genes'!Q$27),"")</f>
        <v/>
      </c>
      <c r="Q188" s="132" t="str">
        <f>IF(SUM('Test Sample Data'!Q$3:Q$386)&gt;10,IF(AND(ISNUMBER('Test Sample Data'!Q188),'Test Sample Data'!Q188&lt;35,'Test Sample Data'!Q188&gt;0),'Test Sample Data'!Q188-'Choose Housekeeping Genes'!R$27,35-'Choose Housekeeping Genes'!R$27),"")</f>
        <v/>
      </c>
      <c r="R188" s="132" t="str">
        <f>IF(SUM('Test Sample Data'!R$3:R$386)&gt;10,IF(AND(ISNUMBER('Test Sample Data'!R188),'Test Sample Data'!R188&lt;35,'Test Sample Data'!R188&gt;0),'Test Sample Data'!R188-'Choose Housekeeping Genes'!S$27,35-'Choose Housekeeping Genes'!S$27),"")</f>
        <v/>
      </c>
      <c r="S188" s="132" t="str">
        <f>IF(SUM('Test Sample Data'!S$3:S$386)&gt;10,IF(AND(ISNUMBER('Test Sample Data'!S188),'Test Sample Data'!S188&lt;35,'Test Sample Data'!S188&gt;0),'Test Sample Data'!S188-'Choose Housekeeping Genes'!T$27,35-'Choose Housekeeping Genes'!T$27),"")</f>
        <v/>
      </c>
      <c r="T188" s="132" t="str">
        <f>IF(SUM('Test Sample Data'!T$3:T$386)&gt;10,IF(AND(ISNUMBER('Test Sample Data'!T188),'Test Sample Data'!T188&lt;35,'Test Sample Data'!T188&gt;0),'Test Sample Data'!T188-'Choose Housekeeping Genes'!U$27,35-'Choose Housekeeping Genes'!U$27),"")</f>
        <v/>
      </c>
      <c r="U188" s="132" t="str">
        <f>IF(SUM('Test Sample Data'!U$3:U$386)&gt;10,IF(AND(ISNUMBER('Test Sample Data'!U188),'Test Sample Data'!U188&lt;35,'Test Sample Data'!U188&gt;0),'Test Sample Data'!U188-'Choose Housekeeping Genes'!V$27,35-'Choose Housekeeping Genes'!V$27),"")</f>
        <v/>
      </c>
      <c r="V188" s="132" t="str">
        <f>IF(SUM('Test Sample Data'!V$3:V$386)&gt;10,IF(AND(ISNUMBER('Test Sample Data'!V188),'Test Sample Data'!V188&lt;35,'Test Sample Data'!V188&gt;0),'Test Sample Data'!V188-'Choose Housekeeping Genes'!W$27,35-'Choose Housekeeping Genes'!W$27),"")</f>
        <v/>
      </c>
      <c r="W188" s="140" t="str">
        <f>'Control Sample Data'!A188</f>
        <v>SBF2-AS1</v>
      </c>
      <c r="X188" s="141" t="s">
        <v>235</v>
      </c>
      <c r="Y188" s="132" t="str">
        <f>IF(SUM('Control Sample Data'!C$3:C$386)&gt;10,IF(AND(ISNUMBER('Control Sample Data'!C188),'Control Sample Data'!C188&lt;35,'Control Sample Data'!C188&gt;0),'Control Sample Data'!C188-'Choose Housekeeping Genes'!AA$27,35-'Choose Housekeeping Genes'!AA$27),"")</f>
        <v/>
      </c>
      <c r="Z188" s="132" t="str">
        <f>IF(SUM('Control Sample Data'!D$3:D$386)&gt;10,IF(AND(ISNUMBER('Control Sample Data'!D188),'Control Sample Data'!D188&lt;35,'Control Sample Data'!D188&gt;0),'Control Sample Data'!D188-'Choose Housekeeping Genes'!AB$27,35-'Choose Housekeeping Genes'!AB$27),"")</f>
        <v/>
      </c>
      <c r="AA188" s="132" t="str">
        <f>IF(SUM('Control Sample Data'!E$3:E$386)&gt;10,IF(AND(ISNUMBER('Control Sample Data'!E188),'Control Sample Data'!E188&lt;35,'Control Sample Data'!E188&gt;0),'Control Sample Data'!E188-'Choose Housekeeping Genes'!AC$27,35-'Choose Housekeeping Genes'!AC$27),"")</f>
        <v/>
      </c>
      <c r="AB188" s="132" t="str">
        <f>IF(SUM('Control Sample Data'!F$3:F$386)&gt;10,IF(AND(ISNUMBER('Control Sample Data'!F188),'Control Sample Data'!F188&lt;35,'Control Sample Data'!F188&gt;0),'Control Sample Data'!F188-'Choose Housekeeping Genes'!AD$27,35-'Choose Housekeeping Genes'!AD$27),"")</f>
        <v/>
      </c>
      <c r="AC188" s="132" t="str">
        <f>IF(SUM('Control Sample Data'!G$3:G$386)&gt;10,IF(AND(ISNUMBER('Control Sample Data'!G188),'Control Sample Data'!G188&lt;35,'Control Sample Data'!G188&gt;0),'Control Sample Data'!G188-'Choose Housekeeping Genes'!AE$27,35-'Choose Housekeeping Genes'!AE$27),"")</f>
        <v/>
      </c>
      <c r="AD188" s="132" t="str">
        <f>IF(SUM('Control Sample Data'!H$3:H$386)&gt;10,IF(AND(ISNUMBER('Control Sample Data'!H188),'Control Sample Data'!H188&lt;35,'Control Sample Data'!H188&gt;0),'Control Sample Data'!H188-'Choose Housekeeping Genes'!AF$27,35-'Choose Housekeeping Genes'!AF$27),"")</f>
        <v/>
      </c>
      <c r="AE188" s="132" t="str">
        <f>IF(SUM('Control Sample Data'!I$3:I$386)&gt;10,IF(AND(ISNUMBER('Control Sample Data'!I188),'Control Sample Data'!I188&lt;35,'Control Sample Data'!I188&gt;0),'Control Sample Data'!I188-'Choose Housekeeping Genes'!AG$27,35-'Choose Housekeeping Genes'!AG$27),"")</f>
        <v/>
      </c>
      <c r="AF188" s="132" t="str">
        <f>IF(SUM('Control Sample Data'!J$3:J$386)&gt;10,IF(AND(ISNUMBER('Control Sample Data'!J188),'Control Sample Data'!J188&lt;35,'Control Sample Data'!J188&gt;0),'Control Sample Data'!J188-'Choose Housekeeping Genes'!AH$27,35-'Choose Housekeeping Genes'!AH$27),"")</f>
        <v/>
      </c>
      <c r="AG188" s="132" t="str">
        <f>IF(SUM('Control Sample Data'!K$3:K$386)&gt;10,IF(AND(ISNUMBER('Control Sample Data'!K188),'Control Sample Data'!K188&lt;35,'Control Sample Data'!K188&gt;0),'Control Sample Data'!K188-'Choose Housekeeping Genes'!AI$27,35-'Choose Housekeeping Genes'!AI$27),"")</f>
        <v/>
      </c>
      <c r="AH188" s="132" t="str">
        <f>IF(SUM('Control Sample Data'!L$3:L$386)&gt;10,IF(AND(ISNUMBER('Control Sample Data'!L188),'Control Sample Data'!L188&lt;35,'Control Sample Data'!L188&gt;0),'Control Sample Data'!L188-'Choose Housekeeping Genes'!AJ$27,35-'Choose Housekeeping Genes'!AJ$27),"")</f>
        <v/>
      </c>
      <c r="AI188" s="132" t="str">
        <f>IF(SUM('Control Sample Data'!M$3:M$386)&gt;10,IF(AND(ISNUMBER('Control Sample Data'!M188),'Control Sample Data'!M188&lt;35,'Control Sample Data'!M188&gt;0),'Control Sample Data'!M188-'Choose Housekeeping Genes'!AK$27,35-'Choose Housekeeping Genes'!AK$27),"")</f>
        <v/>
      </c>
      <c r="AJ188" s="132" t="str">
        <f>IF(SUM('Control Sample Data'!N$3:N$386)&gt;10,IF(AND(ISNUMBER('Control Sample Data'!N188),'Control Sample Data'!N188&lt;35,'Control Sample Data'!N188&gt;0),'Control Sample Data'!N188-'Choose Housekeeping Genes'!AL$27,35-'Choose Housekeeping Genes'!AL$27),"")</f>
        <v/>
      </c>
      <c r="AK188" s="132" t="str">
        <f>IF(SUM('Control Sample Data'!O$3:O$386)&gt;10,IF(AND(ISNUMBER('Control Sample Data'!O188),'Control Sample Data'!O188&lt;35,'Control Sample Data'!O188&gt;0),'Control Sample Data'!O188-'Choose Housekeeping Genes'!AM$27,35-'Choose Housekeeping Genes'!AM$27),"")</f>
        <v/>
      </c>
      <c r="AL188" s="132" t="str">
        <f>IF(SUM('Control Sample Data'!P$3:P$386)&gt;10,IF(AND(ISNUMBER('Control Sample Data'!P188),'Control Sample Data'!P188&lt;35,'Control Sample Data'!P188&gt;0),'Control Sample Data'!P188-'Choose Housekeeping Genes'!AN$27,35-'Choose Housekeeping Genes'!AN$27),"")</f>
        <v/>
      </c>
      <c r="AM188" s="132" t="str">
        <f>IF(SUM('Control Sample Data'!Q$3:Q$386)&gt;10,IF(AND(ISNUMBER('Control Sample Data'!Q188),'Control Sample Data'!Q188&lt;35,'Control Sample Data'!Q188&gt;0),'Control Sample Data'!Q188-'Choose Housekeeping Genes'!AO$27,35-'Choose Housekeeping Genes'!AO$27),"")</f>
        <v/>
      </c>
      <c r="AN188" s="132" t="str">
        <f>IF(SUM('Control Sample Data'!R$3:R$386)&gt;10,IF(AND(ISNUMBER('Control Sample Data'!R188),'Control Sample Data'!R188&lt;35,'Control Sample Data'!R188&gt;0),'Control Sample Data'!R188-'Choose Housekeeping Genes'!AP$27,35-'Choose Housekeeping Genes'!AP$27),"")</f>
        <v/>
      </c>
      <c r="AO188" s="132" t="str">
        <f>IF(SUM('Control Sample Data'!S$3:S$386)&gt;10,IF(AND(ISNUMBER('Control Sample Data'!S188),'Control Sample Data'!S188&lt;35,'Control Sample Data'!S188&gt;0),'Control Sample Data'!S188-'Choose Housekeeping Genes'!AQ$27,35-'Choose Housekeeping Genes'!AQ$27),"")</f>
        <v/>
      </c>
      <c r="AP188" s="132" t="str">
        <f>IF(SUM('Control Sample Data'!T$3:T$386)&gt;10,IF(AND(ISNUMBER('Control Sample Data'!T188),'Control Sample Data'!T188&lt;35,'Control Sample Data'!T188&gt;0),'Control Sample Data'!T188-'Choose Housekeeping Genes'!AR$27,35-'Choose Housekeeping Genes'!AR$27),"")</f>
        <v/>
      </c>
      <c r="AQ188" s="132" t="str">
        <f>IF(SUM('Control Sample Data'!U$3:U$386)&gt;10,IF(AND(ISNUMBER('Control Sample Data'!U188),'Control Sample Data'!U188&lt;35,'Control Sample Data'!U188&gt;0),'Control Sample Data'!U188-'Choose Housekeeping Genes'!AS$27,35-'Choose Housekeeping Genes'!AS$27),"")</f>
        <v/>
      </c>
      <c r="AR188" s="132" t="str">
        <f>IF(SUM('Control Sample Data'!V$3:V$386)&gt;10,IF(AND(ISNUMBER('Control Sample Data'!V188),'Control Sample Data'!V188&lt;35,'Control Sample Data'!V188&gt;0),'Control Sample Data'!V188-'Choose Housekeeping Genes'!AT$27,35-'Choose Housekeeping Genes'!AT$27),"")</f>
        <v/>
      </c>
      <c r="AS188" s="135" t="str">
        <f>'Control Sample Data'!A188</f>
        <v>SBF2-AS1</v>
      </c>
      <c r="AT188" s="35" t="s">
        <v>235</v>
      </c>
      <c r="AU188" s="132" t="str">
        <f ca="1">IF(ISNUMBER(C188-'Choose Housekeeping Genes'!D$17),C188-'Choose Housekeeping Genes'!D$17,"")</f>
        <v/>
      </c>
      <c r="AV188" s="132" t="str">
        <f ca="1">IF(ISNUMBER(D188-'Choose Housekeeping Genes'!E$17),D188-'Choose Housekeeping Genes'!E$17,"")</f>
        <v/>
      </c>
      <c r="AW188" s="132" t="str">
        <f ca="1">IF(ISNUMBER(E188-'Choose Housekeeping Genes'!F$17),E188-'Choose Housekeeping Genes'!F$17,"")</f>
        <v/>
      </c>
      <c r="AX188" s="132" t="str">
        <f ca="1">IF(ISNUMBER(F188-'Choose Housekeeping Genes'!G$17),F188-'Choose Housekeeping Genes'!G$17,"")</f>
        <v/>
      </c>
      <c r="AY188" s="132" t="str">
        <f ca="1">IF(ISNUMBER(G188-'Choose Housekeeping Genes'!H$17),G188-'Choose Housekeeping Genes'!H$17,"")</f>
        <v/>
      </c>
      <c r="AZ188" s="132" t="str">
        <f ca="1">IF(ISNUMBER(H188-'Choose Housekeeping Genes'!I$17),H188-'Choose Housekeeping Genes'!I$17,"")</f>
        <v/>
      </c>
      <c r="BA188" s="132" t="str">
        <f ca="1">IF(ISNUMBER(I188-'Choose Housekeeping Genes'!J$17),I188-'Choose Housekeeping Genes'!J$17,"")</f>
        <v/>
      </c>
      <c r="BB188" s="132" t="str">
        <f ca="1">IF(ISNUMBER(J188-'Choose Housekeeping Genes'!K$17),J188-'Choose Housekeeping Genes'!K$17,"")</f>
        <v/>
      </c>
      <c r="BC188" s="132" t="str">
        <f ca="1">IF(ISNUMBER(K188-'Choose Housekeeping Genes'!L$17),K188-'Choose Housekeeping Genes'!L$17,"")</f>
        <v/>
      </c>
      <c r="BD188" s="132" t="str">
        <f ca="1">IF(ISNUMBER(L188-'Choose Housekeeping Genes'!M$17),L188-'Choose Housekeeping Genes'!M$17,"")</f>
        <v/>
      </c>
      <c r="BE188" s="132" t="str">
        <f ca="1">IF(ISNUMBER(M188-'Choose Housekeeping Genes'!N$17),M188-'Choose Housekeeping Genes'!N$17,"")</f>
        <v/>
      </c>
      <c r="BF188" s="132" t="str">
        <f ca="1">IF(ISNUMBER(N188-'Choose Housekeeping Genes'!O$17),N188-'Choose Housekeeping Genes'!O$17,"")</f>
        <v/>
      </c>
      <c r="BG188" s="132" t="str">
        <f ca="1">IF(ISNUMBER(O188-'Choose Housekeeping Genes'!P$17),O188-'Choose Housekeeping Genes'!P$17,"")</f>
        <v/>
      </c>
      <c r="BH188" s="132" t="str">
        <f ca="1">IF(ISNUMBER(P188-'Choose Housekeeping Genes'!Q$17),P188-'Choose Housekeeping Genes'!Q$17,"")</f>
        <v/>
      </c>
      <c r="BI188" s="132" t="str">
        <f ca="1">IF(ISNUMBER(Q188-'Choose Housekeeping Genes'!R$17),Q188-'Choose Housekeeping Genes'!R$17,"")</f>
        <v/>
      </c>
      <c r="BJ188" s="132" t="str">
        <f ca="1">IF(ISNUMBER(R188-'Choose Housekeeping Genes'!S$17),R188-'Choose Housekeeping Genes'!S$17,"")</f>
        <v/>
      </c>
      <c r="BK188" s="132" t="str">
        <f ca="1">IF(ISNUMBER(S188-'Choose Housekeeping Genes'!T$17),S188-'Choose Housekeeping Genes'!T$17,"")</f>
        <v/>
      </c>
      <c r="BL188" s="132" t="str">
        <f ca="1">IF(ISNUMBER(T188-'Choose Housekeeping Genes'!U$17),T188-'Choose Housekeeping Genes'!U$17,"")</f>
        <v/>
      </c>
      <c r="BM188" s="132" t="str">
        <f ca="1">IF(ISNUMBER(U188-'Choose Housekeeping Genes'!V$17),U188-'Choose Housekeeping Genes'!V$17,"")</f>
        <v/>
      </c>
      <c r="BN188" s="132" t="str">
        <f ca="1">IF(ISNUMBER(V188-'Choose Housekeeping Genes'!W$17),V188-'Choose Housekeeping Genes'!W$17,"")</f>
        <v/>
      </c>
      <c r="BO188" s="142" t="str">
        <f t="shared" si="11"/>
        <v>SBF2-AS1</v>
      </c>
      <c r="BP188" s="141" t="s">
        <v>235</v>
      </c>
      <c r="BQ188" s="132" t="str">
        <f ca="1">IF(ISNUMBER(Y188-'Choose Housekeeping Genes'!AA$17),Y188-'Choose Housekeeping Genes'!AA$17,"")</f>
        <v/>
      </c>
      <c r="BR188" s="132" t="str">
        <f ca="1">IF(ISNUMBER(Z188-'Choose Housekeeping Genes'!AB$17),Z188-'Choose Housekeeping Genes'!AB$17,"")</f>
        <v/>
      </c>
      <c r="BS188" s="132" t="str">
        <f ca="1">IF(ISNUMBER(AA188-'Choose Housekeeping Genes'!AC$17),AA188-'Choose Housekeeping Genes'!AC$17,"")</f>
        <v/>
      </c>
      <c r="BT188" s="132" t="str">
        <f ca="1">IF(ISNUMBER(AB188-'Choose Housekeeping Genes'!AD$17),AB188-'Choose Housekeeping Genes'!AD$17,"")</f>
        <v/>
      </c>
      <c r="BU188" s="132" t="str">
        <f ca="1">IF(ISNUMBER(AC188-'Choose Housekeeping Genes'!AE$17),AC188-'Choose Housekeeping Genes'!AE$17,"")</f>
        <v/>
      </c>
      <c r="BV188" s="132" t="str">
        <f ca="1">IF(ISNUMBER(AD188-'Choose Housekeeping Genes'!AF$17),AD188-'Choose Housekeeping Genes'!AF$17,"")</f>
        <v/>
      </c>
      <c r="BW188" s="132" t="str">
        <f ca="1">IF(ISNUMBER(AE188-'Choose Housekeeping Genes'!AG$17),AE188-'Choose Housekeeping Genes'!AG$17,"")</f>
        <v/>
      </c>
      <c r="BX188" s="132" t="str">
        <f ca="1">IF(ISNUMBER(AF188-'Choose Housekeeping Genes'!AH$17),AF188-'Choose Housekeeping Genes'!AH$17,"")</f>
        <v/>
      </c>
      <c r="BY188" s="132" t="str">
        <f ca="1">IF(ISNUMBER(AG188-'Choose Housekeeping Genes'!AI$17),AG188-'Choose Housekeeping Genes'!AI$17,"")</f>
        <v/>
      </c>
      <c r="BZ188" s="132" t="str">
        <f ca="1">IF(ISNUMBER(AH188-'Choose Housekeeping Genes'!AJ$17),AH188-'Choose Housekeeping Genes'!AJ$17,"")</f>
        <v/>
      </c>
      <c r="CA188" s="132" t="str">
        <f ca="1">IF(ISNUMBER(AI188-'Choose Housekeeping Genes'!AK$17),AI188-'Choose Housekeeping Genes'!AK$17,"")</f>
        <v/>
      </c>
      <c r="CB188" s="132" t="str">
        <f ca="1">IF(ISNUMBER(AJ188-'Choose Housekeeping Genes'!AL$17),AJ188-'Choose Housekeeping Genes'!AL$17,"")</f>
        <v/>
      </c>
      <c r="CC188" s="132" t="str">
        <f ca="1">IF(ISNUMBER(AK188-'Choose Housekeeping Genes'!AM$17),AK188-'Choose Housekeeping Genes'!AM$17,"")</f>
        <v/>
      </c>
      <c r="CD188" s="132" t="str">
        <f ca="1">IF(ISNUMBER(AL188-'Choose Housekeeping Genes'!AN$17),AL188-'Choose Housekeeping Genes'!AN$17,"")</f>
        <v/>
      </c>
      <c r="CE188" s="132" t="str">
        <f ca="1">IF(ISNUMBER(AM188-'Choose Housekeeping Genes'!AO$17),AM188-'Choose Housekeeping Genes'!AO$17,"")</f>
        <v/>
      </c>
      <c r="CF188" s="132" t="str">
        <f ca="1">IF(ISNUMBER(AN188-'Choose Housekeeping Genes'!AP$17),AN188-'Choose Housekeeping Genes'!AP$17,"")</f>
        <v/>
      </c>
      <c r="CG188" s="132" t="str">
        <f ca="1">IF(ISNUMBER(AO188-'Choose Housekeeping Genes'!AQ$17),AO188-'Choose Housekeeping Genes'!AQ$17,"")</f>
        <v/>
      </c>
      <c r="CH188" s="132" t="str">
        <f ca="1">IF(ISNUMBER(AP188-'Choose Housekeeping Genes'!AR$17),AP188-'Choose Housekeeping Genes'!AR$17,"")</f>
        <v/>
      </c>
      <c r="CI188" s="132" t="str">
        <f ca="1">IF(ISNUMBER(AQ188-'Choose Housekeeping Genes'!AS$17),AQ188-'Choose Housekeeping Genes'!AS$17,"")</f>
        <v/>
      </c>
      <c r="CJ188" s="132" t="str">
        <f ca="1">IF(ISNUMBER(AR188-'Choose Housekeeping Genes'!AT$17),AR188-'Choose Housekeeping Genes'!AT$17,"")</f>
        <v/>
      </c>
      <c r="CK188" s="137" t="e">
        <f t="shared" ca="1" si="9"/>
        <v>#DIV/0!</v>
      </c>
      <c r="CL188" s="138" t="e">
        <f t="shared" ca="1" si="10"/>
        <v>#DIV/0!</v>
      </c>
    </row>
    <row r="189" spans="1:90" ht="12.75" x14ac:dyDescent="0.15">
      <c r="A189" s="131" t="str">
        <f>'Transcript table'!C189</f>
        <v>SCAANT1</v>
      </c>
      <c r="B189" s="35" t="s">
        <v>236</v>
      </c>
      <c r="C189" s="132" t="str">
        <f>IF(SUM('Test Sample Data'!C$3:C$386)&gt;10,IF(AND(ISNUMBER('Test Sample Data'!C189),'Test Sample Data'!C189&lt;35,'Test Sample Data'!C189&gt;0),'Test Sample Data'!C189-'Choose Housekeeping Genes'!D$27,35-'Choose Housekeeping Genes'!D$27),"")</f>
        <v/>
      </c>
      <c r="D189" s="132" t="str">
        <f>IF(SUM('Test Sample Data'!D$3:D$386)&gt;10,IF(AND(ISNUMBER('Test Sample Data'!D189),'Test Sample Data'!D189&lt;35,'Test Sample Data'!D189&gt;0),'Test Sample Data'!D189-'Choose Housekeeping Genes'!E$27,35-'Choose Housekeeping Genes'!E$27),"")</f>
        <v/>
      </c>
      <c r="E189" s="132" t="str">
        <f>IF(SUM('Test Sample Data'!E$3:E$386)&gt;10,IF(AND(ISNUMBER('Test Sample Data'!E189),'Test Sample Data'!E189&lt;35,'Test Sample Data'!E189&gt;0),'Test Sample Data'!E189-'Choose Housekeeping Genes'!F$27,35-'Choose Housekeeping Genes'!F$27),"")</f>
        <v/>
      </c>
      <c r="F189" s="132" t="str">
        <f>IF(SUM('Test Sample Data'!F$3:F$386)&gt;10,IF(AND(ISNUMBER('Test Sample Data'!F189),'Test Sample Data'!F189&lt;35,'Test Sample Data'!F189&gt;0),'Test Sample Data'!F189-'Choose Housekeeping Genes'!G$27,35-'Choose Housekeeping Genes'!G$27),"")</f>
        <v/>
      </c>
      <c r="G189" s="132" t="str">
        <f>IF(SUM('Test Sample Data'!G$3:G$386)&gt;10,IF(AND(ISNUMBER('Test Sample Data'!G189),'Test Sample Data'!G189&lt;35,'Test Sample Data'!G189&gt;0),'Test Sample Data'!G189-'Choose Housekeeping Genes'!H$27,35-'Choose Housekeeping Genes'!H$27),"")</f>
        <v/>
      </c>
      <c r="H189" s="132" t="str">
        <f>IF(SUM('Test Sample Data'!H$3:H$386)&gt;10,IF(AND(ISNUMBER('Test Sample Data'!H189),'Test Sample Data'!H189&lt;35,'Test Sample Data'!H189&gt;0),'Test Sample Data'!H189-'Choose Housekeeping Genes'!I$27,35-'Choose Housekeeping Genes'!I$27),"")</f>
        <v/>
      </c>
      <c r="I189" s="132" t="str">
        <f>IF(SUM('Test Sample Data'!I$3:I$386)&gt;10,IF(AND(ISNUMBER('Test Sample Data'!I189),'Test Sample Data'!I189&lt;35,'Test Sample Data'!I189&gt;0),'Test Sample Data'!I189-'Choose Housekeeping Genes'!J$27,35-'Choose Housekeeping Genes'!J$27),"")</f>
        <v/>
      </c>
      <c r="J189" s="132" t="str">
        <f>IF(SUM('Test Sample Data'!J$3:J$386)&gt;10,IF(AND(ISNUMBER('Test Sample Data'!J189),'Test Sample Data'!J189&lt;35,'Test Sample Data'!J189&gt;0),'Test Sample Data'!J189-'Choose Housekeeping Genes'!K$27,35-'Choose Housekeeping Genes'!K$27),"")</f>
        <v/>
      </c>
      <c r="K189" s="132" t="str">
        <f>IF(SUM('Test Sample Data'!K$3:K$386)&gt;10,IF(AND(ISNUMBER('Test Sample Data'!K189),'Test Sample Data'!K189&lt;35,'Test Sample Data'!K189&gt;0),'Test Sample Data'!K189-'Choose Housekeeping Genes'!L$27,35-'Choose Housekeeping Genes'!L$27),"")</f>
        <v/>
      </c>
      <c r="L189" s="132" t="str">
        <f>IF(SUM('Test Sample Data'!L$3:L$386)&gt;10,IF(AND(ISNUMBER('Test Sample Data'!L189),'Test Sample Data'!L189&lt;35,'Test Sample Data'!L189&gt;0),'Test Sample Data'!L189-'Choose Housekeeping Genes'!M$27,35-'Choose Housekeeping Genes'!M$27),"")</f>
        <v/>
      </c>
      <c r="M189" s="132" t="str">
        <f>IF(SUM('Test Sample Data'!M$3:M$386)&gt;10,IF(AND(ISNUMBER('Test Sample Data'!M189),'Test Sample Data'!M189&lt;35,'Test Sample Data'!M189&gt;0),'Test Sample Data'!M189-'Choose Housekeeping Genes'!N$27,35-'Choose Housekeeping Genes'!N$27),"")</f>
        <v/>
      </c>
      <c r="N189" s="132" t="str">
        <f>IF(SUM('Test Sample Data'!N$3:N$386)&gt;10,IF(AND(ISNUMBER('Test Sample Data'!N189),'Test Sample Data'!N189&lt;35,'Test Sample Data'!N189&gt;0),'Test Sample Data'!N189-'Choose Housekeeping Genes'!O$27,35-'Choose Housekeeping Genes'!O$27),"")</f>
        <v/>
      </c>
      <c r="O189" s="132" t="str">
        <f>IF(SUM('Test Sample Data'!O$3:O$386)&gt;10,IF(AND(ISNUMBER('Test Sample Data'!O189),'Test Sample Data'!O189&lt;35,'Test Sample Data'!O189&gt;0),'Test Sample Data'!O189-'Choose Housekeeping Genes'!P$27,35-'Choose Housekeeping Genes'!P$27),"")</f>
        <v/>
      </c>
      <c r="P189" s="132" t="str">
        <f>IF(SUM('Test Sample Data'!P$3:P$386)&gt;10,IF(AND(ISNUMBER('Test Sample Data'!P189),'Test Sample Data'!P189&lt;35,'Test Sample Data'!P189&gt;0),'Test Sample Data'!P189-'Choose Housekeeping Genes'!Q$27,35-'Choose Housekeeping Genes'!Q$27),"")</f>
        <v/>
      </c>
      <c r="Q189" s="132" t="str">
        <f>IF(SUM('Test Sample Data'!Q$3:Q$386)&gt;10,IF(AND(ISNUMBER('Test Sample Data'!Q189),'Test Sample Data'!Q189&lt;35,'Test Sample Data'!Q189&gt;0),'Test Sample Data'!Q189-'Choose Housekeeping Genes'!R$27,35-'Choose Housekeeping Genes'!R$27),"")</f>
        <v/>
      </c>
      <c r="R189" s="132" t="str">
        <f>IF(SUM('Test Sample Data'!R$3:R$386)&gt;10,IF(AND(ISNUMBER('Test Sample Data'!R189),'Test Sample Data'!R189&lt;35,'Test Sample Data'!R189&gt;0),'Test Sample Data'!R189-'Choose Housekeeping Genes'!S$27,35-'Choose Housekeeping Genes'!S$27),"")</f>
        <v/>
      </c>
      <c r="S189" s="132" t="str">
        <f>IF(SUM('Test Sample Data'!S$3:S$386)&gt;10,IF(AND(ISNUMBER('Test Sample Data'!S189),'Test Sample Data'!S189&lt;35,'Test Sample Data'!S189&gt;0),'Test Sample Data'!S189-'Choose Housekeeping Genes'!T$27,35-'Choose Housekeeping Genes'!T$27),"")</f>
        <v/>
      </c>
      <c r="T189" s="132" t="str">
        <f>IF(SUM('Test Sample Data'!T$3:T$386)&gt;10,IF(AND(ISNUMBER('Test Sample Data'!T189),'Test Sample Data'!T189&lt;35,'Test Sample Data'!T189&gt;0),'Test Sample Data'!T189-'Choose Housekeeping Genes'!U$27,35-'Choose Housekeeping Genes'!U$27),"")</f>
        <v/>
      </c>
      <c r="U189" s="132" t="str">
        <f>IF(SUM('Test Sample Data'!U$3:U$386)&gt;10,IF(AND(ISNUMBER('Test Sample Data'!U189),'Test Sample Data'!U189&lt;35,'Test Sample Data'!U189&gt;0),'Test Sample Data'!U189-'Choose Housekeeping Genes'!V$27,35-'Choose Housekeeping Genes'!V$27),"")</f>
        <v/>
      </c>
      <c r="V189" s="132" t="str">
        <f>IF(SUM('Test Sample Data'!V$3:V$386)&gt;10,IF(AND(ISNUMBER('Test Sample Data'!V189),'Test Sample Data'!V189&lt;35,'Test Sample Data'!V189&gt;0),'Test Sample Data'!V189-'Choose Housekeeping Genes'!W$27,35-'Choose Housekeeping Genes'!W$27),"")</f>
        <v/>
      </c>
      <c r="W189" s="140" t="str">
        <f>'Control Sample Data'!A189</f>
        <v>SCAANT1</v>
      </c>
      <c r="X189" s="141" t="s">
        <v>236</v>
      </c>
      <c r="Y189" s="132" t="str">
        <f>IF(SUM('Control Sample Data'!C$3:C$386)&gt;10,IF(AND(ISNUMBER('Control Sample Data'!C189),'Control Sample Data'!C189&lt;35,'Control Sample Data'!C189&gt;0),'Control Sample Data'!C189-'Choose Housekeeping Genes'!AA$27,35-'Choose Housekeeping Genes'!AA$27),"")</f>
        <v/>
      </c>
      <c r="Z189" s="132" t="str">
        <f>IF(SUM('Control Sample Data'!D$3:D$386)&gt;10,IF(AND(ISNUMBER('Control Sample Data'!D189),'Control Sample Data'!D189&lt;35,'Control Sample Data'!D189&gt;0),'Control Sample Data'!D189-'Choose Housekeeping Genes'!AB$27,35-'Choose Housekeeping Genes'!AB$27),"")</f>
        <v/>
      </c>
      <c r="AA189" s="132" t="str">
        <f>IF(SUM('Control Sample Data'!E$3:E$386)&gt;10,IF(AND(ISNUMBER('Control Sample Data'!E189),'Control Sample Data'!E189&lt;35,'Control Sample Data'!E189&gt;0),'Control Sample Data'!E189-'Choose Housekeeping Genes'!AC$27,35-'Choose Housekeeping Genes'!AC$27),"")</f>
        <v/>
      </c>
      <c r="AB189" s="132" t="str">
        <f>IF(SUM('Control Sample Data'!F$3:F$386)&gt;10,IF(AND(ISNUMBER('Control Sample Data'!F189),'Control Sample Data'!F189&lt;35,'Control Sample Data'!F189&gt;0),'Control Sample Data'!F189-'Choose Housekeeping Genes'!AD$27,35-'Choose Housekeeping Genes'!AD$27),"")</f>
        <v/>
      </c>
      <c r="AC189" s="132" t="str">
        <f>IF(SUM('Control Sample Data'!G$3:G$386)&gt;10,IF(AND(ISNUMBER('Control Sample Data'!G189),'Control Sample Data'!G189&lt;35,'Control Sample Data'!G189&gt;0),'Control Sample Data'!G189-'Choose Housekeeping Genes'!AE$27,35-'Choose Housekeeping Genes'!AE$27),"")</f>
        <v/>
      </c>
      <c r="AD189" s="132" t="str">
        <f>IF(SUM('Control Sample Data'!H$3:H$386)&gt;10,IF(AND(ISNUMBER('Control Sample Data'!H189),'Control Sample Data'!H189&lt;35,'Control Sample Data'!H189&gt;0),'Control Sample Data'!H189-'Choose Housekeeping Genes'!AF$27,35-'Choose Housekeeping Genes'!AF$27),"")</f>
        <v/>
      </c>
      <c r="AE189" s="132" t="str">
        <f>IF(SUM('Control Sample Data'!I$3:I$386)&gt;10,IF(AND(ISNUMBER('Control Sample Data'!I189),'Control Sample Data'!I189&lt;35,'Control Sample Data'!I189&gt;0),'Control Sample Data'!I189-'Choose Housekeeping Genes'!AG$27,35-'Choose Housekeeping Genes'!AG$27),"")</f>
        <v/>
      </c>
      <c r="AF189" s="132" t="str">
        <f>IF(SUM('Control Sample Data'!J$3:J$386)&gt;10,IF(AND(ISNUMBER('Control Sample Data'!J189),'Control Sample Data'!J189&lt;35,'Control Sample Data'!J189&gt;0),'Control Sample Data'!J189-'Choose Housekeeping Genes'!AH$27,35-'Choose Housekeeping Genes'!AH$27),"")</f>
        <v/>
      </c>
      <c r="AG189" s="132" t="str">
        <f>IF(SUM('Control Sample Data'!K$3:K$386)&gt;10,IF(AND(ISNUMBER('Control Sample Data'!K189),'Control Sample Data'!K189&lt;35,'Control Sample Data'!K189&gt;0),'Control Sample Data'!K189-'Choose Housekeeping Genes'!AI$27,35-'Choose Housekeeping Genes'!AI$27),"")</f>
        <v/>
      </c>
      <c r="AH189" s="132" t="str">
        <f>IF(SUM('Control Sample Data'!L$3:L$386)&gt;10,IF(AND(ISNUMBER('Control Sample Data'!L189),'Control Sample Data'!L189&lt;35,'Control Sample Data'!L189&gt;0),'Control Sample Data'!L189-'Choose Housekeeping Genes'!AJ$27,35-'Choose Housekeeping Genes'!AJ$27),"")</f>
        <v/>
      </c>
      <c r="AI189" s="132" t="str">
        <f>IF(SUM('Control Sample Data'!M$3:M$386)&gt;10,IF(AND(ISNUMBER('Control Sample Data'!M189),'Control Sample Data'!M189&lt;35,'Control Sample Data'!M189&gt;0),'Control Sample Data'!M189-'Choose Housekeeping Genes'!AK$27,35-'Choose Housekeeping Genes'!AK$27),"")</f>
        <v/>
      </c>
      <c r="AJ189" s="132" t="str">
        <f>IF(SUM('Control Sample Data'!N$3:N$386)&gt;10,IF(AND(ISNUMBER('Control Sample Data'!N189),'Control Sample Data'!N189&lt;35,'Control Sample Data'!N189&gt;0),'Control Sample Data'!N189-'Choose Housekeeping Genes'!AL$27,35-'Choose Housekeeping Genes'!AL$27),"")</f>
        <v/>
      </c>
      <c r="AK189" s="132" t="str">
        <f>IF(SUM('Control Sample Data'!O$3:O$386)&gt;10,IF(AND(ISNUMBER('Control Sample Data'!O189),'Control Sample Data'!O189&lt;35,'Control Sample Data'!O189&gt;0),'Control Sample Data'!O189-'Choose Housekeeping Genes'!AM$27,35-'Choose Housekeeping Genes'!AM$27),"")</f>
        <v/>
      </c>
      <c r="AL189" s="132" t="str">
        <f>IF(SUM('Control Sample Data'!P$3:P$386)&gt;10,IF(AND(ISNUMBER('Control Sample Data'!P189),'Control Sample Data'!P189&lt;35,'Control Sample Data'!P189&gt;0),'Control Sample Data'!P189-'Choose Housekeeping Genes'!AN$27,35-'Choose Housekeeping Genes'!AN$27),"")</f>
        <v/>
      </c>
      <c r="AM189" s="132" t="str">
        <f>IF(SUM('Control Sample Data'!Q$3:Q$386)&gt;10,IF(AND(ISNUMBER('Control Sample Data'!Q189),'Control Sample Data'!Q189&lt;35,'Control Sample Data'!Q189&gt;0),'Control Sample Data'!Q189-'Choose Housekeeping Genes'!AO$27,35-'Choose Housekeeping Genes'!AO$27),"")</f>
        <v/>
      </c>
      <c r="AN189" s="132" t="str">
        <f>IF(SUM('Control Sample Data'!R$3:R$386)&gt;10,IF(AND(ISNUMBER('Control Sample Data'!R189),'Control Sample Data'!R189&lt;35,'Control Sample Data'!R189&gt;0),'Control Sample Data'!R189-'Choose Housekeeping Genes'!AP$27,35-'Choose Housekeeping Genes'!AP$27),"")</f>
        <v/>
      </c>
      <c r="AO189" s="132" t="str">
        <f>IF(SUM('Control Sample Data'!S$3:S$386)&gt;10,IF(AND(ISNUMBER('Control Sample Data'!S189),'Control Sample Data'!S189&lt;35,'Control Sample Data'!S189&gt;0),'Control Sample Data'!S189-'Choose Housekeeping Genes'!AQ$27,35-'Choose Housekeeping Genes'!AQ$27),"")</f>
        <v/>
      </c>
      <c r="AP189" s="132" t="str">
        <f>IF(SUM('Control Sample Data'!T$3:T$386)&gt;10,IF(AND(ISNUMBER('Control Sample Data'!T189),'Control Sample Data'!T189&lt;35,'Control Sample Data'!T189&gt;0),'Control Sample Data'!T189-'Choose Housekeeping Genes'!AR$27,35-'Choose Housekeeping Genes'!AR$27),"")</f>
        <v/>
      </c>
      <c r="AQ189" s="132" t="str">
        <f>IF(SUM('Control Sample Data'!U$3:U$386)&gt;10,IF(AND(ISNUMBER('Control Sample Data'!U189),'Control Sample Data'!U189&lt;35,'Control Sample Data'!U189&gt;0),'Control Sample Data'!U189-'Choose Housekeeping Genes'!AS$27,35-'Choose Housekeeping Genes'!AS$27),"")</f>
        <v/>
      </c>
      <c r="AR189" s="132" t="str">
        <f>IF(SUM('Control Sample Data'!V$3:V$386)&gt;10,IF(AND(ISNUMBER('Control Sample Data'!V189),'Control Sample Data'!V189&lt;35,'Control Sample Data'!V189&gt;0),'Control Sample Data'!V189-'Choose Housekeeping Genes'!AT$27,35-'Choose Housekeeping Genes'!AT$27),"")</f>
        <v/>
      </c>
      <c r="AS189" s="135" t="str">
        <f>'Control Sample Data'!A189</f>
        <v>SCAANT1</v>
      </c>
      <c r="AT189" s="35" t="s">
        <v>236</v>
      </c>
      <c r="AU189" s="132" t="str">
        <f ca="1">IF(ISNUMBER(C189-'Choose Housekeeping Genes'!D$17),C189-'Choose Housekeeping Genes'!D$17,"")</f>
        <v/>
      </c>
      <c r="AV189" s="132" t="str">
        <f ca="1">IF(ISNUMBER(D189-'Choose Housekeeping Genes'!E$17),D189-'Choose Housekeeping Genes'!E$17,"")</f>
        <v/>
      </c>
      <c r="AW189" s="132" t="str">
        <f ca="1">IF(ISNUMBER(E189-'Choose Housekeeping Genes'!F$17),E189-'Choose Housekeeping Genes'!F$17,"")</f>
        <v/>
      </c>
      <c r="AX189" s="132" t="str">
        <f ca="1">IF(ISNUMBER(F189-'Choose Housekeeping Genes'!G$17),F189-'Choose Housekeeping Genes'!G$17,"")</f>
        <v/>
      </c>
      <c r="AY189" s="132" t="str">
        <f ca="1">IF(ISNUMBER(G189-'Choose Housekeeping Genes'!H$17),G189-'Choose Housekeeping Genes'!H$17,"")</f>
        <v/>
      </c>
      <c r="AZ189" s="132" t="str">
        <f ca="1">IF(ISNUMBER(H189-'Choose Housekeeping Genes'!I$17),H189-'Choose Housekeeping Genes'!I$17,"")</f>
        <v/>
      </c>
      <c r="BA189" s="132" t="str">
        <f ca="1">IF(ISNUMBER(I189-'Choose Housekeeping Genes'!J$17),I189-'Choose Housekeeping Genes'!J$17,"")</f>
        <v/>
      </c>
      <c r="BB189" s="132" t="str">
        <f ca="1">IF(ISNUMBER(J189-'Choose Housekeeping Genes'!K$17),J189-'Choose Housekeeping Genes'!K$17,"")</f>
        <v/>
      </c>
      <c r="BC189" s="132" t="str">
        <f ca="1">IF(ISNUMBER(K189-'Choose Housekeeping Genes'!L$17),K189-'Choose Housekeeping Genes'!L$17,"")</f>
        <v/>
      </c>
      <c r="BD189" s="132" t="str">
        <f ca="1">IF(ISNUMBER(L189-'Choose Housekeeping Genes'!M$17),L189-'Choose Housekeeping Genes'!M$17,"")</f>
        <v/>
      </c>
      <c r="BE189" s="132" t="str">
        <f ca="1">IF(ISNUMBER(M189-'Choose Housekeeping Genes'!N$17),M189-'Choose Housekeeping Genes'!N$17,"")</f>
        <v/>
      </c>
      <c r="BF189" s="132" t="str">
        <f ca="1">IF(ISNUMBER(N189-'Choose Housekeeping Genes'!O$17),N189-'Choose Housekeeping Genes'!O$17,"")</f>
        <v/>
      </c>
      <c r="BG189" s="132" t="str">
        <f ca="1">IF(ISNUMBER(O189-'Choose Housekeeping Genes'!P$17),O189-'Choose Housekeeping Genes'!P$17,"")</f>
        <v/>
      </c>
      <c r="BH189" s="132" t="str">
        <f ca="1">IF(ISNUMBER(P189-'Choose Housekeeping Genes'!Q$17),P189-'Choose Housekeeping Genes'!Q$17,"")</f>
        <v/>
      </c>
      <c r="BI189" s="132" t="str">
        <f ca="1">IF(ISNUMBER(Q189-'Choose Housekeeping Genes'!R$17),Q189-'Choose Housekeeping Genes'!R$17,"")</f>
        <v/>
      </c>
      <c r="BJ189" s="132" t="str">
        <f ca="1">IF(ISNUMBER(R189-'Choose Housekeeping Genes'!S$17),R189-'Choose Housekeeping Genes'!S$17,"")</f>
        <v/>
      </c>
      <c r="BK189" s="132" t="str">
        <f ca="1">IF(ISNUMBER(S189-'Choose Housekeeping Genes'!T$17),S189-'Choose Housekeeping Genes'!T$17,"")</f>
        <v/>
      </c>
      <c r="BL189" s="132" t="str">
        <f ca="1">IF(ISNUMBER(T189-'Choose Housekeeping Genes'!U$17),T189-'Choose Housekeeping Genes'!U$17,"")</f>
        <v/>
      </c>
      <c r="BM189" s="132" t="str">
        <f ca="1">IF(ISNUMBER(U189-'Choose Housekeeping Genes'!V$17),U189-'Choose Housekeeping Genes'!V$17,"")</f>
        <v/>
      </c>
      <c r="BN189" s="132" t="str">
        <f ca="1">IF(ISNUMBER(V189-'Choose Housekeeping Genes'!W$17),V189-'Choose Housekeeping Genes'!W$17,"")</f>
        <v/>
      </c>
      <c r="BO189" s="142" t="str">
        <f t="shared" si="11"/>
        <v>SCAANT1</v>
      </c>
      <c r="BP189" s="141" t="s">
        <v>236</v>
      </c>
      <c r="BQ189" s="132" t="str">
        <f ca="1">IF(ISNUMBER(Y189-'Choose Housekeeping Genes'!AA$17),Y189-'Choose Housekeeping Genes'!AA$17,"")</f>
        <v/>
      </c>
      <c r="BR189" s="132" t="str">
        <f ca="1">IF(ISNUMBER(Z189-'Choose Housekeeping Genes'!AB$17),Z189-'Choose Housekeeping Genes'!AB$17,"")</f>
        <v/>
      </c>
      <c r="BS189" s="132" t="str">
        <f ca="1">IF(ISNUMBER(AA189-'Choose Housekeeping Genes'!AC$17),AA189-'Choose Housekeeping Genes'!AC$17,"")</f>
        <v/>
      </c>
      <c r="BT189" s="132" t="str">
        <f ca="1">IF(ISNUMBER(AB189-'Choose Housekeeping Genes'!AD$17),AB189-'Choose Housekeeping Genes'!AD$17,"")</f>
        <v/>
      </c>
      <c r="BU189" s="132" t="str">
        <f ca="1">IF(ISNUMBER(AC189-'Choose Housekeeping Genes'!AE$17),AC189-'Choose Housekeeping Genes'!AE$17,"")</f>
        <v/>
      </c>
      <c r="BV189" s="132" t="str">
        <f ca="1">IF(ISNUMBER(AD189-'Choose Housekeeping Genes'!AF$17),AD189-'Choose Housekeeping Genes'!AF$17,"")</f>
        <v/>
      </c>
      <c r="BW189" s="132" t="str">
        <f ca="1">IF(ISNUMBER(AE189-'Choose Housekeeping Genes'!AG$17),AE189-'Choose Housekeeping Genes'!AG$17,"")</f>
        <v/>
      </c>
      <c r="BX189" s="132" t="str">
        <f ca="1">IF(ISNUMBER(AF189-'Choose Housekeeping Genes'!AH$17),AF189-'Choose Housekeeping Genes'!AH$17,"")</f>
        <v/>
      </c>
      <c r="BY189" s="132" t="str">
        <f ca="1">IF(ISNUMBER(AG189-'Choose Housekeeping Genes'!AI$17),AG189-'Choose Housekeeping Genes'!AI$17,"")</f>
        <v/>
      </c>
      <c r="BZ189" s="132" t="str">
        <f ca="1">IF(ISNUMBER(AH189-'Choose Housekeeping Genes'!AJ$17),AH189-'Choose Housekeeping Genes'!AJ$17,"")</f>
        <v/>
      </c>
      <c r="CA189" s="132" t="str">
        <f ca="1">IF(ISNUMBER(AI189-'Choose Housekeeping Genes'!AK$17),AI189-'Choose Housekeeping Genes'!AK$17,"")</f>
        <v/>
      </c>
      <c r="CB189" s="132" t="str">
        <f ca="1">IF(ISNUMBER(AJ189-'Choose Housekeeping Genes'!AL$17),AJ189-'Choose Housekeeping Genes'!AL$17,"")</f>
        <v/>
      </c>
      <c r="CC189" s="132" t="str">
        <f ca="1">IF(ISNUMBER(AK189-'Choose Housekeeping Genes'!AM$17),AK189-'Choose Housekeeping Genes'!AM$17,"")</f>
        <v/>
      </c>
      <c r="CD189" s="132" t="str">
        <f ca="1">IF(ISNUMBER(AL189-'Choose Housekeeping Genes'!AN$17),AL189-'Choose Housekeeping Genes'!AN$17,"")</f>
        <v/>
      </c>
      <c r="CE189" s="132" t="str">
        <f ca="1">IF(ISNUMBER(AM189-'Choose Housekeeping Genes'!AO$17),AM189-'Choose Housekeeping Genes'!AO$17,"")</f>
        <v/>
      </c>
      <c r="CF189" s="132" t="str">
        <f ca="1">IF(ISNUMBER(AN189-'Choose Housekeeping Genes'!AP$17),AN189-'Choose Housekeeping Genes'!AP$17,"")</f>
        <v/>
      </c>
      <c r="CG189" s="132" t="str">
        <f ca="1">IF(ISNUMBER(AO189-'Choose Housekeeping Genes'!AQ$17),AO189-'Choose Housekeeping Genes'!AQ$17,"")</f>
        <v/>
      </c>
      <c r="CH189" s="132" t="str">
        <f ca="1">IF(ISNUMBER(AP189-'Choose Housekeeping Genes'!AR$17),AP189-'Choose Housekeeping Genes'!AR$17,"")</f>
        <v/>
      </c>
      <c r="CI189" s="132" t="str">
        <f ca="1">IF(ISNUMBER(AQ189-'Choose Housekeeping Genes'!AS$17),AQ189-'Choose Housekeeping Genes'!AS$17,"")</f>
        <v/>
      </c>
      <c r="CJ189" s="132" t="str">
        <f ca="1">IF(ISNUMBER(AR189-'Choose Housekeeping Genes'!AT$17),AR189-'Choose Housekeeping Genes'!AT$17,"")</f>
        <v/>
      </c>
      <c r="CK189" s="137" t="e">
        <f t="shared" ca="1" si="9"/>
        <v>#DIV/0!</v>
      </c>
      <c r="CL189" s="138" t="e">
        <f t="shared" ca="1" si="10"/>
        <v>#DIV/0!</v>
      </c>
    </row>
    <row r="190" spans="1:90" ht="12.75" x14ac:dyDescent="0.15">
      <c r="A190" s="131" t="str">
        <f>'Transcript table'!C190</f>
        <v>SENCR</v>
      </c>
      <c r="B190" s="35" t="s">
        <v>237</v>
      </c>
      <c r="C190" s="132" t="str">
        <f>IF(SUM('Test Sample Data'!C$3:C$386)&gt;10,IF(AND(ISNUMBER('Test Sample Data'!C190),'Test Sample Data'!C190&lt;35,'Test Sample Data'!C190&gt;0),'Test Sample Data'!C190-'Choose Housekeeping Genes'!D$27,35-'Choose Housekeeping Genes'!D$27),"")</f>
        <v/>
      </c>
      <c r="D190" s="132" t="str">
        <f>IF(SUM('Test Sample Data'!D$3:D$386)&gt;10,IF(AND(ISNUMBER('Test Sample Data'!D190),'Test Sample Data'!D190&lt;35,'Test Sample Data'!D190&gt;0),'Test Sample Data'!D190-'Choose Housekeeping Genes'!E$27,35-'Choose Housekeeping Genes'!E$27),"")</f>
        <v/>
      </c>
      <c r="E190" s="132" t="str">
        <f>IF(SUM('Test Sample Data'!E$3:E$386)&gt;10,IF(AND(ISNUMBER('Test Sample Data'!E190),'Test Sample Data'!E190&lt;35,'Test Sample Data'!E190&gt;0),'Test Sample Data'!E190-'Choose Housekeeping Genes'!F$27,35-'Choose Housekeeping Genes'!F$27),"")</f>
        <v/>
      </c>
      <c r="F190" s="132" t="str">
        <f>IF(SUM('Test Sample Data'!F$3:F$386)&gt;10,IF(AND(ISNUMBER('Test Sample Data'!F190),'Test Sample Data'!F190&lt;35,'Test Sample Data'!F190&gt;0),'Test Sample Data'!F190-'Choose Housekeeping Genes'!G$27,35-'Choose Housekeeping Genes'!G$27),"")</f>
        <v/>
      </c>
      <c r="G190" s="132" t="str">
        <f>IF(SUM('Test Sample Data'!G$3:G$386)&gt;10,IF(AND(ISNUMBER('Test Sample Data'!G190),'Test Sample Data'!G190&lt;35,'Test Sample Data'!G190&gt;0),'Test Sample Data'!G190-'Choose Housekeeping Genes'!H$27,35-'Choose Housekeeping Genes'!H$27),"")</f>
        <v/>
      </c>
      <c r="H190" s="132" t="str">
        <f>IF(SUM('Test Sample Data'!H$3:H$386)&gt;10,IF(AND(ISNUMBER('Test Sample Data'!H190),'Test Sample Data'!H190&lt;35,'Test Sample Data'!H190&gt;0),'Test Sample Data'!H190-'Choose Housekeeping Genes'!I$27,35-'Choose Housekeeping Genes'!I$27),"")</f>
        <v/>
      </c>
      <c r="I190" s="132" t="str">
        <f>IF(SUM('Test Sample Data'!I$3:I$386)&gt;10,IF(AND(ISNUMBER('Test Sample Data'!I190),'Test Sample Data'!I190&lt;35,'Test Sample Data'!I190&gt;0),'Test Sample Data'!I190-'Choose Housekeeping Genes'!J$27,35-'Choose Housekeeping Genes'!J$27),"")</f>
        <v/>
      </c>
      <c r="J190" s="132" t="str">
        <f>IF(SUM('Test Sample Data'!J$3:J$386)&gt;10,IF(AND(ISNUMBER('Test Sample Data'!J190),'Test Sample Data'!J190&lt;35,'Test Sample Data'!J190&gt;0),'Test Sample Data'!J190-'Choose Housekeeping Genes'!K$27,35-'Choose Housekeeping Genes'!K$27),"")</f>
        <v/>
      </c>
      <c r="K190" s="132" t="str">
        <f>IF(SUM('Test Sample Data'!K$3:K$386)&gt;10,IF(AND(ISNUMBER('Test Sample Data'!K190),'Test Sample Data'!K190&lt;35,'Test Sample Data'!K190&gt;0),'Test Sample Data'!K190-'Choose Housekeeping Genes'!L$27,35-'Choose Housekeeping Genes'!L$27),"")</f>
        <v/>
      </c>
      <c r="L190" s="132" t="str">
        <f>IF(SUM('Test Sample Data'!L$3:L$386)&gt;10,IF(AND(ISNUMBER('Test Sample Data'!L190),'Test Sample Data'!L190&lt;35,'Test Sample Data'!L190&gt;0),'Test Sample Data'!L190-'Choose Housekeeping Genes'!M$27,35-'Choose Housekeeping Genes'!M$27),"")</f>
        <v/>
      </c>
      <c r="M190" s="132" t="str">
        <f>IF(SUM('Test Sample Data'!M$3:M$386)&gt;10,IF(AND(ISNUMBER('Test Sample Data'!M190),'Test Sample Data'!M190&lt;35,'Test Sample Data'!M190&gt;0),'Test Sample Data'!M190-'Choose Housekeeping Genes'!N$27,35-'Choose Housekeeping Genes'!N$27),"")</f>
        <v/>
      </c>
      <c r="N190" s="132" t="str">
        <f>IF(SUM('Test Sample Data'!N$3:N$386)&gt;10,IF(AND(ISNUMBER('Test Sample Data'!N190),'Test Sample Data'!N190&lt;35,'Test Sample Data'!N190&gt;0),'Test Sample Data'!N190-'Choose Housekeeping Genes'!O$27,35-'Choose Housekeeping Genes'!O$27),"")</f>
        <v/>
      </c>
      <c r="O190" s="132" t="str">
        <f>IF(SUM('Test Sample Data'!O$3:O$386)&gt;10,IF(AND(ISNUMBER('Test Sample Data'!O190),'Test Sample Data'!O190&lt;35,'Test Sample Data'!O190&gt;0),'Test Sample Data'!O190-'Choose Housekeeping Genes'!P$27,35-'Choose Housekeeping Genes'!P$27),"")</f>
        <v/>
      </c>
      <c r="P190" s="132" t="str">
        <f>IF(SUM('Test Sample Data'!P$3:P$386)&gt;10,IF(AND(ISNUMBER('Test Sample Data'!P190),'Test Sample Data'!P190&lt;35,'Test Sample Data'!P190&gt;0),'Test Sample Data'!P190-'Choose Housekeeping Genes'!Q$27,35-'Choose Housekeeping Genes'!Q$27),"")</f>
        <v/>
      </c>
      <c r="Q190" s="132" t="str">
        <f>IF(SUM('Test Sample Data'!Q$3:Q$386)&gt;10,IF(AND(ISNUMBER('Test Sample Data'!Q190),'Test Sample Data'!Q190&lt;35,'Test Sample Data'!Q190&gt;0),'Test Sample Data'!Q190-'Choose Housekeeping Genes'!R$27,35-'Choose Housekeeping Genes'!R$27),"")</f>
        <v/>
      </c>
      <c r="R190" s="132" t="str">
        <f>IF(SUM('Test Sample Data'!R$3:R$386)&gt;10,IF(AND(ISNUMBER('Test Sample Data'!R190),'Test Sample Data'!R190&lt;35,'Test Sample Data'!R190&gt;0),'Test Sample Data'!R190-'Choose Housekeeping Genes'!S$27,35-'Choose Housekeeping Genes'!S$27),"")</f>
        <v/>
      </c>
      <c r="S190" s="132" t="str">
        <f>IF(SUM('Test Sample Data'!S$3:S$386)&gt;10,IF(AND(ISNUMBER('Test Sample Data'!S190),'Test Sample Data'!S190&lt;35,'Test Sample Data'!S190&gt;0),'Test Sample Data'!S190-'Choose Housekeeping Genes'!T$27,35-'Choose Housekeeping Genes'!T$27),"")</f>
        <v/>
      </c>
      <c r="T190" s="132" t="str">
        <f>IF(SUM('Test Sample Data'!T$3:T$386)&gt;10,IF(AND(ISNUMBER('Test Sample Data'!T190),'Test Sample Data'!T190&lt;35,'Test Sample Data'!T190&gt;0),'Test Sample Data'!T190-'Choose Housekeeping Genes'!U$27,35-'Choose Housekeeping Genes'!U$27),"")</f>
        <v/>
      </c>
      <c r="U190" s="132" t="str">
        <f>IF(SUM('Test Sample Data'!U$3:U$386)&gt;10,IF(AND(ISNUMBER('Test Sample Data'!U190),'Test Sample Data'!U190&lt;35,'Test Sample Data'!U190&gt;0),'Test Sample Data'!U190-'Choose Housekeeping Genes'!V$27,35-'Choose Housekeeping Genes'!V$27),"")</f>
        <v/>
      </c>
      <c r="V190" s="132" t="str">
        <f>IF(SUM('Test Sample Data'!V$3:V$386)&gt;10,IF(AND(ISNUMBER('Test Sample Data'!V190),'Test Sample Data'!V190&lt;35,'Test Sample Data'!V190&gt;0),'Test Sample Data'!V190-'Choose Housekeeping Genes'!W$27,35-'Choose Housekeeping Genes'!W$27),"")</f>
        <v/>
      </c>
      <c r="W190" s="140" t="str">
        <f>'Control Sample Data'!A190</f>
        <v>SENCR</v>
      </c>
      <c r="X190" s="141" t="s">
        <v>237</v>
      </c>
      <c r="Y190" s="132" t="str">
        <f>IF(SUM('Control Sample Data'!C$3:C$386)&gt;10,IF(AND(ISNUMBER('Control Sample Data'!C190),'Control Sample Data'!C190&lt;35,'Control Sample Data'!C190&gt;0),'Control Sample Data'!C190-'Choose Housekeeping Genes'!AA$27,35-'Choose Housekeeping Genes'!AA$27),"")</f>
        <v/>
      </c>
      <c r="Z190" s="132" t="str">
        <f>IF(SUM('Control Sample Data'!D$3:D$386)&gt;10,IF(AND(ISNUMBER('Control Sample Data'!D190),'Control Sample Data'!D190&lt;35,'Control Sample Data'!D190&gt;0),'Control Sample Data'!D190-'Choose Housekeeping Genes'!AB$27,35-'Choose Housekeeping Genes'!AB$27),"")</f>
        <v/>
      </c>
      <c r="AA190" s="132" t="str">
        <f>IF(SUM('Control Sample Data'!E$3:E$386)&gt;10,IF(AND(ISNUMBER('Control Sample Data'!E190),'Control Sample Data'!E190&lt;35,'Control Sample Data'!E190&gt;0),'Control Sample Data'!E190-'Choose Housekeeping Genes'!AC$27,35-'Choose Housekeeping Genes'!AC$27),"")</f>
        <v/>
      </c>
      <c r="AB190" s="132" t="str">
        <f>IF(SUM('Control Sample Data'!F$3:F$386)&gt;10,IF(AND(ISNUMBER('Control Sample Data'!F190),'Control Sample Data'!F190&lt;35,'Control Sample Data'!F190&gt;0),'Control Sample Data'!F190-'Choose Housekeeping Genes'!AD$27,35-'Choose Housekeeping Genes'!AD$27),"")</f>
        <v/>
      </c>
      <c r="AC190" s="132" t="str">
        <f>IF(SUM('Control Sample Data'!G$3:G$386)&gt;10,IF(AND(ISNUMBER('Control Sample Data'!G190),'Control Sample Data'!G190&lt;35,'Control Sample Data'!G190&gt;0),'Control Sample Data'!G190-'Choose Housekeeping Genes'!AE$27,35-'Choose Housekeeping Genes'!AE$27),"")</f>
        <v/>
      </c>
      <c r="AD190" s="132" t="str">
        <f>IF(SUM('Control Sample Data'!H$3:H$386)&gt;10,IF(AND(ISNUMBER('Control Sample Data'!H190),'Control Sample Data'!H190&lt;35,'Control Sample Data'!H190&gt;0),'Control Sample Data'!H190-'Choose Housekeeping Genes'!AF$27,35-'Choose Housekeeping Genes'!AF$27),"")</f>
        <v/>
      </c>
      <c r="AE190" s="132" t="str">
        <f>IF(SUM('Control Sample Data'!I$3:I$386)&gt;10,IF(AND(ISNUMBER('Control Sample Data'!I190),'Control Sample Data'!I190&lt;35,'Control Sample Data'!I190&gt;0),'Control Sample Data'!I190-'Choose Housekeeping Genes'!AG$27,35-'Choose Housekeeping Genes'!AG$27),"")</f>
        <v/>
      </c>
      <c r="AF190" s="132" t="str">
        <f>IF(SUM('Control Sample Data'!J$3:J$386)&gt;10,IF(AND(ISNUMBER('Control Sample Data'!J190),'Control Sample Data'!J190&lt;35,'Control Sample Data'!J190&gt;0),'Control Sample Data'!J190-'Choose Housekeeping Genes'!AH$27,35-'Choose Housekeeping Genes'!AH$27),"")</f>
        <v/>
      </c>
      <c r="AG190" s="132" t="str">
        <f>IF(SUM('Control Sample Data'!K$3:K$386)&gt;10,IF(AND(ISNUMBER('Control Sample Data'!K190),'Control Sample Data'!K190&lt;35,'Control Sample Data'!K190&gt;0),'Control Sample Data'!K190-'Choose Housekeeping Genes'!AI$27,35-'Choose Housekeeping Genes'!AI$27),"")</f>
        <v/>
      </c>
      <c r="AH190" s="132" t="str">
        <f>IF(SUM('Control Sample Data'!L$3:L$386)&gt;10,IF(AND(ISNUMBER('Control Sample Data'!L190),'Control Sample Data'!L190&lt;35,'Control Sample Data'!L190&gt;0),'Control Sample Data'!L190-'Choose Housekeeping Genes'!AJ$27,35-'Choose Housekeeping Genes'!AJ$27),"")</f>
        <v/>
      </c>
      <c r="AI190" s="132" t="str">
        <f>IF(SUM('Control Sample Data'!M$3:M$386)&gt;10,IF(AND(ISNUMBER('Control Sample Data'!M190),'Control Sample Data'!M190&lt;35,'Control Sample Data'!M190&gt;0),'Control Sample Data'!M190-'Choose Housekeeping Genes'!AK$27,35-'Choose Housekeeping Genes'!AK$27),"")</f>
        <v/>
      </c>
      <c r="AJ190" s="132" t="str">
        <f>IF(SUM('Control Sample Data'!N$3:N$386)&gt;10,IF(AND(ISNUMBER('Control Sample Data'!N190),'Control Sample Data'!N190&lt;35,'Control Sample Data'!N190&gt;0),'Control Sample Data'!N190-'Choose Housekeeping Genes'!AL$27,35-'Choose Housekeeping Genes'!AL$27),"")</f>
        <v/>
      </c>
      <c r="AK190" s="132" t="str">
        <f>IF(SUM('Control Sample Data'!O$3:O$386)&gt;10,IF(AND(ISNUMBER('Control Sample Data'!O190),'Control Sample Data'!O190&lt;35,'Control Sample Data'!O190&gt;0),'Control Sample Data'!O190-'Choose Housekeeping Genes'!AM$27,35-'Choose Housekeeping Genes'!AM$27),"")</f>
        <v/>
      </c>
      <c r="AL190" s="132" t="str">
        <f>IF(SUM('Control Sample Data'!P$3:P$386)&gt;10,IF(AND(ISNUMBER('Control Sample Data'!P190),'Control Sample Data'!P190&lt;35,'Control Sample Data'!P190&gt;0),'Control Sample Data'!P190-'Choose Housekeeping Genes'!AN$27,35-'Choose Housekeeping Genes'!AN$27),"")</f>
        <v/>
      </c>
      <c r="AM190" s="132" t="str">
        <f>IF(SUM('Control Sample Data'!Q$3:Q$386)&gt;10,IF(AND(ISNUMBER('Control Sample Data'!Q190),'Control Sample Data'!Q190&lt;35,'Control Sample Data'!Q190&gt;0),'Control Sample Data'!Q190-'Choose Housekeeping Genes'!AO$27,35-'Choose Housekeeping Genes'!AO$27),"")</f>
        <v/>
      </c>
      <c r="AN190" s="132" t="str">
        <f>IF(SUM('Control Sample Data'!R$3:R$386)&gt;10,IF(AND(ISNUMBER('Control Sample Data'!R190),'Control Sample Data'!R190&lt;35,'Control Sample Data'!R190&gt;0),'Control Sample Data'!R190-'Choose Housekeeping Genes'!AP$27,35-'Choose Housekeeping Genes'!AP$27),"")</f>
        <v/>
      </c>
      <c r="AO190" s="132" t="str">
        <f>IF(SUM('Control Sample Data'!S$3:S$386)&gt;10,IF(AND(ISNUMBER('Control Sample Data'!S190),'Control Sample Data'!S190&lt;35,'Control Sample Data'!S190&gt;0),'Control Sample Data'!S190-'Choose Housekeeping Genes'!AQ$27,35-'Choose Housekeeping Genes'!AQ$27),"")</f>
        <v/>
      </c>
      <c r="AP190" s="132" t="str">
        <f>IF(SUM('Control Sample Data'!T$3:T$386)&gt;10,IF(AND(ISNUMBER('Control Sample Data'!T190),'Control Sample Data'!T190&lt;35,'Control Sample Data'!T190&gt;0),'Control Sample Data'!T190-'Choose Housekeeping Genes'!AR$27,35-'Choose Housekeeping Genes'!AR$27),"")</f>
        <v/>
      </c>
      <c r="AQ190" s="132" t="str">
        <f>IF(SUM('Control Sample Data'!U$3:U$386)&gt;10,IF(AND(ISNUMBER('Control Sample Data'!U190),'Control Sample Data'!U190&lt;35,'Control Sample Data'!U190&gt;0),'Control Sample Data'!U190-'Choose Housekeeping Genes'!AS$27,35-'Choose Housekeeping Genes'!AS$27),"")</f>
        <v/>
      </c>
      <c r="AR190" s="132" t="str">
        <f>IF(SUM('Control Sample Data'!V$3:V$386)&gt;10,IF(AND(ISNUMBER('Control Sample Data'!V190),'Control Sample Data'!V190&lt;35,'Control Sample Data'!V190&gt;0),'Control Sample Data'!V190-'Choose Housekeeping Genes'!AT$27,35-'Choose Housekeeping Genes'!AT$27),"")</f>
        <v/>
      </c>
      <c r="AS190" s="135" t="str">
        <f>'Control Sample Data'!A190</f>
        <v>SENCR</v>
      </c>
      <c r="AT190" s="35" t="s">
        <v>237</v>
      </c>
      <c r="AU190" s="132" t="str">
        <f ca="1">IF(ISNUMBER(C190-'Choose Housekeeping Genes'!D$17),C190-'Choose Housekeeping Genes'!D$17,"")</f>
        <v/>
      </c>
      <c r="AV190" s="132" t="str">
        <f ca="1">IF(ISNUMBER(D190-'Choose Housekeeping Genes'!E$17),D190-'Choose Housekeeping Genes'!E$17,"")</f>
        <v/>
      </c>
      <c r="AW190" s="132" t="str">
        <f ca="1">IF(ISNUMBER(E190-'Choose Housekeeping Genes'!F$17),E190-'Choose Housekeeping Genes'!F$17,"")</f>
        <v/>
      </c>
      <c r="AX190" s="132" t="str">
        <f ca="1">IF(ISNUMBER(F190-'Choose Housekeeping Genes'!G$17),F190-'Choose Housekeeping Genes'!G$17,"")</f>
        <v/>
      </c>
      <c r="AY190" s="132" t="str">
        <f ca="1">IF(ISNUMBER(G190-'Choose Housekeeping Genes'!H$17),G190-'Choose Housekeeping Genes'!H$17,"")</f>
        <v/>
      </c>
      <c r="AZ190" s="132" t="str">
        <f ca="1">IF(ISNUMBER(H190-'Choose Housekeeping Genes'!I$17),H190-'Choose Housekeeping Genes'!I$17,"")</f>
        <v/>
      </c>
      <c r="BA190" s="132" t="str">
        <f ca="1">IF(ISNUMBER(I190-'Choose Housekeeping Genes'!J$17),I190-'Choose Housekeeping Genes'!J$17,"")</f>
        <v/>
      </c>
      <c r="BB190" s="132" t="str">
        <f ca="1">IF(ISNUMBER(J190-'Choose Housekeeping Genes'!K$17),J190-'Choose Housekeeping Genes'!K$17,"")</f>
        <v/>
      </c>
      <c r="BC190" s="132" t="str">
        <f ca="1">IF(ISNUMBER(K190-'Choose Housekeeping Genes'!L$17),K190-'Choose Housekeeping Genes'!L$17,"")</f>
        <v/>
      </c>
      <c r="BD190" s="132" t="str">
        <f ca="1">IF(ISNUMBER(L190-'Choose Housekeeping Genes'!M$17),L190-'Choose Housekeeping Genes'!M$17,"")</f>
        <v/>
      </c>
      <c r="BE190" s="132" t="str">
        <f ca="1">IF(ISNUMBER(M190-'Choose Housekeeping Genes'!N$17),M190-'Choose Housekeeping Genes'!N$17,"")</f>
        <v/>
      </c>
      <c r="BF190" s="132" t="str">
        <f ca="1">IF(ISNUMBER(N190-'Choose Housekeeping Genes'!O$17),N190-'Choose Housekeeping Genes'!O$17,"")</f>
        <v/>
      </c>
      <c r="BG190" s="132" t="str">
        <f ca="1">IF(ISNUMBER(O190-'Choose Housekeeping Genes'!P$17),O190-'Choose Housekeeping Genes'!P$17,"")</f>
        <v/>
      </c>
      <c r="BH190" s="132" t="str">
        <f ca="1">IF(ISNUMBER(P190-'Choose Housekeeping Genes'!Q$17),P190-'Choose Housekeeping Genes'!Q$17,"")</f>
        <v/>
      </c>
      <c r="BI190" s="132" t="str">
        <f ca="1">IF(ISNUMBER(Q190-'Choose Housekeeping Genes'!R$17),Q190-'Choose Housekeeping Genes'!R$17,"")</f>
        <v/>
      </c>
      <c r="BJ190" s="132" t="str">
        <f ca="1">IF(ISNUMBER(R190-'Choose Housekeeping Genes'!S$17),R190-'Choose Housekeeping Genes'!S$17,"")</f>
        <v/>
      </c>
      <c r="BK190" s="132" t="str">
        <f ca="1">IF(ISNUMBER(S190-'Choose Housekeeping Genes'!T$17),S190-'Choose Housekeeping Genes'!T$17,"")</f>
        <v/>
      </c>
      <c r="BL190" s="132" t="str">
        <f ca="1">IF(ISNUMBER(T190-'Choose Housekeeping Genes'!U$17),T190-'Choose Housekeeping Genes'!U$17,"")</f>
        <v/>
      </c>
      <c r="BM190" s="132" t="str">
        <f ca="1">IF(ISNUMBER(U190-'Choose Housekeeping Genes'!V$17),U190-'Choose Housekeeping Genes'!V$17,"")</f>
        <v/>
      </c>
      <c r="BN190" s="132" t="str">
        <f ca="1">IF(ISNUMBER(V190-'Choose Housekeeping Genes'!W$17),V190-'Choose Housekeeping Genes'!W$17,"")</f>
        <v/>
      </c>
      <c r="BO190" s="142" t="str">
        <f t="shared" si="11"/>
        <v>SENCR</v>
      </c>
      <c r="BP190" s="141" t="s">
        <v>237</v>
      </c>
      <c r="BQ190" s="132" t="str">
        <f ca="1">IF(ISNUMBER(Y190-'Choose Housekeeping Genes'!AA$17),Y190-'Choose Housekeeping Genes'!AA$17,"")</f>
        <v/>
      </c>
      <c r="BR190" s="132" t="str">
        <f ca="1">IF(ISNUMBER(Z190-'Choose Housekeeping Genes'!AB$17),Z190-'Choose Housekeeping Genes'!AB$17,"")</f>
        <v/>
      </c>
      <c r="BS190" s="132" t="str">
        <f ca="1">IF(ISNUMBER(AA190-'Choose Housekeeping Genes'!AC$17),AA190-'Choose Housekeeping Genes'!AC$17,"")</f>
        <v/>
      </c>
      <c r="BT190" s="132" t="str">
        <f ca="1">IF(ISNUMBER(AB190-'Choose Housekeeping Genes'!AD$17),AB190-'Choose Housekeeping Genes'!AD$17,"")</f>
        <v/>
      </c>
      <c r="BU190" s="132" t="str">
        <f ca="1">IF(ISNUMBER(AC190-'Choose Housekeeping Genes'!AE$17),AC190-'Choose Housekeeping Genes'!AE$17,"")</f>
        <v/>
      </c>
      <c r="BV190" s="132" t="str">
        <f ca="1">IF(ISNUMBER(AD190-'Choose Housekeeping Genes'!AF$17),AD190-'Choose Housekeeping Genes'!AF$17,"")</f>
        <v/>
      </c>
      <c r="BW190" s="132" t="str">
        <f ca="1">IF(ISNUMBER(AE190-'Choose Housekeeping Genes'!AG$17),AE190-'Choose Housekeeping Genes'!AG$17,"")</f>
        <v/>
      </c>
      <c r="BX190" s="132" t="str">
        <f ca="1">IF(ISNUMBER(AF190-'Choose Housekeeping Genes'!AH$17),AF190-'Choose Housekeeping Genes'!AH$17,"")</f>
        <v/>
      </c>
      <c r="BY190" s="132" t="str">
        <f ca="1">IF(ISNUMBER(AG190-'Choose Housekeeping Genes'!AI$17),AG190-'Choose Housekeeping Genes'!AI$17,"")</f>
        <v/>
      </c>
      <c r="BZ190" s="132" t="str">
        <f ca="1">IF(ISNUMBER(AH190-'Choose Housekeeping Genes'!AJ$17),AH190-'Choose Housekeeping Genes'!AJ$17,"")</f>
        <v/>
      </c>
      <c r="CA190" s="132" t="str">
        <f ca="1">IF(ISNUMBER(AI190-'Choose Housekeeping Genes'!AK$17),AI190-'Choose Housekeeping Genes'!AK$17,"")</f>
        <v/>
      </c>
      <c r="CB190" s="132" t="str">
        <f ca="1">IF(ISNUMBER(AJ190-'Choose Housekeeping Genes'!AL$17),AJ190-'Choose Housekeeping Genes'!AL$17,"")</f>
        <v/>
      </c>
      <c r="CC190" s="132" t="str">
        <f ca="1">IF(ISNUMBER(AK190-'Choose Housekeeping Genes'!AM$17),AK190-'Choose Housekeeping Genes'!AM$17,"")</f>
        <v/>
      </c>
      <c r="CD190" s="132" t="str">
        <f ca="1">IF(ISNUMBER(AL190-'Choose Housekeeping Genes'!AN$17),AL190-'Choose Housekeeping Genes'!AN$17,"")</f>
        <v/>
      </c>
      <c r="CE190" s="132" t="str">
        <f ca="1">IF(ISNUMBER(AM190-'Choose Housekeeping Genes'!AO$17),AM190-'Choose Housekeeping Genes'!AO$17,"")</f>
        <v/>
      </c>
      <c r="CF190" s="132" t="str">
        <f ca="1">IF(ISNUMBER(AN190-'Choose Housekeeping Genes'!AP$17),AN190-'Choose Housekeeping Genes'!AP$17,"")</f>
        <v/>
      </c>
      <c r="CG190" s="132" t="str">
        <f ca="1">IF(ISNUMBER(AO190-'Choose Housekeeping Genes'!AQ$17),AO190-'Choose Housekeeping Genes'!AQ$17,"")</f>
        <v/>
      </c>
      <c r="CH190" s="132" t="str">
        <f ca="1">IF(ISNUMBER(AP190-'Choose Housekeeping Genes'!AR$17),AP190-'Choose Housekeeping Genes'!AR$17,"")</f>
        <v/>
      </c>
      <c r="CI190" s="132" t="str">
        <f ca="1">IF(ISNUMBER(AQ190-'Choose Housekeeping Genes'!AS$17),AQ190-'Choose Housekeeping Genes'!AS$17,"")</f>
        <v/>
      </c>
      <c r="CJ190" s="132" t="str">
        <f ca="1">IF(ISNUMBER(AR190-'Choose Housekeeping Genes'!AT$17),AR190-'Choose Housekeeping Genes'!AT$17,"")</f>
        <v/>
      </c>
      <c r="CK190" s="137" t="e">
        <f t="shared" ca="1" si="9"/>
        <v>#DIV/0!</v>
      </c>
      <c r="CL190" s="138" t="e">
        <f t="shared" ca="1" si="10"/>
        <v>#DIV/0!</v>
      </c>
    </row>
    <row r="191" spans="1:90" ht="12.75" x14ac:dyDescent="0.15">
      <c r="A191" s="131" t="str">
        <f>'Transcript table'!C191</f>
        <v>Six3os</v>
      </c>
      <c r="B191" s="35" t="s">
        <v>238</v>
      </c>
      <c r="C191" s="132" t="str">
        <f>IF(SUM('Test Sample Data'!C$3:C$386)&gt;10,IF(AND(ISNUMBER('Test Sample Data'!C191),'Test Sample Data'!C191&lt;35,'Test Sample Data'!C191&gt;0),'Test Sample Data'!C191-'Choose Housekeeping Genes'!D$27,35-'Choose Housekeeping Genes'!D$27),"")</f>
        <v/>
      </c>
      <c r="D191" s="132" t="str">
        <f>IF(SUM('Test Sample Data'!D$3:D$386)&gt;10,IF(AND(ISNUMBER('Test Sample Data'!D191),'Test Sample Data'!D191&lt;35,'Test Sample Data'!D191&gt;0),'Test Sample Data'!D191-'Choose Housekeeping Genes'!E$27,35-'Choose Housekeeping Genes'!E$27),"")</f>
        <v/>
      </c>
      <c r="E191" s="132" t="str">
        <f>IF(SUM('Test Sample Data'!E$3:E$386)&gt;10,IF(AND(ISNUMBER('Test Sample Data'!E191),'Test Sample Data'!E191&lt;35,'Test Sample Data'!E191&gt;0),'Test Sample Data'!E191-'Choose Housekeeping Genes'!F$27,35-'Choose Housekeeping Genes'!F$27),"")</f>
        <v/>
      </c>
      <c r="F191" s="132" t="str">
        <f>IF(SUM('Test Sample Data'!F$3:F$386)&gt;10,IF(AND(ISNUMBER('Test Sample Data'!F191),'Test Sample Data'!F191&lt;35,'Test Sample Data'!F191&gt;0),'Test Sample Data'!F191-'Choose Housekeeping Genes'!G$27,35-'Choose Housekeeping Genes'!G$27),"")</f>
        <v/>
      </c>
      <c r="G191" s="132" t="str">
        <f>IF(SUM('Test Sample Data'!G$3:G$386)&gt;10,IF(AND(ISNUMBER('Test Sample Data'!G191),'Test Sample Data'!G191&lt;35,'Test Sample Data'!G191&gt;0),'Test Sample Data'!G191-'Choose Housekeeping Genes'!H$27,35-'Choose Housekeeping Genes'!H$27),"")</f>
        <v/>
      </c>
      <c r="H191" s="132" t="str">
        <f>IF(SUM('Test Sample Data'!H$3:H$386)&gt;10,IF(AND(ISNUMBER('Test Sample Data'!H191),'Test Sample Data'!H191&lt;35,'Test Sample Data'!H191&gt;0),'Test Sample Data'!H191-'Choose Housekeeping Genes'!I$27,35-'Choose Housekeeping Genes'!I$27),"")</f>
        <v/>
      </c>
      <c r="I191" s="132" t="str">
        <f>IF(SUM('Test Sample Data'!I$3:I$386)&gt;10,IF(AND(ISNUMBER('Test Sample Data'!I191),'Test Sample Data'!I191&lt;35,'Test Sample Data'!I191&gt;0),'Test Sample Data'!I191-'Choose Housekeeping Genes'!J$27,35-'Choose Housekeeping Genes'!J$27),"")</f>
        <v/>
      </c>
      <c r="J191" s="132" t="str">
        <f>IF(SUM('Test Sample Data'!J$3:J$386)&gt;10,IF(AND(ISNUMBER('Test Sample Data'!J191),'Test Sample Data'!J191&lt;35,'Test Sample Data'!J191&gt;0),'Test Sample Data'!J191-'Choose Housekeeping Genes'!K$27,35-'Choose Housekeeping Genes'!K$27),"")</f>
        <v/>
      </c>
      <c r="K191" s="132" t="str">
        <f>IF(SUM('Test Sample Data'!K$3:K$386)&gt;10,IF(AND(ISNUMBER('Test Sample Data'!K191),'Test Sample Data'!K191&lt;35,'Test Sample Data'!K191&gt;0),'Test Sample Data'!K191-'Choose Housekeeping Genes'!L$27,35-'Choose Housekeeping Genes'!L$27),"")</f>
        <v/>
      </c>
      <c r="L191" s="132" t="str">
        <f>IF(SUM('Test Sample Data'!L$3:L$386)&gt;10,IF(AND(ISNUMBER('Test Sample Data'!L191),'Test Sample Data'!L191&lt;35,'Test Sample Data'!L191&gt;0),'Test Sample Data'!L191-'Choose Housekeeping Genes'!M$27,35-'Choose Housekeeping Genes'!M$27),"")</f>
        <v/>
      </c>
      <c r="M191" s="132" t="str">
        <f>IF(SUM('Test Sample Data'!M$3:M$386)&gt;10,IF(AND(ISNUMBER('Test Sample Data'!M191),'Test Sample Data'!M191&lt;35,'Test Sample Data'!M191&gt;0),'Test Sample Data'!M191-'Choose Housekeeping Genes'!N$27,35-'Choose Housekeeping Genes'!N$27),"")</f>
        <v/>
      </c>
      <c r="N191" s="132" t="str">
        <f>IF(SUM('Test Sample Data'!N$3:N$386)&gt;10,IF(AND(ISNUMBER('Test Sample Data'!N191),'Test Sample Data'!N191&lt;35,'Test Sample Data'!N191&gt;0),'Test Sample Data'!N191-'Choose Housekeeping Genes'!O$27,35-'Choose Housekeeping Genes'!O$27),"")</f>
        <v/>
      </c>
      <c r="O191" s="132" t="str">
        <f>IF(SUM('Test Sample Data'!O$3:O$386)&gt;10,IF(AND(ISNUMBER('Test Sample Data'!O191),'Test Sample Data'!O191&lt;35,'Test Sample Data'!O191&gt;0),'Test Sample Data'!O191-'Choose Housekeeping Genes'!P$27,35-'Choose Housekeeping Genes'!P$27),"")</f>
        <v/>
      </c>
      <c r="P191" s="132" t="str">
        <f>IF(SUM('Test Sample Data'!P$3:P$386)&gt;10,IF(AND(ISNUMBER('Test Sample Data'!P191),'Test Sample Data'!P191&lt;35,'Test Sample Data'!P191&gt;0),'Test Sample Data'!P191-'Choose Housekeeping Genes'!Q$27,35-'Choose Housekeeping Genes'!Q$27),"")</f>
        <v/>
      </c>
      <c r="Q191" s="132" t="str">
        <f>IF(SUM('Test Sample Data'!Q$3:Q$386)&gt;10,IF(AND(ISNUMBER('Test Sample Data'!Q191),'Test Sample Data'!Q191&lt;35,'Test Sample Data'!Q191&gt;0),'Test Sample Data'!Q191-'Choose Housekeeping Genes'!R$27,35-'Choose Housekeeping Genes'!R$27),"")</f>
        <v/>
      </c>
      <c r="R191" s="132" t="str">
        <f>IF(SUM('Test Sample Data'!R$3:R$386)&gt;10,IF(AND(ISNUMBER('Test Sample Data'!R191),'Test Sample Data'!R191&lt;35,'Test Sample Data'!R191&gt;0),'Test Sample Data'!R191-'Choose Housekeeping Genes'!S$27,35-'Choose Housekeeping Genes'!S$27),"")</f>
        <v/>
      </c>
      <c r="S191" s="132" t="str">
        <f>IF(SUM('Test Sample Data'!S$3:S$386)&gt;10,IF(AND(ISNUMBER('Test Sample Data'!S191),'Test Sample Data'!S191&lt;35,'Test Sample Data'!S191&gt;0),'Test Sample Data'!S191-'Choose Housekeeping Genes'!T$27,35-'Choose Housekeeping Genes'!T$27),"")</f>
        <v/>
      </c>
      <c r="T191" s="132" t="str">
        <f>IF(SUM('Test Sample Data'!T$3:T$386)&gt;10,IF(AND(ISNUMBER('Test Sample Data'!T191),'Test Sample Data'!T191&lt;35,'Test Sample Data'!T191&gt;0),'Test Sample Data'!T191-'Choose Housekeeping Genes'!U$27,35-'Choose Housekeeping Genes'!U$27),"")</f>
        <v/>
      </c>
      <c r="U191" s="132" t="str">
        <f>IF(SUM('Test Sample Data'!U$3:U$386)&gt;10,IF(AND(ISNUMBER('Test Sample Data'!U191),'Test Sample Data'!U191&lt;35,'Test Sample Data'!U191&gt;0),'Test Sample Data'!U191-'Choose Housekeeping Genes'!V$27,35-'Choose Housekeeping Genes'!V$27),"")</f>
        <v/>
      </c>
      <c r="V191" s="132" t="str">
        <f>IF(SUM('Test Sample Data'!V$3:V$386)&gt;10,IF(AND(ISNUMBER('Test Sample Data'!V191),'Test Sample Data'!V191&lt;35,'Test Sample Data'!V191&gt;0),'Test Sample Data'!V191-'Choose Housekeeping Genes'!W$27,35-'Choose Housekeeping Genes'!W$27),"")</f>
        <v/>
      </c>
      <c r="W191" s="140" t="str">
        <f>'Control Sample Data'!A191</f>
        <v>Six3os</v>
      </c>
      <c r="X191" s="141" t="s">
        <v>238</v>
      </c>
      <c r="Y191" s="132" t="str">
        <f>IF(SUM('Control Sample Data'!C$3:C$386)&gt;10,IF(AND(ISNUMBER('Control Sample Data'!C191),'Control Sample Data'!C191&lt;35,'Control Sample Data'!C191&gt;0),'Control Sample Data'!C191-'Choose Housekeeping Genes'!AA$27,35-'Choose Housekeeping Genes'!AA$27),"")</f>
        <v/>
      </c>
      <c r="Z191" s="132" t="str">
        <f>IF(SUM('Control Sample Data'!D$3:D$386)&gt;10,IF(AND(ISNUMBER('Control Sample Data'!D191),'Control Sample Data'!D191&lt;35,'Control Sample Data'!D191&gt;0),'Control Sample Data'!D191-'Choose Housekeeping Genes'!AB$27,35-'Choose Housekeeping Genes'!AB$27),"")</f>
        <v/>
      </c>
      <c r="AA191" s="132" t="str">
        <f>IF(SUM('Control Sample Data'!E$3:E$386)&gt;10,IF(AND(ISNUMBER('Control Sample Data'!E191),'Control Sample Data'!E191&lt;35,'Control Sample Data'!E191&gt;0),'Control Sample Data'!E191-'Choose Housekeeping Genes'!AC$27,35-'Choose Housekeeping Genes'!AC$27),"")</f>
        <v/>
      </c>
      <c r="AB191" s="132" t="str">
        <f>IF(SUM('Control Sample Data'!F$3:F$386)&gt;10,IF(AND(ISNUMBER('Control Sample Data'!F191),'Control Sample Data'!F191&lt;35,'Control Sample Data'!F191&gt;0),'Control Sample Data'!F191-'Choose Housekeeping Genes'!AD$27,35-'Choose Housekeeping Genes'!AD$27),"")</f>
        <v/>
      </c>
      <c r="AC191" s="132" t="str">
        <f>IF(SUM('Control Sample Data'!G$3:G$386)&gt;10,IF(AND(ISNUMBER('Control Sample Data'!G191),'Control Sample Data'!G191&lt;35,'Control Sample Data'!G191&gt;0),'Control Sample Data'!G191-'Choose Housekeeping Genes'!AE$27,35-'Choose Housekeeping Genes'!AE$27),"")</f>
        <v/>
      </c>
      <c r="AD191" s="132" t="str">
        <f>IF(SUM('Control Sample Data'!H$3:H$386)&gt;10,IF(AND(ISNUMBER('Control Sample Data'!H191),'Control Sample Data'!H191&lt;35,'Control Sample Data'!H191&gt;0),'Control Sample Data'!H191-'Choose Housekeeping Genes'!AF$27,35-'Choose Housekeeping Genes'!AF$27),"")</f>
        <v/>
      </c>
      <c r="AE191" s="132" t="str">
        <f>IF(SUM('Control Sample Data'!I$3:I$386)&gt;10,IF(AND(ISNUMBER('Control Sample Data'!I191),'Control Sample Data'!I191&lt;35,'Control Sample Data'!I191&gt;0),'Control Sample Data'!I191-'Choose Housekeeping Genes'!AG$27,35-'Choose Housekeeping Genes'!AG$27),"")</f>
        <v/>
      </c>
      <c r="AF191" s="132" t="str">
        <f>IF(SUM('Control Sample Data'!J$3:J$386)&gt;10,IF(AND(ISNUMBER('Control Sample Data'!J191),'Control Sample Data'!J191&lt;35,'Control Sample Data'!J191&gt;0),'Control Sample Data'!J191-'Choose Housekeeping Genes'!AH$27,35-'Choose Housekeeping Genes'!AH$27),"")</f>
        <v/>
      </c>
      <c r="AG191" s="132" t="str">
        <f>IF(SUM('Control Sample Data'!K$3:K$386)&gt;10,IF(AND(ISNUMBER('Control Sample Data'!K191),'Control Sample Data'!K191&lt;35,'Control Sample Data'!K191&gt;0),'Control Sample Data'!K191-'Choose Housekeeping Genes'!AI$27,35-'Choose Housekeeping Genes'!AI$27),"")</f>
        <v/>
      </c>
      <c r="AH191" s="132" t="str">
        <f>IF(SUM('Control Sample Data'!L$3:L$386)&gt;10,IF(AND(ISNUMBER('Control Sample Data'!L191),'Control Sample Data'!L191&lt;35,'Control Sample Data'!L191&gt;0),'Control Sample Data'!L191-'Choose Housekeeping Genes'!AJ$27,35-'Choose Housekeeping Genes'!AJ$27),"")</f>
        <v/>
      </c>
      <c r="AI191" s="132" t="str">
        <f>IF(SUM('Control Sample Data'!M$3:M$386)&gt;10,IF(AND(ISNUMBER('Control Sample Data'!M191),'Control Sample Data'!M191&lt;35,'Control Sample Data'!M191&gt;0),'Control Sample Data'!M191-'Choose Housekeeping Genes'!AK$27,35-'Choose Housekeeping Genes'!AK$27),"")</f>
        <v/>
      </c>
      <c r="AJ191" s="132" t="str">
        <f>IF(SUM('Control Sample Data'!N$3:N$386)&gt;10,IF(AND(ISNUMBER('Control Sample Data'!N191),'Control Sample Data'!N191&lt;35,'Control Sample Data'!N191&gt;0),'Control Sample Data'!N191-'Choose Housekeeping Genes'!AL$27,35-'Choose Housekeeping Genes'!AL$27),"")</f>
        <v/>
      </c>
      <c r="AK191" s="132" t="str">
        <f>IF(SUM('Control Sample Data'!O$3:O$386)&gt;10,IF(AND(ISNUMBER('Control Sample Data'!O191),'Control Sample Data'!O191&lt;35,'Control Sample Data'!O191&gt;0),'Control Sample Data'!O191-'Choose Housekeeping Genes'!AM$27,35-'Choose Housekeeping Genes'!AM$27),"")</f>
        <v/>
      </c>
      <c r="AL191" s="132" t="str">
        <f>IF(SUM('Control Sample Data'!P$3:P$386)&gt;10,IF(AND(ISNUMBER('Control Sample Data'!P191),'Control Sample Data'!P191&lt;35,'Control Sample Data'!P191&gt;0),'Control Sample Data'!P191-'Choose Housekeeping Genes'!AN$27,35-'Choose Housekeeping Genes'!AN$27),"")</f>
        <v/>
      </c>
      <c r="AM191" s="132" t="str">
        <f>IF(SUM('Control Sample Data'!Q$3:Q$386)&gt;10,IF(AND(ISNUMBER('Control Sample Data'!Q191),'Control Sample Data'!Q191&lt;35,'Control Sample Data'!Q191&gt;0),'Control Sample Data'!Q191-'Choose Housekeeping Genes'!AO$27,35-'Choose Housekeeping Genes'!AO$27),"")</f>
        <v/>
      </c>
      <c r="AN191" s="132" t="str">
        <f>IF(SUM('Control Sample Data'!R$3:R$386)&gt;10,IF(AND(ISNUMBER('Control Sample Data'!R191),'Control Sample Data'!R191&lt;35,'Control Sample Data'!R191&gt;0),'Control Sample Data'!R191-'Choose Housekeeping Genes'!AP$27,35-'Choose Housekeeping Genes'!AP$27),"")</f>
        <v/>
      </c>
      <c r="AO191" s="132" t="str">
        <f>IF(SUM('Control Sample Data'!S$3:S$386)&gt;10,IF(AND(ISNUMBER('Control Sample Data'!S191),'Control Sample Data'!S191&lt;35,'Control Sample Data'!S191&gt;0),'Control Sample Data'!S191-'Choose Housekeeping Genes'!AQ$27,35-'Choose Housekeeping Genes'!AQ$27),"")</f>
        <v/>
      </c>
      <c r="AP191" s="132" t="str">
        <f>IF(SUM('Control Sample Data'!T$3:T$386)&gt;10,IF(AND(ISNUMBER('Control Sample Data'!T191),'Control Sample Data'!T191&lt;35,'Control Sample Data'!T191&gt;0),'Control Sample Data'!T191-'Choose Housekeeping Genes'!AR$27,35-'Choose Housekeeping Genes'!AR$27),"")</f>
        <v/>
      </c>
      <c r="AQ191" s="132" t="str">
        <f>IF(SUM('Control Sample Data'!U$3:U$386)&gt;10,IF(AND(ISNUMBER('Control Sample Data'!U191),'Control Sample Data'!U191&lt;35,'Control Sample Data'!U191&gt;0),'Control Sample Data'!U191-'Choose Housekeeping Genes'!AS$27,35-'Choose Housekeeping Genes'!AS$27),"")</f>
        <v/>
      </c>
      <c r="AR191" s="132" t="str">
        <f>IF(SUM('Control Sample Data'!V$3:V$386)&gt;10,IF(AND(ISNUMBER('Control Sample Data'!V191),'Control Sample Data'!V191&lt;35,'Control Sample Data'!V191&gt;0),'Control Sample Data'!V191-'Choose Housekeeping Genes'!AT$27,35-'Choose Housekeeping Genes'!AT$27),"")</f>
        <v/>
      </c>
      <c r="AS191" s="135" t="str">
        <f>'Control Sample Data'!A191</f>
        <v>Six3os</v>
      </c>
      <c r="AT191" s="35" t="s">
        <v>238</v>
      </c>
      <c r="AU191" s="132" t="str">
        <f ca="1">IF(ISNUMBER(C191-'Choose Housekeeping Genes'!D$17),C191-'Choose Housekeeping Genes'!D$17,"")</f>
        <v/>
      </c>
      <c r="AV191" s="132" t="str">
        <f ca="1">IF(ISNUMBER(D191-'Choose Housekeeping Genes'!E$17),D191-'Choose Housekeeping Genes'!E$17,"")</f>
        <v/>
      </c>
      <c r="AW191" s="132" t="str">
        <f ca="1">IF(ISNUMBER(E191-'Choose Housekeeping Genes'!F$17),E191-'Choose Housekeeping Genes'!F$17,"")</f>
        <v/>
      </c>
      <c r="AX191" s="132" t="str">
        <f ca="1">IF(ISNUMBER(F191-'Choose Housekeeping Genes'!G$17),F191-'Choose Housekeeping Genes'!G$17,"")</f>
        <v/>
      </c>
      <c r="AY191" s="132" t="str">
        <f ca="1">IF(ISNUMBER(G191-'Choose Housekeeping Genes'!H$17),G191-'Choose Housekeeping Genes'!H$17,"")</f>
        <v/>
      </c>
      <c r="AZ191" s="132" t="str">
        <f ca="1">IF(ISNUMBER(H191-'Choose Housekeeping Genes'!I$17),H191-'Choose Housekeeping Genes'!I$17,"")</f>
        <v/>
      </c>
      <c r="BA191" s="132" t="str">
        <f ca="1">IF(ISNUMBER(I191-'Choose Housekeeping Genes'!J$17),I191-'Choose Housekeeping Genes'!J$17,"")</f>
        <v/>
      </c>
      <c r="BB191" s="132" t="str">
        <f ca="1">IF(ISNUMBER(J191-'Choose Housekeeping Genes'!K$17),J191-'Choose Housekeeping Genes'!K$17,"")</f>
        <v/>
      </c>
      <c r="BC191" s="132" t="str">
        <f ca="1">IF(ISNUMBER(K191-'Choose Housekeeping Genes'!L$17),K191-'Choose Housekeeping Genes'!L$17,"")</f>
        <v/>
      </c>
      <c r="BD191" s="132" t="str">
        <f ca="1">IF(ISNUMBER(L191-'Choose Housekeeping Genes'!M$17),L191-'Choose Housekeeping Genes'!M$17,"")</f>
        <v/>
      </c>
      <c r="BE191" s="132" t="str">
        <f ca="1">IF(ISNUMBER(M191-'Choose Housekeeping Genes'!N$17),M191-'Choose Housekeeping Genes'!N$17,"")</f>
        <v/>
      </c>
      <c r="BF191" s="132" t="str">
        <f ca="1">IF(ISNUMBER(N191-'Choose Housekeeping Genes'!O$17),N191-'Choose Housekeeping Genes'!O$17,"")</f>
        <v/>
      </c>
      <c r="BG191" s="132" t="str">
        <f ca="1">IF(ISNUMBER(O191-'Choose Housekeeping Genes'!P$17),O191-'Choose Housekeeping Genes'!P$17,"")</f>
        <v/>
      </c>
      <c r="BH191" s="132" t="str">
        <f ca="1">IF(ISNUMBER(P191-'Choose Housekeeping Genes'!Q$17),P191-'Choose Housekeeping Genes'!Q$17,"")</f>
        <v/>
      </c>
      <c r="BI191" s="132" t="str">
        <f ca="1">IF(ISNUMBER(Q191-'Choose Housekeeping Genes'!R$17),Q191-'Choose Housekeeping Genes'!R$17,"")</f>
        <v/>
      </c>
      <c r="BJ191" s="132" t="str">
        <f ca="1">IF(ISNUMBER(R191-'Choose Housekeeping Genes'!S$17),R191-'Choose Housekeeping Genes'!S$17,"")</f>
        <v/>
      </c>
      <c r="BK191" s="132" t="str">
        <f ca="1">IF(ISNUMBER(S191-'Choose Housekeeping Genes'!T$17),S191-'Choose Housekeeping Genes'!T$17,"")</f>
        <v/>
      </c>
      <c r="BL191" s="132" t="str">
        <f ca="1">IF(ISNUMBER(T191-'Choose Housekeeping Genes'!U$17),T191-'Choose Housekeeping Genes'!U$17,"")</f>
        <v/>
      </c>
      <c r="BM191" s="132" t="str">
        <f ca="1">IF(ISNUMBER(U191-'Choose Housekeeping Genes'!V$17),U191-'Choose Housekeeping Genes'!V$17,"")</f>
        <v/>
      </c>
      <c r="BN191" s="132" t="str">
        <f ca="1">IF(ISNUMBER(V191-'Choose Housekeeping Genes'!W$17),V191-'Choose Housekeeping Genes'!W$17,"")</f>
        <v/>
      </c>
      <c r="BO191" s="142" t="str">
        <f t="shared" si="11"/>
        <v>Six3os</v>
      </c>
      <c r="BP191" s="141" t="s">
        <v>238</v>
      </c>
      <c r="BQ191" s="132" t="str">
        <f ca="1">IF(ISNUMBER(Y191-'Choose Housekeeping Genes'!AA$17),Y191-'Choose Housekeeping Genes'!AA$17,"")</f>
        <v/>
      </c>
      <c r="BR191" s="132" t="str">
        <f ca="1">IF(ISNUMBER(Z191-'Choose Housekeeping Genes'!AB$17),Z191-'Choose Housekeeping Genes'!AB$17,"")</f>
        <v/>
      </c>
      <c r="BS191" s="132" t="str">
        <f ca="1">IF(ISNUMBER(AA191-'Choose Housekeeping Genes'!AC$17),AA191-'Choose Housekeeping Genes'!AC$17,"")</f>
        <v/>
      </c>
      <c r="BT191" s="132" t="str">
        <f ca="1">IF(ISNUMBER(AB191-'Choose Housekeeping Genes'!AD$17),AB191-'Choose Housekeeping Genes'!AD$17,"")</f>
        <v/>
      </c>
      <c r="BU191" s="132" t="str">
        <f ca="1">IF(ISNUMBER(AC191-'Choose Housekeeping Genes'!AE$17),AC191-'Choose Housekeeping Genes'!AE$17,"")</f>
        <v/>
      </c>
      <c r="BV191" s="132" t="str">
        <f ca="1">IF(ISNUMBER(AD191-'Choose Housekeeping Genes'!AF$17),AD191-'Choose Housekeeping Genes'!AF$17,"")</f>
        <v/>
      </c>
      <c r="BW191" s="132" t="str">
        <f ca="1">IF(ISNUMBER(AE191-'Choose Housekeeping Genes'!AG$17),AE191-'Choose Housekeeping Genes'!AG$17,"")</f>
        <v/>
      </c>
      <c r="BX191" s="132" t="str">
        <f ca="1">IF(ISNUMBER(AF191-'Choose Housekeeping Genes'!AH$17),AF191-'Choose Housekeeping Genes'!AH$17,"")</f>
        <v/>
      </c>
      <c r="BY191" s="132" t="str">
        <f ca="1">IF(ISNUMBER(AG191-'Choose Housekeeping Genes'!AI$17),AG191-'Choose Housekeeping Genes'!AI$17,"")</f>
        <v/>
      </c>
      <c r="BZ191" s="132" t="str">
        <f ca="1">IF(ISNUMBER(AH191-'Choose Housekeeping Genes'!AJ$17),AH191-'Choose Housekeeping Genes'!AJ$17,"")</f>
        <v/>
      </c>
      <c r="CA191" s="132" t="str">
        <f ca="1">IF(ISNUMBER(AI191-'Choose Housekeeping Genes'!AK$17),AI191-'Choose Housekeeping Genes'!AK$17,"")</f>
        <v/>
      </c>
      <c r="CB191" s="132" t="str">
        <f ca="1">IF(ISNUMBER(AJ191-'Choose Housekeeping Genes'!AL$17),AJ191-'Choose Housekeeping Genes'!AL$17,"")</f>
        <v/>
      </c>
      <c r="CC191" s="132" t="str">
        <f ca="1">IF(ISNUMBER(AK191-'Choose Housekeeping Genes'!AM$17),AK191-'Choose Housekeeping Genes'!AM$17,"")</f>
        <v/>
      </c>
      <c r="CD191" s="132" t="str">
        <f ca="1">IF(ISNUMBER(AL191-'Choose Housekeeping Genes'!AN$17),AL191-'Choose Housekeeping Genes'!AN$17,"")</f>
        <v/>
      </c>
      <c r="CE191" s="132" t="str">
        <f ca="1">IF(ISNUMBER(AM191-'Choose Housekeeping Genes'!AO$17),AM191-'Choose Housekeeping Genes'!AO$17,"")</f>
        <v/>
      </c>
      <c r="CF191" s="132" t="str">
        <f ca="1">IF(ISNUMBER(AN191-'Choose Housekeeping Genes'!AP$17),AN191-'Choose Housekeeping Genes'!AP$17,"")</f>
        <v/>
      </c>
      <c r="CG191" s="132" t="str">
        <f ca="1">IF(ISNUMBER(AO191-'Choose Housekeeping Genes'!AQ$17),AO191-'Choose Housekeeping Genes'!AQ$17,"")</f>
        <v/>
      </c>
      <c r="CH191" s="132" t="str">
        <f ca="1">IF(ISNUMBER(AP191-'Choose Housekeeping Genes'!AR$17),AP191-'Choose Housekeeping Genes'!AR$17,"")</f>
        <v/>
      </c>
      <c r="CI191" s="132" t="str">
        <f ca="1">IF(ISNUMBER(AQ191-'Choose Housekeeping Genes'!AS$17),AQ191-'Choose Housekeeping Genes'!AS$17,"")</f>
        <v/>
      </c>
      <c r="CJ191" s="132" t="str">
        <f ca="1">IF(ISNUMBER(AR191-'Choose Housekeeping Genes'!AT$17),AR191-'Choose Housekeeping Genes'!AT$17,"")</f>
        <v/>
      </c>
      <c r="CK191" s="137" t="e">
        <f t="shared" ca="1" si="9"/>
        <v>#DIV/0!</v>
      </c>
      <c r="CL191" s="138" t="e">
        <f t="shared" ca="1" si="10"/>
        <v>#DIV/0!</v>
      </c>
    </row>
    <row r="192" spans="1:90" ht="12.75" x14ac:dyDescent="0.15">
      <c r="A192" s="131" t="str">
        <f>'Transcript table'!C192</f>
        <v>SMILR</v>
      </c>
      <c r="B192" s="35" t="s">
        <v>239</v>
      </c>
      <c r="C192" s="132" t="str">
        <f>IF(SUM('Test Sample Data'!C$3:C$386)&gt;10,IF(AND(ISNUMBER('Test Sample Data'!C192),'Test Sample Data'!C192&lt;35,'Test Sample Data'!C192&gt;0),'Test Sample Data'!C192-'Choose Housekeeping Genes'!D$27,35-'Choose Housekeeping Genes'!D$27),"")</f>
        <v/>
      </c>
      <c r="D192" s="132" t="str">
        <f>IF(SUM('Test Sample Data'!D$3:D$386)&gt;10,IF(AND(ISNUMBER('Test Sample Data'!D192),'Test Sample Data'!D192&lt;35,'Test Sample Data'!D192&gt;0),'Test Sample Data'!D192-'Choose Housekeeping Genes'!E$27,35-'Choose Housekeeping Genes'!E$27),"")</f>
        <v/>
      </c>
      <c r="E192" s="132" t="str">
        <f>IF(SUM('Test Sample Data'!E$3:E$386)&gt;10,IF(AND(ISNUMBER('Test Sample Data'!E192),'Test Sample Data'!E192&lt;35,'Test Sample Data'!E192&gt;0),'Test Sample Data'!E192-'Choose Housekeeping Genes'!F$27,35-'Choose Housekeeping Genes'!F$27),"")</f>
        <v/>
      </c>
      <c r="F192" s="132" t="str">
        <f>IF(SUM('Test Sample Data'!F$3:F$386)&gt;10,IF(AND(ISNUMBER('Test Sample Data'!F192),'Test Sample Data'!F192&lt;35,'Test Sample Data'!F192&gt;0),'Test Sample Data'!F192-'Choose Housekeeping Genes'!G$27,35-'Choose Housekeeping Genes'!G$27),"")</f>
        <v/>
      </c>
      <c r="G192" s="132" t="str">
        <f>IF(SUM('Test Sample Data'!G$3:G$386)&gt;10,IF(AND(ISNUMBER('Test Sample Data'!G192),'Test Sample Data'!G192&lt;35,'Test Sample Data'!G192&gt;0),'Test Sample Data'!G192-'Choose Housekeeping Genes'!H$27,35-'Choose Housekeeping Genes'!H$27),"")</f>
        <v/>
      </c>
      <c r="H192" s="132" t="str">
        <f>IF(SUM('Test Sample Data'!H$3:H$386)&gt;10,IF(AND(ISNUMBER('Test Sample Data'!H192),'Test Sample Data'!H192&lt;35,'Test Sample Data'!H192&gt;0),'Test Sample Data'!H192-'Choose Housekeeping Genes'!I$27,35-'Choose Housekeeping Genes'!I$27),"")</f>
        <v/>
      </c>
      <c r="I192" s="132" t="str">
        <f>IF(SUM('Test Sample Data'!I$3:I$386)&gt;10,IF(AND(ISNUMBER('Test Sample Data'!I192),'Test Sample Data'!I192&lt;35,'Test Sample Data'!I192&gt;0),'Test Sample Data'!I192-'Choose Housekeeping Genes'!J$27,35-'Choose Housekeeping Genes'!J$27),"")</f>
        <v/>
      </c>
      <c r="J192" s="132" t="str">
        <f>IF(SUM('Test Sample Data'!J$3:J$386)&gt;10,IF(AND(ISNUMBER('Test Sample Data'!J192),'Test Sample Data'!J192&lt;35,'Test Sample Data'!J192&gt;0),'Test Sample Data'!J192-'Choose Housekeeping Genes'!K$27,35-'Choose Housekeeping Genes'!K$27),"")</f>
        <v/>
      </c>
      <c r="K192" s="132" t="str">
        <f>IF(SUM('Test Sample Data'!K$3:K$386)&gt;10,IF(AND(ISNUMBER('Test Sample Data'!K192),'Test Sample Data'!K192&lt;35,'Test Sample Data'!K192&gt;0),'Test Sample Data'!K192-'Choose Housekeeping Genes'!L$27,35-'Choose Housekeeping Genes'!L$27),"")</f>
        <v/>
      </c>
      <c r="L192" s="132" t="str">
        <f>IF(SUM('Test Sample Data'!L$3:L$386)&gt;10,IF(AND(ISNUMBER('Test Sample Data'!L192),'Test Sample Data'!L192&lt;35,'Test Sample Data'!L192&gt;0),'Test Sample Data'!L192-'Choose Housekeeping Genes'!M$27,35-'Choose Housekeeping Genes'!M$27),"")</f>
        <v/>
      </c>
      <c r="M192" s="132" t="str">
        <f>IF(SUM('Test Sample Data'!M$3:M$386)&gt;10,IF(AND(ISNUMBER('Test Sample Data'!M192),'Test Sample Data'!M192&lt;35,'Test Sample Data'!M192&gt;0),'Test Sample Data'!M192-'Choose Housekeeping Genes'!N$27,35-'Choose Housekeeping Genes'!N$27),"")</f>
        <v/>
      </c>
      <c r="N192" s="132" t="str">
        <f>IF(SUM('Test Sample Data'!N$3:N$386)&gt;10,IF(AND(ISNUMBER('Test Sample Data'!N192),'Test Sample Data'!N192&lt;35,'Test Sample Data'!N192&gt;0),'Test Sample Data'!N192-'Choose Housekeeping Genes'!O$27,35-'Choose Housekeeping Genes'!O$27),"")</f>
        <v/>
      </c>
      <c r="O192" s="132" t="str">
        <f>IF(SUM('Test Sample Data'!O$3:O$386)&gt;10,IF(AND(ISNUMBER('Test Sample Data'!O192),'Test Sample Data'!O192&lt;35,'Test Sample Data'!O192&gt;0),'Test Sample Data'!O192-'Choose Housekeeping Genes'!P$27,35-'Choose Housekeeping Genes'!P$27),"")</f>
        <v/>
      </c>
      <c r="P192" s="132" t="str">
        <f>IF(SUM('Test Sample Data'!P$3:P$386)&gt;10,IF(AND(ISNUMBER('Test Sample Data'!P192),'Test Sample Data'!P192&lt;35,'Test Sample Data'!P192&gt;0),'Test Sample Data'!P192-'Choose Housekeeping Genes'!Q$27,35-'Choose Housekeeping Genes'!Q$27),"")</f>
        <v/>
      </c>
      <c r="Q192" s="132" t="str">
        <f>IF(SUM('Test Sample Data'!Q$3:Q$386)&gt;10,IF(AND(ISNUMBER('Test Sample Data'!Q192),'Test Sample Data'!Q192&lt;35,'Test Sample Data'!Q192&gt;0),'Test Sample Data'!Q192-'Choose Housekeeping Genes'!R$27,35-'Choose Housekeeping Genes'!R$27),"")</f>
        <v/>
      </c>
      <c r="R192" s="132" t="str">
        <f>IF(SUM('Test Sample Data'!R$3:R$386)&gt;10,IF(AND(ISNUMBER('Test Sample Data'!R192),'Test Sample Data'!R192&lt;35,'Test Sample Data'!R192&gt;0),'Test Sample Data'!R192-'Choose Housekeeping Genes'!S$27,35-'Choose Housekeeping Genes'!S$27),"")</f>
        <v/>
      </c>
      <c r="S192" s="132" t="str">
        <f>IF(SUM('Test Sample Data'!S$3:S$386)&gt;10,IF(AND(ISNUMBER('Test Sample Data'!S192),'Test Sample Data'!S192&lt;35,'Test Sample Data'!S192&gt;0),'Test Sample Data'!S192-'Choose Housekeeping Genes'!T$27,35-'Choose Housekeeping Genes'!T$27),"")</f>
        <v/>
      </c>
      <c r="T192" s="132" t="str">
        <f>IF(SUM('Test Sample Data'!T$3:T$386)&gt;10,IF(AND(ISNUMBER('Test Sample Data'!T192),'Test Sample Data'!T192&lt;35,'Test Sample Data'!T192&gt;0),'Test Sample Data'!T192-'Choose Housekeeping Genes'!U$27,35-'Choose Housekeeping Genes'!U$27),"")</f>
        <v/>
      </c>
      <c r="U192" s="132" t="str">
        <f>IF(SUM('Test Sample Data'!U$3:U$386)&gt;10,IF(AND(ISNUMBER('Test Sample Data'!U192),'Test Sample Data'!U192&lt;35,'Test Sample Data'!U192&gt;0),'Test Sample Data'!U192-'Choose Housekeeping Genes'!V$27,35-'Choose Housekeeping Genes'!V$27),"")</f>
        <v/>
      </c>
      <c r="V192" s="132" t="str">
        <f>IF(SUM('Test Sample Data'!V$3:V$386)&gt;10,IF(AND(ISNUMBER('Test Sample Data'!V192),'Test Sample Data'!V192&lt;35,'Test Sample Data'!V192&gt;0),'Test Sample Data'!V192-'Choose Housekeeping Genes'!W$27,35-'Choose Housekeeping Genes'!W$27),"")</f>
        <v/>
      </c>
      <c r="W192" s="140" t="str">
        <f>'Control Sample Data'!A192</f>
        <v>SMILR</v>
      </c>
      <c r="X192" s="141" t="s">
        <v>239</v>
      </c>
      <c r="Y192" s="132" t="str">
        <f>IF(SUM('Control Sample Data'!C$3:C$386)&gt;10,IF(AND(ISNUMBER('Control Sample Data'!C192),'Control Sample Data'!C192&lt;35,'Control Sample Data'!C192&gt;0),'Control Sample Data'!C192-'Choose Housekeeping Genes'!AA$27,35-'Choose Housekeeping Genes'!AA$27),"")</f>
        <v/>
      </c>
      <c r="Z192" s="132" t="str">
        <f>IF(SUM('Control Sample Data'!D$3:D$386)&gt;10,IF(AND(ISNUMBER('Control Sample Data'!D192),'Control Sample Data'!D192&lt;35,'Control Sample Data'!D192&gt;0),'Control Sample Data'!D192-'Choose Housekeeping Genes'!AB$27,35-'Choose Housekeeping Genes'!AB$27),"")</f>
        <v/>
      </c>
      <c r="AA192" s="132" t="str">
        <f>IF(SUM('Control Sample Data'!E$3:E$386)&gt;10,IF(AND(ISNUMBER('Control Sample Data'!E192),'Control Sample Data'!E192&lt;35,'Control Sample Data'!E192&gt;0),'Control Sample Data'!E192-'Choose Housekeeping Genes'!AC$27,35-'Choose Housekeeping Genes'!AC$27),"")</f>
        <v/>
      </c>
      <c r="AB192" s="132" t="str">
        <f>IF(SUM('Control Sample Data'!F$3:F$386)&gt;10,IF(AND(ISNUMBER('Control Sample Data'!F192),'Control Sample Data'!F192&lt;35,'Control Sample Data'!F192&gt;0),'Control Sample Data'!F192-'Choose Housekeeping Genes'!AD$27,35-'Choose Housekeeping Genes'!AD$27),"")</f>
        <v/>
      </c>
      <c r="AC192" s="132" t="str">
        <f>IF(SUM('Control Sample Data'!G$3:G$386)&gt;10,IF(AND(ISNUMBER('Control Sample Data'!G192),'Control Sample Data'!G192&lt;35,'Control Sample Data'!G192&gt;0),'Control Sample Data'!G192-'Choose Housekeeping Genes'!AE$27,35-'Choose Housekeeping Genes'!AE$27),"")</f>
        <v/>
      </c>
      <c r="AD192" s="132" t="str">
        <f>IF(SUM('Control Sample Data'!H$3:H$386)&gt;10,IF(AND(ISNUMBER('Control Sample Data'!H192),'Control Sample Data'!H192&lt;35,'Control Sample Data'!H192&gt;0),'Control Sample Data'!H192-'Choose Housekeeping Genes'!AF$27,35-'Choose Housekeeping Genes'!AF$27),"")</f>
        <v/>
      </c>
      <c r="AE192" s="132" t="str">
        <f>IF(SUM('Control Sample Data'!I$3:I$386)&gt;10,IF(AND(ISNUMBER('Control Sample Data'!I192),'Control Sample Data'!I192&lt;35,'Control Sample Data'!I192&gt;0),'Control Sample Data'!I192-'Choose Housekeeping Genes'!AG$27,35-'Choose Housekeeping Genes'!AG$27),"")</f>
        <v/>
      </c>
      <c r="AF192" s="132" t="str">
        <f>IF(SUM('Control Sample Data'!J$3:J$386)&gt;10,IF(AND(ISNUMBER('Control Sample Data'!J192),'Control Sample Data'!J192&lt;35,'Control Sample Data'!J192&gt;0),'Control Sample Data'!J192-'Choose Housekeeping Genes'!AH$27,35-'Choose Housekeeping Genes'!AH$27),"")</f>
        <v/>
      </c>
      <c r="AG192" s="132" t="str">
        <f>IF(SUM('Control Sample Data'!K$3:K$386)&gt;10,IF(AND(ISNUMBER('Control Sample Data'!K192),'Control Sample Data'!K192&lt;35,'Control Sample Data'!K192&gt;0),'Control Sample Data'!K192-'Choose Housekeeping Genes'!AI$27,35-'Choose Housekeeping Genes'!AI$27),"")</f>
        <v/>
      </c>
      <c r="AH192" s="132" t="str">
        <f>IF(SUM('Control Sample Data'!L$3:L$386)&gt;10,IF(AND(ISNUMBER('Control Sample Data'!L192),'Control Sample Data'!L192&lt;35,'Control Sample Data'!L192&gt;0),'Control Sample Data'!L192-'Choose Housekeeping Genes'!AJ$27,35-'Choose Housekeeping Genes'!AJ$27),"")</f>
        <v/>
      </c>
      <c r="AI192" s="132" t="str">
        <f>IF(SUM('Control Sample Data'!M$3:M$386)&gt;10,IF(AND(ISNUMBER('Control Sample Data'!M192),'Control Sample Data'!M192&lt;35,'Control Sample Data'!M192&gt;0),'Control Sample Data'!M192-'Choose Housekeeping Genes'!AK$27,35-'Choose Housekeeping Genes'!AK$27),"")</f>
        <v/>
      </c>
      <c r="AJ192" s="132" t="str">
        <f>IF(SUM('Control Sample Data'!N$3:N$386)&gt;10,IF(AND(ISNUMBER('Control Sample Data'!N192),'Control Sample Data'!N192&lt;35,'Control Sample Data'!N192&gt;0),'Control Sample Data'!N192-'Choose Housekeeping Genes'!AL$27,35-'Choose Housekeeping Genes'!AL$27),"")</f>
        <v/>
      </c>
      <c r="AK192" s="132" t="str">
        <f>IF(SUM('Control Sample Data'!O$3:O$386)&gt;10,IF(AND(ISNUMBER('Control Sample Data'!O192),'Control Sample Data'!O192&lt;35,'Control Sample Data'!O192&gt;0),'Control Sample Data'!O192-'Choose Housekeeping Genes'!AM$27,35-'Choose Housekeeping Genes'!AM$27),"")</f>
        <v/>
      </c>
      <c r="AL192" s="132" t="str">
        <f>IF(SUM('Control Sample Data'!P$3:P$386)&gt;10,IF(AND(ISNUMBER('Control Sample Data'!P192),'Control Sample Data'!P192&lt;35,'Control Sample Data'!P192&gt;0),'Control Sample Data'!P192-'Choose Housekeeping Genes'!AN$27,35-'Choose Housekeeping Genes'!AN$27),"")</f>
        <v/>
      </c>
      <c r="AM192" s="132" t="str">
        <f>IF(SUM('Control Sample Data'!Q$3:Q$386)&gt;10,IF(AND(ISNUMBER('Control Sample Data'!Q192),'Control Sample Data'!Q192&lt;35,'Control Sample Data'!Q192&gt;0),'Control Sample Data'!Q192-'Choose Housekeeping Genes'!AO$27,35-'Choose Housekeeping Genes'!AO$27),"")</f>
        <v/>
      </c>
      <c r="AN192" s="132" t="str">
        <f>IF(SUM('Control Sample Data'!R$3:R$386)&gt;10,IF(AND(ISNUMBER('Control Sample Data'!R192),'Control Sample Data'!R192&lt;35,'Control Sample Data'!R192&gt;0),'Control Sample Data'!R192-'Choose Housekeeping Genes'!AP$27,35-'Choose Housekeeping Genes'!AP$27),"")</f>
        <v/>
      </c>
      <c r="AO192" s="132" t="str">
        <f>IF(SUM('Control Sample Data'!S$3:S$386)&gt;10,IF(AND(ISNUMBER('Control Sample Data'!S192),'Control Sample Data'!S192&lt;35,'Control Sample Data'!S192&gt;0),'Control Sample Data'!S192-'Choose Housekeeping Genes'!AQ$27,35-'Choose Housekeeping Genes'!AQ$27),"")</f>
        <v/>
      </c>
      <c r="AP192" s="132" t="str">
        <f>IF(SUM('Control Sample Data'!T$3:T$386)&gt;10,IF(AND(ISNUMBER('Control Sample Data'!T192),'Control Sample Data'!T192&lt;35,'Control Sample Data'!T192&gt;0),'Control Sample Data'!T192-'Choose Housekeeping Genes'!AR$27,35-'Choose Housekeeping Genes'!AR$27),"")</f>
        <v/>
      </c>
      <c r="AQ192" s="132" t="str">
        <f>IF(SUM('Control Sample Data'!U$3:U$386)&gt;10,IF(AND(ISNUMBER('Control Sample Data'!U192),'Control Sample Data'!U192&lt;35,'Control Sample Data'!U192&gt;0),'Control Sample Data'!U192-'Choose Housekeeping Genes'!AS$27,35-'Choose Housekeeping Genes'!AS$27),"")</f>
        <v/>
      </c>
      <c r="AR192" s="132" t="str">
        <f>IF(SUM('Control Sample Data'!V$3:V$386)&gt;10,IF(AND(ISNUMBER('Control Sample Data'!V192),'Control Sample Data'!V192&lt;35,'Control Sample Data'!V192&gt;0),'Control Sample Data'!V192-'Choose Housekeeping Genes'!AT$27,35-'Choose Housekeeping Genes'!AT$27),"")</f>
        <v/>
      </c>
      <c r="AS192" s="135" t="str">
        <f>'Control Sample Data'!A192</f>
        <v>SMILR</v>
      </c>
      <c r="AT192" s="35" t="s">
        <v>239</v>
      </c>
      <c r="AU192" s="132" t="str">
        <f ca="1">IF(ISNUMBER(C192-'Choose Housekeeping Genes'!D$17),C192-'Choose Housekeeping Genes'!D$17,"")</f>
        <v/>
      </c>
      <c r="AV192" s="132" t="str">
        <f ca="1">IF(ISNUMBER(D192-'Choose Housekeeping Genes'!E$17),D192-'Choose Housekeeping Genes'!E$17,"")</f>
        <v/>
      </c>
      <c r="AW192" s="132" t="str">
        <f ca="1">IF(ISNUMBER(E192-'Choose Housekeeping Genes'!F$17),E192-'Choose Housekeeping Genes'!F$17,"")</f>
        <v/>
      </c>
      <c r="AX192" s="132" t="str">
        <f ca="1">IF(ISNUMBER(F192-'Choose Housekeeping Genes'!G$17),F192-'Choose Housekeeping Genes'!G$17,"")</f>
        <v/>
      </c>
      <c r="AY192" s="132" t="str">
        <f ca="1">IF(ISNUMBER(G192-'Choose Housekeeping Genes'!H$17),G192-'Choose Housekeeping Genes'!H$17,"")</f>
        <v/>
      </c>
      <c r="AZ192" s="132" t="str">
        <f ca="1">IF(ISNUMBER(H192-'Choose Housekeeping Genes'!I$17),H192-'Choose Housekeeping Genes'!I$17,"")</f>
        <v/>
      </c>
      <c r="BA192" s="132" t="str">
        <f ca="1">IF(ISNUMBER(I192-'Choose Housekeeping Genes'!J$17),I192-'Choose Housekeeping Genes'!J$17,"")</f>
        <v/>
      </c>
      <c r="BB192" s="132" t="str">
        <f ca="1">IF(ISNUMBER(J192-'Choose Housekeeping Genes'!K$17),J192-'Choose Housekeeping Genes'!K$17,"")</f>
        <v/>
      </c>
      <c r="BC192" s="132" t="str">
        <f ca="1">IF(ISNUMBER(K192-'Choose Housekeeping Genes'!L$17),K192-'Choose Housekeeping Genes'!L$17,"")</f>
        <v/>
      </c>
      <c r="BD192" s="132" t="str">
        <f ca="1">IF(ISNUMBER(L192-'Choose Housekeeping Genes'!M$17),L192-'Choose Housekeeping Genes'!M$17,"")</f>
        <v/>
      </c>
      <c r="BE192" s="132" t="str">
        <f ca="1">IF(ISNUMBER(M192-'Choose Housekeeping Genes'!N$17),M192-'Choose Housekeeping Genes'!N$17,"")</f>
        <v/>
      </c>
      <c r="BF192" s="132" t="str">
        <f ca="1">IF(ISNUMBER(N192-'Choose Housekeeping Genes'!O$17),N192-'Choose Housekeeping Genes'!O$17,"")</f>
        <v/>
      </c>
      <c r="BG192" s="132" t="str">
        <f ca="1">IF(ISNUMBER(O192-'Choose Housekeeping Genes'!P$17),O192-'Choose Housekeeping Genes'!P$17,"")</f>
        <v/>
      </c>
      <c r="BH192" s="132" t="str">
        <f ca="1">IF(ISNUMBER(P192-'Choose Housekeeping Genes'!Q$17),P192-'Choose Housekeeping Genes'!Q$17,"")</f>
        <v/>
      </c>
      <c r="BI192" s="132" t="str">
        <f ca="1">IF(ISNUMBER(Q192-'Choose Housekeeping Genes'!R$17),Q192-'Choose Housekeeping Genes'!R$17,"")</f>
        <v/>
      </c>
      <c r="BJ192" s="132" t="str">
        <f ca="1">IF(ISNUMBER(R192-'Choose Housekeeping Genes'!S$17),R192-'Choose Housekeeping Genes'!S$17,"")</f>
        <v/>
      </c>
      <c r="BK192" s="132" t="str">
        <f ca="1">IF(ISNUMBER(S192-'Choose Housekeeping Genes'!T$17),S192-'Choose Housekeeping Genes'!T$17,"")</f>
        <v/>
      </c>
      <c r="BL192" s="132" t="str">
        <f ca="1">IF(ISNUMBER(T192-'Choose Housekeeping Genes'!U$17),T192-'Choose Housekeeping Genes'!U$17,"")</f>
        <v/>
      </c>
      <c r="BM192" s="132" t="str">
        <f ca="1">IF(ISNUMBER(U192-'Choose Housekeeping Genes'!V$17),U192-'Choose Housekeeping Genes'!V$17,"")</f>
        <v/>
      </c>
      <c r="BN192" s="132" t="str">
        <f ca="1">IF(ISNUMBER(V192-'Choose Housekeeping Genes'!W$17),V192-'Choose Housekeeping Genes'!W$17,"")</f>
        <v/>
      </c>
      <c r="BO192" s="142" t="str">
        <f t="shared" si="11"/>
        <v>SMILR</v>
      </c>
      <c r="BP192" s="141" t="s">
        <v>239</v>
      </c>
      <c r="BQ192" s="132" t="str">
        <f ca="1">IF(ISNUMBER(Y192-'Choose Housekeeping Genes'!AA$17),Y192-'Choose Housekeeping Genes'!AA$17,"")</f>
        <v/>
      </c>
      <c r="BR192" s="132" t="str">
        <f ca="1">IF(ISNUMBER(Z192-'Choose Housekeeping Genes'!AB$17),Z192-'Choose Housekeeping Genes'!AB$17,"")</f>
        <v/>
      </c>
      <c r="BS192" s="132" t="str">
        <f ca="1">IF(ISNUMBER(AA192-'Choose Housekeeping Genes'!AC$17),AA192-'Choose Housekeeping Genes'!AC$17,"")</f>
        <v/>
      </c>
      <c r="BT192" s="132" t="str">
        <f ca="1">IF(ISNUMBER(AB192-'Choose Housekeeping Genes'!AD$17),AB192-'Choose Housekeeping Genes'!AD$17,"")</f>
        <v/>
      </c>
      <c r="BU192" s="132" t="str">
        <f ca="1">IF(ISNUMBER(AC192-'Choose Housekeeping Genes'!AE$17),AC192-'Choose Housekeeping Genes'!AE$17,"")</f>
        <v/>
      </c>
      <c r="BV192" s="132" t="str">
        <f ca="1">IF(ISNUMBER(AD192-'Choose Housekeeping Genes'!AF$17),AD192-'Choose Housekeeping Genes'!AF$17,"")</f>
        <v/>
      </c>
      <c r="BW192" s="132" t="str">
        <f ca="1">IF(ISNUMBER(AE192-'Choose Housekeeping Genes'!AG$17),AE192-'Choose Housekeeping Genes'!AG$17,"")</f>
        <v/>
      </c>
      <c r="BX192" s="132" t="str">
        <f ca="1">IF(ISNUMBER(AF192-'Choose Housekeeping Genes'!AH$17),AF192-'Choose Housekeeping Genes'!AH$17,"")</f>
        <v/>
      </c>
      <c r="BY192" s="132" t="str">
        <f ca="1">IF(ISNUMBER(AG192-'Choose Housekeeping Genes'!AI$17),AG192-'Choose Housekeeping Genes'!AI$17,"")</f>
        <v/>
      </c>
      <c r="BZ192" s="132" t="str">
        <f ca="1">IF(ISNUMBER(AH192-'Choose Housekeeping Genes'!AJ$17),AH192-'Choose Housekeeping Genes'!AJ$17,"")</f>
        <v/>
      </c>
      <c r="CA192" s="132" t="str">
        <f ca="1">IF(ISNUMBER(AI192-'Choose Housekeeping Genes'!AK$17),AI192-'Choose Housekeeping Genes'!AK$17,"")</f>
        <v/>
      </c>
      <c r="CB192" s="132" t="str">
        <f ca="1">IF(ISNUMBER(AJ192-'Choose Housekeeping Genes'!AL$17),AJ192-'Choose Housekeeping Genes'!AL$17,"")</f>
        <v/>
      </c>
      <c r="CC192" s="132" t="str">
        <f ca="1">IF(ISNUMBER(AK192-'Choose Housekeeping Genes'!AM$17),AK192-'Choose Housekeeping Genes'!AM$17,"")</f>
        <v/>
      </c>
      <c r="CD192" s="132" t="str">
        <f ca="1">IF(ISNUMBER(AL192-'Choose Housekeeping Genes'!AN$17),AL192-'Choose Housekeeping Genes'!AN$17,"")</f>
        <v/>
      </c>
      <c r="CE192" s="132" t="str">
        <f ca="1">IF(ISNUMBER(AM192-'Choose Housekeeping Genes'!AO$17),AM192-'Choose Housekeeping Genes'!AO$17,"")</f>
        <v/>
      </c>
      <c r="CF192" s="132" t="str">
        <f ca="1">IF(ISNUMBER(AN192-'Choose Housekeeping Genes'!AP$17),AN192-'Choose Housekeeping Genes'!AP$17,"")</f>
        <v/>
      </c>
      <c r="CG192" s="132" t="str">
        <f ca="1">IF(ISNUMBER(AO192-'Choose Housekeeping Genes'!AQ$17),AO192-'Choose Housekeeping Genes'!AQ$17,"")</f>
        <v/>
      </c>
      <c r="CH192" s="132" t="str">
        <f ca="1">IF(ISNUMBER(AP192-'Choose Housekeeping Genes'!AR$17),AP192-'Choose Housekeeping Genes'!AR$17,"")</f>
        <v/>
      </c>
      <c r="CI192" s="132" t="str">
        <f ca="1">IF(ISNUMBER(AQ192-'Choose Housekeeping Genes'!AS$17),AQ192-'Choose Housekeeping Genes'!AS$17,"")</f>
        <v/>
      </c>
      <c r="CJ192" s="132" t="str">
        <f ca="1">IF(ISNUMBER(AR192-'Choose Housekeeping Genes'!AT$17),AR192-'Choose Housekeeping Genes'!AT$17,"")</f>
        <v/>
      </c>
      <c r="CK192" s="137" t="e">
        <f t="shared" ca="1" si="9"/>
        <v>#DIV/0!</v>
      </c>
      <c r="CL192" s="138" t="e">
        <f t="shared" ca="1" si="10"/>
        <v>#DIV/0!</v>
      </c>
    </row>
    <row r="193" spans="1:90" ht="12.75" x14ac:dyDescent="0.15">
      <c r="A193" s="131" t="str">
        <f>'Transcript table'!C193</f>
        <v>SNAR-A1</v>
      </c>
      <c r="B193" s="35" t="s">
        <v>240</v>
      </c>
      <c r="C193" s="132" t="str">
        <f>IF(SUM('Test Sample Data'!C$3:C$386)&gt;10,IF(AND(ISNUMBER('Test Sample Data'!C193),'Test Sample Data'!C193&lt;35,'Test Sample Data'!C193&gt;0),'Test Sample Data'!C193-'Choose Housekeeping Genes'!D$27,35-'Choose Housekeeping Genes'!D$27),"")</f>
        <v/>
      </c>
      <c r="D193" s="132" t="str">
        <f>IF(SUM('Test Sample Data'!D$3:D$386)&gt;10,IF(AND(ISNUMBER('Test Sample Data'!D193),'Test Sample Data'!D193&lt;35,'Test Sample Data'!D193&gt;0),'Test Sample Data'!D193-'Choose Housekeeping Genes'!E$27,35-'Choose Housekeeping Genes'!E$27),"")</f>
        <v/>
      </c>
      <c r="E193" s="132" t="str">
        <f>IF(SUM('Test Sample Data'!E$3:E$386)&gt;10,IF(AND(ISNUMBER('Test Sample Data'!E193),'Test Sample Data'!E193&lt;35,'Test Sample Data'!E193&gt;0),'Test Sample Data'!E193-'Choose Housekeeping Genes'!F$27,35-'Choose Housekeeping Genes'!F$27),"")</f>
        <v/>
      </c>
      <c r="F193" s="132" t="str">
        <f>IF(SUM('Test Sample Data'!F$3:F$386)&gt;10,IF(AND(ISNUMBER('Test Sample Data'!F193),'Test Sample Data'!F193&lt;35,'Test Sample Data'!F193&gt;0),'Test Sample Data'!F193-'Choose Housekeeping Genes'!G$27,35-'Choose Housekeeping Genes'!G$27),"")</f>
        <v/>
      </c>
      <c r="G193" s="132" t="str">
        <f>IF(SUM('Test Sample Data'!G$3:G$386)&gt;10,IF(AND(ISNUMBER('Test Sample Data'!G193),'Test Sample Data'!G193&lt;35,'Test Sample Data'!G193&gt;0),'Test Sample Data'!G193-'Choose Housekeeping Genes'!H$27,35-'Choose Housekeeping Genes'!H$27),"")</f>
        <v/>
      </c>
      <c r="H193" s="132" t="str">
        <f>IF(SUM('Test Sample Data'!H$3:H$386)&gt;10,IF(AND(ISNUMBER('Test Sample Data'!H193),'Test Sample Data'!H193&lt;35,'Test Sample Data'!H193&gt;0),'Test Sample Data'!H193-'Choose Housekeeping Genes'!I$27,35-'Choose Housekeeping Genes'!I$27),"")</f>
        <v/>
      </c>
      <c r="I193" s="132" t="str">
        <f>IF(SUM('Test Sample Data'!I$3:I$386)&gt;10,IF(AND(ISNUMBER('Test Sample Data'!I193),'Test Sample Data'!I193&lt;35,'Test Sample Data'!I193&gt;0),'Test Sample Data'!I193-'Choose Housekeeping Genes'!J$27,35-'Choose Housekeeping Genes'!J$27),"")</f>
        <v/>
      </c>
      <c r="J193" s="132" t="str">
        <f>IF(SUM('Test Sample Data'!J$3:J$386)&gt;10,IF(AND(ISNUMBER('Test Sample Data'!J193),'Test Sample Data'!J193&lt;35,'Test Sample Data'!J193&gt;0),'Test Sample Data'!J193-'Choose Housekeeping Genes'!K$27,35-'Choose Housekeeping Genes'!K$27),"")</f>
        <v/>
      </c>
      <c r="K193" s="132" t="str">
        <f>IF(SUM('Test Sample Data'!K$3:K$386)&gt;10,IF(AND(ISNUMBER('Test Sample Data'!K193),'Test Sample Data'!K193&lt;35,'Test Sample Data'!K193&gt;0),'Test Sample Data'!K193-'Choose Housekeeping Genes'!L$27,35-'Choose Housekeeping Genes'!L$27),"")</f>
        <v/>
      </c>
      <c r="L193" s="132" t="str">
        <f>IF(SUM('Test Sample Data'!L$3:L$386)&gt;10,IF(AND(ISNUMBER('Test Sample Data'!L193),'Test Sample Data'!L193&lt;35,'Test Sample Data'!L193&gt;0),'Test Sample Data'!L193-'Choose Housekeeping Genes'!M$27,35-'Choose Housekeeping Genes'!M$27),"")</f>
        <v/>
      </c>
      <c r="M193" s="132" t="str">
        <f>IF(SUM('Test Sample Data'!M$3:M$386)&gt;10,IF(AND(ISNUMBER('Test Sample Data'!M193),'Test Sample Data'!M193&lt;35,'Test Sample Data'!M193&gt;0),'Test Sample Data'!M193-'Choose Housekeeping Genes'!N$27,35-'Choose Housekeeping Genes'!N$27),"")</f>
        <v/>
      </c>
      <c r="N193" s="132" t="str">
        <f>IF(SUM('Test Sample Data'!N$3:N$386)&gt;10,IF(AND(ISNUMBER('Test Sample Data'!N193),'Test Sample Data'!N193&lt;35,'Test Sample Data'!N193&gt;0),'Test Sample Data'!N193-'Choose Housekeeping Genes'!O$27,35-'Choose Housekeeping Genes'!O$27),"")</f>
        <v/>
      </c>
      <c r="O193" s="132" t="str">
        <f>IF(SUM('Test Sample Data'!O$3:O$386)&gt;10,IF(AND(ISNUMBER('Test Sample Data'!O193),'Test Sample Data'!O193&lt;35,'Test Sample Data'!O193&gt;0),'Test Sample Data'!O193-'Choose Housekeeping Genes'!P$27,35-'Choose Housekeeping Genes'!P$27),"")</f>
        <v/>
      </c>
      <c r="P193" s="132" t="str">
        <f>IF(SUM('Test Sample Data'!P$3:P$386)&gt;10,IF(AND(ISNUMBER('Test Sample Data'!P193),'Test Sample Data'!P193&lt;35,'Test Sample Data'!P193&gt;0),'Test Sample Data'!P193-'Choose Housekeeping Genes'!Q$27,35-'Choose Housekeeping Genes'!Q$27),"")</f>
        <v/>
      </c>
      <c r="Q193" s="132" t="str">
        <f>IF(SUM('Test Sample Data'!Q$3:Q$386)&gt;10,IF(AND(ISNUMBER('Test Sample Data'!Q193),'Test Sample Data'!Q193&lt;35,'Test Sample Data'!Q193&gt;0),'Test Sample Data'!Q193-'Choose Housekeeping Genes'!R$27,35-'Choose Housekeeping Genes'!R$27),"")</f>
        <v/>
      </c>
      <c r="R193" s="132" t="str">
        <f>IF(SUM('Test Sample Data'!R$3:R$386)&gt;10,IF(AND(ISNUMBER('Test Sample Data'!R193),'Test Sample Data'!R193&lt;35,'Test Sample Data'!R193&gt;0),'Test Sample Data'!R193-'Choose Housekeeping Genes'!S$27,35-'Choose Housekeeping Genes'!S$27),"")</f>
        <v/>
      </c>
      <c r="S193" s="132" t="str">
        <f>IF(SUM('Test Sample Data'!S$3:S$386)&gt;10,IF(AND(ISNUMBER('Test Sample Data'!S193),'Test Sample Data'!S193&lt;35,'Test Sample Data'!S193&gt;0),'Test Sample Data'!S193-'Choose Housekeeping Genes'!T$27,35-'Choose Housekeeping Genes'!T$27),"")</f>
        <v/>
      </c>
      <c r="T193" s="132" t="str">
        <f>IF(SUM('Test Sample Data'!T$3:T$386)&gt;10,IF(AND(ISNUMBER('Test Sample Data'!T193),'Test Sample Data'!T193&lt;35,'Test Sample Data'!T193&gt;0),'Test Sample Data'!T193-'Choose Housekeeping Genes'!U$27,35-'Choose Housekeeping Genes'!U$27),"")</f>
        <v/>
      </c>
      <c r="U193" s="132" t="str">
        <f>IF(SUM('Test Sample Data'!U$3:U$386)&gt;10,IF(AND(ISNUMBER('Test Sample Data'!U193),'Test Sample Data'!U193&lt;35,'Test Sample Data'!U193&gt;0),'Test Sample Data'!U193-'Choose Housekeeping Genes'!V$27,35-'Choose Housekeeping Genes'!V$27),"")</f>
        <v/>
      </c>
      <c r="V193" s="132" t="str">
        <f>IF(SUM('Test Sample Data'!V$3:V$386)&gt;10,IF(AND(ISNUMBER('Test Sample Data'!V193),'Test Sample Data'!V193&lt;35,'Test Sample Data'!V193&gt;0),'Test Sample Data'!V193-'Choose Housekeeping Genes'!W$27,35-'Choose Housekeeping Genes'!W$27),"")</f>
        <v/>
      </c>
      <c r="W193" s="140" t="str">
        <f>'Control Sample Data'!A193</f>
        <v>SNAR-A1</v>
      </c>
      <c r="X193" s="141" t="s">
        <v>240</v>
      </c>
      <c r="Y193" s="132" t="str">
        <f>IF(SUM('Control Sample Data'!C$3:C$386)&gt;10,IF(AND(ISNUMBER('Control Sample Data'!C193),'Control Sample Data'!C193&lt;35,'Control Sample Data'!C193&gt;0),'Control Sample Data'!C193-'Choose Housekeeping Genes'!AA$27,35-'Choose Housekeeping Genes'!AA$27),"")</f>
        <v/>
      </c>
      <c r="Z193" s="132" t="str">
        <f>IF(SUM('Control Sample Data'!D$3:D$386)&gt;10,IF(AND(ISNUMBER('Control Sample Data'!D193),'Control Sample Data'!D193&lt;35,'Control Sample Data'!D193&gt;0),'Control Sample Data'!D193-'Choose Housekeeping Genes'!AB$27,35-'Choose Housekeeping Genes'!AB$27),"")</f>
        <v/>
      </c>
      <c r="AA193" s="132" t="str">
        <f>IF(SUM('Control Sample Data'!E$3:E$386)&gt;10,IF(AND(ISNUMBER('Control Sample Data'!E193),'Control Sample Data'!E193&lt;35,'Control Sample Data'!E193&gt;0),'Control Sample Data'!E193-'Choose Housekeeping Genes'!AC$27,35-'Choose Housekeeping Genes'!AC$27),"")</f>
        <v/>
      </c>
      <c r="AB193" s="132" t="str">
        <f>IF(SUM('Control Sample Data'!F$3:F$386)&gt;10,IF(AND(ISNUMBER('Control Sample Data'!F193),'Control Sample Data'!F193&lt;35,'Control Sample Data'!F193&gt;0),'Control Sample Data'!F193-'Choose Housekeeping Genes'!AD$27,35-'Choose Housekeeping Genes'!AD$27),"")</f>
        <v/>
      </c>
      <c r="AC193" s="132" t="str">
        <f>IF(SUM('Control Sample Data'!G$3:G$386)&gt;10,IF(AND(ISNUMBER('Control Sample Data'!G193),'Control Sample Data'!G193&lt;35,'Control Sample Data'!G193&gt;0),'Control Sample Data'!G193-'Choose Housekeeping Genes'!AE$27,35-'Choose Housekeeping Genes'!AE$27),"")</f>
        <v/>
      </c>
      <c r="AD193" s="132" t="str">
        <f>IF(SUM('Control Sample Data'!H$3:H$386)&gt;10,IF(AND(ISNUMBER('Control Sample Data'!H193),'Control Sample Data'!H193&lt;35,'Control Sample Data'!H193&gt;0),'Control Sample Data'!H193-'Choose Housekeeping Genes'!AF$27,35-'Choose Housekeeping Genes'!AF$27),"")</f>
        <v/>
      </c>
      <c r="AE193" s="132" t="str">
        <f>IF(SUM('Control Sample Data'!I$3:I$386)&gt;10,IF(AND(ISNUMBER('Control Sample Data'!I193),'Control Sample Data'!I193&lt;35,'Control Sample Data'!I193&gt;0),'Control Sample Data'!I193-'Choose Housekeeping Genes'!AG$27,35-'Choose Housekeeping Genes'!AG$27),"")</f>
        <v/>
      </c>
      <c r="AF193" s="132" t="str">
        <f>IF(SUM('Control Sample Data'!J$3:J$386)&gt;10,IF(AND(ISNUMBER('Control Sample Data'!J193),'Control Sample Data'!J193&lt;35,'Control Sample Data'!J193&gt;0),'Control Sample Data'!J193-'Choose Housekeeping Genes'!AH$27,35-'Choose Housekeeping Genes'!AH$27),"")</f>
        <v/>
      </c>
      <c r="AG193" s="132" t="str">
        <f>IF(SUM('Control Sample Data'!K$3:K$386)&gt;10,IF(AND(ISNUMBER('Control Sample Data'!K193),'Control Sample Data'!K193&lt;35,'Control Sample Data'!K193&gt;0),'Control Sample Data'!K193-'Choose Housekeeping Genes'!AI$27,35-'Choose Housekeeping Genes'!AI$27),"")</f>
        <v/>
      </c>
      <c r="AH193" s="132" t="str">
        <f>IF(SUM('Control Sample Data'!L$3:L$386)&gt;10,IF(AND(ISNUMBER('Control Sample Data'!L193),'Control Sample Data'!L193&lt;35,'Control Sample Data'!L193&gt;0),'Control Sample Data'!L193-'Choose Housekeeping Genes'!AJ$27,35-'Choose Housekeeping Genes'!AJ$27),"")</f>
        <v/>
      </c>
      <c r="AI193" s="132" t="str">
        <f>IF(SUM('Control Sample Data'!M$3:M$386)&gt;10,IF(AND(ISNUMBER('Control Sample Data'!M193),'Control Sample Data'!M193&lt;35,'Control Sample Data'!M193&gt;0),'Control Sample Data'!M193-'Choose Housekeeping Genes'!AK$27,35-'Choose Housekeeping Genes'!AK$27),"")</f>
        <v/>
      </c>
      <c r="AJ193" s="132" t="str">
        <f>IF(SUM('Control Sample Data'!N$3:N$386)&gt;10,IF(AND(ISNUMBER('Control Sample Data'!N193),'Control Sample Data'!N193&lt;35,'Control Sample Data'!N193&gt;0),'Control Sample Data'!N193-'Choose Housekeeping Genes'!AL$27,35-'Choose Housekeeping Genes'!AL$27),"")</f>
        <v/>
      </c>
      <c r="AK193" s="132" t="str">
        <f>IF(SUM('Control Sample Data'!O$3:O$386)&gt;10,IF(AND(ISNUMBER('Control Sample Data'!O193),'Control Sample Data'!O193&lt;35,'Control Sample Data'!O193&gt;0),'Control Sample Data'!O193-'Choose Housekeeping Genes'!AM$27,35-'Choose Housekeeping Genes'!AM$27),"")</f>
        <v/>
      </c>
      <c r="AL193" s="132" t="str">
        <f>IF(SUM('Control Sample Data'!P$3:P$386)&gt;10,IF(AND(ISNUMBER('Control Sample Data'!P193),'Control Sample Data'!P193&lt;35,'Control Sample Data'!P193&gt;0),'Control Sample Data'!P193-'Choose Housekeeping Genes'!AN$27,35-'Choose Housekeeping Genes'!AN$27),"")</f>
        <v/>
      </c>
      <c r="AM193" s="132" t="str">
        <f>IF(SUM('Control Sample Data'!Q$3:Q$386)&gt;10,IF(AND(ISNUMBER('Control Sample Data'!Q193),'Control Sample Data'!Q193&lt;35,'Control Sample Data'!Q193&gt;0),'Control Sample Data'!Q193-'Choose Housekeeping Genes'!AO$27,35-'Choose Housekeeping Genes'!AO$27),"")</f>
        <v/>
      </c>
      <c r="AN193" s="132" t="str">
        <f>IF(SUM('Control Sample Data'!R$3:R$386)&gt;10,IF(AND(ISNUMBER('Control Sample Data'!R193),'Control Sample Data'!R193&lt;35,'Control Sample Data'!R193&gt;0),'Control Sample Data'!R193-'Choose Housekeeping Genes'!AP$27,35-'Choose Housekeeping Genes'!AP$27),"")</f>
        <v/>
      </c>
      <c r="AO193" s="132" t="str">
        <f>IF(SUM('Control Sample Data'!S$3:S$386)&gt;10,IF(AND(ISNUMBER('Control Sample Data'!S193),'Control Sample Data'!S193&lt;35,'Control Sample Data'!S193&gt;0),'Control Sample Data'!S193-'Choose Housekeeping Genes'!AQ$27,35-'Choose Housekeeping Genes'!AQ$27),"")</f>
        <v/>
      </c>
      <c r="AP193" s="132" t="str">
        <f>IF(SUM('Control Sample Data'!T$3:T$386)&gt;10,IF(AND(ISNUMBER('Control Sample Data'!T193),'Control Sample Data'!T193&lt;35,'Control Sample Data'!T193&gt;0),'Control Sample Data'!T193-'Choose Housekeeping Genes'!AR$27,35-'Choose Housekeeping Genes'!AR$27),"")</f>
        <v/>
      </c>
      <c r="AQ193" s="132" t="str">
        <f>IF(SUM('Control Sample Data'!U$3:U$386)&gt;10,IF(AND(ISNUMBER('Control Sample Data'!U193),'Control Sample Data'!U193&lt;35,'Control Sample Data'!U193&gt;0),'Control Sample Data'!U193-'Choose Housekeeping Genes'!AS$27,35-'Choose Housekeeping Genes'!AS$27),"")</f>
        <v/>
      </c>
      <c r="AR193" s="132" t="str">
        <f>IF(SUM('Control Sample Data'!V$3:V$386)&gt;10,IF(AND(ISNUMBER('Control Sample Data'!V193),'Control Sample Data'!V193&lt;35,'Control Sample Data'!V193&gt;0),'Control Sample Data'!V193-'Choose Housekeeping Genes'!AT$27,35-'Choose Housekeeping Genes'!AT$27),"")</f>
        <v/>
      </c>
      <c r="AS193" s="135" t="str">
        <f>'Control Sample Data'!A193</f>
        <v>SNAR-A1</v>
      </c>
      <c r="AT193" s="35" t="s">
        <v>240</v>
      </c>
      <c r="AU193" s="132" t="str">
        <f ca="1">IF(ISNUMBER(C193-'Choose Housekeeping Genes'!D$17),C193-'Choose Housekeeping Genes'!D$17,"")</f>
        <v/>
      </c>
      <c r="AV193" s="132" t="str">
        <f ca="1">IF(ISNUMBER(D193-'Choose Housekeeping Genes'!E$17),D193-'Choose Housekeeping Genes'!E$17,"")</f>
        <v/>
      </c>
      <c r="AW193" s="132" t="str">
        <f ca="1">IF(ISNUMBER(E193-'Choose Housekeeping Genes'!F$17),E193-'Choose Housekeeping Genes'!F$17,"")</f>
        <v/>
      </c>
      <c r="AX193" s="132" t="str">
        <f ca="1">IF(ISNUMBER(F193-'Choose Housekeeping Genes'!G$17),F193-'Choose Housekeeping Genes'!G$17,"")</f>
        <v/>
      </c>
      <c r="AY193" s="132" t="str">
        <f ca="1">IF(ISNUMBER(G193-'Choose Housekeeping Genes'!H$17),G193-'Choose Housekeeping Genes'!H$17,"")</f>
        <v/>
      </c>
      <c r="AZ193" s="132" t="str">
        <f ca="1">IF(ISNUMBER(H193-'Choose Housekeeping Genes'!I$17),H193-'Choose Housekeeping Genes'!I$17,"")</f>
        <v/>
      </c>
      <c r="BA193" s="132" t="str">
        <f ca="1">IF(ISNUMBER(I193-'Choose Housekeeping Genes'!J$17),I193-'Choose Housekeeping Genes'!J$17,"")</f>
        <v/>
      </c>
      <c r="BB193" s="132" t="str">
        <f ca="1">IF(ISNUMBER(J193-'Choose Housekeeping Genes'!K$17),J193-'Choose Housekeeping Genes'!K$17,"")</f>
        <v/>
      </c>
      <c r="BC193" s="132" t="str">
        <f ca="1">IF(ISNUMBER(K193-'Choose Housekeeping Genes'!L$17),K193-'Choose Housekeeping Genes'!L$17,"")</f>
        <v/>
      </c>
      <c r="BD193" s="132" t="str">
        <f ca="1">IF(ISNUMBER(L193-'Choose Housekeeping Genes'!M$17),L193-'Choose Housekeeping Genes'!M$17,"")</f>
        <v/>
      </c>
      <c r="BE193" s="132" t="str">
        <f ca="1">IF(ISNUMBER(M193-'Choose Housekeeping Genes'!N$17),M193-'Choose Housekeeping Genes'!N$17,"")</f>
        <v/>
      </c>
      <c r="BF193" s="132" t="str">
        <f ca="1">IF(ISNUMBER(N193-'Choose Housekeeping Genes'!O$17),N193-'Choose Housekeeping Genes'!O$17,"")</f>
        <v/>
      </c>
      <c r="BG193" s="132" t="str">
        <f ca="1">IF(ISNUMBER(O193-'Choose Housekeeping Genes'!P$17),O193-'Choose Housekeeping Genes'!P$17,"")</f>
        <v/>
      </c>
      <c r="BH193" s="132" t="str">
        <f ca="1">IF(ISNUMBER(P193-'Choose Housekeeping Genes'!Q$17),P193-'Choose Housekeeping Genes'!Q$17,"")</f>
        <v/>
      </c>
      <c r="BI193" s="132" t="str">
        <f ca="1">IF(ISNUMBER(Q193-'Choose Housekeeping Genes'!R$17),Q193-'Choose Housekeeping Genes'!R$17,"")</f>
        <v/>
      </c>
      <c r="BJ193" s="132" t="str">
        <f ca="1">IF(ISNUMBER(R193-'Choose Housekeeping Genes'!S$17),R193-'Choose Housekeeping Genes'!S$17,"")</f>
        <v/>
      </c>
      <c r="BK193" s="132" t="str">
        <f ca="1">IF(ISNUMBER(S193-'Choose Housekeeping Genes'!T$17),S193-'Choose Housekeeping Genes'!T$17,"")</f>
        <v/>
      </c>
      <c r="BL193" s="132" t="str">
        <f ca="1">IF(ISNUMBER(T193-'Choose Housekeeping Genes'!U$17),T193-'Choose Housekeeping Genes'!U$17,"")</f>
        <v/>
      </c>
      <c r="BM193" s="132" t="str">
        <f ca="1">IF(ISNUMBER(U193-'Choose Housekeeping Genes'!V$17),U193-'Choose Housekeeping Genes'!V$17,"")</f>
        <v/>
      </c>
      <c r="BN193" s="132" t="str">
        <f ca="1">IF(ISNUMBER(V193-'Choose Housekeeping Genes'!W$17),V193-'Choose Housekeeping Genes'!W$17,"")</f>
        <v/>
      </c>
      <c r="BO193" s="142" t="str">
        <f t="shared" si="11"/>
        <v>SNAR-A1</v>
      </c>
      <c r="BP193" s="141" t="s">
        <v>240</v>
      </c>
      <c r="BQ193" s="132" t="str">
        <f ca="1">IF(ISNUMBER(Y193-'Choose Housekeeping Genes'!AA$17),Y193-'Choose Housekeeping Genes'!AA$17,"")</f>
        <v/>
      </c>
      <c r="BR193" s="132" t="str">
        <f ca="1">IF(ISNUMBER(Z193-'Choose Housekeeping Genes'!AB$17),Z193-'Choose Housekeeping Genes'!AB$17,"")</f>
        <v/>
      </c>
      <c r="BS193" s="132" t="str">
        <f ca="1">IF(ISNUMBER(AA193-'Choose Housekeeping Genes'!AC$17),AA193-'Choose Housekeeping Genes'!AC$17,"")</f>
        <v/>
      </c>
      <c r="BT193" s="132" t="str">
        <f ca="1">IF(ISNUMBER(AB193-'Choose Housekeeping Genes'!AD$17),AB193-'Choose Housekeeping Genes'!AD$17,"")</f>
        <v/>
      </c>
      <c r="BU193" s="132" t="str">
        <f ca="1">IF(ISNUMBER(AC193-'Choose Housekeeping Genes'!AE$17),AC193-'Choose Housekeeping Genes'!AE$17,"")</f>
        <v/>
      </c>
      <c r="BV193" s="132" t="str">
        <f ca="1">IF(ISNUMBER(AD193-'Choose Housekeeping Genes'!AF$17),AD193-'Choose Housekeeping Genes'!AF$17,"")</f>
        <v/>
      </c>
      <c r="BW193" s="132" t="str">
        <f ca="1">IF(ISNUMBER(AE193-'Choose Housekeeping Genes'!AG$17),AE193-'Choose Housekeeping Genes'!AG$17,"")</f>
        <v/>
      </c>
      <c r="BX193" s="132" t="str">
        <f ca="1">IF(ISNUMBER(AF193-'Choose Housekeeping Genes'!AH$17),AF193-'Choose Housekeeping Genes'!AH$17,"")</f>
        <v/>
      </c>
      <c r="BY193" s="132" t="str">
        <f ca="1">IF(ISNUMBER(AG193-'Choose Housekeeping Genes'!AI$17),AG193-'Choose Housekeeping Genes'!AI$17,"")</f>
        <v/>
      </c>
      <c r="BZ193" s="132" t="str">
        <f ca="1">IF(ISNUMBER(AH193-'Choose Housekeeping Genes'!AJ$17),AH193-'Choose Housekeeping Genes'!AJ$17,"")</f>
        <v/>
      </c>
      <c r="CA193" s="132" t="str">
        <f ca="1">IF(ISNUMBER(AI193-'Choose Housekeeping Genes'!AK$17),AI193-'Choose Housekeeping Genes'!AK$17,"")</f>
        <v/>
      </c>
      <c r="CB193" s="132" t="str">
        <f ca="1">IF(ISNUMBER(AJ193-'Choose Housekeeping Genes'!AL$17),AJ193-'Choose Housekeeping Genes'!AL$17,"")</f>
        <v/>
      </c>
      <c r="CC193" s="132" t="str">
        <f ca="1">IF(ISNUMBER(AK193-'Choose Housekeeping Genes'!AM$17),AK193-'Choose Housekeeping Genes'!AM$17,"")</f>
        <v/>
      </c>
      <c r="CD193" s="132" t="str">
        <f ca="1">IF(ISNUMBER(AL193-'Choose Housekeeping Genes'!AN$17),AL193-'Choose Housekeeping Genes'!AN$17,"")</f>
        <v/>
      </c>
      <c r="CE193" s="132" t="str">
        <f ca="1">IF(ISNUMBER(AM193-'Choose Housekeeping Genes'!AO$17),AM193-'Choose Housekeeping Genes'!AO$17,"")</f>
        <v/>
      </c>
      <c r="CF193" s="132" t="str">
        <f ca="1">IF(ISNUMBER(AN193-'Choose Housekeeping Genes'!AP$17),AN193-'Choose Housekeeping Genes'!AP$17,"")</f>
        <v/>
      </c>
      <c r="CG193" s="132" t="str">
        <f ca="1">IF(ISNUMBER(AO193-'Choose Housekeeping Genes'!AQ$17),AO193-'Choose Housekeeping Genes'!AQ$17,"")</f>
        <v/>
      </c>
      <c r="CH193" s="132" t="str">
        <f ca="1">IF(ISNUMBER(AP193-'Choose Housekeeping Genes'!AR$17),AP193-'Choose Housekeeping Genes'!AR$17,"")</f>
        <v/>
      </c>
      <c r="CI193" s="132" t="str">
        <f ca="1">IF(ISNUMBER(AQ193-'Choose Housekeeping Genes'!AS$17),AQ193-'Choose Housekeeping Genes'!AS$17,"")</f>
        <v/>
      </c>
      <c r="CJ193" s="132" t="str">
        <f ca="1">IF(ISNUMBER(AR193-'Choose Housekeeping Genes'!AT$17),AR193-'Choose Housekeeping Genes'!AT$17,"")</f>
        <v/>
      </c>
      <c r="CK193" s="137" t="e">
        <f t="shared" ca="1" si="9"/>
        <v>#DIV/0!</v>
      </c>
      <c r="CL193" s="138" t="e">
        <f t="shared" ca="1" si="10"/>
        <v>#DIV/0!</v>
      </c>
    </row>
    <row r="194" spans="1:90" ht="12.75" x14ac:dyDescent="0.15">
      <c r="A194" s="131" t="str">
        <f>'Transcript table'!C194</f>
        <v>SNHG1</v>
      </c>
      <c r="B194" s="35" t="s">
        <v>241</v>
      </c>
      <c r="C194" s="132" t="str">
        <f>IF(SUM('Test Sample Data'!C$3:C$386)&gt;10,IF(AND(ISNUMBER('Test Sample Data'!C194),'Test Sample Data'!C194&lt;35,'Test Sample Data'!C194&gt;0),'Test Sample Data'!C194-'Choose Housekeeping Genes'!D$27,35-'Choose Housekeeping Genes'!D$27),"")</f>
        <v/>
      </c>
      <c r="D194" s="132" t="str">
        <f>IF(SUM('Test Sample Data'!D$3:D$386)&gt;10,IF(AND(ISNUMBER('Test Sample Data'!D194),'Test Sample Data'!D194&lt;35,'Test Sample Data'!D194&gt;0),'Test Sample Data'!D194-'Choose Housekeeping Genes'!E$27,35-'Choose Housekeeping Genes'!E$27),"")</f>
        <v/>
      </c>
      <c r="E194" s="132" t="str">
        <f>IF(SUM('Test Sample Data'!E$3:E$386)&gt;10,IF(AND(ISNUMBER('Test Sample Data'!E194),'Test Sample Data'!E194&lt;35,'Test Sample Data'!E194&gt;0),'Test Sample Data'!E194-'Choose Housekeeping Genes'!F$27,35-'Choose Housekeeping Genes'!F$27),"")</f>
        <v/>
      </c>
      <c r="F194" s="132" t="str">
        <f>IF(SUM('Test Sample Data'!F$3:F$386)&gt;10,IF(AND(ISNUMBER('Test Sample Data'!F194),'Test Sample Data'!F194&lt;35,'Test Sample Data'!F194&gt;0),'Test Sample Data'!F194-'Choose Housekeeping Genes'!G$27,35-'Choose Housekeeping Genes'!G$27),"")</f>
        <v/>
      </c>
      <c r="G194" s="132" t="str">
        <f>IF(SUM('Test Sample Data'!G$3:G$386)&gt;10,IF(AND(ISNUMBER('Test Sample Data'!G194),'Test Sample Data'!G194&lt;35,'Test Sample Data'!G194&gt;0),'Test Sample Data'!G194-'Choose Housekeeping Genes'!H$27,35-'Choose Housekeeping Genes'!H$27),"")</f>
        <v/>
      </c>
      <c r="H194" s="132" t="str">
        <f>IF(SUM('Test Sample Data'!H$3:H$386)&gt;10,IF(AND(ISNUMBER('Test Sample Data'!H194),'Test Sample Data'!H194&lt;35,'Test Sample Data'!H194&gt;0),'Test Sample Data'!H194-'Choose Housekeeping Genes'!I$27,35-'Choose Housekeeping Genes'!I$27),"")</f>
        <v/>
      </c>
      <c r="I194" s="132" t="str">
        <f>IF(SUM('Test Sample Data'!I$3:I$386)&gt;10,IF(AND(ISNUMBER('Test Sample Data'!I194),'Test Sample Data'!I194&lt;35,'Test Sample Data'!I194&gt;0),'Test Sample Data'!I194-'Choose Housekeeping Genes'!J$27,35-'Choose Housekeeping Genes'!J$27),"")</f>
        <v/>
      </c>
      <c r="J194" s="132" t="str">
        <f>IF(SUM('Test Sample Data'!J$3:J$386)&gt;10,IF(AND(ISNUMBER('Test Sample Data'!J194),'Test Sample Data'!J194&lt;35,'Test Sample Data'!J194&gt;0),'Test Sample Data'!J194-'Choose Housekeeping Genes'!K$27,35-'Choose Housekeeping Genes'!K$27),"")</f>
        <v/>
      </c>
      <c r="K194" s="132" t="str">
        <f>IF(SUM('Test Sample Data'!K$3:K$386)&gt;10,IF(AND(ISNUMBER('Test Sample Data'!K194),'Test Sample Data'!K194&lt;35,'Test Sample Data'!K194&gt;0),'Test Sample Data'!K194-'Choose Housekeeping Genes'!L$27,35-'Choose Housekeeping Genes'!L$27),"")</f>
        <v/>
      </c>
      <c r="L194" s="132" t="str">
        <f>IF(SUM('Test Sample Data'!L$3:L$386)&gt;10,IF(AND(ISNUMBER('Test Sample Data'!L194),'Test Sample Data'!L194&lt;35,'Test Sample Data'!L194&gt;0),'Test Sample Data'!L194-'Choose Housekeeping Genes'!M$27,35-'Choose Housekeeping Genes'!M$27),"")</f>
        <v/>
      </c>
      <c r="M194" s="132" t="str">
        <f>IF(SUM('Test Sample Data'!M$3:M$386)&gt;10,IF(AND(ISNUMBER('Test Sample Data'!M194),'Test Sample Data'!M194&lt;35,'Test Sample Data'!M194&gt;0),'Test Sample Data'!M194-'Choose Housekeeping Genes'!N$27,35-'Choose Housekeeping Genes'!N$27),"")</f>
        <v/>
      </c>
      <c r="N194" s="132" t="str">
        <f>IF(SUM('Test Sample Data'!N$3:N$386)&gt;10,IF(AND(ISNUMBER('Test Sample Data'!N194),'Test Sample Data'!N194&lt;35,'Test Sample Data'!N194&gt;0),'Test Sample Data'!N194-'Choose Housekeeping Genes'!O$27,35-'Choose Housekeeping Genes'!O$27),"")</f>
        <v/>
      </c>
      <c r="O194" s="132" t="str">
        <f>IF(SUM('Test Sample Data'!O$3:O$386)&gt;10,IF(AND(ISNUMBER('Test Sample Data'!O194),'Test Sample Data'!O194&lt;35,'Test Sample Data'!O194&gt;0),'Test Sample Data'!O194-'Choose Housekeeping Genes'!P$27,35-'Choose Housekeeping Genes'!P$27),"")</f>
        <v/>
      </c>
      <c r="P194" s="132" t="str">
        <f>IF(SUM('Test Sample Data'!P$3:P$386)&gt;10,IF(AND(ISNUMBER('Test Sample Data'!P194),'Test Sample Data'!P194&lt;35,'Test Sample Data'!P194&gt;0),'Test Sample Data'!P194-'Choose Housekeeping Genes'!Q$27,35-'Choose Housekeeping Genes'!Q$27),"")</f>
        <v/>
      </c>
      <c r="Q194" s="132" t="str">
        <f>IF(SUM('Test Sample Data'!Q$3:Q$386)&gt;10,IF(AND(ISNUMBER('Test Sample Data'!Q194),'Test Sample Data'!Q194&lt;35,'Test Sample Data'!Q194&gt;0),'Test Sample Data'!Q194-'Choose Housekeeping Genes'!R$27,35-'Choose Housekeeping Genes'!R$27),"")</f>
        <v/>
      </c>
      <c r="R194" s="132" t="str">
        <f>IF(SUM('Test Sample Data'!R$3:R$386)&gt;10,IF(AND(ISNUMBER('Test Sample Data'!R194),'Test Sample Data'!R194&lt;35,'Test Sample Data'!R194&gt;0),'Test Sample Data'!R194-'Choose Housekeeping Genes'!S$27,35-'Choose Housekeeping Genes'!S$27),"")</f>
        <v/>
      </c>
      <c r="S194" s="132" t="str">
        <f>IF(SUM('Test Sample Data'!S$3:S$386)&gt;10,IF(AND(ISNUMBER('Test Sample Data'!S194),'Test Sample Data'!S194&lt;35,'Test Sample Data'!S194&gt;0),'Test Sample Data'!S194-'Choose Housekeeping Genes'!T$27,35-'Choose Housekeeping Genes'!T$27),"")</f>
        <v/>
      </c>
      <c r="T194" s="132" t="str">
        <f>IF(SUM('Test Sample Data'!T$3:T$386)&gt;10,IF(AND(ISNUMBER('Test Sample Data'!T194),'Test Sample Data'!T194&lt;35,'Test Sample Data'!T194&gt;0),'Test Sample Data'!T194-'Choose Housekeeping Genes'!U$27,35-'Choose Housekeeping Genes'!U$27),"")</f>
        <v/>
      </c>
      <c r="U194" s="132" t="str">
        <f>IF(SUM('Test Sample Data'!U$3:U$386)&gt;10,IF(AND(ISNUMBER('Test Sample Data'!U194),'Test Sample Data'!U194&lt;35,'Test Sample Data'!U194&gt;0),'Test Sample Data'!U194-'Choose Housekeeping Genes'!V$27,35-'Choose Housekeeping Genes'!V$27),"")</f>
        <v/>
      </c>
      <c r="V194" s="132" t="str">
        <f>IF(SUM('Test Sample Data'!V$3:V$386)&gt;10,IF(AND(ISNUMBER('Test Sample Data'!V194),'Test Sample Data'!V194&lt;35,'Test Sample Data'!V194&gt;0),'Test Sample Data'!V194-'Choose Housekeeping Genes'!W$27,35-'Choose Housekeeping Genes'!W$27),"")</f>
        <v/>
      </c>
      <c r="W194" s="140" t="str">
        <f>'Control Sample Data'!A194</f>
        <v>SNHG1</v>
      </c>
      <c r="X194" s="141" t="s">
        <v>241</v>
      </c>
      <c r="Y194" s="132" t="str">
        <f>IF(SUM('Control Sample Data'!C$3:C$386)&gt;10,IF(AND(ISNUMBER('Control Sample Data'!C194),'Control Sample Data'!C194&lt;35,'Control Sample Data'!C194&gt;0),'Control Sample Data'!C194-'Choose Housekeeping Genes'!AA$27,35-'Choose Housekeeping Genes'!AA$27),"")</f>
        <v/>
      </c>
      <c r="Z194" s="132" t="str">
        <f>IF(SUM('Control Sample Data'!D$3:D$386)&gt;10,IF(AND(ISNUMBER('Control Sample Data'!D194),'Control Sample Data'!D194&lt;35,'Control Sample Data'!D194&gt;0),'Control Sample Data'!D194-'Choose Housekeeping Genes'!AB$27,35-'Choose Housekeeping Genes'!AB$27),"")</f>
        <v/>
      </c>
      <c r="AA194" s="132" t="str">
        <f>IF(SUM('Control Sample Data'!E$3:E$386)&gt;10,IF(AND(ISNUMBER('Control Sample Data'!E194),'Control Sample Data'!E194&lt;35,'Control Sample Data'!E194&gt;0),'Control Sample Data'!E194-'Choose Housekeeping Genes'!AC$27,35-'Choose Housekeeping Genes'!AC$27),"")</f>
        <v/>
      </c>
      <c r="AB194" s="132" t="str">
        <f>IF(SUM('Control Sample Data'!F$3:F$386)&gt;10,IF(AND(ISNUMBER('Control Sample Data'!F194),'Control Sample Data'!F194&lt;35,'Control Sample Data'!F194&gt;0),'Control Sample Data'!F194-'Choose Housekeeping Genes'!AD$27,35-'Choose Housekeeping Genes'!AD$27),"")</f>
        <v/>
      </c>
      <c r="AC194" s="132" t="str">
        <f>IF(SUM('Control Sample Data'!G$3:G$386)&gt;10,IF(AND(ISNUMBER('Control Sample Data'!G194),'Control Sample Data'!G194&lt;35,'Control Sample Data'!G194&gt;0),'Control Sample Data'!G194-'Choose Housekeeping Genes'!AE$27,35-'Choose Housekeeping Genes'!AE$27),"")</f>
        <v/>
      </c>
      <c r="AD194" s="132" t="str">
        <f>IF(SUM('Control Sample Data'!H$3:H$386)&gt;10,IF(AND(ISNUMBER('Control Sample Data'!H194),'Control Sample Data'!H194&lt;35,'Control Sample Data'!H194&gt;0),'Control Sample Data'!H194-'Choose Housekeeping Genes'!AF$27,35-'Choose Housekeeping Genes'!AF$27),"")</f>
        <v/>
      </c>
      <c r="AE194" s="132" t="str">
        <f>IF(SUM('Control Sample Data'!I$3:I$386)&gt;10,IF(AND(ISNUMBER('Control Sample Data'!I194),'Control Sample Data'!I194&lt;35,'Control Sample Data'!I194&gt;0),'Control Sample Data'!I194-'Choose Housekeeping Genes'!AG$27,35-'Choose Housekeeping Genes'!AG$27),"")</f>
        <v/>
      </c>
      <c r="AF194" s="132" t="str">
        <f>IF(SUM('Control Sample Data'!J$3:J$386)&gt;10,IF(AND(ISNUMBER('Control Sample Data'!J194),'Control Sample Data'!J194&lt;35,'Control Sample Data'!J194&gt;0),'Control Sample Data'!J194-'Choose Housekeeping Genes'!AH$27,35-'Choose Housekeeping Genes'!AH$27),"")</f>
        <v/>
      </c>
      <c r="AG194" s="132" t="str">
        <f>IF(SUM('Control Sample Data'!K$3:K$386)&gt;10,IF(AND(ISNUMBER('Control Sample Data'!K194),'Control Sample Data'!K194&lt;35,'Control Sample Data'!K194&gt;0),'Control Sample Data'!K194-'Choose Housekeeping Genes'!AI$27,35-'Choose Housekeeping Genes'!AI$27),"")</f>
        <v/>
      </c>
      <c r="AH194" s="132" t="str">
        <f>IF(SUM('Control Sample Data'!L$3:L$386)&gt;10,IF(AND(ISNUMBER('Control Sample Data'!L194),'Control Sample Data'!L194&lt;35,'Control Sample Data'!L194&gt;0),'Control Sample Data'!L194-'Choose Housekeeping Genes'!AJ$27,35-'Choose Housekeeping Genes'!AJ$27),"")</f>
        <v/>
      </c>
      <c r="AI194" s="132" t="str">
        <f>IF(SUM('Control Sample Data'!M$3:M$386)&gt;10,IF(AND(ISNUMBER('Control Sample Data'!M194),'Control Sample Data'!M194&lt;35,'Control Sample Data'!M194&gt;0),'Control Sample Data'!M194-'Choose Housekeeping Genes'!AK$27,35-'Choose Housekeeping Genes'!AK$27),"")</f>
        <v/>
      </c>
      <c r="AJ194" s="132" t="str">
        <f>IF(SUM('Control Sample Data'!N$3:N$386)&gt;10,IF(AND(ISNUMBER('Control Sample Data'!N194),'Control Sample Data'!N194&lt;35,'Control Sample Data'!N194&gt;0),'Control Sample Data'!N194-'Choose Housekeeping Genes'!AL$27,35-'Choose Housekeeping Genes'!AL$27),"")</f>
        <v/>
      </c>
      <c r="AK194" s="132" t="str">
        <f>IF(SUM('Control Sample Data'!O$3:O$386)&gt;10,IF(AND(ISNUMBER('Control Sample Data'!O194),'Control Sample Data'!O194&lt;35,'Control Sample Data'!O194&gt;0),'Control Sample Data'!O194-'Choose Housekeeping Genes'!AM$27,35-'Choose Housekeeping Genes'!AM$27),"")</f>
        <v/>
      </c>
      <c r="AL194" s="132" t="str">
        <f>IF(SUM('Control Sample Data'!P$3:P$386)&gt;10,IF(AND(ISNUMBER('Control Sample Data'!P194),'Control Sample Data'!P194&lt;35,'Control Sample Data'!P194&gt;0),'Control Sample Data'!P194-'Choose Housekeeping Genes'!AN$27,35-'Choose Housekeeping Genes'!AN$27),"")</f>
        <v/>
      </c>
      <c r="AM194" s="132" t="str">
        <f>IF(SUM('Control Sample Data'!Q$3:Q$386)&gt;10,IF(AND(ISNUMBER('Control Sample Data'!Q194),'Control Sample Data'!Q194&lt;35,'Control Sample Data'!Q194&gt;0),'Control Sample Data'!Q194-'Choose Housekeeping Genes'!AO$27,35-'Choose Housekeeping Genes'!AO$27),"")</f>
        <v/>
      </c>
      <c r="AN194" s="132" t="str">
        <f>IF(SUM('Control Sample Data'!R$3:R$386)&gt;10,IF(AND(ISNUMBER('Control Sample Data'!R194),'Control Sample Data'!R194&lt;35,'Control Sample Data'!R194&gt;0),'Control Sample Data'!R194-'Choose Housekeeping Genes'!AP$27,35-'Choose Housekeeping Genes'!AP$27),"")</f>
        <v/>
      </c>
      <c r="AO194" s="132" t="str">
        <f>IF(SUM('Control Sample Data'!S$3:S$386)&gt;10,IF(AND(ISNUMBER('Control Sample Data'!S194),'Control Sample Data'!S194&lt;35,'Control Sample Data'!S194&gt;0),'Control Sample Data'!S194-'Choose Housekeeping Genes'!AQ$27,35-'Choose Housekeeping Genes'!AQ$27),"")</f>
        <v/>
      </c>
      <c r="AP194" s="132" t="str">
        <f>IF(SUM('Control Sample Data'!T$3:T$386)&gt;10,IF(AND(ISNUMBER('Control Sample Data'!T194),'Control Sample Data'!T194&lt;35,'Control Sample Data'!T194&gt;0),'Control Sample Data'!T194-'Choose Housekeeping Genes'!AR$27,35-'Choose Housekeeping Genes'!AR$27),"")</f>
        <v/>
      </c>
      <c r="AQ194" s="132" t="str">
        <f>IF(SUM('Control Sample Data'!U$3:U$386)&gt;10,IF(AND(ISNUMBER('Control Sample Data'!U194),'Control Sample Data'!U194&lt;35,'Control Sample Data'!U194&gt;0),'Control Sample Data'!U194-'Choose Housekeeping Genes'!AS$27,35-'Choose Housekeeping Genes'!AS$27),"")</f>
        <v/>
      </c>
      <c r="AR194" s="132" t="str">
        <f>IF(SUM('Control Sample Data'!V$3:V$386)&gt;10,IF(AND(ISNUMBER('Control Sample Data'!V194),'Control Sample Data'!V194&lt;35,'Control Sample Data'!V194&gt;0),'Control Sample Data'!V194-'Choose Housekeeping Genes'!AT$27,35-'Choose Housekeeping Genes'!AT$27),"")</f>
        <v/>
      </c>
      <c r="AS194" s="135" t="str">
        <f>'Control Sample Data'!A194</f>
        <v>SNHG1</v>
      </c>
      <c r="AT194" s="35" t="s">
        <v>241</v>
      </c>
      <c r="AU194" s="132" t="str">
        <f ca="1">IF(ISNUMBER(C194-'Choose Housekeeping Genes'!D$17),C194-'Choose Housekeeping Genes'!D$17,"")</f>
        <v/>
      </c>
      <c r="AV194" s="132" t="str">
        <f ca="1">IF(ISNUMBER(D194-'Choose Housekeeping Genes'!E$17),D194-'Choose Housekeeping Genes'!E$17,"")</f>
        <v/>
      </c>
      <c r="AW194" s="132" t="str">
        <f ca="1">IF(ISNUMBER(E194-'Choose Housekeeping Genes'!F$17),E194-'Choose Housekeeping Genes'!F$17,"")</f>
        <v/>
      </c>
      <c r="AX194" s="132" t="str">
        <f ca="1">IF(ISNUMBER(F194-'Choose Housekeeping Genes'!G$17),F194-'Choose Housekeeping Genes'!G$17,"")</f>
        <v/>
      </c>
      <c r="AY194" s="132" t="str">
        <f ca="1">IF(ISNUMBER(G194-'Choose Housekeeping Genes'!H$17),G194-'Choose Housekeeping Genes'!H$17,"")</f>
        <v/>
      </c>
      <c r="AZ194" s="132" t="str">
        <f ca="1">IF(ISNUMBER(H194-'Choose Housekeeping Genes'!I$17),H194-'Choose Housekeeping Genes'!I$17,"")</f>
        <v/>
      </c>
      <c r="BA194" s="132" t="str">
        <f ca="1">IF(ISNUMBER(I194-'Choose Housekeeping Genes'!J$17),I194-'Choose Housekeeping Genes'!J$17,"")</f>
        <v/>
      </c>
      <c r="BB194" s="132" t="str">
        <f ca="1">IF(ISNUMBER(J194-'Choose Housekeeping Genes'!K$17),J194-'Choose Housekeeping Genes'!K$17,"")</f>
        <v/>
      </c>
      <c r="BC194" s="132" t="str">
        <f ca="1">IF(ISNUMBER(K194-'Choose Housekeeping Genes'!L$17),K194-'Choose Housekeeping Genes'!L$17,"")</f>
        <v/>
      </c>
      <c r="BD194" s="132" t="str">
        <f ca="1">IF(ISNUMBER(L194-'Choose Housekeeping Genes'!M$17),L194-'Choose Housekeeping Genes'!M$17,"")</f>
        <v/>
      </c>
      <c r="BE194" s="132" t="str">
        <f ca="1">IF(ISNUMBER(M194-'Choose Housekeeping Genes'!N$17),M194-'Choose Housekeeping Genes'!N$17,"")</f>
        <v/>
      </c>
      <c r="BF194" s="132" t="str">
        <f ca="1">IF(ISNUMBER(N194-'Choose Housekeeping Genes'!O$17),N194-'Choose Housekeeping Genes'!O$17,"")</f>
        <v/>
      </c>
      <c r="BG194" s="132" t="str">
        <f ca="1">IF(ISNUMBER(O194-'Choose Housekeeping Genes'!P$17),O194-'Choose Housekeeping Genes'!P$17,"")</f>
        <v/>
      </c>
      <c r="BH194" s="132" t="str">
        <f ca="1">IF(ISNUMBER(P194-'Choose Housekeeping Genes'!Q$17),P194-'Choose Housekeeping Genes'!Q$17,"")</f>
        <v/>
      </c>
      <c r="BI194" s="132" t="str">
        <f ca="1">IF(ISNUMBER(Q194-'Choose Housekeeping Genes'!R$17),Q194-'Choose Housekeeping Genes'!R$17,"")</f>
        <v/>
      </c>
      <c r="BJ194" s="132" t="str">
        <f ca="1">IF(ISNUMBER(R194-'Choose Housekeeping Genes'!S$17),R194-'Choose Housekeeping Genes'!S$17,"")</f>
        <v/>
      </c>
      <c r="BK194" s="132" t="str">
        <f ca="1">IF(ISNUMBER(S194-'Choose Housekeeping Genes'!T$17),S194-'Choose Housekeeping Genes'!T$17,"")</f>
        <v/>
      </c>
      <c r="BL194" s="132" t="str">
        <f ca="1">IF(ISNUMBER(T194-'Choose Housekeeping Genes'!U$17),T194-'Choose Housekeeping Genes'!U$17,"")</f>
        <v/>
      </c>
      <c r="BM194" s="132" t="str">
        <f ca="1">IF(ISNUMBER(U194-'Choose Housekeeping Genes'!V$17),U194-'Choose Housekeeping Genes'!V$17,"")</f>
        <v/>
      </c>
      <c r="BN194" s="132" t="str">
        <f ca="1">IF(ISNUMBER(V194-'Choose Housekeeping Genes'!W$17),V194-'Choose Housekeeping Genes'!W$17,"")</f>
        <v/>
      </c>
      <c r="BO194" s="142" t="str">
        <f t="shared" si="11"/>
        <v>SNHG1</v>
      </c>
      <c r="BP194" s="141" t="s">
        <v>241</v>
      </c>
      <c r="BQ194" s="132" t="str">
        <f ca="1">IF(ISNUMBER(Y194-'Choose Housekeeping Genes'!AA$17),Y194-'Choose Housekeeping Genes'!AA$17,"")</f>
        <v/>
      </c>
      <c r="BR194" s="132" t="str">
        <f ca="1">IF(ISNUMBER(Z194-'Choose Housekeeping Genes'!AB$17),Z194-'Choose Housekeeping Genes'!AB$17,"")</f>
        <v/>
      </c>
      <c r="BS194" s="132" t="str">
        <f ca="1">IF(ISNUMBER(AA194-'Choose Housekeeping Genes'!AC$17),AA194-'Choose Housekeeping Genes'!AC$17,"")</f>
        <v/>
      </c>
      <c r="BT194" s="132" t="str">
        <f ca="1">IF(ISNUMBER(AB194-'Choose Housekeeping Genes'!AD$17),AB194-'Choose Housekeeping Genes'!AD$17,"")</f>
        <v/>
      </c>
      <c r="BU194" s="132" t="str">
        <f ca="1">IF(ISNUMBER(AC194-'Choose Housekeeping Genes'!AE$17),AC194-'Choose Housekeeping Genes'!AE$17,"")</f>
        <v/>
      </c>
      <c r="BV194" s="132" t="str">
        <f ca="1">IF(ISNUMBER(AD194-'Choose Housekeeping Genes'!AF$17),AD194-'Choose Housekeeping Genes'!AF$17,"")</f>
        <v/>
      </c>
      <c r="BW194" s="132" t="str">
        <f ca="1">IF(ISNUMBER(AE194-'Choose Housekeeping Genes'!AG$17),AE194-'Choose Housekeeping Genes'!AG$17,"")</f>
        <v/>
      </c>
      <c r="BX194" s="132" t="str">
        <f ca="1">IF(ISNUMBER(AF194-'Choose Housekeeping Genes'!AH$17),AF194-'Choose Housekeeping Genes'!AH$17,"")</f>
        <v/>
      </c>
      <c r="BY194" s="132" t="str">
        <f ca="1">IF(ISNUMBER(AG194-'Choose Housekeeping Genes'!AI$17),AG194-'Choose Housekeeping Genes'!AI$17,"")</f>
        <v/>
      </c>
      <c r="BZ194" s="132" t="str">
        <f ca="1">IF(ISNUMBER(AH194-'Choose Housekeeping Genes'!AJ$17),AH194-'Choose Housekeeping Genes'!AJ$17,"")</f>
        <v/>
      </c>
      <c r="CA194" s="132" t="str">
        <f ca="1">IF(ISNUMBER(AI194-'Choose Housekeeping Genes'!AK$17),AI194-'Choose Housekeeping Genes'!AK$17,"")</f>
        <v/>
      </c>
      <c r="CB194" s="132" t="str">
        <f ca="1">IF(ISNUMBER(AJ194-'Choose Housekeeping Genes'!AL$17),AJ194-'Choose Housekeeping Genes'!AL$17,"")</f>
        <v/>
      </c>
      <c r="CC194" s="132" t="str">
        <f ca="1">IF(ISNUMBER(AK194-'Choose Housekeeping Genes'!AM$17),AK194-'Choose Housekeeping Genes'!AM$17,"")</f>
        <v/>
      </c>
      <c r="CD194" s="132" t="str">
        <f ca="1">IF(ISNUMBER(AL194-'Choose Housekeeping Genes'!AN$17),AL194-'Choose Housekeeping Genes'!AN$17,"")</f>
        <v/>
      </c>
      <c r="CE194" s="132" t="str">
        <f ca="1">IF(ISNUMBER(AM194-'Choose Housekeeping Genes'!AO$17),AM194-'Choose Housekeeping Genes'!AO$17,"")</f>
        <v/>
      </c>
      <c r="CF194" s="132" t="str">
        <f ca="1">IF(ISNUMBER(AN194-'Choose Housekeeping Genes'!AP$17),AN194-'Choose Housekeeping Genes'!AP$17,"")</f>
        <v/>
      </c>
      <c r="CG194" s="132" t="str">
        <f ca="1">IF(ISNUMBER(AO194-'Choose Housekeeping Genes'!AQ$17),AO194-'Choose Housekeeping Genes'!AQ$17,"")</f>
        <v/>
      </c>
      <c r="CH194" s="132" t="str">
        <f ca="1">IF(ISNUMBER(AP194-'Choose Housekeeping Genes'!AR$17),AP194-'Choose Housekeeping Genes'!AR$17,"")</f>
        <v/>
      </c>
      <c r="CI194" s="132" t="str">
        <f ca="1">IF(ISNUMBER(AQ194-'Choose Housekeeping Genes'!AS$17),AQ194-'Choose Housekeeping Genes'!AS$17,"")</f>
        <v/>
      </c>
      <c r="CJ194" s="132" t="str">
        <f ca="1">IF(ISNUMBER(AR194-'Choose Housekeeping Genes'!AT$17),AR194-'Choose Housekeeping Genes'!AT$17,"")</f>
        <v/>
      </c>
      <c r="CK194" s="137" t="e">
        <f t="shared" ca="1" si="9"/>
        <v>#DIV/0!</v>
      </c>
      <c r="CL194" s="138" t="e">
        <f t="shared" ca="1" si="10"/>
        <v>#DIV/0!</v>
      </c>
    </row>
    <row r="195" spans="1:90" ht="12.75" x14ac:dyDescent="0.15">
      <c r="A195" s="131" t="str">
        <f>'Transcript table'!C195</f>
        <v>SNHG11</v>
      </c>
      <c r="B195" s="35" t="s">
        <v>242</v>
      </c>
      <c r="C195" s="132" t="str">
        <f>IF(SUM('Test Sample Data'!C$3:C$386)&gt;10,IF(AND(ISNUMBER('Test Sample Data'!C195),'Test Sample Data'!C195&lt;35,'Test Sample Data'!C195&gt;0),'Test Sample Data'!C195-'Choose Housekeeping Genes'!D$27,35-'Choose Housekeeping Genes'!D$27),"")</f>
        <v/>
      </c>
      <c r="D195" s="132" t="str">
        <f>IF(SUM('Test Sample Data'!D$3:D$386)&gt;10,IF(AND(ISNUMBER('Test Sample Data'!D195),'Test Sample Data'!D195&lt;35,'Test Sample Data'!D195&gt;0),'Test Sample Data'!D195-'Choose Housekeeping Genes'!E$27,35-'Choose Housekeeping Genes'!E$27),"")</f>
        <v/>
      </c>
      <c r="E195" s="132" t="str">
        <f>IF(SUM('Test Sample Data'!E$3:E$386)&gt;10,IF(AND(ISNUMBER('Test Sample Data'!E195),'Test Sample Data'!E195&lt;35,'Test Sample Data'!E195&gt;0),'Test Sample Data'!E195-'Choose Housekeeping Genes'!F$27,35-'Choose Housekeeping Genes'!F$27),"")</f>
        <v/>
      </c>
      <c r="F195" s="132" t="str">
        <f>IF(SUM('Test Sample Data'!F$3:F$386)&gt;10,IF(AND(ISNUMBER('Test Sample Data'!F195),'Test Sample Data'!F195&lt;35,'Test Sample Data'!F195&gt;0),'Test Sample Data'!F195-'Choose Housekeeping Genes'!G$27,35-'Choose Housekeeping Genes'!G$27),"")</f>
        <v/>
      </c>
      <c r="G195" s="132" t="str">
        <f>IF(SUM('Test Sample Data'!G$3:G$386)&gt;10,IF(AND(ISNUMBER('Test Sample Data'!G195),'Test Sample Data'!G195&lt;35,'Test Sample Data'!G195&gt;0),'Test Sample Data'!G195-'Choose Housekeeping Genes'!H$27,35-'Choose Housekeeping Genes'!H$27),"")</f>
        <v/>
      </c>
      <c r="H195" s="132" t="str">
        <f>IF(SUM('Test Sample Data'!H$3:H$386)&gt;10,IF(AND(ISNUMBER('Test Sample Data'!H195),'Test Sample Data'!H195&lt;35,'Test Sample Data'!H195&gt;0),'Test Sample Data'!H195-'Choose Housekeeping Genes'!I$27,35-'Choose Housekeeping Genes'!I$27),"")</f>
        <v/>
      </c>
      <c r="I195" s="132" t="str">
        <f>IF(SUM('Test Sample Data'!I$3:I$386)&gt;10,IF(AND(ISNUMBER('Test Sample Data'!I195),'Test Sample Data'!I195&lt;35,'Test Sample Data'!I195&gt;0),'Test Sample Data'!I195-'Choose Housekeeping Genes'!J$27,35-'Choose Housekeeping Genes'!J$27),"")</f>
        <v/>
      </c>
      <c r="J195" s="132" t="str">
        <f>IF(SUM('Test Sample Data'!J$3:J$386)&gt;10,IF(AND(ISNUMBER('Test Sample Data'!J195),'Test Sample Data'!J195&lt;35,'Test Sample Data'!J195&gt;0),'Test Sample Data'!J195-'Choose Housekeeping Genes'!K$27,35-'Choose Housekeeping Genes'!K$27),"")</f>
        <v/>
      </c>
      <c r="K195" s="132" t="str">
        <f>IF(SUM('Test Sample Data'!K$3:K$386)&gt;10,IF(AND(ISNUMBER('Test Sample Data'!K195),'Test Sample Data'!K195&lt;35,'Test Sample Data'!K195&gt;0),'Test Sample Data'!K195-'Choose Housekeeping Genes'!L$27,35-'Choose Housekeeping Genes'!L$27),"")</f>
        <v/>
      </c>
      <c r="L195" s="132" t="str">
        <f>IF(SUM('Test Sample Data'!L$3:L$386)&gt;10,IF(AND(ISNUMBER('Test Sample Data'!L195),'Test Sample Data'!L195&lt;35,'Test Sample Data'!L195&gt;0),'Test Sample Data'!L195-'Choose Housekeeping Genes'!M$27,35-'Choose Housekeeping Genes'!M$27),"")</f>
        <v/>
      </c>
      <c r="M195" s="132" t="str">
        <f>IF(SUM('Test Sample Data'!M$3:M$386)&gt;10,IF(AND(ISNUMBER('Test Sample Data'!M195),'Test Sample Data'!M195&lt;35,'Test Sample Data'!M195&gt;0),'Test Sample Data'!M195-'Choose Housekeeping Genes'!N$27,35-'Choose Housekeeping Genes'!N$27),"")</f>
        <v/>
      </c>
      <c r="N195" s="132" t="str">
        <f>IF(SUM('Test Sample Data'!N$3:N$386)&gt;10,IF(AND(ISNUMBER('Test Sample Data'!N195),'Test Sample Data'!N195&lt;35,'Test Sample Data'!N195&gt;0),'Test Sample Data'!N195-'Choose Housekeeping Genes'!O$27,35-'Choose Housekeeping Genes'!O$27),"")</f>
        <v/>
      </c>
      <c r="O195" s="132" t="str">
        <f>IF(SUM('Test Sample Data'!O$3:O$386)&gt;10,IF(AND(ISNUMBER('Test Sample Data'!O195),'Test Sample Data'!O195&lt;35,'Test Sample Data'!O195&gt;0),'Test Sample Data'!O195-'Choose Housekeeping Genes'!P$27,35-'Choose Housekeeping Genes'!P$27),"")</f>
        <v/>
      </c>
      <c r="P195" s="132" t="str">
        <f>IF(SUM('Test Sample Data'!P$3:P$386)&gt;10,IF(AND(ISNUMBER('Test Sample Data'!P195),'Test Sample Data'!P195&lt;35,'Test Sample Data'!P195&gt;0),'Test Sample Data'!P195-'Choose Housekeeping Genes'!Q$27,35-'Choose Housekeeping Genes'!Q$27),"")</f>
        <v/>
      </c>
      <c r="Q195" s="132" t="str">
        <f>IF(SUM('Test Sample Data'!Q$3:Q$386)&gt;10,IF(AND(ISNUMBER('Test Sample Data'!Q195),'Test Sample Data'!Q195&lt;35,'Test Sample Data'!Q195&gt;0),'Test Sample Data'!Q195-'Choose Housekeeping Genes'!R$27,35-'Choose Housekeeping Genes'!R$27),"")</f>
        <v/>
      </c>
      <c r="R195" s="132" t="str">
        <f>IF(SUM('Test Sample Data'!R$3:R$386)&gt;10,IF(AND(ISNUMBER('Test Sample Data'!R195),'Test Sample Data'!R195&lt;35,'Test Sample Data'!R195&gt;0),'Test Sample Data'!R195-'Choose Housekeeping Genes'!S$27,35-'Choose Housekeeping Genes'!S$27),"")</f>
        <v/>
      </c>
      <c r="S195" s="132" t="str">
        <f>IF(SUM('Test Sample Data'!S$3:S$386)&gt;10,IF(AND(ISNUMBER('Test Sample Data'!S195),'Test Sample Data'!S195&lt;35,'Test Sample Data'!S195&gt;0),'Test Sample Data'!S195-'Choose Housekeeping Genes'!T$27,35-'Choose Housekeeping Genes'!T$27),"")</f>
        <v/>
      </c>
      <c r="T195" s="132" t="str">
        <f>IF(SUM('Test Sample Data'!T$3:T$386)&gt;10,IF(AND(ISNUMBER('Test Sample Data'!T195),'Test Sample Data'!T195&lt;35,'Test Sample Data'!T195&gt;0),'Test Sample Data'!T195-'Choose Housekeeping Genes'!U$27,35-'Choose Housekeeping Genes'!U$27),"")</f>
        <v/>
      </c>
      <c r="U195" s="132" t="str">
        <f>IF(SUM('Test Sample Data'!U$3:U$386)&gt;10,IF(AND(ISNUMBER('Test Sample Data'!U195),'Test Sample Data'!U195&lt;35,'Test Sample Data'!U195&gt;0),'Test Sample Data'!U195-'Choose Housekeeping Genes'!V$27,35-'Choose Housekeeping Genes'!V$27),"")</f>
        <v/>
      </c>
      <c r="V195" s="132" t="str">
        <f>IF(SUM('Test Sample Data'!V$3:V$386)&gt;10,IF(AND(ISNUMBER('Test Sample Data'!V195),'Test Sample Data'!V195&lt;35,'Test Sample Data'!V195&gt;0),'Test Sample Data'!V195-'Choose Housekeeping Genes'!W$27,35-'Choose Housekeeping Genes'!W$27),"")</f>
        <v/>
      </c>
      <c r="W195" s="140" t="str">
        <f>'Control Sample Data'!A195</f>
        <v>SNHG11</v>
      </c>
      <c r="X195" s="141" t="s">
        <v>242</v>
      </c>
      <c r="Y195" s="132" t="str">
        <f>IF(SUM('Control Sample Data'!C$3:C$386)&gt;10,IF(AND(ISNUMBER('Control Sample Data'!C195),'Control Sample Data'!C195&lt;35,'Control Sample Data'!C195&gt;0),'Control Sample Data'!C195-'Choose Housekeeping Genes'!AA$27,35-'Choose Housekeeping Genes'!AA$27),"")</f>
        <v/>
      </c>
      <c r="Z195" s="132" t="str">
        <f>IF(SUM('Control Sample Data'!D$3:D$386)&gt;10,IF(AND(ISNUMBER('Control Sample Data'!D195),'Control Sample Data'!D195&lt;35,'Control Sample Data'!D195&gt;0),'Control Sample Data'!D195-'Choose Housekeeping Genes'!AB$27,35-'Choose Housekeeping Genes'!AB$27),"")</f>
        <v/>
      </c>
      <c r="AA195" s="132" t="str">
        <f>IF(SUM('Control Sample Data'!E$3:E$386)&gt;10,IF(AND(ISNUMBER('Control Sample Data'!E195),'Control Sample Data'!E195&lt;35,'Control Sample Data'!E195&gt;0),'Control Sample Data'!E195-'Choose Housekeeping Genes'!AC$27,35-'Choose Housekeeping Genes'!AC$27),"")</f>
        <v/>
      </c>
      <c r="AB195" s="132" t="str">
        <f>IF(SUM('Control Sample Data'!F$3:F$386)&gt;10,IF(AND(ISNUMBER('Control Sample Data'!F195),'Control Sample Data'!F195&lt;35,'Control Sample Data'!F195&gt;0),'Control Sample Data'!F195-'Choose Housekeeping Genes'!AD$27,35-'Choose Housekeeping Genes'!AD$27),"")</f>
        <v/>
      </c>
      <c r="AC195" s="132" t="str">
        <f>IF(SUM('Control Sample Data'!G$3:G$386)&gt;10,IF(AND(ISNUMBER('Control Sample Data'!G195),'Control Sample Data'!G195&lt;35,'Control Sample Data'!G195&gt;0),'Control Sample Data'!G195-'Choose Housekeeping Genes'!AE$27,35-'Choose Housekeeping Genes'!AE$27),"")</f>
        <v/>
      </c>
      <c r="AD195" s="132" t="str">
        <f>IF(SUM('Control Sample Data'!H$3:H$386)&gt;10,IF(AND(ISNUMBER('Control Sample Data'!H195),'Control Sample Data'!H195&lt;35,'Control Sample Data'!H195&gt;0),'Control Sample Data'!H195-'Choose Housekeeping Genes'!AF$27,35-'Choose Housekeeping Genes'!AF$27),"")</f>
        <v/>
      </c>
      <c r="AE195" s="132" t="str">
        <f>IF(SUM('Control Sample Data'!I$3:I$386)&gt;10,IF(AND(ISNUMBER('Control Sample Data'!I195),'Control Sample Data'!I195&lt;35,'Control Sample Data'!I195&gt;0),'Control Sample Data'!I195-'Choose Housekeeping Genes'!AG$27,35-'Choose Housekeeping Genes'!AG$27),"")</f>
        <v/>
      </c>
      <c r="AF195" s="132" t="str">
        <f>IF(SUM('Control Sample Data'!J$3:J$386)&gt;10,IF(AND(ISNUMBER('Control Sample Data'!J195),'Control Sample Data'!J195&lt;35,'Control Sample Data'!J195&gt;0),'Control Sample Data'!J195-'Choose Housekeeping Genes'!AH$27,35-'Choose Housekeeping Genes'!AH$27),"")</f>
        <v/>
      </c>
      <c r="AG195" s="132" t="str">
        <f>IF(SUM('Control Sample Data'!K$3:K$386)&gt;10,IF(AND(ISNUMBER('Control Sample Data'!K195),'Control Sample Data'!K195&lt;35,'Control Sample Data'!K195&gt;0),'Control Sample Data'!K195-'Choose Housekeeping Genes'!AI$27,35-'Choose Housekeeping Genes'!AI$27),"")</f>
        <v/>
      </c>
      <c r="AH195" s="132" t="str">
        <f>IF(SUM('Control Sample Data'!L$3:L$386)&gt;10,IF(AND(ISNUMBER('Control Sample Data'!L195),'Control Sample Data'!L195&lt;35,'Control Sample Data'!L195&gt;0),'Control Sample Data'!L195-'Choose Housekeeping Genes'!AJ$27,35-'Choose Housekeeping Genes'!AJ$27),"")</f>
        <v/>
      </c>
      <c r="AI195" s="132" t="str">
        <f>IF(SUM('Control Sample Data'!M$3:M$386)&gt;10,IF(AND(ISNUMBER('Control Sample Data'!M195),'Control Sample Data'!M195&lt;35,'Control Sample Data'!M195&gt;0),'Control Sample Data'!M195-'Choose Housekeeping Genes'!AK$27,35-'Choose Housekeeping Genes'!AK$27),"")</f>
        <v/>
      </c>
      <c r="AJ195" s="132" t="str">
        <f>IF(SUM('Control Sample Data'!N$3:N$386)&gt;10,IF(AND(ISNUMBER('Control Sample Data'!N195),'Control Sample Data'!N195&lt;35,'Control Sample Data'!N195&gt;0),'Control Sample Data'!N195-'Choose Housekeeping Genes'!AL$27,35-'Choose Housekeeping Genes'!AL$27),"")</f>
        <v/>
      </c>
      <c r="AK195" s="132" t="str">
        <f>IF(SUM('Control Sample Data'!O$3:O$386)&gt;10,IF(AND(ISNUMBER('Control Sample Data'!O195),'Control Sample Data'!O195&lt;35,'Control Sample Data'!O195&gt;0),'Control Sample Data'!O195-'Choose Housekeeping Genes'!AM$27,35-'Choose Housekeeping Genes'!AM$27),"")</f>
        <v/>
      </c>
      <c r="AL195" s="132" t="str">
        <f>IF(SUM('Control Sample Data'!P$3:P$386)&gt;10,IF(AND(ISNUMBER('Control Sample Data'!P195),'Control Sample Data'!P195&lt;35,'Control Sample Data'!P195&gt;0),'Control Sample Data'!P195-'Choose Housekeeping Genes'!AN$27,35-'Choose Housekeeping Genes'!AN$27),"")</f>
        <v/>
      </c>
      <c r="AM195" s="132" t="str">
        <f>IF(SUM('Control Sample Data'!Q$3:Q$386)&gt;10,IF(AND(ISNUMBER('Control Sample Data'!Q195),'Control Sample Data'!Q195&lt;35,'Control Sample Data'!Q195&gt;0),'Control Sample Data'!Q195-'Choose Housekeeping Genes'!AO$27,35-'Choose Housekeeping Genes'!AO$27),"")</f>
        <v/>
      </c>
      <c r="AN195" s="132" t="str">
        <f>IF(SUM('Control Sample Data'!R$3:R$386)&gt;10,IF(AND(ISNUMBER('Control Sample Data'!R195),'Control Sample Data'!R195&lt;35,'Control Sample Data'!R195&gt;0),'Control Sample Data'!R195-'Choose Housekeeping Genes'!AP$27,35-'Choose Housekeeping Genes'!AP$27),"")</f>
        <v/>
      </c>
      <c r="AO195" s="132" t="str">
        <f>IF(SUM('Control Sample Data'!S$3:S$386)&gt;10,IF(AND(ISNUMBER('Control Sample Data'!S195),'Control Sample Data'!S195&lt;35,'Control Sample Data'!S195&gt;0),'Control Sample Data'!S195-'Choose Housekeeping Genes'!AQ$27,35-'Choose Housekeeping Genes'!AQ$27),"")</f>
        <v/>
      </c>
      <c r="AP195" s="132" t="str">
        <f>IF(SUM('Control Sample Data'!T$3:T$386)&gt;10,IF(AND(ISNUMBER('Control Sample Data'!T195),'Control Sample Data'!T195&lt;35,'Control Sample Data'!T195&gt;0),'Control Sample Data'!T195-'Choose Housekeeping Genes'!AR$27,35-'Choose Housekeeping Genes'!AR$27),"")</f>
        <v/>
      </c>
      <c r="AQ195" s="132" t="str">
        <f>IF(SUM('Control Sample Data'!U$3:U$386)&gt;10,IF(AND(ISNUMBER('Control Sample Data'!U195),'Control Sample Data'!U195&lt;35,'Control Sample Data'!U195&gt;0),'Control Sample Data'!U195-'Choose Housekeeping Genes'!AS$27,35-'Choose Housekeeping Genes'!AS$27),"")</f>
        <v/>
      </c>
      <c r="AR195" s="132" t="str">
        <f>IF(SUM('Control Sample Data'!V$3:V$386)&gt;10,IF(AND(ISNUMBER('Control Sample Data'!V195),'Control Sample Data'!V195&lt;35,'Control Sample Data'!V195&gt;0),'Control Sample Data'!V195-'Choose Housekeeping Genes'!AT$27,35-'Choose Housekeeping Genes'!AT$27),"")</f>
        <v/>
      </c>
      <c r="AS195" s="135" t="str">
        <f>'Control Sample Data'!A195</f>
        <v>SNHG11</v>
      </c>
      <c r="AT195" s="35" t="s">
        <v>242</v>
      </c>
      <c r="AU195" s="132" t="str">
        <f ca="1">IF(ISNUMBER(C195-'Choose Housekeeping Genes'!D$17),C195-'Choose Housekeeping Genes'!D$17,"")</f>
        <v/>
      </c>
      <c r="AV195" s="132" t="str">
        <f ca="1">IF(ISNUMBER(D195-'Choose Housekeeping Genes'!E$17),D195-'Choose Housekeeping Genes'!E$17,"")</f>
        <v/>
      </c>
      <c r="AW195" s="132" t="str">
        <f ca="1">IF(ISNUMBER(E195-'Choose Housekeeping Genes'!F$17),E195-'Choose Housekeeping Genes'!F$17,"")</f>
        <v/>
      </c>
      <c r="AX195" s="132" t="str">
        <f ca="1">IF(ISNUMBER(F195-'Choose Housekeeping Genes'!G$17),F195-'Choose Housekeeping Genes'!G$17,"")</f>
        <v/>
      </c>
      <c r="AY195" s="132" t="str">
        <f ca="1">IF(ISNUMBER(G195-'Choose Housekeeping Genes'!H$17),G195-'Choose Housekeeping Genes'!H$17,"")</f>
        <v/>
      </c>
      <c r="AZ195" s="132" t="str">
        <f ca="1">IF(ISNUMBER(H195-'Choose Housekeeping Genes'!I$17),H195-'Choose Housekeeping Genes'!I$17,"")</f>
        <v/>
      </c>
      <c r="BA195" s="132" t="str">
        <f ca="1">IF(ISNUMBER(I195-'Choose Housekeeping Genes'!J$17),I195-'Choose Housekeeping Genes'!J$17,"")</f>
        <v/>
      </c>
      <c r="BB195" s="132" t="str">
        <f ca="1">IF(ISNUMBER(J195-'Choose Housekeeping Genes'!K$17),J195-'Choose Housekeeping Genes'!K$17,"")</f>
        <v/>
      </c>
      <c r="BC195" s="132" t="str">
        <f ca="1">IF(ISNUMBER(K195-'Choose Housekeeping Genes'!L$17),K195-'Choose Housekeeping Genes'!L$17,"")</f>
        <v/>
      </c>
      <c r="BD195" s="132" t="str">
        <f ca="1">IF(ISNUMBER(L195-'Choose Housekeeping Genes'!M$17),L195-'Choose Housekeeping Genes'!M$17,"")</f>
        <v/>
      </c>
      <c r="BE195" s="132" t="str">
        <f ca="1">IF(ISNUMBER(M195-'Choose Housekeeping Genes'!N$17),M195-'Choose Housekeeping Genes'!N$17,"")</f>
        <v/>
      </c>
      <c r="BF195" s="132" t="str">
        <f ca="1">IF(ISNUMBER(N195-'Choose Housekeeping Genes'!O$17),N195-'Choose Housekeeping Genes'!O$17,"")</f>
        <v/>
      </c>
      <c r="BG195" s="132" t="str">
        <f ca="1">IF(ISNUMBER(O195-'Choose Housekeeping Genes'!P$17),O195-'Choose Housekeeping Genes'!P$17,"")</f>
        <v/>
      </c>
      <c r="BH195" s="132" t="str">
        <f ca="1">IF(ISNUMBER(P195-'Choose Housekeeping Genes'!Q$17),P195-'Choose Housekeeping Genes'!Q$17,"")</f>
        <v/>
      </c>
      <c r="BI195" s="132" t="str">
        <f ca="1">IF(ISNUMBER(Q195-'Choose Housekeeping Genes'!R$17),Q195-'Choose Housekeeping Genes'!R$17,"")</f>
        <v/>
      </c>
      <c r="BJ195" s="132" t="str">
        <f ca="1">IF(ISNUMBER(R195-'Choose Housekeeping Genes'!S$17),R195-'Choose Housekeeping Genes'!S$17,"")</f>
        <v/>
      </c>
      <c r="BK195" s="132" t="str">
        <f ca="1">IF(ISNUMBER(S195-'Choose Housekeeping Genes'!T$17),S195-'Choose Housekeeping Genes'!T$17,"")</f>
        <v/>
      </c>
      <c r="BL195" s="132" t="str">
        <f ca="1">IF(ISNUMBER(T195-'Choose Housekeeping Genes'!U$17),T195-'Choose Housekeeping Genes'!U$17,"")</f>
        <v/>
      </c>
      <c r="BM195" s="132" t="str">
        <f ca="1">IF(ISNUMBER(U195-'Choose Housekeeping Genes'!V$17),U195-'Choose Housekeeping Genes'!V$17,"")</f>
        <v/>
      </c>
      <c r="BN195" s="132" t="str">
        <f ca="1">IF(ISNUMBER(V195-'Choose Housekeeping Genes'!W$17),V195-'Choose Housekeeping Genes'!W$17,"")</f>
        <v/>
      </c>
      <c r="BO195" s="142" t="str">
        <f t="shared" si="11"/>
        <v>SNHG11</v>
      </c>
      <c r="BP195" s="141" t="s">
        <v>242</v>
      </c>
      <c r="BQ195" s="132" t="str">
        <f ca="1">IF(ISNUMBER(Y195-'Choose Housekeeping Genes'!AA$17),Y195-'Choose Housekeeping Genes'!AA$17,"")</f>
        <v/>
      </c>
      <c r="BR195" s="132" t="str">
        <f ca="1">IF(ISNUMBER(Z195-'Choose Housekeeping Genes'!AB$17),Z195-'Choose Housekeeping Genes'!AB$17,"")</f>
        <v/>
      </c>
      <c r="BS195" s="132" t="str">
        <f ca="1">IF(ISNUMBER(AA195-'Choose Housekeeping Genes'!AC$17),AA195-'Choose Housekeeping Genes'!AC$17,"")</f>
        <v/>
      </c>
      <c r="BT195" s="132" t="str">
        <f ca="1">IF(ISNUMBER(AB195-'Choose Housekeeping Genes'!AD$17),AB195-'Choose Housekeeping Genes'!AD$17,"")</f>
        <v/>
      </c>
      <c r="BU195" s="132" t="str">
        <f ca="1">IF(ISNUMBER(AC195-'Choose Housekeeping Genes'!AE$17),AC195-'Choose Housekeeping Genes'!AE$17,"")</f>
        <v/>
      </c>
      <c r="BV195" s="132" t="str">
        <f ca="1">IF(ISNUMBER(AD195-'Choose Housekeeping Genes'!AF$17),AD195-'Choose Housekeeping Genes'!AF$17,"")</f>
        <v/>
      </c>
      <c r="BW195" s="132" t="str">
        <f ca="1">IF(ISNUMBER(AE195-'Choose Housekeeping Genes'!AG$17),AE195-'Choose Housekeeping Genes'!AG$17,"")</f>
        <v/>
      </c>
      <c r="BX195" s="132" t="str">
        <f ca="1">IF(ISNUMBER(AF195-'Choose Housekeeping Genes'!AH$17),AF195-'Choose Housekeeping Genes'!AH$17,"")</f>
        <v/>
      </c>
      <c r="BY195" s="132" t="str">
        <f ca="1">IF(ISNUMBER(AG195-'Choose Housekeeping Genes'!AI$17),AG195-'Choose Housekeeping Genes'!AI$17,"")</f>
        <v/>
      </c>
      <c r="BZ195" s="132" t="str">
        <f ca="1">IF(ISNUMBER(AH195-'Choose Housekeeping Genes'!AJ$17),AH195-'Choose Housekeeping Genes'!AJ$17,"")</f>
        <v/>
      </c>
      <c r="CA195" s="132" t="str">
        <f ca="1">IF(ISNUMBER(AI195-'Choose Housekeeping Genes'!AK$17),AI195-'Choose Housekeeping Genes'!AK$17,"")</f>
        <v/>
      </c>
      <c r="CB195" s="132" t="str">
        <f ca="1">IF(ISNUMBER(AJ195-'Choose Housekeeping Genes'!AL$17),AJ195-'Choose Housekeeping Genes'!AL$17,"")</f>
        <v/>
      </c>
      <c r="CC195" s="132" t="str">
        <f ca="1">IF(ISNUMBER(AK195-'Choose Housekeeping Genes'!AM$17),AK195-'Choose Housekeeping Genes'!AM$17,"")</f>
        <v/>
      </c>
      <c r="CD195" s="132" t="str">
        <f ca="1">IF(ISNUMBER(AL195-'Choose Housekeeping Genes'!AN$17),AL195-'Choose Housekeeping Genes'!AN$17,"")</f>
        <v/>
      </c>
      <c r="CE195" s="132" t="str">
        <f ca="1">IF(ISNUMBER(AM195-'Choose Housekeeping Genes'!AO$17),AM195-'Choose Housekeeping Genes'!AO$17,"")</f>
        <v/>
      </c>
      <c r="CF195" s="132" t="str">
        <f ca="1">IF(ISNUMBER(AN195-'Choose Housekeeping Genes'!AP$17),AN195-'Choose Housekeeping Genes'!AP$17,"")</f>
        <v/>
      </c>
      <c r="CG195" s="132" t="str">
        <f ca="1">IF(ISNUMBER(AO195-'Choose Housekeeping Genes'!AQ$17),AO195-'Choose Housekeeping Genes'!AQ$17,"")</f>
        <v/>
      </c>
      <c r="CH195" s="132" t="str">
        <f ca="1">IF(ISNUMBER(AP195-'Choose Housekeeping Genes'!AR$17),AP195-'Choose Housekeeping Genes'!AR$17,"")</f>
        <v/>
      </c>
      <c r="CI195" s="132" t="str">
        <f ca="1">IF(ISNUMBER(AQ195-'Choose Housekeeping Genes'!AS$17),AQ195-'Choose Housekeeping Genes'!AS$17,"")</f>
        <v/>
      </c>
      <c r="CJ195" s="132" t="str">
        <f ca="1">IF(ISNUMBER(AR195-'Choose Housekeeping Genes'!AT$17),AR195-'Choose Housekeeping Genes'!AT$17,"")</f>
        <v/>
      </c>
      <c r="CK195" s="137" t="e">
        <f t="shared" ca="1" si="9"/>
        <v>#DIV/0!</v>
      </c>
      <c r="CL195" s="138" t="e">
        <f t="shared" ca="1" si="10"/>
        <v>#DIV/0!</v>
      </c>
    </row>
    <row r="196" spans="1:90" ht="12.75" x14ac:dyDescent="0.15">
      <c r="A196" s="131" t="str">
        <f>'Transcript table'!C196</f>
        <v>SNHG14</v>
      </c>
      <c r="B196" s="35" t="s">
        <v>243</v>
      </c>
      <c r="C196" s="132" t="str">
        <f>IF(SUM('Test Sample Data'!C$3:C$386)&gt;10,IF(AND(ISNUMBER('Test Sample Data'!C196),'Test Sample Data'!C196&lt;35,'Test Sample Data'!C196&gt;0),'Test Sample Data'!C196-'Choose Housekeeping Genes'!D$27,35-'Choose Housekeeping Genes'!D$27),"")</f>
        <v/>
      </c>
      <c r="D196" s="132" t="str">
        <f>IF(SUM('Test Sample Data'!D$3:D$386)&gt;10,IF(AND(ISNUMBER('Test Sample Data'!D196),'Test Sample Data'!D196&lt;35,'Test Sample Data'!D196&gt;0),'Test Sample Data'!D196-'Choose Housekeeping Genes'!E$27,35-'Choose Housekeeping Genes'!E$27),"")</f>
        <v/>
      </c>
      <c r="E196" s="132" t="str">
        <f>IF(SUM('Test Sample Data'!E$3:E$386)&gt;10,IF(AND(ISNUMBER('Test Sample Data'!E196),'Test Sample Data'!E196&lt;35,'Test Sample Data'!E196&gt;0),'Test Sample Data'!E196-'Choose Housekeeping Genes'!F$27,35-'Choose Housekeeping Genes'!F$27),"")</f>
        <v/>
      </c>
      <c r="F196" s="132" t="str">
        <f>IF(SUM('Test Sample Data'!F$3:F$386)&gt;10,IF(AND(ISNUMBER('Test Sample Data'!F196),'Test Sample Data'!F196&lt;35,'Test Sample Data'!F196&gt;0),'Test Sample Data'!F196-'Choose Housekeeping Genes'!G$27,35-'Choose Housekeeping Genes'!G$27),"")</f>
        <v/>
      </c>
      <c r="G196" s="132" t="str">
        <f>IF(SUM('Test Sample Data'!G$3:G$386)&gt;10,IF(AND(ISNUMBER('Test Sample Data'!G196),'Test Sample Data'!G196&lt;35,'Test Sample Data'!G196&gt;0),'Test Sample Data'!G196-'Choose Housekeeping Genes'!H$27,35-'Choose Housekeeping Genes'!H$27),"")</f>
        <v/>
      </c>
      <c r="H196" s="132" t="str">
        <f>IF(SUM('Test Sample Data'!H$3:H$386)&gt;10,IF(AND(ISNUMBER('Test Sample Data'!H196),'Test Sample Data'!H196&lt;35,'Test Sample Data'!H196&gt;0),'Test Sample Data'!H196-'Choose Housekeeping Genes'!I$27,35-'Choose Housekeeping Genes'!I$27),"")</f>
        <v/>
      </c>
      <c r="I196" s="132" t="str">
        <f>IF(SUM('Test Sample Data'!I$3:I$386)&gt;10,IF(AND(ISNUMBER('Test Sample Data'!I196),'Test Sample Data'!I196&lt;35,'Test Sample Data'!I196&gt;0),'Test Sample Data'!I196-'Choose Housekeeping Genes'!J$27,35-'Choose Housekeeping Genes'!J$27),"")</f>
        <v/>
      </c>
      <c r="J196" s="132" t="str">
        <f>IF(SUM('Test Sample Data'!J$3:J$386)&gt;10,IF(AND(ISNUMBER('Test Sample Data'!J196),'Test Sample Data'!J196&lt;35,'Test Sample Data'!J196&gt;0),'Test Sample Data'!J196-'Choose Housekeeping Genes'!K$27,35-'Choose Housekeeping Genes'!K$27),"")</f>
        <v/>
      </c>
      <c r="K196" s="132" t="str">
        <f>IF(SUM('Test Sample Data'!K$3:K$386)&gt;10,IF(AND(ISNUMBER('Test Sample Data'!K196),'Test Sample Data'!K196&lt;35,'Test Sample Data'!K196&gt;0),'Test Sample Data'!K196-'Choose Housekeeping Genes'!L$27,35-'Choose Housekeeping Genes'!L$27),"")</f>
        <v/>
      </c>
      <c r="L196" s="132" t="str">
        <f>IF(SUM('Test Sample Data'!L$3:L$386)&gt;10,IF(AND(ISNUMBER('Test Sample Data'!L196),'Test Sample Data'!L196&lt;35,'Test Sample Data'!L196&gt;0),'Test Sample Data'!L196-'Choose Housekeeping Genes'!M$27,35-'Choose Housekeeping Genes'!M$27),"")</f>
        <v/>
      </c>
      <c r="M196" s="132" t="str">
        <f>IF(SUM('Test Sample Data'!M$3:M$386)&gt;10,IF(AND(ISNUMBER('Test Sample Data'!M196),'Test Sample Data'!M196&lt;35,'Test Sample Data'!M196&gt;0),'Test Sample Data'!M196-'Choose Housekeeping Genes'!N$27,35-'Choose Housekeeping Genes'!N$27),"")</f>
        <v/>
      </c>
      <c r="N196" s="132" t="str">
        <f>IF(SUM('Test Sample Data'!N$3:N$386)&gt;10,IF(AND(ISNUMBER('Test Sample Data'!N196),'Test Sample Data'!N196&lt;35,'Test Sample Data'!N196&gt;0),'Test Sample Data'!N196-'Choose Housekeeping Genes'!O$27,35-'Choose Housekeeping Genes'!O$27),"")</f>
        <v/>
      </c>
      <c r="O196" s="132" t="str">
        <f>IF(SUM('Test Sample Data'!O$3:O$386)&gt;10,IF(AND(ISNUMBER('Test Sample Data'!O196),'Test Sample Data'!O196&lt;35,'Test Sample Data'!O196&gt;0),'Test Sample Data'!O196-'Choose Housekeeping Genes'!P$27,35-'Choose Housekeeping Genes'!P$27),"")</f>
        <v/>
      </c>
      <c r="P196" s="132" t="str">
        <f>IF(SUM('Test Sample Data'!P$3:P$386)&gt;10,IF(AND(ISNUMBER('Test Sample Data'!P196),'Test Sample Data'!P196&lt;35,'Test Sample Data'!P196&gt;0),'Test Sample Data'!P196-'Choose Housekeeping Genes'!Q$27,35-'Choose Housekeeping Genes'!Q$27),"")</f>
        <v/>
      </c>
      <c r="Q196" s="132" t="str">
        <f>IF(SUM('Test Sample Data'!Q$3:Q$386)&gt;10,IF(AND(ISNUMBER('Test Sample Data'!Q196),'Test Sample Data'!Q196&lt;35,'Test Sample Data'!Q196&gt;0),'Test Sample Data'!Q196-'Choose Housekeeping Genes'!R$27,35-'Choose Housekeeping Genes'!R$27),"")</f>
        <v/>
      </c>
      <c r="R196" s="132" t="str">
        <f>IF(SUM('Test Sample Data'!R$3:R$386)&gt;10,IF(AND(ISNUMBER('Test Sample Data'!R196),'Test Sample Data'!R196&lt;35,'Test Sample Data'!R196&gt;0),'Test Sample Data'!R196-'Choose Housekeeping Genes'!S$27,35-'Choose Housekeeping Genes'!S$27),"")</f>
        <v/>
      </c>
      <c r="S196" s="132" t="str">
        <f>IF(SUM('Test Sample Data'!S$3:S$386)&gt;10,IF(AND(ISNUMBER('Test Sample Data'!S196),'Test Sample Data'!S196&lt;35,'Test Sample Data'!S196&gt;0),'Test Sample Data'!S196-'Choose Housekeeping Genes'!T$27,35-'Choose Housekeeping Genes'!T$27),"")</f>
        <v/>
      </c>
      <c r="T196" s="132" t="str">
        <f>IF(SUM('Test Sample Data'!T$3:T$386)&gt;10,IF(AND(ISNUMBER('Test Sample Data'!T196),'Test Sample Data'!T196&lt;35,'Test Sample Data'!T196&gt;0),'Test Sample Data'!T196-'Choose Housekeeping Genes'!U$27,35-'Choose Housekeeping Genes'!U$27),"")</f>
        <v/>
      </c>
      <c r="U196" s="132" t="str">
        <f>IF(SUM('Test Sample Data'!U$3:U$386)&gt;10,IF(AND(ISNUMBER('Test Sample Data'!U196),'Test Sample Data'!U196&lt;35,'Test Sample Data'!U196&gt;0),'Test Sample Data'!U196-'Choose Housekeeping Genes'!V$27,35-'Choose Housekeeping Genes'!V$27),"")</f>
        <v/>
      </c>
      <c r="V196" s="132" t="str">
        <f>IF(SUM('Test Sample Data'!V$3:V$386)&gt;10,IF(AND(ISNUMBER('Test Sample Data'!V196),'Test Sample Data'!V196&lt;35,'Test Sample Data'!V196&gt;0),'Test Sample Data'!V196-'Choose Housekeeping Genes'!W$27,35-'Choose Housekeeping Genes'!W$27),"")</f>
        <v/>
      </c>
      <c r="W196" s="140" t="str">
        <f>'Control Sample Data'!A196</f>
        <v>SNHG14</v>
      </c>
      <c r="X196" s="141" t="s">
        <v>243</v>
      </c>
      <c r="Y196" s="132" t="str">
        <f>IF(SUM('Control Sample Data'!C$3:C$386)&gt;10,IF(AND(ISNUMBER('Control Sample Data'!C196),'Control Sample Data'!C196&lt;35,'Control Sample Data'!C196&gt;0),'Control Sample Data'!C196-'Choose Housekeeping Genes'!AA$27,35-'Choose Housekeeping Genes'!AA$27),"")</f>
        <v/>
      </c>
      <c r="Z196" s="132" t="str">
        <f>IF(SUM('Control Sample Data'!D$3:D$386)&gt;10,IF(AND(ISNUMBER('Control Sample Data'!D196),'Control Sample Data'!D196&lt;35,'Control Sample Data'!D196&gt;0),'Control Sample Data'!D196-'Choose Housekeeping Genes'!AB$27,35-'Choose Housekeeping Genes'!AB$27),"")</f>
        <v/>
      </c>
      <c r="AA196" s="132" t="str">
        <f>IF(SUM('Control Sample Data'!E$3:E$386)&gt;10,IF(AND(ISNUMBER('Control Sample Data'!E196),'Control Sample Data'!E196&lt;35,'Control Sample Data'!E196&gt;0),'Control Sample Data'!E196-'Choose Housekeeping Genes'!AC$27,35-'Choose Housekeeping Genes'!AC$27),"")</f>
        <v/>
      </c>
      <c r="AB196" s="132" t="str">
        <f>IF(SUM('Control Sample Data'!F$3:F$386)&gt;10,IF(AND(ISNUMBER('Control Sample Data'!F196),'Control Sample Data'!F196&lt;35,'Control Sample Data'!F196&gt;0),'Control Sample Data'!F196-'Choose Housekeeping Genes'!AD$27,35-'Choose Housekeeping Genes'!AD$27),"")</f>
        <v/>
      </c>
      <c r="AC196" s="132" t="str">
        <f>IF(SUM('Control Sample Data'!G$3:G$386)&gt;10,IF(AND(ISNUMBER('Control Sample Data'!G196),'Control Sample Data'!G196&lt;35,'Control Sample Data'!G196&gt;0),'Control Sample Data'!G196-'Choose Housekeeping Genes'!AE$27,35-'Choose Housekeeping Genes'!AE$27),"")</f>
        <v/>
      </c>
      <c r="AD196" s="132" t="str">
        <f>IF(SUM('Control Sample Data'!H$3:H$386)&gt;10,IF(AND(ISNUMBER('Control Sample Data'!H196),'Control Sample Data'!H196&lt;35,'Control Sample Data'!H196&gt;0),'Control Sample Data'!H196-'Choose Housekeeping Genes'!AF$27,35-'Choose Housekeeping Genes'!AF$27),"")</f>
        <v/>
      </c>
      <c r="AE196" s="132" t="str">
        <f>IF(SUM('Control Sample Data'!I$3:I$386)&gt;10,IF(AND(ISNUMBER('Control Sample Data'!I196),'Control Sample Data'!I196&lt;35,'Control Sample Data'!I196&gt;0),'Control Sample Data'!I196-'Choose Housekeeping Genes'!AG$27,35-'Choose Housekeeping Genes'!AG$27),"")</f>
        <v/>
      </c>
      <c r="AF196" s="132" t="str">
        <f>IF(SUM('Control Sample Data'!J$3:J$386)&gt;10,IF(AND(ISNUMBER('Control Sample Data'!J196),'Control Sample Data'!J196&lt;35,'Control Sample Data'!J196&gt;0),'Control Sample Data'!J196-'Choose Housekeeping Genes'!AH$27,35-'Choose Housekeeping Genes'!AH$27),"")</f>
        <v/>
      </c>
      <c r="AG196" s="132" t="str">
        <f>IF(SUM('Control Sample Data'!K$3:K$386)&gt;10,IF(AND(ISNUMBER('Control Sample Data'!K196),'Control Sample Data'!K196&lt;35,'Control Sample Data'!K196&gt;0),'Control Sample Data'!K196-'Choose Housekeeping Genes'!AI$27,35-'Choose Housekeeping Genes'!AI$27),"")</f>
        <v/>
      </c>
      <c r="AH196" s="132" t="str">
        <f>IF(SUM('Control Sample Data'!L$3:L$386)&gt;10,IF(AND(ISNUMBER('Control Sample Data'!L196),'Control Sample Data'!L196&lt;35,'Control Sample Data'!L196&gt;0),'Control Sample Data'!L196-'Choose Housekeeping Genes'!AJ$27,35-'Choose Housekeeping Genes'!AJ$27),"")</f>
        <v/>
      </c>
      <c r="AI196" s="132" t="str">
        <f>IF(SUM('Control Sample Data'!M$3:M$386)&gt;10,IF(AND(ISNUMBER('Control Sample Data'!M196),'Control Sample Data'!M196&lt;35,'Control Sample Data'!M196&gt;0),'Control Sample Data'!M196-'Choose Housekeeping Genes'!AK$27,35-'Choose Housekeeping Genes'!AK$27),"")</f>
        <v/>
      </c>
      <c r="AJ196" s="132" t="str">
        <f>IF(SUM('Control Sample Data'!N$3:N$386)&gt;10,IF(AND(ISNUMBER('Control Sample Data'!N196),'Control Sample Data'!N196&lt;35,'Control Sample Data'!N196&gt;0),'Control Sample Data'!N196-'Choose Housekeeping Genes'!AL$27,35-'Choose Housekeeping Genes'!AL$27),"")</f>
        <v/>
      </c>
      <c r="AK196" s="132" t="str">
        <f>IF(SUM('Control Sample Data'!O$3:O$386)&gt;10,IF(AND(ISNUMBER('Control Sample Data'!O196),'Control Sample Data'!O196&lt;35,'Control Sample Data'!O196&gt;0),'Control Sample Data'!O196-'Choose Housekeeping Genes'!AM$27,35-'Choose Housekeeping Genes'!AM$27),"")</f>
        <v/>
      </c>
      <c r="AL196" s="132" t="str">
        <f>IF(SUM('Control Sample Data'!P$3:P$386)&gt;10,IF(AND(ISNUMBER('Control Sample Data'!P196),'Control Sample Data'!P196&lt;35,'Control Sample Data'!P196&gt;0),'Control Sample Data'!P196-'Choose Housekeeping Genes'!AN$27,35-'Choose Housekeeping Genes'!AN$27),"")</f>
        <v/>
      </c>
      <c r="AM196" s="132" t="str">
        <f>IF(SUM('Control Sample Data'!Q$3:Q$386)&gt;10,IF(AND(ISNUMBER('Control Sample Data'!Q196),'Control Sample Data'!Q196&lt;35,'Control Sample Data'!Q196&gt;0),'Control Sample Data'!Q196-'Choose Housekeeping Genes'!AO$27,35-'Choose Housekeeping Genes'!AO$27),"")</f>
        <v/>
      </c>
      <c r="AN196" s="132" t="str">
        <f>IF(SUM('Control Sample Data'!R$3:R$386)&gt;10,IF(AND(ISNUMBER('Control Sample Data'!R196),'Control Sample Data'!R196&lt;35,'Control Sample Data'!R196&gt;0),'Control Sample Data'!R196-'Choose Housekeeping Genes'!AP$27,35-'Choose Housekeeping Genes'!AP$27),"")</f>
        <v/>
      </c>
      <c r="AO196" s="132" t="str">
        <f>IF(SUM('Control Sample Data'!S$3:S$386)&gt;10,IF(AND(ISNUMBER('Control Sample Data'!S196),'Control Sample Data'!S196&lt;35,'Control Sample Data'!S196&gt;0),'Control Sample Data'!S196-'Choose Housekeeping Genes'!AQ$27,35-'Choose Housekeeping Genes'!AQ$27),"")</f>
        <v/>
      </c>
      <c r="AP196" s="132" t="str">
        <f>IF(SUM('Control Sample Data'!T$3:T$386)&gt;10,IF(AND(ISNUMBER('Control Sample Data'!T196),'Control Sample Data'!T196&lt;35,'Control Sample Data'!T196&gt;0),'Control Sample Data'!T196-'Choose Housekeeping Genes'!AR$27,35-'Choose Housekeeping Genes'!AR$27),"")</f>
        <v/>
      </c>
      <c r="AQ196" s="132" t="str">
        <f>IF(SUM('Control Sample Data'!U$3:U$386)&gt;10,IF(AND(ISNUMBER('Control Sample Data'!U196),'Control Sample Data'!U196&lt;35,'Control Sample Data'!U196&gt;0),'Control Sample Data'!U196-'Choose Housekeeping Genes'!AS$27,35-'Choose Housekeeping Genes'!AS$27),"")</f>
        <v/>
      </c>
      <c r="AR196" s="132" t="str">
        <f>IF(SUM('Control Sample Data'!V$3:V$386)&gt;10,IF(AND(ISNUMBER('Control Sample Data'!V196),'Control Sample Data'!V196&lt;35,'Control Sample Data'!V196&gt;0),'Control Sample Data'!V196-'Choose Housekeeping Genes'!AT$27,35-'Choose Housekeeping Genes'!AT$27),"")</f>
        <v/>
      </c>
      <c r="AS196" s="135" t="str">
        <f>'Control Sample Data'!A196</f>
        <v>SNHG14</v>
      </c>
      <c r="AT196" s="35" t="s">
        <v>243</v>
      </c>
      <c r="AU196" s="132" t="str">
        <f ca="1">IF(ISNUMBER(C196-'Choose Housekeeping Genes'!D$17),C196-'Choose Housekeeping Genes'!D$17,"")</f>
        <v/>
      </c>
      <c r="AV196" s="132" t="str">
        <f ca="1">IF(ISNUMBER(D196-'Choose Housekeeping Genes'!E$17),D196-'Choose Housekeeping Genes'!E$17,"")</f>
        <v/>
      </c>
      <c r="AW196" s="132" t="str">
        <f ca="1">IF(ISNUMBER(E196-'Choose Housekeeping Genes'!F$17),E196-'Choose Housekeeping Genes'!F$17,"")</f>
        <v/>
      </c>
      <c r="AX196" s="132" t="str">
        <f ca="1">IF(ISNUMBER(F196-'Choose Housekeeping Genes'!G$17),F196-'Choose Housekeeping Genes'!G$17,"")</f>
        <v/>
      </c>
      <c r="AY196" s="132" t="str">
        <f ca="1">IF(ISNUMBER(G196-'Choose Housekeeping Genes'!H$17),G196-'Choose Housekeeping Genes'!H$17,"")</f>
        <v/>
      </c>
      <c r="AZ196" s="132" t="str">
        <f ca="1">IF(ISNUMBER(H196-'Choose Housekeeping Genes'!I$17),H196-'Choose Housekeeping Genes'!I$17,"")</f>
        <v/>
      </c>
      <c r="BA196" s="132" t="str">
        <f ca="1">IF(ISNUMBER(I196-'Choose Housekeeping Genes'!J$17),I196-'Choose Housekeeping Genes'!J$17,"")</f>
        <v/>
      </c>
      <c r="BB196" s="132" t="str">
        <f ca="1">IF(ISNUMBER(J196-'Choose Housekeeping Genes'!K$17),J196-'Choose Housekeeping Genes'!K$17,"")</f>
        <v/>
      </c>
      <c r="BC196" s="132" t="str">
        <f ca="1">IF(ISNUMBER(K196-'Choose Housekeeping Genes'!L$17),K196-'Choose Housekeeping Genes'!L$17,"")</f>
        <v/>
      </c>
      <c r="BD196" s="132" t="str">
        <f ca="1">IF(ISNUMBER(L196-'Choose Housekeeping Genes'!M$17),L196-'Choose Housekeeping Genes'!M$17,"")</f>
        <v/>
      </c>
      <c r="BE196" s="132" t="str">
        <f ca="1">IF(ISNUMBER(M196-'Choose Housekeeping Genes'!N$17),M196-'Choose Housekeeping Genes'!N$17,"")</f>
        <v/>
      </c>
      <c r="BF196" s="132" t="str">
        <f ca="1">IF(ISNUMBER(N196-'Choose Housekeeping Genes'!O$17),N196-'Choose Housekeeping Genes'!O$17,"")</f>
        <v/>
      </c>
      <c r="BG196" s="132" t="str">
        <f ca="1">IF(ISNUMBER(O196-'Choose Housekeeping Genes'!P$17),O196-'Choose Housekeeping Genes'!P$17,"")</f>
        <v/>
      </c>
      <c r="BH196" s="132" t="str">
        <f ca="1">IF(ISNUMBER(P196-'Choose Housekeeping Genes'!Q$17),P196-'Choose Housekeeping Genes'!Q$17,"")</f>
        <v/>
      </c>
      <c r="BI196" s="132" t="str">
        <f ca="1">IF(ISNUMBER(Q196-'Choose Housekeeping Genes'!R$17),Q196-'Choose Housekeeping Genes'!R$17,"")</f>
        <v/>
      </c>
      <c r="BJ196" s="132" t="str">
        <f ca="1">IF(ISNUMBER(R196-'Choose Housekeeping Genes'!S$17),R196-'Choose Housekeeping Genes'!S$17,"")</f>
        <v/>
      </c>
      <c r="BK196" s="132" t="str">
        <f ca="1">IF(ISNUMBER(S196-'Choose Housekeeping Genes'!T$17),S196-'Choose Housekeeping Genes'!T$17,"")</f>
        <v/>
      </c>
      <c r="BL196" s="132" t="str">
        <f ca="1">IF(ISNUMBER(T196-'Choose Housekeeping Genes'!U$17),T196-'Choose Housekeeping Genes'!U$17,"")</f>
        <v/>
      </c>
      <c r="BM196" s="132" t="str">
        <f ca="1">IF(ISNUMBER(U196-'Choose Housekeeping Genes'!V$17),U196-'Choose Housekeeping Genes'!V$17,"")</f>
        <v/>
      </c>
      <c r="BN196" s="132" t="str">
        <f ca="1">IF(ISNUMBER(V196-'Choose Housekeeping Genes'!W$17),V196-'Choose Housekeeping Genes'!W$17,"")</f>
        <v/>
      </c>
      <c r="BO196" s="142" t="str">
        <f t="shared" si="11"/>
        <v>SNHG14</v>
      </c>
      <c r="BP196" s="141" t="s">
        <v>243</v>
      </c>
      <c r="BQ196" s="132" t="str">
        <f ca="1">IF(ISNUMBER(Y196-'Choose Housekeeping Genes'!AA$17),Y196-'Choose Housekeeping Genes'!AA$17,"")</f>
        <v/>
      </c>
      <c r="BR196" s="132" t="str">
        <f ca="1">IF(ISNUMBER(Z196-'Choose Housekeeping Genes'!AB$17),Z196-'Choose Housekeeping Genes'!AB$17,"")</f>
        <v/>
      </c>
      <c r="BS196" s="132" t="str">
        <f ca="1">IF(ISNUMBER(AA196-'Choose Housekeeping Genes'!AC$17),AA196-'Choose Housekeeping Genes'!AC$17,"")</f>
        <v/>
      </c>
      <c r="BT196" s="132" t="str">
        <f ca="1">IF(ISNUMBER(AB196-'Choose Housekeeping Genes'!AD$17),AB196-'Choose Housekeeping Genes'!AD$17,"")</f>
        <v/>
      </c>
      <c r="BU196" s="132" t="str">
        <f ca="1">IF(ISNUMBER(AC196-'Choose Housekeeping Genes'!AE$17),AC196-'Choose Housekeeping Genes'!AE$17,"")</f>
        <v/>
      </c>
      <c r="BV196" s="132" t="str">
        <f ca="1">IF(ISNUMBER(AD196-'Choose Housekeeping Genes'!AF$17),AD196-'Choose Housekeeping Genes'!AF$17,"")</f>
        <v/>
      </c>
      <c r="BW196" s="132" t="str">
        <f ca="1">IF(ISNUMBER(AE196-'Choose Housekeeping Genes'!AG$17),AE196-'Choose Housekeeping Genes'!AG$17,"")</f>
        <v/>
      </c>
      <c r="BX196" s="132" t="str">
        <f ca="1">IF(ISNUMBER(AF196-'Choose Housekeeping Genes'!AH$17),AF196-'Choose Housekeeping Genes'!AH$17,"")</f>
        <v/>
      </c>
      <c r="BY196" s="132" t="str">
        <f ca="1">IF(ISNUMBER(AG196-'Choose Housekeeping Genes'!AI$17),AG196-'Choose Housekeeping Genes'!AI$17,"")</f>
        <v/>
      </c>
      <c r="BZ196" s="132" t="str">
        <f ca="1">IF(ISNUMBER(AH196-'Choose Housekeeping Genes'!AJ$17),AH196-'Choose Housekeeping Genes'!AJ$17,"")</f>
        <v/>
      </c>
      <c r="CA196" s="132" t="str">
        <f ca="1">IF(ISNUMBER(AI196-'Choose Housekeeping Genes'!AK$17),AI196-'Choose Housekeeping Genes'!AK$17,"")</f>
        <v/>
      </c>
      <c r="CB196" s="132" t="str">
        <f ca="1">IF(ISNUMBER(AJ196-'Choose Housekeeping Genes'!AL$17),AJ196-'Choose Housekeeping Genes'!AL$17,"")</f>
        <v/>
      </c>
      <c r="CC196" s="132" t="str">
        <f ca="1">IF(ISNUMBER(AK196-'Choose Housekeeping Genes'!AM$17),AK196-'Choose Housekeeping Genes'!AM$17,"")</f>
        <v/>
      </c>
      <c r="CD196" s="132" t="str">
        <f ca="1">IF(ISNUMBER(AL196-'Choose Housekeeping Genes'!AN$17),AL196-'Choose Housekeeping Genes'!AN$17,"")</f>
        <v/>
      </c>
      <c r="CE196" s="132" t="str">
        <f ca="1">IF(ISNUMBER(AM196-'Choose Housekeeping Genes'!AO$17),AM196-'Choose Housekeeping Genes'!AO$17,"")</f>
        <v/>
      </c>
      <c r="CF196" s="132" t="str">
        <f ca="1">IF(ISNUMBER(AN196-'Choose Housekeeping Genes'!AP$17),AN196-'Choose Housekeeping Genes'!AP$17,"")</f>
        <v/>
      </c>
      <c r="CG196" s="132" t="str">
        <f ca="1">IF(ISNUMBER(AO196-'Choose Housekeeping Genes'!AQ$17),AO196-'Choose Housekeeping Genes'!AQ$17,"")</f>
        <v/>
      </c>
      <c r="CH196" s="132" t="str">
        <f ca="1">IF(ISNUMBER(AP196-'Choose Housekeeping Genes'!AR$17),AP196-'Choose Housekeeping Genes'!AR$17,"")</f>
        <v/>
      </c>
      <c r="CI196" s="132" t="str">
        <f ca="1">IF(ISNUMBER(AQ196-'Choose Housekeeping Genes'!AS$17),AQ196-'Choose Housekeeping Genes'!AS$17,"")</f>
        <v/>
      </c>
      <c r="CJ196" s="132" t="str">
        <f ca="1">IF(ISNUMBER(AR196-'Choose Housekeeping Genes'!AT$17),AR196-'Choose Housekeeping Genes'!AT$17,"")</f>
        <v/>
      </c>
      <c r="CK196" s="137" t="e">
        <f t="shared" ref="CK196:CK259" ca="1" si="12">AVERAGE(AU196:BN196)</f>
        <v>#DIV/0!</v>
      </c>
      <c r="CL196" s="138" t="e">
        <f t="shared" ref="CL196:CL259" ca="1" si="13">AVERAGE(BQ196:CJ196)</f>
        <v>#DIV/0!</v>
      </c>
    </row>
    <row r="197" spans="1:90" ht="12.75" x14ac:dyDescent="0.15">
      <c r="A197" s="131" t="str">
        <f>'Transcript table'!C197</f>
        <v>SNHG15</v>
      </c>
      <c r="B197" s="35" t="s">
        <v>244</v>
      </c>
      <c r="C197" s="132" t="str">
        <f>IF(SUM('Test Sample Data'!C$3:C$386)&gt;10,IF(AND(ISNUMBER('Test Sample Data'!C197),'Test Sample Data'!C197&lt;35,'Test Sample Data'!C197&gt;0),'Test Sample Data'!C197-'Choose Housekeeping Genes'!D$27,35-'Choose Housekeeping Genes'!D$27),"")</f>
        <v/>
      </c>
      <c r="D197" s="132" t="str">
        <f>IF(SUM('Test Sample Data'!D$3:D$386)&gt;10,IF(AND(ISNUMBER('Test Sample Data'!D197),'Test Sample Data'!D197&lt;35,'Test Sample Data'!D197&gt;0),'Test Sample Data'!D197-'Choose Housekeeping Genes'!E$27,35-'Choose Housekeeping Genes'!E$27),"")</f>
        <v/>
      </c>
      <c r="E197" s="132" t="str">
        <f>IF(SUM('Test Sample Data'!E$3:E$386)&gt;10,IF(AND(ISNUMBER('Test Sample Data'!E197),'Test Sample Data'!E197&lt;35,'Test Sample Data'!E197&gt;0),'Test Sample Data'!E197-'Choose Housekeeping Genes'!F$27,35-'Choose Housekeeping Genes'!F$27),"")</f>
        <v/>
      </c>
      <c r="F197" s="132" t="str">
        <f>IF(SUM('Test Sample Data'!F$3:F$386)&gt;10,IF(AND(ISNUMBER('Test Sample Data'!F197),'Test Sample Data'!F197&lt;35,'Test Sample Data'!F197&gt;0),'Test Sample Data'!F197-'Choose Housekeeping Genes'!G$27,35-'Choose Housekeeping Genes'!G$27),"")</f>
        <v/>
      </c>
      <c r="G197" s="132" t="str">
        <f>IF(SUM('Test Sample Data'!G$3:G$386)&gt;10,IF(AND(ISNUMBER('Test Sample Data'!G197),'Test Sample Data'!G197&lt;35,'Test Sample Data'!G197&gt;0),'Test Sample Data'!G197-'Choose Housekeeping Genes'!H$27,35-'Choose Housekeeping Genes'!H$27),"")</f>
        <v/>
      </c>
      <c r="H197" s="132" t="str">
        <f>IF(SUM('Test Sample Data'!H$3:H$386)&gt;10,IF(AND(ISNUMBER('Test Sample Data'!H197),'Test Sample Data'!H197&lt;35,'Test Sample Data'!H197&gt;0),'Test Sample Data'!H197-'Choose Housekeeping Genes'!I$27,35-'Choose Housekeeping Genes'!I$27),"")</f>
        <v/>
      </c>
      <c r="I197" s="132" t="str">
        <f>IF(SUM('Test Sample Data'!I$3:I$386)&gt;10,IF(AND(ISNUMBER('Test Sample Data'!I197),'Test Sample Data'!I197&lt;35,'Test Sample Data'!I197&gt;0),'Test Sample Data'!I197-'Choose Housekeeping Genes'!J$27,35-'Choose Housekeeping Genes'!J$27),"")</f>
        <v/>
      </c>
      <c r="J197" s="132" t="str">
        <f>IF(SUM('Test Sample Data'!J$3:J$386)&gt;10,IF(AND(ISNUMBER('Test Sample Data'!J197),'Test Sample Data'!J197&lt;35,'Test Sample Data'!J197&gt;0),'Test Sample Data'!J197-'Choose Housekeeping Genes'!K$27,35-'Choose Housekeeping Genes'!K$27),"")</f>
        <v/>
      </c>
      <c r="K197" s="132" t="str">
        <f>IF(SUM('Test Sample Data'!K$3:K$386)&gt;10,IF(AND(ISNUMBER('Test Sample Data'!K197),'Test Sample Data'!K197&lt;35,'Test Sample Data'!K197&gt;0),'Test Sample Data'!K197-'Choose Housekeeping Genes'!L$27,35-'Choose Housekeeping Genes'!L$27),"")</f>
        <v/>
      </c>
      <c r="L197" s="132" t="str">
        <f>IF(SUM('Test Sample Data'!L$3:L$386)&gt;10,IF(AND(ISNUMBER('Test Sample Data'!L197),'Test Sample Data'!L197&lt;35,'Test Sample Data'!L197&gt;0),'Test Sample Data'!L197-'Choose Housekeeping Genes'!M$27,35-'Choose Housekeeping Genes'!M$27),"")</f>
        <v/>
      </c>
      <c r="M197" s="132" t="str">
        <f>IF(SUM('Test Sample Data'!M$3:M$386)&gt;10,IF(AND(ISNUMBER('Test Sample Data'!M197),'Test Sample Data'!M197&lt;35,'Test Sample Data'!M197&gt;0),'Test Sample Data'!M197-'Choose Housekeeping Genes'!N$27,35-'Choose Housekeeping Genes'!N$27),"")</f>
        <v/>
      </c>
      <c r="N197" s="132" t="str">
        <f>IF(SUM('Test Sample Data'!N$3:N$386)&gt;10,IF(AND(ISNUMBER('Test Sample Data'!N197),'Test Sample Data'!N197&lt;35,'Test Sample Data'!N197&gt;0),'Test Sample Data'!N197-'Choose Housekeeping Genes'!O$27,35-'Choose Housekeeping Genes'!O$27),"")</f>
        <v/>
      </c>
      <c r="O197" s="132" t="str">
        <f>IF(SUM('Test Sample Data'!O$3:O$386)&gt;10,IF(AND(ISNUMBER('Test Sample Data'!O197),'Test Sample Data'!O197&lt;35,'Test Sample Data'!O197&gt;0),'Test Sample Data'!O197-'Choose Housekeeping Genes'!P$27,35-'Choose Housekeeping Genes'!P$27),"")</f>
        <v/>
      </c>
      <c r="P197" s="132" t="str">
        <f>IF(SUM('Test Sample Data'!P$3:P$386)&gt;10,IF(AND(ISNUMBER('Test Sample Data'!P197),'Test Sample Data'!P197&lt;35,'Test Sample Data'!P197&gt;0),'Test Sample Data'!P197-'Choose Housekeeping Genes'!Q$27,35-'Choose Housekeeping Genes'!Q$27),"")</f>
        <v/>
      </c>
      <c r="Q197" s="132" t="str">
        <f>IF(SUM('Test Sample Data'!Q$3:Q$386)&gt;10,IF(AND(ISNUMBER('Test Sample Data'!Q197),'Test Sample Data'!Q197&lt;35,'Test Sample Data'!Q197&gt;0),'Test Sample Data'!Q197-'Choose Housekeeping Genes'!R$27,35-'Choose Housekeeping Genes'!R$27),"")</f>
        <v/>
      </c>
      <c r="R197" s="132" t="str">
        <f>IF(SUM('Test Sample Data'!R$3:R$386)&gt;10,IF(AND(ISNUMBER('Test Sample Data'!R197),'Test Sample Data'!R197&lt;35,'Test Sample Data'!R197&gt;0),'Test Sample Data'!R197-'Choose Housekeeping Genes'!S$27,35-'Choose Housekeeping Genes'!S$27),"")</f>
        <v/>
      </c>
      <c r="S197" s="132" t="str">
        <f>IF(SUM('Test Sample Data'!S$3:S$386)&gt;10,IF(AND(ISNUMBER('Test Sample Data'!S197),'Test Sample Data'!S197&lt;35,'Test Sample Data'!S197&gt;0),'Test Sample Data'!S197-'Choose Housekeeping Genes'!T$27,35-'Choose Housekeeping Genes'!T$27),"")</f>
        <v/>
      </c>
      <c r="T197" s="132" t="str">
        <f>IF(SUM('Test Sample Data'!T$3:T$386)&gt;10,IF(AND(ISNUMBER('Test Sample Data'!T197),'Test Sample Data'!T197&lt;35,'Test Sample Data'!T197&gt;0),'Test Sample Data'!T197-'Choose Housekeeping Genes'!U$27,35-'Choose Housekeeping Genes'!U$27),"")</f>
        <v/>
      </c>
      <c r="U197" s="132" t="str">
        <f>IF(SUM('Test Sample Data'!U$3:U$386)&gt;10,IF(AND(ISNUMBER('Test Sample Data'!U197),'Test Sample Data'!U197&lt;35,'Test Sample Data'!U197&gt;0),'Test Sample Data'!U197-'Choose Housekeeping Genes'!V$27,35-'Choose Housekeeping Genes'!V$27),"")</f>
        <v/>
      </c>
      <c r="V197" s="132" t="str">
        <f>IF(SUM('Test Sample Data'!V$3:V$386)&gt;10,IF(AND(ISNUMBER('Test Sample Data'!V197),'Test Sample Data'!V197&lt;35,'Test Sample Data'!V197&gt;0),'Test Sample Data'!V197-'Choose Housekeeping Genes'!W$27,35-'Choose Housekeeping Genes'!W$27),"")</f>
        <v/>
      </c>
      <c r="W197" s="140" t="str">
        <f>'Control Sample Data'!A197</f>
        <v>SNHG15</v>
      </c>
      <c r="X197" s="141" t="s">
        <v>244</v>
      </c>
      <c r="Y197" s="132" t="str">
        <f>IF(SUM('Control Sample Data'!C$3:C$386)&gt;10,IF(AND(ISNUMBER('Control Sample Data'!C197),'Control Sample Data'!C197&lt;35,'Control Sample Data'!C197&gt;0),'Control Sample Data'!C197-'Choose Housekeeping Genes'!AA$27,35-'Choose Housekeeping Genes'!AA$27),"")</f>
        <v/>
      </c>
      <c r="Z197" s="132" t="str">
        <f>IF(SUM('Control Sample Data'!D$3:D$386)&gt;10,IF(AND(ISNUMBER('Control Sample Data'!D197),'Control Sample Data'!D197&lt;35,'Control Sample Data'!D197&gt;0),'Control Sample Data'!D197-'Choose Housekeeping Genes'!AB$27,35-'Choose Housekeeping Genes'!AB$27),"")</f>
        <v/>
      </c>
      <c r="AA197" s="132" t="str">
        <f>IF(SUM('Control Sample Data'!E$3:E$386)&gt;10,IF(AND(ISNUMBER('Control Sample Data'!E197),'Control Sample Data'!E197&lt;35,'Control Sample Data'!E197&gt;0),'Control Sample Data'!E197-'Choose Housekeeping Genes'!AC$27,35-'Choose Housekeeping Genes'!AC$27),"")</f>
        <v/>
      </c>
      <c r="AB197" s="132" t="str">
        <f>IF(SUM('Control Sample Data'!F$3:F$386)&gt;10,IF(AND(ISNUMBER('Control Sample Data'!F197),'Control Sample Data'!F197&lt;35,'Control Sample Data'!F197&gt;0),'Control Sample Data'!F197-'Choose Housekeeping Genes'!AD$27,35-'Choose Housekeeping Genes'!AD$27),"")</f>
        <v/>
      </c>
      <c r="AC197" s="132" t="str">
        <f>IF(SUM('Control Sample Data'!G$3:G$386)&gt;10,IF(AND(ISNUMBER('Control Sample Data'!G197),'Control Sample Data'!G197&lt;35,'Control Sample Data'!G197&gt;0),'Control Sample Data'!G197-'Choose Housekeeping Genes'!AE$27,35-'Choose Housekeeping Genes'!AE$27),"")</f>
        <v/>
      </c>
      <c r="AD197" s="132" t="str">
        <f>IF(SUM('Control Sample Data'!H$3:H$386)&gt;10,IF(AND(ISNUMBER('Control Sample Data'!H197),'Control Sample Data'!H197&lt;35,'Control Sample Data'!H197&gt;0),'Control Sample Data'!H197-'Choose Housekeeping Genes'!AF$27,35-'Choose Housekeeping Genes'!AF$27),"")</f>
        <v/>
      </c>
      <c r="AE197" s="132" t="str">
        <f>IF(SUM('Control Sample Data'!I$3:I$386)&gt;10,IF(AND(ISNUMBER('Control Sample Data'!I197),'Control Sample Data'!I197&lt;35,'Control Sample Data'!I197&gt;0),'Control Sample Data'!I197-'Choose Housekeeping Genes'!AG$27,35-'Choose Housekeeping Genes'!AG$27),"")</f>
        <v/>
      </c>
      <c r="AF197" s="132" t="str">
        <f>IF(SUM('Control Sample Data'!J$3:J$386)&gt;10,IF(AND(ISNUMBER('Control Sample Data'!J197),'Control Sample Data'!J197&lt;35,'Control Sample Data'!J197&gt;0),'Control Sample Data'!J197-'Choose Housekeeping Genes'!AH$27,35-'Choose Housekeeping Genes'!AH$27),"")</f>
        <v/>
      </c>
      <c r="AG197" s="132" t="str">
        <f>IF(SUM('Control Sample Data'!K$3:K$386)&gt;10,IF(AND(ISNUMBER('Control Sample Data'!K197),'Control Sample Data'!K197&lt;35,'Control Sample Data'!K197&gt;0),'Control Sample Data'!K197-'Choose Housekeeping Genes'!AI$27,35-'Choose Housekeeping Genes'!AI$27),"")</f>
        <v/>
      </c>
      <c r="AH197" s="132" t="str">
        <f>IF(SUM('Control Sample Data'!L$3:L$386)&gt;10,IF(AND(ISNUMBER('Control Sample Data'!L197),'Control Sample Data'!L197&lt;35,'Control Sample Data'!L197&gt;0),'Control Sample Data'!L197-'Choose Housekeeping Genes'!AJ$27,35-'Choose Housekeeping Genes'!AJ$27),"")</f>
        <v/>
      </c>
      <c r="AI197" s="132" t="str">
        <f>IF(SUM('Control Sample Data'!M$3:M$386)&gt;10,IF(AND(ISNUMBER('Control Sample Data'!M197),'Control Sample Data'!M197&lt;35,'Control Sample Data'!M197&gt;0),'Control Sample Data'!M197-'Choose Housekeeping Genes'!AK$27,35-'Choose Housekeeping Genes'!AK$27),"")</f>
        <v/>
      </c>
      <c r="AJ197" s="132" t="str">
        <f>IF(SUM('Control Sample Data'!N$3:N$386)&gt;10,IF(AND(ISNUMBER('Control Sample Data'!N197),'Control Sample Data'!N197&lt;35,'Control Sample Data'!N197&gt;0),'Control Sample Data'!N197-'Choose Housekeeping Genes'!AL$27,35-'Choose Housekeeping Genes'!AL$27),"")</f>
        <v/>
      </c>
      <c r="AK197" s="132" t="str">
        <f>IF(SUM('Control Sample Data'!O$3:O$386)&gt;10,IF(AND(ISNUMBER('Control Sample Data'!O197),'Control Sample Data'!O197&lt;35,'Control Sample Data'!O197&gt;0),'Control Sample Data'!O197-'Choose Housekeeping Genes'!AM$27,35-'Choose Housekeeping Genes'!AM$27),"")</f>
        <v/>
      </c>
      <c r="AL197" s="132" t="str">
        <f>IF(SUM('Control Sample Data'!P$3:P$386)&gt;10,IF(AND(ISNUMBER('Control Sample Data'!P197),'Control Sample Data'!P197&lt;35,'Control Sample Data'!P197&gt;0),'Control Sample Data'!P197-'Choose Housekeeping Genes'!AN$27,35-'Choose Housekeeping Genes'!AN$27),"")</f>
        <v/>
      </c>
      <c r="AM197" s="132" t="str">
        <f>IF(SUM('Control Sample Data'!Q$3:Q$386)&gt;10,IF(AND(ISNUMBER('Control Sample Data'!Q197),'Control Sample Data'!Q197&lt;35,'Control Sample Data'!Q197&gt;0),'Control Sample Data'!Q197-'Choose Housekeeping Genes'!AO$27,35-'Choose Housekeeping Genes'!AO$27),"")</f>
        <v/>
      </c>
      <c r="AN197" s="132" t="str">
        <f>IF(SUM('Control Sample Data'!R$3:R$386)&gt;10,IF(AND(ISNUMBER('Control Sample Data'!R197),'Control Sample Data'!R197&lt;35,'Control Sample Data'!R197&gt;0),'Control Sample Data'!R197-'Choose Housekeeping Genes'!AP$27,35-'Choose Housekeeping Genes'!AP$27),"")</f>
        <v/>
      </c>
      <c r="AO197" s="132" t="str">
        <f>IF(SUM('Control Sample Data'!S$3:S$386)&gt;10,IF(AND(ISNUMBER('Control Sample Data'!S197),'Control Sample Data'!S197&lt;35,'Control Sample Data'!S197&gt;0),'Control Sample Data'!S197-'Choose Housekeeping Genes'!AQ$27,35-'Choose Housekeeping Genes'!AQ$27),"")</f>
        <v/>
      </c>
      <c r="AP197" s="132" t="str">
        <f>IF(SUM('Control Sample Data'!T$3:T$386)&gt;10,IF(AND(ISNUMBER('Control Sample Data'!T197),'Control Sample Data'!T197&lt;35,'Control Sample Data'!T197&gt;0),'Control Sample Data'!T197-'Choose Housekeeping Genes'!AR$27,35-'Choose Housekeeping Genes'!AR$27),"")</f>
        <v/>
      </c>
      <c r="AQ197" s="132" t="str">
        <f>IF(SUM('Control Sample Data'!U$3:U$386)&gt;10,IF(AND(ISNUMBER('Control Sample Data'!U197),'Control Sample Data'!U197&lt;35,'Control Sample Data'!U197&gt;0),'Control Sample Data'!U197-'Choose Housekeeping Genes'!AS$27,35-'Choose Housekeeping Genes'!AS$27),"")</f>
        <v/>
      </c>
      <c r="AR197" s="132" t="str">
        <f>IF(SUM('Control Sample Data'!V$3:V$386)&gt;10,IF(AND(ISNUMBER('Control Sample Data'!V197),'Control Sample Data'!V197&lt;35,'Control Sample Data'!V197&gt;0),'Control Sample Data'!V197-'Choose Housekeeping Genes'!AT$27,35-'Choose Housekeeping Genes'!AT$27),"")</f>
        <v/>
      </c>
      <c r="AS197" s="135" t="str">
        <f>'Control Sample Data'!A197</f>
        <v>SNHG15</v>
      </c>
      <c r="AT197" s="35" t="s">
        <v>244</v>
      </c>
      <c r="AU197" s="132" t="str">
        <f ca="1">IF(ISNUMBER(C197-'Choose Housekeeping Genes'!D$17),C197-'Choose Housekeeping Genes'!D$17,"")</f>
        <v/>
      </c>
      <c r="AV197" s="132" t="str">
        <f ca="1">IF(ISNUMBER(D197-'Choose Housekeeping Genes'!E$17),D197-'Choose Housekeeping Genes'!E$17,"")</f>
        <v/>
      </c>
      <c r="AW197" s="132" t="str">
        <f ca="1">IF(ISNUMBER(E197-'Choose Housekeeping Genes'!F$17),E197-'Choose Housekeeping Genes'!F$17,"")</f>
        <v/>
      </c>
      <c r="AX197" s="132" t="str">
        <f ca="1">IF(ISNUMBER(F197-'Choose Housekeeping Genes'!G$17),F197-'Choose Housekeeping Genes'!G$17,"")</f>
        <v/>
      </c>
      <c r="AY197" s="132" t="str">
        <f ca="1">IF(ISNUMBER(G197-'Choose Housekeeping Genes'!H$17),G197-'Choose Housekeeping Genes'!H$17,"")</f>
        <v/>
      </c>
      <c r="AZ197" s="132" t="str">
        <f ca="1">IF(ISNUMBER(H197-'Choose Housekeeping Genes'!I$17),H197-'Choose Housekeeping Genes'!I$17,"")</f>
        <v/>
      </c>
      <c r="BA197" s="132" t="str">
        <f ca="1">IF(ISNUMBER(I197-'Choose Housekeeping Genes'!J$17),I197-'Choose Housekeeping Genes'!J$17,"")</f>
        <v/>
      </c>
      <c r="BB197" s="132" t="str">
        <f ca="1">IF(ISNUMBER(J197-'Choose Housekeeping Genes'!K$17),J197-'Choose Housekeeping Genes'!K$17,"")</f>
        <v/>
      </c>
      <c r="BC197" s="132" t="str">
        <f ca="1">IF(ISNUMBER(K197-'Choose Housekeeping Genes'!L$17),K197-'Choose Housekeeping Genes'!L$17,"")</f>
        <v/>
      </c>
      <c r="BD197" s="132" t="str">
        <f ca="1">IF(ISNUMBER(L197-'Choose Housekeeping Genes'!M$17),L197-'Choose Housekeeping Genes'!M$17,"")</f>
        <v/>
      </c>
      <c r="BE197" s="132" t="str">
        <f ca="1">IF(ISNUMBER(M197-'Choose Housekeeping Genes'!N$17),M197-'Choose Housekeeping Genes'!N$17,"")</f>
        <v/>
      </c>
      <c r="BF197" s="132" t="str">
        <f ca="1">IF(ISNUMBER(N197-'Choose Housekeeping Genes'!O$17),N197-'Choose Housekeeping Genes'!O$17,"")</f>
        <v/>
      </c>
      <c r="BG197" s="132" t="str">
        <f ca="1">IF(ISNUMBER(O197-'Choose Housekeeping Genes'!P$17),O197-'Choose Housekeeping Genes'!P$17,"")</f>
        <v/>
      </c>
      <c r="BH197" s="132" t="str">
        <f ca="1">IF(ISNUMBER(P197-'Choose Housekeeping Genes'!Q$17),P197-'Choose Housekeeping Genes'!Q$17,"")</f>
        <v/>
      </c>
      <c r="BI197" s="132" t="str">
        <f ca="1">IF(ISNUMBER(Q197-'Choose Housekeeping Genes'!R$17),Q197-'Choose Housekeeping Genes'!R$17,"")</f>
        <v/>
      </c>
      <c r="BJ197" s="132" t="str">
        <f ca="1">IF(ISNUMBER(R197-'Choose Housekeeping Genes'!S$17),R197-'Choose Housekeeping Genes'!S$17,"")</f>
        <v/>
      </c>
      <c r="BK197" s="132" t="str">
        <f ca="1">IF(ISNUMBER(S197-'Choose Housekeeping Genes'!T$17),S197-'Choose Housekeeping Genes'!T$17,"")</f>
        <v/>
      </c>
      <c r="BL197" s="132" t="str">
        <f ca="1">IF(ISNUMBER(T197-'Choose Housekeeping Genes'!U$17),T197-'Choose Housekeeping Genes'!U$17,"")</f>
        <v/>
      </c>
      <c r="BM197" s="132" t="str">
        <f ca="1">IF(ISNUMBER(U197-'Choose Housekeeping Genes'!V$17),U197-'Choose Housekeeping Genes'!V$17,"")</f>
        <v/>
      </c>
      <c r="BN197" s="132" t="str">
        <f ca="1">IF(ISNUMBER(V197-'Choose Housekeeping Genes'!W$17),V197-'Choose Housekeeping Genes'!W$17,"")</f>
        <v/>
      </c>
      <c r="BO197" s="142" t="str">
        <f t="shared" si="11"/>
        <v>SNHG15</v>
      </c>
      <c r="BP197" s="141" t="s">
        <v>244</v>
      </c>
      <c r="BQ197" s="132" t="str">
        <f ca="1">IF(ISNUMBER(Y197-'Choose Housekeeping Genes'!AA$17),Y197-'Choose Housekeeping Genes'!AA$17,"")</f>
        <v/>
      </c>
      <c r="BR197" s="132" t="str">
        <f ca="1">IF(ISNUMBER(Z197-'Choose Housekeeping Genes'!AB$17),Z197-'Choose Housekeeping Genes'!AB$17,"")</f>
        <v/>
      </c>
      <c r="BS197" s="132" t="str">
        <f ca="1">IF(ISNUMBER(AA197-'Choose Housekeeping Genes'!AC$17),AA197-'Choose Housekeeping Genes'!AC$17,"")</f>
        <v/>
      </c>
      <c r="BT197" s="132" t="str">
        <f ca="1">IF(ISNUMBER(AB197-'Choose Housekeeping Genes'!AD$17),AB197-'Choose Housekeeping Genes'!AD$17,"")</f>
        <v/>
      </c>
      <c r="BU197" s="132" t="str">
        <f ca="1">IF(ISNUMBER(AC197-'Choose Housekeeping Genes'!AE$17),AC197-'Choose Housekeeping Genes'!AE$17,"")</f>
        <v/>
      </c>
      <c r="BV197" s="132" t="str">
        <f ca="1">IF(ISNUMBER(AD197-'Choose Housekeeping Genes'!AF$17),AD197-'Choose Housekeeping Genes'!AF$17,"")</f>
        <v/>
      </c>
      <c r="BW197" s="132" t="str">
        <f ca="1">IF(ISNUMBER(AE197-'Choose Housekeeping Genes'!AG$17),AE197-'Choose Housekeeping Genes'!AG$17,"")</f>
        <v/>
      </c>
      <c r="BX197" s="132" t="str">
        <f ca="1">IF(ISNUMBER(AF197-'Choose Housekeeping Genes'!AH$17),AF197-'Choose Housekeeping Genes'!AH$17,"")</f>
        <v/>
      </c>
      <c r="BY197" s="132" t="str">
        <f ca="1">IF(ISNUMBER(AG197-'Choose Housekeeping Genes'!AI$17),AG197-'Choose Housekeeping Genes'!AI$17,"")</f>
        <v/>
      </c>
      <c r="BZ197" s="132" t="str">
        <f ca="1">IF(ISNUMBER(AH197-'Choose Housekeeping Genes'!AJ$17),AH197-'Choose Housekeeping Genes'!AJ$17,"")</f>
        <v/>
      </c>
      <c r="CA197" s="132" t="str">
        <f ca="1">IF(ISNUMBER(AI197-'Choose Housekeeping Genes'!AK$17),AI197-'Choose Housekeeping Genes'!AK$17,"")</f>
        <v/>
      </c>
      <c r="CB197" s="132" t="str">
        <f ca="1">IF(ISNUMBER(AJ197-'Choose Housekeeping Genes'!AL$17),AJ197-'Choose Housekeeping Genes'!AL$17,"")</f>
        <v/>
      </c>
      <c r="CC197" s="132" t="str">
        <f ca="1">IF(ISNUMBER(AK197-'Choose Housekeeping Genes'!AM$17),AK197-'Choose Housekeeping Genes'!AM$17,"")</f>
        <v/>
      </c>
      <c r="CD197" s="132" t="str">
        <f ca="1">IF(ISNUMBER(AL197-'Choose Housekeeping Genes'!AN$17),AL197-'Choose Housekeeping Genes'!AN$17,"")</f>
        <v/>
      </c>
      <c r="CE197" s="132" t="str">
        <f ca="1">IF(ISNUMBER(AM197-'Choose Housekeeping Genes'!AO$17),AM197-'Choose Housekeeping Genes'!AO$17,"")</f>
        <v/>
      </c>
      <c r="CF197" s="132" t="str">
        <f ca="1">IF(ISNUMBER(AN197-'Choose Housekeeping Genes'!AP$17),AN197-'Choose Housekeeping Genes'!AP$17,"")</f>
        <v/>
      </c>
      <c r="CG197" s="132" t="str">
        <f ca="1">IF(ISNUMBER(AO197-'Choose Housekeeping Genes'!AQ$17),AO197-'Choose Housekeeping Genes'!AQ$17,"")</f>
        <v/>
      </c>
      <c r="CH197" s="132" t="str">
        <f ca="1">IF(ISNUMBER(AP197-'Choose Housekeeping Genes'!AR$17),AP197-'Choose Housekeeping Genes'!AR$17,"")</f>
        <v/>
      </c>
      <c r="CI197" s="132" t="str">
        <f ca="1">IF(ISNUMBER(AQ197-'Choose Housekeeping Genes'!AS$17),AQ197-'Choose Housekeeping Genes'!AS$17,"")</f>
        <v/>
      </c>
      <c r="CJ197" s="132" t="str">
        <f ca="1">IF(ISNUMBER(AR197-'Choose Housekeeping Genes'!AT$17),AR197-'Choose Housekeeping Genes'!AT$17,"")</f>
        <v/>
      </c>
      <c r="CK197" s="137" t="e">
        <f t="shared" ca="1" si="12"/>
        <v>#DIV/0!</v>
      </c>
      <c r="CL197" s="138" t="e">
        <f t="shared" ca="1" si="13"/>
        <v>#DIV/0!</v>
      </c>
    </row>
    <row r="198" spans="1:90" ht="12.75" x14ac:dyDescent="0.15">
      <c r="A198" s="131" t="str">
        <f>'Transcript table'!C198</f>
        <v>SNHG20</v>
      </c>
      <c r="B198" s="35" t="s">
        <v>245</v>
      </c>
      <c r="C198" s="132" t="str">
        <f>IF(SUM('Test Sample Data'!C$3:C$386)&gt;10,IF(AND(ISNUMBER('Test Sample Data'!C198),'Test Sample Data'!C198&lt;35,'Test Sample Data'!C198&gt;0),'Test Sample Data'!C198-'Choose Housekeeping Genes'!D$27,35-'Choose Housekeeping Genes'!D$27),"")</f>
        <v/>
      </c>
      <c r="D198" s="132" t="str">
        <f>IF(SUM('Test Sample Data'!D$3:D$386)&gt;10,IF(AND(ISNUMBER('Test Sample Data'!D198),'Test Sample Data'!D198&lt;35,'Test Sample Data'!D198&gt;0),'Test Sample Data'!D198-'Choose Housekeeping Genes'!E$27,35-'Choose Housekeeping Genes'!E$27),"")</f>
        <v/>
      </c>
      <c r="E198" s="132" t="str">
        <f>IF(SUM('Test Sample Data'!E$3:E$386)&gt;10,IF(AND(ISNUMBER('Test Sample Data'!E198),'Test Sample Data'!E198&lt;35,'Test Sample Data'!E198&gt;0),'Test Sample Data'!E198-'Choose Housekeeping Genes'!F$27,35-'Choose Housekeeping Genes'!F$27),"")</f>
        <v/>
      </c>
      <c r="F198" s="132" t="str">
        <f>IF(SUM('Test Sample Data'!F$3:F$386)&gt;10,IF(AND(ISNUMBER('Test Sample Data'!F198),'Test Sample Data'!F198&lt;35,'Test Sample Data'!F198&gt;0),'Test Sample Data'!F198-'Choose Housekeeping Genes'!G$27,35-'Choose Housekeeping Genes'!G$27),"")</f>
        <v/>
      </c>
      <c r="G198" s="132" t="str">
        <f>IF(SUM('Test Sample Data'!G$3:G$386)&gt;10,IF(AND(ISNUMBER('Test Sample Data'!G198),'Test Sample Data'!G198&lt;35,'Test Sample Data'!G198&gt;0),'Test Sample Data'!G198-'Choose Housekeeping Genes'!H$27,35-'Choose Housekeeping Genes'!H$27),"")</f>
        <v/>
      </c>
      <c r="H198" s="132" t="str">
        <f>IF(SUM('Test Sample Data'!H$3:H$386)&gt;10,IF(AND(ISNUMBER('Test Sample Data'!H198),'Test Sample Data'!H198&lt;35,'Test Sample Data'!H198&gt;0),'Test Sample Data'!H198-'Choose Housekeeping Genes'!I$27,35-'Choose Housekeeping Genes'!I$27),"")</f>
        <v/>
      </c>
      <c r="I198" s="132" t="str">
        <f>IF(SUM('Test Sample Data'!I$3:I$386)&gt;10,IF(AND(ISNUMBER('Test Sample Data'!I198),'Test Sample Data'!I198&lt;35,'Test Sample Data'!I198&gt;0),'Test Sample Data'!I198-'Choose Housekeeping Genes'!J$27,35-'Choose Housekeeping Genes'!J$27),"")</f>
        <v/>
      </c>
      <c r="J198" s="132" t="str">
        <f>IF(SUM('Test Sample Data'!J$3:J$386)&gt;10,IF(AND(ISNUMBER('Test Sample Data'!J198),'Test Sample Data'!J198&lt;35,'Test Sample Data'!J198&gt;0),'Test Sample Data'!J198-'Choose Housekeeping Genes'!K$27,35-'Choose Housekeeping Genes'!K$27),"")</f>
        <v/>
      </c>
      <c r="K198" s="132" t="str">
        <f>IF(SUM('Test Sample Data'!K$3:K$386)&gt;10,IF(AND(ISNUMBER('Test Sample Data'!K198),'Test Sample Data'!K198&lt;35,'Test Sample Data'!K198&gt;0),'Test Sample Data'!K198-'Choose Housekeeping Genes'!L$27,35-'Choose Housekeeping Genes'!L$27),"")</f>
        <v/>
      </c>
      <c r="L198" s="132" t="str">
        <f>IF(SUM('Test Sample Data'!L$3:L$386)&gt;10,IF(AND(ISNUMBER('Test Sample Data'!L198),'Test Sample Data'!L198&lt;35,'Test Sample Data'!L198&gt;0),'Test Sample Data'!L198-'Choose Housekeeping Genes'!M$27,35-'Choose Housekeeping Genes'!M$27),"")</f>
        <v/>
      </c>
      <c r="M198" s="132" t="str">
        <f>IF(SUM('Test Sample Data'!M$3:M$386)&gt;10,IF(AND(ISNUMBER('Test Sample Data'!M198),'Test Sample Data'!M198&lt;35,'Test Sample Data'!M198&gt;0),'Test Sample Data'!M198-'Choose Housekeeping Genes'!N$27,35-'Choose Housekeeping Genes'!N$27),"")</f>
        <v/>
      </c>
      <c r="N198" s="132" t="str">
        <f>IF(SUM('Test Sample Data'!N$3:N$386)&gt;10,IF(AND(ISNUMBER('Test Sample Data'!N198),'Test Sample Data'!N198&lt;35,'Test Sample Data'!N198&gt;0),'Test Sample Data'!N198-'Choose Housekeeping Genes'!O$27,35-'Choose Housekeeping Genes'!O$27),"")</f>
        <v/>
      </c>
      <c r="O198" s="132" t="str">
        <f>IF(SUM('Test Sample Data'!O$3:O$386)&gt;10,IF(AND(ISNUMBER('Test Sample Data'!O198),'Test Sample Data'!O198&lt;35,'Test Sample Data'!O198&gt;0),'Test Sample Data'!O198-'Choose Housekeeping Genes'!P$27,35-'Choose Housekeeping Genes'!P$27),"")</f>
        <v/>
      </c>
      <c r="P198" s="132" t="str">
        <f>IF(SUM('Test Sample Data'!P$3:P$386)&gt;10,IF(AND(ISNUMBER('Test Sample Data'!P198),'Test Sample Data'!P198&lt;35,'Test Sample Data'!P198&gt;0),'Test Sample Data'!P198-'Choose Housekeeping Genes'!Q$27,35-'Choose Housekeeping Genes'!Q$27),"")</f>
        <v/>
      </c>
      <c r="Q198" s="132" t="str">
        <f>IF(SUM('Test Sample Data'!Q$3:Q$386)&gt;10,IF(AND(ISNUMBER('Test Sample Data'!Q198),'Test Sample Data'!Q198&lt;35,'Test Sample Data'!Q198&gt;0),'Test Sample Data'!Q198-'Choose Housekeeping Genes'!R$27,35-'Choose Housekeeping Genes'!R$27),"")</f>
        <v/>
      </c>
      <c r="R198" s="132" t="str">
        <f>IF(SUM('Test Sample Data'!R$3:R$386)&gt;10,IF(AND(ISNUMBER('Test Sample Data'!R198),'Test Sample Data'!R198&lt;35,'Test Sample Data'!R198&gt;0),'Test Sample Data'!R198-'Choose Housekeeping Genes'!S$27,35-'Choose Housekeeping Genes'!S$27),"")</f>
        <v/>
      </c>
      <c r="S198" s="132" t="str">
        <f>IF(SUM('Test Sample Data'!S$3:S$386)&gt;10,IF(AND(ISNUMBER('Test Sample Data'!S198),'Test Sample Data'!S198&lt;35,'Test Sample Data'!S198&gt;0),'Test Sample Data'!S198-'Choose Housekeeping Genes'!T$27,35-'Choose Housekeeping Genes'!T$27),"")</f>
        <v/>
      </c>
      <c r="T198" s="132" t="str">
        <f>IF(SUM('Test Sample Data'!T$3:T$386)&gt;10,IF(AND(ISNUMBER('Test Sample Data'!T198),'Test Sample Data'!T198&lt;35,'Test Sample Data'!T198&gt;0),'Test Sample Data'!T198-'Choose Housekeeping Genes'!U$27,35-'Choose Housekeeping Genes'!U$27),"")</f>
        <v/>
      </c>
      <c r="U198" s="132" t="str">
        <f>IF(SUM('Test Sample Data'!U$3:U$386)&gt;10,IF(AND(ISNUMBER('Test Sample Data'!U198),'Test Sample Data'!U198&lt;35,'Test Sample Data'!U198&gt;0),'Test Sample Data'!U198-'Choose Housekeeping Genes'!V$27,35-'Choose Housekeeping Genes'!V$27),"")</f>
        <v/>
      </c>
      <c r="V198" s="132" t="str">
        <f>IF(SUM('Test Sample Data'!V$3:V$386)&gt;10,IF(AND(ISNUMBER('Test Sample Data'!V198),'Test Sample Data'!V198&lt;35,'Test Sample Data'!V198&gt;0),'Test Sample Data'!V198-'Choose Housekeeping Genes'!W$27,35-'Choose Housekeeping Genes'!W$27),"")</f>
        <v/>
      </c>
      <c r="W198" s="140" t="str">
        <f>'Control Sample Data'!A198</f>
        <v>SNHG20</v>
      </c>
      <c r="X198" s="141" t="s">
        <v>245</v>
      </c>
      <c r="Y198" s="132" t="str">
        <f>IF(SUM('Control Sample Data'!C$3:C$386)&gt;10,IF(AND(ISNUMBER('Control Sample Data'!C198),'Control Sample Data'!C198&lt;35,'Control Sample Data'!C198&gt;0),'Control Sample Data'!C198-'Choose Housekeeping Genes'!AA$27,35-'Choose Housekeeping Genes'!AA$27),"")</f>
        <v/>
      </c>
      <c r="Z198" s="132" t="str">
        <f>IF(SUM('Control Sample Data'!D$3:D$386)&gt;10,IF(AND(ISNUMBER('Control Sample Data'!D198),'Control Sample Data'!D198&lt;35,'Control Sample Data'!D198&gt;0),'Control Sample Data'!D198-'Choose Housekeeping Genes'!AB$27,35-'Choose Housekeeping Genes'!AB$27),"")</f>
        <v/>
      </c>
      <c r="AA198" s="132" t="str">
        <f>IF(SUM('Control Sample Data'!E$3:E$386)&gt;10,IF(AND(ISNUMBER('Control Sample Data'!E198),'Control Sample Data'!E198&lt;35,'Control Sample Data'!E198&gt;0),'Control Sample Data'!E198-'Choose Housekeeping Genes'!AC$27,35-'Choose Housekeeping Genes'!AC$27),"")</f>
        <v/>
      </c>
      <c r="AB198" s="132" t="str">
        <f>IF(SUM('Control Sample Data'!F$3:F$386)&gt;10,IF(AND(ISNUMBER('Control Sample Data'!F198),'Control Sample Data'!F198&lt;35,'Control Sample Data'!F198&gt;0),'Control Sample Data'!F198-'Choose Housekeeping Genes'!AD$27,35-'Choose Housekeeping Genes'!AD$27),"")</f>
        <v/>
      </c>
      <c r="AC198" s="132" t="str">
        <f>IF(SUM('Control Sample Data'!G$3:G$386)&gt;10,IF(AND(ISNUMBER('Control Sample Data'!G198),'Control Sample Data'!G198&lt;35,'Control Sample Data'!G198&gt;0),'Control Sample Data'!G198-'Choose Housekeeping Genes'!AE$27,35-'Choose Housekeeping Genes'!AE$27),"")</f>
        <v/>
      </c>
      <c r="AD198" s="132" t="str">
        <f>IF(SUM('Control Sample Data'!H$3:H$386)&gt;10,IF(AND(ISNUMBER('Control Sample Data'!H198),'Control Sample Data'!H198&lt;35,'Control Sample Data'!H198&gt;0),'Control Sample Data'!H198-'Choose Housekeeping Genes'!AF$27,35-'Choose Housekeeping Genes'!AF$27),"")</f>
        <v/>
      </c>
      <c r="AE198" s="132" t="str">
        <f>IF(SUM('Control Sample Data'!I$3:I$386)&gt;10,IF(AND(ISNUMBER('Control Sample Data'!I198),'Control Sample Data'!I198&lt;35,'Control Sample Data'!I198&gt;0),'Control Sample Data'!I198-'Choose Housekeeping Genes'!AG$27,35-'Choose Housekeeping Genes'!AG$27),"")</f>
        <v/>
      </c>
      <c r="AF198" s="132" t="str">
        <f>IF(SUM('Control Sample Data'!J$3:J$386)&gt;10,IF(AND(ISNUMBER('Control Sample Data'!J198),'Control Sample Data'!J198&lt;35,'Control Sample Data'!J198&gt;0),'Control Sample Data'!J198-'Choose Housekeeping Genes'!AH$27,35-'Choose Housekeeping Genes'!AH$27),"")</f>
        <v/>
      </c>
      <c r="AG198" s="132" t="str">
        <f>IF(SUM('Control Sample Data'!K$3:K$386)&gt;10,IF(AND(ISNUMBER('Control Sample Data'!K198),'Control Sample Data'!K198&lt;35,'Control Sample Data'!K198&gt;0),'Control Sample Data'!K198-'Choose Housekeeping Genes'!AI$27,35-'Choose Housekeeping Genes'!AI$27),"")</f>
        <v/>
      </c>
      <c r="AH198" s="132" t="str">
        <f>IF(SUM('Control Sample Data'!L$3:L$386)&gt;10,IF(AND(ISNUMBER('Control Sample Data'!L198),'Control Sample Data'!L198&lt;35,'Control Sample Data'!L198&gt;0),'Control Sample Data'!L198-'Choose Housekeeping Genes'!AJ$27,35-'Choose Housekeeping Genes'!AJ$27),"")</f>
        <v/>
      </c>
      <c r="AI198" s="132" t="str">
        <f>IF(SUM('Control Sample Data'!M$3:M$386)&gt;10,IF(AND(ISNUMBER('Control Sample Data'!M198),'Control Sample Data'!M198&lt;35,'Control Sample Data'!M198&gt;0),'Control Sample Data'!M198-'Choose Housekeeping Genes'!AK$27,35-'Choose Housekeeping Genes'!AK$27),"")</f>
        <v/>
      </c>
      <c r="AJ198" s="132" t="str">
        <f>IF(SUM('Control Sample Data'!N$3:N$386)&gt;10,IF(AND(ISNUMBER('Control Sample Data'!N198),'Control Sample Data'!N198&lt;35,'Control Sample Data'!N198&gt;0),'Control Sample Data'!N198-'Choose Housekeeping Genes'!AL$27,35-'Choose Housekeeping Genes'!AL$27),"")</f>
        <v/>
      </c>
      <c r="AK198" s="132" t="str">
        <f>IF(SUM('Control Sample Data'!O$3:O$386)&gt;10,IF(AND(ISNUMBER('Control Sample Data'!O198),'Control Sample Data'!O198&lt;35,'Control Sample Data'!O198&gt;0),'Control Sample Data'!O198-'Choose Housekeeping Genes'!AM$27,35-'Choose Housekeeping Genes'!AM$27),"")</f>
        <v/>
      </c>
      <c r="AL198" s="132" t="str">
        <f>IF(SUM('Control Sample Data'!P$3:P$386)&gt;10,IF(AND(ISNUMBER('Control Sample Data'!P198),'Control Sample Data'!P198&lt;35,'Control Sample Data'!P198&gt;0),'Control Sample Data'!P198-'Choose Housekeeping Genes'!AN$27,35-'Choose Housekeeping Genes'!AN$27),"")</f>
        <v/>
      </c>
      <c r="AM198" s="132" t="str">
        <f>IF(SUM('Control Sample Data'!Q$3:Q$386)&gt;10,IF(AND(ISNUMBER('Control Sample Data'!Q198),'Control Sample Data'!Q198&lt;35,'Control Sample Data'!Q198&gt;0),'Control Sample Data'!Q198-'Choose Housekeeping Genes'!AO$27,35-'Choose Housekeeping Genes'!AO$27),"")</f>
        <v/>
      </c>
      <c r="AN198" s="132" t="str">
        <f>IF(SUM('Control Sample Data'!R$3:R$386)&gt;10,IF(AND(ISNUMBER('Control Sample Data'!R198),'Control Sample Data'!R198&lt;35,'Control Sample Data'!R198&gt;0),'Control Sample Data'!R198-'Choose Housekeeping Genes'!AP$27,35-'Choose Housekeeping Genes'!AP$27),"")</f>
        <v/>
      </c>
      <c r="AO198" s="132" t="str">
        <f>IF(SUM('Control Sample Data'!S$3:S$386)&gt;10,IF(AND(ISNUMBER('Control Sample Data'!S198),'Control Sample Data'!S198&lt;35,'Control Sample Data'!S198&gt;0),'Control Sample Data'!S198-'Choose Housekeeping Genes'!AQ$27,35-'Choose Housekeeping Genes'!AQ$27),"")</f>
        <v/>
      </c>
      <c r="AP198" s="132" t="str">
        <f>IF(SUM('Control Sample Data'!T$3:T$386)&gt;10,IF(AND(ISNUMBER('Control Sample Data'!T198),'Control Sample Data'!T198&lt;35,'Control Sample Data'!T198&gt;0),'Control Sample Data'!T198-'Choose Housekeeping Genes'!AR$27,35-'Choose Housekeeping Genes'!AR$27),"")</f>
        <v/>
      </c>
      <c r="AQ198" s="132" t="str">
        <f>IF(SUM('Control Sample Data'!U$3:U$386)&gt;10,IF(AND(ISNUMBER('Control Sample Data'!U198),'Control Sample Data'!U198&lt;35,'Control Sample Data'!U198&gt;0),'Control Sample Data'!U198-'Choose Housekeeping Genes'!AS$27,35-'Choose Housekeeping Genes'!AS$27),"")</f>
        <v/>
      </c>
      <c r="AR198" s="132" t="str">
        <f>IF(SUM('Control Sample Data'!V$3:V$386)&gt;10,IF(AND(ISNUMBER('Control Sample Data'!V198),'Control Sample Data'!V198&lt;35,'Control Sample Data'!V198&gt;0),'Control Sample Data'!V198-'Choose Housekeeping Genes'!AT$27,35-'Choose Housekeeping Genes'!AT$27),"")</f>
        <v/>
      </c>
      <c r="AS198" s="135" t="str">
        <f>'Control Sample Data'!A198</f>
        <v>SNHG20</v>
      </c>
      <c r="AT198" s="35" t="s">
        <v>245</v>
      </c>
      <c r="AU198" s="132" t="str">
        <f ca="1">IF(ISNUMBER(C198-'Choose Housekeeping Genes'!D$17),C198-'Choose Housekeeping Genes'!D$17,"")</f>
        <v/>
      </c>
      <c r="AV198" s="132" t="str">
        <f ca="1">IF(ISNUMBER(D198-'Choose Housekeeping Genes'!E$17),D198-'Choose Housekeeping Genes'!E$17,"")</f>
        <v/>
      </c>
      <c r="AW198" s="132" t="str">
        <f ca="1">IF(ISNUMBER(E198-'Choose Housekeeping Genes'!F$17),E198-'Choose Housekeeping Genes'!F$17,"")</f>
        <v/>
      </c>
      <c r="AX198" s="132" t="str">
        <f ca="1">IF(ISNUMBER(F198-'Choose Housekeeping Genes'!G$17),F198-'Choose Housekeeping Genes'!G$17,"")</f>
        <v/>
      </c>
      <c r="AY198" s="132" t="str">
        <f ca="1">IF(ISNUMBER(G198-'Choose Housekeeping Genes'!H$17),G198-'Choose Housekeeping Genes'!H$17,"")</f>
        <v/>
      </c>
      <c r="AZ198" s="132" t="str">
        <f ca="1">IF(ISNUMBER(H198-'Choose Housekeeping Genes'!I$17),H198-'Choose Housekeeping Genes'!I$17,"")</f>
        <v/>
      </c>
      <c r="BA198" s="132" t="str">
        <f ca="1">IF(ISNUMBER(I198-'Choose Housekeeping Genes'!J$17),I198-'Choose Housekeeping Genes'!J$17,"")</f>
        <v/>
      </c>
      <c r="BB198" s="132" t="str">
        <f ca="1">IF(ISNUMBER(J198-'Choose Housekeeping Genes'!K$17),J198-'Choose Housekeeping Genes'!K$17,"")</f>
        <v/>
      </c>
      <c r="BC198" s="132" t="str">
        <f ca="1">IF(ISNUMBER(K198-'Choose Housekeeping Genes'!L$17),K198-'Choose Housekeeping Genes'!L$17,"")</f>
        <v/>
      </c>
      <c r="BD198" s="132" t="str">
        <f ca="1">IF(ISNUMBER(L198-'Choose Housekeeping Genes'!M$17),L198-'Choose Housekeeping Genes'!M$17,"")</f>
        <v/>
      </c>
      <c r="BE198" s="132" t="str">
        <f ca="1">IF(ISNUMBER(M198-'Choose Housekeeping Genes'!N$17),M198-'Choose Housekeeping Genes'!N$17,"")</f>
        <v/>
      </c>
      <c r="BF198" s="132" t="str">
        <f ca="1">IF(ISNUMBER(N198-'Choose Housekeeping Genes'!O$17),N198-'Choose Housekeeping Genes'!O$17,"")</f>
        <v/>
      </c>
      <c r="BG198" s="132" t="str">
        <f ca="1">IF(ISNUMBER(O198-'Choose Housekeeping Genes'!P$17),O198-'Choose Housekeeping Genes'!P$17,"")</f>
        <v/>
      </c>
      <c r="BH198" s="132" t="str">
        <f ca="1">IF(ISNUMBER(P198-'Choose Housekeeping Genes'!Q$17),P198-'Choose Housekeeping Genes'!Q$17,"")</f>
        <v/>
      </c>
      <c r="BI198" s="132" t="str">
        <f ca="1">IF(ISNUMBER(Q198-'Choose Housekeeping Genes'!R$17),Q198-'Choose Housekeeping Genes'!R$17,"")</f>
        <v/>
      </c>
      <c r="BJ198" s="132" t="str">
        <f ca="1">IF(ISNUMBER(R198-'Choose Housekeeping Genes'!S$17),R198-'Choose Housekeeping Genes'!S$17,"")</f>
        <v/>
      </c>
      <c r="BK198" s="132" t="str">
        <f ca="1">IF(ISNUMBER(S198-'Choose Housekeeping Genes'!T$17),S198-'Choose Housekeeping Genes'!T$17,"")</f>
        <v/>
      </c>
      <c r="BL198" s="132" t="str">
        <f ca="1">IF(ISNUMBER(T198-'Choose Housekeeping Genes'!U$17),T198-'Choose Housekeeping Genes'!U$17,"")</f>
        <v/>
      </c>
      <c r="BM198" s="132" t="str">
        <f ca="1">IF(ISNUMBER(U198-'Choose Housekeeping Genes'!V$17),U198-'Choose Housekeeping Genes'!V$17,"")</f>
        <v/>
      </c>
      <c r="BN198" s="132" t="str">
        <f ca="1">IF(ISNUMBER(V198-'Choose Housekeeping Genes'!W$17),V198-'Choose Housekeeping Genes'!W$17,"")</f>
        <v/>
      </c>
      <c r="BO198" s="142" t="str">
        <f t="shared" si="11"/>
        <v>SNHG20</v>
      </c>
      <c r="BP198" s="141" t="s">
        <v>245</v>
      </c>
      <c r="BQ198" s="132" t="str">
        <f ca="1">IF(ISNUMBER(Y198-'Choose Housekeeping Genes'!AA$17),Y198-'Choose Housekeeping Genes'!AA$17,"")</f>
        <v/>
      </c>
      <c r="BR198" s="132" t="str">
        <f ca="1">IF(ISNUMBER(Z198-'Choose Housekeeping Genes'!AB$17),Z198-'Choose Housekeeping Genes'!AB$17,"")</f>
        <v/>
      </c>
      <c r="BS198" s="132" t="str">
        <f ca="1">IF(ISNUMBER(AA198-'Choose Housekeeping Genes'!AC$17),AA198-'Choose Housekeeping Genes'!AC$17,"")</f>
        <v/>
      </c>
      <c r="BT198" s="132" t="str">
        <f ca="1">IF(ISNUMBER(AB198-'Choose Housekeeping Genes'!AD$17),AB198-'Choose Housekeeping Genes'!AD$17,"")</f>
        <v/>
      </c>
      <c r="BU198" s="132" t="str">
        <f ca="1">IF(ISNUMBER(AC198-'Choose Housekeeping Genes'!AE$17),AC198-'Choose Housekeeping Genes'!AE$17,"")</f>
        <v/>
      </c>
      <c r="BV198" s="132" t="str">
        <f ca="1">IF(ISNUMBER(AD198-'Choose Housekeeping Genes'!AF$17),AD198-'Choose Housekeeping Genes'!AF$17,"")</f>
        <v/>
      </c>
      <c r="BW198" s="132" t="str">
        <f ca="1">IF(ISNUMBER(AE198-'Choose Housekeeping Genes'!AG$17),AE198-'Choose Housekeeping Genes'!AG$17,"")</f>
        <v/>
      </c>
      <c r="BX198" s="132" t="str">
        <f ca="1">IF(ISNUMBER(AF198-'Choose Housekeeping Genes'!AH$17),AF198-'Choose Housekeeping Genes'!AH$17,"")</f>
        <v/>
      </c>
      <c r="BY198" s="132" t="str">
        <f ca="1">IF(ISNUMBER(AG198-'Choose Housekeeping Genes'!AI$17),AG198-'Choose Housekeeping Genes'!AI$17,"")</f>
        <v/>
      </c>
      <c r="BZ198" s="132" t="str">
        <f ca="1">IF(ISNUMBER(AH198-'Choose Housekeeping Genes'!AJ$17),AH198-'Choose Housekeeping Genes'!AJ$17,"")</f>
        <v/>
      </c>
      <c r="CA198" s="132" t="str">
        <f ca="1">IF(ISNUMBER(AI198-'Choose Housekeeping Genes'!AK$17),AI198-'Choose Housekeeping Genes'!AK$17,"")</f>
        <v/>
      </c>
      <c r="CB198" s="132" t="str">
        <f ca="1">IF(ISNUMBER(AJ198-'Choose Housekeeping Genes'!AL$17),AJ198-'Choose Housekeeping Genes'!AL$17,"")</f>
        <v/>
      </c>
      <c r="CC198" s="132" t="str">
        <f ca="1">IF(ISNUMBER(AK198-'Choose Housekeeping Genes'!AM$17),AK198-'Choose Housekeeping Genes'!AM$17,"")</f>
        <v/>
      </c>
      <c r="CD198" s="132" t="str">
        <f ca="1">IF(ISNUMBER(AL198-'Choose Housekeeping Genes'!AN$17),AL198-'Choose Housekeeping Genes'!AN$17,"")</f>
        <v/>
      </c>
      <c r="CE198" s="132" t="str">
        <f ca="1">IF(ISNUMBER(AM198-'Choose Housekeeping Genes'!AO$17),AM198-'Choose Housekeeping Genes'!AO$17,"")</f>
        <v/>
      </c>
      <c r="CF198" s="132" t="str">
        <f ca="1">IF(ISNUMBER(AN198-'Choose Housekeeping Genes'!AP$17),AN198-'Choose Housekeeping Genes'!AP$17,"")</f>
        <v/>
      </c>
      <c r="CG198" s="132" t="str">
        <f ca="1">IF(ISNUMBER(AO198-'Choose Housekeeping Genes'!AQ$17),AO198-'Choose Housekeeping Genes'!AQ$17,"")</f>
        <v/>
      </c>
      <c r="CH198" s="132" t="str">
        <f ca="1">IF(ISNUMBER(AP198-'Choose Housekeeping Genes'!AR$17),AP198-'Choose Housekeeping Genes'!AR$17,"")</f>
        <v/>
      </c>
      <c r="CI198" s="132" t="str">
        <f ca="1">IF(ISNUMBER(AQ198-'Choose Housekeeping Genes'!AS$17),AQ198-'Choose Housekeeping Genes'!AS$17,"")</f>
        <v/>
      </c>
      <c r="CJ198" s="132" t="str">
        <f ca="1">IF(ISNUMBER(AR198-'Choose Housekeeping Genes'!AT$17),AR198-'Choose Housekeeping Genes'!AT$17,"")</f>
        <v/>
      </c>
      <c r="CK198" s="137" t="e">
        <f t="shared" ca="1" si="12"/>
        <v>#DIV/0!</v>
      </c>
      <c r="CL198" s="138" t="e">
        <f t="shared" ca="1" si="13"/>
        <v>#DIV/0!</v>
      </c>
    </row>
    <row r="199" spans="1:90" ht="12.75" x14ac:dyDescent="0.15">
      <c r="A199" s="131" t="str">
        <f>'Transcript table'!C199</f>
        <v>SNHG5</v>
      </c>
      <c r="B199" s="35" t="s">
        <v>246</v>
      </c>
      <c r="C199" s="132" t="str">
        <f>IF(SUM('Test Sample Data'!C$3:C$386)&gt;10,IF(AND(ISNUMBER('Test Sample Data'!C199),'Test Sample Data'!C199&lt;35,'Test Sample Data'!C199&gt;0),'Test Sample Data'!C199-'Choose Housekeeping Genes'!D$27,35-'Choose Housekeeping Genes'!D$27),"")</f>
        <v/>
      </c>
      <c r="D199" s="132" t="str">
        <f>IF(SUM('Test Sample Data'!D$3:D$386)&gt;10,IF(AND(ISNUMBER('Test Sample Data'!D199),'Test Sample Data'!D199&lt;35,'Test Sample Data'!D199&gt;0),'Test Sample Data'!D199-'Choose Housekeeping Genes'!E$27,35-'Choose Housekeeping Genes'!E$27),"")</f>
        <v/>
      </c>
      <c r="E199" s="132" t="str">
        <f>IF(SUM('Test Sample Data'!E$3:E$386)&gt;10,IF(AND(ISNUMBER('Test Sample Data'!E199),'Test Sample Data'!E199&lt;35,'Test Sample Data'!E199&gt;0),'Test Sample Data'!E199-'Choose Housekeeping Genes'!F$27,35-'Choose Housekeeping Genes'!F$27),"")</f>
        <v/>
      </c>
      <c r="F199" s="132" t="str">
        <f>IF(SUM('Test Sample Data'!F$3:F$386)&gt;10,IF(AND(ISNUMBER('Test Sample Data'!F199),'Test Sample Data'!F199&lt;35,'Test Sample Data'!F199&gt;0),'Test Sample Data'!F199-'Choose Housekeeping Genes'!G$27,35-'Choose Housekeeping Genes'!G$27),"")</f>
        <v/>
      </c>
      <c r="G199" s="132" t="str">
        <f>IF(SUM('Test Sample Data'!G$3:G$386)&gt;10,IF(AND(ISNUMBER('Test Sample Data'!G199),'Test Sample Data'!G199&lt;35,'Test Sample Data'!G199&gt;0),'Test Sample Data'!G199-'Choose Housekeeping Genes'!H$27,35-'Choose Housekeeping Genes'!H$27),"")</f>
        <v/>
      </c>
      <c r="H199" s="132" t="str">
        <f>IF(SUM('Test Sample Data'!H$3:H$386)&gt;10,IF(AND(ISNUMBER('Test Sample Data'!H199),'Test Sample Data'!H199&lt;35,'Test Sample Data'!H199&gt;0),'Test Sample Data'!H199-'Choose Housekeeping Genes'!I$27,35-'Choose Housekeeping Genes'!I$27),"")</f>
        <v/>
      </c>
      <c r="I199" s="132" t="str">
        <f>IF(SUM('Test Sample Data'!I$3:I$386)&gt;10,IF(AND(ISNUMBER('Test Sample Data'!I199),'Test Sample Data'!I199&lt;35,'Test Sample Data'!I199&gt;0),'Test Sample Data'!I199-'Choose Housekeeping Genes'!J$27,35-'Choose Housekeeping Genes'!J$27),"")</f>
        <v/>
      </c>
      <c r="J199" s="132" t="str">
        <f>IF(SUM('Test Sample Data'!J$3:J$386)&gt;10,IF(AND(ISNUMBER('Test Sample Data'!J199),'Test Sample Data'!J199&lt;35,'Test Sample Data'!J199&gt;0),'Test Sample Data'!J199-'Choose Housekeeping Genes'!K$27,35-'Choose Housekeeping Genes'!K$27),"")</f>
        <v/>
      </c>
      <c r="K199" s="132" t="str">
        <f>IF(SUM('Test Sample Data'!K$3:K$386)&gt;10,IF(AND(ISNUMBER('Test Sample Data'!K199),'Test Sample Data'!K199&lt;35,'Test Sample Data'!K199&gt;0),'Test Sample Data'!K199-'Choose Housekeeping Genes'!L$27,35-'Choose Housekeeping Genes'!L$27),"")</f>
        <v/>
      </c>
      <c r="L199" s="132" t="str">
        <f>IF(SUM('Test Sample Data'!L$3:L$386)&gt;10,IF(AND(ISNUMBER('Test Sample Data'!L199),'Test Sample Data'!L199&lt;35,'Test Sample Data'!L199&gt;0),'Test Sample Data'!L199-'Choose Housekeeping Genes'!M$27,35-'Choose Housekeeping Genes'!M$27),"")</f>
        <v/>
      </c>
      <c r="M199" s="132" t="str">
        <f>IF(SUM('Test Sample Data'!M$3:M$386)&gt;10,IF(AND(ISNUMBER('Test Sample Data'!M199),'Test Sample Data'!M199&lt;35,'Test Sample Data'!M199&gt;0),'Test Sample Data'!M199-'Choose Housekeeping Genes'!N$27,35-'Choose Housekeeping Genes'!N$27),"")</f>
        <v/>
      </c>
      <c r="N199" s="132" t="str">
        <f>IF(SUM('Test Sample Data'!N$3:N$386)&gt;10,IF(AND(ISNUMBER('Test Sample Data'!N199),'Test Sample Data'!N199&lt;35,'Test Sample Data'!N199&gt;0),'Test Sample Data'!N199-'Choose Housekeeping Genes'!O$27,35-'Choose Housekeeping Genes'!O$27),"")</f>
        <v/>
      </c>
      <c r="O199" s="132" t="str">
        <f>IF(SUM('Test Sample Data'!O$3:O$386)&gt;10,IF(AND(ISNUMBER('Test Sample Data'!O199),'Test Sample Data'!O199&lt;35,'Test Sample Data'!O199&gt;0),'Test Sample Data'!O199-'Choose Housekeeping Genes'!P$27,35-'Choose Housekeeping Genes'!P$27),"")</f>
        <v/>
      </c>
      <c r="P199" s="132" t="str">
        <f>IF(SUM('Test Sample Data'!P$3:P$386)&gt;10,IF(AND(ISNUMBER('Test Sample Data'!P199),'Test Sample Data'!P199&lt;35,'Test Sample Data'!P199&gt;0),'Test Sample Data'!P199-'Choose Housekeeping Genes'!Q$27,35-'Choose Housekeeping Genes'!Q$27),"")</f>
        <v/>
      </c>
      <c r="Q199" s="132" t="str">
        <f>IF(SUM('Test Sample Data'!Q$3:Q$386)&gt;10,IF(AND(ISNUMBER('Test Sample Data'!Q199),'Test Sample Data'!Q199&lt;35,'Test Sample Data'!Q199&gt;0),'Test Sample Data'!Q199-'Choose Housekeeping Genes'!R$27,35-'Choose Housekeeping Genes'!R$27),"")</f>
        <v/>
      </c>
      <c r="R199" s="132" t="str">
        <f>IF(SUM('Test Sample Data'!R$3:R$386)&gt;10,IF(AND(ISNUMBER('Test Sample Data'!R199),'Test Sample Data'!R199&lt;35,'Test Sample Data'!R199&gt;0),'Test Sample Data'!R199-'Choose Housekeeping Genes'!S$27,35-'Choose Housekeeping Genes'!S$27),"")</f>
        <v/>
      </c>
      <c r="S199" s="132" t="str">
        <f>IF(SUM('Test Sample Data'!S$3:S$386)&gt;10,IF(AND(ISNUMBER('Test Sample Data'!S199),'Test Sample Data'!S199&lt;35,'Test Sample Data'!S199&gt;0),'Test Sample Data'!S199-'Choose Housekeeping Genes'!T$27,35-'Choose Housekeeping Genes'!T$27),"")</f>
        <v/>
      </c>
      <c r="T199" s="132" t="str">
        <f>IF(SUM('Test Sample Data'!T$3:T$386)&gt;10,IF(AND(ISNUMBER('Test Sample Data'!T199),'Test Sample Data'!T199&lt;35,'Test Sample Data'!T199&gt;0),'Test Sample Data'!T199-'Choose Housekeeping Genes'!U$27,35-'Choose Housekeeping Genes'!U$27),"")</f>
        <v/>
      </c>
      <c r="U199" s="132" t="str">
        <f>IF(SUM('Test Sample Data'!U$3:U$386)&gt;10,IF(AND(ISNUMBER('Test Sample Data'!U199),'Test Sample Data'!U199&lt;35,'Test Sample Data'!U199&gt;0),'Test Sample Data'!U199-'Choose Housekeeping Genes'!V$27,35-'Choose Housekeeping Genes'!V$27),"")</f>
        <v/>
      </c>
      <c r="V199" s="132" t="str">
        <f>IF(SUM('Test Sample Data'!V$3:V$386)&gt;10,IF(AND(ISNUMBER('Test Sample Data'!V199),'Test Sample Data'!V199&lt;35,'Test Sample Data'!V199&gt;0),'Test Sample Data'!V199-'Choose Housekeeping Genes'!W$27,35-'Choose Housekeeping Genes'!W$27),"")</f>
        <v/>
      </c>
      <c r="W199" s="140" t="str">
        <f>'Control Sample Data'!A199</f>
        <v>SNHG5</v>
      </c>
      <c r="X199" s="141" t="s">
        <v>246</v>
      </c>
      <c r="Y199" s="132" t="str">
        <f>IF(SUM('Control Sample Data'!C$3:C$386)&gt;10,IF(AND(ISNUMBER('Control Sample Data'!C199),'Control Sample Data'!C199&lt;35,'Control Sample Data'!C199&gt;0),'Control Sample Data'!C199-'Choose Housekeeping Genes'!AA$27,35-'Choose Housekeeping Genes'!AA$27),"")</f>
        <v/>
      </c>
      <c r="Z199" s="132" t="str">
        <f>IF(SUM('Control Sample Data'!D$3:D$386)&gt;10,IF(AND(ISNUMBER('Control Sample Data'!D199),'Control Sample Data'!D199&lt;35,'Control Sample Data'!D199&gt;0),'Control Sample Data'!D199-'Choose Housekeeping Genes'!AB$27,35-'Choose Housekeeping Genes'!AB$27),"")</f>
        <v/>
      </c>
      <c r="AA199" s="132" t="str">
        <f>IF(SUM('Control Sample Data'!E$3:E$386)&gt;10,IF(AND(ISNUMBER('Control Sample Data'!E199),'Control Sample Data'!E199&lt;35,'Control Sample Data'!E199&gt;0),'Control Sample Data'!E199-'Choose Housekeeping Genes'!AC$27,35-'Choose Housekeeping Genes'!AC$27),"")</f>
        <v/>
      </c>
      <c r="AB199" s="132" t="str">
        <f>IF(SUM('Control Sample Data'!F$3:F$386)&gt;10,IF(AND(ISNUMBER('Control Sample Data'!F199),'Control Sample Data'!F199&lt;35,'Control Sample Data'!F199&gt;0),'Control Sample Data'!F199-'Choose Housekeeping Genes'!AD$27,35-'Choose Housekeeping Genes'!AD$27),"")</f>
        <v/>
      </c>
      <c r="AC199" s="132" t="str">
        <f>IF(SUM('Control Sample Data'!G$3:G$386)&gt;10,IF(AND(ISNUMBER('Control Sample Data'!G199),'Control Sample Data'!G199&lt;35,'Control Sample Data'!G199&gt;0),'Control Sample Data'!G199-'Choose Housekeeping Genes'!AE$27,35-'Choose Housekeeping Genes'!AE$27),"")</f>
        <v/>
      </c>
      <c r="AD199" s="132" t="str">
        <f>IF(SUM('Control Sample Data'!H$3:H$386)&gt;10,IF(AND(ISNUMBER('Control Sample Data'!H199),'Control Sample Data'!H199&lt;35,'Control Sample Data'!H199&gt;0),'Control Sample Data'!H199-'Choose Housekeeping Genes'!AF$27,35-'Choose Housekeeping Genes'!AF$27),"")</f>
        <v/>
      </c>
      <c r="AE199" s="132" t="str">
        <f>IF(SUM('Control Sample Data'!I$3:I$386)&gt;10,IF(AND(ISNUMBER('Control Sample Data'!I199),'Control Sample Data'!I199&lt;35,'Control Sample Data'!I199&gt;0),'Control Sample Data'!I199-'Choose Housekeeping Genes'!AG$27,35-'Choose Housekeeping Genes'!AG$27),"")</f>
        <v/>
      </c>
      <c r="AF199" s="132" t="str">
        <f>IF(SUM('Control Sample Data'!J$3:J$386)&gt;10,IF(AND(ISNUMBER('Control Sample Data'!J199),'Control Sample Data'!J199&lt;35,'Control Sample Data'!J199&gt;0),'Control Sample Data'!J199-'Choose Housekeeping Genes'!AH$27,35-'Choose Housekeeping Genes'!AH$27),"")</f>
        <v/>
      </c>
      <c r="AG199" s="132" t="str">
        <f>IF(SUM('Control Sample Data'!K$3:K$386)&gt;10,IF(AND(ISNUMBER('Control Sample Data'!K199),'Control Sample Data'!K199&lt;35,'Control Sample Data'!K199&gt;0),'Control Sample Data'!K199-'Choose Housekeeping Genes'!AI$27,35-'Choose Housekeeping Genes'!AI$27),"")</f>
        <v/>
      </c>
      <c r="AH199" s="132" t="str">
        <f>IF(SUM('Control Sample Data'!L$3:L$386)&gt;10,IF(AND(ISNUMBER('Control Sample Data'!L199),'Control Sample Data'!L199&lt;35,'Control Sample Data'!L199&gt;0),'Control Sample Data'!L199-'Choose Housekeeping Genes'!AJ$27,35-'Choose Housekeeping Genes'!AJ$27),"")</f>
        <v/>
      </c>
      <c r="AI199" s="132" t="str">
        <f>IF(SUM('Control Sample Data'!M$3:M$386)&gt;10,IF(AND(ISNUMBER('Control Sample Data'!M199),'Control Sample Data'!M199&lt;35,'Control Sample Data'!M199&gt;0),'Control Sample Data'!M199-'Choose Housekeeping Genes'!AK$27,35-'Choose Housekeeping Genes'!AK$27),"")</f>
        <v/>
      </c>
      <c r="AJ199" s="132" t="str">
        <f>IF(SUM('Control Sample Data'!N$3:N$386)&gt;10,IF(AND(ISNUMBER('Control Sample Data'!N199),'Control Sample Data'!N199&lt;35,'Control Sample Data'!N199&gt;0),'Control Sample Data'!N199-'Choose Housekeeping Genes'!AL$27,35-'Choose Housekeeping Genes'!AL$27),"")</f>
        <v/>
      </c>
      <c r="AK199" s="132" t="str">
        <f>IF(SUM('Control Sample Data'!O$3:O$386)&gt;10,IF(AND(ISNUMBER('Control Sample Data'!O199),'Control Sample Data'!O199&lt;35,'Control Sample Data'!O199&gt;0),'Control Sample Data'!O199-'Choose Housekeeping Genes'!AM$27,35-'Choose Housekeeping Genes'!AM$27),"")</f>
        <v/>
      </c>
      <c r="AL199" s="132" t="str">
        <f>IF(SUM('Control Sample Data'!P$3:P$386)&gt;10,IF(AND(ISNUMBER('Control Sample Data'!P199),'Control Sample Data'!P199&lt;35,'Control Sample Data'!P199&gt;0),'Control Sample Data'!P199-'Choose Housekeeping Genes'!AN$27,35-'Choose Housekeeping Genes'!AN$27),"")</f>
        <v/>
      </c>
      <c r="AM199" s="132" t="str">
        <f>IF(SUM('Control Sample Data'!Q$3:Q$386)&gt;10,IF(AND(ISNUMBER('Control Sample Data'!Q199),'Control Sample Data'!Q199&lt;35,'Control Sample Data'!Q199&gt;0),'Control Sample Data'!Q199-'Choose Housekeeping Genes'!AO$27,35-'Choose Housekeeping Genes'!AO$27),"")</f>
        <v/>
      </c>
      <c r="AN199" s="132" t="str">
        <f>IF(SUM('Control Sample Data'!R$3:R$386)&gt;10,IF(AND(ISNUMBER('Control Sample Data'!R199),'Control Sample Data'!R199&lt;35,'Control Sample Data'!R199&gt;0),'Control Sample Data'!R199-'Choose Housekeeping Genes'!AP$27,35-'Choose Housekeeping Genes'!AP$27),"")</f>
        <v/>
      </c>
      <c r="AO199" s="132" t="str">
        <f>IF(SUM('Control Sample Data'!S$3:S$386)&gt;10,IF(AND(ISNUMBER('Control Sample Data'!S199),'Control Sample Data'!S199&lt;35,'Control Sample Data'!S199&gt;0),'Control Sample Data'!S199-'Choose Housekeeping Genes'!AQ$27,35-'Choose Housekeeping Genes'!AQ$27),"")</f>
        <v/>
      </c>
      <c r="AP199" s="132" t="str">
        <f>IF(SUM('Control Sample Data'!T$3:T$386)&gt;10,IF(AND(ISNUMBER('Control Sample Data'!T199),'Control Sample Data'!T199&lt;35,'Control Sample Data'!T199&gt;0),'Control Sample Data'!T199-'Choose Housekeeping Genes'!AR$27,35-'Choose Housekeeping Genes'!AR$27),"")</f>
        <v/>
      </c>
      <c r="AQ199" s="132" t="str">
        <f>IF(SUM('Control Sample Data'!U$3:U$386)&gt;10,IF(AND(ISNUMBER('Control Sample Data'!U199),'Control Sample Data'!U199&lt;35,'Control Sample Data'!U199&gt;0),'Control Sample Data'!U199-'Choose Housekeeping Genes'!AS$27,35-'Choose Housekeeping Genes'!AS$27),"")</f>
        <v/>
      </c>
      <c r="AR199" s="132" t="str">
        <f>IF(SUM('Control Sample Data'!V$3:V$386)&gt;10,IF(AND(ISNUMBER('Control Sample Data'!V199),'Control Sample Data'!V199&lt;35,'Control Sample Data'!V199&gt;0),'Control Sample Data'!V199-'Choose Housekeeping Genes'!AT$27,35-'Choose Housekeeping Genes'!AT$27),"")</f>
        <v/>
      </c>
      <c r="AS199" s="135" t="str">
        <f>'Control Sample Data'!A199</f>
        <v>SNHG5</v>
      </c>
      <c r="AT199" s="35" t="s">
        <v>246</v>
      </c>
      <c r="AU199" s="132" t="str">
        <f ca="1">IF(ISNUMBER(C199-'Choose Housekeeping Genes'!D$17),C199-'Choose Housekeeping Genes'!D$17,"")</f>
        <v/>
      </c>
      <c r="AV199" s="132" t="str">
        <f ca="1">IF(ISNUMBER(D199-'Choose Housekeeping Genes'!E$17),D199-'Choose Housekeeping Genes'!E$17,"")</f>
        <v/>
      </c>
      <c r="AW199" s="132" t="str">
        <f ca="1">IF(ISNUMBER(E199-'Choose Housekeeping Genes'!F$17),E199-'Choose Housekeeping Genes'!F$17,"")</f>
        <v/>
      </c>
      <c r="AX199" s="132" t="str">
        <f ca="1">IF(ISNUMBER(F199-'Choose Housekeeping Genes'!G$17),F199-'Choose Housekeeping Genes'!G$17,"")</f>
        <v/>
      </c>
      <c r="AY199" s="132" t="str">
        <f ca="1">IF(ISNUMBER(G199-'Choose Housekeeping Genes'!H$17),G199-'Choose Housekeeping Genes'!H$17,"")</f>
        <v/>
      </c>
      <c r="AZ199" s="132" t="str">
        <f ca="1">IF(ISNUMBER(H199-'Choose Housekeeping Genes'!I$17),H199-'Choose Housekeeping Genes'!I$17,"")</f>
        <v/>
      </c>
      <c r="BA199" s="132" t="str">
        <f ca="1">IF(ISNUMBER(I199-'Choose Housekeeping Genes'!J$17),I199-'Choose Housekeeping Genes'!J$17,"")</f>
        <v/>
      </c>
      <c r="BB199" s="132" t="str">
        <f ca="1">IF(ISNUMBER(J199-'Choose Housekeeping Genes'!K$17),J199-'Choose Housekeeping Genes'!K$17,"")</f>
        <v/>
      </c>
      <c r="BC199" s="132" t="str">
        <f ca="1">IF(ISNUMBER(K199-'Choose Housekeeping Genes'!L$17),K199-'Choose Housekeeping Genes'!L$17,"")</f>
        <v/>
      </c>
      <c r="BD199" s="132" t="str">
        <f ca="1">IF(ISNUMBER(L199-'Choose Housekeeping Genes'!M$17),L199-'Choose Housekeeping Genes'!M$17,"")</f>
        <v/>
      </c>
      <c r="BE199" s="132" t="str">
        <f ca="1">IF(ISNUMBER(M199-'Choose Housekeeping Genes'!N$17),M199-'Choose Housekeeping Genes'!N$17,"")</f>
        <v/>
      </c>
      <c r="BF199" s="132" t="str">
        <f ca="1">IF(ISNUMBER(N199-'Choose Housekeeping Genes'!O$17),N199-'Choose Housekeeping Genes'!O$17,"")</f>
        <v/>
      </c>
      <c r="BG199" s="132" t="str">
        <f ca="1">IF(ISNUMBER(O199-'Choose Housekeeping Genes'!P$17),O199-'Choose Housekeeping Genes'!P$17,"")</f>
        <v/>
      </c>
      <c r="BH199" s="132" t="str">
        <f ca="1">IF(ISNUMBER(P199-'Choose Housekeeping Genes'!Q$17),P199-'Choose Housekeeping Genes'!Q$17,"")</f>
        <v/>
      </c>
      <c r="BI199" s="132" t="str">
        <f ca="1">IF(ISNUMBER(Q199-'Choose Housekeeping Genes'!R$17),Q199-'Choose Housekeeping Genes'!R$17,"")</f>
        <v/>
      </c>
      <c r="BJ199" s="132" t="str">
        <f ca="1">IF(ISNUMBER(R199-'Choose Housekeeping Genes'!S$17),R199-'Choose Housekeeping Genes'!S$17,"")</f>
        <v/>
      </c>
      <c r="BK199" s="132" t="str">
        <f ca="1">IF(ISNUMBER(S199-'Choose Housekeeping Genes'!T$17),S199-'Choose Housekeeping Genes'!T$17,"")</f>
        <v/>
      </c>
      <c r="BL199" s="132" t="str">
        <f ca="1">IF(ISNUMBER(T199-'Choose Housekeeping Genes'!U$17),T199-'Choose Housekeeping Genes'!U$17,"")</f>
        <v/>
      </c>
      <c r="BM199" s="132" t="str">
        <f ca="1">IF(ISNUMBER(U199-'Choose Housekeeping Genes'!V$17),U199-'Choose Housekeeping Genes'!V$17,"")</f>
        <v/>
      </c>
      <c r="BN199" s="132" t="str">
        <f ca="1">IF(ISNUMBER(V199-'Choose Housekeeping Genes'!W$17),V199-'Choose Housekeeping Genes'!W$17,"")</f>
        <v/>
      </c>
      <c r="BO199" s="142" t="str">
        <f t="shared" si="11"/>
        <v>SNHG5</v>
      </c>
      <c r="BP199" s="141" t="s">
        <v>246</v>
      </c>
      <c r="BQ199" s="132" t="str">
        <f ca="1">IF(ISNUMBER(Y199-'Choose Housekeeping Genes'!AA$17),Y199-'Choose Housekeeping Genes'!AA$17,"")</f>
        <v/>
      </c>
      <c r="BR199" s="132" t="str">
        <f ca="1">IF(ISNUMBER(Z199-'Choose Housekeeping Genes'!AB$17),Z199-'Choose Housekeeping Genes'!AB$17,"")</f>
        <v/>
      </c>
      <c r="BS199" s="132" t="str">
        <f ca="1">IF(ISNUMBER(AA199-'Choose Housekeeping Genes'!AC$17),AA199-'Choose Housekeeping Genes'!AC$17,"")</f>
        <v/>
      </c>
      <c r="BT199" s="132" t="str">
        <f ca="1">IF(ISNUMBER(AB199-'Choose Housekeeping Genes'!AD$17),AB199-'Choose Housekeeping Genes'!AD$17,"")</f>
        <v/>
      </c>
      <c r="BU199" s="132" t="str">
        <f ca="1">IF(ISNUMBER(AC199-'Choose Housekeeping Genes'!AE$17),AC199-'Choose Housekeeping Genes'!AE$17,"")</f>
        <v/>
      </c>
      <c r="BV199" s="132" t="str">
        <f ca="1">IF(ISNUMBER(AD199-'Choose Housekeeping Genes'!AF$17),AD199-'Choose Housekeeping Genes'!AF$17,"")</f>
        <v/>
      </c>
      <c r="BW199" s="132" t="str">
        <f ca="1">IF(ISNUMBER(AE199-'Choose Housekeeping Genes'!AG$17),AE199-'Choose Housekeeping Genes'!AG$17,"")</f>
        <v/>
      </c>
      <c r="BX199" s="132" t="str">
        <f ca="1">IF(ISNUMBER(AF199-'Choose Housekeeping Genes'!AH$17),AF199-'Choose Housekeeping Genes'!AH$17,"")</f>
        <v/>
      </c>
      <c r="BY199" s="132" t="str">
        <f ca="1">IF(ISNUMBER(AG199-'Choose Housekeeping Genes'!AI$17),AG199-'Choose Housekeeping Genes'!AI$17,"")</f>
        <v/>
      </c>
      <c r="BZ199" s="132" t="str">
        <f ca="1">IF(ISNUMBER(AH199-'Choose Housekeeping Genes'!AJ$17),AH199-'Choose Housekeeping Genes'!AJ$17,"")</f>
        <v/>
      </c>
      <c r="CA199" s="132" t="str">
        <f ca="1">IF(ISNUMBER(AI199-'Choose Housekeeping Genes'!AK$17),AI199-'Choose Housekeeping Genes'!AK$17,"")</f>
        <v/>
      </c>
      <c r="CB199" s="132" t="str">
        <f ca="1">IF(ISNUMBER(AJ199-'Choose Housekeeping Genes'!AL$17),AJ199-'Choose Housekeeping Genes'!AL$17,"")</f>
        <v/>
      </c>
      <c r="CC199" s="132" t="str">
        <f ca="1">IF(ISNUMBER(AK199-'Choose Housekeeping Genes'!AM$17),AK199-'Choose Housekeeping Genes'!AM$17,"")</f>
        <v/>
      </c>
      <c r="CD199" s="132" t="str">
        <f ca="1">IF(ISNUMBER(AL199-'Choose Housekeeping Genes'!AN$17),AL199-'Choose Housekeeping Genes'!AN$17,"")</f>
        <v/>
      </c>
      <c r="CE199" s="132" t="str">
        <f ca="1">IF(ISNUMBER(AM199-'Choose Housekeeping Genes'!AO$17),AM199-'Choose Housekeeping Genes'!AO$17,"")</f>
        <v/>
      </c>
      <c r="CF199" s="132" t="str">
        <f ca="1">IF(ISNUMBER(AN199-'Choose Housekeeping Genes'!AP$17),AN199-'Choose Housekeeping Genes'!AP$17,"")</f>
        <v/>
      </c>
      <c r="CG199" s="132" t="str">
        <f ca="1">IF(ISNUMBER(AO199-'Choose Housekeeping Genes'!AQ$17),AO199-'Choose Housekeeping Genes'!AQ$17,"")</f>
        <v/>
      </c>
      <c r="CH199" s="132" t="str">
        <f ca="1">IF(ISNUMBER(AP199-'Choose Housekeeping Genes'!AR$17),AP199-'Choose Housekeeping Genes'!AR$17,"")</f>
        <v/>
      </c>
      <c r="CI199" s="132" t="str">
        <f ca="1">IF(ISNUMBER(AQ199-'Choose Housekeeping Genes'!AS$17),AQ199-'Choose Housekeeping Genes'!AS$17,"")</f>
        <v/>
      </c>
      <c r="CJ199" s="132" t="str">
        <f ca="1">IF(ISNUMBER(AR199-'Choose Housekeeping Genes'!AT$17),AR199-'Choose Housekeeping Genes'!AT$17,"")</f>
        <v/>
      </c>
      <c r="CK199" s="137" t="e">
        <f t="shared" ca="1" si="12"/>
        <v>#DIV/0!</v>
      </c>
      <c r="CL199" s="138" t="e">
        <f t="shared" ca="1" si="13"/>
        <v>#DIV/0!</v>
      </c>
    </row>
    <row r="200" spans="1:90" ht="12.75" x14ac:dyDescent="0.15">
      <c r="A200" s="131" t="str">
        <f>'Transcript table'!C200</f>
        <v>SNHG6</v>
      </c>
      <c r="B200" s="35" t="s">
        <v>247</v>
      </c>
      <c r="C200" s="132" t="str">
        <f>IF(SUM('Test Sample Data'!C$3:C$386)&gt;10,IF(AND(ISNUMBER('Test Sample Data'!C200),'Test Sample Data'!C200&lt;35,'Test Sample Data'!C200&gt;0),'Test Sample Data'!C200-'Choose Housekeeping Genes'!D$27,35-'Choose Housekeeping Genes'!D$27),"")</f>
        <v/>
      </c>
      <c r="D200" s="132" t="str">
        <f>IF(SUM('Test Sample Data'!D$3:D$386)&gt;10,IF(AND(ISNUMBER('Test Sample Data'!D200),'Test Sample Data'!D200&lt;35,'Test Sample Data'!D200&gt;0),'Test Sample Data'!D200-'Choose Housekeeping Genes'!E$27,35-'Choose Housekeeping Genes'!E$27),"")</f>
        <v/>
      </c>
      <c r="E200" s="132" t="str">
        <f>IF(SUM('Test Sample Data'!E$3:E$386)&gt;10,IF(AND(ISNUMBER('Test Sample Data'!E200),'Test Sample Data'!E200&lt;35,'Test Sample Data'!E200&gt;0),'Test Sample Data'!E200-'Choose Housekeeping Genes'!F$27,35-'Choose Housekeeping Genes'!F$27),"")</f>
        <v/>
      </c>
      <c r="F200" s="132" t="str">
        <f>IF(SUM('Test Sample Data'!F$3:F$386)&gt;10,IF(AND(ISNUMBER('Test Sample Data'!F200),'Test Sample Data'!F200&lt;35,'Test Sample Data'!F200&gt;0),'Test Sample Data'!F200-'Choose Housekeeping Genes'!G$27,35-'Choose Housekeeping Genes'!G$27),"")</f>
        <v/>
      </c>
      <c r="G200" s="132" t="str">
        <f>IF(SUM('Test Sample Data'!G$3:G$386)&gt;10,IF(AND(ISNUMBER('Test Sample Data'!G200),'Test Sample Data'!G200&lt;35,'Test Sample Data'!G200&gt;0),'Test Sample Data'!G200-'Choose Housekeeping Genes'!H$27,35-'Choose Housekeeping Genes'!H$27),"")</f>
        <v/>
      </c>
      <c r="H200" s="132" t="str">
        <f>IF(SUM('Test Sample Data'!H$3:H$386)&gt;10,IF(AND(ISNUMBER('Test Sample Data'!H200),'Test Sample Data'!H200&lt;35,'Test Sample Data'!H200&gt;0),'Test Sample Data'!H200-'Choose Housekeeping Genes'!I$27,35-'Choose Housekeeping Genes'!I$27),"")</f>
        <v/>
      </c>
      <c r="I200" s="132" t="str">
        <f>IF(SUM('Test Sample Data'!I$3:I$386)&gt;10,IF(AND(ISNUMBER('Test Sample Data'!I200),'Test Sample Data'!I200&lt;35,'Test Sample Data'!I200&gt;0),'Test Sample Data'!I200-'Choose Housekeeping Genes'!J$27,35-'Choose Housekeeping Genes'!J$27),"")</f>
        <v/>
      </c>
      <c r="J200" s="132" t="str">
        <f>IF(SUM('Test Sample Data'!J$3:J$386)&gt;10,IF(AND(ISNUMBER('Test Sample Data'!J200),'Test Sample Data'!J200&lt;35,'Test Sample Data'!J200&gt;0),'Test Sample Data'!J200-'Choose Housekeeping Genes'!K$27,35-'Choose Housekeeping Genes'!K$27),"")</f>
        <v/>
      </c>
      <c r="K200" s="132" t="str">
        <f>IF(SUM('Test Sample Data'!K$3:K$386)&gt;10,IF(AND(ISNUMBER('Test Sample Data'!K200),'Test Sample Data'!K200&lt;35,'Test Sample Data'!K200&gt;0),'Test Sample Data'!K200-'Choose Housekeeping Genes'!L$27,35-'Choose Housekeeping Genes'!L$27),"")</f>
        <v/>
      </c>
      <c r="L200" s="132" t="str">
        <f>IF(SUM('Test Sample Data'!L$3:L$386)&gt;10,IF(AND(ISNUMBER('Test Sample Data'!L200),'Test Sample Data'!L200&lt;35,'Test Sample Data'!L200&gt;0),'Test Sample Data'!L200-'Choose Housekeeping Genes'!M$27,35-'Choose Housekeeping Genes'!M$27),"")</f>
        <v/>
      </c>
      <c r="M200" s="132" t="str">
        <f>IF(SUM('Test Sample Data'!M$3:M$386)&gt;10,IF(AND(ISNUMBER('Test Sample Data'!M200),'Test Sample Data'!M200&lt;35,'Test Sample Data'!M200&gt;0),'Test Sample Data'!M200-'Choose Housekeeping Genes'!N$27,35-'Choose Housekeeping Genes'!N$27),"")</f>
        <v/>
      </c>
      <c r="N200" s="132" t="str">
        <f>IF(SUM('Test Sample Data'!N$3:N$386)&gt;10,IF(AND(ISNUMBER('Test Sample Data'!N200),'Test Sample Data'!N200&lt;35,'Test Sample Data'!N200&gt;0),'Test Sample Data'!N200-'Choose Housekeeping Genes'!O$27,35-'Choose Housekeeping Genes'!O$27),"")</f>
        <v/>
      </c>
      <c r="O200" s="132" t="str">
        <f>IF(SUM('Test Sample Data'!O$3:O$386)&gt;10,IF(AND(ISNUMBER('Test Sample Data'!O200),'Test Sample Data'!O200&lt;35,'Test Sample Data'!O200&gt;0),'Test Sample Data'!O200-'Choose Housekeeping Genes'!P$27,35-'Choose Housekeeping Genes'!P$27),"")</f>
        <v/>
      </c>
      <c r="P200" s="132" t="str">
        <f>IF(SUM('Test Sample Data'!P$3:P$386)&gt;10,IF(AND(ISNUMBER('Test Sample Data'!P200),'Test Sample Data'!P200&lt;35,'Test Sample Data'!P200&gt;0),'Test Sample Data'!P200-'Choose Housekeeping Genes'!Q$27,35-'Choose Housekeeping Genes'!Q$27),"")</f>
        <v/>
      </c>
      <c r="Q200" s="132" t="str">
        <f>IF(SUM('Test Sample Data'!Q$3:Q$386)&gt;10,IF(AND(ISNUMBER('Test Sample Data'!Q200),'Test Sample Data'!Q200&lt;35,'Test Sample Data'!Q200&gt;0),'Test Sample Data'!Q200-'Choose Housekeeping Genes'!R$27,35-'Choose Housekeeping Genes'!R$27),"")</f>
        <v/>
      </c>
      <c r="R200" s="132" t="str">
        <f>IF(SUM('Test Sample Data'!R$3:R$386)&gt;10,IF(AND(ISNUMBER('Test Sample Data'!R200),'Test Sample Data'!R200&lt;35,'Test Sample Data'!R200&gt;0),'Test Sample Data'!R200-'Choose Housekeeping Genes'!S$27,35-'Choose Housekeeping Genes'!S$27),"")</f>
        <v/>
      </c>
      <c r="S200" s="132" t="str">
        <f>IF(SUM('Test Sample Data'!S$3:S$386)&gt;10,IF(AND(ISNUMBER('Test Sample Data'!S200),'Test Sample Data'!S200&lt;35,'Test Sample Data'!S200&gt;0),'Test Sample Data'!S200-'Choose Housekeeping Genes'!T$27,35-'Choose Housekeeping Genes'!T$27),"")</f>
        <v/>
      </c>
      <c r="T200" s="132" t="str">
        <f>IF(SUM('Test Sample Data'!T$3:T$386)&gt;10,IF(AND(ISNUMBER('Test Sample Data'!T200),'Test Sample Data'!T200&lt;35,'Test Sample Data'!T200&gt;0),'Test Sample Data'!T200-'Choose Housekeeping Genes'!U$27,35-'Choose Housekeeping Genes'!U$27),"")</f>
        <v/>
      </c>
      <c r="U200" s="132" t="str">
        <f>IF(SUM('Test Sample Data'!U$3:U$386)&gt;10,IF(AND(ISNUMBER('Test Sample Data'!U200),'Test Sample Data'!U200&lt;35,'Test Sample Data'!U200&gt;0),'Test Sample Data'!U200-'Choose Housekeeping Genes'!V$27,35-'Choose Housekeeping Genes'!V$27),"")</f>
        <v/>
      </c>
      <c r="V200" s="132" t="str">
        <f>IF(SUM('Test Sample Data'!V$3:V$386)&gt;10,IF(AND(ISNUMBER('Test Sample Data'!V200),'Test Sample Data'!V200&lt;35,'Test Sample Data'!V200&gt;0),'Test Sample Data'!V200-'Choose Housekeeping Genes'!W$27,35-'Choose Housekeeping Genes'!W$27),"")</f>
        <v/>
      </c>
      <c r="W200" s="140" t="str">
        <f>'Control Sample Data'!A200</f>
        <v>SNHG6</v>
      </c>
      <c r="X200" s="141" t="s">
        <v>247</v>
      </c>
      <c r="Y200" s="132" t="str">
        <f>IF(SUM('Control Sample Data'!C$3:C$386)&gt;10,IF(AND(ISNUMBER('Control Sample Data'!C200),'Control Sample Data'!C200&lt;35,'Control Sample Data'!C200&gt;0),'Control Sample Data'!C200-'Choose Housekeeping Genes'!AA$27,35-'Choose Housekeeping Genes'!AA$27),"")</f>
        <v/>
      </c>
      <c r="Z200" s="132" t="str">
        <f>IF(SUM('Control Sample Data'!D$3:D$386)&gt;10,IF(AND(ISNUMBER('Control Sample Data'!D200),'Control Sample Data'!D200&lt;35,'Control Sample Data'!D200&gt;0),'Control Sample Data'!D200-'Choose Housekeeping Genes'!AB$27,35-'Choose Housekeeping Genes'!AB$27),"")</f>
        <v/>
      </c>
      <c r="AA200" s="132" t="str">
        <f>IF(SUM('Control Sample Data'!E$3:E$386)&gt;10,IF(AND(ISNUMBER('Control Sample Data'!E200),'Control Sample Data'!E200&lt;35,'Control Sample Data'!E200&gt;0),'Control Sample Data'!E200-'Choose Housekeeping Genes'!AC$27,35-'Choose Housekeeping Genes'!AC$27),"")</f>
        <v/>
      </c>
      <c r="AB200" s="132" t="str">
        <f>IF(SUM('Control Sample Data'!F$3:F$386)&gt;10,IF(AND(ISNUMBER('Control Sample Data'!F200),'Control Sample Data'!F200&lt;35,'Control Sample Data'!F200&gt;0),'Control Sample Data'!F200-'Choose Housekeeping Genes'!AD$27,35-'Choose Housekeeping Genes'!AD$27),"")</f>
        <v/>
      </c>
      <c r="AC200" s="132" t="str">
        <f>IF(SUM('Control Sample Data'!G$3:G$386)&gt;10,IF(AND(ISNUMBER('Control Sample Data'!G200),'Control Sample Data'!G200&lt;35,'Control Sample Data'!G200&gt;0),'Control Sample Data'!G200-'Choose Housekeeping Genes'!AE$27,35-'Choose Housekeeping Genes'!AE$27),"")</f>
        <v/>
      </c>
      <c r="AD200" s="132" t="str">
        <f>IF(SUM('Control Sample Data'!H$3:H$386)&gt;10,IF(AND(ISNUMBER('Control Sample Data'!H200),'Control Sample Data'!H200&lt;35,'Control Sample Data'!H200&gt;0),'Control Sample Data'!H200-'Choose Housekeeping Genes'!AF$27,35-'Choose Housekeeping Genes'!AF$27),"")</f>
        <v/>
      </c>
      <c r="AE200" s="132" t="str">
        <f>IF(SUM('Control Sample Data'!I$3:I$386)&gt;10,IF(AND(ISNUMBER('Control Sample Data'!I200),'Control Sample Data'!I200&lt;35,'Control Sample Data'!I200&gt;0),'Control Sample Data'!I200-'Choose Housekeeping Genes'!AG$27,35-'Choose Housekeeping Genes'!AG$27),"")</f>
        <v/>
      </c>
      <c r="AF200" s="132" t="str">
        <f>IF(SUM('Control Sample Data'!J$3:J$386)&gt;10,IF(AND(ISNUMBER('Control Sample Data'!J200),'Control Sample Data'!J200&lt;35,'Control Sample Data'!J200&gt;0),'Control Sample Data'!J200-'Choose Housekeeping Genes'!AH$27,35-'Choose Housekeeping Genes'!AH$27),"")</f>
        <v/>
      </c>
      <c r="AG200" s="132" t="str">
        <f>IF(SUM('Control Sample Data'!K$3:K$386)&gt;10,IF(AND(ISNUMBER('Control Sample Data'!K200),'Control Sample Data'!K200&lt;35,'Control Sample Data'!K200&gt;0),'Control Sample Data'!K200-'Choose Housekeeping Genes'!AI$27,35-'Choose Housekeeping Genes'!AI$27),"")</f>
        <v/>
      </c>
      <c r="AH200" s="132" t="str">
        <f>IF(SUM('Control Sample Data'!L$3:L$386)&gt;10,IF(AND(ISNUMBER('Control Sample Data'!L200),'Control Sample Data'!L200&lt;35,'Control Sample Data'!L200&gt;0),'Control Sample Data'!L200-'Choose Housekeeping Genes'!AJ$27,35-'Choose Housekeeping Genes'!AJ$27),"")</f>
        <v/>
      </c>
      <c r="AI200" s="132" t="str">
        <f>IF(SUM('Control Sample Data'!M$3:M$386)&gt;10,IF(AND(ISNUMBER('Control Sample Data'!M200),'Control Sample Data'!M200&lt;35,'Control Sample Data'!M200&gt;0),'Control Sample Data'!M200-'Choose Housekeeping Genes'!AK$27,35-'Choose Housekeeping Genes'!AK$27),"")</f>
        <v/>
      </c>
      <c r="AJ200" s="132" t="str">
        <f>IF(SUM('Control Sample Data'!N$3:N$386)&gt;10,IF(AND(ISNUMBER('Control Sample Data'!N200),'Control Sample Data'!N200&lt;35,'Control Sample Data'!N200&gt;0),'Control Sample Data'!N200-'Choose Housekeeping Genes'!AL$27,35-'Choose Housekeeping Genes'!AL$27),"")</f>
        <v/>
      </c>
      <c r="AK200" s="132" t="str">
        <f>IF(SUM('Control Sample Data'!O$3:O$386)&gt;10,IF(AND(ISNUMBER('Control Sample Data'!O200),'Control Sample Data'!O200&lt;35,'Control Sample Data'!O200&gt;0),'Control Sample Data'!O200-'Choose Housekeeping Genes'!AM$27,35-'Choose Housekeeping Genes'!AM$27),"")</f>
        <v/>
      </c>
      <c r="AL200" s="132" t="str">
        <f>IF(SUM('Control Sample Data'!P$3:P$386)&gt;10,IF(AND(ISNUMBER('Control Sample Data'!P200),'Control Sample Data'!P200&lt;35,'Control Sample Data'!P200&gt;0),'Control Sample Data'!P200-'Choose Housekeeping Genes'!AN$27,35-'Choose Housekeeping Genes'!AN$27),"")</f>
        <v/>
      </c>
      <c r="AM200" s="132" t="str">
        <f>IF(SUM('Control Sample Data'!Q$3:Q$386)&gt;10,IF(AND(ISNUMBER('Control Sample Data'!Q200),'Control Sample Data'!Q200&lt;35,'Control Sample Data'!Q200&gt;0),'Control Sample Data'!Q200-'Choose Housekeeping Genes'!AO$27,35-'Choose Housekeeping Genes'!AO$27),"")</f>
        <v/>
      </c>
      <c r="AN200" s="132" t="str">
        <f>IF(SUM('Control Sample Data'!R$3:R$386)&gt;10,IF(AND(ISNUMBER('Control Sample Data'!R200),'Control Sample Data'!R200&lt;35,'Control Sample Data'!R200&gt;0),'Control Sample Data'!R200-'Choose Housekeeping Genes'!AP$27,35-'Choose Housekeeping Genes'!AP$27),"")</f>
        <v/>
      </c>
      <c r="AO200" s="132" t="str">
        <f>IF(SUM('Control Sample Data'!S$3:S$386)&gt;10,IF(AND(ISNUMBER('Control Sample Data'!S200),'Control Sample Data'!S200&lt;35,'Control Sample Data'!S200&gt;0),'Control Sample Data'!S200-'Choose Housekeeping Genes'!AQ$27,35-'Choose Housekeeping Genes'!AQ$27),"")</f>
        <v/>
      </c>
      <c r="AP200" s="132" t="str">
        <f>IF(SUM('Control Sample Data'!T$3:T$386)&gt;10,IF(AND(ISNUMBER('Control Sample Data'!T200),'Control Sample Data'!T200&lt;35,'Control Sample Data'!T200&gt;0),'Control Sample Data'!T200-'Choose Housekeeping Genes'!AR$27,35-'Choose Housekeeping Genes'!AR$27),"")</f>
        <v/>
      </c>
      <c r="AQ200" s="132" t="str">
        <f>IF(SUM('Control Sample Data'!U$3:U$386)&gt;10,IF(AND(ISNUMBER('Control Sample Data'!U200),'Control Sample Data'!U200&lt;35,'Control Sample Data'!U200&gt;0),'Control Sample Data'!U200-'Choose Housekeeping Genes'!AS$27,35-'Choose Housekeeping Genes'!AS$27),"")</f>
        <v/>
      </c>
      <c r="AR200" s="132" t="str">
        <f>IF(SUM('Control Sample Data'!V$3:V$386)&gt;10,IF(AND(ISNUMBER('Control Sample Data'!V200),'Control Sample Data'!V200&lt;35,'Control Sample Data'!V200&gt;0),'Control Sample Data'!V200-'Choose Housekeeping Genes'!AT$27,35-'Choose Housekeeping Genes'!AT$27),"")</f>
        <v/>
      </c>
      <c r="AS200" s="135" t="str">
        <f>'Control Sample Data'!A200</f>
        <v>SNHG6</v>
      </c>
      <c r="AT200" s="35" t="s">
        <v>247</v>
      </c>
      <c r="AU200" s="132" t="str">
        <f ca="1">IF(ISNUMBER(C200-'Choose Housekeeping Genes'!D$17),C200-'Choose Housekeeping Genes'!D$17,"")</f>
        <v/>
      </c>
      <c r="AV200" s="132" t="str">
        <f ca="1">IF(ISNUMBER(D200-'Choose Housekeeping Genes'!E$17),D200-'Choose Housekeeping Genes'!E$17,"")</f>
        <v/>
      </c>
      <c r="AW200" s="132" t="str">
        <f ca="1">IF(ISNUMBER(E200-'Choose Housekeeping Genes'!F$17),E200-'Choose Housekeeping Genes'!F$17,"")</f>
        <v/>
      </c>
      <c r="AX200" s="132" t="str">
        <f ca="1">IF(ISNUMBER(F200-'Choose Housekeeping Genes'!G$17),F200-'Choose Housekeeping Genes'!G$17,"")</f>
        <v/>
      </c>
      <c r="AY200" s="132" t="str">
        <f ca="1">IF(ISNUMBER(G200-'Choose Housekeeping Genes'!H$17),G200-'Choose Housekeeping Genes'!H$17,"")</f>
        <v/>
      </c>
      <c r="AZ200" s="132" t="str">
        <f ca="1">IF(ISNUMBER(H200-'Choose Housekeeping Genes'!I$17),H200-'Choose Housekeeping Genes'!I$17,"")</f>
        <v/>
      </c>
      <c r="BA200" s="132" t="str">
        <f ca="1">IF(ISNUMBER(I200-'Choose Housekeeping Genes'!J$17),I200-'Choose Housekeeping Genes'!J$17,"")</f>
        <v/>
      </c>
      <c r="BB200" s="132" t="str">
        <f ca="1">IF(ISNUMBER(J200-'Choose Housekeeping Genes'!K$17),J200-'Choose Housekeeping Genes'!K$17,"")</f>
        <v/>
      </c>
      <c r="BC200" s="132" t="str">
        <f ca="1">IF(ISNUMBER(K200-'Choose Housekeeping Genes'!L$17),K200-'Choose Housekeeping Genes'!L$17,"")</f>
        <v/>
      </c>
      <c r="BD200" s="132" t="str">
        <f ca="1">IF(ISNUMBER(L200-'Choose Housekeeping Genes'!M$17),L200-'Choose Housekeeping Genes'!M$17,"")</f>
        <v/>
      </c>
      <c r="BE200" s="132" t="str">
        <f ca="1">IF(ISNUMBER(M200-'Choose Housekeeping Genes'!N$17),M200-'Choose Housekeeping Genes'!N$17,"")</f>
        <v/>
      </c>
      <c r="BF200" s="132" t="str">
        <f ca="1">IF(ISNUMBER(N200-'Choose Housekeeping Genes'!O$17),N200-'Choose Housekeeping Genes'!O$17,"")</f>
        <v/>
      </c>
      <c r="BG200" s="132" t="str">
        <f ca="1">IF(ISNUMBER(O200-'Choose Housekeeping Genes'!P$17),O200-'Choose Housekeeping Genes'!P$17,"")</f>
        <v/>
      </c>
      <c r="BH200" s="132" t="str">
        <f ca="1">IF(ISNUMBER(P200-'Choose Housekeeping Genes'!Q$17),P200-'Choose Housekeeping Genes'!Q$17,"")</f>
        <v/>
      </c>
      <c r="BI200" s="132" t="str">
        <f ca="1">IF(ISNUMBER(Q200-'Choose Housekeeping Genes'!R$17),Q200-'Choose Housekeeping Genes'!R$17,"")</f>
        <v/>
      </c>
      <c r="BJ200" s="132" t="str">
        <f ca="1">IF(ISNUMBER(R200-'Choose Housekeeping Genes'!S$17),R200-'Choose Housekeeping Genes'!S$17,"")</f>
        <v/>
      </c>
      <c r="BK200" s="132" t="str">
        <f ca="1">IF(ISNUMBER(S200-'Choose Housekeeping Genes'!T$17),S200-'Choose Housekeeping Genes'!T$17,"")</f>
        <v/>
      </c>
      <c r="BL200" s="132" t="str">
        <f ca="1">IF(ISNUMBER(T200-'Choose Housekeeping Genes'!U$17),T200-'Choose Housekeeping Genes'!U$17,"")</f>
        <v/>
      </c>
      <c r="BM200" s="132" t="str">
        <f ca="1">IF(ISNUMBER(U200-'Choose Housekeeping Genes'!V$17),U200-'Choose Housekeeping Genes'!V$17,"")</f>
        <v/>
      </c>
      <c r="BN200" s="132" t="str">
        <f ca="1">IF(ISNUMBER(V200-'Choose Housekeeping Genes'!W$17),V200-'Choose Housekeeping Genes'!W$17,"")</f>
        <v/>
      </c>
      <c r="BO200" s="142" t="str">
        <f t="shared" si="11"/>
        <v>SNHG6</v>
      </c>
      <c r="BP200" s="141" t="s">
        <v>247</v>
      </c>
      <c r="BQ200" s="132" t="str">
        <f ca="1">IF(ISNUMBER(Y200-'Choose Housekeeping Genes'!AA$17),Y200-'Choose Housekeeping Genes'!AA$17,"")</f>
        <v/>
      </c>
      <c r="BR200" s="132" t="str">
        <f ca="1">IF(ISNUMBER(Z200-'Choose Housekeeping Genes'!AB$17),Z200-'Choose Housekeeping Genes'!AB$17,"")</f>
        <v/>
      </c>
      <c r="BS200" s="132" t="str">
        <f ca="1">IF(ISNUMBER(AA200-'Choose Housekeeping Genes'!AC$17),AA200-'Choose Housekeeping Genes'!AC$17,"")</f>
        <v/>
      </c>
      <c r="BT200" s="132" t="str">
        <f ca="1">IF(ISNUMBER(AB200-'Choose Housekeeping Genes'!AD$17),AB200-'Choose Housekeeping Genes'!AD$17,"")</f>
        <v/>
      </c>
      <c r="BU200" s="132" t="str">
        <f ca="1">IF(ISNUMBER(AC200-'Choose Housekeeping Genes'!AE$17),AC200-'Choose Housekeeping Genes'!AE$17,"")</f>
        <v/>
      </c>
      <c r="BV200" s="132" t="str">
        <f ca="1">IF(ISNUMBER(AD200-'Choose Housekeeping Genes'!AF$17),AD200-'Choose Housekeeping Genes'!AF$17,"")</f>
        <v/>
      </c>
      <c r="BW200" s="132" t="str">
        <f ca="1">IF(ISNUMBER(AE200-'Choose Housekeeping Genes'!AG$17),AE200-'Choose Housekeeping Genes'!AG$17,"")</f>
        <v/>
      </c>
      <c r="BX200" s="132" t="str">
        <f ca="1">IF(ISNUMBER(AF200-'Choose Housekeeping Genes'!AH$17),AF200-'Choose Housekeeping Genes'!AH$17,"")</f>
        <v/>
      </c>
      <c r="BY200" s="132" t="str">
        <f ca="1">IF(ISNUMBER(AG200-'Choose Housekeeping Genes'!AI$17),AG200-'Choose Housekeeping Genes'!AI$17,"")</f>
        <v/>
      </c>
      <c r="BZ200" s="132" t="str">
        <f ca="1">IF(ISNUMBER(AH200-'Choose Housekeeping Genes'!AJ$17),AH200-'Choose Housekeeping Genes'!AJ$17,"")</f>
        <v/>
      </c>
      <c r="CA200" s="132" t="str">
        <f ca="1">IF(ISNUMBER(AI200-'Choose Housekeeping Genes'!AK$17),AI200-'Choose Housekeeping Genes'!AK$17,"")</f>
        <v/>
      </c>
      <c r="CB200" s="132" t="str">
        <f ca="1">IF(ISNUMBER(AJ200-'Choose Housekeeping Genes'!AL$17),AJ200-'Choose Housekeeping Genes'!AL$17,"")</f>
        <v/>
      </c>
      <c r="CC200" s="132" t="str">
        <f ca="1">IF(ISNUMBER(AK200-'Choose Housekeeping Genes'!AM$17),AK200-'Choose Housekeeping Genes'!AM$17,"")</f>
        <v/>
      </c>
      <c r="CD200" s="132" t="str">
        <f ca="1">IF(ISNUMBER(AL200-'Choose Housekeeping Genes'!AN$17),AL200-'Choose Housekeeping Genes'!AN$17,"")</f>
        <v/>
      </c>
      <c r="CE200" s="132" t="str">
        <f ca="1">IF(ISNUMBER(AM200-'Choose Housekeeping Genes'!AO$17),AM200-'Choose Housekeeping Genes'!AO$17,"")</f>
        <v/>
      </c>
      <c r="CF200" s="132" t="str">
        <f ca="1">IF(ISNUMBER(AN200-'Choose Housekeeping Genes'!AP$17),AN200-'Choose Housekeeping Genes'!AP$17,"")</f>
        <v/>
      </c>
      <c r="CG200" s="132" t="str">
        <f ca="1">IF(ISNUMBER(AO200-'Choose Housekeeping Genes'!AQ$17),AO200-'Choose Housekeeping Genes'!AQ$17,"")</f>
        <v/>
      </c>
      <c r="CH200" s="132" t="str">
        <f ca="1">IF(ISNUMBER(AP200-'Choose Housekeeping Genes'!AR$17),AP200-'Choose Housekeeping Genes'!AR$17,"")</f>
        <v/>
      </c>
      <c r="CI200" s="132" t="str">
        <f ca="1">IF(ISNUMBER(AQ200-'Choose Housekeeping Genes'!AS$17),AQ200-'Choose Housekeeping Genes'!AS$17,"")</f>
        <v/>
      </c>
      <c r="CJ200" s="132" t="str">
        <f ca="1">IF(ISNUMBER(AR200-'Choose Housekeeping Genes'!AT$17),AR200-'Choose Housekeeping Genes'!AT$17,"")</f>
        <v/>
      </c>
      <c r="CK200" s="137" t="e">
        <f t="shared" ca="1" si="12"/>
        <v>#DIV/0!</v>
      </c>
      <c r="CL200" s="138" t="e">
        <f t="shared" ca="1" si="13"/>
        <v>#DIV/0!</v>
      </c>
    </row>
    <row r="201" spans="1:90" ht="12.75" x14ac:dyDescent="0.15">
      <c r="A201" s="131" t="str">
        <f>'Transcript table'!C201</f>
        <v>ST7-AS1</v>
      </c>
      <c r="B201" s="35" t="s">
        <v>248</v>
      </c>
      <c r="C201" s="132" t="str">
        <f>IF(SUM('Test Sample Data'!C$3:C$386)&gt;10,IF(AND(ISNUMBER('Test Sample Data'!C201),'Test Sample Data'!C201&lt;35,'Test Sample Data'!C201&gt;0),'Test Sample Data'!C201-'Choose Housekeeping Genes'!D$27,35-'Choose Housekeeping Genes'!D$27),"")</f>
        <v/>
      </c>
      <c r="D201" s="132" t="str">
        <f>IF(SUM('Test Sample Data'!D$3:D$386)&gt;10,IF(AND(ISNUMBER('Test Sample Data'!D201),'Test Sample Data'!D201&lt;35,'Test Sample Data'!D201&gt;0),'Test Sample Data'!D201-'Choose Housekeeping Genes'!E$27,35-'Choose Housekeeping Genes'!E$27),"")</f>
        <v/>
      </c>
      <c r="E201" s="132" t="str">
        <f>IF(SUM('Test Sample Data'!E$3:E$386)&gt;10,IF(AND(ISNUMBER('Test Sample Data'!E201),'Test Sample Data'!E201&lt;35,'Test Sample Data'!E201&gt;0),'Test Sample Data'!E201-'Choose Housekeeping Genes'!F$27,35-'Choose Housekeeping Genes'!F$27),"")</f>
        <v/>
      </c>
      <c r="F201" s="132" t="str">
        <f>IF(SUM('Test Sample Data'!F$3:F$386)&gt;10,IF(AND(ISNUMBER('Test Sample Data'!F201),'Test Sample Data'!F201&lt;35,'Test Sample Data'!F201&gt;0),'Test Sample Data'!F201-'Choose Housekeeping Genes'!G$27,35-'Choose Housekeeping Genes'!G$27),"")</f>
        <v/>
      </c>
      <c r="G201" s="132" t="str">
        <f>IF(SUM('Test Sample Data'!G$3:G$386)&gt;10,IF(AND(ISNUMBER('Test Sample Data'!G201),'Test Sample Data'!G201&lt;35,'Test Sample Data'!G201&gt;0),'Test Sample Data'!G201-'Choose Housekeeping Genes'!H$27,35-'Choose Housekeeping Genes'!H$27),"")</f>
        <v/>
      </c>
      <c r="H201" s="132" t="str">
        <f>IF(SUM('Test Sample Data'!H$3:H$386)&gt;10,IF(AND(ISNUMBER('Test Sample Data'!H201),'Test Sample Data'!H201&lt;35,'Test Sample Data'!H201&gt;0),'Test Sample Data'!H201-'Choose Housekeeping Genes'!I$27,35-'Choose Housekeeping Genes'!I$27),"")</f>
        <v/>
      </c>
      <c r="I201" s="132" t="str">
        <f>IF(SUM('Test Sample Data'!I$3:I$386)&gt;10,IF(AND(ISNUMBER('Test Sample Data'!I201),'Test Sample Data'!I201&lt;35,'Test Sample Data'!I201&gt;0),'Test Sample Data'!I201-'Choose Housekeeping Genes'!J$27,35-'Choose Housekeeping Genes'!J$27),"")</f>
        <v/>
      </c>
      <c r="J201" s="132" t="str">
        <f>IF(SUM('Test Sample Data'!J$3:J$386)&gt;10,IF(AND(ISNUMBER('Test Sample Data'!J201),'Test Sample Data'!J201&lt;35,'Test Sample Data'!J201&gt;0),'Test Sample Data'!J201-'Choose Housekeeping Genes'!K$27,35-'Choose Housekeeping Genes'!K$27),"")</f>
        <v/>
      </c>
      <c r="K201" s="132" t="str">
        <f>IF(SUM('Test Sample Data'!K$3:K$386)&gt;10,IF(AND(ISNUMBER('Test Sample Data'!K201),'Test Sample Data'!K201&lt;35,'Test Sample Data'!K201&gt;0),'Test Sample Data'!K201-'Choose Housekeeping Genes'!L$27,35-'Choose Housekeeping Genes'!L$27),"")</f>
        <v/>
      </c>
      <c r="L201" s="132" t="str">
        <f>IF(SUM('Test Sample Data'!L$3:L$386)&gt;10,IF(AND(ISNUMBER('Test Sample Data'!L201),'Test Sample Data'!L201&lt;35,'Test Sample Data'!L201&gt;0),'Test Sample Data'!L201-'Choose Housekeeping Genes'!M$27,35-'Choose Housekeeping Genes'!M$27),"")</f>
        <v/>
      </c>
      <c r="M201" s="132" t="str">
        <f>IF(SUM('Test Sample Data'!M$3:M$386)&gt;10,IF(AND(ISNUMBER('Test Sample Data'!M201),'Test Sample Data'!M201&lt;35,'Test Sample Data'!M201&gt;0),'Test Sample Data'!M201-'Choose Housekeeping Genes'!N$27,35-'Choose Housekeeping Genes'!N$27),"")</f>
        <v/>
      </c>
      <c r="N201" s="132" t="str">
        <f>IF(SUM('Test Sample Data'!N$3:N$386)&gt;10,IF(AND(ISNUMBER('Test Sample Data'!N201),'Test Sample Data'!N201&lt;35,'Test Sample Data'!N201&gt;0),'Test Sample Data'!N201-'Choose Housekeeping Genes'!O$27,35-'Choose Housekeeping Genes'!O$27),"")</f>
        <v/>
      </c>
      <c r="O201" s="132" t="str">
        <f>IF(SUM('Test Sample Data'!O$3:O$386)&gt;10,IF(AND(ISNUMBER('Test Sample Data'!O201),'Test Sample Data'!O201&lt;35,'Test Sample Data'!O201&gt;0),'Test Sample Data'!O201-'Choose Housekeeping Genes'!P$27,35-'Choose Housekeeping Genes'!P$27),"")</f>
        <v/>
      </c>
      <c r="P201" s="132" t="str">
        <f>IF(SUM('Test Sample Data'!P$3:P$386)&gt;10,IF(AND(ISNUMBER('Test Sample Data'!P201),'Test Sample Data'!P201&lt;35,'Test Sample Data'!P201&gt;0),'Test Sample Data'!P201-'Choose Housekeeping Genes'!Q$27,35-'Choose Housekeeping Genes'!Q$27),"")</f>
        <v/>
      </c>
      <c r="Q201" s="132" t="str">
        <f>IF(SUM('Test Sample Data'!Q$3:Q$386)&gt;10,IF(AND(ISNUMBER('Test Sample Data'!Q201),'Test Sample Data'!Q201&lt;35,'Test Sample Data'!Q201&gt;0),'Test Sample Data'!Q201-'Choose Housekeeping Genes'!R$27,35-'Choose Housekeeping Genes'!R$27),"")</f>
        <v/>
      </c>
      <c r="R201" s="132" t="str">
        <f>IF(SUM('Test Sample Data'!R$3:R$386)&gt;10,IF(AND(ISNUMBER('Test Sample Data'!R201),'Test Sample Data'!R201&lt;35,'Test Sample Data'!R201&gt;0),'Test Sample Data'!R201-'Choose Housekeeping Genes'!S$27,35-'Choose Housekeeping Genes'!S$27),"")</f>
        <v/>
      </c>
      <c r="S201" s="132" t="str">
        <f>IF(SUM('Test Sample Data'!S$3:S$386)&gt;10,IF(AND(ISNUMBER('Test Sample Data'!S201),'Test Sample Data'!S201&lt;35,'Test Sample Data'!S201&gt;0),'Test Sample Data'!S201-'Choose Housekeeping Genes'!T$27,35-'Choose Housekeeping Genes'!T$27),"")</f>
        <v/>
      </c>
      <c r="T201" s="132" t="str">
        <f>IF(SUM('Test Sample Data'!T$3:T$386)&gt;10,IF(AND(ISNUMBER('Test Sample Data'!T201),'Test Sample Data'!T201&lt;35,'Test Sample Data'!T201&gt;0),'Test Sample Data'!T201-'Choose Housekeeping Genes'!U$27,35-'Choose Housekeeping Genes'!U$27),"")</f>
        <v/>
      </c>
      <c r="U201" s="132" t="str">
        <f>IF(SUM('Test Sample Data'!U$3:U$386)&gt;10,IF(AND(ISNUMBER('Test Sample Data'!U201),'Test Sample Data'!U201&lt;35,'Test Sample Data'!U201&gt;0),'Test Sample Data'!U201-'Choose Housekeeping Genes'!V$27,35-'Choose Housekeeping Genes'!V$27),"")</f>
        <v/>
      </c>
      <c r="V201" s="132" t="str">
        <f>IF(SUM('Test Sample Data'!V$3:V$386)&gt;10,IF(AND(ISNUMBER('Test Sample Data'!V201),'Test Sample Data'!V201&lt;35,'Test Sample Data'!V201&gt;0),'Test Sample Data'!V201-'Choose Housekeeping Genes'!W$27,35-'Choose Housekeeping Genes'!W$27),"")</f>
        <v/>
      </c>
      <c r="W201" s="140" t="str">
        <f>'Control Sample Data'!A201</f>
        <v>ST7-AS1</v>
      </c>
      <c r="X201" s="141" t="s">
        <v>248</v>
      </c>
      <c r="Y201" s="132" t="str">
        <f>IF(SUM('Control Sample Data'!C$3:C$386)&gt;10,IF(AND(ISNUMBER('Control Sample Data'!C201),'Control Sample Data'!C201&lt;35,'Control Sample Data'!C201&gt;0),'Control Sample Data'!C201-'Choose Housekeeping Genes'!AA$27,35-'Choose Housekeeping Genes'!AA$27),"")</f>
        <v/>
      </c>
      <c r="Z201" s="132" t="str">
        <f>IF(SUM('Control Sample Data'!D$3:D$386)&gt;10,IF(AND(ISNUMBER('Control Sample Data'!D201),'Control Sample Data'!D201&lt;35,'Control Sample Data'!D201&gt;0),'Control Sample Data'!D201-'Choose Housekeeping Genes'!AB$27,35-'Choose Housekeeping Genes'!AB$27),"")</f>
        <v/>
      </c>
      <c r="AA201" s="132" t="str">
        <f>IF(SUM('Control Sample Data'!E$3:E$386)&gt;10,IF(AND(ISNUMBER('Control Sample Data'!E201),'Control Sample Data'!E201&lt;35,'Control Sample Data'!E201&gt;0),'Control Sample Data'!E201-'Choose Housekeeping Genes'!AC$27,35-'Choose Housekeeping Genes'!AC$27),"")</f>
        <v/>
      </c>
      <c r="AB201" s="132" t="str">
        <f>IF(SUM('Control Sample Data'!F$3:F$386)&gt;10,IF(AND(ISNUMBER('Control Sample Data'!F201),'Control Sample Data'!F201&lt;35,'Control Sample Data'!F201&gt;0),'Control Sample Data'!F201-'Choose Housekeeping Genes'!AD$27,35-'Choose Housekeeping Genes'!AD$27),"")</f>
        <v/>
      </c>
      <c r="AC201" s="132" t="str">
        <f>IF(SUM('Control Sample Data'!G$3:G$386)&gt;10,IF(AND(ISNUMBER('Control Sample Data'!G201),'Control Sample Data'!G201&lt;35,'Control Sample Data'!G201&gt;0),'Control Sample Data'!G201-'Choose Housekeeping Genes'!AE$27,35-'Choose Housekeeping Genes'!AE$27),"")</f>
        <v/>
      </c>
      <c r="AD201" s="132" t="str">
        <f>IF(SUM('Control Sample Data'!H$3:H$386)&gt;10,IF(AND(ISNUMBER('Control Sample Data'!H201),'Control Sample Data'!H201&lt;35,'Control Sample Data'!H201&gt;0),'Control Sample Data'!H201-'Choose Housekeeping Genes'!AF$27,35-'Choose Housekeeping Genes'!AF$27),"")</f>
        <v/>
      </c>
      <c r="AE201" s="132" t="str">
        <f>IF(SUM('Control Sample Data'!I$3:I$386)&gt;10,IF(AND(ISNUMBER('Control Sample Data'!I201),'Control Sample Data'!I201&lt;35,'Control Sample Data'!I201&gt;0),'Control Sample Data'!I201-'Choose Housekeeping Genes'!AG$27,35-'Choose Housekeeping Genes'!AG$27),"")</f>
        <v/>
      </c>
      <c r="AF201" s="132" t="str">
        <f>IF(SUM('Control Sample Data'!J$3:J$386)&gt;10,IF(AND(ISNUMBER('Control Sample Data'!J201),'Control Sample Data'!J201&lt;35,'Control Sample Data'!J201&gt;0),'Control Sample Data'!J201-'Choose Housekeeping Genes'!AH$27,35-'Choose Housekeeping Genes'!AH$27),"")</f>
        <v/>
      </c>
      <c r="AG201" s="132" t="str">
        <f>IF(SUM('Control Sample Data'!K$3:K$386)&gt;10,IF(AND(ISNUMBER('Control Sample Data'!K201),'Control Sample Data'!K201&lt;35,'Control Sample Data'!K201&gt;0),'Control Sample Data'!K201-'Choose Housekeeping Genes'!AI$27,35-'Choose Housekeeping Genes'!AI$27),"")</f>
        <v/>
      </c>
      <c r="AH201" s="132" t="str">
        <f>IF(SUM('Control Sample Data'!L$3:L$386)&gt;10,IF(AND(ISNUMBER('Control Sample Data'!L201),'Control Sample Data'!L201&lt;35,'Control Sample Data'!L201&gt;0),'Control Sample Data'!L201-'Choose Housekeeping Genes'!AJ$27,35-'Choose Housekeeping Genes'!AJ$27),"")</f>
        <v/>
      </c>
      <c r="AI201" s="132" t="str">
        <f>IF(SUM('Control Sample Data'!M$3:M$386)&gt;10,IF(AND(ISNUMBER('Control Sample Data'!M201),'Control Sample Data'!M201&lt;35,'Control Sample Data'!M201&gt;0),'Control Sample Data'!M201-'Choose Housekeeping Genes'!AK$27,35-'Choose Housekeeping Genes'!AK$27),"")</f>
        <v/>
      </c>
      <c r="AJ201" s="132" t="str">
        <f>IF(SUM('Control Sample Data'!N$3:N$386)&gt;10,IF(AND(ISNUMBER('Control Sample Data'!N201),'Control Sample Data'!N201&lt;35,'Control Sample Data'!N201&gt;0),'Control Sample Data'!N201-'Choose Housekeeping Genes'!AL$27,35-'Choose Housekeeping Genes'!AL$27),"")</f>
        <v/>
      </c>
      <c r="AK201" s="132" t="str">
        <f>IF(SUM('Control Sample Data'!O$3:O$386)&gt;10,IF(AND(ISNUMBER('Control Sample Data'!O201),'Control Sample Data'!O201&lt;35,'Control Sample Data'!O201&gt;0),'Control Sample Data'!O201-'Choose Housekeeping Genes'!AM$27,35-'Choose Housekeeping Genes'!AM$27),"")</f>
        <v/>
      </c>
      <c r="AL201" s="132" t="str">
        <f>IF(SUM('Control Sample Data'!P$3:P$386)&gt;10,IF(AND(ISNUMBER('Control Sample Data'!P201),'Control Sample Data'!P201&lt;35,'Control Sample Data'!P201&gt;0),'Control Sample Data'!P201-'Choose Housekeeping Genes'!AN$27,35-'Choose Housekeeping Genes'!AN$27),"")</f>
        <v/>
      </c>
      <c r="AM201" s="132" t="str">
        <f>IF(SUM('Control Sample Data'!Q$3:Q$386)&gt;10,IF(AND(ISNUMBER('Control Sample Data'!Q201),'Control Sample Data'!Q201&lt;35,'Control Sample Data'!Q201&gt;0),'Control Sample Data'!Q201-'Choose Housekeeping Genes'!AO$27,35-'Choose Housekeeping Genes'!AO$27),"")</f>
        <v/>
      </c>
      <c r="AN201" s="132" t="str">
        <f>IF(SUM('Control Sample Data'!R$3:R$386)&gt;10,IF(AND(ISNUMBER('Control Sample Data'!R201),'Control Sample Data'!R201&lt;35,'Control Sample Data'!R201&gt;0),'Control Sample Data'!R201-'Choose Housekeeping Genes'!AP$27,35-'Choose Housekeeping Genes'!AP$27),"")</f>
        <v/>
      </c>
      <c r="AO201" s="132" t="str">
        <f>IF(SUM('Control Sample Data'!S$3:S$386)&gt;10,IF(AND(ISNUMBER('Control Sample Data'!S201),'Control Sample Data'!S201&lt;35,'Control Sample Data'!S201&gt;0),'Control Sample Data'!S201-'Choose Housekeeping Genes'!AQ$27,35-'Choose Housekeeping Genes'!AQ$27),"")</f>
        <v/>
      </c>
      <c r="AP201" s="132" t="str">
        <f>IF(SUM('Control Sample Data'!T$3:T$386)&gt;10,IF(AND(ISNUMBER('Control Sample Data'!T201),'Control Sample Data'!T201&lt;35,'Control Sample Data'!T201&gt;0),'Control Sample Data'!T201-'Choose Housekeeping Genes'!AR$27,35-'Choose Housekeeping Genes'!AR$27),"")</f>
        <v/>
      </c>
      <c r="AQ201" s="132" t="str">
        <f>IF(SUM('Control Sample Data'!U$3:U$386)&gt;10,IF(AND(ISNUMBER('Control Sample Data'!U201),'Control Sample Data'!U201&lt;35,'Control Sample Data'!U201&gt;0),'Control Sample Data'!U201-'Choose Housekeeping Genes'!AS$27,35-'Choose Housekeeping Genes'!AS$27),"")</f>
        <v/>
      </c>
      <c r="AR201" s="132" t="str">
        <f>IF(SUM('Control Sample Data'!V$3:V$386)&gt;10,IF(AND(ISNUMBER('Control Sample Data'!V201),'Control Sample Data'!V201&lt;35,'Control Sample Data'!V201&gt;0),'Control Sample Data'!V201-'Choose Housekeeping Genes'!AT$27,35-'Choose Housekeeping Genes'!AT$27),"")</f>
        <v/>
      </c>
      <c r="AS201" s="135" t="str">
        <f>'Control Sample Data'!A201</f>
        <v>ST7-AS1</v>
      </c>
      <c r="AT201" s="35" t="s">
        <v>248</v>
      </c>
      <c r="AU201" s="132" t="str">
        <f ca="1">IF(ISNUMBER(C201-'Choose Housekeeping Genes'!D$17),C201-'Choose Housekeeping Genes'!D$17,"")</f>
        <v/>
      </c>
      <c r="AV201" s="132" t="str">
        <f ca="1">IF(ISNUMBER(D201-'Choose Housekeeping Genes'!E$17),D201-'Choose Housekeeping Genes'!E$17,"")</f>
        <v/>
      </c>
      <c r="AW201" s="132" t="str">
        <f ca="1">IF(ISNUMBER(E201-'Choose Housekeeping Genes'!F$17),E201-'Choose Housekeeping Genes'!F$17,"")</f>
        <v/>
      </c>
      <c r="AX201" s="132" t="str">
        <f ca="1">IF(ISNUMBER(F201-'Choose Housekeeping Genes'!G$17),F201-'Choose Housekeeping Genes'!G$17,"")</f>
        <v/>
      </c>
      <c r="AY201" s="132" t="str">
        <f ca="1">IF(ISNUMBER(G201-'Choose Housekeeping Genes'!H$17),G201-'Choose Housekeeping Genes'!H$17,"")</f>
        <v/>
      </c>
      <c r="AZ201" s="132" t="str">
        <f ca="1">IF(ISNUMBER(H201-'Choose Housekeeping Genes'!I$17),H201-'Choose Housekeeping Genes'!I$17,"")</f>
        <v/>
      </c>
      <c r="BA201" s="132" t="str">
        <f ca="1">IF(ISNUMBER(I201-'Choose Housekeeping Genes'!J$17),I201-'Choose Housekeeping Genes'!J$17,"")</f>
        <v/>
      </c>
      <c r="BB201" s="132" t="str">
        <f ca="1">IF(ISNUMBER(J201-'Choose Housekeeping Genes'!K$17),J201-'Choose Housekeeping Genes'!K$17,"")</f>
        <v/>
      </c>
      <c r="BC201" s="132" t="str">
        <f ca="1">IF(ISNUMBER(K201-'Choose Housekeeping Genes'!L$17),K201-'Choose Housekeeping Genes'!L$17,"")</f>
        <v/>
      </c>
      <c r="BD201" s="132" t="str">
        <f ca="1">IF(ISNUMBER(L201-'Choose Housekeeping Genes'!M$17),L201-'Choose Housekeeping Genes'!M$17,"")</f>
        <v/>
      </c>
      <c r="BE201" s="132" t="str">
        <f ca="1">IF(ISNUMBER(M201-'Choose Housekeeping Genes'!N$17),M201-'Choose Housekeeping Genes'!N$17,"")</f>
        <v/>
      </c>
      <c r="BF201" s="132" t="str">
        <f ca="1">IF(ISNUMBER(N201-'Choose Housekeeping Genes'!O$17),N201-'Choose Housekeeping Genes'!O$17,"")</f>
        <v/>
      </c>
      <c r="BG201" s="132" t="str">
        <f ca="1">IF(ISNUMBER(O201-'Choose Housekeeping Genes'!P$17),O201-'Choose Housekeeping Genes'!P$17,"")</f>
        <v/>
      </c>
      <c r="BH201" s="132" t="str">
        <f ca="1">IF(ISNUMBER(P201-'Choose Housekeeping Genes'!Q$17),P201-'Choose Housekeeping Genes'!Q$17,"")</f>
        <v/>
      </c>
      <c r="BI201" s="132" t="str">
        <f ca="1">IF(ISNUMBER(Q201-'Choose Housekeeping Genes'!R$17),Q201-'Choose Housekeeping Genes'!R$17,"")</f>
        <v/>
      </c>
      <c r="BJ201" s="132" t="str">
        <f ca="1">IF(ISNUMBER(R201-'Choose Housekeeping Genes'!S$17),R201-'Choose Housekeeping Genes'!S$17,"")</f>
        <v/>
      </c>
      <c r="BK201" s="132" t="str">
        <f ca="1">IF(ISNUMBER(S201-'Choose Housekeeping Genes'!T$17),S201-'Choose Housekeeping Genes'!T$17,"")</f>
        <v/>
      </c>
      <c r="BL201" s="132" t="str">
        <f ca="1">IF(ISNUMBER(T201-'Choose Housekeeping Genes'!U$17),T201-'Choose Housekeeping Genes'!U$17,"")</f>
        <v/>
      </c>
      <c r="BM201" s="132" t="str">
        <f ca="1">IF(ISNUMBER(U201-'Choose Housekeeping Genes'!V$17),U201-'Choose Housekeeping Genes'!V$17,"")</f>
        <v/>
      </c>
      <c r="BN201" s="132" t="str">
        <f ca="1">IF(ISNUMBER(V201-'Choose Housekeeping Genes'!W$17),V201-'Choose Housekeeping Genes'!W$17,"")</f>
        <v/>
      </c>
      <c r="BO201" s="142" t="str">
        <f t="shared" si="11"/>
        <v>ST7-AS1</v>
      </c>
      <c r="BP201" s="141" t="s">
        <v>248</v>
      </c>
      <c r="BQ201" s="132" t="str">
        <f ca="1">IF(ISNUMBER(Y201-'Choose Housekeeping Genes'!AA$17),Y201-'Choose Housekeeping Genes'!AA$17,"")</f>
        <v/>
      </c>
      <c r="BR201" s="132" t="str">
        <f ca="1">IF(ISNUMBER(Z201-'Choose Housekeeping Genes'!AB$17),Z201-'Choose Housekeeping Genes'!AB$17,"")</f>
        <v/>
      </c>
      <c r="BS201" s="132" t="str">
        <f ca="1">IF(ISNUMBER(AA201-'Choose Housekeeping Genes'!AC$17),AA201-'Choose Housekeeping Genes'!AC$17,"")</f>
        <v/>
      </c>
      <c r="BT201" s="132" t="str">
        <f ca="1">IF(ISNUMBER(AB201-'Choose Housekeeping Genes'!AD$17),AB201-'Choose Housekeeping Genes'!AD$17,"")</f>
        <v/>
      </c>
      <c r="BU201" s="132" t="str">
        <f ca="1">IF(ISNUMBER(AC201-'Choose Housekeeping Genes'!AE$17),AC201-'Choose Housekeeping Genes'!AE$17,"")</f>
        <v/>
      </c>
      <c r="BV201" s="132" t="str">
        <f ca="1">IF(ISNUMBER(AD201-'Choose Housekeeping Genes'!AF$17),AD201-'Choose Housekeeping Genes'!AF$17,"")</f>
        <v/>
      </c>
      <c r="BW201" s="132" t="str">
        <f ca="1">IF(ISNUMBER(AE201-'Choose Housekeeping Genes'!AG$17),AE201-'Choose Housekeeping Genes'!AG$17,"")</f>
        <v/>
      </c>
      <c r="BX201" s="132" t="str">
        <f ca="1">IF(ISNUMBER(AF201-'Choose Housekeeping Genes'!AH$17),AF201-'Choose Housekeeping Genes'!AH$17,"")</f>
        <v/>
      </c>
      <c r="BY201" s="132" t="str">
        <f ca="1">IF(ISNUMBER(AG201-'Choose Housekeeping Genes'!AI$17),AG201-'Choose Housekeeping Genes'!AI$17,"")</f>
        <v/>
      </c>
      <c r="BZ201" s="132" t="str">
        <f ca="1">IF(ISNUMBER(AH201-'Choose Housekeeping Genes'!AJ$17),AH201-'Choose Housekeeping Genes'!AJ$17,"")</f>
        <v/>
      </c>
      <c r="CA201" s="132" t="str">
        <f ca="1">IF(ISNUMBER(AI201-'Choose Housekeeping Genes'!AK$17),AI201-'Choose Housekeeping Genes'!AK$17,"")</f>
        <v/>
      </c>
      <c r="CB201" s="132" t="str">
        <f ca="1">IF(ISNUMBER(AJ201-'Choose Housekeeping Genes'!AL$17),AJ201-'Choose Housekeeping Genes'!AL$17,"")</f>
        <v/>
      </c>
      <c r="CC201" s="132" t="str">
        <f ca="1">IF(ISNUMBER(AK201-'Choose Housekeeping Genes'!AM$17),AK201-'Choose Housekeeping Genes'!AM$17,"")</f>
        <v/>
      </c>
      <c r="CD201" s="132" t="str">
        <f ca="1">IF(ISNUMBER(AL201-'Choose Housekeeping Genes'!AN$17),AL201-'Choose Housekeeping Genes'!AN$17,"")</f>
        <v/>
      </c>
      <c r="CE201" s="132" t="str">
        <f ca="1">IF(ISNUMBER(AM201-'Choose Housekeeping Genes'!AO$17),AM201-'Choose Housekeeping Genes'!AO$17,"")</f>
        <v/>
      </c>
      <c r="CF201" s="132" t="str">
        <f ca="1">IF(ISNUMBER(AN201-'Choose Housekeeping Genes'!AP$17),AN201-'Choose Housekeeping Genes'!AP$17,"")</f>
        <v/>
      </c>
      <c r="CG201" s="132" t="str">
        <f ca="1">IF(ISNUMBER(AO201-'Choose Housekeeping Genes'!AQ$17),AO201-'Choose Housekeeping Genes'!AQ$17,"")</f>
        <v/>
      </c>
      <c r="CH201" s="132" t="str">
        <f ca="1">IF(ISNUMBER(AP201-'Choose Housekeeping Genes'!AR$17),AP201-'Choose Housekeeping Genes'!AR$17,"")</f>
        <v/>
      </c>
      <c r="CI201" s="132" t="str">
        <f ca="1">IF(ISNUMBER(AQ201-'Choose Housekeeping Genes'!AS$17),AQ201-'Choose Housekeeping Genes'!AS$17,"")</f>
        <v/>
      </c>
      <c r="CJ201" s="132" t="str">
        <f ca="1">IF(ISNUMBER(AR201-'Choose Housekeeping Genes'!AT$17),AR201-'Choose Housekeeping Genes'!AT$17,"")</f>
        <v/>
      </c>
      <c r="CK201" s="137" t="e">
        <f t="shared" ca="1" si="12"/>
        <v>#DIV/0!</v>
      </c>
      <c r="CL201" s="138" t="e">
        <f t="shared" ca="1" si="13"/>
        <v>#DIV/0!</v>
      </c>
    </row>
    <row r="202" spans="1:90" ht="12.75" x14ac:dyDescent="0.15">
      <c r="A202" s="131" t="str">
        <f>'Transcript table'!C202</f>
        <v>ST7-OT3</v>
      </c>
      <c r="B202" s="35" t="s">
        <v>249</v>
      </c>
      <c r="C202" s="132" t="str">
        <f>IF(SUM('Test Sample Data'!C$3:C$386)&gt;10,IF(AND(ISNUMBER('Test Sample Data'!C202),'Test Sample Data'!C202&lt;35,'Test Sample Data'!C202&gt;0),'Test Sample Data'!C202-'Choose Housekeeping Genes'!D$27,35-'Choose Housekeeping Genes'!D$27),"")</f>
        <v/>
      </c>
      <c r="D202" s="132" t="str">
        <f>IF(SUM('Test Sample Data'!D$3:D$386)&gt;10,IF(AND(ISNUMBER('Test Sample Data'!D202),'Test Sample Data'!D202&lt;35,'Test Sample Data'!D202&gt;0),'Test Sample Data'!D202-'Choose Housekeeping Genes'!E$27,35-'Choose Housekeeping Genes'!E$27),"")</f>
        <v/>
      </c>
      <c r="E202" s="132" t="str">
        <f>IF(SUM('Test Sample Data'!E$3:E$386)&gt;10,IF(AND(ISNUMBER('Test Sample Data'!E202),'Test Sample Data'!E202&lt;35,'Test Sample Data'!E202&gt;0),'Test Sample Data'!E202-'Choose Housekeeping Genes'!F$27,35-'Choose Housekeeping Genes'!F$27),"")</f>
        <v/>
      </c>
      <c r="F202" s="132" t="str">
        <f>IF(SUM('Test Sample Data'!F$3:F$386)&gt;10,IF(AND(ISNUMBER('Test Sample Data'!F202),'Test Sample Data'!F202&lt;35,'Test Sample Data'!F202&gt;0),'Test Sample Data'!F202-'Choose Housekeeping Genes'!G$27,35-'Choose Housekeeping Genes'!G$27),"")</f>
        <v/>
      </c>
      <c r="G202" s="132" t="str">
        <f>IF(SUM('Test Sample Data'!G$3:G$386)&gt;10,IF(AND(ISNUMBER('Test Sample Data'!G202),'Test Sample Data'!G202&lt;35,'Test Sample Data'!G202&gt;0),'Test Sample Data'!G202-'Choose Housekeeping Genes'!H$27,35-'Choose Housekeeping Genes'!H$27),"")</f>
        <v/>
      </c>
      <c r="H202" s="132" t="str">
        <f>IF(SUM('Test Sample Data'!H$3:H$386)&gt;10,IF(AND(ISNUMBER('Test Sample Data'!H202),'Test Sample Data'!H202&lt;35,'Test Sample Data'!H202&gt;0),'Test Sample Data'!H202-'Choose Housekeeping Genes'!I$27,35-'Choose Housekeeping Genes'!I$27),"")</f>
        <v/>
      </c>
      <c r="I202" s="132" t="str">
        <f>IF(SUM('Test Sample Data'!I$3:I$386)&gt;10,IF(AND(ISNUMBER('Test Sample Data'!I202),'Test Sample Data'!I202&lt;35,'Test Sample Data'!I202&gt;0),'Test Sample Data'!I202-'Choose Housekeeping Genes'!J$27,35-'Choose Housekeeping Genes'!J$27),"")</f>
        <v/>
      </c>
      <c r="J202" s="132" t="str">
        <f>IF(SUM('Test Sample Data'!J$3:J$386)&gt;10,IF(AND(ISNUMBER('Test Sample Data'!J202),'Test Sample Data'!J202&lt;35,'Test Sample Data'!J202&gt;0),'Test Sample Data'!J202-'Choose Housekeeping Genes'!K$27,35-'Choose Housekeeping Genes'!K$27),"")</f>
        <v/>
      </c>
      <c r="K202" s="132" t="str">
        <f>IF(SUM('Test Sample Data'!K$3:K$386)&gt;10,IF(AND(ISNUMBER('Test Sample Data'!K202),'Test Sample Data'!K202&lt;35,'Test Sample Data'!K202&gt;0),'Test Sample Data'!K202-'Choose Housekeeping Genes'!L$27,35-'Choose Housekeeping Genes'!L$27),"")</f>
        <v/>
      </c>
      <c r="L202" s="132" t="str">
        <f>IF(SUM('Test Sample Data'!L$3:L$386)&gt;10,IF(AND(ISNUMBER('Test Sample Data'!L202),'Test Sample Data'!L202&lt;35,'Test Sample Data'!L202&gt;0),'Test Sample Data'!L202-'Choose Housekeeping Genes'!M$27,35-'Choose Housekeeping Genes'!M$27),"")</f>
        <v/>
      </c>
      <c r="M202" s="132" t="str">
        <f>IF(SUM('Test Sample Data'!M$3:M$386)&gt;10,IF(AND(ISNUMBER('Test Sample Data'!M202),'Test Sample Data'!M202&lt;35,'Test Sample Data'!M202&gt;0),'Test Sample Data'!M202-'Choose Housekeeping Genes'!N$27,35-'Choose Housekeeping Genes'!N$27),"")</f>
        <v/>
      </c>
      <c r="N202" s="132" t="str">
        <f>IF(SUM('Test Sample Data'!N$3:N$386)&gt;10,IF(AND(ISNUMBER('Test Sample Data'!N202),'Test Sample Data'!N202&lt;35,'Test Sample Data'!N202&gt;0),'Test Sample Data'!N202-'Choose Housekeeping Genes'!O$27,35-'Choose Housekeeping Genes'!O$27),"")</f>
        <v/>
      </c>
      <c r="O202" s="132" t="str">
        <f>IF(SUM('Test Sample Data'!O$3:O$386)&gt;10,IF(AND(ISNUMBER('Test Sample Data'!O202),'Test Sample Data'!O202&lt;35,'Test Sample Data'!O202&gt;0),'Test Sample Data'!O202-'Choose Housekeeping Genes'!P$27,35-'Choose Housekeeping Genes'!P$27),"")</f>
        <v/>
      </c>
      <c r="P202" s="132" t="str">
        <f>IF(SUM('Test Sample Data'!P$3:P$386)&gt;10,IF(AND(ISNUMBER('Test Sample Data'!P202),'Test Sample Data'!P202&lt;35,'Test Sample Data'!P202&gt;0),'Test Sample Data'!P202-'Choose Housekeeping Genes'!Q$27,35-'Choose Housekeeping Genes'!Q$27),"")</f>
        <v/>
      </c>
      <c r="Q202" s="132" t="str">
        <f>IF(SUM('Test Sample Data'!Q$3:Q$386)&gt;10,IF(AND(ISNUMBER('Test Sample Data'!Q202),'Test Sample Data'!Q202&lt;35,'Test Sample Data'!Q202&gt;0),'Test Sample Data'!Q202-'Choose Housekeeping Genes'!R$27,35-'Choose Housekeeping Genes'!R$27),"")</f>
        <v/>
      </c>
      <c r="R202" s="132" t="str">
        <f>IF(SUM('Test Sample Data'!R$3:R$386)&gt;10,IF(AND(ISNUMBER('Test Sample Data'!R202),'Test Sample Data'!R202&lt;35,'Test Sample Data'!R202&gt;0),'Test Sample Data'!R202-'Choose Housekeeping Genes'!S$27,35-'Choose Housekeeping Genes'!S$27),"")</f>
        <v/>
      </c>
      <c r="S202" s="132" t="str">
        <f>IF(SUM('Test Sample Data'!S$3:S$386)&gt;10,IF(AND(ISNUMBER('Test Sample Data'!S202),'Test Sample Data'!S202&lt;35,'Test Sample Data'!S202&gt;0),'Test Sample Data'!S202-'Choose Housekeeping Genes'!T$27,35-'Choose Housekeeping Genes'!T$27),"")</f>
        <v/>
      </c>
      <c r="T202" s="132" t="str">
        <f>IF(SUM('Test Sample Data'!T$3:T$386)&gt;10,IF(AND(ISNUMBER('Test Sample Data'!T202),'Test Sample Data'!T202&lt;35,'Test Sample Data'!T202&gt;0),'Test Sample Data'!T202-'Choose Housekeeping Genes'!U$27,35-'Choose Housekeeping Genes'!U$27),"")</f>
        <v/>
      </c>
      <c r="U202" s="132" t="str">
        <f>IF(SUM('Test Sample Data'!U$3:U$386)&gt;10,IF(AND(ISNUMBER('Test Sample Data'!U202),'Test Sample Data'!U202&lt;35,'Test Sample Data'!U202&gt;0),'Test Sample Data'!U202-'Choose Housekeeping Genes'!V$27,35-'Choose Housekeeping Genes'!V$27),"")</f>
        <v/>
      </c>
      <c r="V202" s="132" t="str">
        <f>IF(SUM('Test Sample Data'!V$3:V$386)&gt;10,IF(AND(ISNUMBER('Test Sample Data'!V202),'Test Sample Data'!V202&lt;35,'Test Sample Data'!V202&gt;0),'Test Sample Data'!V202-'Choose Housekeeping Genes'!W$27,35-'Choose Housekeeping Genes'!W$27),"")</f>
        <v/>
      </c>
      <c r="W202" s="140" t="str">
        <f>'Control Sample Data'!A202</f>
        <v>ST7-OT3</v>
      </c>
      <c r="X202" s="141" t="s">
        <v>249</v>
      </c>
      <c r="Y202" s="132" t="str">
        <f>IF(SUM('Control Sample Data'!C$3:C$386)&gt;10,IF(AND(ISNUMBER('Control Sample Data'!C202),'Control Sample Data'!C202&lt;35,'Control Sample Data'!C202&gt;0),'Control Sample Data'!C202-'Choose Housekeeping Genes'!AA$27,35-'Choose Housekeeping Genes'!AA$27),"")</f>
        <v/>
      </c>
      <c r="Z202" s="132" t="str">
        <f>IF(SUM('Control Sample Data'!D$3:D$386)&gt;10,IF(AND(ISNUMBER('Control Sample Data'!D202),'Control Sample Data'!D202&lt;35,'Control Sample Data'!D202&gt;0),'Control Sample Data'!D202-'Choose Housekeeping Genes'!AB$27,35-'Choose Housekeeping Genes'!AB$27),"")</f>
        <v/>
      </c>
      <c r="AA202" s="132" t="str">
        <f>IF(SUM('Control Sample Data'!E$3:E$386)&gt;10,IF(AND(ISNUMBER('Control Sample Data'!E202),'Control Sample Data'!E202&lt;35,'Control Sample Data'!E202&gt;0),'Control Sample Data'!E202-'Choose Housekeeping Genes'!AC$27,35-'Choose Housekeeping Genes'!AC$27),"")</f>
        <v/>
      </c>
      <c r="AB202" s="132" t="str">
        <f>IF(SUM('Control Sample Data'!F$3:F$386)&gt;10,IF(AND(ISNUMBER('Control Sample Data'!F202),'Control Sample Data'!F202&lt;35,'Control Sample Data'!F202&gt;0),'Control Sample Data'!F202-'Choose Housekeeping Genes'!AD$27,35-'Choose Housekeeping Genes'!AD$27),"")</f>
        <v/>
      </c>
      <c r="AC202" s="132" t="str">
        <f>IF(SUM('Control Sample Data'!G$3:G$386)&gt;10,IF(AND(ISNUMBER('Control Sample Data'!G202),'Control Sample Data'!G202&lt;35,'Control Sample Data'!G202&gt;0),'Control Sample Data'!G202-'Choose Housekeeping Genes'!AE$27,35-'Choose Housekeeping Genes'!AE$27),"")</f>
        <v/>
      </c>
      <c r="AD202" s="132" t="str">
        <f>IF(SUM('Control Sample Data'!H$3:H$386)&gt;10,IF(AND(ISNUMBER('Control Sample Data'!H202),'Control Sample Data'!H202&lt;35,'Control Sample Data'!H202&gt;0),'Control Sample Data'!H202-'Choose Housekeeping Genes'!AF$27,35-'Choose Housekeeping Genes'!AF$27),"")</f>
        <v/>
      </c>
      <c r="AE202" s="132" t="str">
        <f>IF(SUM('Control Sample Data'!I$3:I$386)&gt;10,IF(AND(ISNUMBER('Control Sample Data'!I202),'Control Sample Data'!I202&lt;35,'Control Sample Data'!I202&gt;0),'Control Sample Data'!I202-'Choose Housekeeping Genes'!AG$27,35-'Choose Housekeeping Genes'!AG$27),"")</f>
        <v/>
      </c>
      <c r="AF202" s="132" t="str">
        <f>IF(SUM('Control Sample Data'!J$3:J$386)&gt;10,IF(AND(ISNUMBER('Control Sample Data'!J202),'Control Sample Data'!J202&lt;35,'Control Sample Data'!J202&gt;0),'Control Sample Data'!J202-'Choose Housekeeping Genes'!AH$27,35-'Choose Housekeeping Genes'!AH$27),"")</f>
        <v/>
      </c>
      <c r="AG202" s="132" t="str">
        <f>IF(SUM('Control Sample Data'!K$3:K$386)&gt;10,IF(AND(ISNUMBER('Control Sample Data'!K202),'Control Sample Data'!K202&lt;35,'Control Sample Data'!K202&gt;0),'Control Sample Data'!K202-'Choose Housekeeping Genes'!AI$27,35-'Choose Housekeeping Genes'!AI$27),"")</f>
        <v/>
      </c>
      <c r="AH202" s="132" t="str">
        <f>IF(SUM('Control Sample Data'!L$3:L$386)&gt;10,IF(AND(ISNUMBER('Control Sample Data'!L202),'Control Sample Data'!L202&lt;35,'Control Sample Data'!L202&gt;0),'Control Sample Data'!L202-'Choose Housekeeping Genes'!AJ$27,35-'Choose Housekeeping Genes'!AJ$27),"")</f>
        <v/>
      </c>
      <c r="AI202" s="132" t="str">
        <f>IF(SUM('Control Sample Data'!M$3:M$386)&gt;10,IF(AND(ISNUMBER('Control Sample Data'!M202),'Control Sample Data'!M202&lt;35,'Control Sample Data'!M202&gt;0),'Control Sample Data'!M202-'Choose Housekeeping Genes'!AK$27,35-'Choose Housekeeping Genes'!AK$27),"")</f>
        <v/>
      </c>
      <c r="AJ202" s="132" t="str">
        <f>IF(SUM('Control Sample Data'!N$3:N$386)&gt;10,IF(AND(ISNUMBER('Control Sample Data'!N202),'Control Sample Data'!N202&lt;35,'Control Sample Data'!N202&gt;0),'Control Sample Data'!N202-'Choose Housekeeping Genes'!AL$27,35-'Choose Housekeeping Genes'!AL$27),"")</f>
        <v/>
      </c>
      <c r="AK202" s="132" t="str">
        <f>IF(SUM('Control Sample Data'!O$3:O$386)&gt;10,IF(AND(ISNUMBER('Control Sample Data'!O202),'Control Sample Data'!O202&lt;35,'Control Sample Data'!O202&gt;0),'Control Sample Data'!O202-'Choose Housekeeping Genes'!AM$27,35-'Choose Housekeeping Genes'!AM$27),"")</f>
        <v/>
      </c>
      <c r="AL202" s="132" t="str">
        <f>IF(SUM('Control Sample Data'!P$3:P$386)&gt;10,IF(AND(ISNUMBER('Control Sample Data'!P202),'Control Sample Data'!P202&lt;35,'Control Sample Data'!P202&gt;0),'Control Sample Data'!P202-'Choose Housekeeping Genes'!AN$27,35-'Choose Housekeeping Genes'!AN$27),"")</f>
        <v/>
      </c>
      <c r="AM202" s="132" t="str">
        <f>IF(SUM('Control Sample Data'!Q$3:Q$386)&gt;10,IF(AND(ISNUMBER('Control Sample Data'!Q202),'Control Sample Data'!Q202&lt;35,'Control Sample Data'!Q202&gt;0),'Control Sample Data'!Q202-'Choose Housekeeping Genes'!AO$27,35-'Choose Housekeeping Genes'!AO$27),"")</f>
        <v/>
      </c>
      <c r="AN202" s="132" t="str">
        <f>IF(SUM('Control Sample Data'!R$3:R$386)&gt;10,IF(AND(ISNUMBER('Control Sample Data'!R202),'Control Sample Data'!R202&lt;35,'Control Sample Data'!R202&gt;0),'Control Sample Data'!R202-'Choose Housekeeping Genes'!AP$27,35-'Choose Housekeeping Genes'!AP$27),"")</f>
        <v/>
      </c>
      <c r="AO202" s="132" t="str">
        <f>IF(SUM('Control Sample Data'!S$3:S$386)&gt;10,IF(AND(ISNUMBER('Control Sample Data'!S202),'Control Sample Data'!S202&lt;35,'Control Sample Data'!S202&gt;0),'Control Sample Data'!S202-'Choose Housekeeping Genes'!AQ$27,35-'Choose Housekeeping Genes'!AQ$27),"")</f>
        <v/>
      </c>
      <c r="AP202" s="132" t="str">
        <f>IF(SUM('Control Sample Data'!T$3:T$386)&gt;10,IF(AND(ISNUMBER('Control Sample Data'!T202),'Control Sample Data'!T202&lt;35,'Control Sample Data'!T202&gt;0),'Control Sample Data'!T202-'Choose Housekeeping Genes'!AR$27,35-'Choose Housekeeping Genes'!AR$27),"")</f>
        <v/>
      </c>
      <c r="AQ202" s="132" t="str">
        <f>IF(SUM('Control Sample Data'!U$3:U$386)&gt;10,IF(AND(ISNUMBER('Control Sample Data'!U202),'Control Sample Data'!U202&lt;35,'Control Sample Data'!U202&gt;0),'Control Sample Data'!U202-'Choose Housekeeping Genes'!AS$27,35-'Choose Housekeeping Genes'!AS$27),"")</f>
        <v/>
      </c>
      <c r="AR202" s="132" t="str">
        <f>IF(SUM('Control Sample Data'!V$3:V$386)&gt;10,IF(AND(ISNUMBER('Control Sample Data'!V202),'Control Sample Data'!V202&lt;35,'Control Sample Data'!V202&gt;0),'Control Sample Data'!V202-'Choose Housekeeping Genes'!AT$27,35-'Choose Housekeeping Genes'!AT$27),"")</f>
        <v/>
      </c>
      <c r="AS202" s="135" t="str">
        <f>'Control Sample Data'!A202</f>
        <v>ST7-OT3</v>
      </c>
      <c r="AT202" s="35" t="s">
        <v>249</v>
      </c>
      <c r="AU202" s="132" t="str">
        <f ca="1">IF(ISNUMBER(C202-'Choose Housekeeping Genes'!D$17),C202-'Choose Housekeeping Genes'!D$17,"")</f>
        <v/>
      </c>
      <c r="AV202" s="132" t="str">
        <f ca="1">IF(ISNUMBER(D202-'Choose Housekeeping Genes'!E$17),D202-'Choose Housekeeping Genes'!E$17,"")</f>
        <v/>
      </c>
      <c r="AW202" s="132" t="str">
        <f ca="1">IF(ISNUMBER(E202-'Choose Housekeeping Genes'!F$17),E202-'Choose Housekeeping Genes'!F$17,"")</f>
        <v/>
      </c>
      <c r="AX202" s="132" t="str">
        <f ca="1">IF(ISNUMBER(F202-'Choose Housekeeping Genes'!G$17),F202-'Choose Housekeeping Genes'!G$17,"")</f>
        <v/>
      </c>
      <c r="AY202" s="132" t="str">
        <f ca="1">IF(ISNUMBER(G202-'Choose Housekeeping Genes'!H$17),G202-'Choose Housekeeping Genes'!H$17,"")</f>
        <v/>
      </c>
      <c r="AZ202" s="132" t="str">
        <f ca="1">IF(ISNUMBER(H202-'Choose Housekeeping Genes'!I$17),H202-'Choose Housekeeping Genes'!I$17,"")</f>
        <v/>
      </c>
      <c r="BA202" s="132" t="str">
        <f ca="1">IF(ISNUMBER(I202-'Choose Housekeeping Genes'!J$17),I202-'Choose Housekeeping Genes'!J$17,"")</f>
        <v/>
      </c>
      <c r="BB202" s="132" t="str">
        <f ca="1">IF(ISNUMBER(J202-'Choose Housekeeping Genes'!K$17),J202-'Choose Housekeeping Genes'!K$17,"")</f>
        <v/>
      </c>
      <c r="BC202" s="132" t="str">
        <f ca="1">IF(ISNUMBER(K202-'Choose Housekeeping Genes'!L$17),K202-'Choose Housekeeping Genes'!L$17,"")</f>
        <v/>
      </c>
      <c r="BD202" s="132" t="str">
        <f ca="1">IF(ISNUMBER(L202-'Choose Housekeeping Genes'!M$17),L202-'Choose Housekeeping Genes'!M$17,"")</f>
        <v/>
      </c>
      <c r="BE202" s="132" t="str">
        <f ca="1">IF(ISNUMBER(M202-'Choose Housekeeping Genes'!N$17),M202-'Choose Housekeeping Genes'!N$17,"")</f>
        <v/>
      </c>
      <c r="BF202" s="132" t="str">
        <f ca="1">IF(ISNUMBER(N202-'Choose Housekeeping Genes'!O$17),N202-'Choose Housekeeping Genes'!O$17,"")</f>
        <v/>
      </c>
      <c r="BG202" s="132" t="str">
        <f ca="1">IF(ISNUMBER(O202-'Choose Housekeeping Genes'!P$17),O202-'Choose Housekeeping Genes'!P$17,"")</f>
        <v/>
      </c>
      <c r="BH202" s="132" t="str">
        <f ca="1">IF(ISNUMBER(P202-'Choose Housekeeping Genes'!Q$17),P202-'Choose Housekeeping Genes'!Q$17,"")</f>
        <v/>
      </c>
      <c r="BI202" s="132" t="str">
        <f ca="1">IF(ISNUMBER(Q202-'Choose Housekeeping Genes'!R$17),Q202-'Choose Housekeeping Genes'!R$17,"")</f>
        <v/>
      </c>
      <c r="BJ202" s="132" t="str">
        <f ca="1">IF(ISNUMBER(R202-'Choose Housekeeping Genes'!S$17),R202-'Choose Housekeeping Genes'!S$17,"")</f>
        <v/>
      </c>
      <c r="BK202" s="132" t="str">
        <f ca="1">IF(ISNUMBER(S202-'Choose Housekeeping Genes'!T$17),S202-'Choose Housekeeping Genes'!T$17,"")</f>
        <v/>
      </c>
      <c r="BL202" s="132" t="str">
        <f ca="1">IF(ISNUMBER(T202-'Choose Housekeeping Genes'!U$17),T202-'Choose Housekeeping Genes'!U$17,"")</f>
        <v/>
      </c>
      <c r="BM202" s="132" t="str">
        <f ca="1">IF(ISNUMBER(U202-'Choose Housekeeping Genes'!V$17),U202-'Choose Housekeeping Genes'!V$17,"")</f>
        <v/>
      </c>
      <c r="BN202" s="132" t="str">
        <f ca="1">IF(ISNUMBER(V202-'Choose Housekeeping Genes'!W$17),V202-'Choose Housekeeping Genes'!W$17,"")</f>
        <v/>
      </c>
      <c r="BO202" s="142" t="str">
        <f t="shared" si="11"/>
        <v>ST7-OT3</v>
      </c>
      <c r="BP202" s="141" t="s">
        <v>249</v>
      </c>
      <c r="BQ202" s="132" t="str">
        <f ca="1">IF(ISNUMBER(Y202-'Choose Housekeeping Genes'!AA$17),Y202-'Choose Housekeeping Genes'!AA$17,"")</f>
        <v/>
      </c>
      <c r="BR202" s="132" t="str">
        <f ca="1">IF(ISNUMBER(Z202-'Choose Housekeeping Genes'!AB$17),Z202-'Choose Housekeeping Genes'!AB$17,"")</f>
        <v/>
      </c>
      <c r="BS202" s="132" t="str">
        <f ca="1">IF(ISNUMBER(AA202-'Choose Housekeeping Genes'!AC$17),AA202-'Choose Housekeeping Genes'!AC$17,"")</f>
        <v/>
      </c>
      <c r="BT202" s="132" t="str">
        <f ca="1">IF(ISNUMBER(AB202-'Choose Housekeeping Genes'!AD$17),AB202-'Choose Housekeeping Genes'!AD$17,"")</f>
        <v/>
      </c>
      <c r="BU202" s="132" t="str">
        <f ca="1">IF(ISNUMBER(AC202-'Choose Housekeeping Genes'!AE$17),AC202-'Choose Housekeeping Genes'!AE$17,"")</f>
        <v/>
      </c>
      <c r="BV202" s="132" t="str">
        <f ca="1">IF(ISNUMBER(AD202-'Choose Housekeeping Genes'!AF$17),AD202-'Choose Housekeeping Genes'!AF$17,"")</f>
        <v/>
      </c>
      <c r="BW202" s="132" t="str">
        <f ca="1">IF(ISNUMBER(AE202-'Choose Housekeeping Genes'!AG$17),AE202-'Choose Housekeeping Genes'!AG$17,"")</f>
        <v/>
      </c>
      <c r="BX202" s="132" t="str">
        <f ca="1">IF(ISNUMBER(AF202-'Choose Housekeeping Genes'!AH$17),AF202-'Choose Housekeeping Genes'!AH$17,"")</f>
        <v/>
      </c>
      <c r="BY202" s="132" t="str">
        <f ca="1">IF(ISNUMBER(AG202-'Choose Housekeeping Genes'!AI$17),AG202-'Choose Housekeeping Genes'!AI$17,"")</f>
        <v/>
      </c>
      <c r="BZ202" s="132" t="str">
        <f ca="1">IF(ISNUMBER(AH202-'Choose Housekeeping Genes'!AJ$17),AH202-'Choose Housekeeping Genes'!AJ$17,"")</f>
        <v/>
      </c>
      <c r="CA202" s="132" t="str">
        <f ca="1">IF(ISNUMBER(AI202-'Choose Housekeeping Genes'!AK$17),AI202-'Choose Housekeeping Genes'!AK$17,"")</f>
        <v/>
      </c>
      <c r="CB202" s="132" t="str">
        <f ca="1">IF(ISNUMBER(AJ202-'Choose Housekeeping Genes'!AL$17),AJ202-'Choose Housekeeping Genes'!AL$17,"")</f>
        <v/>
      </c>
      <c r="CC202" s="132" t="str">
        <f ca="1">IF(ISNUMBER(AK202-'Choose Housekeeping Genes'!AM$17),AK202-'Choose Housekeeping Genes'!AM$17,"")</f>
        <v/>
      </c>
      <c r="CD202" s="132" t="str">
        <f ca="1">IF(ISNUMBER(AL202-'Choose Housekeeping Genes'!AN$17),AL202-'Choose Housekeeping Genes'!AN$17,"")</f>
        <v/>
      </c>
      <c r="CE202" s="132" t="str">
        <f ca="1">IF(ISNUMBER(AM202-'Choose Housekeeping Genes'!AO$17),AM202-'Choose Housekeeping Genes'!AO$17,"")</f>
        <v/>
      </c>
      <c r="CF202" s="132" t="str">
        <f ca="1">IF(ISNUMBER(AN202-'Choose Housekeeping Genes'!AP$17),AN202-'Choose Housekeeping Genes'!AP$17,"")</f>
        <v/>
      </c>
      <c r="CG202" s="132" t="str">
        <f ca="1">IF(ISNUMBER(AO202-'Choose Housekeeping Genes'!AQ$17),AO202-'Choose Housekeeping Genes'!AQ$17,"")</f>
        <v/>
      </c>
      <c r="CH202" s="132" t="str">
        <f ca="1">IF(ISNUMBER(AP202-'Choose Housekeeping Genes'!AR$17),AP202-'Choose Housekeeping Genes'!AR$17,"")</f>
        <v/>
      </c>
      <c r="CI202" s="132" t="str">
        <f ca="1">IF(ISNUMBER(AQ202-'Choose Housekeeping Genes'!AS$17),AQ202-'Choose Housekeeping Genes'!AS$17,"")</f>
        <v/>
      </c>
      <c r="CJ202" s="132" t="str">
        <f ca="1">IF(ISNUMBER(AR202-'Choose Housekeeping Genes'!AT$17),AR202-'Choose Housekeeping Genes'!AT$17,"")</f>
        <v/>
      </c>
      <c r="CK202" s="137" t="e">
        <f t="shared" ca="1" si="12"/>
        <v>#DIV/0!</v>
      </c>
      <c r="CL202" s="138" t="e">
        <f t="shared" ca="1" si="13"/>
        <v>#DIV/0!</v>
      </c>
    </row>
    <row r="203" spans="1:90" ht="12.75" x14ac:dyDescent="0.15">
      <c r="A203" s="131" t="str">
        <f>'Transcript table'!C203</f>
        <v>ST7-OT4</v>
      </c>
      <c r="B203" s="35" t="s">
        <v>250</v>
      </c>
      <c r="C203" s="132" t="str">
        <f>IF(SUM('Test Sample Data'!C$3:C$386)&gt;10,IF(AND(ISNUMBER('Test Sample Data'!C203),'Test Sample Data'!C203&lt;35,'Test Sample Data'!C203&gt;0),'Test Sample Data'!C203-'Choose Housekeeping Genes'!D$27,35-'Choose Housekeeping Genes'!D$27),"")</f>
        <v/>
      </c>
      <c r="D203" s="132" t="str">
        <f>IF(SUM('Test Sample Data'!D$3:D$386)&gt;10,IF(AND(ISNUMBER('Test Sample Data'!D203),'Test Sample Data'!D203&lt;35,'Test Sample Data'!D203&gt;0),'Test Sample Data'!D203-'Choose Housekeeping Genes'!E$27,35-'Choose Housekeeping Genes'!E$27),"")</f>
        <v/>
      </c>
      <c r="E203" s="132" t="str">
        <f>IF(SUM('Test Sample Data'!E$3:E$386)&gt;10,IF(AND(ISNUMBER('Test Sample Data'!E203),'Test Sample Data'!E203&lt;35,'Test Sample Data'!E203&gt;0),'Test Sample Data'!E203-'Choose Housekeeping Genes'!F$27,35-'Choose Housekeeping Genes'!F$27),"")</f>
        <v/>
      </c>
      <c r="F203" s="132" t="str">
        <f>IF(SUM('Test Sample Data'!F$3:F$386)&gt;10,IF(AND(ISNUMBER('Test Sample Data'!F203),'Test Sample Data'!F203&lt;35,'Test Sample Data'!F203&gt;0),'Test Sample Data'!F203-'Choose Housekeeping Genes'!G$27,35-'Choose Housekeeping Genes'!G$27),"")</f>
        <v/>
      </c>
      <c r="G203" s="132" t="str">
        <f>IF(SUM('Test Sample Data'!G$3:G$386)&gt;10,IF(AND(ISNUMBER('Test Sample Data'!G203),'Test Sample Data'!G203&lt;35,'Test Sample Data'!G203&gt;0),'Test Sample Data'!G203-'Choose Housekeeping Genes'!H$27,35-'Choose Housekeeping Genes'!H$27),"")</f>
        <v/>
      </c>
      <c r="H203" s="132" t="str">
        <f>IF(SUM('Test Sample Data'!H$3:H$386)&gt;10,IF(AND(ISNUMBER('Test Sample Data'!H203),'Test Sample Data'!H203&lt;35,'Test Sample Data'!H203&gt;0),'Test Sample Data'!H203-'Choose Housekeeping Genes'!I$27,35-'Choose Housekeeping Genes'!I$27),"")</f>
        <v/>
      </c>
      <c r="I203" s="132" t="str">
        <f>IF(SUM('Test Sample Data'!I$3:I$386)&gt;10,IF(AND(ISNUMBER('Test Sample Data'!I203),'Test Sample Data'!I203&lt;35,'Test Sample Data'!I203&gt;0),'Test Sample Data'!I203-'Choose Housekeeping Genes'!J$27,35-'Choose Housekeeping Genes'!J$27),"")</f>
        <v/>
      </c>
      <c r="J203" s="132" t="str">
        <f>IF(SUM('Test Sample Data'!J$3:J$386)&gt;10,IF(AND(ISNUMBER('Test Sample Data'!J203),'Test Sample Data'!J203&lt;35,'Test Sample Data'!J203&gt;0),'Test Sample Data'!J203-'Choose Housekeeping Genes'!K$27,35-'Choose Housekeeping Genes'!K$27),"")</f>
        <v/>
      </c>
      <c r="K203" s="132" t="str">
        <f>IF(SUM('Test Sample Data'!K$3:K$386)&gt;10,IF(AND(ISNUMBER('Test Sample Data'!K203),'Test Sample Data'!K203&lt;35,'Test Sample Data'!K203&gt;0),'Test Sample Data'!K203-'Choose Housekeeping Genes'!L$27,35-'Choose Housekeeping Genes'!L$27),"")</f>
        <v/>
      </c>
      <c r="L203" s="132" t="str">
        <f>IF(SUM('Test Sample Data'!L$3:L$386)&gt;10,IF(AND(ISNUMBER('Test Sample Data'!L203),'Test Sample Data'!L203&lt;35,'Test Sample Data'!L203&gt;0),'Test Sample Data'!L203-'Choose Housekeeping Genes'!M$27,35-'Choose Housekeeping Genes'!M$27),"")</f>
        <v/>
      </c>
      <c r="M203" s="132" t="str">
        <f>IF(SUM('Test Sample Data'!M$3:M$386)&gt;10,IF(AND(ISNUMBER('Test Sample Data'!M203),'Test Sample Data'!M203&lt;35,'Test Sample Data'!M203&gt;0),'Test Sample Data'!M203-'Choose Housekeeping Genes'!N$27,35-'Choose Housekeeping Genes'!N$27),"")</f>
        <v/>
      </c>
      <c r="N203" s="132" t="str">
        <f>IF(SUM('Test Sample Data'!N$3:N$386)&gt;10,IF(AND(ISNUMBER('Test Sample Data'!N203),'Test Sample Data'!N203&lt;35,'Test Sample Data'!N203&gt;0),'Test Sample Data'!N203-'Choose Housekeeping Genes'!O$27,35-'Choose Housekeeping Genes'!O$27),"")</f>
        <v/>
      </c>
      <c r="O203" s="132" t="str">
        <f>IF(SUM('Test Sample Data'!O$3:O$386)&gt;10,IF(AND(ISNUMBER('Test Sample Data'!O203),'Test Sample Data'!O203&lt;35,'Test Sample Data'!O203&gt;0),'Test Sample Data'!O203-'Choose Housekeeping Genes'!P$27,35-'Choose Housekeeping Genes'!P$27),"")</f>
        <v/>
      </c>
      <c r="P203" s="132" t="str">
        <f>IF(SUM('Test Sample Data'!P$3:P$386)&gt;10,IF(AND(ISNUMBER('Test Sample Data'!P203),'Test Sample Data'!P203&lt;35,'Test Sample Data'!P203&gt;0),'Test Sample Data'!P203-'Choose Housekeeping Genes'!Q$27,35-'Choose Housekeeping Genes'!Q$27),"")</f>
        <v/>
      </c>
      <c r="Q203" s="132" t="str">
        <f>IF(SUM('Test Sample Data'!Q$3:Q$386)&gt;10,IF(AND(ISNUMBER('Test Sample Data'!Q203),'Test Sample Data'!Q203&lt;35,'Test Sample Data'!Q203&gt;0),'Test Sample Data'!Q203-'Choose Housekeeping Genes'!R$27,35-'Choose Housekeeping Genes'!R$27),"")</f>
        <v/>
      </c>
      <c r="R203" s="132" t="str">
        <f>IF(SUM('Test Sample Data'!R$3:R$386)&gt;10,IF(AND(ISNUMBER('Test Sample Data'!R203),'Test Sample Data'!R203&lt;35,'Test Sample Data'!R203&gt;0),'Test Sample Data'!R203-'Choose Housekeeping Genes'!S$27,35-'Choose Housekeeping Genes'!S$27),"")</f>
        <v/>
      </c>
      <c r="S203" s="132" t="str">
        <f>IF(SUM('Test Sample Data'!S$3:S$386)&gt;10,IF(AND(ISNUMBER('Test Sample Data'!S203),'Test Sample Data'!S203&lt;35,'Test Sample Data'!S203&gt;0),'Test Sample Data'!S203-'Choose Housekeeping Genes'!T$27,35-'Choose Housekeeping Genes'!T$27),"")</f>
        <v/>
      </c>
      <c r="T203" s="132" t="str">
        <f>IF(SUM('Test Sample Data'!T$3:T$386)&gt;10,IF(AND(ISNUMBER('Test Sample Data'!T203),'Test Sample Data'!T203&lt;35,'Test Sample Data'!T203&gt;0),'Test Sample Data'!T203-'Choose Housekeeping Genes'!U$27,35-'Choose Housekeeping Genes'!U$27),"")</f>
        <v/>
      </c>
      <c r="U203" s="132" t="str">
        <f>IF(SUM('Test Sample Data'!U$3:U$386)&gt;10,IF(AND(ISNUMBER('Test Sample Data'!U203),'Test Sample Data'!U203&lt;35,'Test Sample Data'!U203&gt;0),'Test Sample Data'!U203-'Choose Housekeeping Genes'!V$27,35-'Choose Housekeeping Genes'!V$27),"")</f>
        <v/>
      </c>
      <c r="V203" s="132" t="str">
        <f>IF(SUM('Test Sample Data'!V$3:V$386)&gt;10,IF(AND(ISNUMBER('Test Sample Data'!V203),'Test Sample Data'!V203&lt;35,'Test Sample Data'!V203&gt;0),'Test Sample Data'!V203-'Choose Housekeeping Genes'!W$27,35-'Choose Housekeeping Genes'!W$27),"")</f>
        <v/>
      </c>
      <c r="W203" s="140" t="str">
        <f>'Control Sample Data'!A203</f>
        <v>ST7-OT4</v>
      </c>
      <c r="X203" s="141" t="s">
        <v>250</v>
      </c>
      <c r="Y203" s="132" t="str">
        <f>IF(SUM('Control Sample Data'!C$3:C$386)&gt;10,IF(AND(ISNUMBER('Control Sample Data'!C203),'Control Sample Data'!C203&lt;35,'Control Sample Data'!C203&gt;0),'Control Sample Data'!C203-'Choose Housekeeping Genes'!AA$27,35-'Choose Housekeeping Genes'!AA$27),"")</f>
        <v/>
      </c>
      <c r="Z203" s="132" t="str">
        <f>IF(SUM('Control Sample Data'!D$3:D$386)&gt;10,IF(AND(ISNUMBER('Control Sample Data'!D203),'Control Sample Data'!D203&lt;35,'Control Sample Data'!D203&gt;0),'Control Sample Data'!D203-'Choose Housekeeping Genes'!AB$27,35-'Choose Housekeeping Genes'!AB$27),"")</f>
        <v/>
      </c>
      <c r="AA203" s="132" t="str">
        <f>IF(SUM('Control Sample Data'!E$3:E$386)&gt;10,IF(AND(ISNUMBER('Control Sample Data'!E203),'Control Sample Data'!E203&lt;35,'Control Sample Data'!E203&gt;0),'Control Sample Data'!E203-'Choose Housekeeping Genes'!AC$27,35-'Choose Housekeeping Genes'!AC$27),"")</f>
        <v/>
      </c>
      <c r="AB203" s="132" t="str">
        <f>IF(SUM('Control Sample Data'!F$3:F$386)&gt;10,IF(AND(ISNUMBER('Control Sample Data'!F203),'Control Sample Data'!F203&lt;35,'Control Sample Data'!F203&gt;0),'Control Sample Data'!F203-'Choose Housekeeping Genes'!AD$27,35-'Choose Housekeeping Genes'!AD$27),"")</f>
        <v/>
      </c>
      <c r="AC203" s="132" t="str">
        <f>IF(SUM('Control Sample Data'!G$3:G$386)&gt;10,IF(AND(ISNUMBER('Control Sample Data'!G203),'Control Sample Data'!G203&lt;35,'Control Sample Data'!G203&gt;0),'Control Sample Data'!G203-'Choose Housekeeping Genes'!AE$27,35-'Choose Housekeeping Genes'!AE$27),"")</f>
        <v/>
      </c>
      <c r="AD203" s="132" t="str">
        <f>IF(SUM('Control Sample Data'!H$3:H$386)&gt;10,IF(AND(ISNUMBER('Control Sample Data'!H203),'Control Sample Data'!H203&lt;35,'Control Sample Data'!H203&gt;0),'Control Sample Data'!H203-'Choose Housekeeping Genes'!AF$27,35-'Choose Housekeeping Genes'!AF$27),"")</f>
        <v/>
      </c>
      <c r="AE203" s="132" t="str">
        <f>IF(SUM('Control Sample Data'!I$3:I$386)&gt;10,IF(AND(ISNUMBER('Control Sample Data'!I203),'Control Sample Data'!I203&lt;35,'Control Sample Data'!I203&gt;0),'Control Sample Data'!I203-'Choose Housekeeping Genes'!AG$27,35-'Choose Housekeeping Genes'!AG$27),"")</f>
        <v/>
      </c>
      <c r="AF203" s="132" t="str">
        <f>IF(SUM('Control Sample Data'!J$3:J$386)&gt;10,IF(AND(ISNUMBER('Control Sample Data'!J203),'Control Sample Data'!J203&lt;35,'Control Sample Data'!J203&gt;0),'Control Sample Data'!J203-'Choose Housekeeping Genes'!AH$27,35-'Choose Housekeeping Genes'!AH$27),"")</f>
        <v/>
      </c>
      <c r="AG203" s="132" t="str">
        <f>IF(SUM('Control Sample Data'!K$3:K$386)&gt;10,IF(AND(ISNUMBER('Control Sample Data'!K203),'Control Sample Data'!K203&lt;35,'Control Sample Data'!K203&gt;0),'Control Sample Data'!K203-'Choose Housekeeping Genes'!AI$27,35-'Choose Housekeeping Genes'!AI$27),"")</f>
        <v/>
      </c>
      <c r="AH203" s="132" t="str">
        <f>IF(SUM('Control Sample Data'!L$3:L$386)&gt;10,IF(AND(ISNUMBER('Control Sample Data'!L203),'Control Sample Data'!L203&lt;35,'Control Sample Data'!L203&gt;0),'Control Sample Data'!L203-'Choose Housekeeping Genes'!AJ$27,35-'Choose Housekeeping Genes'!AJ$27),"")</f>
        <v/>
      </c>
      <c r="AI203" s="132" t="str">
        <f>IF(SUM('Control Sample Data'!M$3:M$386)&gt;10,IF(AND(ISNUMBER('Control Sample Data'!M203),'Control Sample Data'!M203&lt;35,'Control Sample Data'!M203&gt;0),'Control Sample Data'!M203-'Choose Housekeeping Genes'!AK$27,35-'Choose Housekeeping Genes'!AK$27),"")</f>
        <v/>
      </c>
      <c r="AJ203" s="132" t="str">
        <f>IF(SUM('Control Sample Data'!N$3:N$386)&gt;10,IF(AND(ISNUMBER('Control Sample Data'!N203),'Control Sample Data'!N203&lt;35,'Control Sample Data'!N203&gt;0),'Control Sample Data'!N203-'Choose Housekeeping Genes'!AL$27,35-'Choose Housekeeping Genes'!AL$27),"")</f>
        <v/>
      </c>
      <c r="AK203" s="132" t="str">
        <f>IF(SUM('Control Sample Data'!O$3:O$386)&gt;10,IF(AND(ISNUMBER('Control Sample Data'!O203),'Control Sample Data'!O203&lt;35,'Control Sample Data'!O203&gt;0),'Control Sample Data'!O203-'Choose Housekeeping Genes'!AM$27,35-'Choose Housekeeping Genes'!AM$27),"")</f>
        <v/>
      </c>
      <c r="AL203" s="132" t="str">
        <f>IF(SUM('Control Sample Data'!P$3:P$386)&gt;10,IF(AND(ISNUMBER('Control Sample Data'!P203),'Control Sample Data'!P203&lt;35,'Control Sample Data'!P203&gt;0),'Control Sample Data'!P203-'Choose Housekeeping Genes'!AN$27,35-'Choose Housekeeping Genes'!AN$27),"")</f>
        <v/>
      </c>
      <c r="AM203" s="132" t="str">
        <f>IF(SUM('Control Sample Data'!Q$3:Q$386)&gt;10,IF(AND(ISNUMBER('Control Sample Data'!Q203),'Control Sample Data'!Q203&lt;35,'Control Sample Data'!Q203&gt;0),'Control Sample Data'!Q203-'Choose Housekeeping Genes'!AO$27,35-'Choose Housekeeping Genes'!AO$27),"")</f>
        <v/>
      </c>
      <c r="AN203" s="132" t="str">
        <f>IF(SUM('Control Sample Data'!R$3:R$386)&gt;10,IF(AND(ISNUMBER('Control Sample Data'!R203),'Control Sample Data'!R203&lt;35,'Control Sample Data'!R203&gt;0),'Control Sample Data'!R203-'Choose Housekeeping Genes'!AP$27,35-'Choose Housekeeping Genes'!AP$27),"")</f>
        <v/>
      </c>
      <c r="AO203" s="132" t="str">
        <f>IF(SUM('Control Sample Data'!S$3:S$386)&gt;10,IF(AND(ISNUMBER('Control Sample Data'!S203),'Control Sample Data'!S203&lt;35,'Control Sample Data'!S203&gt;0),'Control Sample Data'!S203-'Choose Housekeeping Genes'!AQ$27,35-'Choose Housekeeping Genes'!AQ$27),"")</f>
        <v/>
      </c>
      <c r="AP203" s="132" t="str">
        <f>IF(SUM('Control Sample Data'!T$3:T$386)&gt;10,IF(AND(ISNUMBER('Control Sample Data'!T203),'Control Sample Data'!T203&lt;35,'Control Sample Data'!T203&gt;0),'Control Sample Data'!T203-'Choose Housekeeping Genes'!AR$27,35-'Choose Housekeeping Genes'!AR$27),"")</f>
        <v/>
      </c>
      <c r="AQ203" s="132" t="str">
        <f>IF(SUM('Control Sample Data'!U$3:U$386)&gt;10,IF(AND(ISNUMBER('Control Sample Data'!U203),'Control Sample Data'!U203&lt;35,'Control Sample Data'!U203&gt;0),'Control Sample Data'!U203-'Choose Housekeeping Genes'!AS$27,35-'Choose Housekeeping Genes'!AS$27),"")</f>
        <v/>
      </c>
      <c r="AR203" s="132" t="str">
        <f>IF(SUM('Control Sample Data'!V$3:V$386)&gt;10,IF(AND(ISNUMBER('Control Sample Data'!V203),'Control Sample Data'!V203&lt;35,'Control Sample Data'!V203&gt;0),'Control Sample Data'!V203-'Choose Housekeeping Genes'!AT$27,35-'Choose Housekeeping Genes'!AT$27),"")</f>
        <v/>
      </c>
      <c r="AS203" s="135" t="str">
        <f>'Control Sample Data'!A203</f>
        <v>ST7-OT4</v>
      </c>
      <c r="AT203" s="35" t="s">
        <v>250</v>
      </c>
      <c r="AU203" s="132" t="str">
        <f ca="1">IF(ISNUMBER(C203-'Choose Housekeeping Genes'!D$17),C203-'Choose Housekeeping Genes'!D$17,"")</f>
        <v/>
      </c>
      <c r="AV203" s="132" t="str">
        <f ca="1">IF(ISNUMBER(D203-'Choose Housekeeping Genes'!E$17),D203-'Choose Housekeeping Genes'!E$17,"")</f>
        <v/>
      </c>
      <c r="AW203" s="132" t="str">
        <f ca="1">IF(ISNUMBER(E203-'Choose Housekeeping Genes'!F$17),E203-'Choose Housekeeping Genes'!F$17,"")</f>
        <v/>
      </c>
      <c r="AX203" s="132" t="str">
        <f ca="1">IF(ISNUMBER(F203-'Choose Housekeeping Genes'!G$17),F203-'Choose Housekeeping Genes'!G$17,"")</f>
        <v/>
      </c>
      <c r="AY203" s="132" t="str">
        <f ca="1">IF(ISNUMBER(G203-'Choose Housekeeping Genes'!H$17),G203-'Choose Housekeeping Genes'!H$17,"")</f>
        <v/>
      </c>
      <c r="AZ203" s="132" t="str">
        <f ca="1">IF(ISNUMBER(H203-'Choose Housekeeping Genes'!I$17),H203-'Choose Housekeeping Genes'!I$17,"")</f>
        <v/>
      </c>
      <c r="BA203" s="132" t="str">
        <f ca="1">IF(ISNUMBER(I203-'Choose Housekeeping Genes'!J$17),I203-'Choose Housekeeping Genes'!J$17,"")</f>
        <v/>
      </c>
      <c r="BB203" s="132" t="str">
        <f ca="1">IF(ISNUMBER(J203-'Choose Housekeeping Genes'!K$17),J203-'Choose Housekeeping Genes'!K$17,"")</f>
        <v/>
      </c>
      <c r="BC203" s="132" t="str">
        <f ca="1">IF(ISNUMBER(K203-'Choose Housekeeping Genes'!L$17),K203-'Choose Housekeeping Genes'!L$17,"")</f>
        <v/>
      </c>
      <c r="BD203" s="132" t="str">
        <f ca="1">IF(ISNUMBER(L203-'Choose Housekeeping Genes'!M$17),L203-'Choose Housekeeping Genes'!M$17,"")</f>
        <v/>
      </c>
      <c r="BE203" s="132" t="str">
        <f ca="1">IF(ISNUMBER(M203-'Choose Housekeeping Genes'!N$17),M203-'Choose Housekeeping Genes'!N$17,"")</f>
        <v/>
      </c>
      <c r="BF203" s="132" t="str">
        <f ca="1">IF(ISNUMBER(N203-'Choose Housekeeping Genes'!O$17),N203-'Choose Housekeeping Genes'!O$17,"")</f>
        <v/>
      </c>
      <c r="BG203" s="132" t="str">
        <f ca="1">IF(ISNUMBER(O203-'Choose Housekeeping Genes'!P$17),O203-'Choose Housekeeping Genes'!P$17,"")</f>
        <v/>
      </c>
      <c r="BH203" s="132" t="str">
        <f ca="1">IF(ISNUMBER(P203-'Choose Housekeeping Genes'!Q$17),P203-'Choose Housekeeping Genes'!Q$17,"")</f>
        <v/>
      </c>
      <c r="BI203" s="132" t="str">
        <f ca="1">IF(ISNUMBER(Q203-'Choose Housekeeping Genes'!R$17),Q203-'Choose Housekeeping Genes'!R$17,"")</f>
        <v/>
      </c>
      <c r="BJ203" s="132" t="str">
        <f ca="1">IF(ISNUMBER(R203-'Choose Housekeeping Genes'!S$17),R203-'Choose Housekeeping Genes'!S$17,"")</f>
        <v/>
      </c>
      <c r="BK203" s="132" t="str">
        <f ca="1">IF(ISNUMBER(S203-'Choose Housekeeping Genes'!T$17),S203-'Choose Housekeeping Genes'!T$17,"")</f>
        <v/>
      </c>
      <c r="BL203" s="132" t="str">
        <f ca="1">IF(ISNUMBER(T203-'Choose Housekeeping Genes'!U$17),T203-'Choose Housekeeping Genes'!U$17,"")</f>
        <v/>
      </c>
      <c r="BM203" s="132" t="str">
        <f ca="1">IF(ISNUMBER(U203-'Choose Housekeeping Genes'!V$17),U203-'Choose Housekeeping Genes'!V$17,"")</f>
        <v/>
      </c>
      <c r="BN203" s="132" t="str">
        <f ca="1">IF(ISNUMBER(V203-'Choose Housekeeping Genes'!W$17),V203-'Choose Housekeeping Genes'!W$17,"")</f>
        <v/>
      </c>
      <c r="BO203" s="142" t="str">
        <f t="shared" si="11"/>
        <v>ST7-OT4</v>
      </c>
      <c r="BP203" s="141" t="s">
        <v>250</v>
      </c>
      <c r="BQ203" s="132" t="str">
        <f ca="1">IF(ISNUMBER(Y203-'Choose Housekeeping Genes'!AA$17),Y203-'Choose Housekeeping Genes'!AA$17,"")</f>
        <v/>
      </c>
      <c r="BR203" s="132" t="str">
        <f ca="1">IF(ISNUMBER(Z203-'Choose Housekeeping Genes'!AB$17),Z203-'Choose Housekeeping Genes'!AB$17,"")</f>
        <v/>
      </c>
      <c r="BS203" s="132" t="str">
        <f ca="1">IF(ISNUMBER(AA203-'Choose Housekeeping Genes'!AC$17),AA203-'Choose Housekeeping Genes'!AC$17,"")</f>
        <v/>
      </c>
      <c r="BT203" s="132" t="str">
        <f ca="1">IF(ISNUMBER(AB203-'Choose Housekeeping Genes'!AD$17),AB203-'Choose Housekeeping Genes'!AD$17,"")</f>
        <v/>
      </c>
      <c r="BU203" s="132" t="str">
        <f ca="1">IF(ISNUMBER(AC203-'Choose Housekeeping Genes'!AE$17),AC203-'Choose Housekeeping Genes'!AE$17,"")</f>
        <v/>
      </c>
      <c r="BV203" s="132" t="str">
        <f ca="1">IF(ISNUMBER(AD203-'Choose Housekeeping Genes'!AF$17),AD203-'Choose Housekeeping Genes'!AF$17,"")</f>
        <v/>
      </c>
      <c r="BW203" s="132" t="str">
        <f ca="1">IF(ISNUMBER(AE203-'Choose Housekeeping Genes'!AG$17),AE203-'Choose Housekeeping Genes'!AG$17,"")</f>
        <v/>
      </c>
      <c r="BX203" s="132" t="str">
        <f ca="1">IF(ISNUMBER(AF203-'Choose Housekeeping Genes'!AH$17),AF203-'Choose Housekeeping Genes'!AH$17,"")</f>
        <v/>
      </c>
      <c r="BY203" s="132" t="str">
        <f ca="1">IF(ISNUMBER(AG203-'Choose Housekeeping Genes'!AI$17),AG203-'Choose Housekeeping Genes'!AI$17,"")</f>
        <v/>
      </c>
      <c r="BZ203" s="132" t="str">
        <f ca="1">IF(ISNUMBER(AH203-'Choose Housekeeping Genes'!AJ$17),AH203-'Choose Housekeeping Genes'!AJ$17,"")</f>
        <v/>
      </c>
      <c r="CA203" s="132" t="str">
        <f ca="1">IF(ISNUMBER(AI203-'Choose Housekeeping Genes'!AK$17),AI203-'Choose Housekeeping Genes'!AK$17,"")</f>
        <v/>
      </c>
      <c r="CB203" s="132" t="str">
        <f ca="1">IF(ISNUMBER(AJ203-'Choose Housekeeping Genes'!AL$17),AJ203-'Choose Housekeeping Genes'!AL$17,"")</f>
        <v/>
      </c>
      <c r="CC203" s="132" t="str">
        <f ca="1">IF(ISNUMBER(AK203-'Choose Housekeeping Genes'!AM$17),AK203-'Choose Housekeeping Genes'!AM$17,"")</f>
        <v/>
      </c>
      <c r="CD203" s="132" t="str">
        <f ca="1">IF(ISNUMBER(AL203-'Choose Housekeeping Genes'!AN$17),AL203-'Choose Housekeeping Genes'!AN$17,"")</f>
        <v/>
      </c>
      <c r="CE203" s="132" t="str">
        <f ca="1">IF(ISNUMBER(AM203-'Choose Housekeeping Genes'!AO$17),AM203-'Choose Housekeeping Genes'!AO$17,"")</f>
        <v/>
      </c>
      <c r="CF203" s="132" t="str">
        <f ca="1">IF(ISNUMBER(AN203-'Choose Housekeeping Genes'!AP$17),AN203-'Choose Housekeeping Genes'!AP$17,"")</f>
        <v/>
      </c>
      <c r="CG203" s="132" t="str">
        <f ca="1">IF(ISNUMBER(AO203-'Choose Housekeeping Genes'!AQ$17),AO203-'Choose Housekeeping Genes'!AQ$17,"")</f>
        <v/>
      </c>
      <c r="CH203" s="132" t="str">
        <f ca="1">IF(ISNUMBER(AP203-'Choose Housekeeping Genes'!AR$17),AP203-'Choose Housekeeping Genes'!AR$17,"")</f>
        <v/>
      </c>
      <c r="CI203" s="132" t="str">
        <f ca="1">IF(ISNUMBER(AQ203-'Choose Housekeeping Genes'!AS$17),AQ203-'Choose Housekeeping Genes'!AS$17,"")</f>
        <v/>
      </c>
      <c r="CJ203" s="132" t="str">
        <f ca="1">IF(ISNUMBER(AR203-'Choose Housekeeping Genes'!AT$17),AR203-'Choose Housekeeping Genes'!AT$17,"")</f>
        <v/>
      </c>
      <c r="CK203" s="137" t="e">
        <f t="shared" ca="1" si="12"/>
        <v>#DIV/0!</v>
      </c>
      <c r="CL203" s="138" t="e">
        <f t="shared" ca="1" si="13"/>
        <v>#DIV/0!</v>
      </c>
    </row>
    <row r="204" spans="1:90" ht="12.75" x14ac:dyDescent="0.15">
      <c r="A204" s="131" t="str">
        <f>'Transcript table'!C204</f>
        <v>SUMO1P3</v>
      </c>
      <c r="B204" s="35" t="s">
        <v>251</v>
      </c>
      <c r="C204" s="132" t="str">
        <f>IF(SUM('Test Sample Data'!C$3:C$386)&gt;10,IF(AND(ISNUMBER('Test Sample Data'!C204),'Test Sample Data'!C204&lt;35,'Test Sample Data'!C204&gt;0),'Test Sample Data'!C204-'Choose Housekeeping Genes'!D$27,35-'Choose Housekeeping Genes'!D$27),"")</f>
        <v/>
      </c>
      <c r="D204" s="132" t="str">
        <f>IF(SUM('Test Sample Data'!D$3:D$386)&gt;10,IF(AND(ISNUMBER('Test Sample Data'!D204),'Test Sample Data'!D204&lt;35,'Test Sample Data'!D204&gt;0),'Test Sample Data'!D204-'Choose Housekeeping Genes'!E$27,35-'Choose Housekeeping Genes'!E$27),"")</f>
        <v/>
      </c>
      <c r="E204" s="132" t="str">
        <f>IF(SUM('Test Sample Data'!E$3:E$386)&gt;10,IF(AND(ISNUMBER('Test Sample Data'!E204),'Test Sample Data'!E204&lt;35,'Test Sample Data'!E204&gt;0),'Test Sample Data'!E204-'Choose Housekeeping Genes'!F$27,35-'Choose Housekeeping Genes'!F$27),"")</f>
        <v/>
      </c>
      <c r="F204" s="132" t="str">
        <f>IF(SUM('Test Sample Data'!F$3:F$386)&gt;10,IF(AND(ISNUMBER('Test Sample Data'!F204),'Test Sample Data'!F204&lt;35,'Test Sample Data'!F204&gt;0),'Test Sample Data'!F204-'Choose Housekeeping Genes'!G$27,35-'Choose Housekeeping Genes'!G$27),"")</f>
        <v/>
      </c>
      <c r="G204" s="132" t="str">
        <f>IF(SUM('Test Sample Data'!G$3:G$386)&gt;10,IF(AND(ISNUMBER('Test Sample Data'!G204),'Test Sample Data'!G204&lt;35,'Test Sample Data'!G204&gt;0),'Test Sample Data'!G204-'Choose Housekeeping Genes'!H$27,35-'Choose Housekeeping Genes'!H$27),"")</f>
        <v/>
      </c>
      <c r="H204" s="132" t="str">
        <f>IF(SUM('Test Sample Data'!H$3:H$386)&gt;10,IF(AND(ISNUMBER('Test Sample Data'!H204),'Test Sample Data'!H204&lt;35,'Test Sample Data'!H204&gt;0),'Test Sample Data'!H204-'Choose Housekeeping Genes'!I$27,35-'Choose Housekeeping Genes'!I$27),"")</f>
        <v/>
      </c>
      <c r="I204" s="132" t="str">
        <f>IF(SUM('Test Sample Data'!I$3:I$386)&gt;10,IF(AND(ISNUMBER('Test Sample Data'!I204),'Test Sample Data'!I204&lt;35,'Test Sample Data'!I204&gt;0),'Test Sample Data'!I204-'Choose Housekeeping Genes'!J$27,35-'Choose Housekeeping Genes'!J$27),"")</f>
        <v/>
      </c>
      <c r="J204" s="132" t="str">
        <f>IF(SUM('Test Sample Data'!J$3:J$386)&gt;10,IF(AND(ISNUMBER('Test Sample Data'!J204),'Test Sample Data'!J204&lt;35,'Test Sample Data'!J204&gt;0),'Test Sample Data'!J204-'Choose Housekeeping Genes'!K$27,35-'Choose Housekeeping Genes'!K$27),"")</f>
        <v/>
      </c>
      <c r="K204" s="132" t="str">
        <f>IF(SUM('Test Sample Data'!K$3:K$386)&gt;10,IF(AND(ISNUMBER('Test Sample Data'!K204),'Test Sample Data'!K204&lt;35,'Test Sample Data'!K204&gt;0),'Test Sample Data'!K204-'Choose Housekeeping Genes'!L$27,35-'Choose Housekeeping Genes'!L$27),"")</f>
        <v/>
      </c>
      <c r="L204" s="132" t="str">
        <f>IF(SUM('Test Sample Data'!L$3:L$386)&gt;10,IF(AND(ISNUMBER('Test Sample Data'!L204),'Test Sample Data'!L204&lt;35,'Test Sample Data'!L204&gt;0),'Test Sample Data'!L204-'Choose Housekeeping Genes'!M$27,35-'Choose Housekeeping Genes'!M$27),"")</f>
        <v/>
      </c>
      <c r="M204" s="132" t="str">
        <f>IF(SUM('Test Sample Data'!M$3:M$386)&gt;10,IF(AND(ISNUMBER('Test Sample Data'!M204),'Test Sample Data'!M204&lt;35,'Test Sample Data'!M204&gt;0),'Test Sample Data'!M204-'Choose Housekeeping Genes'!N$27,35-'Choose Housekeeping Genes'!N$27),"")</f>
        <v/>
      </c>
      <c r="N204" s="132" t="str">
        <f>IF(SUM('Test Sample Data'!N$3:N$386)&gt;10,IF(AND(ISNUMBER('Test Sample Data'!N204),'Test Sample Data'!N204&lt;35,'Test Sample Data'!N204&gt;0),'Test Sample Data'!N204-'Choose Housekeeping Genes'!O$27,35-'Choose Housekeeping Genes'!O$27),"")</f>
        <v/>
      </c>
      <c r="O204" s="132" t="str">
        <f>IF(SUM('Test Sample Data'!O$3:O$386)&gt;10,IF(AND(ISNUMBER('Test Sample Data'!O204),'Test Sample Data'!O204&lt;35,'Test Sample Data'!O204&gt;0),'Test Sample Data'!O204-'Choose Housekeeping Genes'!P$27,35-'Choose Housekeeping Genes'!P$27),"")</f>
        <v/>
      </c>
      <c r="P204" s="132" t="str">
        <f>IF(SUM('Test Sample Data'!P$3:P$386)&gt;10,IF(AND(ISNUMBER('Test Sample Data'!P204),'Test Sample Data'!P204&lt;35,'Test Sample Data'!P204&gt;0),'Test Sample Data'!P204-'Choose Housekeeping Genes'!Q$27,35-'Choose Housekeeping Genes'!Q$27),"")</f>
        <v/>
      </c>
      <c r="Q204" s="132" t="str">
        <f>IF(SUM('Test Sample Data'!Q$3:Q$386)&gt;10,IF(AND(ISNUMBER('Test Sample Data'!Q204),'Test Sample Data'!Q204&lt;35,'Test Sample Data'!Q204&gt;0),'Test Sample Data'!Q204-'Choose Housekeeping Genes'!R$27,35-'Choose Housekeeping Genes'!R$27),"")</f>
        <v/>
      </c>
      <c r="R204" s="132" t="str">
        <f>IF(SUM('Test Sample Data'!R$3:R$386)&gt;10,IF(AND(ISNUMBER('Test Sample Data'!R204),'Test Sample Data'!R204&lt;35,'Test Sample Data'!R204&gt;0),'Test Sample Data'!R204-'Choose Housekeeping Genes'!S$27,35-'Choose Housekeeping Genes'!S$27),"")</f>
        <v/>
      </c>
      <c r="S204" s="132" t="str">
        <f>IF(SUM('Test Sample Data'!S$3:S$386)&gt;10,IF(AND(ISNUMBER('Test Sample Data'!S204),'Test Sample Data'!S204&lt;35,'Test Sample Data'!S204&gt;0),'Test Sample Data'!S204-'Choose Housekeeping Genes'!T$27,35-'Choose Housekeeping Genes'!T$27),"")</f>
        <v/>
      </c>
      <c r="T204" s="132" t="str">
        <f>IF(SUM('Test Sample Data'!T$3:T$386)&gt;10,IF(AND(ISNUMBER('Test Sample Data'!T204),'Test Sample Data'!T204&lt;35,'Test Sample Data'!T204&gt;0),'Test Sample Data'!T204-'Choose Housekeeping Genes'!U$27,35-'Choose Housekeeping Genes'!U$27),"")</f>
        <v/>
      </c>
      <c r="U204" s="132" t="str">
        <f>IF(SUM('Test Sample Data'!U$3:U$386)&gt;10,IF(AND(ISNUMBER('Test Sample Data'!U204),'Test Sample Data'!U204&lt;35,'Test Sample Data'!U204&gt;0),'Test Sample Data'!U204-'Choose Housekeeping Genes'!V$27,35-'Choose Housekeeping Genes'!V$27),"")</f>
        <v/>
      </c>
      <c r="V204" s="132" t="str">
        <f>IF(SUM('Test Sample Data'!V$3:V$386)&gt;10,IF(AND(ISNUMBER('Test Sample Data'!V204),'Test Sample Data'!V204&lt;35,'Test Sample Data'!V204&gt;0),'Test Sample Data'!V204-'Choose Housekeeping Genes'!W$27,35-'Choose Housekeeping Genes'!W$27),"")</f>
        <v/>
      </c>
      <c r="W204" s="140" t="str">
        <f>'Control Sample Data'!A204</f>
        <v>SUMO1P3</v>
      </c>
      <c r="X204" s="141" t="s">
        <v>251</v>
      </c>
      <c r="Y204" s="132" t="str">
        <f>IF(SUM('Control Sample Data'!C$3:C$386)&gt;10,IF(AND(ISNUMBER('Control Sample Data'!C204),'Control Sample Data'!C204&lt;35,'Control Sample Data'!C204&gt;0),'Control Sample Data'!C204-'Choose Housekeeping Genes'!AA$27,35-'Choose Housekeeping Genes'!AA$27),"")</f>
        <v/>
      </c>
      <c r="Z204" s="132" t="str">
        <f>IF(SUM('Control Sample Data'!D$3:D$386)&gt;10,IF(AND(ISNUMBER('Control Sample Data'!D204),'Control Sample Data'!D204&lt;35,'Control Sample Data'!D204&gt;0),'Control Sample Data'!D204-'Choose Housekeeping Genes'!AB$27,35-'Choose Housekeeping Genes'!AB$27),"")</f>
        <v/>
      </c>
      <c r="AA204" s="132" t="str">
        <f>IF(SUM('Control Sample Data'!E$3:E$386)&gt;10,IF(AND(ISNUMBER('Control Sample Data'!E204),'Control Sample Data'!E204&lt;35,'Control Sample Data'!E204&gt;0),'Control Sample Data'!E204-'Choose Housekeeping Genes'!AC$27,35-'Choose Housekeeping Genes'!AC$27),"")</f>
        <v/>
      </c>
      <c r="AB204" s="132" t="str">
        <f>IF(SUM('Control Sample Data'!F$3:F$386)&gt;10,IF(AND(ISNUMBER('Control Sample Data'!F204),'Control Sample Data'!F204&lt;35,'Control Sample Data'!F204&gt;0),'Control Sample Data'!F204-'Choose Housekeeping Genes'!AD$27,35-'Choose Housekeeping Genes'!AD$27),"")</f>
        <v/>
      </c>
      <c r="AC204" s="132" t="str">
        <f>IF(SUM('Control Sample Data'!G$3:G$386)&gt;10,IF(AND(ISNUMBER('Control Sample Data'!G204),'Control Sample Data'!G204&lt;35,'Control Sample Data'!G204&gt;0),'Control Sample Data'!G204-'Choose Housekeeping Genes'!AE$27,35-'Choose Housekeeping Genes'!AE$27),"")</f>
        <v/>
      </c>
      <c r="AD204" s="132" t="str">
        <f>IF(SUM('Control Sample Data'!H$3:H$386)&gt;10,IF(AND(ISNUMBER('Control Sample Data'!H204),'Control Sample Data'!H204&lt;35,'Control Sample Data'!H204&gt;0),'Control Sample Data'!H204-'Choose Housekeeping Genes'!AF$27,35-'Choose Housekeeping Genes'!AF$27),"")</f>
        <v/>
      </c>
      <c r="AE204" s="132" t="str">
        <f>IF(SUM('Control Sample Data'!I$3:I$386)&gt;10,IF(AND(ISNUMBER('Control Sample Data'!I204),'Control Sample Data'!I204&lt;35,'Control Sample Data'!I204&gt;0),'Control Sample Data'!I204-'Choose Housekeeping Genes'!AG$27,35-'Choose Housekeeping Genes'!AG$27),"")</f>
        <v/>
      </c>
      <c r="AF204" s="132" t="str">
        <f>IF(SUM('Control Sample Data'!J$3:J$386)&gt;10,IF(AND(ISNUMBER('Control Sample Data'!J204),'Control Sample Data'!J204&lt;35,'Control Sample Data'!J204&gt;0),'Control Sample Data'!J204-'Choose Housekeeping Genes'!AH$27,35-'Choose Housekeeping Genes'!AH$27),"")</f>
        <v/>
      </c>
      <c r="AG204" s="132" t="str">
        <f>IF(SUM('Control Sample Data'!K$3:K$386)&gt;10,IF(AND(ISNUMBER('Control Sample Data'!K204),'Control Sample Data'!K204&lt;35,'Control Sample Data'!K204&gt;0),'Control Sample Data'!K204-'Choose Housekeeping Genes'!AI$27,35-'Choose Housekeeping Genes'!AI$27),"")</f>
        <v/>
      </c>
      <c r="AH204" s="132" t="str">
        <f>IF(SUM('Control Sample Data'!L$3:L$386)&gt;10,IF(AND(ISNUMBER('Control Sample Data'!L204),'Control Sample Data'!L204&lt;35,'Control Sample Data'!L204&gt;0),'Control Sample Data'!L204-'Choose Housekeeping Genes'!AJ$27,35-'Choose Housekeeping Genes'!AJ$27),"")</f>
        <v/>
      </c>
      <c r="AI204" s="132" t="str">
        <f>IF(SUM('Control Sample Data'!M$3:M$386)&gt;10,IF(AND(ISNUMBER('Control Sample Data'!M204),'Control Sample Data'!M204&lt;35,'Control Sample Data'!M204&gt;0),'Control Sample Data'!M204-'Choose Housekeeping Genes'!AK$27,35-'Choose Housekeeping Genes'!AK$27),"")</f>
        <v/>
      </c>
      <c r="AJ204" s="132" t="str">
        <f>IF(SUM('Control Sample Data'!N$3:N$386)&gt;10,IF(AND(ISNUMBER('Control Sample Data'!N204),'Control Sample Data'!N204&lt;35,'Control Sample Data'!N204&gt;0),'Control Sample Data'!N204-'Choose Housekeeping Genes'!AL$27,35-'Choose Housekeeping Genes'!AL$27),"")</f>
        <v/>
      </c>
      <c r="AK204" s="132" t="str">
        <f>IF(SUM('Control Sample Data'!O$3:O$386)&gt;10,IF(AND(ISNUMBER('Control Sample Data'!O204),'Control Sample Data'!O204&lt;35,'Control Sample Data'!O204&gt;0),'Control Sample Data'!O204-'Choose Housekeeping Genes'!AM$27,35-'Choose Housekeeping Genes'!AM$27),"")</f>
        <v/>
      </c>
      <c r="AL204" s="132" t="str">
        <f>IF(SUM('Control Sample Data'!P$3:P$386)&gt;10,IF(AND(ISNUMBER('Control Sample Data'!P204),'Control Sample Data'!P204&lt;35,'Control Sample Data'!P204&gt;0),'Control Sample Data'!P204-'Choose Housekeeping Genes'!AN$27,35-'Choose Housekeeping Genes'!AN$27),"")</f>
        <v/>
      </c>
      <c r="AM204" s="132" t="str">
        <f>IF(SUM('Control Sample Data'!Q$3:Q$386)&gt;10,IF(AND(ISNUMBER('Control Sample Data'!Q204),'Control Sample Data'!Q204&lt;35,'Control Sample Data'!Q204&gt;0),'Control Sample Data'!Q204-'Choose Housekeeping Genes'!AO$27,35-'Choose Housekeeping Genes'!AO$27),"")</f>
        <v/>
      </c>
      <c r="AN204" s="132" t="str">
        <f>IF(SUM('Control Sample Data'!R$3:R$386)&gt;10,IF(AND(ISNUMBER('Control Sample Data'!R204),'Control Sample Data'!R204&lt;35,'Control Sample Data'!R204&gt;0),'Control Sample Data'!R204-'Choose Housekeeping Genes'!AP$27,35-'Choose Housekeeping Genes'!AP$27),"")</f>
        <v/>
      </c>
      <c r="AO204" s="132" t="str">
        <f>IF(SUM('Control Sample Data'!S$3:S$386)&gt;10,IF(AND(ISNUMBER('Control Sample Data'!S204),'Control Sample Data'!S204&lt;35,'Control Sample Data'!S204&gt;0),'Control Sample Data'!S204-'Choose Housekeeping Genes'!AQ$27,35-'Choose Housekeeping Genes'!AQ$27),"")</f>
        <v/>
      </c>
      <c r="AP204" s="132" t="str">
        <f>IF(SUM('Control Sample Data'!T$3:T$386)&gt;10,IF(AND(ISNUMBER('Control Sample Data'!T204),'Control Sample Data'!T204&lt;35,'Control Sample Data'!T204&gt;0),'Control Sample Data'!T204-'Choose Housekeeping Genes'!AR$27,35-'Choose Housekeeping Genes'!AR$27),"")</f>
        <v/>
      </c>
      <c r="AQ204" s="132" t="str">
        <f>IF(SUM('Control Sample Data'!U$3:U$386)&gt;10,IF(AND(ISNUMBER('Control Sample Data'!U204),'Control Sample Data'!U204&lt;35,'Control Sample Data'!U204&gt;0),'Control Sample Data'!U204-'Choose Housekeeping Genes'!AS$27,35-'Choose Housekeeping Genes'!AS$27),"")</f>
        <v/>
      </c>
      <c r="AR204" s="132" t="str">
        <f>IF(SUM('Control Sample Data'!V$3:V$386)&gt;10,IF(AND(ISNUMBER('Control Sample Data'!V204),'Control Sample Data'!V204&lt;35,'Control Sample Data'!V204&gt;0),'Control Sample Data'!V204-'Choose Housekeeping Genes'!AT$27,35-'Choose Housekeeping Genes'!AT$27),"")</f>
        <v/>
      </c>
      <c r="AS204" s="135" t="str">
        <f>'Control Sample Data'!A204</f>
        <v>SUMO1P3</v>
      </c>
      <c r="AT204" s="35" t="s">
        <v>251</v>
      </c>
      <c r="AU204" s="132" t="str">
        <f ca="1">IF(ISNUMBER(C204-'Choose Housekeeping Genes'!D$17),C204-'Choose Housekeeping Genes'!D$17,"")</f>
        <v/>
      </c>
      <c r="AV204" s="132" t="str">
        <f ca="1">IF(ISNUMBER(D204-'Choose Housekeeping Genes'!E$17),D204-'Choose Housekeeping Genes'!E$17,"")</f>
        <v/>
      </c>
      <c r="AW204" s="132" t="str">
        <f ca="1">IF(ISNUMBER(E204-'Choose Housekeeping Genes'!F$17),E204-'Choose Housekeeping Genes'!F$17,"")</f>
        <v/>
      </c>
      <c r="AX204" s="132" t="str">
        <f ca="1">IF(ISNUMBER(F204-'Choose Housekeeping Genes'!G$17),F204-'Choose Housekeeping Genes'!G$17,"")</f>
        <v/>
      </c>
      <c r="AY204" s="132" t="str">
        <f ca="1">IF(ISNUMBER(G204-'Choose Housekeeping Genes'!H$17),G204-'Choose Housekeeping Genes'!H$17,"")</f>
        <v/>
      </c>
      <c r="AZ204" s="132" t="str">
        <f ca="1">IF(ISNUMBER(H204-'Choose Housekeeping Genes'!I$17),H204-'Choose Housekeeping Genes'!I$17,"")</f>
        <v/>
      </c>
      <c r="BA204" s="132" t="str">
        <f ca="1">IF(ISNUMBER(I204-'Choose Housekeeping Genes'!J$17),I204-'Choose Housekeeping Genes'!J$17,"")</f>
        <v/>
      </c>
      <c r="BB204" s="132" t="str">
        <f ca="1">IF(ISNUMBER(J204-'Choose Housekeeping Genes'!K$17),J204-'Choose Housekeeping Genes'!K$17,"")</f>
        <v/>
      </c>
      <c r="BC204" s="132" t="str">
        <f ca="1">IF(ISNUMBER(K204-'Choose Housekeeping Genes'!L$17),K204-'Choose Housekeeping Genes'!L$17,"")</f>
        <v/>
      </c>
      <c r="BD204" s="132" t="str">
        <f ca="1">IF(ISNUMBER(L204-'Choose Housekeeping Genes'!M$17),L204-'Choose Housekeeping Genes'!M$17,"")</f>
        <v/>
      </c>
      <c r="BE204" s="132" t="str">
        <f ca="1">IF(ISNUMBER(M204-'Choose Housekeeping Genes'!N$17),M204-'Choose Housekeeping Genes'!N$17,"")</f>
        <v/>
      </c>
      <c r="BF204" s="132" t="str">
        <f ca="1">IF(ISNUMBER(N204-'Choose Housekeeping Genes'!O$17),N204-'Choose Housekeeping Genes'!O$17,"")</f>
        <v/>
      </c>
      <c r="BG204" s="132" t="str">
        <f ca="1">IF(ISNUMBER(O204-'Choose Housekeeping Genes'!P$17),O204-'Choose Housekeeping Genes'!P$17,"")</f>
        <v/>
      </c>
      <c r="BH204" s="132" t="str">
        <f ca="1">IF(ISNUMBER(P204-'Choose Housekeeping Genes'!Q$17),P204-'Choose Housekeeping Genes'!Q$17,"")</f>
        <v/>
      </c>
      <c r="BI204" s="132" t="str">
        <f ca="1">IF(ISNUMBER(Q204-'Choose Housekeeping Genes'!R$17),Q204-'Choose Housekeeping Genes'!R$17,"")</f>
        <v/>
      </c>
      <c r="BJ204" s="132" t="str">
        <f ca="1">IF(ISNUMBER(R204-'Choose Housekeeping Genes'!S$17),R204-'Choose Housekeeping Genes'!S$17,"")</f>
        <v/>
      </c>
      <c r="BK204" s="132" t="str">
        <f ca="1">IF(ISNUMBER(S204-'Choose Housekeeping Genes'!T$17),S204-'Choose Housekeeping Genes'!T$17,"")</f>
        <v/>
      </c>
      <c r="BL204" s="132" t="str">
        <f ca="1">IF(ISNUMBER(T204-'Choose Housekeeping Genes'!U$17),T204-'Choose Housekeeping Genes'!U$17,"")</f>
        <v/>
      </c>
      <c r="BM204" s="132" t="str">
        <f ca="1">IF(ISNUMBER(U204-'Choose Housekeeping Genes'!V$17),U204-'Choose Housekeeping Genes'!V$17,"")</f>
        <v/>
      </c>
      <c r="BN204" s="132" t="str">
        <f ca="1">IF(ISNUMBER(V204-'Choose Housekeeping Genes'!W$17),V204-'Choose Housekeeping Genes'!W$17,"")</f>
        <v/>
      </c>
      <c r="BO204" s="142" t="str">
        <f t="shared" si="11"/>
        <v>SUMO1P3</v>
      </c>
      <c r="BP204" s="141" t="s">
        <v>251</v>
      </c>
      <c r="BQ204" s="132" t="str">
        <f ca="1">IF(ISNUMBER(Y204-'Choose Housekeeping Genes'!AA$17),Y204-'Choose Housekeeping Genes'!AA$17,"")</f>
        <v/>
      </c>
      <c r="BR204" s="132" t="str">
        <f ca="1">IF(ISNUMBER(Z204-'Choose Housekeeping Genes'!AB$17),Z204-'Choose Housekeeping Genes'!AB$17,"")</f>
        <v/>
      </c>
      <c r="BS204" s="132" t="str">
        <f ca="1">IF(ISNUMBER(AA204-'Choose Housekeeping Genes'!AC$17),AA204-'Choose Housekeeping Genes'!AC$17,"")</f>
        <v/>
      </c>
      <c r="BT204" s="132" t="str">
        <f ca="1">IF(ISNUMBER(AB204-'Choose Housekeeping Genes'!AD$17),AB204-'Choose Housekeeping Genes'!AD$17,"")</f>
        <v/>
      </c>
      <c r="BU204" s="132" t="str">
        <f ca="1">IF(ISNUMBER(AC204-'Choose Housekeeping Genes'!AE$17),AC204-'Choose Housekeeping Genes'!AE$17,"")</f>
        <v/>
      </c>
      <c r="BV204" s="132" t="str">
        <f ca="1">IF(ISNUMBER(AD204-'Choose Housekeeping Genes'!AF$17),AD204-'Choose Housekeeping Genes'!AF$17,"")</f>
        <v/>
      </c>
      <c r="BW204" s="132" t="str">
        <f ca="1">IF(ISNUMBER(AE204-'Choose Housekeeping Genes'!AG$17),AE204-'Choose Housekeeping Genes'!AG$17,"")</f>
        <v/>
      </c>
      <c r="BX204" s="132" t="str">
        <f ca="1">IF(ISNUMBER(AF204-'Choose Housekeeping Genes'!AH$17),AF204-'Choose Housekeeping Genes'!AH$17,"")</f>
        <v/>
      </c>
      <c r="BY204" s="132" t="str">
        <f ca="1">IF(ISNUMBER(AG204-'Choose Housekeeping Genes'!AI$17),AG204-'Choose Housekeeping Genes'!AI$17,"")</f>
        <v/>
      </c>
      <c r="BZ204" s="132" t="str">
        <f ca="1">IF(ISNUMBER(AH204-'Choose Housekeeping Genes'!AJ$17),AH204-'Choose Housekeeping Genes'!AJ$17,"")</f>
        <v/>
      </c>
      <c r="CA204" s="132" t="str">
        <f ca="1">IF(ISNUMBER(AI204-'Choose Housekeeping Genes'!AK$17),AI204-'Choose Housekeeping Genes'!AK$17,"")</f>
        <v/>
      </c>
      <c r="CB204" s="132" t="str">
        <f ca="1">IF(ISNUMBER(AJ204-'Choose Housekeeping Genes'!AL$17),AJ204-'Choose Housekeeping Genes'!AL$17,"")</f>
        <v/>
      </c>
      <c r="CC204" s="132" t="str">
        <f ca="1">IF(ISNUMBER(AK204-'Choose Housekeeping Genes'!AM$17),AK204-'Choose Housekeeping Genes'!AM$17,"")</f>
        <v/>
      </c>
      <c r="CD204" s="132" t="str">
        <f ca="1">IF(ISNUMBER(AL204-'Choose Housekeeping Genes'!AN$17),AL204-'Choose Housekeeping Genes'!AN$17,"")</f>
        <v/>
      </c>
      <c r="CE204" s="132" t="str">
        <f ca="1">IF(ISNUMBER(AM204-'Choose Housekeeping Genes'!AO$17),AM204-'Choose Housekeeping Genes'!AO$17,"")</f>
        <v/>
      </c>
      <c r="CF204" s="132" t="str">
        <f ca="1">IF(ISNUMBER(AN204-'Choose Housekeeping Genes'!AP$17),AN204-'Choose Housekeeping Genes'!AP$17,"")</f>
        <v/>
      </c>
      <c r="CG204" s="132" t="str">
        <f ca="1">IF(ISNUMBER(AO204-'Choose Housekeeping Genes'!AQ$17),AO204-'Choose Housekeeping Genes'!AQ$17,"")</f>
        <v/>
      </c>
      <c r="CH204" s="132" t="str">
        <f ca="1">IF(ISNUMBER(AP204-'Choose Housekeeping Genes'!AR$17),AP204-'Choose Housekeeping Genes'!AR$17,"")</f>
        <v/>
      </c>
      <c r="CI204" s="132" t="str">
        <f ca="1">IF(ISNUMBER(AQ204-'Choose Housekeeping Genes'!AS$17),AQ204-'Choose Housekeeping Genes'!AS$17,"")</f>
        <v/>
      </c>
      <c r="CJ204" s="132" t="str">
        <f ca="1">IF(ISNUMBER(AR204-'Choose Housekeeping Genes'!AT$17),AR204-'Choose Housekeeping Genes'!AT$17,"")</f>
        <v/>
      </c>
      <c r="CK204" s="137" t="e">
        <f t="shared" ca="1" si="12"/>
        <v>#DIV/0!</v>
      </c>
      <c r="CL204" s="138" t="e">
        <f t="shared" ca="1" si="13"/>
        <v>#DIV/0!</v>
      </c>
    </row>
    <row r="205" spans="1:90" ht="12.75" x14ac:dyDescent="0.15">
      <c r="A205" s="131" t="str">
        <f>'Transcript table'!C205</f>
        <v>TapSAKI</v>
      </c>
      <c r="B205" s="35" t="s">
        <v>252</v>
      </c>
      <c r="C205" s="132" t="str">
        <f>IF(SUM('Test Sample Data'!C$3:C$386)&gt;10,IF(AND(ISNUMBER('Test Sample Data'!C205),'Test Sample Data'!C205&lt;35,'Test Sample Data'!C205&gt;0),'Test Sample Data'!C205-'Choose Housekeeping Genes'!D$27,35-'Choose Housekeeping Genes'!D$27),"")</f>
        <v/>
      </c>
      <c r="D205" s="132" t="str">
        <f>IF(SUM('Test Sample Data'!D$3:D$386)&gt;10,IF(AND(ISNUMBER('Test Sample Data'!D205),'Test Sample Data'!D205&lt;35,'Test Sample Data'!D205&gt;0),'Test Sample Data'!D205-'Choose Housekeeping Genes'!E$27,35-'Choose Housekeeping Genes'!E$27),"")</f>
        <v/>
      </c>
      <c r="E205" s="132" t="str">
        <f>IF(SUM('Test Sample Data'!E$3:E$386)&gt;10,IF(AND(ISNUMBER('Test Sample Data'!E205),'Test Sample Data'!E205&lt;35,'Test Sample Data'!E205&gt;0),'Test Sample Data'!E205-'Choose Housekeeping Genes'!F$27,35-'Choose Housekeeping Genes'!F$27),"")</f>
        <v/>
      </c>
      <c r="F205" s="132" t="str">
        <f>IF(SUM('Test Sample Data'!F$3:F$386)&gt;10,IF(AND(ISNUMBER('Test Sample Data'!F205),'Test Sample Data'!F205&lt;35,'Test Sample Data'!F205&gt;0),'Test Sample Data'!F205-'Choose Housekeeping Genes'!G$27,35-'Choose Housekeeping Genes'!G$27),"")</f>
        <v/>
      </c>
      <c r="G205" s="132" t="str">
        <f>IF(SUM('Test Sample Data'!G$3:G$386)&gt;10,IF(AND(ISNUMBER('Test Sample Data'!G205),'Test Sample Data'!G205&lt;35,'Test Sample Data'!G205&gt;0),'Test Sample Data'!G205-'Choose Housekeeping Genes'!H$27,35-'Choose Housekeeping Genes'!H$27),"")</f>
        <v/>
      </c>
      <c r="H205" s="132" t="str">
        <f>IF(SUM('Test Sample Data'!H$3:H$386)&gt;10,IF(AND(ISNUMBER('Test Sample Data'!H205),'Test Sample Data'!H205&lt;35,'Test Sample Data'!H205&gt;0),'Test Sample Data'!H205-'Choose Housekeeping Genes'!I$27,35-'Choose Housekeeping Genes'!I$27),"")</f>
        <v/>
      </c>
      <c r="I205" s="132" t="str">
        <f>IF(SUM('Test Sample Data'!I$3:I$386)&gt;10,IF(AND(ISNUMBER('Test Sample Data'!I205),'Test Sample Data'!I205&lt;35,'Test Sample Data'!I205&gt;0),'Test Sample Data'!I205-'Choose Housekeeping Genes'!J$27,35-'Choose Housekeeping Genes'!J$27),"")</f>
        <v/>
      </c>
      <c r="J205" s="132" t="str">
        <f>IF(SUM('Test Sample Data'!J$3:J$386)&gt;10,IF(AND(ISNUMBER('Test Sample Data'!J205),'Test Sample Data'!J205&lt;35,'Test Sample Data'!J205&gt;0),'Test Sample Data'!J205-'Choose Housekeeping Genes'!K$27,35-'Choose Housekeeping Genes'!K$27),"")</f>
        <v/>
      </c>
      <c r="K205" s="132" t="str">
        <f>IF(SUM('Test Sample Data'!K$3:K$386)&gt;10,IF(AND(ISNUMBER('Test Sample Data'!K205),'Test Sample Data'!K205&lt;35,'Test Sample Data'!K205&gt;0),'Test Sample Data'!K205-'Choose Housekeeping Genes'!L$27,35-'Choose Housekeeping Genes'!L$27),"")</f>
        <v/>
      </c>
      <c r="L205" s="132" t="str">
        <f>IF(SUM('Test Sample Data'!L$3:L$386)&gt;10,IF(AND(ISNUMBER('Test Sample Data'!L205),'Test Sample Data'!L205&lt;35,'Test Sample Data'!L205&gt;0),'Test Sample Data'!L205-'Choose Housekeeping Genes'!M$27,35-'Choose Housekeeping Genes'!M$27),"")</f>
        <v/>
      </c>
      <c r="M205" s="132" t="str">
        <f>IF(SUM('Test Sample Data'!M$3:M$386)&gt;10,IF(AND(ISNUMBER('Test Sample Data'!M205),'Test Sample Data'!M205&lt;35,'Test Sample Data'!M205&gt;0),'Test Sample Data'!M205-'Choose Housekeeping Genes'!N$27,35-'Choose Housekeeping Genes'!N$27),"")</f>
        <v/>
      </c>
      <c r="N205" s="132" t="str">
        <f>IF(SUM('Test Sample Data'!N$3:N$386)&gt;10,IF(AND(ISNUMBER('Test Sample Data'!N205),'Test Sample Data'!N205&lt;35,'Test Sample Data'!N205&gt;0),'Test Sample Data'!N205-'Choose Housekeeping Genes'!O$27,35-'Choose Housekeeping Genes'!O$27),"")</f>
        <v/>
      </c>
      <c r="O205" s="132" t="str">
        <f>IF(SUM('Test Sample Data'!O$3:O$386)&gt;10,IF(AND(ISNUMBER('Test Sample Data'!O205),'Test Sample Data'!O205&lt;35,'Test Sample Data'!O205&gt;0),'Test Sample Data'!O205-'Choose Housekeeping Genes'!P$27,35-'Choose Housekeeping Genes'!P$27),"")</f>
        <v/>
      </c>
      <c r="P205" s="132" t="str">
        <f>IF(SUM('Test Sample Data'!P$3:P$386)&gt;10,IF(AND(ISNUMBER('Test Sample Data'!P205),'Test Sample Data'!P205&lt;35,'Test Sample Data'!P205&gt;0),'Test Sample Data'!P205-'Choose Housekeeping Genes'!Q$27,35-'Choose Housekeeping Genes'!Q$27),"")</f>
        <v/>
      </c>
      <c r="Q205" s="132" t="str">
        <f>IF(SUM('Test Sample Data'!Q$3:Q$386)&gt;10,IF(AND(ISNUMBER('Test Sample Data'!Q205),'Test Sample Data'!Q205&lt;35,'Test Sample Data'!Q205&gt;0),'Test Sample Data'!Q205-'Choose Housekeeping Genes'!R$27,35-'Choose Housekeeping Genes'!R$27),"")</f>
        <v/>
      </c>
      <c r="R205" s="132" t="str">
        <f>IF(SUM('Test Sample Data'!R$3:R$386)&gt;10,IF(AND(ISNUMBER('Test Sample Data'!R205),'Test Sample Data'!R205&lt;35,'Test Sample Data'!R205&gt;0),'Test Sample Data'!R205-'Choose Housekeeping Genes'!S$27,35-'Choose Housekeeping Genes'!S$27),"")</f>
        <v/>
      </c>
      <c r="S205" s="132" t="str">
        <f>IF(SUM('Test Sample Data'!S$3:S$386)&gt;10,IF(AND(ISNUMBER('Test Sample Data'!S205),'Test Sample Data'!S205&lt;35,'Test Sample Data'!S205&gt;0),'Test Sample Data'!S205-'Choose Housekeeping Genes'!T$27,35-'Choose Housekeeping Genes'!T$27),"")</f>
        <v/>
      </c>
      <c r="T205" s="132" t="str">
        <f>IF(SUM('Test Sample Data'!T$3:T$386)&gt;10,IF(AND(ISNUMBER('Test Sample Data'!T205),'Test Sample Data'!T205&lt;35,'Test Sample Data'!T205&gt;0),'Test Sample Data'!T205-'Choose Housekeeping Genes'!U$27,35-'Choose Housekeeping Genes'!U$27),"")</f>
        <v/>
      </c>
      <c r="U205" s="132" t="str">
        <f>IF(SUM('Test Sample Data'!U$3:U$386)&gt;10,IF(AND(ISNUMBER('Test Sample Data'!U205),'Test Sample Data'!U205&lt;35,'Test Sample Data'!U205&gt;0),'Test Sample Data'!U205-'Choose Housekeeping Genes'!V$27,35-'Choose Housekeeping Genes'!V$27),"")</f>
        <v/>
      </c>
      <c r="V205" s="132" t="str">
        <f>IF(SUM('Test Sample Data'!V$3:V$386)&gt;10,IF(AND(ISNUMBER('Test Sample Data'!V205),'Test Sample Data'!V205&lt;35,'Test Sample Data'!V205&gt;0),'Test Sample Data'!V205-'Choose Housekeeping Genes'!W$27,35-'Choose Housekeeping Genes'!W$27),"")</f>
        <v/>
      </c>
      <c r="W205" s="140" t="str">
        <f>'Control Sample Data'!A205</f>
        <v>TapSAKI</v>
      </c>
      <c r="X205" s="141" t="s">
        <v>252</v>
      </c>
      <c r="Y205" s="132" t="str">
        <f>IF(SUM('Control Sample Data'!C$3:C$386)&gt;10,IF(AND(ISNUMBER('Control Sample Data'!C205),'Control Sample Data'!C205&lt;35,'Control Sample Data'!C205&gt;0),'Control Sample Data'!C205-'Choose Housekeeping Genes'!AA$27,35-'Choose Housekeeping Genes'!AA$27),"")</f>
        <v/>
      </c>
      <c r="Z205" s="132" t="str">
        <f>IF(SUM('Control Sample Data'!D$3:D$386)&gt;10,IF(AND(ISNUMBER('Control Sample Data'!D205),'Control Sample Data'!D205&lt;35,'Control Sample Data'!D205&gt;0),'Control Sample Data'!D205-'Choose Housekeeping Genes'!AB$27,35-'Choose Housekeeping Genes'!AB$27),"")</f>
        <v/>
      </c>
      <c r="AA205" s="132" t="str">
        <f>IF(SUM('Control Sample Data'!E$3:E$386)&gt;10,IF(AND(ISNUMBER('Control Sample Data'!E205),'Control Sample Data'!E205&lt;35,'Control Sample Data'!E205&gt;0),'Control Sample Data'!E205-'Choose Housekeeping Genes'!AC$27,35-'Choose Housekeeping Genes'!AC$27),"")</f>
        <v/>
      </c>
      <c r="AB205" s="132" t="str">
        <f>IF(SUM('Control Sample Data'!F$3:F$386)&gt;10,IF(AND(ISNUMBER('Control Sample Data'!F205),'Control Sample Data'!F205&lt;35,'Control Sample Data'!F205&gt;0),'Control Sample Data'!F205-'Choose Housekeeping Genes'!AD$27,35-'Choose Housekeeping Genes'!AD$27),"")</f>
        <v/>
      </c>
      <c r="AC205" s="132" t="str">
        <f>IF(SUM('Control Sample Data'!G$3:G$386)&gt;10,IF(AND(ISNUMBER('Control Sample Data'!G205),'Control Sample Data'!G205&lt;35,'Control Sample Data'!G205&gt;0),'Control Sample Data'!G205-'Choose Housekeeping Genes'!AE$27,35-'Choose Housekeeping Genes'!AE$27),"")</f>
        <v/>
      </c>
      <c r="AD205" s="132" t="str">
        <f>IF(SUM('Control Sample Data'!H$3:H$386)&gt;10,IF(AND(ISNUMBER('Control Sample Data'!H205),'Control Sample Data'!H205&lt;35,'Control Sample Data'!H205&gt;0),'Control Sample Data'!H205-'Choose Housekeeping Genes'!AF$27,35-'Choose Housekeeping Genes'!AF$27),"")</f>
        <v/>
      </c>
      <c r="AE205" s="132" t="str">
        <f>IF(SUM('Control Sample Data'!I$3:I$386)&gt;10,IF(AND(ISNUMBER('Control Sample Data'!I205),'Control Sample Data'!I205&lt;35,'Control Sample Data'!I205&gt;0),'Control Sample Data'!I205-'Choose Housekeeping Genes'!AG$27,35-'Choose Housekeeping Genes'!AG$27),"")</f>
        <v/>
      </c>
      <c r="AF205" s="132" t="str">
        <f>IF(SUM('Control Sample Data'!J$3:J$386)&gt;10,IF(AND(ISNUMBER('Control Sample Data'!J205),'Control Sample Data'!J205&lt;35,'Control Sample Data'!J205&gt;0),'Control Sample Data'!J205-'Choose Housekeeping Genes'!AH$27,35-'Choose Housekeeping Genes'!AH$27),"")</f>
        <v/>
      </c>
      <c r="AG205" s="132" t="str">
        <f>IF(SUM('Control Sample Data'!K$3:K$386)&gt;10,IF(AND(ISNUMBER('Control Sample Data'!K205),'Control Sample Data'!K205&lt;35,'Control Sample Data'!K205&gt;0),'Control Sample Data'!K205-'Choose Housekeeping Genes'!AI$27,35-'Choose Housekeeping Genes'!AI$27),"")</f>
        <v/>
      </c>
      <c r="AH205" s="132" t="str">
        <f>IF(SUM('Control Sample Data'!L$3:L$386)&gt;10,IF(AND(ISNUMBER('Control Sample Data'!L205),'Control Sample Data'!L205&lt;35,'Control Sample Data'!L205&gt;0),'Control Sample Data'!L205-'Choose Housekeeping Genes'!AJ$27,35-'Choose Housekeeping Genes'!AJ$27),"")</f>
        <v/>
      </c>
      <c r="AI205" s="132" t="str">
        <f>IF(SUM('Control Sample Data'!M$3:M$386)&gt;10,IF(AND(ISNUMBER('Control Sample Data'!M205),'Control Sample Data'!M205&lt;35,'Control Sample Data'!M205&gt;0),'Control Sample Data'!M205-'Choose Housekeeping Genes'!AK$27,35-'Choose Housekeeping Genes'!AK$27),"")</f>
        <v/>
      </c>
      <c r="AJ205" s="132" t="str">
        <f>IF(SUM('Control Sample Data'!N$3:N$386)&gt;10,IF(AND(ISNUMBER('Control Sample Data'!N205),'Control Sample Data'!N205&lt;35,'Control Sample Data'!N205&gt;0),'Control Sample Data'!N205-'Choose Housekeeping Genes'!AL$27,35-'Choose Housekeeping Genes'!AL$27),"")</f>
        <v/>
      </c>
      <c r="AK205" s="132" t="str">
        <f>IF(SUM('Control Sample Data'!O$3:O$386)&gt;10,IF(AND(ISNUMBER('Control Sample Data'!O205),'Control Sample Data'!O205&lt;35,'Control Sample Data'!O205&gt;0),'Control Sample Data'!O205-'Choose Housekeeping Genes'!AM$27,35-'Choose Housekeeping Genes'!AM$27),"")</f>
        <v/>
      </c>
      <c r="AL205" s="132" t="str">
        <f>IF(SUM('Control Sample Data'!P$3:P$386)&gt;10,IF(AND(ISNUMBER('Control Sample Data'!P205),'Control Sample Data'!P205&lt;35,'Control Sample Data'!P205&gt;0),'Control Sample Data'!P205-'Choose Housekeeping Genes'!AN$27,35-'Choose Housekeeping Genes'!AN$27),"")</f>
        <v/>
      </c>
      <c r="AM205" s="132" t="str">
        <f>IF(SUM('Control Sample Data'!Q$3:Q$386)&gt;10,IF(AND(ISNUMBER('Control Sample Data'!Q205),'Control Sample Data'!Q205&lt;35,'Control Sample Data'!Q205&gt;0),'Control Sample Data'!Q205-'Choose Housekeeping Genes'!AO$27,35-'Choose Housekeeping Genes'!AO$27),"")</f>
        <v/>
      </c>
      <c r="AN205" s="132" t="str">
        <f>IF(SUM('Control Sample Data'!R$3:R$386)&gt;10,IF(AND(ISNUMBER('Control Sample Data'!R205),'Control Sample Data'!R205&lt;35,'Control Sample Data'!R205&gt;0),'Control Sample Data'!R205-'Choose Housekeeping Genes'!AP$27,35-'Choose Housekeeping Genes'!AP$27),"")</f>
        <v/>
      </c>
      <c r="AO205" s="132" t="str">
        <f>IF(SUM('Control Sample Data'!S$3:S$386)&gt;10,IF(AND(ISNUMBER('Control Sample Data'!S205),'Control Sample Data'!S205&lt;35,'Control Sample Data'!S205&gt;0),'Control Sample Data'!S205-'Choose Housekeeping Genes'!AQ$27,35-'Choose Housekeeping Genes'!AQ$27),"")</f>
        <v/>
      </c>
      <c r="AP205" s="132" t="str">
        <f>IF(SUM('Control Sample Data'!T$3:T$386)&gt;10,IF(AND(ISNUMBER('Control Sample Data'!T205),'Control Sample Data'!T205&lt;35,'Control Sample Data'!T205&gt;0),'Control Sample Data'!T205-'Choose Housekeeping Genes'!AR$27,35-'Choose Housekeeping Genes'!AR$27),"")</f>
        <v/>
      </c>
      <c r="AQ205" s="132" t="str">
        <f>IF(SUM('Control Sample Data'!U$3:U$386)&gt;10,IF(AND(ISNUMBER('Control Sample Data'!U205),'Control Sample Data'!U205&lt;35,'Control Sample Data'!U205&gt;0),'Control Sample Data'!U205-'Choose Housekeeping Genes'!AS$27,35-'Choose Housekeeping Genes'!AS$27),"")</f>
        <v/>
      </c>
      <c r="AR205" s="132" t="str">
        <f>IF(SUM('Control Sample Data'!V$3:V$386)&gt;10,IF(AND(ISNUMBER('Control Sample Data'!V205),'Control Sample Data'!V205&lt;35,'Control Sample Data'!V205&gt;0),'Control Sample Data'!V205-'Choose Housekeeping Genes'!AT$27,35-'Choose Housekeeping Genes'!AT$27),"")</f>
        <v/>
      </c>
      <c r="AS205" s="135" t="str">
        <f>'Control Sample Data'!A205</f>
        <v>TapSAKI</v>
      </c>
      <c r="AT205" s="35" t="s">
        <v>252</v>
      </c>
      <c r="AU205" s="132" t="str">
        <f ca="1">IF(ISNUMBER(C205-'Choose Housekeeping Genes'!D$17),C205-'Choose Housekeeping Genes'!D$17,"")</f>
        <v/>
      </c>
      <c r="AV205" s="132" t="str">
        <f ca="1">IF(ISNUMBER(D205-'Choose Housekeeping Genes'!E$17),D205-'Choose Housekeeping Genes'!E$17,"")</f>
        <v/>
      </c>
      <c r="AW205" s="132" t="str">
        <f ca="1">IF(ISNUMBER(E205-'Choose Housekeeping Genes'!F$17),E205-'Choose Housekeeping Genes'!F$17,"")</f>
        <v/>
      </c>
      <c r="AX205" s="132" t="str">
        <f ca="1">IF(ISNUMBER(F205-'Choose Housekeeping Genes'!G$17),F205-'Choose Housekeeping Genes'!G$17,"")</f>
        <v/>
      </c>
      <c r="AY205" s="132" t="str">
        <f ca="1">IF(ISNUMBER(G205-'Choose Housekeeping Genes'!H$17),G205-'Choose Housekeeping Genes'!H$17,"")</f>
        <v/>
      </c>
      <c r="AZ205" s="132" t="str">
        <f ca="1">IF(ISNUMBER(H205-'Choose Housekeeping Genes'!I$17),H205-'Choose Housekeeping Genes'!I$17,"")</f>
        <v/>
      </c>
      <c r="BA205" s="132" t="str">
        <f ca="1">IF(ISNUMBER(I205-'Choose Housekeeping Genes'!J$17),I205-'Choose Housekeeping Genes'!J$17,"")</f>
        <v/>
      </c>
      <c r="BB205" s="132" t="str">
        <f ca="1">IF(ISNUMBER(J205-'Choose Housekeeping Genes'!K$17),J205-'Choose Housekeeping Genes'!K$17,"")</f>
        <v/>
      </c>
      <c r="BC205" s="132" t="str">
        <f ca="1">IF(ISNUMBER(K205-'Choose Housekeeping Genes'!L$17),K205-'Choose Housekeeping Genes'!L$17,"")</f>
        <v/>
      </c>
      <c r="BD205" s="132" t="str">
        <f ca="1">IF(ISNUMBER(L205-'Choose Housekeeping Genes'!M$17),L205-'Choose Housekeeping Genes'!M$17,"")</f>
        <v/>
      </c>
      <c r="BE205" s="132" t="str">
        <f ca="1">IF(ISNUMBER(M205-'Choose Housekeeping Genes'!N$17),M205-'Choose Housekeeping Genes'!N$17,"")</f>
        <v/>
      </c>
      <c r="BF205" s="132" t="str">
        <f ca="1">IF(ISNUMBER(N205-'Choose Housekeeping Genes'!O$17),N205-'Choose Housekeeping Genes'!O$17,"")</f>
        <v/>
      </c>
      <c r="BG205" s="132" t="str">
        <f ca="1">IF(ISNUMBER(O205-'Choose Housekeeping Genes'!P$17),O205-'Choose Housekeeping Genes'!P$17,"")</f>
        <v/>
      </c>
      <c r="BH205" s="132" t="str">
        <f ca="1">IF(ISNUMBER(P205-'Choose Housekeeping Genes'!Q$17),P205-'Choose Housekeeping Genes'!Q$17,"")</f>
        <v/>
      </c>
      <c r="BI205" s="132" t="str">
        <f ca="1">IF(ISNUMBER(Q205-'Choose Housekeeping Genes'!R$17),Q205-'Choose Housekeeping Genes'!R$17,"")</f>
        <v/>
      </c>
      <c r="BJ205" s="132" t="str">
        <f ca="1">IF(ISNUMBER(R205-'Choose Housekeeping Genes'!S$17),R205-'Choose Housekeeping Genes'!S$17,"")</f>
        <v/>
      </c>
      <c r="BK205" s="132" t="str">
        <f ca="1">IF(ISNUMBER(S205-'Choose Housekeeping Genes'!T$17),S205-'Choose Housekeeping Genes'!T$17,"")</f>
        <v/>
      </c>
      <c r="BL205" s="132" t="str">
        <f ca="1">IF(ISNUMBER(T205-'Choose Housekeeping Genes'!U$17),T205-'Choose Housekeeping Genes'!U$17,"")</f>
        <v/>
      </c>
      <c r="BM205" s="132" t="str">
        <f ca="1">IF(ISNUMBER(U205-'Choose Housekeeping Genes'!V$17),U205-'Choose Housekeeping Genes'!V$17,"")</f>
        <v/>
      </c>
      <c r="BN205" s="132" t="str">
        <f ca="1">IF(ISNUMBER(V205-'Choose Housekeeping Genes'!W$17),V205-'Choose Housekeeping Genes'!W$17,"")</f>
        <v/>
      </c>
      <c r="BO205" s="142" t="str">
        <f t="shared" si="11"/>
        <v>TapSAKI</v>
      </c>
      <c r="BP205" s="141" t="s">
        <v>252</v>
      </c>
      <c r="BQ205" s="132" t="str">
        <f ca="1">IF(ISNUMBER(Y205-'Choose Housekeeping Genes'!AA$17),Y205-'Choose Housekeeping Genes'!AA$17,"")</f>
        <v/>
      </c>
      <c r="BR205" s="132" t="str">
        <f ca="1">IF(ISNUMBER(Z205-'Choose Housekeeping Genes'!AB$17),Z205-'Choose Housekeeping Genes'!AB$17,"")</f>
        <v/>
      </c>
      <c r="BS205" s="132" t="str">
        <f ca="1">IF(ISNUMBER(AA205-'Choose Housekeeping Genes'!AC$17),AA205-'Choose Housekeeping Genes'!AC$17,"")</f>
        <v/>
      </c>
      <c r="BT205" s="132" t="str">
        <f ca="1">IF(ISNUMBER(AB205-'Choose Housekeeping Genes'!AD$17),AB205-'Choose Housekeeping Genes'!AD$17,"")</f>
        <v/>
      </c>
      <c r="BU205" s="132" t="str">
        <f ca="1">IF(ISNUMBER(AC205-'Choose Housekeeping Genes'!AE$17),AC205-'Choose Housekeeping Genes'!AE$17,"")</f>
        <v/>
      </c>
      <c r="BV205" s="132" t="str">
        <f ca="1">IF(ISNUMBER(AD205-'Choose Housekeeping Genes'!AF$17),AD205-'Choose Housekeeping Genes'!AF$17,"")</f>
        <v/>
      </c>
      <c r="BW205" s="132" t="str">
        <f ca="1">IF(ISNUMBER(AE205-'Choose Housekeeping Genes'!AG$17),AE205-'Choose Housekeeping Genes'!AG$17,"")</f>
        <v/>
      </c>
      <c r="BX205" s="132" t="str">
        <f ca="1">IF(ISNUMBER(AF205-'Choose Housekeeping Genes'!AH$17),AF205-'Choose Housekeeping Genes'!AH$17,"")</f>
        <v/>
      </c>
      <c r="BY205" s="132" t="str">
        <f ca="1">IF(ISNUMBER(AG205-'Choose Housekeeping Genes'!AI$17),AG205-'Choose Housekeeping Genes'!AI$17,"")</f>
        <v/>
      </c>
      <c r="BZ205" s="132" t="str">
        <f ca="1">IF(ISNUMBER(AH205-'Choose Housekeeping Genes'!AJ$17),AH205-'Choose Housekeeping Genes'!AJ$17,"")</f>
        <v/>
      </c>
      <c r="CA205" s="132" t="str">
        <f ca="1">IF(ISNUMBER(AI205-'Choose Housekeeping Genes'!AK$17),AI205-'Choose Housekeeping Genes'!AK$17,"")</f>
        <v/>
      </c>
      <c r="CB205" s="132" t="str">
        <f ca="1">IF(ISNUMBER(AJ205-'Choose Housekeeping Genes'!AL$17),AJ205-'Choose Housekeeping Genes'!AL$17,"")</f>
        <v/>
      </c>
      <c r="CC205" s="132" t="str">
        <f ca="1">IF(ISNUMBER(AK205-'Choose Housekeeping Genes'!AM$17),AK205-'Choose Housekeeping Genes'!AM$17,"")</f>
        <v/>
      </c>
      <c r="CD205" s="132" t="str">
        <f ca="1">IF(ISNUMBER(AL205-'Choose Housekeeping Genes'!AN$17),AL205-'Choose Housekeeping Genes'!AN$17,"")</f>
        <v/>
      </c>
      <c r="CE205" s="132" t="str">
        <f ca="1">IF(ISNUMBER(AM205-'Choose Housekeeping Genes'!AO$17),AM205-'Choose Housekeeping Genes'!AO$17,"")</f>
        <v/>
      </c>
      <c r="CF205" s="132" t="str">
        <f ca="1">IF(ISNUMBER(AN205-'Choose Housekeeping Genes'!AP$17),AN205-'Choose Housekeeping Genes'!AP$17,"")</f>
        <v/>
      </c>
      <c r="CG205" s="132" t="str">
        <f ca="1">IF(ISNUMBER(AO205-'Choose Housekeeping Genes'!AQ$17),AO205-'Choose Housekeeping Genes'!AQ$17,"")</f>
        <v/>
      </c>
      <c r="CH205" s="132" t="str">
        <f ca="1">IF(ISNUMBER(AP205-'Choose Housekeeping Genes'!AR$17),AP205-'Choose Housekeeping Genes'!AR$17,"")</f>
        <v/>
      </c>
      <c r="CI205" s="132" t="str">
        <f ca="1">IF(ISNUMBER(AQ205-'Choose Housekeeping Genes'!AS$17),AQ205-'Choose Housekeeping Genes'!AS$17,"")</f>
        <v/>
      </c>
      <c r="CJ205" s="132" t="str">
        <f ca="1">IF(ISNUMBER(AR205-'Choose Housekeeping Genes'!AT$17),AR205-'Choose Housekeeping Genes'!AT$17,"")</f>
        <v/>
      </c>
      <c r="CK205" s="137" t="e">
        <f t="shared" ca="1" si="12"/>
        <v>#DIV/0!</v>
      </c>
      <c r="CL205" s="138" t="e">
        <f t="shared" ca="1" si="13"/>
        <v>#DIV/0!</v>
      </c>
    </row>
    <row r="206" spans="1:90" ht="12.75" x14ac:dyDescent="0.15">
      <c r="A206" s="131" t="str">
        <f>'Transcript table'!C206</f>
        <v>TARID</v>
      </c>
      <c r="B206" s="35" t="s">
        <v>253</v>
      </c>
      <c r="C206" s="132" t="str">
        <f>IF(SUM('Test Sample Data'!C$3:C$386)&gt;10,IF(AND(ISNUMBER('Test Sample Data'!C206),'Test Sample Data'!C206&lt;35,'Test Sample Data'!C206&gt;0),'Test Sample Data'!C206-'Choose Housekeeping Genes'!D$27,35-'Choose Housekeeping Genes'!D$27),"")</f>
        <v/>
      </c>
      <c r="D206" s="132" t="str">
        <f>IF(SUM('Test Sample Data'!D$3:D$386)&gt;10,IF(AND(ISNUMBER('Test Sample Data'!D206),'Test Sample Data'!D206&lt;35,'Test Sample Data'!D206&gt;0),'Test Sample Data'!D206-'Choose Housekeeping Genes'!E$27,35-'Choose Housekeeping Genes'!E$27),"")</f>
        <v/>
      </c>
      <c r="E206" s="132" t="str">
        <f>IF(SUM('Test Sample Data'!E$3:E$386)&gt;10,IF(AND(ISNUMBER('Test Sample Data'!E206),'Test Sample Data'!E206&lt;35,'Test Sample Data'!E206&gt;0),'Test Sample Data'!E206-'Choose Housekeeping Genes'!F$27,35-'Choose Housekeeping Genes'!F$27),"")</f>
        <v/>
      </c>
      <c r="F206" s="132" t="str">
        <f>IF(SUM('Test Sample Data'!F$3:F$386)&gt;10,IF(AND(ISNUMBER('Test Sample Data'!F206),'Test Sample Data'!F206&lt;35,'Test Sample Data'!F206&gt;0),'Test Sample Data'!F206-'Choose Housekeeping Genes'!G$27,35-'Choose Housekeeping Genes'!G$27),"")</f>
        <v/>
      </c>
      <c r="G206" s="132" t="str">
        <f>IF(SUM('Test Sample Data'!G$3:G$386)&gt;10,IF(AND(ISNUMBER('Test Sample Data'!G206),'Test Sample Data'!G206&lt;35,'Test Sample Data'!G206&gt;0),'Test Sample Data'!G206-'Choose Housekeeping Genes'!H$27,35-'Choose Housekeeping Genes'!H$27),"")</f>
        <v/>
      </c>
      <c r="H206" s="132" t="str">
        <f>IF(SUM('Test Sample Data'!H$3:H$386)&gt;10,IF(AND(ISNUMBER('Test Sample Data'!H206),'Test Sample Data'!H206&lt;35,'Test Sample Data'!H206&gt;0),'Test Sample Data'!H206-'Choose Housekeeping Genes'!I$27,35-'Choose Housekeeping Genes'!I$27),"")</f>
        <v/>
      </c>
      <c r="I206" s="132" t="str">
        <f>IF(SUM('Test Sample Data'!I$3:I$386)&gt;10,IF(AND(ISNUMBER('Test Sample Data'!I206),'Test Sample Data'!I206&lt;35,'Test Sample Data'!I206&gt;0),'Test Sample Data'!I206-'Choose Housekeeping Genes'!J$27,35-'Choose Housekeeping Genes'!J$27),"")</f>
        <v/>
      </c>
      <c r="J206" s="132" t="str">
        <f>IF(SUM('Test Sample Data'!J$3:J$386)&gt;10,IF(AND(ISNUMBER('Test Sample Data'!J206),'Test Sample Data'!J206&lt;35,'Test Sample Data'!J206&gt;0),'Test Sample Data'!J206-'Choose Housekeeping Genes'!K$27,35-'Choose Housekeeping Genes'!K$27),"")</f>
        <v/>
      </c>
      <c r="K206" s="132" t="str">
        <f>IF(SUM('Test Sample Data'!K$3:K$386)&gt;10,IF(AND(ISNUMBER('Test Sample Data'!K206),'Test Sample Data'!K206&lt;35,'Test Sample Data'!K206&gt;0),'Test Sample Data'!K206-'Choose Housekeeping Genes'!L$27,35-'Choose Housekeeping Genes'!L$27),"")</f>
        <v/>
      </c>
      <c r="L206" s="132" t="str">
        <f>IF(SUM('Test Sample Data'!L$3:L$386)&gt;10,IF(AND(ISNUMBER('Test Sample Data'!L206),'Test Sample Data'!L206&lt;35,'Test Sample Data'!L206&gt;0),'Test Sample Data'!L206-'Choose Housekeeping Genes'!M$27,35-'Choose Housekeeping Genes'!M$27),"")</f>
        <v/>
      </c>
      <c r="M206" s="132" t="str">
        <f>IF(SUM('Test Sample Data'!M$3:M$386)&gt;10,IF(AND(ISNUMBER('Test Sample Data'!M206),'Test Sample Data'!M206&lt;35,'Test Sample Data'!M206&gt;0),'Test Sample Data'!M206-'Choose Housekeeping Genes'!N$27,35-'Choose Housekeeping Genes'!N$27),"")</f>
        <v/>
      </c>
      <c r="N206" s="132" t="str">
        <f>IF(SUM('Test Sample Data'!N$3:N$386)&gt;10,IF(AND(ISNUMBER('Test Sample Data'!N206),'Test Sample Data'!N206&lt;35,'Test Sample Data'!N206&gt;0),'Test Sample Data'!N206-'Choose Housekeeping Genes'!O$27,35-'Choose Housekeeping Genes'!O$27),"")</f>
        <v/>
      </c>
      <c r="O206" s="132" t="str">
        <f>IF(SUM('Test Sample Data'!O$3:O$386)&gt;10,IF(AND(ISNUMBER('Test Sample Data'!O206),'Test Sample Data'!O206&lt;35,'Test Sample Data'!O206&gt;0),'Test Sample Data'!O206-'Choose Housekeeping Genes'!P$27,35-'Choose Housekeeping Genes'!P$27),"")</f>
        <v/>
      </c>
      <c r="P206" s="132" t="str">
        <f>IF(SUM('Test Sample Data'!P$3:P$386)&gt;10,IF(AND(ISNUMBER('Test Sample Data'!P206),'Test Sample Data'!P206&lt;35,'Test Sample Data'!P206&gt;0),'Test Sample Data'!P206-'Choose Housekeeping Genes'!Q$27,35-'Choose Housekeeping Genes'!Q$27),"")</f>
        <v/>
      </c>
      <c r="Q206" s="132" t="str">
        <f>IF(SUM('Test Sample Data'!Q$3:Q$386)&gt;10,IF(AND(ISNUMBER('Test Sample Data'!Q206),'Test Sample Data'!Q206&lt;35,'Test Sample Data'!Q206&gt;0),'Test Sample Data'!Q206-'Choose Housekeeping Genes'!R$27,35-'Choose Housekeeping Genes'!R$27),"")</f>
        <v/>
      </c>
      <c r="R206" s="132" t="str">
        <f>IF(SUM('Test Sample Data'!R$3:R$386)&gt;10,IF(AND(ISNUMBER('Test Sample Data'!R206),'Test Sample Data'!R206&lt;35,'Test Sample Data'!R206&gt;0),'Test Sample Data'!R206-'Choose Housekeeping Genes'!S$27,35-'Choose Housekeeping Genes'!S$27),"")</f>
        <v/>
      </c>
      <c r="S206" s="132" t="str">
        <f>IF(SUM('Test Sample Data'!S$3:S$386)&gt;10,IF(AND(ISNUMBER('Test Sample Data'!S206),'Test Sample Data'!S206&lt;35,'Test Sample Data'!S206&gt;0),'Test Sample Data'!S206-'Choose Housekeeping Genes'!T$27,35-'Choose Housekeeping Genes'!T$27),"")</f>
        <v/>
      </c>
      <c r="T206" s="132" t="str">
        <f>IF(SUM('Test Sample Data'!T$3:T$386)&gt;10,IF(AND(ISNUMBER('Test Sample Data'!T206),'Test Sample Data'!T206&lt;35,'Test Sample Data'!T206&gt;0),'Test Sample Data'!T206-'Choose Housekeeping Genes'!U$27,35-'Choose Housekeeping Genes'!U$27),"")</f>
        <v/>
      </c>
      <c r="U206" s="132" t="str">
        <f>IF(SUM('Test Sample Data'!U$3:U$386)&gt;10,IF(AND(ISNUMBER('Test Sample Data'!U206),'Test Sample Data'!U206&lt;35,'Test Sample Data'!U206&gt;0),'Test Sample Data'!U206-'Choose Housekeeping Genes'!V$27,35-'Choose Housekeeping Genes'!V$27),"")</f>
        <v/>
      </c>
      <c r="V206" s="132" t="str">
        <f>IF(SUM('Test Sample Data'!V$3:V$386)&gt;10,IF(AND(ISNUMBER('Test Sample Data'!V206),'Test Sample Data'!V206&lt;35,'Test Sample Data'!V206&gt;0),'Test Sample Data'!V206-'Choose Housekeeping Genes'!W$27,35-'Choose Housekeeping Genes'!W$27),"")</f>
        <v/>
      </c>
      <c r="W206" s="140" t="str">
        <f>'Control Sample Data'!A206</f>
        <v>TARID</v>
      </c>
      <c r="X206" s="141" t="s">
        <v>253</v>
      </c>
      <c r="Y206" s="132" t="str">
        <f>IF(SUM('Control Sample Data'!C$3:C$386)&gt;10,IF(AND(ISNUMBER('Control Sample Data'!C206),'Control Sample Data'!C206&lt;35,'Control Sample Data'!C206&gt;0),'Control Sample Data'!C206-'Choose Housekeeping Genes'!AA$27,35-'Choose Housekeeping Genes'!AA$27),"")</f>
        <v/>
      </c>
      <c r="Z206" s="132" t="str">
        <f>IF(SUM('Control Sample Data'!D$3:D$386)&gt;10,IF(AND(ISNUMBER('Control Sample Data'!D206),'Control Sample Data'!D206&lt;35,'Control Sample Data'!D206&gt;0),'Control Sample Data'!D206-'Choose Housekeeping Genes'!AB$27,35-'Choose Housekeeping Genes'!AB$27),"")</f>
        <v/>
      </c>
      <c r="AA206" s="132" t="str">
        <f>IF(SUM('Control Sample Data'!E$3:E$386)&gt;10,IF(AND(ISNUMBER('Control Sample Data'!E206),'Control Sample Data'!E206&lt;35,'Control Sample Data'!E206&gt;0),'Control Sample Data'!E206-'Choose Housekeeping Genes'!AC$27,35-'Choose Housekeeping Genes'!AC$27),"")</f>
        <v/>
      </c>
      <c r="AB206" s="132" t="str">
        <f>IF(SUM('Control Sample Data'!F$3:F$386)&gt;10,IF(AND(ISNUMBER('Control Sample Data'!F206),'Control Sample Data'!F206&lt;35,'Control Sample Data'!F206&gt;0),'Control Sample Data'!F206-'Choose Housekeeping Genes'!AD$27,35-'Choose Housekeeping Genes'!AD$27),"")</f>
        <v/>
      </c>
      <c r="AC206" s="132" t="str">
        <f>IF(SUM('Control Sample Data'!G$3:G$386)&gt;10,IF(AND(ISNUMBER('Control Sample Data'!G206),'Control Sample Data'!G206&lt;35,'Control Sample Data'!G206&gt;0),'Control Sample Data'!G206-'Choose Housekeeping Genes'!AE$27,35-'Choose Housekeeping Genes'!AE$27),"")</f>
        <v/>
      </c>
      <c r="AD206" s="132" t="str">
        <f>IF(SUM('Control Sample Data'!H$3:H$386)&gt;10,IF(AND(ISNUMBER('Control Sample Data'!H206),'Control Sample Data'!H206&lt;35,'Control Sample Data'!H206&gt;0),'Control Sample Data'!H206-'Choose Housekeeping Genes'!AF$27,35-'Choose Housekeeping Genes'!AF$27),"")</f>
        <v/>
      </c>
      <c r="AE206" s="132" t="str">
        <f>IF(SUM('Control Sample Data'!I$3:I$386)&gt;10,IF(AND(ISNUMBER('Control Sample Data'!I206),'Control Sample Data'!I206&lt;35,'Control Sample Data'!I206&gt;0),'Control Sample Data'!I206-'Choose Housekeeping Genes'!AG$27,35-'Choose Housekeeping Genes'!AG$27),"")</f>
        <v/>
      </c>
      <c r="AF206" s="132" t="str">
        <f>IF(SUM('Control Sample Data'!J$3:J$386)&gt;10,IF(AND(ISNUMBER('Control Sample Data'!J206),'Control Sample Data'!J206&lt;35,'Control Sample Data'!J206&gt;0),'Control Sample Data'!J206-'Choose Housekeeping Genes'!AH$27,35-'Choose Housekeeping Genes'!AH$27),"")</f>
        <v/>
      </c>
      <c r="AG206" s="132" t="str">
        <f>IF(SUM('Control Sample Data'!K$3:K$386)&gt;10,IF(AND(ISNUMBER('Control Sample Data'!K206),'Control Sample Data'!K206&lt;35,'Control Sample Data'!K206&gt;0),'Control Sample Data'!K206-'Choose Housekeeping Genes'!AI$27,35-'Choose Housekeeping Genes'!AI$27),"")</f>
        <v/>
      </c>
      <c r="AH206" s="132" t="str">
        <f>IF(SUM('Control Sample Data'!L$3:L$386)&gt;10,IF(AND(ISNUMBER('Control Sample Data'!L206),'Control Sample Data'!L206&lt;35,'Control Sample Data'!L206&gt;0),'Control Sample Data'!L206-'Choose Housekeeping Genes'!AJ$27,35-'Choose Housekeeping Genes'!AJ$27),"")</f>
        <v/>
      </c>
      <c r="AI206" s="132" t="str">
        <f>IF(SUM('Control Sample Data'!M$3:M$386)&gt;10,IF(AND(ISNUMBER('Control Sample Data'!M206),'Control Sample Data'!M206&lt;35,'Control Sample Data'!M206&gt;0),'Control Sample Data'!M206-'Choose Housekeeping Genes'!AK$27,35-'Choose Housekeeping Genes'!AK$27),"")</f>
        <v/>
      </c>
      <c r="AJ206" s="132" t="str">
        <f>IF(SUM('Control Sample Data'!N$3:N$386)&gt;10,IF(AND(ISNUMBER('Control Sample Data'!N206),'Control Sample Data'!N206&lt;35,'Control Sample Data'!N206&gt;0),'Control Sample Data'!N206-'Choose Housekeeping Genes'!AL$27,35-'Choose Housekeeping Genes'!AL$27),"")</f>
        <v/>
      </c>
      <c r="AK206" s="132" t="str">
        <f>IF(SUM('Control Sample Data'!O$3:O$386)&gt;10,IF(AND(ISNUMBER('Control Sample Data'!O206),'Control Sample Data'!O206&lt;35,'Control Sample Data'!O206&gt;0),'Control Sample Data'!O206-'Choose Housekeeping Genes'!AM$27,35-'Choose Housekeeping Genes'!AM$27),"")</f>
        <v/>
      </c>
      <c r="AL206" s="132" t="str">
        <f>IF(SUM('Control Sample Data'!P$3:P$386)&gt;10,IF(AND(ISNUMBER('Control Sample Data'!P206),'Control Sample Data'!P206&lt;35,'Control Sample Data'!P206&gt;0),'Control Sample Data'!P206-'Choose Housekeeping Genes'!AN$27,35-'Choose Housekeeping Genes'!AN$27),"")</f>
        <v/>
      </c>
      <c r="AM206" s="132" t="str">
        <f>IF(SUM('Control Sample Data'!Q$3:Q$386)&gt;10,IF(AND(ISNUMBER('Control Sample Data'!Q206),'Control Sample Data'!Q206&lt;35,'Control Sample Data'!Q206&gt;0),'Control Sample Data'!Q206-'Choose Housekeeping Genes'!AO$27,35-'Choose Housekeeping Genes'!AO$27),"")</f>
        <v/>
      </c>
      <c r="AN206" s="132" t="str">
        <f>IF(SUM('Control Sample Data'!R$3:R$386)&gt;10,IF(AND(ISNUMBER('Control Sample Data'!R206),'Control Sample Data'!R206&lt;35,'Control Sample Data'!R206&gt;0),'Control Sample Data'!R206-'Choose Housekeeping Genes'!AP$27,35-'Choose Housekeeping Genes'!AP$27),"")</f>
        <v/>
      </c>
      <c r="AO206" s="132" t="str">
        <f>IF(SUM('Control Sample Data'!S$3:S$386)&gt;10,IF(AND(ISNUMBER('Control Sample Data'!S206),'Control Sample Data'!S206&lt;35,'Control Sample Data'!S206&gt;0),'Control Sample Data'!S206-'Choose Housekeeping Genes'!AQ$27,35-'Choose Housekeeping Genes'!AQ$27),"")</f>
        <v/>
      </c>
      <c r="AP206" s="132" t="str">
        <f>IF(SUM('Control Sample Data'!T$3:T$386)&gt;10,IF(AND(ISNUMBER('Control Sample Data'!T206),'Control Sample Data'!T206&lt;35,'Control Sample Data'!T206&gt;0),'Control Sample Data'!T206-'Choose Housekeeping Genes'!AR$27,35-'Choose Housekeeping Genes'!AR$27),"")</f>
        <v/>
      </c>
      <c r="AQ206" s="132" t="str">
        <f>IF(SUM('Control Sample Data'!U$3:U$386)&gt;10,IF(AND(ISNUMBER('Control Sample Data'!U206),'Control Sample Data'!U206&lt;35,'Control Sample Data'!U206&gt;0),'Control Sample Data'!U206-'Choose Housekeeping Genes'!AS$27,35-'Choose Housekeeping Genes'!AS$27),"")</f>
        <v/>
      </c>
      <c r="AR206" s="132" t="str">
        <f>IF(SUM('Control Sample Data'!V$3:V$386)&gt;10,IF(AND(ISNUMBER('Control Sample Data'!V206),'Control Sample Data'!V206&lt;35,'Control Sample Data'!V206&gt;0),'Control Sample Data'!V206-'Choose Housekeeping Genes'!AT$27,35-'Choose Housekeeping Genes'!AT$27),"")</f>
        <v/>
      </c>
      <c r="AS206" s="135" t="str">
        <f>'Control Sample Data'!A206</f>
        <v>TARID</v>
      </c>
      <c r="AT206" s="35" t="s">
        <v>253</v>
      </c>
      <c r="AU206" s="132" t="str">
        <f ca="1">IF(ISNUMBER(C206-'Choose Housekeeping Genes'!D$17),C206-'Choose Housekeeping Genes'!D$17,"")</f>
        <v/>
      </c>
      <c r="AV206" s="132" t="str">
        <f ca="1">IF(ISNUMBER(D206-'Choose Housekeeping Genes'!E$17),D206-'Choose Housekeeping Genes'!E$17,"")</f>
        <v/>
      </c>
      <c r="AW206" s="132" t="str">
        <f ca="1">IF(ISNUMBER(E206-'Choose Housekeeping Genes'!F$17),E206-'Choose Housekeeping Genes'!F$17,"")</f>
        <v/>
      </c>
      <c r="AX206" s="132" t="str">
        <f ca="1">IF(ISNUMBER(F206-'Choose Housekeeping Genes'!G$17),F206-'Choose Housekeeping Genes'!G$17,"")</f>
        <v/>
      </c>
      <c r="AY206" s="132" t="str">
        <f ca="1">IF(ISNUMBER(G206-'Choose Housekeeping Genes'!H$17),G206-'Choose Housekeeping Genes'!H$17,"")</f>
        <v/>
      </c>
      <c r="AZ206" s="132" t="str">
        <f ca="1">IF(ISNUMBER(H206-'Choose Housekeeping Genes'!I$17),H206-'Choose Housekeeping Genes'!I$17,"")</f>
        <v/>
      </c>
      <c r="BA206" s="132" t="str">
        <f ca="1">IF(ISNUMBER(I206-'Choose Housekeeping Genes'!J$17),I206-'Choose Housekeeping Genes'!J$17,"")</f>
        <v/>
      </c>
      <c r="BB206" s="132" t="str">
        <f ca="1">IF(ISNUMBER(J206-'Choose Housekeeping Genes'!K$17),J206-'Choose Housekeeping Genes'!K$17,"")</f>
        <v/>
      </c>
      <c r="BC206" s="132" t="str">
        <f ca="1">IF(ISNUMBER(K206-'Choose Housekeeping Genes'!L$17),K206-'Choose Housekeeping Genes'!L$17,"")</f>
        <v/>
      </c>
      <c r="BD206" s="132" t="str">
        <f ca="1">IF(ISNUMBER(L206-'Choose Housekeeping Genes'!M$17),L206-'Choose Housekeeping Genes'!M$17,"")</f>
        <v/>
      </c>
      <c r="BE206" s="132" t="str">
        <f ca="1">IF(ISNUMBER(M206-'Choose Housekeeping Genes'!N$17),M206-'Choose Housekeeping Genes'!N$17,"")</f>
        <v/>
      </c>
      <c r="BF206" s="132" t="str">
        <f ca="1">IF(ISNUMBER(N206-'Choose Housekeeping Genes'!O$17),N206-'Choose Housekeeping Genes'!O$17,"")</f>
        <v/>
      </c>
      <c r="BG206" s="132" t="str">
        <f ca="1">IF(ISNUMBER(O206-'Choose Housekeeping Genes'!P$17),O206-'Choose Housekeeping Genes'!P$17,"")</f>
        <v/>
      </c>
      <c r="BH206" s="132" t="str">
        <f ca="1">IF(ISNUMBER(P206-'Choose Housekeeping Genes'!Q$17),P206-'Choose Housekeeping Genes'!Q$17,"")</f>
        <v/>
      </c>
      <c r="BI206" s="132" t="str">
        <f ca="1">IF(ISNUMBER(Q206-'Choose Housekeeping Genes'!R$17),Q206-'Choose Housekeeping Genes'!R$17,"")</f>
        <v/>
      </c>
      <c r="BJ206" s="132" t="str">
        <f ca="1">IF(ISNUMBER(R206-'Choose Housekeeping Genes'!S$17),R206-'Choose Housekeeping Genes'!S$17,"")</f>
        <v/>
      </c>
      <c r="BK206" s="132" t="str">
        <f ca="1">IF(ISNUMBER(S206-'Choose Housekeeping Genes'!T$17),S206-'Choose Housekeeping Genes'!T$17,"")</f>
        <v/>
      </c>
      <c r="BL206" s="132" t="str">
        <f ca="1">IF(ISNUMBER(T206-'Choose Housekeeping Genes'!U$17),T206-'Choose Housekeeping Genes'!U$17,"")</f>
        <v/>
      </c>
      <c r="BM206" s="132" t="str">
        <f ca="1">IF(ISNUMBER(U206-'Choose Housekeeping Genes'!V$17),U206-'Choose Housekeeping Genes'!V$17,"")</f>
        <v/>
      </c>
      <c r="BN206" s="132" t="str">
        <f ca="1">IF(ISNUMBER(V206-'Choose Housekeeping Genes'!W$17),V206-'Choose Housekeeping Genes'!W$17,"")</f>
        <v/>
      </c>
      <c r="BO206" s="142" t="str">
        <f t="shared" si="11"/>
        <v>TARID</v>
      </c>
      <c r="BP206" s="141" t="s">
        <v>253</v>
      </c>
      <c r="BQ206" s="132" t="str">
        <f ca="1">IF(ISNUMBER(Y206-'Choose Housekeeping Genes'!AA$17),Y206-'Choose Housekeeping Genes'!AA$17,"")</f>
        <v/>
      </c>
      <c r="BR206" s="132" t="str">
        <f ca="1">IF(ISNUMBER(Z206-'Choose Housekeeping Genes'!AB$17),Z206-'Choose Housekeeping Genes'!AB$17,"")</f>
        <v/>
      </c>
      <c r="BS206" s="132" t="str">
        <f ca="1">IF(ISNUMBER(AA206-'Choose Housekeeping Genes'!AC$17),AA206-'Choose Housekeeping Genes'!AC$17,"")</f>
        <v/>
      </c>
      <c r="BT206" s="132" t="str">
        <f ca="1">IF(ISNUMBER(AB206-'Choose Housekeeping Genes'!AD$17),AB206-'Choose Housekeeping Genes'!AD$17,"")</f>
        <v/>
      </c>
      <c r="BU206" s="132" t="str">
        <f ca="1">IF(ISNUMBER(AC206-'Choose Housekeeping Genes'!AE$17),AC206-'Choose Housekeeping Genes'!AE$17,"")</f>
        <v/>
      </c>
      <c r="BV206" s="132" t="str">
        <f ca="1">IF(ISNUMBER(AD206-'Choose Housekeeping Genes'!AF$17),AD206-'Choose Housekeeping Genes'!AF$17,"")</f>
        <v/>
      </c>
      <c r="BW206" s="132" t="str">
        <f ca="1">IF(ISNUMBER(AE206-'Choose Housekeeping Genes'!AG$17),AE206-'Choose Housekeeping Genes'!AG$17,"")</f>
        <v/>
      </c>
      <c r="BX206" s="132" t="str">
        <f ca="1">IF(ISNUMBER(AF206-'Choose Housekeeping Genes'!AH$17),AF206-'Choose Housekeeping Genes'!AH$17,"")</f>
        <v/>
      </c>
      <c r="BY206" s="132" t="str">
        <f ca="1">IF(ISNUMBER(AG206-'Choose Housekeeping Genes'!AI$17),AG206-'Choose Housekeeping Genes'!AI$17,"")</f>
        <v/>
      </c>
      <c r="BZ206" s="132" t="str">
        <f ca="1">IF(ISNUMBER(AH206-'Choose Housekeeping Genes'!AJ$17),AH206-'Choose Housekeeping Genes'!AJ$17,"")</f>
        <v/>
      </c>
      <c r="CA206" s="132" t="str">
        <f ca="1">IF(ISNUMBER(AI206-'Choose Housekeeping Genes'!AK$17),AI206-'Choose Housekeeping Genes'!AK$17,"")</f>
        <v/>
      </c>
      <c r="CB206" s="132" t="str">
        <f ca="1">IF(ISNUMBER(AJ206-'Choose Housekeeping Genes'!AL$17),AJ206-'Choose Housekeeping Genes'!AL$17,"")</f>
        <v/>
      </c>
      <c r="CC206" s="132" t="str">
        <f ca="1">IF(ISNUMBER(AK206-'Choose Housekeeping Genes'!AM$17),AK206-'Choose Housekeeping Genes'!AM$17,"")</f>
        <v/>
      </c>
      <c r="CD206" s="132" t="str">
        <f ca="1">IF(ISNUMBER(AL206-'Choose Housekeeping Genes'!AN$17),AL206-'Choose Housekeeping Genes'!AN$17,"")</f>
        <v/>
      </c>
      <c r="CE206" s="132" t="str">
        <f ca="1">IF(ISNUMBER(AM206-'Choose Housekeeping Genes'!AO$17),AM206-'Choose Housekeeping Genes'!AO$17,"")</f>
        <v/>
      </c>
      <c r="CF206" s="132" t="str">
        <f ca="1">IF(ISNUMBER(AN206-'Choose Housekeeping Genes'!AP$17),AN206-'Choose Housekeeping Genes'!AP$17,"")</f>
        <v/>
      </c>
      <c r="CG206" s="132" t="str">
        <f ca="1">IF(ISNUMBER(AO206-'Choose Housekeeping Genes'!AQ$17),AO206-'Choose Housekeeping Genes'!AQ$17,"")</f>
        <v/>
      </c>
      <c r="CH206" s="132" t="str">
        <f ca="1">IF(ISNUMBER(AP206-'Choose Housekeeping Genes'!AR$17),AP206-'Choose Housekeeping Genes'!AR$17,"")</f>
        <v/>
      </c>
      <c r="CI206" s="132" t="str">
        <f ca="1">IF(ISNUMBER(AQ206-'Choose Housekeeping Genes'!AS$17),AQ206-'Choose Housekeeping Genes'!AS$17,"")</f>
        <v/>
      </c>
      <c r="CJ206" s="132" t="str">
        <f ca="1">IF(ISNUMBER(AR206-'Choose Housekeeping Genes'!AT$17),AR206-'Choose Housekeeping Genes'!AT$17,"")</f>
        <v/>
      </c>
      <c r="CK206" s="137" t="e">
        <f t="shared" ca="1" si="12"/>
        <v>#DIV/0!</v>
      </c>
      <c r="CL206" s="138" t="e">
        <f t="shared" ca="1" si="13"/>
        <v>#DIV/0!</v>
      </c>
    </row>
    <row r="207" spans="1:90" ht="12.75" x14ac:dyDescent="0.15">
      <c r="A207" s="131" t="str">
        <f>'Transcript table'!C207</f>
        <v>TCL6</v>
      </c>
      <c r="B207" s="35" t="s">
        <v>254</v>
      </c>
      <c r="C207" s="132" t="str">
        <f>IF(SUM('Test Sample Data'!C$3:C$386)&gt;10,IF(AND(ISNUMBER('Test Sample Data'!C207),'Test Sample Data'!C207&lt;35,'Test Sample Data'!C207&gt;0),'Test Sample Data'!C207-'Choose Housekeeping Genes'!D$27,35-'Choose Housekeeping Genes'!D$27),"")</f>
        <v/>
      </c>
      <c r="D207" s="132" t="str">
        <f>IF(SUM('Test Sample Data'!D$3:D$386)&gt;10,IF(AND(ISNUMBER('Test Sample Data'!D207),'Test Sample Data'!D207&lt;35,'Test Sample Data'!D207&gt;0),'Test Sample Data'!D207-'Choose Housekeeping Genes'!E$27,35-'Choose Housekeeping Genes'!E$27),"")</f>
        <v/>
      </c>
      <c r="E207" s="132" t="str">
        <f>IF(SUM('Test Sample Data'!E$3:E$386)&gt;10,IF(AND(ISNUMBER('Test Sample Data'!E207),'Test Sample Data'!E207&lt;35,'Test Sample Data'!E207&gt;0),'Test Sample Data'!E207-'Choose Housekeeping Genes'!F$27,35-'Choose Housekeeping Genes'!F$27),"")</f>
        <v/>
      </c>
      <c r="F207" s="132" t="str">
        <f>IF(SUM('Test Sample Data'!F$3:F$386)&gt;10,IF(AND(ISNUMBER('Test Sample Data'!F207),'Test Sample Data'!F207&lt;35,'Test Sample Data'!F207&gt;0),'Test Sample Data'!F207-'Choose Housekeeping Genes'!G$27,35-'Choose Housekeeping Genes'!G$27),"")</f>
        <v/>
      </c>
      <c r="G207" s="132" t="str">
        <f>IF(SUM('Test Sample Data'!G$3:G$386)&gt;10,IF(AND(ISNUMBER('Test Sample Data'!G207),'Test Sample Data'!G207&lt;35,'Test Sample Data'!G207&gt;0),'Test Sample Data'!G207-'Choose Housekeeping Genes'!H$27,35-'Choose Housekeeping Genes'!H$27),"")</f>
        <v/>
      </c>
      <c r="H207" s="132" t="str">
        <f>IF(SUM('Test Sample Data'!H$3:H$386)&gt;10,IF(AND(ISNUMBER('Test Sample Data'!H207),'Test Sample Data'!H207&lt;35,'Test Sample Data'!H207&gt;0),'Test Sample Data'!H207-'Choose Housekeeping Genes'!I$27,35-'Choose Housekeeping Genes'!I$27),"")</f>
        <v/>
      </c>
      <c r="I207" s="132" t="str">
        <f>IF(SUM('Test Sample Data'!I$3:I$386)&gt;10,IF(AND(ISNUMBER('Test Sample Data'!I207),'Test Sample Data'!I207&lt;35,'Test Sample Data'!I207&gt;0),'Test Sample Data'!I207-'Choose Housekeeping Genes'!J$27,35-'Choose Housekeeping Genes'!J$27),"")</f>
        <v/>
      </c>
      <c r="J207" s="132" t="str">
        <f>IF(SUM('Test Sample Data'!J$3:J$386)&gt;10,IF(AND(ISNUMBER('Test Sample Data'!J207),'Test Sample Data'!J207&lt;35,'Test Sample Data'!J207&gt;0),'Test Sample Data'!J207-'Choose Housekeeping Genes'!K$27,35-'Choose Housekeeping Genes'!K$27),"")</f>
        <v/>
      </c>
      <c r="K207" s="132" t="str">
        <f>IF(SUM('Test Sample Data'!K$3:K$386)&gt;10,IF(AND(ISNUMBER('Test Sample Data'!K207),'Test Sample Data'!K207&lt;35,'Test Sample Data'!K207&gt;0),'Test Sample Data'!K207-'Choose Housekeeping Genes'!L$27,35-'Choose Housekeeping Genes'!L$27),"")</f>
        <v/>
      </c>
      <c r="L207" s="132" t="str">
        <f>IF(SUM('Test Sample Data'!L$3:L$386)&gt;10,IF(AND(ISNUMBER('Test Sample Data'!L207),'Test Sample Data'!L207&lt;35,'Test Sample Data'!L207&gt;0),'Test Sample Data'!L207-'Choose Housekeeping Genes'!M$27,35-'Choose Housekeeping Genes'!M$27),"")</f>
        <v/>
      </c>
      <c r="M207" s="132" t="str">
        <f>IF(SUM('Test Sample Data'!M$3:M$386)&gt;10,IF(AND(ISNUMBER('Test Sample Data'!M207),'Test Sample Data'!M207&lt;35,'Test Sample Data'!M207&gt;0),'Test Sample Data'!M207-'Choose Housekeeping Genes'!N$27,35-'Choose Housekeeping Genes'!N$27),"")</f>
        <v/>
      </c>
      <c r="N207" s="132" t="str">
        <f>IF(SUM('Test Sample Data'!N$3:N$386)&gt;10,IF(AND(ISNUMBER('Test Sample Data'!N207),'Test Sample Data'!N207&lt;35,'Test Sample Data'!N207&gt;0),'Test Sample Data'!N207-'Choose Housekeeping Genes'!O$27,35-'Choose Housekeeping Genes'!O$27),"")</f>
        <v/>
      </c>
      <c r="O207" s="132" t="str">
        <f>IF(SUM('Test Sample Data'!O$3:O$386)&gt;10,IF(AND(ISNUMBER('Test Sample Data'!O207),'Test Sample Data'!O207&lt;35,'Test Sample Data'!O207&gt;0),'Test Sample Data'!O207-'Choose Housekeeping Genes'!P$27,35-'Choose Housekeeping Genes'!P$27),"")</f>
        <v/>
      </c>
      <c r="P207" s="132" t="str">
        <f>IF(SUM('Test Sample Data'!P$3:P$386)&gt;10,IF(AND(ISNUMBER('Test Sample Data'!P207),'Test Sample Data'!P207&lt;35,'Test Sample Data'!P207&gt;0),'Test Sample Data'!P207-'Choose Housekeeping Genes'!Q$27,35-'Choose Housekeeping Genes'!Q$27),"")</f>
        <v/>
      </c>
      <c r="Q207" s="132" t="str">
        <f>IF(SUM('Test Sample Data'!Q$3:Q$386)&gt;10,IF(AND(ISNUMBER('Test Sample Data'!Q207),'Test Sample Data'!Q207&lt;35,'Test Sample Data'!Q207&gt;0),'Test Sample Data'!Q207-'Choose Housekeeping Genes'!R$27,35-'Choose Housekeeping Genes'!R$27),"")</f>
        <v/>
      </c>
      <c r="R207" s="132" t="str">
        <f>IF(SUM('Test Sample Data'!R$3:R$386)&gt;10,IF(AND(ISNUMBER('Test Sample Data'!R207),'Test Sample Data'!R207&lt;35,'Test Sample Data'!R207&gt;0),'Test Sample Data'!R207-'Choose Housekeeping Genes'!S$27,35-'Choose Housekeeping Genes'!S$27),"")</f>
        <v/>
      </c>
      <c r="S207" s="132" t="str">
        <f>IF(SUM('Test Sample Data'!S$3:S$386)&gt;10,IF(AND(ISNUMBER('Test Sample Data'!S207),'Test Sample Data'!S207&lt;35,'Test Sample Data'!S207&gt;0),'Test Sample Data'!S207-'Choose Housekeeping Genes'!T$27,35-'Choose Housekeeping Genes'!T$27),"")</f>
        <v/>
      </c>
      <c r="T207" s="132" t="str">
        <f>IF(SUM('Test Sample Data'!T$3:T$386)&gt;10,IF(AND(ISNUMBER('Test Sample Data'!T207),'Test Sample Data'!T207&lt;35,'Test Sample Data'!T207&gt;0),'Test Sample Data'!T207-'Choose Housekeeping Genes'!U$27,35-'Choose Housekeeping Genes'!U$27),"")</f>
        <v/>
      </c>
      <c r="U207" s="132" t="str">
        <f>IF(SUM('Test Sample Data'!U$3:U$386)&gt;10,IF(AND(ISNUMBER('Test Sample Data'!U207),'Test Sample Data'!U207&lt;35,'Test Sample Data'!U207&gt;0),'Test Sample Data'!U207-'Choose Housekeeping Genes'!V$27,35-'Choose Housekeeping Genes'!V$27),"")</f>
        <v/>
      </c>
      <c r="V207" s="132" t="str">
        <f>IF(SUM('Test Sample Data'!V$3:V$386)&gt;10,IF(AND(ISNUMBER('Test Sample Data'!V207),'Test Sample Data'!V207&lt;35,'Test Sample Data'!V207&gt;0),'Test Sample Data'!V207-'Choose Housekeeping Genes'!W$27,35-'Choose Housekeeping Genes'!W$27),"")</f>
        <v/>
      </c>
      <c r="W207" s="140" t="str">
        <f>'Control Sample Data'!A207</f>
        <v>TCL6</v>
      </c>
      <c r="X207" s="141" t="s">
        <v>254</v>
      </c>
      <c r="Y207" s="132" t="str">
        <f>IF(SUM('Control Sample Data'!C$3:C$386)&gt;10,IF(AND(ISNUMBER('Control Sample Data'!C207),'Control Sample Data'!C207&lt;35,'Control Sample Data'!C207&gt;0),'Control Sample Data'!C207-'Choose Housekeeping Genes'!AA$27,35-'Choose Housekeeping Genes'!AA$27),"")</f>
        <v/>
      </c>
      <c r="Z207" s="132" t="str">
        <f>IF(SUM('Control Sample Data'!D$3:D$386)&gt;10,IF(AND(ISNUMBER('Control Sample Data'!D207),'Control Sample Data'!D207&lt;35,'Control Sample Data'!D207&gt;0),'Control Sample Data'!D207-'Choose Housekeeping Genes'!AB$27,35-'Choose Housekeeping Genes'!AB$27),"")</f>
        <v/>
      </c>
      <c r="AA207" s="132" t="str">
        <f>IF(SUM('Control Sample Data'!E$3:E$386)&gt;10,IF(AND(ISNUMBER('Control Sample Data'!E207),'Control Sample Data'!E207&lt;35,'Control Sample Data'!E207&gt;0),'Control Sample Data'!E207-'Choose Housekeeping Genes'!AC$27,35-'Choose Housekeeping Genes'!AC$27),"")</f>
        <v/>
      </c>
      <c r="AB207" s="132" t="str">
        <f>IF(SUM('Control Sample Data'!F$3:F$386)&gt;10,IF(AND(ISNUMBER('Control Sample Data'!F207),'Control Sample Data'!F207&lt;35,'Control Sample Data'!F207&gt;0),'Control Sample Data'!F207-'Choose Housekeeping Genes'!AD$27,35-'Choose Housekeeping Genes'!AD$27),"")</f>
        <v/>
      </c>
      <c r="AC207" s="132" t="str">
        <f>IF(SUM('Control Sample Data'!G$3:G$386)&gt;10,IF(AND(ISNUMBER('Control Sample Data'!G207),'Control Sample Data'!G207&lt;35,'Control Sample Data'!G207&gt;0),'Control Sample Data'!G207-'Choose Housekeeping Genes'!AE$27,35-'Choose Housekeeping Genes'!AE$27),"")</f>
        <v/>
      </c>
      <c r="AD207" s="132" t="str">
        <f>IF(SUM('Control Sample Data'!H$3:H$386)&gt;10,IF(AND(ISNUMBER('Control Sample Data'!H207),'Control Sample Data'!H207&lt;35,'Control Sample Data'!H207&gt;0),'Control Sample Data'!H207-'Choose Housekeeping Genes'!AF$27,35-'Choose Housekeeping Genes'!AF$27),"")</f>
        <v/>
      </c>
      <c r="AE207" s="132" t="str">
        <f>IF(SUM('Control Sample Data'!I$3:I$386)&gt;10,IF(AND(ISNUMBER('Control Sample Data'!I207),'Control Sample Data'!I207&lt;35,'Control Sample Data'!I207&gt;0),'Control Sample Data'!I207-'Choose Housekeeping Genes'!AG$27,35-'Choose Housekeeping Genes'!AG$27),"")</f>
        <v/>
      </c>
      <c r="AF207" s="132" t="str">
        <f>IF(SUM('Control Sample Data'!J$3:J$386)&gt;10,IF(AND(ISNUMBER('Control Sample Data'!J207),'Control Sample Data'!J207&lt;35,'Control Sample Data'!J207&gt;0),'Control Sample Data'!J207-'Choose Housekeeping Genes'!AH$27,35-'Choose Housekeeping Genes'!AH$27),"")</f>
        <v/>
      </c>
      <c r="AG207" s="132" t="str">
        <f>IF(SUM('Control Sample Data'!K$3:K$386)&gt;10,IF(AND(ISNUMBER('Control Sample Data'!K207),'Control Sample Data'!K207&lt;35,'Control Sample Data'!K207&gt;0),'Control Sample Data'!K207-'Choose Housekeeping Genes'!AI$27,35-'Choose Housekeeping Genes'!AI$27),"")</f>
        <v/>
      </c>
      <c r="AH207" s="132" t="str">
        <f>IF(SUM('Control Sample Data'!L$3:L$386)&gt;10,IF(AND(ISNUMBER('Control Sample Data'!L207),'Control Sample Data'!L207&lt;35,'Control Sample Data'!L207&gt;0),'Control Sample Data'!L207-'Choose Housekeeping Genes'!AJ$27,35-'Choose Housekeeping Genes'!AJ$27),"")</f>
        <v/>
      </c>
      <c r="AI207" s="132" t="str">
        <f>IF(SUM('Control Sample Data'!M$3:M$386)&gt;10,IF(AND(ISNUMBER('Control Sample Data'!M207),'Control Sample Data'!M207&lt;35,'Control Sample Data'!M207&gt;0),'Control Sample Data'!M207-'Choose Housekeeping Genes'!AK$27,35-'Choose Housekeeping Genes'!AK$27),"")</f>
        <v/>
      </c>
      <c r="AJ207" s="132" t="str">
        <f>IF(SUM('Control Sample Data'!N$3:N$386)&gt;10,IF(AND(ISNUMBER('Control Sample Data'!N207),'Control Sample Data'!N207&lt;35,'Control Sample Data'!N207&gt;0),'Control Sample Data'!N207-'Choose Housekeeping Genes'!AL$27,35-'Choose Housekeeping Genes'!AL$27),"")</f>
        <v/>
      </c>
      <c r="AK207" s="132" t="str">
        <f>IF(SUM('Control Sample Data'!O$3:O$386)&gt;10,IF(AND(ISNUMBER('Control Sample Data'!O207),'Control Sample Data'!O207&lt;35,'Control Sample Data'!O207&gt;0),'Control Sample Data'!O207-'Choose Housekeeping Genes'!AM$27,35-'Choose Housekeeping Genes'!AM$27),"")</f>
        <v/>
      </c>
      <c r="AL207" s="132" t="str">
        <f>IF(SUM('Control Sample Data'!P$3:P$386)&gt;10,IF(AND(ISNUMBER('Control Sample Data'!P207),'Control Sample Data'!P207&lt;35,'Control Sample Data'!P207&gt;0),'Control Sample Data'!P207-'Choose Housekeeping Genes'!AN$27,35-'Choose Housekeeping Genes'!AN$27),"")</f>
        <v/>
      </c>
      <c r="AM207" s="132" t="str">
        <f>IF(SUM('Control Sample Data'!Q$3:Q$386)&gt;10,IF(AND(ISNUMBER('Control Sample Data'!Q207),'Control Sample Data'!Q207&lt;35,'Control Sample Data'!Q207&gt;0),'Control Sample Data'!Q207-'Choose Housekeeping Genes'!AO$27,35-'Choose Housekeeping Genes'!AO$27),"")</f>
        <v/>
      </c>
      <c r="AN207" s="132" t="str">
        <f>IF(SUM('Control Sample Data'!R$3:R$386)&gt;10,IF(AND(ISNUMBER('Control Sample Data'!R207),'Control Sample Data'!R207&lt;35,'Control Sample Data'!R207&gt;0),'Control Sample Data'!R207-'Choose Housekeeping Genes'!AP$27,35-'Choose Housekeeping Genes'!AP$27),"")</f>
        <v/>
      </c>
      <c r="AO207" s="132" t="str">
        <f>IF(SUM('Control Sample Data'!S$3:S$386)&gt;10,IF(AND(ISNUMBER('Control Sample Data'!S207),'Control Sample Data'!S207&lt;35,'Control Sample Data'!S207&gt;0),'Control Sample Data'!S207-'Choose Housekeeping Genes'!AQ$27,35-'Choose Housekeeping Genes'!AQ$27),"")</f>
        <v/>
      </c>
      <c r="AP207" s="132" t="str">
        <f>IF(SUM('Control Sample Data'!T$3:T$386)&gt;10,IF(AND(ISNUMBER('Control Sample Data'!T207),'Control Sample Data'!T207&lt;35,'Control Sample Data'!T207&gt;0),'Control Sample Data'!T207-'Choose Housekeeping Genes'!AR$27,35-'Choose Housekeeping Genes'!AR$27),"")</f>
        <v/>
      </c>
      <c r="AQ207" s="132" t="str">
        <f>IF(SUM('Control Sample Data'!U$3:U$386)&gt;10,IF(AND(ISNUMBER('Control Sample Data'!U207),'Control Sample Data'!U207&lt;35,'Control Sample Data'!U207&gt;0),'Control Sample Data'!U207-'Choose Housekeeping Genes'!AS$27,35-'Choose Housekeeping Genes'!AS$27),"")</f>
        <v/>
      </c>
      <c r="AR207" s="132" t="str">
        <f>IF(SUM('Control Sample Data'!V$3:V$386)&gt;10,IF(AND(ISNUMBER('Control Sample Data'!V207),'Control Sample Data'!V207&lt;35,'Control Sample Data'!V207&gt;0),'Control Sample Data'!V207-'Choose Housekeeping Genes'!AT$27,35-'Choose Housekeeping Genes'!AT$27),"")</f>
        <v/>
      </c>
      <c r="AS207" s="135" t="str">
        <f>'Control Sample Data'!A207</f>
        <v>TCL6</v>
      </c>
      <c r="AT207" s="35" t="s">
        <v>254</v>
      </c>
      <c r="AU207" s="132" t="str">
        <f ca="1">IF(ISNUMBER(C207-'Choose Housekeeping Genes'!D$17),C207-'Choose Housekeeping Genes'!D$17,"")</f>
        <v/>
      </c>
      <c r="AV207" s="132" t="str">
        <f ca="1">IF(ISNUMBER(D207-'Choose Housekeeping Genes'!E$17),D207-'Choose Housekeeping Genes'!E$17,"")</f>
        <v/>
      </c>
      <c r="AW207" s="132" t="str">
        <f ca="1">IF(ISNUMBER(E207-'Choose Housekeeping Genes'!F$17),E207-'Choose Housekeeping Genes'!F$17,"")</f>
        <v/>
      </c>
      <c r="AX207" s="132" t="str">
        <f ca="1">IF(ISNUMBER(F207-'Choose Housekeeping Genes'!G$17),F207-'Choose Housekeeping Genes'!G$17,"")</f>
        <v/>
      </c>
      <c r="AY207" s="132" t="str">
        <f ca="1">IF(ISNUMBER(G207-'Choose Housekeeping Genes'!H$17),G207-'Choose Housekeeping Genes'!H$17,"")</f>
        <v/>
      </c>
      <c r="AZ207" s="132" t="str">
        <f ca="1">IF(ISNUMBER(H207-'Choose Housekeeping Genes'!I$17),H207-'Choose Housekeeping Genes'!I$17,"")</f>
        <v/>
      </c>
      <c r="BA207" s="132" t="str">
        <f ca="1">IF(ISNUMBER(I207-'Choose Housekeeping Genes'!J$17),I207-'Choose Housekeeping Genes'!J$17,"")</f>
        <v/>
      </c>
      <c r="BB207" s="132" t="str">
        <f ca="1">IF(ISNUMBER(J207-'Choose Housekeeping Genes'!K$17),J207-'Choose Housekeeping Genes'!K$17,"")</f>
        <v/>
      </c>
      <c r="BC207" s="132" t="str">
        <f ca="1">IF(ISNUMBER(K207-'Choose Housekeeping Genes'!L$17),K207-'Choose Housekeeping Genes'!L$17,"")</f>
        <v/>
      </c>
      <c r="BD207" s="132" t="str">
        <f ca="1">IF(ISNUMBER(L207-'Choose Housekeeping Genes'!M$17),L207-'Choose Housekeeping Genes'!M$17,"")</f>
        <v/>
      </c>
      <c r="BE207" s="132" t="str">
        <f ca="1">IF(ISNUMBER(M207-'Choose Housekeeping Genes'!N$17),M207-'Choose Housekeeping Genes'!N$17,"")</f>
        <v/>
      </c>
      <c r="BF207" s="132" t="str">
        <f ca="1">IF(ISNUMBER(N207-'Choose Housekeeping Genes'!O$17),N207-'Choose Housekeeping Genes'!O$17,"")</f>
        <v/>
      </c>
      <c r="BG207" s="132" t="str">
        <f ca="1">IF(ISNUMBER(O207-'Choose Housekeeping Genes'!P$17),O207-'Choose Housekeeping Genes'!P$17,"")</f>
        <v/>
      </c>
      <c r="BH207" s="132" t="str">
        <f ca="1">IF(ISNUMBER(P207-'Choose Housekeeping Genes'!Q$17),P207-'Choose Housekeeping Genes'!Q$17,"")</f>
        <v/>
      </c>
      <c r="BI207" s="132" t="str">
        <f ca="1">IF(ISNUMBER(Q207-'Choose Housekeeping Genes'!R$17),Q207-'Choose Housekeeping Genes'!R$17,"")</f>
        <v/>
      </c>
      <c r="BJ207" s="132" t="str">
        <f ca="1">IF(ISNUMBER(R207-'Choose Housekeeping Genes'!S$17),R207-'Choose Housekeeping Genes'!S$17,"")</f>
        <v/>
      </c>
      <c r="BK207" s="132" t="str">
        <f ca="1">IF(ISNUMBER(S207-'Choose Housekeeping Genes'!T$17),S207-'Choose Housekeeping Genes'!T$17,"")</f>
        <v/>
      </c>
      <c r="BL207" s="132" t="str">
        <f ca="1">IF(ISNUMBER(T207-'Choose Housekeeping Genes'!U$17),T207-'Choose Housekeeping Genes'!U$17,"")</f>
        <v/>
      </c>
      <c r="BM207" s="132" t="str">
        <f ca="1">IF(ISNUMBER(U207-'Choose Housekeeping Genes'!V$17),U207-'Choose Housekeeping Genes'!V$17,"")</f>
        <v/>
      </c>
      <c r="BN207" s="132" t="str">
        <f ca="1">IF(ISNUMBER(V207-'Choose Housekeeping Genes'!W$17),V207-'Choose Housekeeping Genes'!W$17,"")</f>
        <v/>
      </c>
      <c r="BO207" s="142" t="str">
        <f t="shared" si="11"/>
        <v>TCL6</v>
      </c>
      <c r="BP207" s="141" t="s">
        <v>254</v>
      </c>
      <c r="BQ207" s="132" t="str">
        <f ca="1">IF(ISNUMBER(Y207-'Choose Housekeeping Genes'!AA$17),Y207-'Choose Housekeeping Genes'!AA$17,"")</f>
        <v/>
      </c>
      <c r="BR207" s="132" t="str">
        <f ca="1">IF(ISNUMBER(Z207-'Choose Housekeeping Genes'!AB$17),Z207-'Choose Housekeeping Genes'!AB$17,"")</f>
        <v/>
      </c>
      <c r="BS207" s="132" t="str">
        <f ca="1">IF(ISNUMBER(AA207-'Choose Housekeeping Genes'!AC$17),AA207-'Choose Housekeeping Genes'!AC$17,"")</f>
        <v/>
      </c>
      <c r="BT207" s="132" t="str">
        <f ca="1">IF(ISNUMBER(AB207-'Choose Housekeeping Genes'!AD$17),AB207-'Choose Housekeeping Genes'!AD$17,"")</f>
        <v/>
      </c>
      <c r="BU207" s="132" t="str">
        <f ca="1">IF(ISNUMBER(AC207-'Choose Housekeeping Genes'!AE$17),AC207-'Choose Housekeeping Genes'!AE$17,"")</f>
        <v/>
      </c>
      <c r="BV207" s="132" t="str">
        <f ca="1">IF(ISNUMBER(AD207-'Choose Housekeeping Genes'!AF$17),AD207-'Choose Housekeeping Genes'!AF$17,"")</f>
        <v/>
      </c>
      <c r="BW207" s="132" t="str">
        <f ca="1">IF(ISNUMBER(AE207-'Choose Housekeeping Genes'!AG$17),AE207-'Choose Housekeeping Genes'!AG$17,"")</f>
        <v/>
      </c>
      <c r="BX207" s="132" t="str">
        <f ca="1">IF(ISNUMBER(AF207-'Choose Housekeeping Genes'!AH$17),AF207-'Choose Housekeeping Genes'!AH$17,"")</f>
        <v/>
      </c>
      <c r="BY207" s="132" t="str">
        <f ca="1">IF(ISNUMBER(AG207-'Choose Housekeeping Genes'!AI$17),AG207-'Choose Housekeeping Genes'!AI$17,"")</f>
        <v/>
      </c>
      <c r="BZ207" s="132" t="str">
        <f ca="1">IF(ISNUMBER(AH207-'Choose Housekeeping Genes'!AJ$17),AH207-'Choose Housekeeping Genes'!AJ$17,"")</f>
        <v/>
      </c>
      <c r="CA207" s="132" t="str">
        <f ca="1">IF(ISNUMBER(AI207-'Choose Housekeeping Genes'!AK$17),AI207-'Choose Housekeeping Genes'!AK$17,"")</f>
        <v/>
      </c>
      <c r="CB207" s="132" t="str">
        <f ca="1">IF(ISNUMBER(AJ207-'Choose Housekeeping Genes'!AL$17),AJ207-'Choose Housekeeping Genes'!AL$17,"")</f>
        <v/>
      </c>
      <c r="CC207" s="132" t="str">
        <f ca="1">IF(ISNUMBER(AK207-'Choose Housekeeping Genes'!AM$17),AK207-'Choose Housekeeping Genes'!AM$17,"")</f>
        <v/>
      </c>
      <c r="CD207" s="132" t="str">
        <f ca="1">IF(ISNUMBER(AL207-'Choose Housekeeping Genes'!AN$17),AL207-'Choose Housekeeping Genes'!AN$17,"")</f>
        <v/>
      </c>
      <c r="CE207" s="132" t="str">
        <f ca="1">IF(ISNUMBER(AM207-'Choose Housekeeping Genes'!AO$17),AM207-'Choose Housekeeping Genes'!AO$17,"")</f>
        <v/>
      </c>
      <c r="CF207" s="132" t="str">
        <f ca="1">IF(ISNUMBER(AN207-'Choose Housekeeping Genes'!AP$17),AN207-'Choose Housekeeping Genes'!AP$17,"")</f>
        <v/>
      </c>
      <c r="CG207" s="132" t="str">
        <f ca="1">IF(ISNUMBER(AO207-'Choose Housekeeping Genes'!AQ$17),AO207-'Choose Housekeeping Genes'!AQ$17,"")</f>
        <v/>
      </c>
      <c r="CH207" s="132" t="str">
        <f ca="1">IF(ISNUMBER(AP207-'Choose Housekeeping Genes'!AR$17),AP207-'Choose Housekeeping Genes'!AR$17,"")</f>
        <v/>
      </c>
      <c r="CI207" s="132" t="str">
        <f ca="1">IF(ISNUMBER(AQ207-'Choose Housekeeping Genes'!AS$17),AQ207-'Choose Housekeeping Genes'!AS$17,"")</f>
        <v/>
      </c>
      <c r="CJ207" s="132" t="str">
        <f ca="1">IF(ISNUMBER(AR207-'Choose Housekeeping Genes'!AT$17),AR207-'Choose Housekeeping Genes'!AT$17,"")</f>
        <v/>
      </c>
      <c r="CK207" s="137" t="e">
        <f t="shared" ca="1" si="12"/>
        <v>#DIV/0!</v>
      </c>
      <c r="CL207" s="138" t="e">
        <f t="shared" ca="1" si="13"/>
        <v>#DIV/0!</v>
      </c>
    </row>
    <row r="208" spans="1:90" ht="12.75" x14ac:dyDescent="0.15">
      <c r="A208" s="131" t="str">
        <f>'Transcript table'!C208</f>
        <v>TDRG1</v>
      </c>
      <c r="B208" s="35" t="s">
        <v>255</v>
      </c>
      <c r="C208" s="132" t="str">
        <f>IF(SUM('Test Sample Data'!C$3:C$386)&gt;10,IF(AND(ISNUMBER('Test Sample Data'!C208),'Test Sample Data'!C208&lt;35,'Test Sample Data'!C208&gt;0),'Test Sample Data'!C208-'Choose Housekeeping Genes'!D$27,35-'Choose Housekeeping Genes'!D$27),"")</f>
        <v/>
      </c>
      <c r="D208" s="132" t="str">
        <f>IF(SUM('Test Sample Data'!D$3:D$386)&gt;10,IF(AND(ISNUMBER('Test Sample Data'!D208),'Test Sample Data'!D208&lt;35,'Test Sample Data'!D208&gt;0),'Test Sample Data'!D208-'Choose Housekeeping Genes'!E$27,35-'Choose Housekeeping Genes'!E$27),"")</f>
        <v/>
      </c>
      <c r="E208" s="132" t="str">
        <f>IF(SUM('Test Sample Data'!E$3:E$386)&gt;10,IF(AND(ISNUMBER('Test Sample Data'!E208),'Test Sample Data'!E208&lt;35,'Test Sample Data'!E208&gt;0),'Test Sample Data'!E208-'Choose Housekeeping Genes'!F$27,35-'Choose Housekeeping Genes'!F$27),"")</f>
        <v/>
      </c>
      <c r="F208" s="132" t="str">
        <f>IF(SUM('Test Sample Data'!F$3:F$386)&gt;10,IF(AND(ISNUMBER('Test Sample Data'!F208),'Test Sample Data'!F208&lt;35,'Test Sample Data'!F208&gt;0),'Test Sample Data'!F208-'Choose Housekeeping Genes'!G$27,35-'Choose Housekeeping Genes'!G$27),"")</f>
        <v/>
      </c>
      <c r="G208" s="132" t="str">
        <f>IF(SUM('Test Sample Data'!G$3:G$386)&gt;10,IF(AND(ISNUMBER('Test Sample Data'!G208),'Test Sample Data'!G208&lt;35,'Test Sample Data'!G208&gt;0),'Test Sample Data'!G208-'Choose Housekeeping Genes'!H$27,35-'Choose Housekeeping Genes'!H$27),"")</f>
        <v/>
      </c>
      <c r="H208" s="132" t="str">
        <f>IF(SUM('Test Sample Data'!H$3:H$386)&gt;10,IF(AND(ISNUMBER('Test Sample Data'!H208),'Test Sample Data'!H208&lt;35,'Test Sample Data'!H208&gt;0),'Test Sample Data'!H208-'Choose Housekeeping Genes'!I$27,35-'Choose Housekeeping Genes'!I$27),"")</f>
        <v/>
      </c>
      <c r="I208" s="132" t="str">
        <f>IF(SUM('Test Sample Data'!I$3:I$386)&gt;10,IF(AND(ISNUMBER('Test Sample Data'!I208),'Test Sample Data'!I208&lt;35,'Test Sample Data'!I208&gt;0),'Test Sample Data'!I208-'Choose Housekeeping Genes'!J$27,35-'Choose Housekeeping Genes'!J$27),"")</f>
        <v/>
      </c>
      <c r="J208" s="132" t="str">
        <f>IF(SUM('Test Sample Data'!J$3:J$386)&gt;10,IF(AND(ISNUMBER('Test Sample Data'!J208),'Test Sample Data'!J208&lt;35,'Test Sample Data'!J208&gt;0),'Test Sample Data'!J208-'Choose Housekeeping Genes'!K$27,35-'Choose Housekeeping Genes'!K$27),"")</f>
        <v/>
      </c>
      <c r="K208" s="132" t="str">
        <f>IF(SUM('Test Sample Data'!K$3:K$386)&gt;10,IF(AND(ISNUMBER('Test Sample Data'!K208),'Test Sample Data'!K208&lt;35,'Test Sample Data'!K208&gt;0),'Test Sample Data'!K208-'Choose Housekeeping Genes'!L$27,35-'Choose Housekeeping Genes'!L$27),"")</f>
        <v/>
      </c>
      <c r="L208" s="132" t="str">
        <f>IF(SUM('Test Sample Data'!L$3:L$386)&gt;10,IF(AND(ISNUMBER('Test Sample Data'!L208),'Test Sample Data'!L208&lt;35,'Test Sample Data'!L208&gt;0),'Test Sample Data'!L208-'Choose Housekeeping Genes'!M$27,35-'Choose Housekeeping Genes'!M$27),"")</f>
        <v/>
      </c>
      <c r="M208" s="132" t="str">
        <f>IF(SUM('Test Sample Data'!M$3:M$386)&gt;10,IF(AND(ISNUMBER('Test Sample Data'!M208),'Test Sample Data'!M208&lt;35,'Test Sample Data'!M208&gt;0),'Test Sample Data'!M208-'Choose Housekeeping Genes'!N$27,35-'Choose Housekeeping Genes'!N$27),"")</f>
        <v/>
      </c>
      <c r="N208" s="132" t="str">
        <f>IF(SUM('Test Sample Data'!N$3:N$386)&gt;10,IF(AND(ISNUMBER('Test Sample Data'!N208),'Test Sample Data'!N208&lt;35,'Test Sample Data'!N208&gt;0),'Test Sample Data'!N208-'Choose Housekeeping Genes'!O$27,35-'Choose Housekeeping Genes'!O$27),"")</f>
        <v/>
      </c>
      <c r="O208" s="132" t="str">
        <f>IF(SUM('Test Sample Data'!O$3:O$386)&gt;10,IF(AND(ISNUMBER('Test Sample Data'!O208),'Test Sample Data'!O208&lt;35,'Test Sample Data'!O208&gt;0),'Test Sample Data'!O208-'Choose Housekeeping Genes'!P$27,35-'Choose Housekeeping Genes'!P$27),"")</f>
        <v/>
      </c>
      <c r="P208" s="132" t="str">
        <f>IF(SUM('Test Sample Data'!P$3:P$386)&gt;10,IF(AND(ISNUMBER('Test Sample Data'!P208),'Test Sample Data'!P208&lt;35,'Test Sample Data'!P208&gt;0),'Test Sample Data'!P208-'Choose Housekeeping Genes'!Q$27,35-'Choose Housekeeping Genes'!Q$27),"")</f>
        <v/>
      </c>
      <c r="Q208" s="132" t="str">
        <f>IF(SUM('Test Sample Data'!Q$3:Q$386)&gt;10,IF(AND(ISNUMBER('Test Sample Data'!Q208),'Test Sample Data'!Q208&lt;35,'Test Sample Data'!Q208&gt;0),'Test Sample Data'!Q208-'Choose Housekeeping Genes'!R$27,35-'Choose Housekeeping Genes'!R$27),"")</f>
        <v/>
      </c>
      <c r="R208" s="132" t="str">
        <f>IF(SUM('Test Sample Data'!R$3:R$386)&gt;10,IF(AND(ISNUMBER('Test Sample Data'!R208),'Test Sample Data'!R208&lt;35,'Test Sample Data'!R208&gt;0),'Test Sample Data'!R208-'Choose Housekeeping Genes'!S$27,35-'Choose Housekeeping Genes'!S$27),"")</f>
        <v/>
      </c>
      <c r="S208" s="132" t="str">
        <f>IF(SUM('Test Sample Data'!S$3:S$386)&gt;10,IF(AND(ISNUMBER('Test Sample Data'!S208),'Test Sample Data'!S208&lt;35,'Test Sample Data'!S208&gt;0),'Test Sample Data'!S208-'Choose Housekeeping Genes'!T$27,35-'Choose Housekeeping Genes'!T$27),"")</f>
        <v/>
      </c>
      <c r="T208" s="132" t="str">
        <f>IF(SUM('Test Sample Data'!T$3:T$386)&gt;10,IF(AND(ISNUMBER('Test Sample Data'!T208),'Test Sample Data'!T208&lt;35,'Test Sample Data'!T208&gt;0),'Test Sample Data'!T208-'Choose Housekeeping Genes'!U$27,35-'Choose Housekeeping Genes'!U$27),"")</f>
        <v/>
      </c>
      <c r="U208" s="132" t="str">
        <f>IF(SUM('Test Sample Data'!U$3:U$386)&gt;10,IF(AND(ISNUMBER('Test Sample Data'!U208),'Test Sample Data'!U208&lt;35,'Test Sample Data'!U208&gt;0),'Test Sample Data'!U208-'Choose Housekeeping Genes'!V$27,35-'Choose Housekeeping Genes'!V$27),"")</f>
        <v/>
      </c>
      <c r="V208" s="132" t="str">
        <f>IF(SUM('Test Sample Data'!V$3:V$386)&gt;10,IF(AND(ISNUMBER('Test Sample Data'!V208),'Test Sample Data'!V208&lt;35,'Test Sample Data'!V208&gt;0),'Test Sample Data'!V208-'Choose Housekeeping Genes'!W$27,35-'Choose Housekeeping Genes'!W$27),"")</f>
        <v/>
      </c>
      <c r="W208" s="140" t="str">
        <f>'Control Sample Data'!A208</f>
        <v>TDRG1</v>
      </c>
      <c r="X208" s="141" t="s">
        <v>255</v>
      </c>
      <c r="Y208" s="132" t="str">
        <f>IF(SUM('Control Sample Data'!C$3:C$386)&gt;10,IF(AND(ISNUMBER('Control Sample Data'!C208),'Control Sample Data'!C208&lt;35,'Control Sample Data'!C208&gt;0),'Control Sample Data'!C208-'Choose Housekeeping Genes'!AA$27,35-'Choose Housekeeping Genes'!AA$27),"")</f>
        <v/>
      </c>
      <c r="Z208" s="132" t="str">
        <f>IF(SUM('Control Sample Data'!D$3:D$386)&gt;10,IF(AND(ISNUMBER('Control Sample Data'!D208),'Control Sample Data'!D208&lt;35,'Control Sample Data'!D208&gt;0),'Control Sample Data'!D208-'Choose Housekeeping Genes'!AB$27,35-'Choose Housekeeping Genes'!AB$27),"")</f>
        <v/>
      </c>
      <c r="AA208" s="132" t="str">
        <f>IF(SUM('Control Sample Data'!E$3:E$386)&gt;10,IF(AND(ISNUMBER('Control Sample Data'!E208),'Control Sample Data'!E208&lt;35,'Control Sample Data'!E208&gt;0),'Control Sample Data'!E208-'Choose Housekeeping Genes'!AC$27,35-'Choose Housekeeping Genes'!AC$27),"")</f>
        <v/>
      </c>
      <c r="AB208" s="132" t="str">
        <f>IF(SUM('Control Sample Data'!F$3:F$386)&gt;10,IF(AND(ISNUMBER('Control Sample Data'!F208),'Control Sample Data'!F208&lt;35,'Control Sample Data'!F208&gt;0),'Control Sample Data'!F208-'Choose Housekeeping Genes'!AD$27,35-'Choose Housekeeping Genes'!AD$27),"")</f>
        <v/>
      </c>
      <c r="AC208" s="132" t="str">
        <f>IF(SUM('Control Sample Data'!G$3:G$386)&gt;10,IF(AND(ISNUMBER('Control Sample Data'!G208),'Control Sample Data'!G208&lt;35,'Control Sample Data'!G208&gt;0),'Control Sample Data'!G208-'Choose Housekeeping Genes'!AE$27,35-'Choose Housekeeping Genes'!AE$27),"")</f>
        <v/>
      </c>
      <c r="AD208" s="132" t="str">
        <f>IF(SUM('Control Sample Data'!H$3:H$386)&gt;10,IF(AND(ISNUMBER('Control Sample Data'!H208),'Control Sample Data'!H208&lt;35,'Control Sample Data'!H208&gt;0),'Control Sample Data'!H208-'Choose Housekeeping Genes'!AF$27,35-'Choose Housekeeping Genes'!AF$27),"")</f>
        <v/>
      </c>
      <c r="AE208" s="132" t="str">
        <f>IF(SUM('Control Sample Data'!I$3:I$386)&gt;10,IF(AND(ISNUMBER('Control Sample Data'!I208),'Control Sample Data'!I208&lt;35,'Control Sample Data'!I208&gt;0),'Control Sample Data'!I208-'Choose Housekeeping Genes'!AG$27,35-'Choose Housekeeping Genes'!AG$27),"")</f>
        <v/>
      </c>
      <c r="AF208" s="132" t="str">
        <f>IF(SUM('Control Sample Data'!J$3:J$386)&gt;10,IF(AND(ISNUMBER('Control Sample Data'!J208),'Control Sample Data'!J208&lt;35,'Control Sample Data'!J208&gt;0),'Control Sample Data'!J208-'Choose Housekeeping Genes'!AH$27,35-'Choose Housekeeping Genes'!AH$27),"")</f>
        <v/>
      </c>
      <c r="AG208" s="132" t="str">
        <f>IF(SUM('Control Sample Data'!K$3:K$386)&gt;10,IF(AND(ISNUMBER('Control Sample Data'!K208),'Control Sample Data'!K208&lt;35,'Control Sample Data'!K208&gt;0),'Control Sample Data'!K208-'Choose Housekeeping Genes'!AI$27,35-'Choose Housekeeping Genes'!AI$27),"")</f>
        <v/>
      </c>
      <c r="AH208" s="132" t="str">
        <f>IF(SUM('Control Sample Data'!L$3:L$386)&gt;10,IF(AND(ISNUMBER('Control Sample Data'!L208),'Control Sample Data'!L208&lt;35,'Control Sample Data'!L208&gt;0),'Control Sample Data'!L208-'Choose Housekeeping Genes'!AJ$27,35-'Choose Housekeeping Genes'!AJ$27),"")</f>
        <v/>
      </c>
      <c r="AI208" s="132" t="str">
        <f>IF(SUM('Control Sample Data'!M$3:M$386)&gt;10,IF(AND(ISNUMBER('Control Sample Data'!M208),'Control Sample Data'!M208&lt;35,'Control Sample Data'!M208&gt;0),'Control Sample Data'!M208-'Choose Housekeeping Genes'!AK$27,35-'Choose Housekeeping Genes'!AK$27),"")</f>
        <v/>
      </c>
      <c r="AJ208" s="132" t="str">
        <f>IF(SUM('Control Sample Data'!N$3:N$386)&gt;10,IF(AND(ISNUMBER('Control Sample Data'!N208),'Control Sample Data'!N208&lt;35,'Control Sample Data'!N208&gt;0),'Control Sample Data'!N208-'Choose Housekeeping Genes'!AL$27,35-'Choose Housekeeping Genes'!AL$27),"")</f>
        <v/>
      </c>
      <c r="AK208" s="132" t="str">
        <f>IF(SUM('Control Sample Data'!O$3:O$386)&gt;10,IF(AND(ISNUMBER('Control Sample Data'!O208),'Control Sample Data'!O208&lt;35,'Control Sample Data'!O208&gt;0),'Control Sample Data'!O208-'Choose Housekeeping Genes'!AM$27,35-'Choose Housekeeping Genes'!AM$27),"")</f>
        <v/>
      </c>
      <c r="AL208" s="132" t="str">
        <f>IF(SUM('Control Sample Data'!P$3:P$386)&gt;10,IF(AND(ISNUMBER('Control Sample Data'!P208),'Control Sample Data'!P208&lt;35,'Control Sample Data'!P208&gt;0),'Control Sample Data'!P208-'Choose Housekeeping Genes'!AN$27,35-'Choose Housekeeping Genes'!AN$27),"")</f>
        <v/>
      </c>
      <c r="AM208" s="132" t="str">
        <f>IF(SUM('Control Sample Data'!Q$3:Q$386)&gt;10,IF(AND(ISNUMBER('Control Sample Data'!Q208),'Control Sample Data'!Q208&lt;35,'Control Sample Data'!Q208&gt;0),'Control Sample Data'!Q208-'Choose Housekeeping Genes'!AO$27,35-'Choose Housekeeping Genes'!AO$27),"")</f>
        <v/>
      </c>
      <c r="AN208" s="132" t="str">
        <f>IF(SUM('Control Sample Data'!R$3:R$386)&gt;10,IF(AND(ISNUMBER('Control Sample Data'!R208),'Control Sample Data'!R208&lt;35,'Control Sample Data'!R208&gt;0),'Control Sample Data'!R208-'Choose Housekeeping Genes'!AP$27,35-'Choose Housekeeping Genes'!AP$27),"")</f>
        <v/>
      </c>
      <c r="AO208" s="132" t="str">
        <f>IF(SUM('Control Sample Data'!S$3:S$386)&gt;10,IF(AND(ISNUMBER('Control Sample Data'!S208),'Control Sample Data'!S208&lt;35,'Control Sample Data'!S208&gt;0),'Control Sample Data'!S208-'Choose Housekeeping Genes'!AQ$27,35-'Choose Housekeeping Genes'!AQ$27),"")</f>
        <v/>
      </c>
      <c r="AP208" s="132" t="str">
        <f>IF(SUM('Control Sample Data'!T$3:T$386)&gt;10,IF(AND(ISNUMBER('Control Sample Data'!T208),'Control Sample Data'!T208&lt;35,'Control Sample Data'!T208&gt;0),'Control Sample Data'!T208-'Choose Housekeeping Genes'!AR$27,35-'Choose Housekeeping Genes'!AR$27),"")</f>
        <v/>
      </c>
      <c r="AQ208" s="132" t="str">
        <f>IF(SUM('Control Sample Data'!U$3:U$386)&gt;10,IF(AND(ISNUMBER('Control Sample Data'!U208),'Control Sample Data'!U208&lt;35,'Control Sample Data'!U208&gt;0),'Control Sample Data'!U208-'Choose Housekeeping Genes'!AS$27,35-'Choose Housekeeping Genes'!AS$27),"")</f>
        <v/>
      </c>
      <c r="AR208" s="132" t="str">
        <f>IF(SUM('Control Sample Data'!V$3:V$386)&gt;10,IF(AND(ISNUMBER('Control Sample Data'!V208),'Control Sample Data'!V208&lt;35,'Control Sample Data'!V208&gt;0),'Control Sample Data'!V208-'Choose Housekeeping Genes'!AT$27,35-'Choose Housekeeping Genes'!AT$27),"")</f>
        <v/>
      </c>
      <c r="AS208" s="135" t="str">
        <f>'Control Sample Data'!A208</f>
        <v>TDRG1</v>
      </c>
      <c r="AT208" s="35" t="s">
        <v>255</v>
      </c>
      <c r="AU208" s="132" t="str">
        <f ca="1">IF(ISNUMBER(C208-'Choose Housekeeping Genes'!D$17),C208-'Choose Housekeeping Genes'!D$17,"")</f>
        <v/>
      </c>
      <c r="AV208" s="132" t="str">
        <f ca="1">IF(ISNUMBER(D208-'Choose Housekeeping Genes'!E$17),D208-'Choose Housekeeping Genes'!E$17,"")</f>
        <v/>
      </c>
      <c r="AW208" s="132" t="str">
        <f ca="1">IF(ISNUMBER(E208-'Choose Housekeeping Genes'!F$17),E208-'Choose Housekeeping Genes'!F$17,"")</f>
        <v/>
      </c>
      <c r="AX208" s="132" t="str">
        <f ca="1">IF(ISNUMBER(F208-'Choose Housekeeping Genes'!G$17),F208-'Choose Housekeeping Genes'!G$17,"")</f>
        <v/>
      </c>
      <c r="AY208" s="132" t="str">
        <f ca="1">IF(ISNUMBER(G208-'Choose Housekeeping Genes'!H$17),G208-'Choose Housekeeping Genes'!H$17,"")</f>
        <v/>
      </c>
      <c r="AZ208" s="132" t="str">
        <f ca="1">IF(ISNUMBER(H208-'Choose Housekeeping Genes'!I$17),H208-'Choose Housekeeping Genes'!I$17,"")</f>
        <v/>
      </c>
      <c r="BA208" s="132" t="str">
        <f ca="1">IF(ISNUMBER(I208-'Choose Housekeeping Genes'!J$17),I208-'Choose Housekeeping Genes'!J$17,"")</f>
        <v/>
      </c>
      <c r="BB208" s="132" t="str">
        <f ca="1">IF(ISNUMBER(J208-'Choose Housekeeping Genes'!K$17),J208-'Choose Housekeeping Genes'!K$17,"")</f>
        <v/>
      </c>
      <c r="BC208" s="132" t="str">
        <f ca="1">IF(ISNUMBER(K208-'Choose Housekeeping Genes'!L$17),K208-'Choose Housekeeping Genes'!L$17,"")</f>
        <v/>
      </c>
      <c r="BD208" s="132" t="str">
        <f ca="1">IF(ISNUMBER(L208-'Choose Housekeeping Genes'!M$17),L208-'Choose Housekeeping Genes'!M$17,"")</f>
        <v/>
      </c>
      <c r="BE208" s="132" t="str">
        <f ca="1">IF(ISNUMBER(M208-'Choose Housekeeping Genes'!N$17),M208-'Choose Housekeeping Genes'!N$17,"")</f>
        <v/>
      </c>
      <c r="BF208" s="132" t="str">
        <f ca="1">IF(ISNUMBER(N208-'Choose Housekeeping Genes'!O$17),N208-'Choose Housekeeping Genes'!O$17,"")</f>
        <v/>
      </c>
      <c r="BG208" s="132" t="str">
        <f ca="1">IF(ISNUMBER(O208-'Choose Housekeeping Genes'!P$17),O208-'Choose Housekeeping Genes'!P$17,"")</f>
        <v/>
      </c>
      <c r="BH208" s="132" t="str">
        <f ca="1">IF(ISNUMBER(P208-'Choose Housekeeping Genes'!Q$17),P208-'Choose Housekeeping Genes'!Q$17,"")</f>
        <v/>
      </c>
      <c r="BI208" s="132" t="str">
        <f ca="1">IF(ISNUMBER(Q208-'Choose Housekeeping Genes'!R$17),Q208-'Choose Housekeeping Genes'!R$17,"")</f>
        <v/>
      </c>
      <c r="BJ208" s="132" t="str">
        <f ca="1">IF(ISNUMBER(R208-'Choose Housekeeping Genes'!S$17),R208-'Choose Housekeeping Genes'!S$17,"")</f>
        <v/>
      </c>
      <c r="BK208" s="132" t="str">
        <f ca="1">IF(ISNUMBER(S208-'Choose Housekeeping Genes'!T$17),S208-'Choose Housekeeping Genes'!T$17,"")</f>
        <v/>
      </c>
      <c r="BL208" s="132" t="str">
        <f ca="1">IF(ISNUMBER(T208-'Choose Housekeeping Genes'!U$17),T208-'Choose Housekeeping Genes'!U$17,"")</f>
        <v/>
      </c>
      <c r="BM208" s="132" t="str">
        <f ca="1">IF(ISNUMBER(U208-'Choose Housekeeping Genes'!V$17),U208-'Choose Housekeeping Genes'!V$17,"")</f>
        <v/>
      </c>
      <c r="BN208" s="132" t="str">
        <f ca="1">IF(ISNUMBER(V208-'Choose Housekeeping Genes'!W$17),V208-'Choose Housekeeping Genes'!W$17,"")</f>
        <v/>
      </c>
      <c r="BO208" s="142" t="str">
        <f t="shared" ref="BO208:BO271" si="14">W208</f>
        <v>TDRG1</v>
      </c>
      <c r="BP208" s="141" t="s">
        <v>255</v>
      </c>
      <c r="BQ208" s="132" t="str">
        <f ca="1">IF(ISNUMBER(Y208-'Choose Housekeeping Genes'!AA$17),Y208-'Choose Housekeeping Genes'!AA$17,"")</f>
        <v/>
      </c>
      <c r="BR208" s="132" t="str">
        <f ca="1">IF(ISNUMBER(Z208-'Choose Housekeeping Genes'!AB$17),Z208-'Choose Housekeeping Genes'!AB$17,"")</f>
        <v/>
      </c>
      <c r="BS208" s="132" t="str">
        <f ca="1">IF(ISNUMBER(AA208-'Choose Housekeeping Genes'!AC$17),AA208-'Choose Housekeeping Genes'!AC$17,"")</f>
        <v/>
      </c>
      <c r="BT208" s="132" t="str">
        <f ca="1">IF(ISNUMBER(AB208-'Choose Housekeeping Genes'!AD$17),AB208-'Choose Housekeeping Genes'!AD$17,"")</f>
        <v/>
      </c>
      <c r="BU208" s="132" t="str">
        <f ca="1">IF(ISNUMBER(AC208-'Choose Housekeeping Genes'!AE$17),AC208-'Choose Housekeeping Genes'!AE$17,"")</f>
        <v/>
      </c>
      <c r="BV208" s="132" t="str">
        <f ca="1">IF(ISNUMBER(AD208-'Choose Housekeeping Genes'!AF$17),AD208-'Choose Housekeeping Genes'!AF$17,"")</f>
        <v/>
      </c>
      <c r="BW208" s="132" t="str">
        <f ca="1">IF(ISNUMBER(AE208-'Choose Housekeeping Genes'!AG$17),AE208-'Choose Housekeeping Genes'!AG$17,"")</f>
        <v/>
      </c>
      <c r="BX208" s="132" t="str">
        <f ca="1">IF(ISNUMBER(AF208-'Choose Housekeeping Genes'!AH$17),AF208-'Choose Housekeeping Genes'!AH$17,"")</f>
        <v/>
      </c>
      <c r="BY208" s="132" t="str">
        <f ca="1">IF(ISNUMBER(AG208-'Choose Housekeeping Genes'!AI$17),AG208-'Choose Housekeeping Genes'!AI$17,"")</f>
        <v/>
      </c>
      <c r="BZ208" s="132" t="str">
        <f ca="1">IF(ISNUMBER(AH208-'Choose Housekeeping Genes'!AJ$17),AH208-'Choose Housekeeping Genes'!AJ$17,"")</f>
        <v/>
      </c>
      <c r="CA208" s="132" t="str">
        <f ca="1">IF(ISNUMBER(AI208-'Choose Housekeeping Genes'!AK$17),AI208-'Choose Housekeeping Genes'!AK$17,"")</f>
        <v/>
      </c>
      <c r="CB208" s="132" t="str">
        <f ca="1">IF(ISNUMBER(AJ208-'Choose Housekeeping Genes'!AL$17),AJ208-'Choose Housekeeping Genes'!AL$17,"")</f>
        <v/>
      </c>
      <c r="CC208" s="132" t="str">
        <f ca="1">IF(ISNUMBER(AK208-'Choose Housekeeping Genes'!AM$17),AK208-'Choose Housekeeping Genes'!AM$17,"")</f>
        <v/>
      </c>
      <c r="CD208" s="132" t="str">
        <f ca="1">IF(ISNUMBER(AL208-'Choose Housekeeping Genes'!AN$17),AL208-'Choose Housekeeping Genes'!AN$17,"")</f>
        <v/>
      </c>
      <c r="CE208" s="132" t="str">
        <f ca="1">IF(ISNUMBER(AM208-'Choose Housekeeping Genes'!AO$17),AM208-'Choose Housekeeping Genes'!AO$17,"")</f>
        <v/>
      </c>
      <c r="CF208" s="132" t="str">
        <f ca="1">IF(ISNUMBER(AN208-'Choose Housekeeping Genes'!AP$17),AN208-'Choose Housekeeping Genes'!AP$17,"")</f>
        <v/>
      </c>
      <c r="CG208" s="132" t="str">
        <f ca="1">IF(ISNUMBER(AO208-'Choose Housekeeping Genes'!AQ$17),AO208-'Choose Housekeeping Genes'!AQ$17,"")</f>
        <v/>
      </c>
      <c r="CH208" s="132" t="str">
        <f ca="1">IF(ISNUMBER(AP208-'Choose Housekeeping Genes'!AR$17),AP208-'Choose Housekeeping Genes'!AR$17,"")</f>
        <v/>
      </c>
      <c r="CI208" s="132" t="str">
        <f ca="1">IF(ISNUMBER(AQ208-'Choose Housekeeping Genes'!AS$17),AQ208-'Choose Housekeeping Genes'!AS$17,"")</f>
        <v/>
      </c>
      <c r="CJ208" s="132" t="str">
        <f ca="1">IF(ISNUMBER(AR208-'Choose Housekeeping Genes'!AT$17),AR208-'Choose Housekeeping Genes'!AT$17,"")</f>
        <v/>
      </c>
      <c r="CK208" s="137" t="e">
        <f t="shared" ca="1" si="12"/>
        <v>#DIV/0!</v>
      </c>
      <c r="CL208" s="138" t="e">
        <f t="shared" ca="1" si="13"/>
        <v>#DIV/0!</v>
      </c>
    </row>
    <row r="209" spans="1:90" ht="12.75" x14ac:dyDescent="0.15">
      <c r="A209" s="131" t="str">
        <f>'Transcript table'!C209</f>
        <v>TERMINATOR</v>
      </c>
      <c r="B209" s="35" t="s">
        <v>256</v>
      </c>
      <c r="C209" s="132" t="str">
        <f>IF(SUM('Test Sample Data'!C$3:C$386)&gt;10,IF(AND(ISNUMBER('Test Sample Data'!C209),'Test Sample Data'!C209&lt;35,'Test Sample Data'!C209&gt;0),'Test Sample Data'!C209-'Choose Housekeeping Genes'!D$27,35-'Choose Housekeeping Genes'!D$27),"")</f>
        <v/>
      </c>
      <c r="D209" s="132" t="str">
        <f>IF(SUM('Test Sample Data'!D$3:D$386)&gt;10,IF(AND(ISNUMBER('Test Sample Data'!D209),'Test Sample Data'!D209&lt;35,'Test Sample Data'!D209&gt;0),'Test Sample Data'!D209-'Choose Housekeeping Genes'!E$27,35-'Choose Housekeeping Genes'!E$27),"")</f>
        <v/>
      </c>
      <c r="E209" s="132" t="str">
        <f>IF(SUM('Test Sample Data'!E$3:E$386)&gt;10,IF(AND(ISNUMBER('Test Sample Data'!E209),'Test Sample Data'!E209&lt;35,'Test Sample Data'!E209&gt;0),'Test Sample Data'!E209-'Choose Housekeeping Genes'!F$27,35-'Choose Housekeeping Genes'!F$27),"")</f>
        <v/>
      </c>
      <c r="F209" s="132" t="str">
        <f>IF(SUM('Test Sample Data'!F$3:F$386)&gt;10,IF(AND(ISNUMBER('Test Sample Data'!F209),'Test Sample Data'!F209&lt;35,'Test Sample Data'!F209&gt;0),'Test Sample Data'!F209-'Choose Housekeeping Genes'!G$27,35-'Choose Housekeeping Genes'!G$27),"")</f>
        <v/>
      </c>
      <c r="G209" s="132" t="str">
        <f>IF(SUM('Test Sample Data'!G$3:G$386)&gt;10,IF(AND(ISNUMBER('Test Sample Data'!G209),'Test Sample Data'!G209&lt;35,'Test Sample Data'!G209&gt;0),'Test Sample Data'!G209-'Choose Housekeeping Genes'!H$27,35-'Choose Housekeeping Genes'!H$27),"")</f>
        <v/>
      </c>
      <c r="H209" s="132" t="str">
        <f>IF(SUM('Test Sample Data'!H$3:H$386)&gt;10,IF(AND(ISNUMBER('Test Sample Data'!H209),'Test Sample Data'!H209&lt;35,'Test Sample Data'!H209&gt;0),'Test Sample Data'!H209-'Choose Housekeeping Genes'!I$27,35-'Choose Housekeeping Genes'!I$27),"")</f>
        <v/>
      </c>
      <c r="I209" s="132" t="str">
        <f>IF(SUM('Test Sample Data'!I$3:I$386)&gt;10,IF(AND(ISNUMBER('Test Sample Data'!I209),'Test Sample Data'!I209&lt;35,'Test Sample Data'!I209&gt;0),'Test Sample Data'!I209-'Choose Housekeeping Genes'!J$27,35-'Choose Housekeeping Genes'!J$27),"")</f>
        <v/>
      </c>
      <c r="J209" s="132" t="str">
        <f>IF(SUM('Test Sample Data'!J$3:J$386)&gt;10,IF(AND(ISNUMBER('Test Sample Data'!J209),'Test Sample Data'!J209&lt;35,'Test Sample Data'!J209&gt;0),'Test Sample Data'!J209-'Choose Housekeeping Genes'!K$27,35-'Choose Housekeeping Genes'!K$27),"")</f>
        <v/>
      </c>
      <c r="K209" s="132" t="str">
        <f>IF(SUM('Test Sample Data'!K$3:K$386)&gt;10,IF(AND(ISNUMBER('Test Sample Data'!K209),'Test Sample Data'!K209&lt;35,'Test Sample Data'!K209&gt;0),'Test Sample Data'!K209-'Choose Housekeeping Genes'!L$27,35-'Choose Housekeeping Genes'!L$27),"")</f>
        <v/>
      </c>
      <c r="L209" s="132" t="str">
        <f>IF(SUM('Test Sample Data'!L$3:L$386)&gt;10,IF(AND(ISNUMBER('Test Sample Data'!L209),'Test Sample Data'!L209&lt;35,'Test Sample Data'!L209&gt;0),'Test Sample Data'!L209-'Choose Housekeeping Genes'!M$27,35-'Choose Housekeeping Genes'!M$27),"")</f>
        <v/>
      </c>
      <c r="M209" s="132" t="str">
        <f>IF(SUM('Test Sample Data'!M$3:M$386)&gt;10,IF(AND(ISNUMBER('Test Sample Data'!M209),'Test Sample Data'!M209&lt;35,'Test Sample Data'!M209&gt;0),'Test Sample Data'!M209-'Choose Housekeeping Genes'!N$27,35-'Choose Housekeeping Genes'!N$27),"")</f>
        <v/>
      </c>
      <c r="N209" s="132" t="str">
        <f>IF(SUM('Test Sample Data'!N$3:N$386)&gt;10,IF(AND(ISNUMBER('Test Sample Data'!N209),'Test Sample Data'!N209&lt;35,'Test Sample Data'!N209&gt;0),'Test Sample Data'!N209-'Choose Housekeeping Genes'!O$27,35-'Choose Housekeeping Genes'!O$27),"")</f>
        <v/>
      </c>
      <c r="O209" s="132" t="str">
        <f>IF(SUM('Test Sample Data'!O$3:O$386)&gt;10,IF(AND(ISNUMBER('Test Sample Data'!O209),'Test Sample Data'!O209&lt;35,'Test Sample Data'!O209&gt;0),'Test Sample Data'!O209-'Choose Housekeeping Genes'!P$27,35-'Choose Housekeeping Genes'!P$27),"")</f>
        <v/>
      </c>
      <c r="P209" s="132" t="str">
        <f>IF(SUM('Test Sample Data'!P$3:P$386)&gt;10,IF(AND(ISNUMBER('Test Sample Data'!P209),'Test Sample Data'!P209&lt;35,'Test Sample Data'!P209&gt;0),'Test Sample Data'!P209-'Choose Housekeeping Genes'!Q$27,35-'Choose Housekeeping Genes'!Q$27),"")</f>
        <v/>
      </c>
      <c r="Q209" s="132" t="str">
        <f>IF(SUM('Test Sample Data'!Q$3:Q$386)&gt;10,IF(AND(ISNUMBER('Test Sample Data'!Q209),'Test Sample Data'!Q209&lt;35,'Test Sample Data'!Q209&gt;0),'Test Sample Data'!Q209-'Choose Housekeeping Genes'!R$27,35-'Choose Housekeeping Genes'!R$27),"")</f>
        <v/>
      </c>
      <c r="R209" s="132" t="str">
        <f>IF(SUM('Test Sample Data'!R$3:R$386)&gt;10,IF(AND(ISNUMBER('Test Sample Data'!R209),'Test Sample Data'!R209&lt;35,'Test Sample Data'!R209&gt;0),'Test Sample Data'!R209-'Choose Housekeeping Genes'!S$27,35-'Choose Housekeeping Genes'!S$27),"")</f>
        <v/>
      </c>
      <c r="S209" s="132" t="str">
        <f>IF(SUM('Test Sample Data'!S$3:S$386)&gt;10,IF(AND(ISNUMBER('Test Sample Data'!S209),'Test Sample Data'!S209&lt;35,'Test Sample Data'!S209&gt;0),'Test Sample Data'!S209-'Choose Housekeeping Genes'!T$27,35-'Choose Housekeeping Genes'!T$27),"")</f>
        <v/>
      </c>
      <c r="T209" s="132" t="str">
        <f>IF(SUM('Test Sample Data'!T$3:T$386)&gt;10,IF(AND(ISNUMBER('Test Sample Data'!T209),'Test Sample Data'!T209&lt;35,'Test Sample Data'!T209&gt;0),'Test Sample Data'!T209-'Choose Housekeeping Genes'!U$27,35-'Choose Housekeeping Genes'!U$27),"")</f>
        <v/>
      </c>
      <c r="U209" s="132" t="str">
        <f>IF(SUM('Test Sample Data'!U$3:U$386)&gt;10,IF(AND(ISNUMBER('Test Sample Data'!U209),'Test Sample Data'!U209&lt;35,'Test Sample Data'!U209&gt;0),'Test Sample Data'!U209-'Choose Housekeeping Genes'!V$27,35-'Choose Housekeeping Genes'!V$27),"")</f>
        <v/>
      </c>
      <c r="V209" s="132" t="str">
        <f>IF(SUM('Test Sample Data'!V$3:V$386)&gt;10,IF(AND(ISNUMBER('Test Sample Data'!V209),'Test Sample Data'!V209&lt;35,'Test Sample Data'!V209&gt;0),'Test Sample Data'!V209-'Choose Housekeeping Genes'!W$27,35-'Choose Housekeeping Genes'!W$27),"")</f>
        <v/>
      </c>
      <c r="W209" s="140" t="str">
        <f>'Control Sample Data'!A209</f>
        <v>TERMINATOR</v>
      </c>
      <c r="X209" s="141" t="s">
        <v>256</v>
      </c>
      <c r="Y209" s="132" t="str">
        <f>IF(SUM('Control Sample Data'!C$3:C$386)&gt;10,IF(AND(ISNUMBER('Control Sample Data'!C209),'Control Sample Data'!C209&lt;35,'Control Sample Data'!C209&gt;0),'Control Sample Data'!C209-'Choose Housekeeping Genes'!AA$27,35-'Choose Housekeeping Genes'!AA$27),"")</f>
        <v/>
      </c>
      <c r="Z209" s="132" t="str">
        <f>IF(SUM('Control Sample Data'!D$3:D$386)&gt;10,IF(AND(ISNUMBER('Control Sample Data'!D209),'Control Sample Data'!D209&lt;35,'Control Sample Data'!D209&gt;0),'Control Sample Data'!D209-'Choose Housekeeping Genes'!AB$27,35-'Choose Housekeeping Genes'!AB$27),"")</f>
        <v/>
      </c>
      <c r="AA209" s="132" t="str">
        <f>IF(SUM('Control Sample Data'!E$3:E$386)&gt;10,IF(AND(ISNUMBER('Control Sample Data'!E209),'Control Sample Data'!E209&lt;35,'Control Sample Data'!E209&gt;0),'Control Sample Data'!E209-'Choose Housekeeping Genes'!AC$27,35-'Choose Housekeeping Genes'!AC$27),"")</f>
        <v/>
      </c>
      <c r="AB209" s="132" t="str">
        <f>IF(SUM('Control Sample Data'!F$3:F$386)&gt;10,IF(AND(ISNUMBER('Control Sample Data'!F209),'Control Sample Data'!F209&lt;35,'Control Sample Data'!F209&gt;0),'Control Sample Data'!F209-'Choose Housekeeping Genes'!AD$27,35-'Choose Housekeeping Genes'!AD$27),"")</f>
        <v/>
      </c>
      <c r="AC209" s="132" t="str">
        <f>IF(SUM('Control Sample Data'!G$3:G$386)&gt;10,IF(AND(ISNUMBER('Control Sample Data'!G209),'Control Sample Data'!G209&lt;35,'Control Sample Data'!G209&gt;0),'Control Sample Data'!G209-'Choose Housekeeping Genes'!AE$27,35-'Choose Housekeeping Genes'!AE$27),"")</f>
        <v/>
      </c>
      <c r="AD209" s="132" t="str">
        <f>IF(SUM('Control Sample Data'!H$3:H$386)&gt;10,IF(AND(ISNUMBER('Control Sample Data'!H209),'Control Sample Data'!H209&lt;35,'Control Sample Data'!H209&gt;0),'Control Sample Data'!H209-'Choose Housekeeping Genes'!AF$27,35-'Choose Housekeeping Genes'!AF$27),"")</f>
        <v/>
      </c>
      <c r="AE209" s="132" t="str">
        <f>IF(SUM('Control Sample Data'!I$3:I$386)&gt;10,IF(AND(ISNUMBER('Control Sample Data'!I209),'Control Sample Data'!I209&lt;35,'Control Sample Data'!I209&gt;0),'Control Sample Data'!I209-'Choose Housekeeping Genes'!AG$27,35-'Choose Housekeeping Genes'!AG$27),"")</f>
        <v/>
      </c>
      <c r="AF209" s="132" t="str">
        <f>IF(SUM('Control Sample Data'!J$3:J$386)&gt;10,IF(AND(ISNUMBER('Control Sample Data'!J209),'Control Sample Data'!J209&lt;35,'Control Sample Data'!J209&gt;0),'Control Sample Data'!J209-'Choose Housekeeping Genes'!AH$27,35-'Choose Housekeeping Genes'!AH$27),"")</f>
        <v/>
      </c>
      <c r="AG209" s="132" t="str">
        <f>IF(SUM('Control Sample Data'!K$3:K$386)&gt;10,IF(AND(ISNUMBER('Control Sample Data'!K209),'Control Sample Data'!K209&lt;35,'Control Sample Data'!K209&gt;0),'Control Sample Data'!K209-'Choose Housekeeping Genes'!AI$27,35-'Choose Housekeeping Genes'!AI$27),"")</f>
        <v/>
      </c>
      <c r="AH209" s="132" t="str">
        <f>IF(SUM('Control Sample Data'!L$3:L$386)&gt;10,IF(AND(ISNUMBER('Control Sample Data'!L209),'Control Sample Data'!L209&lt;35,'Control Sample Data'!L209&gt;0),'Control Sample Data'!L209-'Choose Housekeeping Genes'!AJ$27,35-'Choose Housekeeping Genes'!AJ$27),"")</f>
        <v/>
      </c>
      <c r="AI209" s="132" t="str">
        <f>IF(SUM('Control Sample Data'!M$3:M$386)&gt;10,IF(AND(ISNUMBER('Control Sample Data'!M209),'Control Sample Data'!M209&lt;35,'Control Sample Data'!M209&gt;0),'Control Sample Data'!M209-'Choose Housekeeping Genes'!AK$27,35-'Choose Housekeeping Genes'!AK$27),"")</f>
        <v/>
      </c>
      <c r="AJ209" s="132" t="str">
        <f>IF(SUM('Control Sample Data'!N$3:N$386)&gt;10,IF(AND(ISNUMBER('Control Sample Data'!N209),'Control Sample Data'!N209&lt;35,'Control Sample Data'!N209&gt;0),'Control Sample Data'!N209-'Choose Housekeeping Genes'!AL$27,35-'Choose Housekeeping Genes'!AL$27),"")</f>
        <v/>
      </c>
      <c r="AK209" s="132" t="str">
        <f>IF(SUM('Control Sample Data'!O$3:O$386)&gt;10,IF(AND(ISNUMBER('Control Sample Data'!O209),'Control Sample Data'!O209&lt;35,'Control Sample Data'!O209&gt;0),'Control Sample Data'!O209-'Choose Housekeeping Genes'!AM$27,35-'Choose Housekeeping Genes'!AM$27),"")</f>
        <v/>
      </c>
      <c r="AL209" s="132" t="str">
        <f>IF(SUM('Control Sample Data'!P$3:P$386)&gt;10,IF(AND(ISNUMBER('Control Sample Data'!P209),'Control Sample Data'!P209&lt;35,'Control Sample Data'!P209&gt;0),'Control Sample Data'!P209-'Choose Housekeeping Genes'!AN$27,35-'Choose Housekeeping Genes'!AN$27),"")</f>
        <v/>
      </c>
      <c r="AM209" s="132" t="str">
        <f>IF(SUM('Control Sample Data'!Q$3:Q$386)&gt;10,IF(AND(ISNUMBER('Control Sample Data'!Q209),'Control Sample Data'!Q209&lt;35,'Control Sample Data'!Q209&gt;0),'Control Sample Data'!Q209-'Choose Housekeeping Genes'!AO$27,35-'Choose Housekeeping Genes'!AO$27),"")</f>
        <v/>
      </c>
      <c r="AN209" s="132" t="str">
        <f>IF(SUM('Control Sample Data'!R$3:R$386)&gt;10,IF(AND(ISNUMBER('Control Sample Data'!R209),'Control Sample Data'!R209&lt;35,'Control Sample Data'!R209&gt;0),'Control Sample Data'!R209-'Choose Housekeeping Genes'!AP$27,35-'Choose Housekeeping Genes'!AP$27),"")</f>
        <v/>
      </c>
      <c r="AO209" s="132" t="str">
        <f>IF(SUM('Control Sample Data'!S$3:S$386)&gt;10,IF(AND(ISNUMBER('Control Sample Data'!S209),'Control Sample Data'!S209&lt;35,'Control Sample Data'!S209&gt;0),'Control Sample Data'!S209-'Choose Housekeeping Genes'!AQ$27,35-'Choose Housekeeping Genes'!AQ$27),"")</f>
        <v/>
      </c>
      <c r="AP209" s="132" t="str">
        <f>IF(SUM('Control Sample Data'!T$3:T$386)&gt;10,IF(AND(ISNUMBER('Control Sample Data'!T209),'Control Sample Data'!T209&lt;35,'Control Sample Data'!T209&gt;0),'Control Sample Data'!T209-'Choose Housekeeping Genes'!AR$27,35-'Choose Housekeeping Genes'!AR$27),"")</f>
        <v/>
      </c>
      <c r="AQ209" s="132" t="str">
        <f>IF(SUM('Control Sample Data'!U$3:U$386)&gt;10,IF(AND(ISNUMBER('Control Sample Data'!U209),'Control Sample Data'!U209&lt;35,'Control Sample Data'!U209&gt;0),'Control Sample Data'!U209-'Choose Housekeeping Genes'!AS$27,35-'Choose Housekeeping Genes'!AS$27),"")</f>
        <v/>
      </c>
      <c r="AR209" s="132" t="str">
        <f>IF(SUM('Control Sample Data'!V$3:V$386)&gt;10,IF(AND(ISNUMBER('Control Sample Data'!V209),'Control Sample Data'!V209&lt;35,'Control Sample Data'!V209&gt;0),'Control Sample Data'!V209-'Choose Housekeeping Genes'!AT$27,35-'Choose Housekeeping Genes'!AT$27),"")</f>
        <v/>
      </c>
      <c r="AS209" s="135" t="str">
        <f>'Control Sample Data'!A209</f>
        <v>TERMINATOR</v>
      </c>
      <c r="AT209" s="35" t="s">
        <v>256</v>
      </c>
      <c r="AU209" s="132" t="str">
        <f ca="1">IF(ISNUMBER(C209-'Choose Housekeeping Genes'!D$17),C209-'Choose Housekeeping Genes'!D$17,"")</f>
        <v/>
      </c>
      <c r="AV209" s="132" t="str">
        <f ca="1">IF(ISNUMBER(D209-'Choose Housekeeping Genes'!E$17),D209-'Choose Housekeeping Genes'!E$17,"")</f>
        <v/>
      </c>
      <c r="AW209" s="132" t="str">
        <f ca="1">IF(ISNUMBER(E209-'Choose Housekeeping Genes'!F$17),E209-'Choose Housekeeping Genes'!F$17,"")</f>
        <v/>
      </c>
      <c r="AX209" s="132" t="str">
        <f ca="1">IF(ISNUMBER(F209-'Choose Housekeeping Genes'!G$17),F209-'Choose Housekeeping Genes'!G$17,"")</f>
        <v/>
      </c>
      <c r="AY209" s="132" t="str">
        <f ca="1">IF(ISNUMBER(G209-'Choose Housekeeping Genes'!H$17),G209-'Choose Housekeeping Genes'!H$17,"")</f>
        <v/>
      </c>
      <c r="AZ209" s="132" t="str">
        <f ca="1">IF(ISNUMBER(H209-'Choose Housekeeping Genes'!I$17),H209-'Choose Housekeeping Genes'!I$17,"")</f>
        <v/>
      </c>
      <c r="BA209" s="132" t="str">
        <f ca="1">IF(ISNUMBER(I209-'Choose Housekeeping Genes'!J$17),I209-'Choose Housekeeping Genes'!J$17,"")</f>
        <v/>
      </c>
      <c r="BB209" s="132" t="str">
        <f ca="1">IF(ISNUMBER(J209-'Choose Housekeeping Genes'!K$17),J209-'Choose Housekeeping Genes'!K$17,"")</f>
        <v/>
      </c>
      <c r="BC209" s="132" t="str">
        <f ca="1">IF(ISNUMBER(K209-'Choose Housekeeping Genes'!L$17),K209-'Choose Housekeeping Genes'!L$17,"")</f>
        <v/>
      </c>
      <c r="BD209" s="132" t="str">
        <f ca="1">IF(ISNUMBER(L209-'Choose Housekeeping Genes'!M$17),L209-'Choose Housekeeping Genes'!M$17,"")</f>
        <v/>
      </c>
      <c r="BE209" s="132" t="str">
        <f ca="1">IF(ISNUMBER(M209-'Choose Housekeeping Genes'!N$17),M209-'Choose Housekeeping Genes'!N$17,"")</f>
        <v/>
      </c>
      <c r="BF209" s="132" t="str">
        <f ca="1">IF(ISNUMBER(N209-'Choose Housekeeping Genes'!O$17),N209-'Choose Housekeeping Genes'!O$17,"")</f>
        <v/>
      </c>
      <c r="BG209" s="132" t="str">
        <f ca="1">IF(ISNUMBER(O209-'Choose Housekeeping Genes'!P$17),O209-'Choose Housekeeping Genes'!P$17,"")</f>
        <v/>
      </c>
      <c r="BH209" s="132" t="str">
        <f ca="1">IF(ISNUMBER(P209-'Choose Housekeeping Genes'!Q$17),P209-'Choose Housekeeping Genes'!Q$17,"")</f>
        <v/>
      </c>
      <c r="BI209" s="132" t="str">
        <f ca="1">IF(ISNUMBER(Q209-'Choose Housekeeping Genes'!R$17),Q209-'Choose Housekeeping Genes'!R$17,"")</f>
        <v/>
      </c>
      <c r="BJ209" s="132" t="str">
        <f ca="1">IF(ISNUMBER(R209-'Choose Housekeeping Genes'!S$17),R209-'Choose Housekeeping Genes'!S$17,"")</f>
        <v/>
      </c>
      <c r="BK209" s="132" t="str">
        <f ca="1">IF(ISNUMBER(S209-'Choose Housekeeping Genes'!T$17),S209-'Choose Housekeeping Genes'!T$17,"")</f>
        <v/>
      </c>
      <c r="BL209" s="132" t="str">
        <f ca="1">IF(ISNUMBER(T209-'Choose Housekeeping Genes'!U$17),T209-'Choose Housekeeping Genes'!U$17,"")</f>
        <v/>
      </c>
      <c r="BM209" s="132" t="str">
        <f ca="1">IF(ISNUMBER(U209-'Choose Housekeeping Genes'!V$17),U209-'Choose Housekeeping Genes'!V$17,"")</f>
        <v/>
      </c>
      <c r="BN209" s="132" t="str">
        <f ca="1">IF(ISNUMBER(V209-'Choose Housekeeping Genes'!W$17),V209-'Choose Housekeeping Genes'!W$17,"")</f>
        <v/>
      </c>
      <c r="BO209" s="142" t="str">
        <f t="shared" si="14"/>
        <v>TERMINATOR</v>
      </c>
      <c r="BP209" s="141" t="s">
        <v>256</v>
      </c>
      <c r="BQ209" s="132" t="str">
        <f ca="1">IF(ISNUMBER(Y209-'Choose Housekeeping Genes'!AA$17),Y209-'Choose Housekeeping Genes'!AA$17,"")</f>
        <v/>
      </c>
      <c r="BR209" s="132" t="str">
        <f ca="1">IF(ISNUMBER(Z209-'Choose Housekeeping Genes'!AB$17),Z209-'Choose Housekeeping Genes'!AB$17,"")</f>
        <v/>
      </c>
      <c r="BS209" s="132" t="str">
        <f ca="1">IF(ISNUMBER(AA209-'Choose Housekeeping Genes'!AC$17),AA209-'Choose Housekeeping Genes'!AC$17,"")</f>
        <v/>
      </c>
      <c r="BT209" s="132" t="str">
        <f ca="1">IF(ISNUMBER(AB209-'Choose Housekeeping Genes'!AD$17),AB209-'Choose Housekeeping Genes'!AD$17,"")</f>
        <v/>
      </c>
      <c r="BU209" s="132" t="str">
        <f ca="1">IF(ISNUMBER(AC209-'Choose Housekeeping Genes'!AE$17),AC209-'Choose Housekeeping Genes'!AE$17,"")</f>
        <v/>
      </c>
      <c r="BV209" s="132" t="str">
        <f ca="1">IF(ISNUMBER(AD209-'Choose Housekeeping Genes'!AF$17),AD209-'Choose Housekeeping Genes'!AF$17,"")</f>
        <v/>
      </c>
      <c r="BW209" s="132" t="str">
        <f ca="1">IF(ISNUMBER(AE209-'Choose Housekeeping Genes'!AG$17),AE209-'Choose Housekeeping Genes'!AG$17,"")</f>
        <v/>
      </c>
      <c r="BX209" s="132" t="str">
        <f ca="1">IF(ISNUMBER(AF209-'Choose Housekeeping Genes'!AH$17),AF209-'Choose Housekeeping Genes'!AH$17,"")</f>
        <v/>
      </c>
      <c r="BY209" s="132" t="str">
        <f ca="1">IF(ISNUMBER(AG209-'Choose Housekeeping Genes'!AI$17),AG209-'Choose Housekeeping Genes'!AI$17,"")</f>
        <v/>
      </c>
      <c r="BZ209" s="132" t="str">
        <f ca="1">IF(ISNUMBER(AH209-'Choose Housekeeping Genes'!AJ$17),AH209-'Choose Housekeeping Genes'!AJ$17,"")</f>
        <v/>
      </c>
      <c r="CA209" s="132" t="str">
        <f ca="1">IF(ISNUMBER(AI209-'Choose Housekeeping Genes'!AK$17),AI209-'Choose Housekeeping Genes'!AK$17,"")</f>
        <v/>
      </c>
      <c r="CB209" s="132" t="str">
        <f ca="1">IF(ISNUMBER(AJ209-'Choose Housekeeping Genes'!AL$17),AJ209-'Choose Housekeeping Genes'!AL$17,"")</f>
        <v/>
      </c>
      <c r="CC209" s="132" t="str">
        <f ca="1">IF(ISNUMBER(AK209-'Choose Housekeeping Genes'!AM$17),AK209-'Choose Housekeeping Genes'!AM$17,"")</f>
        <v/>
      </c>
      <c r="CD209" s="132" t="str">
        <f ca="1">IF(ISNUMBER(AL209-'Choose Housekeeping Genes'!AN$17),AL209-'Choose Housekeeping Genes'!AN$17,"")</f>
        <v/>
      </c>
      <c r="CE209" s="132" t="str">
        <f ca="1">IF(ISNUMBER(AM209-'Choose Housekeeping Genes'!AO$17),AM209-'Choose Housekeeping Genes'!AO$17,"")</f>
        <v/>
      </c>
      <c r="CF209" s="132" t="str">
        <f ca="1">IF(ISNUMBER(AN209-'Choose Housekeeping Genes'!AP$17),AN209-'Choose Housekeeping Genes'!AP$17,"")</f>
        <v/>
      </c>
      <c r="CG209" s="132" t="str">
        <f ca="1">IF(ISNUMBER(AO209-'Choose Housekeeping Genes'!AQ$17),AO209-'Choose Housekeeping Genes'!AQ$17,"")</f>
        <v/>
      </c>
      <c r="CH209" s="132" t="str">
        <f ca="1">IF(ISNUMBER(AP209-'Choose Housekeeping Genes'!AR$17),AP209-'Choose Housekeeping Genes'!AR$17,"")</f>
        <v/>
      </c>
      <c r="CI209" s="132" t="str">
        <f ca="1">IF(ISNUMBER(AQ209-'Choose Housekeeping Genes'!AS$17),AQ209-'Choose Housekeeping Genes'!AS$17,"")</f>
        <v/>
      </c>
      <c r="CJ209" s="132" t="str">
        <f ca="1">IF(ISNUMBER(AR209-'Choose Housekeeping Genes'!AT$17),AR209-'Choose Housekeeping Genes'!AT$17,"")</f>
        <v/>
      </c>
      <c r="CK209" s="137" t="e">
        <f t="shared" ca="1" si="12"/>
        <v>#DIV/0!</v>
      </c>
      <c r="CL209" s="138" t="e">
        <f t="shared" ca="1" si="13"/>
        <v>#DIV/0!</v>
      </c>
    </row>
    <row r="210" spans="1:90" ht="12.75" x14ac:dyDescent="0.15">
      <c r="A210" s="131" t="str">
        <f>'Transcript table'!C210</f>
        <v>THRIL</v>
      </c>
      <c r="B210" s="35" t="s">
        <v>257</v>
      </c>
      <c r="C210" s="132" t="str">
        <f>IF(SUM('Test Sample Data'!C$3:C$386)&gt;10,IF(AND(ISNUMBER('Test Sample Data'!C210),'Test Sample Data'!C210&lt;35,'Test Sample Data'!C210&gt;0),'Test Sample Data'!C210-'Choose Housekeeping Genes'!D$27,35-'Choose Housekeeping Genes'!D$27),"")</f>
        <v/>
      </c>
      <c r="D210" s="132" t="str">
        <f>IF(SUM('Test Sample Data'!D$3:D$386)&gt;10,IF(AND(ISNUMBER('Test Sample Data'!D210),'Test Sample Data'!D210&lt;35,'Test Sample Data'!D210&gt;0),'Test Sample Data'!D210-'Choose Housekeeping Genes'!E$27,35-'Choose Housekeeping Genes'!E$27),"")</f>
        <v/>
      </c>
      <c r="E210" s="132" t="str">
        <f>IF(SUM('Test Sample Data'!E$3:E$386)&gt;10,IF(AND(ISNUMBER('Test Sample Data'!E210),'Test Sample Data'!E210&lt;35,'Test Sample Data'!E210&gt;0),'Test Sample Data'!E210-'Choose Housekeeping Genes'!F$27,35-'Choose Housekeeping Genes'!F$27),"")</f>
        <v/>
      </c>
      <c r="F210" s="132" t="str">
        <f>IF(SUM('Test Sample Data'!F$3:F$386)&gt;10,IF(AND(ISNUMBER('Test Sample Data'!F210),'Test Sample Data'!F210&lt;35,'Test Sample Data'!F210&gt;0),'Test Sample Data'!F210-'Choose Housekeeping Genes'!G$27,35-'Choose Housekeeping Genes'!G$27),"")</f>
        <v/>
      </c>
      <c r="G210" s="132" t="str">
        <f>IF(SUM('Test Sample Data'!G$3:G$386)&gt;10,IF(AND(ISNUMBER('Test Sample Data'!G210),'Test Sample Data'!G210&lt;35,'Test Sample Data'!G210&gt;0),'Test Sample Data'!G210-'Choose Housekeeping Genes'!H$27,35-'Choose Housekeeping Genes'!H$27),"")</f>
        <v/>
      </c>
      <c r="H210" s="132" t="str">
        <f>IF(SUM('Test Sample Data'!H$3:H$386)&gt;10,IF(AND(ISNUMBER('Test Sample Data'!H210),'Test Sample Data'!H210&lt;35,'Test Sample Data'!H210&gt;0),'Test Sample Data'!H210-'Choose Housekeeping Genes'!I$27,35-'Choose Housekeeping Genes'!I$27),"")</f>
        <v/>
      </c>
      <c r="I210" s="132" t="str">
        <f>IF(SUM('Test Sample Data'!I$3:I$386)&gt;10,IF(AND(ISNUMBER('Test Sample Data'!I210),'Test Sample Data'!I210&lt;35,'Test Sample Data'!I210&gt;0),'Test Sample Data'!I210-'Choose Housekeeping Genes'!J$27,35-'Choose Housekeeping Genes'!J$27),"")</f>
        <v/>
      </c>
      <c r="J210" s="132" t="str">
        <f>IF(SUM('Test Sample Data'!J$3:J$386)&gt;10,IF(AND(ISNUMBER('Test Sample Data'!J210),'Test Sample Data'!J210&lt;35,'Test Sample Data'!J210&gt;0),'Test Sample Data'!J210-'Choose Housekeeping Genes'!K$27,35-'Choose Housekeeping Genes'!K$27),"")</f>
        <v/>
      </c>
      <c r="K210" s="132" t="str">
        <f>IF(SUM('Test Sample Data'!K$3:K$386)&gt;10,IF(AND(ISNUMBER('Test Sample Data'!K210),'Test Sample Data'!K210&lt;35,'Test Sample Data'!K210&gt;0),'Test Sample Data'!K210-'Choose Housekeeping Genes'!L$27,35-'Choose Housekeeping Genes'!L$27),"")</f>
        <v/>
      </c>
      <c r="L210" s="132" t="str">
        <f>IF(SUM('Test Sample Data'!L$3:L$386)&gt;10,IF(AND(ISNUMBER('Test Sample Data'!L210),'Test Sample Data'!L210&lt;35,'Test Sample Data'!L210&gt;0),'Test Sample Data'!L210-'Choose Housekeeping Genes'!M$27,35-'Choose Housekeeping Genes'!M$27),"")</f>
        <v/>
      </c>
      <c r="M210" s="132" t="str">
        <f>IF(SUM('Test Sample Data'!M$3:M$386)&gt;10,IF(AND(ISNUMBER('Test Sample Data'!M210),'Test Sample Data'!M210&lt;35,'Test Sample Data'!M210&gt;0),'Test Sample Data'!M210-'Choose Housekeeping Genes'!N$27,35-'Choose Housekeeping Genes'!N$27),"")</f>
        <v/>
      </c>
      <c r="N210" s="132" t="str">
        <f>IF(SUM('Test Sample Data'!N$3:N$386)&gt;10,IF(AND(ISNUMBER('Test Sample Data'!N210),'Test Sample Data'!N210&lt;35,'Test Sample Data'!N210&gt;0),'Test Sample Data'!N210-'Choose Housekeeping Genes'!O$27,35-'Choose Housekeeping Genes'!O$27),"")</f>
        <v/>
      </c>
      <c r="O210" s="132" t="str">
        <f>IF(SUM('Test Sample Data'!O$3:O$386)&gt;10,IF(AND(ISNUMBER('Test Sample Data'!O210),'Test Sample Data'!O210&lt;35,'Test Sample Data'!O210&gt;0),'Test Sample Data'!O210-'Choose Housekeeping Genes'!P$27,35-'Choose Housekeeping Genes'!P$27),"")</f>
        <v/>
      </c>
      <c r="P210" s="132" t="str">
        <f>IF(SUM('Test Sample Data'!P$3:P$386)&gt;10,IF(AND(ISNUMBER('Test Sample Data'!P210),'Test Sample Data'!P210&lt;35,'Test Sample Data'!P210&gt;0),'Test Sample Data'!P210-'Choose Housekeeping Genes'!Q$27,35-'Choose Housekeeping Genes'!Q$27),"")</f>
        <v/>
      </c>
      <c r="Q210" s="132" t="str">
        <f>IF(SUM('Test Sample Data'!Q$3:Q$386)&gt;10,IF(AND(ISNUMBER('Test Sample Data'!Q210),'Test Sample Data'!Q210&lt;35,'Test Sample Data'!Q210&gt;0),'Test Sample Data'!Q210-'Choose Housekeeping Genes'!R$27,35-'Choose Housekeeping Genes'!R$27),"")</f>
        <v/>
      </c>
      <c r="R210" s="132" t="str">
        <f>IF(SUM('Test Sample Data'!R$3:R$386)&gt;10,IF(AND(ISNUMBER('Test Sample Data'!R210),'Test Sample Data'!R210&lt;35,'Test Sample Data'!R210&gt;0),'Test Sample Data'!R210-'Choose Housekeeping Genes'!S$27,35-'Choose Housekeeping Genes'!S$27),"")</f>
        <v/>
      </c>
      <c r="S210" s="132" t="str">
        <f>IF(SUM('Test Sample Data'!S$3:S$386)&gt;10,IF(AND(ISNUMBER('Test Sample Data'!S210),'Test Sample Data'!S210&lt;35,'Test Sample Data'!S210&gt;0),'Test Sample Data'!S210-'Choose Housekeeping Genes'!T$27,35-'Choose Housekeeping Genes'!T$27),"")</f>
        <v/>
      </c>
      <c r="T210" s="132" t="str">
        <f>IF(SUM('Test Sample Data'!T$3:T$386)&gt;10,IF(AND(ISNUMBER('Test Sample Data'!T210),'Test Sample Data'!T210&lt;35,'Test Sample Data'!T210&gt;0),'Test Sample Data'!T210-'Choose Housekeeping Genes'!U$27,35-'Choose Housekeeping Genes'!U$27),"")</f>
        <v/>
      </c>
      <c r="U210" s="132" t="str">
        <f>IF(SUM('Test Sample Data'!U$3:U$386)&gt;10,IF(AND(ISNUMBER('Test Sample Data'!U210),'Test Sample Data'!U210&lt;35,'Test Sample Data'!U210&gt;0),'Test Sample Data'!U210-'Choose Housekeeping Genes'!V$27,35-'Choose Housekeeping Genes'!V$27),"")</f>
        <v/>
      </c>
      <c r="V210" s="132" t="str">
        <f>IF(SUM('Test Sample Data'!V$3:V$386)&gt;10,IF(AND(ISNUMBER('Test Sample Data'!V210),'Test Sample Data'!V210&lt;35,'Test Sample Data'!V210&gt;0),'Test Sample Data'!V210-'Choose Housekeeping Genes'!W$27,35-'Choose Housekeeping Genes'!W$27),"")</f>
        <v/>
      </c>
      <c r="W210" s="140" t="str">
        <f>'Control Sample Data'!A210</f>
        <v>THRIL</v>
      </c>
      <c r="X210" s="141" t="s">
        <v>257</v>
      </c>
      <c r="Y210" s="132" t="str">
        <f>IF(SUM('Control Sample Data'!C$3:C$386)&gt;10,IF(AND(ISNUMBER('Control Sample Data'!C210),'Control Sample Data'!C210&lt;35,'Control Sample Data'!C210&gt;0),'Control Sample Data'!C210-'Choose Housekeeping Genes'!AA$27,35-'Choose Housekeeping Genes'!AA$27),"")</f>
        <v/>
      </c>
      <c r="Z210" s="132" t="str">
        <f>IF(SUM('Control Sample Data'!D$3:D$386)&gt;10,IF(AND(ISNUMBER('Control Sample Data'!D210),'Control Sample Data'!D210&lt;35,'Control Sample Data'!D210&gt;0),'Control Sample Data'!D210-'Choose Housekeeping Genes'!AB$27,35-'Choose Housekeeping Genes'!AB$27),"")</f>
        <v/>
      </c>
      <c r="AA210" s="132" t="str">
        <f>IF(SUM('Control Sample Data'!E$3:E$386)&gt;10,IF(AND(ISNUMBER('Control Sample Data'!E210),'Control Sample Data'!E210&lt;35,'Control Sample Data'!E210&gt;0),'Control Sample Data'!E210-'Choose Housekeeping Genes'!AC$27,35-'Choose Housekeeping Genes'!AC$27),"")</f>
        <v/>
      </c>
      <c r="AB210" s="132" t="str">
        <f>IF(SUM('Control Sample Data'!F$3:F$386)&gt;10,IF(AND(ISNUMBER('Control Sample Data'!F210),'Control Sample Data'!F210&lt;35,'Control Sample Data'!F210&gt;0),'Control Sample Data'!F210-'Choose Housekeeping Genes'!AD$27,35-'Choose Housekeeping Genes'!AD$27),"")</f>
        <v/>
      </c>
      <c r="AC210" s="132" t="str">
        <f>IF(SUM('Control Sample Data'!G$3:G$386)&gt;10,IF(AND(ISNUMBER('Control Sample Data'!G210),'Control Sample Data'!G210&lt;35,'Control Sample Data'!G210&gt;0),'Control Sample Data'!G210-'Choose Housekeeping Genes'!AE$27,35-'Choose Housekeeping Genes'!AE$27),"")</f>
        <v/>
      </c>
      <c r="AD210" s="132" t="str">
        <f>IF(SUM('Control Sample Data'!H$3:H$386)&gt;10,IF(AND(ISNUMBER('Control Sample Data'!H210),'Control Sample Data'!H210&lt;35,'Control Sample Data'!H210&gt;0),'Control Sample Data'!H210-'Choose Housekeeping Genes'!AF$27,35-'Choose Housekeeping Genes'!AF$27),"")</f>
        <v/>
      </c>
      <c r="AE210" s="132" t="str">
        <f>IF(SUM('Control Sample Data'!I$3:I$386)&gt;10,IF(AND(ISNUMBER('Control Sample Data'!I210),'Control Sample Data'!I210&lt;35,'Control Sample Data'!I210&gt;0),'Control Sample Data'!I210-'Choose Housekeeping Genes'!AG$27,35-'Choose Housekeeping Genes'!AG$27),"")</f>
        <v/>
      </c>
      <c r="AF210" s="132" t="str">
        <f>IF(SUM('Control Sample Data'!J$3:J$386)&gt;10,IF(AND(ISNUMBER('Control Sample Data'!J210),'Control Sample Data'!J210&lt;35,'Control Sample Data'!J210&gt;0),'Control Sample Data'!J210-'Choose Housekeeping Genes'!AH$27,35-'Choose Housekeeping Genes'!AH$27),"")</f>
        <v/>
      </c>
      <c r="AG210" s="132" t="str">
        <f>IF(SUM('Control Sample Data'!K$3:K$386)&gt;10,IF(AND(ISNUMBER('Control Sample Data'!K210),'Control Sample Data'!K210&lt;35,'Control Sample Data'!K210&gt;0),'Control Sample Data'!K210-'Choose Housekeeping Genes'!AI$27,35-'Choose Housekeeping Genes'!AI$27),"")</f>
        <v/>
      </c>
      <c r="AH210" s="132" t="str">
        <f>IF(SUM('Control Sample Data'!L$3:L$386)&gt;10,IF(AND(ISNUMBER('Control Sample Data'!L210),'Control Sample Data'!L210&lt;35,'Control Sample Data'!L210&gt;0),'Control Sample Data'!L210-'Choose Housekeeping Genes'!AJ$27,35-'Choose Housekeeping Genes'!AJ$27),"")</f>
        <v/>
      </c>
      <c r="AI210" s="132" t="str">
        <f>IF(SUM('Control Sample Data'!M$3:M$386)&gt;10,IF(AND(ISNUMBER('Control Sample Data'!M210),'Control Sample Data'!M210&lt;35,'Control Sample Data'!M210&gt;0),'Control Sample Data'!M210-'Choose Housekeeping Genes'!AK$27,35-'Choose Housekeeping Genes'!AK$27),"")</f>
        <v/>
      </c>
      <c r="AJ210" s="132" t="str">
        <f>IF(SUM('Control Sample Data'!N$3:N$386)&gt;10,IF(AND(ISNUMBER('Control Sample Data'!N210),'Control Sample Data'!N210&lt;35,'Control Sample Data'!N210&gt;0),'Control Sample Data'!N210-'Choose Housekeeping Genes'!AL$27,35-'Choose Housekeeping Genes'!AL$27),"")</f>
        <v/>
      </c>
      <c r="AK210" s="132" t="str">
        <f>IF(SUM('Control Sample Data'!O$3:O$386)&gt;10,IF(AND(ISNUMBER('Control Sample Data'!O210),'Control Sample Data'!O210&lt;35,'Control Sample Data'!O210&gt;0),'Control Sample Data'!O210-'Choose Housekeeping Genes'!AM$27,35-'Choose Housekeeping Genes'!AM$27),"")</f>
        <v/>
      </c>
      <c r="AL210" s="132" t="str">
        <f>IF(SUM('Control Sample Data'!P$3:P$386)&gt;10,IF(AND(ISNUMBER('Control Sample Data'!P210),'Control Sample Data'!P210&lt;35,'Control Sample Data'!P210&gt;0),'Control Sample Data'!P210-'Choose Housekeeping Genes'!AN$27,35-'Choose Housekeeping Genes'!AN$27),"")</f>
        <v/>
      </c>
      <c r="AM210" s="132" t="str">
        <f>IF(SUM('Control Sample Data'!Q$3:Q$386)&gt;10,IF(AND(ISNUMBER('Control Sample Data'!Q210),'Control Sample Data'!Q210&lt;35,'Control Sample Data'!Q210&gt;0),'Control Sample Data'!Q210-'Choose Housekeeping Genes'!AO$27,35-'Choose Housekeeping Genes'!AO$27),"")</f>
        <v/>
      </c>
      <c r="AN210" s="132" t="str">
        <f>IF(SUM('Control Sample Data'!R$3:R$386)&gt;10,IF(AND(ISNUMBER('Control Sample Data'!R210),'Control Sample Data'!R210&lt;35,'Control Sample Data'!R210&gt;0),'Control Sample Data'!R210-'Choose Housekeeping Genes'!AP$27,35-'Choose Housekeeping Genes'!AP$27),"")</f>
        <v/>
      </c>
      <c r="AO210" s="132" t="str">
        <f>IF(SUM('Control Sample Data'!S$3:S$386)&gt;10,IF(AND(ISNUMBER('Control Sample Data'!S210),'Control Sample Data'!S210&lt;35,'Control Sample Data'!S210&gt;0),'Control Sample Data'!S210-'Choose Housekeeping Genes'!AQ$27,35-'Choose Housekeeping Genes'!AQ$27),"")</f>
        <v/>
      </c>
      <c r="AP210" s="132" t="str">
        <f>IF(SUM('Control Sample Data'!T$3:T$386)&gt;10,IF(AND(ISNUMBER('Control Sample Data'!T210),'Control Sample Data'!T210&lt;35,'Control Sample Data'!T210&gt;0),'Control Sample Data'!T210-'Choose Housekeeping Genes'!AR$27,35-'Choose Housekeeping Genes'!AR$27),"")</f>
        <v/>
      </c>
      <c r="AQ210" s="132" t="str">
        <f>IF(SUM('Control Sample Data'!U$3:U$386)&gt;10,IF(AND(ISNUMBER('Control Sample Data'!U210),'Control Sample Data'!U210&lt;35,'Control Sample Data'!U210&gt;0),'Control Sample Data'!U210-'Choose Housekeeping Genes'!AS$27,35-'Choose Housekeeping Genes'!AS$27),"")</f>
        <v/>
      </c>
      <c r="AR210" s="132" t="str">
        <f>IF(SUM('Control Sample Data'!V$3:V$386)&gt;10,IF(AND(ISNUMBER('Control Sample Data'!V210),'Control Sample Data'!V210&lt;35,'Control Sample Data'!V210&gt;0),'Control Sample Data'!V210-'Choose Housekeeping Genes'!AT$27,35-'Choose Housekeeping Genes'!AT$27),"")</f>
        <v/>
      </c>
      <c r="AS210" s="135" t="str">
        <f>'Control Sample Data'!A210</f>
        <v>THRIL</v>
      </c>
      <c r="AT210" s="35" t="s">
        <v>257</v>
      </c>
      <c r="AU210" s="132" t="str">
        <f ca="1">IF(ISNUMBER(C210-'Choose Housekeeping Genes'!D$17),C210-'Choose Housekeeping Genes'!D$17,"")</f>
        <v/>
      </c>
      <c r="AV210" s="132" t="str">
        <f ca="1">IF(ISNUMBER(D210-'Choose Housekeeping Genes'!E$17),D210-'Choose Housekeeping Genes'!E$17,"")</f>
        <v/>
      </c>
      <c r="AW210" s="132" t="str">
        <f ca="1">IF(ISNUMBER(E210-'Choose Housekeeping Genes'!F$17),E210-'Choose Housekeeping Genes'!F$17,"")</f>
        <v/>
      </c>
      <c r="AX210" s="132" t="str">
        <f ca="1">IF(ISNUMBER(F210-'Choose Housekeeping Genes'!G$17),F210-'Choose Housekeeping Genes'!G$17,"")</f>
        <v/>
      </c>
      <c r="AY210" s="132" t="str">
        <f ca="1">IF(ISNUMBER(G210-'Choose Housekeeping Genes'!H$17),G210-'Choose Housekeeping Genes'!H$17,"")</f>
        <v/>
      </c>
      <c r="AZ210" s="132" t="str">
        <f ca="1">IF(ISNUMBER(H210-'Choose Housekeeping Genes'!I$17),H210-'Choose Housekeeping Genes'!I$17,"")</f>
        <v/>
      </c>
      <c r="BA210" s="132" t="str">
        <f ca="1">IF(ISNUMBER(I210-'Choose Housekeeping Genes'!J$17),I210-'Choose Housekeeping Genes'!J$17,"")</f>
        <v/>
      </c>
      <c r="BB210" s="132" t="str">
        <f ca="1">IF(ISNUMBER(J210-'Choose Housekeeping Genes'!K$17),J210-'Choose Housekeeping Genes'!K$17,"")</f>
        <v/>
      </c>
      <c r="BC210" s="132" t="str">
        <f ca="1">IF(ISNUMBER(K210-'Choose Housekeeping Genes'!L$17),K210-'Choose Housekeeping Genes'!L$17,"")</f>
        <v/>
      </c>
      <c r="BD210" s="132" t="str">
        <f ca="1">IF(ISNUMBER(L210-'Choose Housekeeping Genes'!M$17),L210-'Choose Housekeeping Genes'!M$17,"")</f>
        <v/>
      </c>
      <c r="BE210" s="132" t="str">
        <f ca="1">IF(ISNUMBER(M210-'Choose Housekeeping Genes'!N$17),M210-'Choose Housekeeping Genes'!N$17,"")</f>
        <v/>
      </c>
      <c r="BF210" s="132" t="str">
        <f ca="1">IF(ISNUMBER(N210-'Choose Housekeeping Genes'!O$17),N210-'Choose Housekeeping Genes'!O$17,"")</f>
        <v/>
      </c>
      <c r="BG210" s="132" t="str">
        <f ca="1">IF(ISNUMBER(O210-'Choose Housekeeping Genes'!P$17),O210-'Choose Housekeeping Genes'!P$17,"")</f>
        <v/>
      </c>
      <c r="BH210" s="132" t="str">
        <f ca="1">IF(ISNUMBER(P210-'Choose Housekeeping Genes'!Q$17),P210-'Choose Housekeeping Genes'!Q$17,"")</f>
        <v/>
      </c>
      <c r="BI210" s="132" t="str">
        <f ca="1">IF(ISNUMBER(Q210-'Choose Housekeeping Genes'!R$17),Q210-'Choose Housekeeping Genes'!R$17,"")</f>
        <v/>
      </c>
      <c r="BJ210" s="132" t="str">
        <f ca="1">IF(ISNUMBER(R210-'Choose Housekeeping Genes'!S$17),R210-'Choose Housekeeping Genes'!S$17,"")</f>
        <v/>
      </c>
      <c r="BK210" s="132" t="str">
        <f ca="1">IF(ISNUMBER(S210-'Choose Housekeeping Genes'!T$17),S210-'Choose Housekeeping Genes'!T$17,"")</f>
        <v/>
      </c>
      <c r="BL210" s="132" t="str">
        <f ca="1">IF(ISNUMBER(T210-'Choose Housekeeping Genes'!U$17),T210-'Choose Housekeeping Genes'!U$17,"")</f>
        <v/>
      </c>
      <c r="BM210" s="132" t="str">
        <f ca="1">IF(ISNUMBER(U210-'Choose Housekeeping Genes'!V$17),U210-'Choose Housekeeping Genes'!V$17,"")</f>
        <v/>
      </c>
      <c r="BN210" s="132" t="str">
        <f ca="1">IF(ISNUMBER(V210-'Choose Housekeeping Genes'!W$17),V210-'Choose Housekeeping Genes'!W$17,"")</f>
        <v/>
      </c>
      <c r="BO210" s="142" t="str">
        <f t="shared" si="14"/>
        <v>THRIL</v>
      </c>
      <c r="BP210" s="141" t="s">
        <v>257</v>
      </c>
      <c r="BQ210" s="132" t="str">
        <f ca="1">IF(ISNUMBER(Y210-'Choose Housekeeping Genes'!AA$17),Y210-'Choose Housekeeping Genes'!AA$17,"")</f>
        <v/>
      </c>
      <c r="BR210" s="132" t="str">
        <f ca="1">IF(ISNUMBER(Z210-'Choose Housekeeping Genes'!AB$17),Z210-'Choose Housekeeping Genes'!AB$17,"")</f>
        <v/>
      </c>
      <c r="BS210" s="132" t="str">
        <f ca="1">IF(ISNUMBER(AA210-'Choose Housekeeping Genes'!AC$17),AA210-'Choose Housekeeping Genes'!AC$17,"")</f>
        <v/>
      </c>
      <c r="BT210" s="132" t="str">
        <f ca="1">IF(ISNUMBER(AB210-'Choose Housekeeping Genes'!AD$17),AB210-'Choose Housekeeping Genes'!AD$17,"")</f>
        <v/>
      </c>
      <c r="BU210" s="132" t="str">
        <f ca="1">IF(ISNUMBER(AC210-'Choose Housekeeping Genes'!AE$17),AC210-'Choose Housekeeping Genes'!AE$17,"")</f>
        <v/>
      </c>
      <c r="BV210" s="132" t="str">
        <f ca="1">IF(ISNUMBER(AD210-'Choose Housekeeping Genes'!AF$17),AD210-'Choose Housekeeping Genes'!AF$17,"")</f>
        <v/>
      </c>
      <c r="BW210" s="132" t="str">
        <f ca="1">IF(ISNUMBER(AE210-'Choose Housekeeping Genes'!AG$17),AE210-'Choose Housekeeping Genes'!AG$17,"")</f>
        <v/>
      </c>
      <c r="BX210" s="132" t="str">
        <f ca="1">IF(ISNUMBER(AF210-'Choose Housekeeping Genes'!AH$17),AF210-'Choose Housekeeping Genes'!AH$17,"")</f>
        <v/>
      </c>
      <c r="BY210" s="132" t="str">
        <f ca="1">IF(ISNUMBER(AG210-'Choose Housekeeping Genes'!AI$17),AG210-'Choose Housekeeping Genes'!AI$17,"")</f>
        <v/>
      </c>
      <c r="BZ210" s="132" t="str">
        <f ca="1">IF(ISNUMBER(AH210-'Choose Housekeeping Genes'!AJ$17),AH210-'Choose Housekeeping Genes'!AJ$17,"")</f>
        <v/>
      </c>
      <c r="CA210" s="132" t="str">
        <f ca="1">IF(ISNUMBER(AI210-'Choose Housekeeping Genes'!AK$17),AI210-'Choose Housekeeping Genes'!AK$17,"")</f>
        <v/>
      </c>
      <c r="CB210" s="132" t="str">
        <f ca="1">IF(ISNUMBER(AJ210-'Choose Housekeeping Genes'!AL$17),AJ210-'Choose Housekeeping Genes'!AL$17,"")</f>
        <v/>
      </c>
      <c r="CC210" s="132" t="str">
        <f ca="1">IF(ISNUMBER(AK210-'Choose Housekeeping Genes'!AM$17),AK210-'Choose Housekeeping Genes'!AM$17,"")</f>
        <v/>
      </c>
      <c r="CD210" s="132" t="str">
        <f ca="1">IF(ISNUMBER(AL210-'Choose Housekeeping Genes'!AN$17),AL210-'Choose Housekeeping Genes'!AN$17,"")</f>
        <v/>
      </c>
      <c r="CE210" s="132" t="str">
        <f ca="1">IF(ISNUMBER(AM210-'Choose Housekeeping Genes'!AO$17),AM210-'Choose Housekeeping Genes'!AO$17,"")</f>
        <v/>
      </c>
      <c r="CF210" s="132" t="str">
        <f ca="1">IF(ISNUMBER(AN210-'Choose Housekeeping Genes'!AP$17),AN210-'Choose Housekeeping Genes'!AP$17,"")</f>
        <v/>
      </c>
      <c r="CG210" s="132" t="str">
        <f ca="1">IF(ISNUMBER(AO210-'Choose Housekeeping Genes'!AQ$17),AO210-'Choose Housekeeping Genes'!AQ$17,"")</f>
        <v/>
      </c>
      <c r="CH210" s="132" t="str">
        <f ca="1">IF(ISNUMBER(AP210-'Choose Housekeeping Genes'!AR$17),AP210-'Choose Housekeeping Genes'!AR$17,"")</f>
        <v/>
      </c>
      <c r="CI210" s="132" t="str">
        <f ca="1">IF(ISNUMBER(AQ210-'Choose Housekeeping Genes'!AS$17),AQ210-'Choose Housekeeping Genes'!AS$17,"")</f>
        <v/>
      </c>
      <c r="CJ210" s="132" t="str">
        <f ca="1">IF(ISNUMBER(AR210-'Choose Housekeeping Genes'!AT$17),AR210-'Choose Housekeeping Genes'!AT$17,"")</f>
        <v/>
      </c>
      <c r="CK210" s="137" t="e">
        <f t="shared" ca="1" si="12"/>
        <v>#DIV/0!</v>
      </c>
      <c r="CL210" s="138" t="e">
        <f t="shared" ca="1" si="13"/>
        <v>#DIV/0!</v>
      </c>
    </row>
    <row r="211" spans="1:90" ht="12.75" x14ac:dyDescent="0.15">
      <c r="A211" s="131" t="str">
        <f>'Transcript table'!C211</f>
        <v>TIE1-AS</v>
      </c>
      <c r="B211" s="35" t="s">
        <v>258</v>
      </c>
      <c r="C211" s="132" t="str">
        <f>IF(SUM('Test Sample Data'!C$3:C$386)&gt;10,IF(AND(ISNUMBER('Test Sample Data'!C211),'Test Sample Data'!C211&lt;35,'Test Sample Data'!C211&gt;0),'Test Sample Data'!C211-'Choose Housekeeping Genes'!D$27,35-'Choose Housekeeping Genes'!D$27),"")</f>
        <v/>
      </c>
      <c r="D211" s="132" t="str">
        <f>IF(SUM('Test Sample Data'!D$3:D$386)&gt;10,IF(AND(ISNUMBER('Test Sample Data'!D211),'Test Sample Data'!D211&lt;35,'Test Sample Data'!D211&gt;0),'Test Sample Data'!D211-'Choose Housekeeping Genes'!E$27,35-'Choose Housekeeping Genes'!E$27),"")</f>
        <v/>
      </c>
      <c r="E211" s="132" t="str">
        <f>IF(SUM('Test Sample Data'!E$3:E$386)&gt;10,IF(AND(ISNUMBER('Test Sample Data'!E211),'Test Sample Data'!E211&lt;35,'Test Sample Data'!E211&gt;0),'Test Sample Data'!E211-'Choose Housekeeping Genes'!F$27,35-'Choose Housekeeping Genes'!F$27),"")</f>
        <v/>
      </c>
      <c r="F211" s="132" t="str">
        <f>IF(SUM('Test Sample Data'!F$3:F$386)&gt;10,IF(AND(ISNUMBER('Test Sample Data'!F211),'Test Sample Data'!F211&lt;35,'Test Sample Data'!F211&gt;0),'Test Sample Data'!F211-'Choose Housekeeping Genes'!G$27,35-'Choose Housekeeping Genes'!G$27),"")</f>
        <v/>
      </c>
      <c r="G211" s="132" t="str">
        <f>IF(SUM('Test Sample Data'!G$3:G$386)&gt;10,IF(AND(ISNUMBER('Test Sample Data'!G211),'Test Sample Data'!G211&lt;35,'Test Sample Data'!G211&gt;0),'Test Sample Data'!G211-'Choose Housekeeping Genes'!H$27,35-'Choose Housekeeping Genes'!H$27),"")</f>
        <v/>
      </c>
      <c r="H211" s="132" t="str">
        <f>IF(SUM('Test Sample Data'!H$3:H$386)&gt;10,IF(AND(ISNUMBER('Test Sample Data'!H211),'Test Sample Data'!H211&lt;35,'Test Sample Data'!H211&gt;0),'Test Sample Data'!H211-'Choose Housekeeping Genes'!I$27,35-'Choose Housekeeping Genes'!I$27),"")</f>
        <v/>
      </c>
      <c r="I211" s="132" t="str">
        <f>IF(SUM('Test Sample Data'!I$3:I$386)&gt;10,IF(AND(ISNUMBER('Test Sample Data'!I211),'Test Sample Data'!I211&lt;35,'Test Sample Data'!I211&gt;0),'Test Sample Data'!I211-'Choose Housekeeping Genes'!J$27,35-'Choose Housekeeping Genes'!J$27),"")</f>
        <v/>
      </c>
      <c r="J211" s="132" t="str">
        <f>IF(SUM('Test Sample Data'!J$3:J$386)&gt;10,IF(AND(ISNUMBER('Test Sample Data'!J211),'Test Sample Data'!J211&lt;35,'Test Sample Data'!J211&gt;0),'Test Sample Data'!J211-'Choose Housekeeping Genes'!K$27,35-'Choose Housekeeping Genes'!K$27),"")</f>
        <v/>
      </c>
      <c r="K211" s="132" t="str">
        <f>IF(SUM('Test Sample Data'!K$3:K$386)&gt;10,IF(AND(ISNUMBER('Test Sample Data'!K211),'Test Sample Data'!K211&lt;35,'Test Sample Data'!K211&gt;0),'Test Sample Data'!K211-'Choose Housekeeping Genes'!L$27,35-'Choose Housekeeping Genes'!L$27),"")</f>
        <v/>
      </c>
      <c r="L211" s="132" t="str">
        <f>IF(SUM('Test Sample Data'!L$3:L$386)&gt;10,IF(AND(ISNUMBER('Test Sample Data'!L211),'Test Sample Data'!L211&lt;35,'Test Sample Data'!L211&gt;0),'Test Sample Data'!L211-'Choose Housekeeping Genes'!M$27,35-'Choose Housekeeping Genes'!M$27),"")</f>
        <v/>
      </c>
      <c r="M211" s="132" t="str">
        <f>IF(SUM('Test Sample Data'!M$3:M$386)&gt;10,IF(AND(ISNUMBER('Test Sample Data'!M211),'Test Sample Data'!M211&lt;35,'Test Sample Data'!M211&gt;0),'Test Sample Data'!M211-'Choose Housekeeping Genes'!N$27,35-'Choose Housekeeping Genes'!N$27),"")</f>
        <v/>
      </c>
      <c r="N211" s="132" t="str">
        <f>IF(SUM('Test Sample Data'!N$3:N$386)&gt;10,IF(AND(ISNUMBER('Test Sample Data'!N211),'Test Sample Data'!N211&lt;35,'Test Sample Data'!N211&gt;0),'Test Sample Data'!N211-'Choose Housekeeping Genes'!O$27,35-'Choose Housekeeping Genes'!O$27),"")</f>
        <v/>
      </c>
      <c r="O211" s="132" t="str">
        <f>IF(SUM('Test Sample Data'!O$3:O$386)&gt;10,IF(AND(ISNUMBER('Test Sample Data'!O211),'Test Sample Data'!O211&lt;35,'Test Sample Data'!O211&gt;0),'Test Sample Data'!O211-'Choose Housekeeping Genes'!P$27,35-'Choose Housekeeping Genes'!P$27),"")</f>
        <v/>
      </c>
      <c r="P211" s="132" t="str">
        <f>IF(SUM('Test Sample Data'!P$3:P$386)&gt;10,IF(AND(ISNUMBER('Test Sample Data'!P211),'Test Sample Data'!P211&lt;35,'Test Sample Data'!P211&gt;0),'Test Sample Data'!P211-'Choose Housekeeping Genes'!Q$27,35-'Choose Housekeeping Genes'!Q$27),"")</f>
        <v/>
      </c>
      <c r="Q211" s="132" t="str">
        <f>IF(SUM('Test Sample Data'!Q$3:Q$386)&gt;10,IF(AND(ISNUMBER('Test Sample Data'!Q211),'Test Sample Data'!Q211&lt;35,'Test Sample Data'!Q211&gt;0),'Test Sample Data'!Q211-'Choose Housekeeping Genes'!R$27,35-'Choose Housekeeping Genes'!R$27),"")</f>
        <v/>
      </c>
      <c r="R211" s="132" t="str">
        <f>IF(SUM('Test Sample Data'!R$3:R$386)&gt;10,IF(AND(ISNUMBER('Test Sample Data'!R211),'Test Sample Data'!R211&lt;35,'Test Sample Data'!R211&gt;0),'Test Sample Data'!R211-'Choose Housekeeping Genes'!S$27,35-'Choose Housekeeping Genes'!S$27),"")</f>
        <v/>
      </c>
      <c r="S211" s="132" t="str">
        <f>IF(SUM('Test Sample Data'!S$3:S$386)&gt;10,IF(AND(ISNUMBER('Test Sample Data'!S211),'Test Sample Data'!S211&lt;35,'Test Sample Data'!S211&gt;0),'Test Sample Data'!S211-'Choose Housekeeping Genes'!T$27,35-'Choose Housekeeping Genes'!T$27),"")</f>
        <v/>
      </c>
      <c r="T211" s="132" t="str">
        <f>IF(SUM('Test Sample Data'!T$3:T$386)&gt;10,IF(AND(ISNUMBER('Test Sample Data'!T211),'Test Sample Data'!T211&lt;35,'Test Sample Data'!T211&gt;0),'Test Sample Data'!T211-'Choose Housekeeping Genes'!U$27,35-'Choose Housekeeping Genes'!U$27),"")</f>
        <v/>
      </c>
      <c r="U211" s="132" t="str">
        <f>IF(SUM('Test Sample Data'!U$3:U$386)&gt;10,IF(AND(ISNUMBER('Test Sample Data'!U211),'Test Sample Data'!U211&lt;35,'Test Sample Data'!U211&gt;0),'Test Sample Data'!U211-'Choose Housekeeping Genes'!V$27,35-'Choose Housekeeping Genes'!V$27),"")</f>
        <v/>
      </c>
      <c r="V211" s="132" t="str">
        <f>IF(SUM('Test Sample Data'!V$3:V$386)&gt;10,IF(AND(ISNUMBER('Test Sample Data'!V211),'Test Sample Data'!V211&lt;35,'Test Sample Data'!V211&gt;0),'Test Sample Data'!V211-'Choose Housekeeping Genes'!W$27,35-'Choose Housekeeping Genes'!W$27),"")</f>
        <v/>
      </c>
      <c r="W211" s="140" t="str">
        <f>'Control Sample Data'!A211</f>
        <v>TIE1-AS</v>
      </c>
      <c r="X211" s="141" t="s">
        <v>258</v>
      </c>
      <c r="Y211" s="132" t="str">
        <f>IF(SUM('Control Sample Data'!C$3:C$386)&gt;10,IF(AND(ISNUMBER('Control Sample Data'!C211),'Control Sample Data'!C211&lt;35,'Control Sample Data'!C211&gt;0),'Control Sample Data'!C211-'Choose Housekeeping Genes'!AA$27,35-'Choose Housekeeping Genes'!AA$27),"")</f>
        <v/>
      </c>
      <c r="Z211" s="132" t="str">
        <f>IF(SUM('Control Sample Data'!D$3:D$386)&gt;10,IF(AND(ISNUMBER('Control Sample Data'!D211),'Control Sample Data'!D211&lt;35,'Control Sample Data'!D211&gt;0),'Control Sample Data'!D211-'Choose Housekeeping Genes'!AB$27,35-'Choose Housekeeping Genes'!AB$27),"")</f>
        <v/>
      </c>
      <c r="AA211" s="132" t="str">
        <f>IF(SUM('Control Sample Data'!E$3:E$386)&gt;10,IF(AND(ISNUMBER('Control Sample Data'!E211),'Control Sample Data'!E211&lt;35,'Control Sample Data'!E211&gt;0),'Control Sample Data'!E211-'Choose Housekeeping Genes'!AC$27,35-'Choose Housekeeping Genes'!AC$27),"")</f>
        <v/>
      </c>
      <c r="AB211" s="132" t="str">
        <f>IF(SUM('Control Sample Data'!F$3:F$386)&gt;10,IF(AND(ISNUMBER('Control Sample Data'!F211),'Control Sample Data'!F211&lt;35,'Control Sample Data'!F211&gt;0),'Control Sample Data'!F211-'Choose Housekeeping Genes'!AD$27,35-'Choose Housekeeping Genes'!AD$27),"")</f>
        <v/>
      </c>
      <c r="AC211" s="132" t="str">
        <f>IF(SUM('Control Sample Data'!G$3:G$386)&gt;10,IF(AND(ISNUMBER('Control Sample Data'!G211),'Control Sample Data'!G211&lt;35,'Control Sample Data'!G211&gt;0),'Control Sample Data'!G211-'Choose Housekeeping Genes'!AE$27,35-'Choose Housekeeping Genes'!AE$27),"")</f>
        <v/>
      </c>
      <c r="AD211" s="132" t="str">
        <f>IF(SUM('Control Sample Data'!H$3:H$386)&gt;10,IF(AND(ISNUMBER('Control Sample Data'!H211),'Control Sample Data'!H211&lt;35,'Control Sample Data'!H211&gt;0),'Control Sample Data'!H211-'Choose Housekeeping Genes'!AF$27,35-'Choose Housekeeping Genes'!AF$27),"")</f>
        <v/>
      </c>
      <c r="AE211" s="132" t="str">
        <f>IF(SUM('Control Sample Data'!I$3:I$386)&gt;10,IF(AND(ISNUMBER('Control Sample Data'!I211),'Control Sample Data'!I211&lt;35,'Control Sample Data'!I211&gt;0),'Control Sample Data'!I211-'Choose Housekeeping Genes'!AG$27,35-'Choose Housekeeping Genes'!AG$27),"")</f>
        <v/>
      </c>
      <c r="AF211" s="132" t="str">
        <f>IF(SUM('Control Sample Data'!J$3:J$386)&gt;10,IF(AND(ISNUMBER('Control Sample Data'!J211),'Control Sample Data'!J211&lt;35,'Control Sample Data'!J211&gt;0),'Control Sample Data'!J211-'Choose Housekeeping Genes'!AH$27,35-'Choose Housekeeping Genes'!AH$27),"")</f>
        <v/>
      </c>
      <c r="AG211" s="132" t="str">
        <f>IF(SUM('Control Sample Data'!K$3:K$386)&gt;10,IF(AND(ISNUMBER('Control Sample Data'!K211),'Control Sample Data'!K211&lt;35,'Control Sample Data'!K211&gt;0),'Control Sample Data'!K211-'Choose Housekeeping Genes'!AI$27,35-'Choose Housekeeping Genes'!AI$27),"")</f>
        <v/>
      </c>
      <c r="AH211" s="132" t="str">
        <f>IF(SUM('Control Sample Data'!L$3:L$386)&gt;10,IF(AND(ISNUMBER('Control Sample Data'!L211),'Control Sample Data'!L211&lt;35,'Control Sample Data'!L211&gt;0),'Control Sample Data'!L211-'Choose Housekeeping Genes'!AJ$27,35-'Choose Housekeeping Genes'!AJ$27),"")</f>
        <v/>
      </c>
      <c r="AI211" s="132" t="str">
        <f>IF(SUM('Control Sample Data'!M$3:M$386)&gt;10,IF(AND(ISNUMBER('Control Sample Data'!M211),'Control Sample Data'!M211&lt;35,'Control Sample Data'!M211&gt;0),'Control Sample Data'!M211-'Choose Housekeeping Genes'!AK$27,35-'Choose Housekeeping Genes'!AK$27),"")</f>
        <v/>
      </c>
      <c r="AJ211" s="132" t="str">
        <f>IF(SUM('Control Sample Data'!N$3:N$386)&gt;10,IF(AND(ISNUMBER('Control Sample Data'!N211),'Control Sample Data'!N211&lt;35,'Control Sample Data'!N211&gt;0),'Control Sample Data'!N211-'Choose Housekeeping Genes'!AL$27,35-'Choose Housekeeping Genes'!AL$27),"")</f>
        <v/>
      </c>
      <c r="AK211" s="132" t="str">
        <f>IF(SUM('Control Sample Data'!O$3:O$386)&gt;10,IF(AND(ISNUMBER('Control Sample Data'!O211),'Control Sample Data'!O211&lt;35,'Control Sample Data'!O211&gt;0),'Control Sample Data'!O211-'Choose Housekeeping Genes'!AM$27,35-'Choose Housekeeping Genes'!AM$27),"")</f>
        <v/>
      </c>
      <c r="AL211" s="132" t="str">
        <f>IF(SUM('Control Sample Data'!P$3:P$386)&gt;10,IF(AND(ISNUMBER('Control Sample Data'!P211),'Control Sample Data'!P211&lt;35,'Control Sample Data'!P211&gt;0),'Control Sample Data'!P211-'Choose Housekeeping Genes'!AN$27,35-'Choose Housekeeping Genes'!AN$27),"")</f>
        <v/>
      </c>
      <c r="AM211" s="132" t="str">
        <f>IF(SUM('Control Sample Data'!Q$3:Q$386)&gt;10,IF(AND(ISNUMBER('Control Sample Data'!Q211),'Control Sample Data'!Q211&lt;35,'Control Sample Data'!Q211&gt;0),'Control Sample Data'!Q211-'Choose Housekeeping Genes'!AO$27,35-'Choose Housekeeping Genes'!AO$27),"")</f>
        <v/>
      </c>
      <c r="AN211" s="132" t="str">
        <f>IF(SUM('Control Sample Data'!R$3:R$386)&gt;10,IF(AND(ISNUMBER('Control Sample Data'!R211),'Control Sample Data'!R211&lt;35,'Control Sample Data'!R211&gt;0),'Control Sample Data'!R211-'Choose Housekeeping Genes'!AP$27,35-'Choose Housekeeping Genes'!AP$27),"")</f>
        <v/>
      </c>
      <c r="AO211" s="132" t="str">
        <f>IF(SUM('Control Sample Data'!S$3:S$386)&gt;10,IF(AND(ISNUMBER('Control Sample Data'!S211),'Control Sample Data'!S211&lt;35,'Control Sample Data'!S211&gt;0),'Control Sample Data'!S211-'Choose Housekeeping Genes'!AQ$27,35-'Choose Housekeeping Genes'!AQ$27),"")</f>
        <v/>
      </c>
      <c r="AP211" s="132" t="str">
        <f>IF(SUM('Control Sample Data'!T$3:T$386)&gt;10,IF(AND(ISNUMBER('Control Sample Data'!T211),'Control Sample Data'!T211&lt;35,'Control Sample Data'!T211&gt;0),'Control Sample Data'!T211-'Choose Housekeeping Genes'!AR$27,35-'Choose Housekeeping Genes'!AR$27),"")</f>
        <v/>
      </c>
      <c r="AQ211" s="132" t="str">
        <f>IF(SUM('Control Sample Data'!U$3:U$386)&gt;10,IF(AND(ISNUMBER('Control Sample Data'!U211),'Control Sample Data'!U211&lt;35,'Control Sample Data'!U211&gt;0),'Control Sample Data'!U211-'Choose Housekeeping Genes'!AS$27,35-'Choose Housekeeping Genes'!AS$27),"")</f>
        <v/>
      </c>
      <c r="AR211" s="132" t="str">
        <f>IF(SUM('Control Sample Data'!V$3:V$386)&gt;10,IF(AND(ISNUMBER('Control Sample Data'!V211),'Control Sample Data'!V211&lt;35,'Control Sample Data'!V211&gt;0),'Control Sample Data'!V211-'Choose Housekeeping Genes'!AT$27,35-'Choose Housekeeping Genes'!AT$27),"")</f>
        <v/>
      </c>
      <c r="AS211" s="135" t="str">
        <f>'Control Sample Data'!A211</f>
        <v>TIE1-AS</v>
      </c>
      <c r="AT211" s="35" t="s">
        <v>258</v>
      </c>
      <c r="AU211" s="132" t="str">
        <f ca="1">IF(ISNUMBER(C211-'Choose Housekeeping Genes'!D$17),C211-'Choose Housekeeping Genes'!D$17,"")</f>
        <v/>
      </c>
      <c r="AV211" s="132" t="str">
        <f ca="1">IF(ISNUMBER(D211-'Choose Housekeeping Genes'!E$17),D211-'Choose Housekeeping Genes'!E$17,"")</f>
        <v/>
      </c>
      <c r="AW211" s="132" t="str">
        <f ca="1">IF(ISNUMBER(E211-'Choose Housekeeping Genes'!F$17),E211-'Choose Housekeeping Genes'!F$17,"")</f>
        <v/>
      </c>
      <c r="AX211" s="132" t="str">
        <f ca="1">IF(ISNUMBER(F211-'Choose Housekeeping Genes'!G$17),F211-'Choose Housekeeping Genes'!G$17,"")</f>
        <v/>
      </c>
      <c r="AY211" s="132" t="str">
        <f ca="1">IF(ISNUMBER(G211-'Choose Housekeeping Genes'!H$17),G211-'Choose Housekeeping Genes'!H$17,"")</f>
        <v/>
      </c>
      <c r="AZ211" s="132" t="str">
        <f ca="1">IF(ISNUMBER(H211-'Choose Housekeeping Genes'!I$17),H211-'Choose Housekeeping Genes'!I$17,"")</f>
        <v/>
      </c>
      <c r="BA211" s="132" t="str">
        <f ca="1">IF(ISNUMBER(I211-'Choose Housekeeping Genes'!J$17),I211-'Choose Housekeeping Genes'!J$17,"")</f>
        <v/>
      </c>
      <c r="BB211" s="132" t="str">
        <f ca="1">IF(ISNUMBER(J211-'Choose Housekeeping Genes'!K$17),J211-'Choose Housekeeping Genes'!K$17,"")</f>
        <v/>
      </c>
      <c r="BC211" s="132" t="str">
        <f ca="1">IF(ISNUMBER(K211-'Choose Housekeeping Genes'!L$17),K211-'Choose Housekeeping Genes'!L$17,"")</f>
        <v/>
      </c>
      <c r="BD211" s="132" t="str">
        <f ca="1">IF(ISNUMBER(L211-'Choose Housekeeping Genes'!M$17),L211-'Choose Housekeeping Genes'!M$17,"")</f>
        <v/>
      </c>
      <c r="BE211" s="132" t="str">
        <f ca="1">IF(ISNUMBER(M211-'Choose Housekeeping Genes'!N$17),M211-'Choose Housekeeping Genes'!N$17,"")</f>
        <v/>
      </c>
      <c r="BF211" s="132" t="str">
        <f ca="1">IF(ISNUMBER(N211-'Choose Housekeeping Genes'!O$17),N211-'Choose Housekeeping Genes'!O$17,"")</f>
        <v/>
      </c>
      <c r="BG211" s="132" t="str">
        <f ca="1">IF(ISNUMBER(O211-'Choose Housekeeping Genes'!P$17),O211-'Choose Housekeeping Genes'!P$17,"")</f>
        <v/>
      </c>
      <c r="BH211" s="132" t="str">
        <f ca="1">IF(ISNUMBER(P211-'Choose Housekeeping Genes'!Q$17),P211-'Choose Housekeeping Genes'!Q$17,"")</f>
        <v/>
      </c>
      <c r="BI211" s="132" t="str">
        <f ca="1">IF(ISNUMBER(Q211-'Choose Housekeeping Genes'!R$17),Q211-'Choose Housekeeping Genes'!R$17,"")</f>
        <v/>
      </c>
      <c r="BJ211" s="132" t="str">
        <f ca="1">IF(ISNUMBER(R211-'Choose Housekeeping Genes'!S$17),R211-'Choose Housekeeping Genes'!S$17,"")</f>
        <v/>
      </c>
      <c r="BK211" s="132" t="str">
        <f ca="1">IF(ISNUMBER(S211-'Choose Housekeeping Genes'!T$17),S211-'Choose Housekeeping Genes'!T$17,"")</f>
        <v/>
      </c>
      <c r="BL211" s="132" t="str">
        <f ca="1">IF(ISNUMBER(T211-'Choose Housekeeping Genes'!U$17),T211-'Choose Housekeeping Genes'!U$17,"")</f>
        <v/>
      </c>
      <c r="BM211" s="132" t="str">
        <f ca="1">IF(ISNUMBER(U211-'Choose Housekeeping Genes'!V$17),U211-'Choose Housekeeping Genes'!V$17,"")</f>
        <v/>
      </c>
      <c r="BN211" s="132" t="str">
        <f ca="1">IF(ISNUMBER(V211-'Choose Housekeeping Genes'!W$17),V211-'Choose Housekeeping Genes'!W$17,"")</f>
        <v/>
      </c>
      <c r="BO211" s="142" t="str">
        <f t="shared" si="14"/>
        <v>TIE1-AS</v>
      </c>
      <c r="BP211" s="141" t="s">
        <v>258</v>
      </c>
      <c r="BQ211" s="132" t="str">
        <f ca="1">IF(ISNUMBER(Y211-'Choose Housekeeping Genes'!AA$17),Y211-'Choose Housekeeping Genes'!AA$17,"")</f>
        <v/>
      </c>
      <c r="BR211" s="132" t="str">
        <f ca="1">IF(ISNUMBER(Z211-'Choose Housekeeping Genes'!AB$17),Z211-'Choose Housekeeping Genes'!AB$17,"")</f>
        <v/>
      </c>
      <c r="BS211" s="132" t="str">
        <f ca="1">IF(ISNUMBER(AA211-'Choose Housekeeping Genes'!AC$17),AA211-'Choose Housekeeping Genes'!AC$17,"")</f>
        <v/>
      </c>
      <c r="BT211" s="132" t="str">
        <f ca="1">IF(ISNUMBER(AB211-'Choose Housekeeping Genes'!AD$17),AB211-'Choose Housekeeping Genes'!AD$17,"")</f>
        <v/>
      </c>
      <c r="BU211" s="132" t="str">
        <f ca="1">IF(ISNUMBER(AC211-'Choose Housekeeping Genes'!AE$17),AC211-'Choose Housekeeping Genes'!AE$17,"")</f>
        <v/>
      </c>
      <c r="BV211" s="132" t="str">
        <f ca="1">IF(ISNUMBER(AD211-'Choose Housekeeping Genes'!AF$17),AD211-'Choose Housekeeping Genes'!AF$17,"")</f>
        <v/>
      </c>
      <c r="BW211" s="132" t="str">
        <f ca="1">IF(ISNUMBER(AE211-'Choose Housekeeping Genes'!AG$17),AE211-'Choose Housekeeping Genes'!AG$17,"")</f>
        <v/>
      </c>
      <c r="BX211" s="132" t="str">
        <f ca="1">IF(ISNUMBER(AF211-'Choose Housekeeping Genes'!AH$17),AF211-'Choose Housekeeping Genes'!AH$17,"")</f>
        <v/>
      </c>
      <c r="BY211" s="132" t="str">
        <f ca="1">IF(ISNUMBER(AG211-'Choose Housekeeping Genes'!AI$17),AG211-'Choose Housekeeping Genes'!AI$17,"")</f>
        <v/>
      </c>
      <c r="BZ211" s="132" t="str">
        <f ca="1">IF(ISNUMBER(AH211-'Choose Housekeeping Genes'!AJ$17),AH211-'Choose Housekeeping Genes'!AJ$17,"")</f>
        <v/>
      </c>
      <c r="CA211" s="132" t="str">
        <f ca="1">IF(ISNUMBER(AI211-'Choose Housekeeping Genes'!AK$17),AI211-'Choose Housekeeping Genes'!AK$17,"")</f>
        <v/>
      </c>
      <c r="CB211" s="132" t="str">
        <f ca="1">IF(ISNUMBER(AJ211-'Choose Housekeeping Genes'!AL$17),AJ211-'Choose Housekeeping Genes'!AL$17,"")</f>
        <v/>
      </c>
      <c r="CC211" s="132" t="str">
        <f ca="1">IF(ISNUMBER(AK211-'Choose Housekeeping Genes'!AM$17),AK211-'Choose Housekeeping Genes'!AM$17,"")</f>
        <v/>
      </c>
      <c r="CD211" s="132" t="str">
        <f ca="1">IF(ISNUMBER(AL211-'Choose Housekeeping Genes'!AN$17),AL211-'Choose Housekeeping Genes'!AN$17,"")</f>
        <v/>
      </c>
      <c r="CE211" s="132" t="str">
        <f ca="1">IF(ISNUMBER(AM211-'Choose Housekeeping Genes'!AO$17),AM211-'Choose Housekeeping Genes'!AO$17,"")</f>
        <v/>
      </c>
      <c r="CF211" s="132" t="str">
        <f ca="1">IF(ISNUMBER(AN211-'Choose Housekeeping Genes'!AP$17),AN211-'Choose Housekeeping Genes'!AP$17,"")</f>
        <v/>
      </c>
      <c r="CG211" s="132" t="str">
        <f ca="1">IF(ISNUMBER(AO211-'Choose Housekeeping Genes'!AQ$17),AO211-'Choose Housekeeping Genes'!AQ$17,"")</f>
        <v/>
      </c>
      <c r="CH211" s="132" t="str">
        <f ca="1">IF(ISNUMBER(AP211-'Choose Housekeeping Genes'!AR$17),AP211-'Choose Housekeeping Genes'!AR$17,"")</f>
        <v/>
      </c>
      <c r="CI211" s="132" t="str">
        <f ca="1">IF(ISNUMBER(AQ211-'Choose Housekeeping Genes'!AS$17),AQ211-'Choose Housekeeping Genes'!AS$17,"")</f>
        <v/>
      </c>
      <c r="CJ211" s="132" t="str">
        <f ca="1">IF(ISNUMBER(AR211-'Choose Housekeeping Genes'!AT$17),AR211-'Choose Housekeeping Genes'!AT$17,"")</f>
        <v/>
      </c>
      <c r="CK211" s="137" t="e">
        <f t="shared" ca="1" si="12"/>
        <v>#DIV/0!</v>
      </c>
      <c r="CL211" s="138" t="e">
        <f t="shared" ca="1" si="13"/>
        <v>#DIV/0!</v>
      </c>
    </row>
    <row r="212" spans="1:90" ht="12.75" x14ac:dyDescent="0.15">
      <c r="A212" s="131" t="str">
        <f>'Transcript table'!C212</f>
        <v>TINCR</v>
      </c>
      <c r="B212" s="35" t="s">
        <v>259</v>
      </c>
      <c r="C212" s="132" t="str">
        <f>IF(SUM('Test Sample Data'!C$3:C$386)&gt;10,IF(AND(ISNUMBER('Test Sample Data'!C212),'Test Sample Data'!C212&lt;35,'Test Sample Data'!C212&gt;0),'Test Sample Data'!C212-'Choose Housekeeping Genes'!D$27,35-'Choose Housekeeping Genes'!D$27),"")</f>
        <v/>
      </c>
      <c r="D212" s="132" t="str">
        <f>IF(SUM('Test Sample Data'!D$3:D$386)&gt;10,IF(AND(ISNUMBER('Test Sample Data'!D212),'Test Sample Data'!D212&lt;35,'Test Sample Data'!D212&gt;0),'Test Sample Data'!D212-'Choose Housekeeping Genes'!E$27,35-'Choose Housekeeping Genes'!E$27),"")</f>
        <v/>
      </c>
      <c r="E212" s="132" t="str">
        <f>IF(SUM('Test Sample Data'!E$3:E$386)&gt;10,IF(AND(ISNUMBER('Test Sample Data'!E212),'Test Sample Data'!E212&lt;35,'Test Sample Data'!E212&gt;0),'Test Sample Data'!E212-'Choose Housekeeping Genes'!F$27,35-'Choose Housekeeping Genes'!F$27),"")</f>
        <v/>
      </c>
      <c r="F212" s="132" t="str">
        <f>IF(SUM('Test Sample Data'!F$3:F$386)&gt;10,IF(AND(ISNUMBER('Test Sample Data'!F212),'Test Sample Data'!F212&lt;35,'Test Sample Data'!F212&gt;0),'Test Sample Data'!F212-'Choose Housekeeping Genes'!G$27,35-'Choose Housekeeping Genes'!G$27),"")</f>
        <v/>
      </c>
      <c r="G212" s="132" t="str">
        <f>IF(SUM('Test Sample Data'!G$3:G$386)&gt;10,IF(AND(ISNUMBER('Test Sample Data'!G212),'Test Sample Data'!G212&lt;35,'Test Sample Data'!G212&gt;0),'Test Sample Data'!G212-'Choose Housekeeping Genes'!H$27,35-'Choose Housekeeping Genes'!H$27),"")</f>
        <v/>
      </c>
      <c r="H212" s="132" t="str">
        <f>IF(SUM('Test Sample Data'!H$3:H$386)&gt;10,IF(AND(ISNUMBER('Test Sample Data'!H212),'Test Sample Data'!H212&lt;35,'Test Sample Data'!H212&gt;0),'Test Sample Data'!H212-'Choose Housekeeping Genes'!I$27,35-'Choose Housekeeping Genes'!I$27),"")</f>
        <v/>
      </c>
      <c r="I212" s="132" t="str">
        <f>IF(SUM('Test Sample Data'!I$3:I$386)&gt;10,IF(AND(ISNUMBER('Test Sample Data'!I212),'Test Sample Data'!I212&lt;35,'Test Sample Data'!I212&gt;0),'Test Sample Data'!I212-'Choose Housekeeping Genes'!J$27,35-'Choose Housekeeping Genes'!J$27),"")</f>
        <v/>
      </c>
      <c r="J212" s="132" t="str">
        <f>IF(SUM('Test Sample Data'!J$3:J$386)&gt;10,IF(AND(ISNUMBER('Test Sample Data'!J212),'Test Sample Data'!J212&lt;35,'Test Sample Data'!J212&gt;0),'Test Sample Data'!J212-'Choose Housekeeping Genes'!K$27,35-'Choose Housekeeping Genes'!K$27),"")</f>
        <v/>
      </c>
      <c r="K212" s="132" t="str">
        <f>IF(SUM('Test Sample Data'!K$3:K$386)&gt;10,IF(AND(ISNUMBER('Test Sample Data'!K212),'Test Sample Data'!K212&lt;35,'Test Sample Data'!K212&gt;0),'Test Sample Data'!K212-'Choose Housekeeping Genes'!L$27,35-'Choose Housekeeping Genes'!L$27),"")</f>
        <v/>
      </c>
      <c r="L212" s="132" t="str">
        <f>IF(SUM('Test Sample Data'!L$3:L$386)&gt;10,IF(AND(ISNUMBER('Test Sample Data'!L212),'Test Sample Data'!L212&lt;35,'Test Sample Data'!L212&gt;0),'Test Sample Data'!L212-'Choose Housekeeping Genes'!M$27,35-'Choose Housekeeping Genes'!M$27),"")</f>
        <v/>
      </c>
      <c r="M212" s="132" t="str">
        <f>IF(SUM('Test Sample Data'!M$3:M$386)&gt;10,IF(AND(ISNUMBER('Test Sample Data'!M212),'Test Sample Data'!M212&lt;35,'Test Sample Data'!M212&gt;0),'Test Sample Data'!M212-'Choose Housekeeping Genes'!N$27,35-'Choose Housekeeping Genes'!N$27),"")</f>
        <v/>
      </c>
      <c r="N212" s="132" t="str">
        <f>IF(SUM('Test Sample Data'!N$3:N$386)&gt;10,IF(AND(ISNUMBER('Test Sample Data'!N212),'Test Sample Data'!N212&lt;35,'Test Sample Data'!N212&gt;0),'Test Sample Data'!N212-'Choose Housekeeping Genes'!O$27,35-'Choose Housekeeping Genes'!O$27),"")</f>
        <v/>
      </c>
      <c r="O212" s="132" t="str">
        <f>IF(SUM('Test Sample Data'!O$3:O$386)&gt;10,IF(AND(ISNUMBER('Test Sample Data'!O212),'Test Sample Data'!O212&lt;35,'Test Sample Data'!O212&gt;0),'Test Sample Data'!O212-'Choose Housekeeping Genes'!P$27,35-'Choose Housekeeping Genes'!P$27),"")</f>
        <v/>
      </c>
      <c r="P212" s="132" t="str">
        <f>IF(SUM('Test Sample Data'!P$3:P$386)&gt;10,IF(AND(ISNUMBER('Test Sample Data'!P212),'Test Sample Data'!P212&lt;35,'Test Sample Data'!P212&gt;0),'Test Sample Data'!P212-'Choose Housekeeping Genes'!Q$27,35-'Choose Housekeeping Genes'!Q$27),"")</f>
        <v/>
      </c>
      <c r="Q212" s="132" t="str">
        <f>IF(SUM('Test Sample Data'!Q$3:Q$386)&gt;10,IF(AND(ISNUMBER('Test Sample Data'!Q212),'Test Sample Data'!Q212&lt;35,'Test Sample Data'!Q212&gt;0),'Test Sample Data'!Q212-'Choose Housekeeping Genes'!R$27,35-'Choose Housekeeping Genes'!R$27),"")</f>
        <v/>
      </c>
      <c r="R212" s="132" t="str">
        <f>IF(SUM('Test Sample Data'!R$3:R$386)&gt;10,IF(AND(ISNUMBER('Test Sample Data'!R212),'Test Sample Data'!R212&lt;35,'Test Sample Data'!R212&gt;0),'Test Sample Data'!R212-'Choose Housekeeping Genes'!S$27,35-'Choose Housekeeping Genes'!S$27),"")</f>
        <v/>
      </c>
      <c r="S212" s="132" t="str">
        <f>IF(SUM('Test Sample Data'!S$3:S$386)&gt;10,IF(AND(ISNUMBER('Test Sample Data'!S212),'Test Sample Data'!S212&lt;35,'Test Sample Data'!S212&gt;0),'Test Sample Data'!S212-'Choose Housekeeping Genes'!T$27,35-'Choose Housekeeping Genes'!T$27),"")</f>
        <v/>
      </c>
      <c r="T212" s="132" t="str">
        <f>IF(SUM('Test Sample Data'!T$3:T$386)&gt;10,IF(AND(ISNUMBER('Test Sample Data'!T212),'Test Sample Data'!T212&lt;35,'Test Sample Data'!T212&gt;0),'Test Sample Data'!T212-'Choose Housekeeping Genes'!U$27,35-'Choose Housekeeping Genes'!U$27),"")</f>
        <v/>
      </c>
      <c r="U212" s="132" t="str">
        <f>IF(SUM('Test Sample Data'!U$3:U$386)&gt;10,IF(AND(ISNUMBER('Test Sample Data'!U212),'Test Sample Data'!U212&lt;35,'Test Sample Data'!U212&gt;0),'Test Sample Data'!U212-'Choose Housekeeping Genes'!V$27,35-'Choose Housekeeping Genes'!V$27),"")</f>
        <v/>
      </c>
      <c r="V212" s="132" t="str">
        <f>IF(SUM('Test Sample Data'!V$3:V$386)&gt;10,IF(AND(ISNUMBER('Test Sample Data'!V212),'Test Sample Data'!V212&lt;35,'Test Sample Data'!V212&gt;0),'Test Sample Data'!V212-'Choose Housekeeping Genes'!W$27,35-'Choose Housekeeping Genes'!W$27),"")</f>
        <v/>
      </c>
      <c r="W212" s="140" t="str">
        <f>'Control Sample Data'!A212</f>
        <v>TINCR</v>
      </c>
      <c r="X212" s="141" t="s">
        <v>259</v>
      </c>
      <c r="Y212" s="132" t="str">
        <f>IF(SUM('Control Sample Data'!C$3:C$386)&gt;10,IF(AND(ISNUMBER('Control Sample Data'!C212),'Control Sample Data'!C212&lt;35,'Control Sample Data'!C212&gt;0),'Control Sample Data'!C212-'Choose Housekeeping Genes'!AA$27,35-'Choose Housekeeping Genes'!AA$27),"")</f>
        <v/>
      </c>
      <c r="Z212" s="132" t="str">
        <f>IF(SUM('Control Sample Data'!D$3:D$386)&gt;10,IF(AND(ISNUMBER('Control Sample Data'!D212),'Control Sample Data'!D212&lt;35,'Control Sample Data'!D212&gt;0),'Control Sample Data'!D212-'Choose Housekeeping Genes'!AB$27,35-'Choose Housekeeping Genes'!AB$27),"")</f>
        <v/>
      </c>
      <c r="AA212" s="132" t="str">
        <f>IF(SUM('Control Sample Data'!E$3:E$386)&gt;10,IF(AND(ISNUMBER('Control Sample Data'!E212),'Control Sample Data'!E212&lt;35,'Control Sample Data'!E212&gt;0),'Control Sample Data'!E212-'Choose Housekeeping Genes'!AC$27,35-'Choose Housekeeping Genes'!AC$27),"")</f>
        <v/>
      </c>
      <c r="AB212" s="132" t="str">
        <f>IF(SUM('Control Sample Data'!F$3:F$386)&gt;10,IF(AND(ISNUMBER('Control Sample Data'!F212),'Control Sample Data'!F212&lt;35,'Control Sample Data'!F212&gt;0),'Control Sample Data'!F212-'Choose Housekeeping Genes'!AD$27,35-'Choose Housekeeping Genes'!AD$27),"")</f>
        <v/>
      </c>
      <c r="AC212" s="132" t="str">
        <f>IF(SUM('Control Sample Data'!G$3:G$386)&gt;10,IF(AND(ISNUMBER('Control Sample Data'!G212),'Control Sample Data'!G212&lt;35,'Control Sample Data'!G212&gt;0),'Control Sample Data'!G212-'Choose Housekeeping Genes'!AE$27,35-'Choose Housekeeping Genes'!AE$27),"")</f>
        <v/>
      </c>
      <c r="AD212" s="132" t="str">
        <f>IF(SUM('Control Sample Data'!H$3:H$386)&gt;10,IF(AND(ISNUMBER('Control Sample Data'!H212),'Control Sample Data'!H212&lt;35,'Control Sample Data'!H212&gt;0),'Control Sample Data'!H212-'Choose Housekeeping Genes'!AF$27,35-'Choose Housekeeping Genes'!AF$27),"")</f>
        <v/>
      </c>
      <c r="AE212" s="132" t="str">
        <f>IF(SUM('Control Sample Data'!I$3:I$386)&gt;10,IF(AND(ISNUMBER('Control Sample Data'!I212),'Control Sample Data'!I212&lt;35,'Control Sample Data'!I212&gt;0),'Control Sample Data'!I212-'Choose Housekeeping Genes'!AG$27,35-'Choose Housekeeping Genes'!AG$27),"")</f>
        <v/>
      </c>
      <c r="AF212" s="132" t="str">
        <f>IF(SUM('Control Sample Data'!J$3:J$386)&gt;10,IF(AND(ISNUMBER('Control Sample Data'!J212),'Control Sample Data'!J212&lt;35,'Control Sample Data'!J212&gt;0),'Control Sample Data'!J212-'Choose Housekeeping Genes'!AH$27,35-'Choose Housekeeping Genes'!AH$27),"")</f>
        <v/>
      </c>
      <c r="AG212" s="132" t="str">
        <f>IF(SUM('Control Sample Data'!K$3:K$386)&gt;10,IF(AND(ISNUMBER('Control Sample Data'!K212),'Control Sample Data'!K212&lt;35,'Control Sample Data'!K212&gt;0),'Control Sample Data'!K212-'Choose Housekeeping Genes'!AI$27,35-'Choose Housekeeping Genes'!AI$27),"")</f>
        <v/>
      </c>
      <c r="AH212" s="132" t="str">
        <f>IF(SUM('Control Sample Data'!L$3:L$386)&gt;10,IF(AND(ISNUMBER('Control Sample Data'!L212),'Control Sample Data'!L212&lt;35,'Control Sample Data'!L212&gt;0),'Control Sample Data'!L212-'Choose Housekeeping Genes'!AJ$27,35-'Choose Housekeeping Genes'!AJ$27),"")</f>
        <v/>
      </c>
      <c r="AI212" s="132" t="str">
        <f>IF(SUM('Control Sample Data'!M$3:M$386)&gt;10,IF(AND(ISNUMBER('Control Sample Data'!M212),'Control Sample Data'!M212&lt;35,'Control Sample Data'!M212&gt;0),'Control Sample Data'!M212-'Choose Housekeeping Genes'!AK$27,35-'Choose Housekeeping Genes'!AK$27),"")</f>
        <v/>
      </c>
      <c r="AJ212" s="132" t="str">
        <f>IF(SUM('Control Sample Data'!N$3:N$386)&gt;10,IF(AND(ISNUMBER('Control Sample Data'!N212),'Control Sample Data'!N212&lt;35,'Control Sample Data'!N212&gt;0),'Control Sample Data'!N212-'Choose Housekeeping Genes'!AL$27,35-'Choose Housekeeping Genes'!AL$27),"")</f>
        <v/>
      </c>
      <c r="AK212" s="132" t="str">
        <f>IF(SUM('Control Sample Data'!O$3:O$386)&gt;10,IF(AND(ISNUMBER('Control Sample Data'!O212),'Control Sample Data'!O212&lt;35,'Control Sample Data'!O212&gt;0),'Control Sample Data'!O212-'Choose Housekeeping Genes'!AM$27,35-'Choose Housekeeping Genes'!AM$27),"")</f>
        <v/>
      </c>
      <c r="AL212" s="132" t="str">
        <f>IF(SUM('Control Sample Data'!P$3:P$386)&gt;10,IF(AND(ISNUMBER('Control Sample Data'!P212),'Control Sample Data'!P212&lt;35,'Control Sample Data'!P212&gt;0),'Control Sample Data'!P212-'Choose Housekeeping Genes'!AN$27,35-'Choose Housekeeping Genes'!AN$27),"")</f>
        <v/>
      </c>
      <c r="AM212" s="132" t="str">
        <f>IF(SUM('Control Sample Data'!Q$3:Q$386)&gt;10,IF(AND(ISNUMBER('Control Sample Data'!Q212),'Control Sample Data'!Q212&lt;35,'Control Sample Data'!Q212&gt;0),'Control Sample Data'!Q212-'Choose Housekeeping Genes'!AO$27,35-'Choose Housekeeping Genes'!AO$27),"")</f>
        <v/>
      </c>
      <c r="AN212" s="132" t="str">
        <f>IF(SUM('Control Sample Data'!R$3:R$386)&gt;10,IF(AND(ISNUMBER('Control Sample Data'!R212),'Control Sample Data'!R212&lt;35,'Control Sample Data'!R212&gt;0),'Control Sample Data'!R212-'Choose Housekeeping Genes'!AP$27,35-'Choose Housekeeping Genes'!AP$27),"")</f>
        <v/>
      </c>
      <c r="AO212" s="132" t="str">
        <f>IF(SUM('Control Sample Data'!S$3:S$386)&gt;10,IF(AND(ISNUMBER('Control Sample Data'!S212),'Control Sample Data'!S212&lt;35,'Control Sample Data'!S212&gt;0),'Control Sample Data'!S212-'Choose Housekeeping Genes'!AQ$27,35-'Choose Housekeeping Genes'!AQ$27),"")</f>
        <v/>
      </c>
      <c r="AP212" s="132" t="str">
        <f>IF(SUM('Control Sample Data'!T$3:T$386)&gt;10,IF(AND(ISNUMBER('Control Sample Data'!T212),'Control Sample Data'!T212&lt;35,'Control Sample Data'!T212&gt;0),'Control Sample Data'!T212-'Choose Housekeeping Genes'!AR$27,35-'Choose Housekeeping Genes'!AR$27),"")</f>
        <v/>
      </c>
      <c r="AQ212" s="132" t="str">
        <f>IF(SUM('Control Sample Data'!U$3:U$386)&gt;10,IF(AND(ISNUMBER('Control Sample Data'!U212),'Control Sample Data'!U212&lt;35,'Control Sample Data'!U212&gt;0),'Control Sample Data'!U212-'Choose Housekeeping Genes'!AS$27,35-'Choose Housekeeping Genes'!AS$27),"")</f>
        <v/>
      </c>
      <c r="AR212" s="132" t="str">
        <f>IF(SUM('Control Sample Data'!V$3:V$386)&gt;10,IF(AND(ISNUMBER('Control Sample Data'!V212),'Control Sample Data'!V212&lt;35,'Control Sample Data'!V212&gt;0),'Control Sample Data'!V212-'Choose Housekeeping Genes'!AT$27,35-'Choose Housekeeping Genes'!AT$27),"")</f>
        <v/>
      </c>
      <c r="AS212" s="135" t="str">
        <f>'Control Sample Data'!A212</f>
        <v>TINCR</v>
      </c>
      <c r="AT212" s="35" t="s">
        <v>259</v>
      </c>
      <c r="AU212" s="132" t="str">
        <f ca="1">IF(ISNUMBER(C212-'Choose Housekeeping Genes'!D$17),C212-'Choose Housekeeping Genes'!D$17,"")</f>
        <v/>
      </c>
      <c r="AV212" s="132" t="str">
        <f ca="1">IF(ISNUMBER(D212-'Choose Housekeeping Genes'!E$17),D212-'Choose Housekeeping Genes'!E$17,"")</f>
        <v/>
      </c>
      <c r="AW212" s="132" t="str">
        <f ca="1">IF(ISNUMBER(E212-'Choose Housekeeping Genes'!F$17),E212-'Choose Housekeeping Genes'!F$17,"")</f>
        <v/>
      </c>
      <c r="AX212" s="132" t="str">
        <f ca="1">IF(ISNUMBER(F212-'Choose Housekeeping Genes'!G$17),F212-'Choose Housekeeping Genes'!G$17,"")</f>
        <v/>
      </c>
      <c r="AY212" s="132" t="str">
        <f ca="1">IF(ISNUMBER(G212-'Choose Housekeeping Genes'!H$17),G212-'Choose Housekeeping Genes'!H$17,"")</f>
        <v/>
      </c>
      <c r="AZ212" s="132" t="str">
        <f ca="1">IF(ISNUMBER(H212-'Choose Housekeeping Genes'!I$17),H212-'Choose Housekeeping Genes'!I$17,"")</f>
        <v/>
      </c>
      <c r="BA212" s="132" t="str">
        <f ca="1">IF(ISNUMBER(I212-'Choose Housekeeping Genes'!J$17),I212-'Choose Housekeeping Genes'!J$17,"")</f>
        <v/>
      </c>
      <c r="BB212" s="132" t="str">
        <f ca="1">IF(ISNUMBER(J212-'Choose Housekeeping Genes'!K$17),J212-'Choose Housekeeping Genes'!K$17,"")</f>
        <v/>
      </c>
      <c r="BC212" s="132" t="str">
        <f ca="1">IF(ISNUMBER(K212-'Choose Housekeeping Genes'!L$17),K212-'Choose Housekeeping Genes'!L$17,"")</f>
        <v/>
      </c>
      <c r="BD212" s="132" t="str">
        <f ca="1">IF(ISNUMBER(L212-'Choose Housekeeping Genes'!M$17),L212-'Choose Housekeeping Genes'!M$17,"")</f>
        <v/>
      </c>
      <c r="BE212" s="132" t="str">
        <f ca="1">IF(ISNUMBER(M212-'Choose Housekeeping Genes'!N$17),M212-'Choose Housekeeping Genes'!N$17,"")</f>
        <v/>
      </c>
      <c r="BF212" s="132" t="str">
        <f ca="1">IF(ISNUMBER(N212-'Choose Housekeeping Genes'!O$17),N212-'Choose Housekeeping Genes'!O$17,"")</f>
        <v/>
      </c>
      <c r="BG212" s="132" t="str">
        <f ca="1">IF(ISNUMBER(O212-'Choose Housekeeping Genes'!P$17),O212-'Choose Housekeeping Genes'!P$17,"")</f>
        <v/>
      </c>
      <c r="BH212" s="132" t="str">
        <f ca="1">IF(ISNUMBER(P212-'Choose Housekeeping Genes'!Q$17),P212-'Choose Housekeeping Genes'!Q$17,"")</f>
        <v/>
      </c>
      <c r="BI212" s="132" t="str">
        <f ca="1">IF(ISNUMBER(Q212-'Choose Housekeeping Genes'!R$17),Q212-'Choose Housekeeping Genes'!R$17,"")</f>
        <v/>
      </c>
      <c r="BJ212" s="132" t="str">
        <f ca="1">IF(ISNUMBER(R212-'Choose Housekeeping Genes'!S$17),R212-'Choose Housekeeping Genes'!S$17,"")</f>
        <v/>
      </c>
      <c r="BK212" s="132" t="str">
        <f ca="1">IF(ISNUMBER(S212-'Choose Housekeeping Genes'!T$17),S212-'Choose Housekeeping Genes'!T$17,"")</f>
        <v/>
      </c>
      <c r="BL212" s="132" t="str">
        <f ca="1">IF(ISNUMBER(T212-'Choose Housekeeping Genes'!U$17),T212-'Choose Housekeeping Genes'!U$17,"")</f>
        <v/>
      </c>
      <c r="BM212" s="132" t="str">
        <f ca="1">IF(ISNUMBER(U212-'Choose Housekeeping Genes'!V$17),U212-'Choose Housekeeping Genes'!V$17,"")</f>
        <v/>
      </c>
      <c r="BN212" s="132" t="str">
        <f ca="1">IF(ISNUMBER(V212-'Choose Housekeeping Genes'!W$17),V212-'Choose Housekeeping Genes'!W$17,"")</f>
        <v/>
      </c>
      <c r="BO212" s="142" t="str">
        <f t="shared" si="14"/>
        <v>TINCR</v>
      </c>
      <c r="BP212" s="141" t="s">
        <v>259</v>
      </c>
      <c r="BQ212" s="132" t="str">
        <f ca="1">IF(ISNUMBER(Y212-'Choose Housekeeping Genes'!AA$17),Y212-'Choose Housekeeping Genes'!AA$17,"")</f>
        <v/>
      </c>
      <c r="BR212" s="132" t="str">
        <f ca="1">IF(ISNUMBER(Z212-'Choose Housekeeping Genes'!AB$17),Z212-'Choose Housekeeping Genes'!AB$17,"")</f>
        <v/>
      </c>
      <c r="BS212" s="132" t="str">
        <f ca="1">IF(ISNUMBER(AA212-'Choose Housekeeping Genes'!AC$17),AA212-'Choose Housekeeping Genes'!AC$17,"")</f>
        <v/>
      </c>
      <c r="BT212" s="132" t="str">
        <f ca="1">IF(ISNUMBER(AB212-'Choose Housekeeping Genes'!AD$17),AB212-'Choose Housekeeping Genes'!AD$17,"")</f>
        <v/>
      </c>
      <c r="BU212" s="132" t="str">
        <f ca="1">IF(ISNUMBER(AC212-'Choose Housekeeping Genes'!AE$17),AC212-'Choose Housekeeping Genes'!AE$17,"")</f>
        <v/>
      </c>
      <c r="BV212" s="132" t="str">
        <f ca="1">IF(ISNUMBER(AD212-'Choose Housekeeping Genes'!AF$17),AD212-'Choose Housekeeping Genes'!AF$17,"")</f>
        <v/>
      </c>
      <c r="BW212" s="132" t="str">
        <f ca="1">IF(ISNUMBER(AE212-'Choose Housekeeping Genes'!AG$17),AE212-'Choose Housekeeping Genes'!AG$17,"")</f>
        <v/>
      </c>
      <c r="BX212" s="132" t="str">
        <f ca="1">IF(ISNUMBER(AF212-'Choose Housekeeping Genes'!AH$17),AF212-'Choose Housekeeping Genes'!AH$17,"")</f>
        <v/>
      </c>
      <c r="BY212" s="132" t="str">
        <f ca="1">IF(ISNUMBER(AG212-'Choose Housekeeping Genes'!AI$17),AG212-'Choose Housekeeping Genes'!AI$17,"")</f>
        <v/>
      </c>
      <c r="BZ212" s="132" t="str">
        <f ca="1">IF(ISNUMBER(AH212-'Choose Housekeeping Genes'!AJ$17),AH212-'Choose Housekeeping Genes'!AJ$17,"")</f>
        <v/>
      </c>
      <c r="CA212" s="132" t="str">
        <f ca="1">IF(ISNUMBER(AI212-'Choose Housekeeping Genes'!AK$17),AI212-'Choose Housekeeping Genes'!AK$17,"")</f>
        <v/>
      </c>
      <c r="CB212" s="132" t="str">
        <f ca="1">IF(ISNUMBER(AJ212-'Choose Housekeeping Genes'!AL$17),AJ212-'Choose Housekeeping Genes'!AL$17,"")</f>
        <v/>
      </c>
      <c r="CC212" s="132" t="str">
        <f ca="1">IF(ISNUMBER(AK212-'Choose Housekeeping Genes'!AM$17),AK212-'Choose Housekeeping Genes'!AM$17,"")</f>
        <v/>
      </c>
      <c r="CD212" s="132" t="str">
        <f ca="1">IF(ISNUMBER(AL212-'Choose Housekeeping Genes'!AN$17),AL212-'Choose Housekeeping Genes'!AN$17,"")</f>
        <v/>
      </c>
      <c r="CE212" s="132" t="str">
        <f ca="1">IF(ISNUMBER(AM212-'Choose Housekeeping Genes'!AO$17),AM212-'Choose Housekeeping Genes'!AO$17,"")</f>
        <v/>
      </c>
      <c r="CF212" s="132" t="str">
        <f ca="1">IF(ISNUMBER(AN212-'Choose Housekeeping Genes'!AP$17),AN212-'Choose Housekeeping Genes'!AP$17,"")</f>
        <v/>
      </c>
      <c r="CG212" s="132" t="str">
        <f ca="1">IF(ISNUMBER(AO212-'Choose Housekeeping Genes'!AQ$17),AO212-'Choose Housekeeping Genes'!AQ$17,"")</f>
        <v/>
      </c>
      <c r="CH212" s="132" t="str">
        <f ca="1">IF(ISNUMBER(AP212-'Choose Housekeeping Genes'!AR$17),AP212-'Choose Housekeeping Genes'!AR$17,"")</f>
        <v/>
      </c>
      <c r="CI212" s="132" t="str">
        <f ca="1">IF(ISNUMBER(AQ212-'Choose Housekeeping Genes'!AS$17),AQ212-'Choose Housekeeping Genes'!AS$17,"")</f>
        <v/>
      </c>
      <c r="CJ212" s="132" t="str">
        <f ca="1">IF(ISNUMBER(AR212-'Choose Housekeeping Genes'!AT$17),AR212-'Choose Housekeeping Genes'!AT$17,"")</f>
        <v/>
      </c>
      <c r="CK212" s="137" t="e">
        <f t="shared" ca="1" si="12"/>
        <v>#DIV/0!</v>
      </c>
      <c r="CL212" s="138" t="e">
        <f t="shared" ca="1" si="13"/>
        <v>#DIV/0!</v>
      </c>
    </row>
    <row r="213" spans="1:90" ht="12.75" x14ac:dyDescent="0.15">
      <c r="A213" s="131" t="str">
        <f>'Transcript table'!C213</f>
        <v>TUSC8</v>
      </c>
      <c r="B213" s="35" t="s">
        <v>260</v>
      </c>
      <c r="C213" s="132" t="str">
        <f>IF(SUM('Test Sample Data'!C$3:C$386)&gt;10,IF(AND(ISNUMBER('Test Sample Data'!C213),'Test Sample Data'!C213&lt;35,'Test Sample Data'!C213&gt;0),'Test Sample Data'!C213-'Choose Housekeeping Genes'!D$27,35-'Choose Housekeeping Genes'!D$27),"")</f>
        <v/>
      </c>
      <c r="D213" s="132" t="str">
        <f>IF(SUM('Test Sample Data'!D$3:D$386)&gt;10,IF(AND(ISNUMBER('Test Sample Data'!D213),'Test Sample Data'!D213&lt;35,'Test Sample Data'!D213&gt;0),'Test Sample Data'!D213-'Choose Housekeeping Genes'!E$27,35-'Choose Housekeeping Genes'!E$27),"")</f>
        <v/>
      </c>
      <c r="E213" s="132" t="str">
        <f>IF(SUM('Test Sample Data'!E$3:E$386)&gt;10,IF(AND(ISNUMBER('Test Sample Data'!E213),'Test Sample Data'!E213&lt;35,'Test Sample Data'!E213&gt;0),'Test Sample Data'!E213-'Choose Housekeeping Genes'!F$27,35-'Choose Housekeeping Genes'!F$27),"")</f>
        <v/>
      </c>
      <c r="F213" s="132" t="str">
        <f>IF(SUM('Test Sample Data'!F$3:F$386)&gt;10,IF(AND(ISNUMBER('Test Sample Data'!F213),'Test Sample Data'!F213&lt;35,'Test Sample Data'!F213&gt;0),'Test Sample Data'!F213-'Choose Housekeeping Genes'!G$27,35-'Choose Housekeeping Genes'!G$27),"")</f>
        <v/>
      </c>
      <c r="G213" s="132" t="str">
        <f>IF(SUM('Test Sample Data'!G$3:G$386)&gt;10,IF(AND(ISNUMBER('Test Sample Data'!G213),'Test Sample Data'!G213&lt;35,'Test Sample Data'!G213&gt;0),'Test Sample Data'!G213-'Choose Housekeeping Genes'!H$27,35-'Choose Housekeeping Genes'!H$27),"")</f>
        <v/>
      </c>
      <c r="H213" s="132" t="str">
        <f>IF(SUM('Test Sample Data'!H$3:H$386)&gt;10,IF(AND(ISNUMBER('Test Sample Data'!H213),'Test Sample Data'!H213&lt;35,'Test Sample Data'!H213&gt;0),'Test Sample Data'!H213-'Choose Housekeeping Genes'!I$27,35-'Choose Housekeeping Genes'!I$27),"")</f>
        <v/>
      </c>
      <c r="I213" s="132" t="str">
        <f>IF(SUM('Test Sample Data'!I$3:I$386)&gt;10,IF(AND(ISNUMBER('Test Sample Data'!I213),'Test Sample Data'!I213&lt;35,'Test Sample Data'!I213&gt;0),'Test Sample Data'!I213-'Choose Housekeeping Genes'!J$27,35-'Choose Housekeeping Genes'!J$27),"")</f>
        <v/>
      </c>
      <c r="J213" s="132" t="str">
        <f>IF(SUM('Test Sample Data'!J$3:J$386)&gt;10,IF(AND(ISNUMBER('Test Sample Data'!J213),'Test Sample Data'!J213&lt;35,'Test Sample Data'!J213&gt;0),'Test Sample Data'!J213-'Choose Housekeeping Genes'!K$27,35-'Choose Housekeeping Genes'!K$27),"")</f>
        <v/>
      </c>
      <c r="K213" s="132" t="str">
        <f>IF(SUM('Test Sample Data'!K$3:K$386)&gt;10,IF(AND(ISNUMBER('Test Sample Data'!K213),'Test Sample Data'!K213&lt;35,'Test Sample Data'!K213&gt;0),'Test Sample Data'!K213-'Choose Housekeeping Genes'!L$27,35-'Choose Housekeeping Genes'!L$27),"")</f>
        <v/>
      </c>
      <c r="L213" s="132" t="str">
        <f>IF(SUM('Test Sample Data'!L$3:L$386)&gt;10,IF(AND(ISNUMBER('Test Sample Data'!L213),'Test Sample Data'!L213&lt;35,'Test Sample Data'!L213&gt;0),'Test Sample Data'!L213-'Choose Housekeeping Genes'!M$27,35-'Choose Housekeeping Genes'!M$27),"")</f>
        <v/>
      </c>
      <c r="M213" s="132" t="str">
        <f>IF(SUM('Test Sample Data'!M$3:M$386)&gt;10,IF(AND(ISNUMBER('Test Sample Data'!M213),'Test Sample Data'!M213&lt;35,'Test Sample Data'!M213&gt;0),'Test Sample Data'!M213-'Choose Housekeeping Genes'!N$27,35-'Choose Housekeeping Genes'!N$27),"")</f>
        <v/>
      </c>
      <c r="N213" s="132" t="str">
        <f>IF(SUM('Test Sample Data'!N$3:N$386)&gt;10,IF(AND(ISNUMBER('Test Sample Data'!N213),'Test Sample Data'!N213&lt;35,'Test Sample Data'!N213&gt;0),'Test Sample Data'!N213-'Choose Housekeeping Genes'!O$27,35-'Choose Housekeeping Genes'!O$27),"")</f>
        <v/>
      </c>
      <c r="O213" s="132" t="str">
        <f>IF(SUM('Test Sample Data'!O$3:O$386)&gt;10,IF(AND(ISNUMBER('Test Sample Data'!O213),'Test Sample Data'!O213&lt;35,'Test Sample Data'!O213&gt;0),'Test Sample Data'!O213-'Choose Housekeeping Genes'!P$27,35-'Choose Housekeeping Genes'!P$27),"")</f>
        <v/>
      </c>
      <c r="P213" s="132" t="str">
        <f>IF(SUM('Test Sample Data'!P$3:P$386)&gt;10,IF(AND(ISNUMBER('Test Sample Data'!P213),'Test Sample Data'!P213&lt;35,'Test Sample Data'!P213&gt;0),'Test Sample Data'!P213-'Choose Housekeeping Genes'!Q$27,35-'Choose Housekeeping Genes'!Q$27),"")</f>
        <v/>
      </c>
      <c r="Q213" s="132" t="str">
        <f>IF(SUM('Test Sample Data'!Q$3:Q$386)&gt;10,IF(AND(ISNUMBER('Test Sample Data'!Q213),'Test Sample Data'!Q213&lt;35,'Test Sample Data'!Q213&gt;0),'Test Sample Data'!Q213-'Choose Housekeeping Genes'!R$27,35-'Choose Housekeeping Genes'!R$27),"")</f>
        <v/>
      </c>
      <c r="R213" s="132" t="str">
        <f>IF(SUM('Test Sample Data'!R$3:R$386)&gt;10,IF(AND(ISNUMBER('Test Sample Data'!R213),'Test Sample Data'!R213&lt;35,'Test Sample Data'!R213&gt;0),'Test Sample Data'!R213-'Choose Housekeeping Genes'!S$27,35-'Choose Housekeeping Genes'!S$27),"")</f>
        <v/>
      </c>
      <c r="S213" s="132" t="str">
        <f>IF(SUM('Test Sample Data'!S$3:S$386)&gt;10,IF(AND(ISNUMBER('Test Sample Data'!S213),'Test Sample Data'!S213&lt;35,'Test Sample Data'!S213&gt;0),'Test Sample Data'!S213-'Choose Housekeeping Genes'!T$27,35-'Choose Housekeeping Genes'!T$27),"")</f>
        <v/>
      </c>
      <c r="T213" s="132" t="str">
        <f>IF(SUM('Test Sample Data'!T$3:T$386)&gt;10,IF(AND(ISNUMBER('Test Sample Data'!T213),'Test Sample Data'!T213&lt;35,'Test Sample Data'!T213&gt;0),'Test Sample Data'!T213-'Choose Housekeeping Genes'!U$27,35-'Choose Housekeeping Genes'!U$27),"")</f>
        <v/>
      </c>
      <c r="U213" s="132" t="str">
        <f>IF(SUM('Test Sample Data'!U$3:U$386)&gt;10,IF(AND(ISNUMBER('Test Sample Data'!U213),'Test Sample Data'!U213&lt;35,'Test Sample Data'!U213&gt;0),'Test Sample Data'!U213-'Choose Housekeeping Genes'!V$27,35-'Choose Housekeeping Genes'!V$27),"")</f>
        <v/>
      </c>
      <c r="V213" s="132" t="str">
        <f>IF(SUM('Test Sample Data'!V$3:V$386)&gt;10,IF(AND(ISNUMBER('Test Sample Data'!V213),'Test Sample Data'!V213&lt;35,'Test Sample Data'!V213&gt;0),'Test Sample Data'!V213-'Choose Housekeeping Genes'!W$27,35-'Choose Housekeeping Genes'!W$27),"")</f>
        <v/>
      </c>
      <c r="W213" s="140" t="str">
        <f>'Control Sample Data'!A213</f>
        <v>TUSC8</v>
      </c>
      <c r="X213" s="141" t="s">
        <v>260</v>
      </c>
      <c r="Y213" s="132" t="str">
        <f>IF(SUM('Control Sample Data'!C$3:C$386)&gt;10,IF(AND(ISNUMBER('Control Sample Data'!C213),'Control Sample Data'!C213&lt;35,'Control Sample Data'!C213&gt;0),'Control Sample Data'!C213-'Choose Housekeeping Genes'!AA$27,35-'Choose Housekeeping Genes'!AA$27),"")</f>
        <v/>
      </c>
      <c r="Z213" s="132" t="str">
        <f>IF(SUM('Control Sample Data'!D$3:D$386)&gt;10,IF(AND(ISNUMBER('Control Sample Data'!D213),'Control Sample Data'!D213&lt;35,'Control Sample Data'!D213&gt;0),'Control Sample Data'!D213-'Choose Housekeeping Genes'!AB$27,35-'Choose Housekeeping Genes'!AB$27),"")</f>
        <v/>
      </c>
      <c r="AA213" s="132" t="str">
        <f>IF(SUM('Control Sample Data'!E$3:E$386)&gt;10,IF(AND(ISNUMBER('Control Sample Data'!E213),'Control Sample Data'!E213&lt;35,'Control Sample Data'!E213&gt;0),'Control Sample Data'!E213-'Choose Housekeeping Genes'!AC$27,35-'Choose Housekeeping Genes'!AC$27),"")</f>
        <v/>
      </c>
      <c r="AB213" s="132" t="str">
        <f>IF(SUM('Control Sample Data'!F$3:F$386)&gt;10,IF(AND(ISNUMBER('Control Sample Data'!F213),'Control Sample Data'!F213&lt;35,'Control Sample Data'!F213&gt;0),'Control Sample Data'!F213-'Choose Housekeeping Genes'!AD$27,35-'Choose Housekeeping Genes'!AD$27),"")</f>
        <v/>
      </c>
      <c r="AC213" s="132" t="str">
        <f>IF(SUM('Control Sample Data'!G$3:G$386)&gt;10,IF(AND(ISNUMBER('Control Sample Data'!G213),'Control Sample Data'!G213&lt;35,'Control Sample Data'!G213&gt;0),'Control Sample Data'!G213-'Choose Housekeeping Genes'!AE$27,35-'Choose Housekeeping Genes'!AE$27),"")</f>
        <v/>
      </c>
      <c r="AD213" s="132" t="str">
        <f>IF(SUM('Control Sample Data'!H$3:H$386)&gt;10,IF(AND(ISNUMBER('Control Sample Data'!H213),'Control Sample Data'!H213&lt;35,'Control Sample Data'!H213&gt;0),'Control Sample Data'!H213-'Choose Housekeeping Genes'!AF$27,35-'Choose Housekeeping Genes'!AF$27),"")</f>
        <v/>
      </c>
      <c r="AE213" s="132" t="str">
        <f>IF(SUM('Control Sample Data'!I$3:I$386)&gt;10,IF(AND(ISNUMBER('Control Sample Data'!I213),'Control Sample Data'!I213&lt;35,'Control Sample Data'!I213&gt;0),'Control Sample Data'!I213-'Choose Housekeeping Genes'!AG$27,35-'Choose Housekeeping Genes'!AG$27),"")</f>
        <v/>
      </c>
      <c r="AF213" s="132" t="str">
        <f>IF(SUM('Control Sample Data'!J$3:J$386)&gt;10,IF(AND(ISNUMBER('Control Sample Data'!J213),'Control Sample Data'!J213&lt;35,'Control Sample Data'!J213&gt;0),'Control Sample Data'!J213-'Choose Housekeeping Genes'!AH$27,35-'Choose Housekeeping Genes'!AH$27),"")</f>
        <v/>
      </c>
      <c r="AG213" s="132" t="str">
        <f>IF(SUM('Control Sample Data'!K$3:K$386)&gt;10,IF(AND(ISNUMBER('Control Sample Data'!K213),'Control Sample Data'!K213&lt;35,'Control Sample Data'!K213&gt;0),'Control Sample Data'!K213-'Choose Housekeeping Genes'!AI$27,35-'Choose Housekeeping Genes'!AI$27),"")</f>
        <v/>
      </c>
      <c r="AH213" s="132" t="str">
        <f>IF(SUM('Control Sample Data'!L$3:L$386)&gt;10,IF(AND(ISNUMBER('Control Sample Data'!L213),'Control Sample Data'!L213&lt;35,'Control Sample Data'!L213&gt;0),'Control Sample Data'!L213-'Choose Housekeeping Genes'!AJ$27,35-'Choose Housekeeping Genes'!AJ$27),"")</f>
        <v/>
      </c>
      <c r="AI213" s="132" t="str">
        <f>IF(SUM('Control Sample Data'!M$3:M$386)&gt;10,IF(AND(ISNUMBER('Control Sample Data'!M213),'Control Sample Data'!M213&lt;35,'Control Sample Data'!M213&gt;0),'Control Sample Data'!M213-'Choose Housekeeping Genes'!AK$27,35-'Choose Housekeeping Genes'!AK$27),"")</f>
        <v/>
      </c>
      <c r="AJ213" s="132" t="str">
        <f>IF(SUM('Control Sample Data'!N$3:N$386)&gt;10,IF(AND(ISNUMBER('Control Sample Data'!N213),'Control Sample Data'!N213&lt;35,'Control Sample Data'!N213&gt;0),'Control Sample Data'!N213-'Choose Housekeeping Genes'!AL$27,35-'Choose Housekeeping Genes'!AL$27),"")</f>
        <v/>
      </c>
      <c r="AK213" s="132" t="str">
        <f>IF(SUM('Control Sample Data'!O$3:O$386)&gt;10,IF(AND(ISNUMBER('Control Sample Data'!O213),'Control Sample Data'!O213&lt;35,'Control Sample Data'!O213&gt;0),'Control Sample Data'!O213-'Choose Housekeeping Genes'!AM$27,35-'Choose Housekeeping Genes'!AM$27),"")</f>
        <v/>
      </c>
      <c r="AL213" s="132" t="str">
        <f>IF(SUM('Control Sample Data'!P$3:P$386)&gt;10,IF(AND(ISNUMBER('Control Sample Data'!P213),'Control Sample Data'!P213&lt;35,'Control Sample Data'!P213&gt;0),'Control Sample Data'!P213-'Choose Housekeeping Genes'!AN$27,35-'Choose Housekeeping Genes'!AN$27),"")</f>
        <v/>
      </c>
      <c r="AM213" s="132" t="str">
        <f>IF(SUM('Control Sample Data'!Q$3:Q$386)&gt;10,IF(AND(ISNUMBER('Control Sample Data'!Q213),'Control Sample Data'!Q213&lt;35,'Control Sample Data'!Q213&gt;0),'Control Sample Data'!Q213-'Choose Housekeeping Genes'!AO$27,35-'Choose Housekeeping Genes'!AO$27),"")</f>
        <v/>
      </c>
      <c r="AN213" s="132" t="str">
        <f>IF(SUM('Control Sample Data'!R$3:R$386)&gt;10,IF(AND(ISNUMBER('Control Sample Data'!R213),'Control Sample Data'!R213&lt;35,'Control Sample Data'!R213&gt;0),'Control Sample Data'!R213-'Choose Housekeeping Genes'!AP$27,35-'Choose Housekeeping Genes'!AP$27),"")</f>
        <v/>
      </c>
      <c r="AO213" s="132" t="str">
        <f>IF(SUM('Control Sample Data'!S$3:S$386)&gt;10,IF(AND(ISNUMBER('Control Sample Data'!S213),'Control Sample Data'!S213&lt;35,'Control Sample Data'!S213&gt;0),'Control Sample Data'!S213-'Choose Housekeeping Genes'!AQ$27,35-'Choose Housekeeping Genes'!AQ$27),"")</f>
        <v/>
      </c>
      <c r="AP213" s="132" t="str">
        <f>IF(SUM('Control Sample Data'!T$3:T$386)&gt;10,IF(AND(ISNUMBER('Control Sample Data'!T213),'Control Sample Data'!T213&lt;35,'Control Sample Data'!T213&gt;0),'Control Sample Data'!T213-'Choose Housekeeping Genes'!AR$27,35-'Choose Housekeeping Genes'!AR$27),"")</f>
        <v/>
      </c>
      <c r="AQ213" s="132" t="str">
        <f>IF(SUM('Control Sample Data'!U$3:U$386)&gt;10,IF(AND(ISNUMBER('Control Sample Data'!U213),'Control Sample Data'!U213&lt;35,'Control Sample Data'!U213&gt;0),'Control Sample Data'!U213-'Choose Housekeeping Genes'!AS$27,35-'Choose Housekeeping Genes'!AS$27),"")</f>
        <v/>
      </c>
      <c r="AR213" s="132" t="str">
        <f>IF(SUM('Control Sample Data'!V$3:V$386)&gt;10,IF(AND(ISNUMBER('Control Sample Data'!V213),'Control Sample Data'!V213&lt;35,'Control Sample Data'!V213&gt;0),'Control Sample Data'!V213-'Choose Housekeeping Genes'!AT$27,35-'Choose Housekeeping Genes'!AT$27),"")</f>
        <v/>
      </c>
      <c r="AS213" s="135" t="str">
        <f>'Control Sample Data'!A213</f>
        <v>TUSC8</v>
      </c>
      <c r="AT213" s="35" t="s">
        <v>260</v>
      </c>
      <c r="AU213" s="132" t="str">
        <f ca="1">IF(ISNUMBER(C213-'Choose Housekeeping Genes'!D$17),C213-'Choose Housekeeping Genes'!D$17,"")</f>
        <v/>
      </c>
      <c r="AV213" s="132" t="str">
        <f ca="1">IF(ISNUMBER(D213-'Choose Housekeeping Genes'!E$17),D213-'Choose Housekeeping Genes'!E$17,"")</f>
        <v/>
      </c>
      <c r="AW213" s="132" t="str">
        <f ca="1">IF(ISNUMBER(E213-'Choose Housekeeping Genes'!F$17),E213-'Choose Housekeeping Genes'!F$17,"")</f>
        <v/>
      </c>
      <c r="AX213" s="132" t="str">
        <f ca="1">IF(ISNUMBER(F213-'Choose Housekeeping Genes'!G$17),F213-'Choose Housekeeping Genes'!G$17,"")</f>
        <v/>
      </c>
      <c r="AY213" s="132" t="str">
        <f ca="1">IF(ISNUMBER(G213-'Choose Housekeeping Genes'!H$17),G213-'Choose Housekeeping Genes'!H$17,"")</f>
        <v/>
      </c>
      <c r="AZ213" s="132" t="str">
        <f ca="1">IF(ISNUMBER(H213-'Choose Housekeeping Genes'!I$17),H213-'Choose Housekeeping Genes'!I$17,"")</f>
        <v/>
      </c>
      <c r="BA213" s="132" t="str">
        <f ca="1">IF(ISNUMBER(I213-'Choose Housekeeping Genes'!J$17),I213-'Choose Housekeeping Genes'!J$17,"")</f>
        <v/>
      </c>
      <c r="BB213" s="132" t="str">
        <f ca="1">IF(ISNUMBER(J213-'Choose Housekeeping Genes'!K$17),J213-'Choose Housekeeping Genes'!K$17,"")</f>
        <v/>
      </c>
      <c r="BC213" s="132" t="str">
        <f ca="1">IF(ISNUMBER(K213-'Choose Housekeeping Genes'!L$17),K213-'Choose Housekeeping Genes'!L$17,"")</f>
        <v/>
      </c>
      <c r="BD213" s="132" t="str">
        <f ca="1">IF(ISNUMBER(L213-'Choose Housekeeping Genes'!M$17),L213-'Choose Housekeeping Genes'!M$17,"")</f>
        <v/>
      </c>
      <c r="BE213" s="132" t="str">
        <f ca="1">IF(ISNUMBER(M213-'Choose Housekeeping Genes'!N$17),M213-'Choose Housekeeping Genes'!N$17,"")</f>
        <v/>
      </c>
      <c r="BF213" s="132" t="str">
        <f ca="1">IF(ISNUMBER(N213-'Choose Housekeeping Genes'!O$17),N213-'Choose Housekeeping Genes'!O$17,"")</f>
        <v/>
      </c>
      <c r="BG213" s="132" t="str">
        <f ca="1">IF(ISNUMBER(O213-'Choose Housekeeping Genes'!P$17),O213-'Choose Housekeeping Genes'!P$17,"")</f>
        <v/>
      </c>
      <c r="BH213" s="132" t="str">
        <f ca="1">IF(ISNUMBER(P213-'Choose Housekeeping Genes'!Q$17),P213-'Choose Housekeeping Genes'!Q$17,"")</f>
        <v/>
      </c>
      <c r="BI213" s="132" t="str">
        <f ca="1">IF(ISNUMBER(Q213-'Choose Housekeeping Genes'!R$17),Q213-'Choose Housekeeping Genes'!R$17,"")</f>
        <v/>
      </c>
      <c r="BJ213" s="132" t="str">
        <f ca="1">IF(ISNUMBER(R213-'Choose Housekeeping Genes'!S$17),R213-'Choose Housekeeping Genes'!S$17,"")</f>
        <v/>
      </c>
      <c r="BK213" s="132" t="str">
        <f ca="1">IF(ISNUMBER(S213-'Choose Housekeeping Genes'!T$17),S213-'Choose Housekeeping Genes'!T$17,"")</f>
        <v/>
      </c>
      <c r="BL213" s="132" t="str">
        <f ca="1">IF(ISNUMBER(T213-'Choose Housekeeping Genes'!U$17),T213-'Choose Housekeeping Genes'!U$17,"")</f>
        <v/>
      </c>
      <c r="BM213" s="132" t="str">
        <f ca="1">IF(ISNUMBER(U213-'Choose Housekeeping Genes'!V$17),U213-'Choose Housekeeping Genes'!V$17,"")</f>
        <v/>
      </c>
      <c r="BN213" s="132" t="str">
        <f ca="1">IF(ISNUMBER(V213-'Choose Housekeeping Genes'!W$17),V213-'Choose Housekeeping Genes'!W$17,"")</f>
        <v/>
      </c>
      <c r="BO213" s="142" t="str">
        <f t="shared" si="14"/>
        <v>TUSC8</v>
      </c>
      <c r="BP213" s="141" t="s">
        <v>260</v>
      </c>
      <c r="BQ213" s="132" t="str">
        <f ca="1">IF(ISNUMBER(Y213-'Choose Housekeeping Genes'!AA$17),Y213-'Choose Housekeeping Genes'!AA$17,"")</f>
        <v/>
      </c>
      <c r="BR213" s="132" t="str">
        <f ca="1">IF(ISNUMBER(Z213-'Choose Housekeeping Genes'!AB$17),Z213-'Choose Housekeeping Genes'!AB$17,"")</f>
        <v/>
      </c>
      <c r="BS213" s="132" t="str">
        <f ca="1">IF(ISNUMBER(AA213-'Choose Housekeeping Genes'!AC$17),AA213-'Choose Housekeeping Genes'!AC$17,"")</f>
        <v/>
      </c>
      <c r="BT213" s="132" t="str">
        <f ca="1">IF(ISNUMBER(AB213-'Choose Housekeeping Genes'!AD$17),AB213-'Choose Housekeeping Genes'!AD$17,"")</f>
        <v/>
      </c>
      <c r="BU213" s="132" t="str">
        <f ca="1">IF(ISNUMBER(AC213-'Choose Housekeeping Genes'!AE$17),AC213-'Choose Housekeeping Genes'!AE$17,"")</f>
        <v/>
      </c>
      <c r="BV213" s="132" t="str">
        <f ca="1">IF(ISNUMBER(AD213-'Choose Housekeeping Genes'!AF$17),AD213-'Choose Housekeeping Genes'!AF$17,"")</f>
        <v/>
      </c>
      <c r="BW213" s="132" t="str">
        <f ca="1">IF(ISNUMBER(AE213-'Choose Housekeeping Genes'!AG$17),AE213-'Choose Housekeeping Genes'!AG$17,"")</f>
        <v/>
      </c>
      <c r="BX213" s="132" t="str">
        <f ca="1">IF(ISNUMBER(AF213-'Choose Housekeeping Genes'!AH$17),AF213-'Choose Housekeeping Genes'!AH$17,"")</f>
        <v/>
      </c>
      <c r="BY213" s="132" t="str">
        <f ca="1">IF(ISNUMBER(AG213-'Choose Housekeeping Genes'!AI$17),AG213-'Choose Housekeeping Genes'!AI$17,"")</f>
        <v/>
      </c>
      <c r="BZ213" s="132" t="str">
        <f ca="1">IF(ISNUMBER(AH213-'Choose Housekeeping Genes'!AJ$17),AH213-'Choose Housekeeping Genes'!AJ$17,"")</f>
        <v/>
      </c>
      <c r="CA213" s="132" t="str">
        <f ca="1">IF(ISNUMBER(AI213-'Choose Housekeeping Genes'!AK$17),AI213-'Choose Housekeeping Genes'!AK$17,"")</f>
        <v/>
      </c>
      <c r="CB213" s="132" t="str">
        <f ca="1">IF(ISNUMBER(AJ213-'Choose Housekeeping Genes'!AL$17),AJ213-'Choose Housekeeping Genes'!AL$17,"")</f>
        <v/>
      </c>
      <c r="CC213" s="132" t="str">
        <f ca="1">IF(ISNUMBER(AK213-'Choose Housekeeping Genes'!AM$17),AK213-'Choose Housekeeping Genes'!AM$17,"")</f>
        <v/>
      </c>
      <c r="CD213" s="132" t="str">
        <f ca="1">IF(ISNUMBER(AL213-'Choose Housekeeping Genes'!AN$17),AL213-'Choose Housekeeping Genes'!AN$17,"")</f>
        <v/>
      </c>
      <c r="CE213" s="132" t="str">
        <f ca="1">IF(ISNUMBER(AM213-'Choose Housekeeping Genes'!AO$17),AM213-'Choose Housekeeping Genes'!AO$17,"")</f>
        <v/>
      </c>
      <c r="CF213" s="132" t="str">
        <f ca="1">IF(ISNUMBER(AN213-'Choose Housekeeping Genes'!AP$17),AN213-'Choose Housekeeping Genes'!AP$17,"")</f>
        <v/>
      </c>
      <c r="CG213" s="132" t="str">
        <f ca="1">IF(ISNUMBER(AO213-'Choose Housekeeping Genes'!AQ$17),AO213-'Choose Housekeeping Genes'!AQ$17,"")</f>
        <v/>
      </c>
      <c r="CH213" s="132" t="str">
        <f ca="1">IF(ISNUMBER(AP213-'Choose Housekeeping Genes'!AR$17),AP213-'Choose Housekeeping Genes'!AR$17,"")</f>
        <v/>
      </c>
      <c r="CI213" s="132" t="str">
        <f ca="1">IF(ISNUMBER(AQ213-'Choose Housekeeping Genes'!AS$17),AQ213-'Choose Housekeeping Genes'!AS$17,"")</f>
        <v/>
      </c>
      <c r="CJ213" s="132" t="str">
        <f ca="1">IF(ISNUMBER(AR213-'Choose Housekeeping Genes'!AT$17),AR213-'Choose Housekeeping Genes'!AT$17,"")</f>
        <v/>
      </c>
      <c r="CK213" s="137" t="e">
        <f t="shared" ca="1" si="12"/>
        <v>#DIV/0!</v>
      </c>
      <c r="CL213" s="138" t="e">
        <f t="shared" ca="1" si="13"/>
        <v>#DIV/0!</v>
      </c>
    </row>
    <row r="214" spans="1:90" ht="12.75" x14ac:dyDescent="0.15">
      <c r="A214" s="131" t="str">
        <f>'Transcript table'!C214</f>
        <v>U1 spliceosomal lncRNA</v>
      </c>
      <c r="B214" s="35" t="s">
        <v>261</v>
      </c>
      <c r="C214" s="132" t="str">
        <f>IF(SUM('Test Sample Data'!C$3:C$386)&gt;10,IF(AND(ISNUMBER('Test Sample Data'!C214),'Test Sample Data'!C214&lt;35,'Test Sample Data'!C214&gt;0),'Test Sample Data'!C214-'Choose Housekeeping Genes'!D$27,35-'Choose Housekeeping Genes'!D$27),"")</f>
        <v/>
      </c>
      <c r="D214" s="132" t="str">
        <f>IF(SUM('Test Sample Data'!D$3:D$386)&gt;10,IF(AND(ISNUMBER('Test Sample Data'!D214),'Test Sample Data'!D214&lt;35,'Test Sample Data'!D214&gt;0),'Test Sample Data'!D214-'Choose Housekeeping Genes'!E$27,35-'Choose Housekeeping Genes'!E$27),"")</f>
        <v/>
      </c>
      <c r="E214" s="132" t="str">
        <f>IF(SUM('Test Sample Data'!E$3:E$386)&gt;10,IF(AND(ISNUMBER('Test Sample Data'!E214),'Test Sample Data'!E214&lt;35,'Test Sample Data'!E214&gt;0),'Test Sample Data'!E214-'Choose Housekeeping Genes'!F$27,35-'Choose Housekeeping Genes'!F$27),"")</f>
        <v/>
      </c>
      <c r="F214" s="132" t="str">
        <f>IF(SUM('Test Sample Data'!F$3:F$386)&gt;10,IF(AND(ISNUMBER('Test Sample Data'!F214),'Test Sample Data'!F214&lt;35,'Test Sample Data'!F214&gt;0),'Test Sample Data'!F214-'Choose Housekeeping Genes'!G$27,35-'Choose Housekeeping Genes'!G$27),"")</f>
        <v/>
      </c>
      <c r="G214" s="132" t="str">
        <f>IF(SUM('Test Sample Data'!G$3:G$386)&gt;10,IF(AND(ISNUMBER('Test Sample Data'!G214),'Test Sample Data'!G214&lt;35,'Test Sample Data'!G214&gt;0),'Test Sample Data'!G214-'Choose Housekeeping Genes'!H$27,35-'Choose Housekeeping Genes'!H$27),"")</f>
        <v/>
      </c>
      <c r="H214" s="132" t="str">
        <f>IF(SUM('Test Sample Data'!H$3:H$386)&gt;10,IF(AND(ISNUMBER('Test Sample Data'!H214),'Test Sample Data'!H214&lt;35,'Test Sample Data'!H214&gt;0),'Test Sample Data'!H214-'Choose Housekeeping Genes'!I$27,35-'Choose Housekeeping Genes'!I$27),"")</f>
        <v/>
      </c>
      <c r="I214" s="132" t="str">
        <f>IF(SUM('Test Sample Data'!I$3:I$386)&gt;10,IF(AND(ISNUMBER('Test Sample Data'!I214),'Test Sample Data'!I214&lt;35,'Test Sample Data'!I214&gt;0),'Test Sample Data'!I214-'Choose Housekeeping Genes'!J$27,35-'Choose Housekeeping Genes'!J$27),"")</f>
        <v/>
      </c>
      <c r="J214" s="132" t="str">
        <f>IF(SUM('Test Sample Data'!J$3:J$386)&gt;10,IF(AND(ISNUMBER('Test Sample Data'!J214),'Test Sample Data'!J214&lt;35,'Test Sample Data'!J214&gt;0),'Test Sample Data'!J214-'Choose Housekeeping Genes'!K$27,35-'Choose Housekeeping Genes'!K$27),"")</f>
        <v/>
      </c>
      <c r="K214" s="132" t="str">
        <f>IF(SUM('Test Sample Data'!K$3:K$386)&gt;10,IF(AND(ISNUMBER('Test Sample Data'!K214),'Test Sample Data'!K214&lt;35,'Test Sample Data'!K214&gt;0),'Test Sample Data'!K214-'Choose Housekeeping Genes'!L$27,35-'Choose Housekeeping Genes'!L$27),"")</f>
        <v/>
      </c>
      <c r="L214" s="132" t="str">
        <f>IF(SUM('Test Sample Data'!L$3:L$386)&gt;10,IF(AND(ISNUMBER('Test Sample Data'!L214),'Test Sample Data'!L214&lt;35,'Test Sample Data'!L214&gt;0),'Test Sample Data'!L214-'Choose Housekeeping Genes'!M$27,35-'Choose Housekeeping Genes'!M$27),"")</f>
        <v/>
      </c>
      <c r="M214" s="132" t="str">
        <f>IF(SUM('Test Sample Data'!M$3:M$386)&gt;10,IF(AND(ISNUMBER('Test Sample Data'!M214),'Test Sample Data'!M214&lt;35,'Test Sample Data'!M214&gt;0),'Test Sample Data'!M214-'Choose Housekeeping Genes'!N$27,35-'Choose Housekeeping Genes'!N$27),"")</f>
        <v/>
      </c>
      <c r="N214" s="132" t="str">
        <f>IF(SUM('Test Sample Data'!N$3:N$386)&gt;10,IF(AND(ISNUMBER('Test Sample Data'!N214),'Test Sample Data'!N214&lt;35,'Test Sample Data'!N214&gt;0),'Test Sample Data'!N214-'Choose Housekeeping Genes'!O$27,35-'Choose Housekeeping Genes'!O$27),"")</f>
        <v/>
      </c>
      <c r="O214" s="132" t="str">
        <f>IF(SUM('Test Sample Data'!O$3:O$386)&gt;10,IF(AND(ISNUMBER('Test Sample Data'!O214),'Test Sample Data'!O214&lt;35,'Test Sample Data'!O214&gt;0),'Test Sample Data'!O214-'Choose Housekeeping Genes'!P$27,35-'Choose Housekeeping Genes'!P$27),"")</f>
        <v/>
      </c>
      <c r="P214" s="132" t="str">
        <f>IF(SUM('Test Sample Data'!P$3:P$386)&gt;10,IF(AND(ISNUMBER('Test Sample Data'!P214),'Test Sample Data'!P214&lt;35,'Test Sample Data'!P214&gt;0),'Test Sample Data'!P214-'Choose Housekeeping Genes'!Q$27,35-'Choose Housekeeping Genes'!Q$27),"")</f>
        <v/>
      </c>
      <c r="Q214" s="132" t="str">
        <f>IF(SUM('Test Sample Data'!Q$3:Q$386)&gt;10,IF(AND(ISNUMBER('Test Sample Data'!Q214),'Test Sample Data'!Q214&lt;35,'Test Sample Data'!Q214&gt;0),'Test Sample Data'!Q214-'Choose Housekeeping Genes'!R$27,35-'Choose Housekeeping Genes'!R$27),"")</f>
        <v/>
      </c>
      <c r="R214" s="132" t="str">
        <f>IF(SUM('Test Sample Data'!R$3:R$386)&gt;10,IF(AND(ISNUMBER('Test Sample Data'!R214),'Test Sample Data'!R214&lt;35,'Test Sample Data'!R214&gt;0),'Test Sample Data'!R214-'Choose Housekeeping Genes'!S$27,35-'Choose Housekeeping Genes'!S$27),"")</f>
        <v/>
      </c>
      <c r="S214" s="132" t="str">
        <f>IF(SUM('Test Sample Data'!S$3:S$386)&gt;10,IF(AND(ISNUMBER('Test Sample Data'!S214),'Test Sample Data'!S214&lt;35,'Test Sample Data'!S214&gt;0),'Test Sample Data'!S214-'Choose Housekeeping Genes'!T$27,35-'Choose Housekeeping Genes'!T$27),"")</f>
        <v/>
      </c>
      <c r="T214" s="132" t="str">
        <f>IF(SUM('Test Sample Data'!T$3:T$386)&gt;10,IF(AND(ISNUMBER('Test Sample Data'!T214),'Test Sample Data'!T214&lt;35,'Test Sample Data'!T214&gt;0),'Test Sample Data'!T214-'Choose Housekeeping Genes'!U$27,35-'Choose Housekeeping Genes'!U$27),"")</f>
        <v/>
      </c>
      <c r="U214" s="132" t="str">
        <f>IF(SUM('Test Sample Data'!U$3:U$386)&gt;10,IF(AND(ISNUMBER('Test Sample Data'!U214),'Test Sample Data'!U214&lt;35,'Test Sample Data'!U214&gt;0),'Test Sample Data'!U214-'Choose Housekeeping Genes'!V$27,35-'Choose Housekeeping Genes'!V$27),"")</f>
        <v/>
      </c>
      <c r="V214" s="132" t="str">
        <f>IF(SUM('Test Sample Data'!V$3:V$386)&gt;10,IF(AND(ISNUMBER('Test Sample Data'!V214),'Test Sample Data'!V214&lt;35,'Test Sample Data'!V214&gt;0),'Test Sample Data'!V214-'Choose Housekeeping Genes'!W$27,35-'Choose Housekeeping Genes'!W$27),"")</f>
        <v/>
      </c>
      <c r="W214" s="140" t="str">
        <f>'Control Sample Data'!A214</f>
        <v>U1 spliceosomal lncRNA</v>
      </c>
      <c r="X214" s="141" t="s">
        <v>261</v>
      </c>
      <c r="Y214" s="132" t="str">
        <f>IF(SUM('Control Sample Data'!C$3:C$386)&gt;10,IF(AND(ISNUMBER('Control Sample Data'!C214),'Control Sample Data'!C214&lt;35,'Control Sample Data'!C214&gt;0),'Control Sample Data'!C214-'Choose Housekeeping Genes'!AA$27,35-'Choose Housekeeping Genes'!AA$27),"")</f>
        <v/>
      </c>
      <c r="Z214" s="132" t="str">
        <f>IF(SUM('Control Sample Data'!D$3:D$386)&gt;10,IF(AND(ISNUMBER('Control Sample Data'!D214),'Control Sample Data'!D214&lt;35,'Control Sample Data'!D214&gt;0),'Control Sample Data'!D214-'Choose Housekeeping Genes'!AB$27,35-'Choose Housekeeping Genes'!AB$27),"")</f>
        <v/>
      </c>
      <c r="AA214" s="132" t="str">
        <f>IF(SUM('Control Sample Data'!E$3:E$386)&gt;10,IF(AND(ISNUMBER('Control Sample Data'!E214),'Control Sample Data'!E214&lt;35,'Control Sample Data'!E214&gt;0),'Control Sample Data'!E214-'Choose Housekeeping Genes'!AC$27,35-'Choose Housekeeping Genes'!AC$27),"")</f>
        <v/>
      </c>
      <c r="AB214" s="132" t="str">
        <f>IF(SUM('Control Sample Data'!F$3:F$386)&gt;10,IF(AND(ISNUMBER('Control Sample Data'!F214),'Control Sample Data'!F214&lt;35,'Control Sample Data'!F214&gt;0),'Control Sample Data'!F214-'Choose Housekeeping Genes'!AD$27,35-'Choose Housekeeping Genes'!AD$27),"")</f>
        <v/>
      </c>
      <c r="AC214" s="132" t="str">
        <f>IF(SUM('Control Sample Data'!G$3:G$386)&gt;10,IF(AND(ISNUMBER('Control Sample Data'!G214),'Control Sample Data'!G214&lt;35,'Control Sample Data'!G214&gt;0),'Control Sample Data'!G214-'Choose Housekeeping Genes'!AE$27,35-'Choose Housekeeping Genes'!AE$27),"")</f>
        <v/>
      </c>
      <c r="AD214" s="132" t="str">
        <f>IF(SUM('Control Sample Data'!H$3:H$386)&gt;10,IF(AND(ISNUMBER('Control Sample Data'!H214),'Control Sample Data'!H214&lt;35,'Control Sample Data'!H214&gt;0),'Control Sample Data'!H214-'Choose Housekeeping Genes'!AF$27,35-'Choose Housekeeping Genes'!AF$27),"")</f>
        <v/>
      </c>
      <c r="AE214" s="132" t="str">
        <f>IF(SUM('Control Sample Data'!I$3:I$386)&gt;10,IF(AND(ISNUMBER('Control Sample Data'!I214),'Control Sample Data'!I214&lt;35,'Control Sample Data'!I214&gt;0),'Control Sample Data'!I214-'Choose Housekeeping Genes'!AG$27,35-'Choose Housekeeping Genes'!AG$27),"")</f>
        <v/>
      </c>
      <c r="AF214" s="132" t="str">
        <f>IF(SUM('Control Sample Data'!J$3:J$386)&gt;10,IF(AND(ISNUMBER('Control Sample Data'!J214),'Control Sample Data'!J214&lt;35,'Control Sample Data'!J214&gt;0),'Control Sample Data'!J214-'Choose Housekeeping Genes'!AH$27,35-'Choose Housekeeping Genes'!AH$27),"")</f>
        <v/>
      </c>
      <c r="AG214" s="132" t="str">
        <f>IF(SUM('Control Sample Data'!K$3:K$386)&gt;10,IF(AND(ISNUMBER('Control Sample Data'!K214),'Control Sample Data'!K214&lt;35,'Control Sample Data'!K214&gt;0),'Control Sample Data'!K214-'Choose Housekeeping Genes'!AI$27,35-'Choose Housekeeping Genes'!AI$27),"")</f>
        <v/>
      </c>
      <c r="AH214" s="132" t="str">
        <f>IF(SUM('Control Sample Data'!L$3:L$386)&gt;10,IF(AND(ISNUMBER('Control Sample Data'!L214),'Control Sample Data'!L214&lt;35,'Control Sample Data'!L214&gt;0),'Control Sample Data'!L214-'Choose Housekeeping Genes'!AJ$27,35-'Choose Housekeeping Genes'!AJ$27),"")</f>
        <v/>
      </c>
      <c r="AI214" s="132" t="str">
        <f>IF(SUM('Control Sample Data'!M$3:M$386)&gt;10,IF(AND(ISNUMBER('Control Sample Data'!M214),'Control Sample Data'!M214&lt;35,'Control Sample Data'!M214&gt;0),'Control Sample Data'!M214-'Choose Housekeeping Genes'!AK$27,35-'Choose Housekeeping Genes'!AK$27),"")</f>
        <v/>
      </c>
      <c r="AJ214" s="132" t="str">
        <f>IF(SUM('Control Sample Data'!N$3:N$386)&gt;10,IF(AND(ISNUMBER('Control Sample Data'!N214),'Control Sample Data'!N214&lt;35,'Control Sample Data'!N214&gt;0),'Control Sample Data'!N214-'Choose Housekeeping Genes'!AL$27,35-'Choose Housekeeping Genes'!AL$27),"")</f>
        <v/>
      </c>
      <c r="AK214" s="132" t="str">
        <f>IF(SUM('Control Sample Data'!O$3:O$386)&gt;10,IF(AND(ISNUMBER('Control Sample Data'!O214),'Control Sample Data'!O214&lt;35,'Control Sample Data'!O214&gt;0),'Control Sample Data'!O214-'Choose Housekeeping Genes'!AM$27,35-'Choose Housekeeping Genes'!AM$27),"")</f>
        <v/>
      </c>
      <c r="AL214" s="132" t="str">
        <f>IF(SUM('Control Sample Data'!P$3:P$386)&gt;10,IF(AND(ISNUMBER('Control Sample Data'!P214),'Control Sample Data'!P214&lt;35,'Control Sample Data'!P214&gt;0),'Control Sample Data'!P214-'Choose Housekeeping Genes'!AN$27,35-'Choose Housekeeping Genes'!AN$27),"")</f>
        <v/>
      </c>
      <c r="AM214" s="132" t="str">
        <f>IF(SUM('Control Sample Data'!Q$3:Q$386)&gt;10,IF(AND(ISNUMBER('Control Sample Data'!Q214),'Control Sample Data'!Q214&lt;35,'Control Sample Data'!Q214&gt;0),'Control Sample Data'!Q214-'Choose Housekeeping Genes'!AO$27,35-'Choose Housekeeping Genes'!AO$27),"")</f>
        <v/>
      </c>
      <c r="AN214" s="132" t="str">
        <f>IF(SUM('Control Sample Data'!R$3:R$386)&gt;10,IF(AND(ISNUMBER('Control Sample Data'!R214),'Control Sample Data'!R214&lt;35,'Control Sample Data'!R214&gt;0),'Control Sample Data'!R214-'Choose Housekeeping Genes'!AP$27,35-'Choose Housekeeping Genes'!AP$27),"")</f>
        <v/>
      </c>
      <c r="AO214" s="132" t="str">
        <f>IF(SUM('Control Sample Data'!S$3:S$386)&gt;10,IF(AND(ISNUMBER('Control Sample Data'!S214),'Control Sample Data'!S214&lt;35,'Control Sample Data'!S214&gt;0),'Control Sample Data'!S214-'Choose Housekeeping Genes'!AQ$27,35-'Choose Housekeeping Genes'!AQ$27),"")</f>
        <v/>
      </c>
      <c r="AP214" s="132" t="str">
        <f>IF(SUM('Control Sample Data'!T$3:T$386)&gt;10,IF(AND(ISNUMBER('Control Sample Data'!T214),'Control Sample Data'!T214&lt;35,'Control Sample Data'!T214&gt;0),'Control Sample Data'!T214-'Choose Housekeeping Genes'!AR$27,35-'Choose Housekeeping Genes'!AR$27),"")</f>
        <v/>
      </c>
      <c r="AQ214" s="132" t="str">
        <f>IF(SUM('Control Sample Data'!U$3:U$386)&gt;10,IF(AND(ISNUMBER('Control Sample Data'!U214),'Control Sample Data'!U214&lt;35,'Control Sample Data'!U214&gt;0),'Control Sample Data'!U214-'Choose Housekeeping Genes'!AS$27,35-'Choose Housekeeping Genes'!AS$27),"")</f>
        <v/>
      </c>
      <c r="AR214" s="132" t="str">
        <f>IF(SUM('Control Sample Data'!V$3:V$386)&gt;10,IF(AND(ISNUMBER('Control Sample Data'!V214),'Control Sample Data'!V214&lt;35,'Control Sample Data'!V214&gt;0),'Control Sample Data'!V214-'Choose Housekeeping Genes'!AT$27,35-'Choose Housekeeping Genes'!AT$27),"")</f>
        <v/>
      </c>
      <c r="AS214" s="135" t="str">
        <f>'Control Sample Data'!A214</f>
        <v>U1 spliceosomal lncRNA</v>
      </c>
      <c r="AT214" s="35" t="s">
        <v>261</v>
      </c>
      <c r="AU214" s="132" t="str">
        <f ca="1">IF(ISNUMBER(C214-'Choose Housekeeping Genes'!D$17),C214-'Choose Housekeeping Genes'!D$17,"")</f>
        <v/>
      </c>
      <c r="AV214" s="132" t="str">
        <f ca="1">IF(ISNUMBER(D214-'Choose Housekeeping Genes'!E$17),D214-'Choose Housekeeping Genes'!E$17,"")</f>
        <v/>
      </c>
      <c r="AW214" s="132" t="str">
        <f ca="1">IF(ISNUMBER(E214-'Choose Housekeeping Genes'!F$17),E214-'Choose Housekeeping Genes'!F$17,"")</f>
        <v/>
      </c>
      <c r="AX214" s="132" t="str">
        <f ca="1">IF(ISNUMBER(F214-'Choose Housekeeping Genes'!G$17),F214-'Choose Housekeeping Genes'!G$17,"")</f>
        <v/>
      </c>
      <c r="AY214" s="132" t="str">
        <f ca="1">IF(ISNUMBER(G214-'Choose Housekeeping Genes'!H$17),G214-'Choose Housekeeping Genes'!H$17,"")</f>
        <v/>
      </c>
      <c r="AZ214" s="132" t="str">
        <f ca="1">IF(ISNUMBER(H214-'Choose Housekeeping Genes'!I$17),H214-'Choose Housekeeping Genes'!I$17,"")</f>
        <v/>
      </c>
      <c r="BA214" s="132" t="str">
        <f ca="1">IF(ISNUMBER(I214-'Choose Housekeeping Genes'!J$17),I214-'Choose Housekeeping Genes'!J$17,"")</f>
        <v/>
      </c>
      <c r="BB214" s="132" t="str">
        <f ca="1">IF(ISNUMBER(J214-'Choose Housekeeping Genes'!K$17),J214-'Choose Housekeeping Genes'!K$17,"")</f>
        <v/>
      </c>
      <c r="BC214" s="132" t="str">
        <f ca="1">IF(ISNUMBER(K214-'Choose Housekeeping Genes'!L$17),K214-'Choose Housekeeping Genes'!L$17,"")</f>
        <v/>
      </c>
      <c r="BD214" s="132" t="str">
        <f ca="1">IF(ISNUMBER(L214-'Choose Housekeeping Genes'!M$17),L214-'Choose Housekeeping Genes'!M$17,"")</f>
        <v/>
      </c>
      <c r="BE214" s="132" t="str">
        <f ca="1">IF(ISNUMBER(M214-'Choose Housekeeping Genes'!N$17),M214-'Choose Housekeeping Genes'!N$17,"")</f>
        <v/>
      </c>
      <c r="BF214" s="132" t="str">
        <f ca="1">IF(ISNUMBER(N214-'Choose Housekeeping Genes'!O$17),N214-'Choose Housekeeping Genes'!O$17,"")</f>
        <v/>
      </c>
      <c r="BG214" s="132" t="str">
        <f ca="1">IF(ISNUMBER(O214-'Choose Housekeeping Genes'!P$17),O214-'Choose Housekeeping Genes'!P$17,"")</f>
        <v/>
      </c>
      <c r="BH214" s="132" t="str">
        <f ca="1">IF(ISNUMBER(P214-'Choose Housekeeping Genes'!Q$17),P214-'Choose Housekeeping Genes'!Q$17,"")</f>
        <v/>
      </c>
      <c r="BI214" s="132" t="str">
        <f ca="1">IF(ISNUMBER(Q214-'Choose Housekeeping Genes'!R$17),Q214-'Choose Housekeeping Genes'!R$17,"")</f>
        <v/>
      </c>
      <c r="BJ214" s="132" t="str">
        <f ca="1">IF(ISNUMBER(R214-'Choose Housekeeping Genes'!S$17),R214-'Choose Housekeeping Genes'!S$17,"")</f>
        <v/>
      </c>
      <c r="BK214" s="132" t="str">
        <f ca="1">IF(ISNUMBER(S214-'Choose Housekeeping Genes'!T$17),S214-'Choose Housekeeping Genes'!T$17,"")</f>
        <v/>
      </c>
      <c r="BL214" s="132" t="str">
        <f ca="1">IF(ISNUMBER(T214-'Choose Housekeeping Genes'!U$17),T214-'Choose Housekeeping Genes'!U$17,"")</f>
        <v/>
      </c>
      <c r="BM214" s="132" t="str">
        <f ca="1">IF(ISNUMBER(U214-'Choose Housekeeping Genes'!V$17),U214-'Choose Housekeeping Genes'!V$17,"")</f>
        <v/>
      </c>
      <c r="BN214" s="132" t="str">
        <f ca="1">IF(ISNUMBER(V214-'Choose Housekeeping Genes'!W$17),V214-'Choose Housekeeping Genes'!W$17,"")</f>
        <v/>
      </c>
      <c r="BO214" s="142" t="str">
        <f t="shared" si="14"/>
        <v>U1 spliceosomal lncRNA</v>
      </c>
      <c r="BP214" s="141" t="s">
        <v>261</v>
      </c>
      <c r="BQ214" s="132" t="str">
        <f ca="1">IF(ISNUMBER(Y214-'Choose Housekeeping Genes'!AA$17),Y214-'Choose Housekeeping Genes'!AA$17,"")</f>
        <v/>
      </c>
      <c r="BR214" s="132" t="str">
        <f ca="1">IF(ISNUMBER(Z214-'Choose Housekeeping Genes'!AB$17),Z214-'Choose Housekeeping Genes'!AB$17,"")</f>
        <v/>
      </c>
      <c r="BS214" s="132" t="str">
        <f ca="1">IF(ISNUMBER(AA214-'Choose Housekeeping Genes'!AC$17),AA214-'Choose Housekeeping Genes'!AC$17,"")</f>
        <v/>
      </c>
      <c r="BT214" s="132" t="str">
        <f ca="1">IF(ISNUMBER(AB214-'Choose Housekeeping Genes'!AD$17),AB214-'Choose Housekeeping Genes'!AD$17,"")</f>
        <v/>
      </c>
      <c r="BU214" s="132" t="str">
        <f ca="1">IF(ISNUMBER(AC214-'Choose Housekeeping Genes'!AE$17),AC214-'Choose Housekeeping Genes'!AE$17,"")</f>
        <v/>
      </c>
      <c r="BV214" s="132" t="str">
        <f ca="1">IF(ISNUMBER(AD214-'Choose Housekeeping Genes'!AF$17),AD214-'Choose Housekeeping Genes'!AF$17,"")</f>
        <v/>
      </c>
      <c r="BW214" s="132" t="str">
        <f ca="1">IF(ISNUMBER(AE214-'Choose Housekeeping Genes'!AG$17),AE214-'Choose Housekeeping Genes'!AG$17,"")</f>
        <v/>
      </c>
      <c r="BX214" s="132" t="str">
        <f ca="1">IF(ISNUMBER(AF214-'Choose Housekeeping Genes'!AH$17),AF214-'Choose Housekeeping Genes'!AH$17,"")</f>
        <v/>
      </c>
      <c r="BY214" s="132" t="str">
        <f ca="1">IF(ISNUMBER(AG214-'Choose Housekeeping Genes'!AI$17),AG214-'Choose Housekeeping Genes'!AI$17,"")</f>
        <v/>
      </c>
      <c r="BZ214" s="132" t="str">
        <f ca="1">IF(ISNUMBER(AH214-'Choose Housekeeping Genes'!AJ$17),AH214-'Choose Housekeeping Genes'!AJ$17,"")</f>
        <v/>
      </c>
      <c r="CA214" s="132" t="str">
        <f ca="1">IF(ISNUMBER(AI214-'Choose Housekeeping Genes'!AK$17),AI214-'Choose Housekeeping Genes'!AK$17,"")</f>
        <v/>
      </c>
      <c r="CB214" s="132" t="str">
        <f ca="1">IF(ISNUMBER(AJ214-'Choose Housekeeping Genes'!AL$17),AJ214-'Choose Housekeeping Genes'!AL$17,"")</f>
        <v/>
      </c>
      <c r="CC214" s="132" t="str">
        <f ca="1">IF(ISNUMBER(AK214-'Choose Housekeeping Genes'!AM$17),AK214-'Choose Housekeeping Genes'!AM$17,"")</f>
        <v/>
      </c>
      <c r="CD214" s="132" t="str">
        <f ca="1">IF(ISNUMBER(AL214-'Choose Housekeeping Genes'!AN$17),AL214-'Choose Housekeeping Genes'!AN$17,"")</f>
        <v/>
      </c>
      <c r="CE214" s="132" t="str">
        <f ca="1">IF(ISNUMBER(AM214-'Choose Housekeeping Genes'!AO$17),AM214-'Choose Housekeeping Genes'!AO$17,"")</f>
        <v/>
      </c>
      <c r="CF214" s="132" t="str">
        <f ca="1">IF(ISNUMBER(AN214-'Choose Housekeeping Genes'!AP$17),AN214-'Choose Housekeeping Genes'!AP$17,"")</f>
        <v/>
      </c>
      <c r="CG214" s="132" t="str">
        <f ca="1">IF(ISNUMBER(AO214-'Choose Housekeeping Genes'!AQ$17),AO214-'Choose Housekeeping Genes'!AQ$17,"")</f>
        <v/>
      </c>
      <c r="CH214" s="132" t="str">
        <f ca="1">IF(ISNUMBER(AP214-'Choose Housekeeping Genes'!AR$17),AP214-'Choose Housekeeping Genes'!AR$17,"")</f>
        <v/>
      </c>
      <c r="CI214" s="132" t="str">
        <f ca="1">IF(ISNUMBER(AQ214-'Choose Housekeeping Genes'!AS$17),AQ214-'Choose Housekeeping Genes'!AS$17,"")</f>
        <v/>
      </c>
      <c r="CJ214" s="132" t="str">
        <f ca="1">IF(ISNUMBER(AR214-'Choose Housekeeping Genes'!AT$17),AR214-'Choose Housekeeping Genes'!AT$17,"")</f>
        <v/>
      </c>
      <c r="CK214" s="137" t="e">
        <f t="shared" ca="1" si="12"/>
        <v>#DIV/0!</v>
      </c>
      <c r="CL214" s="138" t="e">
        <f t="shared" ca="1" si="13"/>
        <v>#DIV/0!</v>
      </c>
    </row>
    <row r="215" spans="1:90" ht="12.75" x14ac:dyDescent="0.15">
      <c r="A215" s="131" t="str">
        <f>'Transcript table'!C215</f>
        <v>U79277</v>
      </c>
      <c r="B215" s="35" t="s">
        <v>262</v>
      </c>
      <c r="C215" s="132" t="str">
        <f>IF(SUM('Test Sample Data'!C$3:C$386)&gt;10,IF(AND(ISNUMBER('Test Sample Data'!C215),'Test Sample Data'!C215&lt;35,'Test Sample Data'!C215&gt;0),'Test Sample Data'!C215-'Choose Housekeeping Genes'!D$27,35-'Choose Housekeeping Genes'!D$27),"")</f>
        <v/>
      </c>
      <c r="D215" s="132" t="str">
        <f>IF(SUM('Test Sample Data'!D$3:D$386)&gt;10,IF(AND(ISNUMBER('Test Sample Data'!D215),'Test Sample Data'!D215&lt;35,'Test Sample Data'!D215&gt;0),'Test Sample Data'!D215-'Choose Housekeeping Genes'!E$27,35-'Choose Housekeeping Genes'!E$27),"")</f>
        <v/>
      </c>
      <c r="E215" s="132" t="str">
        <f>IF(SUM('Test Sample Data'!E$3:E$386)&gt;10,IF(AND(ISNUMBER('Test Sample Data'!E215),'Test Sample Data'!E215&lt;35,'Test Sample Data'!E215&gt;0),'Test Sample Data'!E215-'Choose Housekeeping Genes'!F$27,35-'Choose Housekeeping Genes'!F$27),"")</f>
        <v/>
      </c>
      <c r="F215" s="132" t="str">
        <f>IF(SUM('Test Sample Data'!F$3:F$386)&gt;10,IF(AND(ISNUMBER('Test Sample Data'!F215),'Test Sample Data'!F215&lt;35,'Test Sample Data'!F215&gt;0),'Test Sample Data'!F215-'Choose Housekeeping Genes'!G$27,35-'Choose Housekeeping Genes'!G$27),"")</f>
        <v/>
      </c>
      <c r="G215" s="132" t="str">
        <f>IF(SUM('Test Sample Data'!G$3:G$386)&gt;10,IF(AND(ISNUMBER('Test Sample Data'!G215),'Test Sample Data'!G215&lt;35,'Test Sample Data'!G215&gt;0),'Test Sample Data'!G215-'Choose Housekeeping Genes'!H$27,35-'Choose Housekeeping Genes'!H$27),"")</f>
        <v/>
      </c>
      <c r="H215" s="132" t="str">
        <f>IF(SUM('Test Sample Data'!H$3:H$386)&gt;10,IF(AND(ISNUMBER('Test Sample Data'!H215),'Test Sample Data'!H215&lt;35,'Test Sample Data'!H215&gt;0),'Test Sample Data'!H215-'Choose Housekeeping Genes'!I$27,35-'Choose Housekeeping Genes'!I$27),"")</f>
        <v/>
      </c>
      <c r="I215" s="132" t="str">
        <f>IF(SUM('Test Sample Data'!I$3:I$386)&gt;10,IF(AND(ISNUMBER('Test Sample Data'!I215),'Test Sample Data'!I215&lt;35,'Test Sample Data'!I215&gt;0),'Test Sample Data'!I215-'Choose Housekeeping Genes'!J$27,35-'Choose Housekeeping Genes'!J$27),"")</f>
        <v/>
      </c>
      <c r="J215" s="132" t="str">
        <f>IF(SUM('Test Sample Data'!J$3:J$386)&gt;10,IF(AND(ISNUMBER('Test Sample Data'!J215),'Test Sample Data'!J215&lt;35,'Test Sample Data'!J215&gt;0),'Test Sample Data'!J215-'Choose Housekeeping Genes'!K$27,35-'Choose Housekeeping Genes'!K$27),"")</f>
        <v/>
      </c>
      <c r="K215" s="132" t="str">
        <f>IF(SUM('Test Sample Data'!K$3:K$386)&gt;10,IF(AND(ISNUMBER('Test Sample Data'!K215),'Test Sample Data'!K215&lt;35,'Test Sample Data'!K215&gt;0),'Test Sample Data'!K215-'Choose Housekeeping Genes'!L$27,35-'Choose Housekeeping Genes'!L$27),"")</f>
        <v/>
      </c>
      <c r="L215" s="132" t="str">
        <f>IF(SUM('Test Sample Data'!L$3:L$386)&gt;10,IF(AND(ISNUMBER('Test Sample Data'!L215),'Test Sample Data'!L215&lt;35,'Test Sample Data'!L215&gt;0),'Test Sample Data'!L215-'Choose Housekeeping Genes'!M$27,35-'Choose Housekeeping Genes'!M$27),"")</f>
        <v/>
      </c>
      <c r="M215" s="132" t="str">
        <f>IF(SUM('Test Sample Data'!M$3:M$386)&gt;10,IF(AND(ISNUMBER('Test Sample Data'!M215),'Test Sample Data'!M215&lt;35,'Test Sample Data'!M215&gt;0),'Test Sample Data'!M215-'Choose Housekeeping Genes'!N$27,35-'Choose Housekeeping Genes'!N$27),"")</f>
        <v/>
      </c>
      <c r="N215" s="132" t="str">
        <f>IF(SUM('Test Sample Data'!N$3:N$386)&gt;10,IF(AND(ISNUMBER('Test Sample Data'!N215),'Test Sample Data'!N215&lt;35,'Test Sample Data'!N215&gt;0),'Test Sample Data'!N215-'Choose Housekeeping Genes'!O$27,35-'Choose Housekeeping Genes'!O$27),"")</f>
        <v/>
      </c>
      <c r="O215" s="132" t="str">
        <f>IF(SUM('Test Sample Data'!O$3:O$386)&gt;10,IF(AND(ISNUMBER('Test Sample Data'!O215),'Test Sample Data'!O215&lt;35,'Test Sample Data'!O215&gt;0),'Test Sample Data'!O215-'Choose Housekeeping Genes'!P$27,35-'Choose Housekeeping Genes'!P$27),"")</f>
        <v/>
      </c>
      <c r="P215" s="132" t="str">
        <f>IF(SUM('Test Sample Data'!P$3:P$386)&gt;10,IF(AND(ISNUMBER('Test Sample Data'!P215),'Test Sample Data'!P215&lt;35,'Test Sample Data'!P215&gt;0),'Test Sample Data'!P215-'Choose Housekeeping Genes'!Q$27,35-'Choose Housekeeping Genes'!Q$27),"")</f>
        <v/>
      </c>
      <c r="Q215" s="132" t="str">
        <f>IF(SUM('Test Sample Data'!Q$3:Q$386)&gt;10,IF(AND(ISNUMBER('Test Sample Data'!Q215),'Test Sample Data'!Q215&lt;35,'Test Sample Data'!Q215&gt;0),'Test Sample Data'!Q215-'Choose Housekeeping Genes'!R$27,35-'Choose Housekeeping Genes'!R$27),"")</f>
        <v/>
      </c>
      <c r="R215" s="132" t="str">
        <f>IF(SUM('Test Sample Data'!R$3:R$386)&gt;10,IF(AND(ISNUMBER('Test Sample Data'!R215),'Test Sample Data'!R215&lt;35,'Test Sample Data'!R215&gt;0),'Test Sample Data'!R215-'Choose Housekeeping Genes'!S$27,35-'Choose Housekeeping Genes'!S$27),"")</f>
        <v/>
      </c>
      <c r="S215" s="132" t="str">
        <f>IF(SUM('Test Sample Data'!S$3:S$386)&gt;10,IF(AND(ISNUMBER('Test Sample Data'!S215),'Test Sample Data'!S215&lt;35,'Test Sample Data'!S215&gt;0),'Test Sample Data'!S215-'Choose Housekeeping Genes'!T$27,35-'Choose Housekeeping Genes'!T$27),"")</f>
        <v/>
      </c>
      <c r="T215" s="132" t="str">
        <f>IF(SUM('Test Sample Data'!T$3:T$386)&gt;10,IF(AND(ISNUMBER('Test Sample Data'!T215),'Test Sample Data'!T215&lt;35,'Test Sample Data'!T215&gt;0),'Test Sample Data'!T215-'Choose Housekeeping Genes'!U$27,35-'Choose Housekeeping Genes'!U$27),"")</f>
        <v/>
      </c>
      <c r="U215" s="132" t="str">
        <f>IF(SUM('Test Sample Data'!U$3:U$386)&gt;10,IF(AND(ISNUMBER('Test Sample Data'!U215),'Test Sample Data'!U215&lt;35,'Test Sample Data'!U215&gt;0),'Test Sample Data'!U215-'Choose Housekeeping Genes'!V$27,35-'Choose Housekeeping Genes'!V$27),"")</f>
        <v/>
      </c>
      <c r="V215" s="132" t="str">
        <f>IF(SUM('Test Sample Data'!V$3:V$386)&gt;10,IF(AND(ISNUMBER('Test Sample Data'!V215),'Test Sample Data'!V215&lt;35,'Test Sample Data'!V215&gt;0),'Test Sample Data'!V215-'Choose Housekeeping Genes'!W$27,35-'Choose Housekeeping Genes'!W$27),"")</f>
        <v/>
      </c>
      <c r="W215" s="140" t="str">
        <f>'Control Sample Data'!A215</f>
        <v>U79277</v>
      </c>
      <c r="X215" s="141" t="s">
        <v>262</v>
      </c>
      <c r="Y215" s="132" t="str">
        <f>IF(SUM('Control Sample Data'!C$3:C$386)&gt;10,IF(AND(ISNUMBER('Control Sample Data'!C215),'Control Sample Data'!C215&lt;35,'Control Sample Data'!C215&gt;0),'Control Sample Data'!C215-'Choose Housekeeping Genes'!AA$27,35-'Choose Housekeeping Genes'!AA$27),"")</f>
        <v/>
      </c>
      <c r="Z215" s="132" t="str">
        <f>IF(SUM('Control Sample Data'!D$3:D$386)&gt;10,IF(AND(ISNUMBER('Control Sample Data'!D215),'Control Sample Data'!D215&lt;35,'Control Sample Data'!D215&gt;0),'Control Sample Data'!D215-'Choose Housekeeping Genes'!AB$27,35-'Choose Housekeeping Genes'!AB$27),"")</f>
        <v/>
      </c>
      <c r="AA215" s="132" t="str">
        <f>IF(SUM('Control Sample Data'!E$3:E$386)&gt;10,IF(AND(ISNUMBER('Control Sample Data'!E215),'Control Sample Data'!E215&lt;35,'Control Sample Data'!E215&gt;0),'Control Sample Data'!E215-'Choose Housekeeping Genes'!AC$27,35-'Choose Housekeeping Genes'!AC$27),"")</f>
        <v/>
      </c>
      <c r="AB215" s="132" t="str">
        <f>IF(SUM('Control Sample Data'!F$3:F$386)&gt;10,IF(AND(ISNUMBER('Control Sample Data'!F215),'Control Sample Data'!F215&lt;35,'Control Sample Data'!F215&gt;0),'Control Sample Data'!F215-'Choose Housekeeping Genes'!AD$27,35-'Choose Housekeeping Genes'!AD$27),"")</f>
        <v/>
      </c>
      <c r="AC215" s="132" t="str">
        <f>IF(SUM('Control Sample Data'!G$3:G$386)&gt;10,IF(AND(ISNUMBER('Control Sample Data'!G215),'Control Sample Data'!G215&lt;35,'Control Sample Data'!G215&gt;0),'Control Sample Data'!G215-'Choose Housekeeping Genes'!AE$27,35-'Choose Housekeeping Genes'!AE$27),"")</f>
        <v/>
      </c>
      <c r="AD215" s="132" t="str">
        <f>IF(SUM('Control Sample Data'!H$3:H$386)&gt;10,IF(AND(ISNUMBER('Control Sample Data'!H215),'Control Sample Data'!H215&lt;35,'Control Sample Data'!H215&gt;0),'Control Sample Data'!H215-'Choose Housekeeping Genes'!AF$27,35-'Choose Housekeeping Genes'!AF$27),"")</f>
        <v/>
      </c>
      <c r="AE215" s="132" t="str">
        <f>IF(SUM('Control Sample Data'!I$3:I$386)&gt;10,IF(AND(ISNUMBER('Control Sample Data'!I215),'Control Sample Data'!I215&lt;35,'Control Sample Data'!I215&gt;0),'Control Sample Data'!I215-'Choose Housekeeping Genes'!AG$27,35-'Choose Housekeeping Genes'!AG$27),"")</f>
        <v/>
      </c>
      <c r="AF215" s="132" t="str">
        <f>IF(SUM('Control Sample Data'!J$3:J$386)&gt;10,IF(AND(ISNUMBER('Control Sample Data'!J215),'Control Sample Data'!J215&lt;35,'Control Sample Data'!J215&gt;0),'Control Sample Data'!J215-'Choose Housekeeping Genes'!AH$27,35-'Choose Housekeeping Genes'!AH$27),"")</f>
        <v/>
      </c>
      <c r="AG215" s="132" t="str">
        <f>IF(SUM('Control Sample Data'!K$3:K$386)&gt;10,IF(AND(ISNUMBER('Control Sample Data'!K215),'Control Sample Data'!K215&lt;35,'Control Sample Data'!K215&gt;0),'Control Sample Data'!K215-'Choose Housekeeping Genes'!AI$27,35-'Choose Housekeeping Genes'!AI$27),"")</f>
        <v/>
      </c>
      <c r="AH215" s="132" t="str">
        <f>IF(SUM('Control Sample Data'!L$3:L$386)&gt;10,IF(AND(ISNUMBER('Control Sample Data'!L215),'Control Sample Data'!L215&lt;35,'Control Sample Data'!L215&gt;0),'Control Sample Data'!L215-'Choose Housekeeping Genes'!AJ$27,35-'Choose Housekeeping Genes'!AJ$27),"")</f>
        <v/>
      </c>
      <c r="AI215" s="132" t="str">
        <f>IF(SUM('Control Sample Data'!M$3:M$386)&gt;10,IF(AND(ISNUMBER('Control Sample Data'!M215),'Control Sample Data'!M215&lt;35,'Control Sample Data'!M215&gt;0),'Control Sample Data'!M215-'Choose Housekeeping Genes'!AK$27,35-'Choose Housekeeping Genes'!AK$27),"")</f>
        <v/>
      </c>
      <c r="AJ215" s="132" t="str">
        <f>IF(SUM('Control Sample Data'!N$3:N$386)&gt;10,IF(AND(ISNUMBER('Control Sample Data'!N215),'Control Sample Data'!N215&lt;35,'Control Sample Data'!N215&gt;0),'Control Sample Data'!N215-'Choose Housekeeping Genes'!AL$27,35-'Choose Housekeeping Genes'!AL$27),"")</f>
        <v/>
      </c>
      <c r="AK215" s="132" t="str">
        <f>IF(SUM('Control Sample Data'!O$3:O$386)&gt;10,IF(AND(ISNUMBER('Control Sample Data'!O215),'Control Sample Data'!O215&lt;35,'Control Sample Data'!O215&gt;0),'Control Sample Data'!O215-'Choose Housekeeping Genes'!AM$27,35-'Choose Housekeeping Genes'!AM$27),"")</f>
        <v/>
      </c>
      <c r="AL215" s="132" t="str">
        <f>IF(SUM('Control Sample Data'!P$3:P$386)&gt;10,IF(AND(ISNUMBER('Control Sample Data'!P215),'Control Sample Data'!P215&lt;35,'Control Sample Data'!P215&gt;0),'Control Sample Data'!P215-'Choose Housekeeping Genes'!AN$27,35-'Choose Housekeeping Genes'!AN$27),"")</f>
        <v/>
      </c>
      <c r="AM215" s="132" t="str">
        <f>IF(SUM('Control Sample Data'!Q$3:Q$386)&gt;10,IF(AND(ISNUMBER('Control Sample Data'!Q215),'Control Sample Data'!Q215&lt;35,'Control Sample Data'!Q215&gt;0),'Control Sample Data'!Q215-'Choose Housekeeping Genes'!AO$27,35-'Choose Housekeeping Genes'!AO$27),"")</f>
        <v/>
      </c>
      <c r="AN215" s="132" t="str">
        <f>IF(SUM('Control Sample Data'!R$3:R$386)&gt;10,IF(AND(ISNUMBER('Control Sample Data'!R215),'Control Sample Data'!R215&lt;35,'Control Sample Data'!R215&gt;0),'Control Sample Data'!R215-'Choose Housekeeping Genes'!AP$27,35-'Choose Housekeeping Genes'!AP$27),"")</f>
        <v/>
      </c>
      <c r="AO215" s="132" t="str">
        <f>IF(SUM('Control Sample Data'!S$3:S$386)&gt;10,IF(AND(ISNUMBER('Control Sample Data'!S215),'Control Sample Data'!S215&lt;35,'Control Sample Data'!S215&gt;0),'Control Sample Data'!S215-'Choose Housekeeping Genes'!AQ$27,35-'Choose Housekeeping Genes'!AQ$27),"")</f>
        <v/>
      </c>
      <c r="AP215" s="132" t="str">
        <f>IF(SUM('Control Sample Data'!T$3:T$386)&gt;10,IF(AND(ISNUMBER('Control Sample Data'!T215),'Control Sample Data'!T215&lt;35,'Control Sample Data'!T215&gt;0),'Control Sample Data'!T215-'Choose Housekeeping Genes'!AR$27,35-'Choose Housekeeping Genes'!AR$27),"")</f>
        <v/>
      </c>
      <c r="AQ215" s="132" t="str">
        <f>IF(SUM('Control Sample Data'!U$3:U$386)&gt;10,IF(AND(ISNUMBER('Control Sample Data'!U215),'Control Sample Data'!U215&lt;35,'Control Sample Data'!U215&gt;0),'Control Sample Data'!U215-'Choose Housekeeping Genes'!AS$27,35-'Choose Housekeeping Genes'!AS$27),"")</f>
        <v/>
      </c>
      <c r="AR215" s="132" t="str">
        <f>IF(SUM('Control Sample Data'!V$3:V$386)&gt;10,IF(AND(ISNUMBER('Control Sample Data'!V215),'Control Sample Data'!V215&lt;35,'Control Sample Data'!V215&gt;0),'Control Sample Data'!V215-'Choose Housekeeping Genes'!AT$27,35-'Choose Housekeeping Genes'!AT$27),"")</f>
        <v/>
      </c>
      <c r="AS215" s="135" t="str">
        <f>'Control Sample Data'!A215</f>
        <v>U79277</v>
      </c>
      <c r="AT215" s="35" t="s">
        <v>262</v>
      </c>
      <c r="AU215" s="132" t="str">
        <f ca="1">IF(ISNUMBER(C215-'Choose Housekeeping Genes'!D$17),C215-'Choose Housekeeping Genes'!D$17,"")</f>
        <v/>
      </c>
      <c r="AV215" s="132" t="str">
        <f ca="1">IF(ISNUMBER(D215-'Choose Housekeeping Genes'!E$17),D215-'Choose Housekeeping Genes'!E$17,"")</f>
        <v/>
      </c>
      <c r="AW215" s="132" t="str">
        <f ca="1">IF(ISNUMBER(E215-'Choose Housekeeping Genes'!F$17),E215-'Choose Housekeeping Genes'!F$17,"")</f>
        <v/>
      </c>
      <c r="AX215" s="132" t="str">
        <f ca="1">IF(ISNUMBER(F215-'Choose Housekeeping Genes'!G$17),F215-'Choose Housekeeping Genes'!G$17,"")</f>
        <v/>
      </c>
      <c r="AY215" s="132" t="str">
        <f ca="1">IF(ISNUMBER(G215-'Choose Housekeeping Genes'!H$17),G215-'Choose Housekeeping Genes'!H$17,"")</f>
        <v/>
      </c>
      <c r="AZ215" s="132" t="str">
        <f ca="1">IF(ISNUMBER(H215-'Choose Housekeeping Genes'!I$17),H215-'Choose Housekeeping Genes'!I$17,"")</f>
        <v/>
      </c>
      <c r="BA215" s="132" t="str">
        <f ca="1">IF(ISNUMBER(I215-'Choose Housekeeping Genes'!J$17),I215-'Choose Housekeeping Genes'!J$17,"")</f>
        <v/>
      </c>
      <c r="BB215" s="132" t="str">
        <f ca="1">IF(ISNUMBER(J215-'Choose Housekeeping Genes'!K$17),J215-'Choose Housekeeping Genes'!K$17,"")</f>
        <v/>
      </c>
      <c r="BC215" s="132" t="str">
        <f ca="1">IF(ISNUMBER(K215-'Choose Housekeeping Genes'!L$17),K215-'Choose Housekeeping Genes'!L$17,"")</f>
        <v/>
      </c>
      <c r="BD215" s="132" t="str">
        <f ca="1">IF(ISNUMBER(L215-'Choose Housekeeping Genes'!M$17),L215-'Choose Housekeeping Genes'!M$17,"")</f>
        <v/>
      </c>
      <c r="BE215" s="132" t="str">
        <f ca="1">IF(ISNUMBER(M215-'Choose Housekeeping Genes'!N$17),M215-'Choose Housekeeping Genes'!N$17,"")</f>
        <v/>
      </c>
      <c r="BF215" s="132" t="str">
        <f ca="1">IF(ISNUMBER(N215-'Choose Housekeeping Genes'!O$17),N215-'Choose Housekeeping Genes'!O$17,"")</f>
        <v/>
      </c>
      <c r="BG215" s="132" t="str">
        <f ca="1">IF(ISNUMBER(O215-'Choose Housekeeping Genes'!P$17),O215-'Choose Housekeeping Genes'!P$17,"")</f>
        <v/>
      </c>
      <c r="BH215" s="132" t="str">
        <f ca="1">IF(ISNUMBER(P215-'Choose Housekeeping Genes'!Q$17),P215-'Choose Housekeeping Genes'!Q$17,"")</f>
        <v/>
      </c>
      <c r="BI215" s="132" t="str">
        <f ca="1">IF(ISNUMBER(Q215-'Choose Housekeeping Genes'!R$17),Q215-'Choose Housekeeping Genes'!R$17,"")</f>
        <v/>
      </c>
      <c r="BJ215" s="132" t="str">
        <f ca="1">IF(ISNUMBER(R215-'Choose Housekeeping Genes'!S$17),R215-'Choose Housekeeping Genes'!S$17,"")</f>
        <v/>
      </c>
      <c r="BK215" s="132" t="str">
        <f ca="1">IF(ISNUMBER(S215-'Choose Housekeeping Genes'!T$17),S215-'Choose Housekeeping Genes'!T$17,"")</f>
        <v/>
      </c>
      <c r="BL215" s="132" t="str">
        <f ca="1">IF(ISNUMBER(T215-'Choose Housekeeping Genes'!U$17),T215-'Choose Housekeeping Genes'!U$17,"")</f>
        <v/>
      </c>
      <c r="BM215" s="132" t="str">
        <f ca="1">IF(ISNUMBER(U215-'Choose Housekeeping Genes'!V$17),U215-'Choose Housekeeping Genes'!V$17,"")</f>
        <v/>
      </c>
      <c r="BN215" s="132" t="str">
        <f ca="1">IF(ISNUMBER(V215-'Choose Housekeeping Genes'!W$17),V215-'Choose Housekeeping Genes'!W$17,"")</f>
        <v/>
      </c>
      <c r="BO215" s="142" t="str">
        <f t="shared" si="14"/>
        <v>U79277</v>
      </c>
      <c r="BP215" s="141" t="s">
        <v>262</v>
      </c>
      <c r="BQ215" s="132" t="str">
        <f ca="1">IF(ISNUMBER(Y215-'Choose Housekeeping Genes'!AA$17),Y215-'Choose Housekeeping Genes'!AA$17,"")</f>
        <v/>
      </c>
      <c r="BR215" s="132" t="str">
        <f ca="1">IF(ISNUMBER(Z215-'Choose Housekeeping Genes'!AB$17),Z215-'Choose Housekeeping Genes'!AB$17,"")</f>
        <v/>
      </c>
      <c r="BS215" s="132" t="str">
        <f ca="1">IF(ISNUMBER(AA215-'Choose Housekeeping Genes'!AC$17),AA215-'Choose Housekeeping Genes'!AC$17,"")</f>
        <v/>
      </c>
      <c r="BT215" s="132" t="str">
        <f ca="1">IF(ISNUMBER(AB215-'Choose Housekeeping Genes'!AD$17),AB215-'Choose Housekeeping Genes'!AD$17,"")</f>
        <v/>
      </c>
      <c r="BU215" s="132" t="str">
        <f ca="1">IF(ISNUMBER(AC215-'Choose Housekeeping Genes'!AE$17),AC215-'Choose Housekeeping Genes'!AE$17,"")</f>
        <v/>
      </c>
      <c r="BV215" s="132" t="str">
        <f ca="1">IF(ISNUMBER(AD215-'Choose Housekeeping Genes'!AF$17),AD215-'Choose Housekeeping Genes'!AF$17,"")</f>
        <v/>
      </c>
      <c r="BW215" s="132" t="str">
        <f ca="1">IF(ISNUMBER(AE215-'Choose Housekeeping Genes'!AG$17),AE215-'Choose Housekeeping Genes'!AG$17,"")</f>
        <v/>
      </c>
      <c r="BX215" s="132" t="str">
        <f ca="1">IF(ISNUMBER(AF215-'Choose Housekeeping Genes'!AH$17),AF215-'Choose Housekeeping Genes'!AH$17,"")</f>
        <v/>
      </c>
      <c r="BY215" s="132" t="str">
        <f ca="1">IF(ISNUMBER(AG215-'Choose Housekeeping Genes'!AI$17),AG215-'Choose Housekeeping Genes'!AI$17,"")</f>
        <v/>
      </c>
      <c r="BZ215" s="132" t="str">
        <f ca="1">IF(ISNUMBER(AH215-'Choose Housekeeping Genes'!AJ$17),AH215-'Choose Housekeeping Genes'!AJ$17,"")</f>
        <v/>
      </c>
      <c r="CA215" s="132" t="str">
        <f ca="1">IF(ISNUMBER(AI215-'Choose Housekeeping Genes'!AK$17),AI215-'Choose Housekeeping Genes'!AK$17,"")</f>
        <v/>
      </c>
      <c r="CB215" s="132" t="str">
        <f ca="1">IF(ISNUMBER(AJ215-'Choose Housekeeping Genes'!AL$17),AJ215-'Choose Housekeeping Genes'!AL$17,"")</f>
        <v/>
      </c>
      <c r="CC215" s="132" t="str">
        <f ca="1">IF(ISNUMBER(AK215-'Choose Housekeeping Genes'!AM$17),AK215-'Choose Housekeeping Genes'!AM$17,"")</f>
        <v/>
      </c>
      <c r="CD215" s="132" t="str">
        <f ca="1">IF(ISNUMBER(AL215-'Choose Housekeeping Genes'!AN$17),AL215-'Choose Housekeeping Genes'!AN$17,"")</f>
        <v/>
      </c>
      <c r="CE215" s="132" t="str">
        <f ca="1">IF(ISNUMBER(AM215-'Choose Housekeeping Genes'!AO$17),AM215-'Choose Housekeeping Genes'!AO$17,"")</f>
        <v/>
      </c>
      <c r="CF215" s="132" t="str">
        <f ca="1">IF(ISNUMBER(AN215-'Choose Housekeeping Genes'!AP$17),AN215-'Choose Housekeeping Genes'!AP$17,"")</f>
        <v/>
      </c>
      <c r="CG215" s="132" t="str">
        <f ca="1">IF(ISNUMBER(AO215-'Choose Housekeeping Genes'!AQ$17),AO215-'Choose Housekeeping Genes'!AQ$17,"")</f>
        <v/>
      </c>
      <c r="CH215" s="132" t="str">
        <f ca="1">IF(ISNUMBER(AP215-'Choose Housekeeping Genes'!AR$17),AP215-'Choose Housekeeping Genes'!AR$17,"")</f>
        <v/>
      </c>
      <c r="CI215" s="132" t="str">
        <f ca="1">IF(ISNUMBER(AQ215-'Choose Housekeeping Genes'!AS$17),AQ215-'Choose Housekeeping Genes'!AS$17,"")</f>
        <v/>
      </c>
      <c r="CJ215" s="132" t="str">
        <f ca="1">IF(ISNUMBER(AR215-'Choose Housekeeping Genes'!AT$17),AR215-'Choose Housekeeping Genes'!AT$17,"")</f>
        <v/>
      </c>
      <c r="CK215" s="137" t="e">
        <f t="shared" ca="1" si="12"/>
        <v>#DIV/0!</v>
      </c>
      <c r="CL215" s="138" t="e">
        <f t="shared" ca="1" si="13"/>
        <v>#DIV/0!</v>
      </c>
    </row>
    <row r="216" spans="1:90" ht="12.75" x14ac:dyDescent="0.15">
      <c r="A216" s="131" t="str">
        <f>'Transcript table'!C216</f>
        <v>uc.338</v>
      </c>
      <c r="B216" s="35" t="s">
        <v>263</v>
      </c>
      <c r="C216" s="132" t="str">
        <f>IF(SUM('Test Sample Data'!C$3:C$386)&gt;10,IF(AND(ISNUMBER('Test Sample Data'!C216),'Test Sample Data'!C216&lt;35,'Test Sample Data'!C216&gt;0),'Test Sample Data'!C216-'Choose Housekeeping Genes'!D$27,35-'Choose Housekeeping Genes'!D$27),"")</f>
        <v/>
      </c>
      <c r="D216" s="132" t="str">
        <f>IF(SUM('Test Sample Data'!D$3:D$386)&gt;10,IF(AND(ISNUMBER('Test Sample Data'!D216),'Test Sample Data'!D216&lt;35,'Test Sample Data'!D216&gt;0),'Test Sample Data'!D216-'Choose Housekeeping Genes'!E$27,35-'Choose Housekeeping Genes'!E$27),"")</f>
        <v/>
      </c>
      <c r="E216" s="132" t="str">
        <f>IF(SUM('Test Sample Data'!E$3:E$386)&gt;10,IF(AND(ISNUMBER('Test Sample Data'!E216),'Test Sample Data'!E216&lt;35,'Test Sample Data'!E216&gt;0),'Test Sample Data'!E216-'Choose Housekeeping Genes'!F$27,35-'Choose Housekeeping Genes'!F$27),"")</f>
        <v/>
      </c>
      <c r="F216" s="132" t="str">
        <f>IF(SUM('Test Sample Data'!F$3:F$386)&gt;10,IF(AND(ISNUMBER('Test Sample Data'!F216),'Test Sample Data'!F216&lt;35,'Test Sample Data'!F216&gt;0),'Test Sample Data'!F216-'Choose Housekeeping Genes'!G$27,35-'Choose Housekeeping Genes'!G$27),"")</f>
        <v/>
      </c>
      <c r="G216" s="132" t="str">
        <f>IF(SUM('Test Sample Data'!G$3:G$386)&gt;10,IF(AND(ISNUMBER('Test Sample Data'!G216),'Test Sample Data'!G216&lt;35,'Test Sample Data'!G216&gt;0),'Test Sample Data'!G216-'Choose Housekeeping Genes'!H$27,35-'Choose Housekeeping Genes'!H$27),"")</f>
        <v/>
      </c>
      <c r="H216" s="132" t="str">
        <f>IF(SUM('Test Sample Data'!H$3:H$386)&gt;10,IF(AND(ISNUMBER('Test Sample Data'!H216),'Test Sample Data'!H216&lt;35,'Test Sample Data'!H216&gt;0),'Test Sample Data'!H216-'Choose Housekeeping Genes'!I$27,35-'Choose Housekeeping Genes'!I$27),"")</f>
        <v/>
      </c>
      <c r="I216" s="132" t="str">
        <f>IF(SUM('Test Sample Data'!I$3:I$386)&gt;10,IF(AND(ISNUMBER('Test Sample Data'!I216),'Test Sample Data'!I216&lt;35,'Test Sample Data'!I216&gt;0),'Test Sample Data'!I216-'Choose Housekeeping Genes'!J$27,35-'Choose Housekeeping Genes'!J$27),"")</f>
        <v/>
      </c>
      <c r="J216" s="132" t="str">
        <f>IF(SUM('Test Sample Data'!J$3:J$386)&gt;10,IF(AND(ISNUMBER('Test Sample Data'!J216),'Test Sample Data'!J216&lt;35,'Test Sample Data'!J216&gt;0),'Test Sample Data'!J216-'Choose Housekeeping Genes'!K$27,35-'Choose Housekeeping Genes'!K$27),"")</f>
        <v/>
      </c>
      <c r="K216" s="132" t="str">
        <f>IF(SUM('Test Sample Data'!K$3:K$386)&gt;10,IF(AND(ISNUMBER('Test Sample Data'!K216),'Test Sample Data'!K216&lt;35,'Test Sample Data'!K216&gt;0),'Test Sample Data'!K216-'Choose Housekeeping Genes'!L$27,35-'Choose Housekeeping Genes'!L$27),"")</f>
        <v/>
      </c>
      <c r="L216" s="132" t="str">
        <f>IF(SUM('Test Sample Data'!L$3:L$386)&gt;10,IF(AND(ISNUMBER('Test Sample Data'!L216),'Test Sample Data'!L216&lt;35,'Test Sample Data'!L216&gt;0),'Test Sample Data'!L216-'Choose Housekeeping Genes'!M$27,35-'Choose Housekeeping Genes'!M$27),"")</f>
        <v/>
      </c>
      <c r="M216" s="132" t="str">
        <f>IF(SUM('Test Sample Data'!M$3:M$386)&gt;10,IF(AND(ISNUMBER('Test Sample Data'!M216),'Test Sample Data'!M216&lt;35,'Test Sample Data'!M216&gt;0),'Test Sample Data'!M216-'Choose Housekeeping Genes'!N$27,35-'Choose Housekeeping Genes'!N$27),"")</f>
        <v/>
      </c>
      <c r="N216" s="132" t="str">
        <f>IF(SUM('Test Sample Data'!N$3:N$386)&gt;10,IF(AND(ISNUMBER('Test Sample Data'!N216),'Test Sample Data'!N216&lt;35,'Test Sample Data'!N216&gt;0),'Test Sample Data'!N216-'Choose Housekeeping Genes'!O$27,35-'Choose Housekeeping Genes'!O$27),"")</f>
        <v/>
      </c>
      <c r="O216" s="132" t="str">
        <f>IF(SUM('Test Sample Data'!O$3:O$386)&gt;10,IF(AND(ISNUMBER('Test Sample Data'!O216),'Test Sample Data'!O216&lt;35,'Test Sample Data'!O216&gt;0),'Test Sample Data'!O216-'Choose Housekeeping Genes'!P$27,35-'Choose Housekeeping Genes'!P$27),"")</f>
        <v/>
      </c>
      <c r="P216" s="132" t="str">
        <f>IF(SUM('Test Sample Data'!P$3:P$386)&gt;10,IF(AND(ISNUMBER('Test Sample Data'!P216),'Test Sample Data'!P216&lt;35,'Test Sample Data'!P216&gt;0),'Test Sample Data'!P216-'Choose Housekeeping Genes'!Q$27,35-'Choose Housekeeping Genes'!Q$27),"")</f>
        <v/>
      </c>
      <c r="Q216" s="132" t="str">
        <f>IF(SUM('Test Sample Data'!Q$3:Q$386)&gt;10,IF(AND(ISNUMBER('Test Sample Data'!Q216),'Test Sample Data'!Q216&lt;35,'Test Sample Data'!Q216&gt;0),'Test Sample Data'!Q216-'Choose Housekeeping Genes'!R$27,35-'Choose Housekeeping Genes'!R$27),"")</f>
        <v/>
      </c>
      <c r="R216" s="132" t="str">
        <f>IF(SUM('Test Sample Data'!R$3:R$386)&gt;10,IF(AND(ISNUMBER('Test Sample Data'!R216),'Test Sample Data'!R216&lt;35,'Test Sample Data'!R216&gt;0),'Test Sample Data'!R216-'Choose Housekeeping Genes'!S$27,35-'Choose Housekeeping Genes'!S$27),"")</f>
        <v/>
      </c>
      <c r="S216" s="132" t="str">
        <f>IF(SUM('Test Sample Data'!S$3:S$386)&gt;10,IF(AND(ISNUMBER('Test Sample Data'!S216),'Test Sample Data'!S216&lt;35,'Test Sample Data'!S216&gt;0),'Test Sample Data'!S216-'Choose Housekeeping Genes'!T$27,35-'Choose Housekeeping Genes'!T$27),"")</f>
        <v/>
      </c>
      <c r="T216" s="132" t="str">
        <f>IF(SUM('Test Sample Data'!T$3:T$386)&gt;10,IF(AND(ISNUMBER('Test Sample Data'!T216),'Test Sample Data'!T216&lt;35,'Test Sample Data'!T216&gt;0),'Test Sample Data'!T216-'Choose Housekeeping Genes'!U$27,35-'Choose Housekeeping Genes'!U$27),"")</f>
        <v/>
      </c>
      <c r="U216" s="132" t="str">
        <f>IF(SUM('Test Sample Data'!U$3:U$386)&gt;10,IF(AND(ISNUMBER('Test Sample Data'!U216),'Test Sample Data'!U216&lt;35,'Test Sample Data'!U216&gt;0),'Test Sample Data'!U216-'Choose Housekeeping Genes'!V$27,35-'Choose Housekeeping Genes'!V$27),"")</f>
        <v/>
      </c>
      <c r="V216" s="132" t="str">
        <f>IF(SUM('Test Sample Data'!V$3:V$386)&gt;10,IF(AND(ISNUMBER('Test Sample Data'!V216),'Test Sample Data'!V216&lt;35,'Test Sample Data'!V216&gt;0),'Test Sample Data'!V216-'Choose Housekeeping Genes'!W$27,35-'Choose Housekeeping Genes'!W$27),"")</f>
        <v/>
      </c>
      <c r="W216" s="140" t="str">
        <f>'Control Sample Data'!A216</f>
        <v>uc.338</v>
      </c>
      <c r="X216" s="141" t="s">
        <v>263</v>
      </c>
      <c r="Y216" s="132" t="str">
        <f>IF(SUM('Control Sample Data'!C$3:C$386)&gt;10,IF(AND(ISNUMBER('Control Sample Data'!C216),'Control Sample Data'!C216&lt;35,'Control Sample Data'!C216&gt;0),'Control Sample Data'!C216-'Choose Housekeeping Genes'!AA$27,35-'Choose Housekeeping Genes'!AA$27),"")</f>
        <v/>
      </c>
      <c r="Z216" s="132" t="str">
        <f>IF(SUM('Control Sample Data'!D$3:D$386)&gt;10,IF(AND(ISNUMBER('Control Sample Data'!D216),'Control Sample Data'!D216&lt;35,'Control Sample Data'!D216&gt;0),'Control Sample Data'!D216-'Choose Housekeeping Genes'!AB$27,35-'Choose Housekeeping Genes'!AB$27),"")</f>
        <v/>
      </c>
      <c r="AA216" s="132" t="str">
        <f>IF(SUM('Control Sample Data'!E$3:E$386)&gt;10,IF(AND(ISNUMBER('Control Sample Data'!E216),'Control Sample Data'!E216&lt;35,'Control Sample Data'!E216&gt;0),'Control Sample Data'!E216-'Choose Housekeeping Genes'!AC$27,35-'Choose Housekeeping Genes'!AC$27),"")</f>
        <v/>
      </c>
      <c r="AB216" s="132" t="str">
        <f>IF(SUM('Control Sample Data'!F$3:F$386)&gt;10,IF(AND(ISNUMBER('Control Sample Data'!F216),'Control Sample Data'!F216&lt;35,'Control Sample Data'!F216&gt;0),'Control Sample Data'!F216-'Choose Housekeeping Genes'!AD$27,35-'Choose Housekeeping Genes'!AD$27),"")</f>
        <v/>
      </c>
      <c r="AC216" s="132" t="str">
        <f>IF(SUM('Control Sample Data'!G$3:G$386)&gt;10,IF(AND(ISNUMBER('Control Sample Data'!G216),'Control Sample Data'!G216&lt;35,'Control Sample Data'!G216&gt;0),'Control Sample Data'!G216-'Choose Housekeeping Genes'!AE$27,35-'Choose Housekeeping Genes'!AE$27),"")</f>
        <v/>
      </c>
      <c r="AD216" s="132" t="str">
        <f>IF(SUM('Control Sample Data'!H$3:H$386)&gt;10,IF(AND(ISNUMBER('Control Sample Data'!H216),'Control Sample Data'!H216&lt;35,'Control Sample Data'!H216&gt;0),'Control Sample Data'!H216-'Choose Housekeeping Genes'!AF$27,35-'Choose Housekeeping Genes'!AF$27),"")</f>
        <v/>
      </c>
      <c r="AE216" s="132" t="str">
        <f>IF(SUM('Control Sample Data'!I$3:I$386)&gt;10,IF(AND(ISNUMBER('Control Sample Data'!I216),'Control Sample Data'!I216&lt;35,'Control Sample Data'!I216&gt;0),'Control Sample Data'!I216-'Choose Housekeeping Genes'!AG$27,35-'Choose Housekeeping Genes'!AG$27),"")</f>
        <v/>
      </c>
      <c r="AF216" s="132" t="str">
        <f>IF(SUM('Control Sample Data'!J$3:J$386)&gt;10,IF(AND(ISNUMBER('Control Sample Data'!J216),'Control Sample Data'!J216&lt;35,'Control Sample Data'!J216&gt;0),'Control Sample Data'!J216-'Choose Housekeeping Genes'!AH$27,35-'Choose Housekeeping Genes'!AH$27),"")</f>
        <v/>
      </c>
      <c r="AG216" s="132" t="str">
        <f>IF(SUM('Control Sample Data'!K$3:K$386)&gt;10,IF(AND(ISNUMBER('Control Sample Data'!K216),'Control Sample Data'!K216&lt;35,'Control Sample Data'!K216&gt;0),'Control Sample Data'!K216-'Choose Housekeeping Genes'!AI$27,35-'Choose Housekeeping Genes'!AI$27),"")</f>
        <v/>
      </c>
      <c r="AH216" s="132" t="str">
        <f>IF(SUM('Control Sample Data'!L$3:L$386)&gt;10,IF(AND(ISNUMBER('Control Sample Data'!L216),'Control Sample Data'!L216&lt;35,'Control Sample Data'!L216&gt;0),'Control Sample Data'!L216-'Choose Housekeeping Genes'!AJ$27,35-'Choose Housekeeping Genes'!AJ$27),"")</f>
        <v/>
      </c>
      <c r="AI216" s="132" t="str">
        <f>IF(SUM('Control Sample Data'!M$3:M$386)&gt;10,IF(AND(ISNUMBER('Control Sample Data'!M216),'Control Sample Data'!M216&lt;35,'Control Sample Data'!M216&gt;0),'Control Sample Data'!M216-'Choose Housekeeping Genes'!AK$27,35-'Choose Housekeeping Genes'!AK$27),"")</f>
        <v/>
      </c>
      <c r="AJ216" s="132" t="str">
        <f>IF(SUM('Control Sample Data'!N$3:N$386)&gt;10,IF(AND(ISNUMBER('Control Sample Data'!N216),'Control Sample Data'!N216&lt;35,'Control Sample Data'!N216&gt;0),'Control Sample Data'!N216-'Choose Housekeeping Genes'!AL$27,35-'Choose Housekeeping Genes'!AL$27),"")</f>
        <v/>
      </c>
      <c r="AK216" s="132" t="str">
        <f>IF(SUM('Control Sample Data'!O$3:O$386)&gt;10,IF(AND(ISNUMBER('Control Sample Data'!O216),'Control Sample Data'!O216&lt;35,'Control Sample Data'!O216&gt;0),'Control Sample Data'!O216-'Choose Housekeeping Genes'!AM$27,35-'Choose Housekeeping Genes'!AM$27),"")</f>
        <v/>
      </c>
      <c r="AL216" s="132" t="str">
        <f>IF(SUM('Control Sample Data'!P$3:P$386)&gt;10,IF(AND(ISNUMBER('Control Sample Data'!P216),'Control Sample Data'!P216&lt;35,'Control Sample Data'!P216&gt;0),'Control Sample Data'!P216-'Choose Housekeeping Genes'!AN$27,35-'Choose Housekeeping Genes'!AN$27),"")</f>
        <v/>
      </c>
      <c r="AM216" s="132" t="str">
        <f>IF(SUM('Control Sample Data'!Q$3:Q$386)&gt;10,IF(AND(ISNUMBER('Control Sample Data'!Q216),'Control Sample Data'!Q216&lt;35,'Control Sample Data'!Q216&gt;0),'Control Sample Data'!Q216-'Choose Housekeeping Genes'!AO$27,35-'Choose Housekeeping Genes'!AO$27),"")</f>
        <v/>
      </c>
      <c r="AN216" s="132" t="str">
        <f>IF(SUM('Control Sample Data'!R$3:R$386)&gt;10,IF(AND(ISNUMBER('Control Sample Data'!R216),'Control Sample Data'!R216&lt;35,'Control Sample Data'!R216&gt;0),'Control Sample Data'!R216-'Choose Housekeeping Genes'!AP$27,35-'Choose Housekeeping Genes'!AP$27),"")</f>
        <v/>
      </c>
      <c r="AO216" s="132" t="str">
        <f>IF(SUM('Control Sample Data'!S$3:S$386)&gt;10,IF(AND(ISNUMBER('Control Sample Data'!S216),'Control Sample Data'!S216&lt;35,'Control Sample Data'!S216&gt;0),'Control Sample Data'!S216-'Choose Housekeeping Genes'!AQ$27,35-'Choose Housekeeping Genes'!AQ$27),"")</f>
        <v/>
      </c>
      <c r="AP216" s="132" t="str">
        <f>IF(SUM('Control Sample Data'!T$3:T$386)&gt;10,IF(AND(ISNUMBER('Control Sample Data'!T216),'Control Sample Data'!T216&lt;35,'Control Sample Data'!T216&gt;0),'Control Sample Data'!T216-'Choose Housekeeping Genes'!AR$27,35-'Choose Housekeeping Genes'!AR$27),"")</f>
        <v/>
      </c>
      <c r="AQ216" s="132" t="str">
        <f>IF(SUM('Control Sample Data'!U$3:U$386)&gt;10,IF(AND(ISNUMBER('Control Sample Data'!U216),'Control Sample Data'!U216&lt;35,'Control Sample Data'!U216&gt;0),'Control Sample Data'!U216-'Choose Housekeeping Genes'!AS$27,35-'Choose Housekeeping Genes'!AS$27),"")</f>
        <v/>
      </c>
      <c r="AR216" s="132" t="str">
        <f>IF(SUM('Control Sample Data'!V$3:V$386)&gt;10,IF(AND(ISNUMBER('Control Sample Data'!V216),'Control Sample Data'!V216&lt;35,'Control Sample Data'!V216&gt;0),'Control Sample Data'!V216-'Choose Housekeeping Genes'!AT$27,35-'Choose Housekeeping Genes'!AT$27),"")</f>
        <v/>
      </c>
      <c r="AS216" s="135" t="str">
        <f>'Control Sample Data'!A216</f>
        <v>uc.338</v>
      </c>
      <c r="AT216" s="35" t="s">
        <v>263</v>
      </c>
      <c r="AU216" s="132" t="str">
        <f ca="1">IF(ISNUMBER(C216-'Choose Housekeeping Genes'!D$17),C216-'Choose Housekeeping Genes'!D$17,"")</f>
        <v/>
      </c>
      <c r="AV216" s="132" t="str">
        <f ca="1">IF(ISNUMBER(D216-'Choose Housekeeping Genes'!E$17),D216-'Choose Housekeeping Genes'!E$17,"")</f>
        <v/>
      </c>
      <c r="AW216" s="132" t="str">
        <f ca="1">IF(ISNUMBER(E216-'Choose Housekeeping Genes'!F$17),E216-'Choose Housekeeping Genes'!F$17,"")</f>
        <v/>
      </c>
      <c r="AX216" s="132" t="str">
        <f ca="1">IF(ISNUMBER(F216-'Choose Housekeeping Genes'!G$17),F216-'Choose Housekeeping Genes'!G$17,"")</f>
        <v/>
      </c>
      <c r="AY216" s="132" t="str">
        <f ca="1">IF(ISNUMBER(G216-'Choose Housekeeping Genes'!H$17),G216-'Choose Housekeeping Genes'!H$17,"")</f>
        <v/>
      </c>
      <c r="AZ216" s="132" t="str">
        <f ca="1">IF(ISNUMBER(H216-'Choose Housekeeping Genes'!I$17),H216-'Choose Housekeeping Genes'!I$17,"")</f>
        <v/>
      </c>
      <c r="BA216" s="132" t="str">
        <f ca="1">IF(ISNUMBER(I216-'Choose Housekeeping Genes'!J$17),I216-'Choose Housekeeping Genes'!J$17,"")</f>
        <v/>
      </c>
      <c r="BB216" s="132" t="str">
        <f ca="1">IF(ISNUMBER(J216-'Choose Housekeeping Genes'!K$17),J216-'Choose Housekeeping Genes'!K$17,"")</f>
        <v/>
      </c>
      <c r="BC216" s="132" t="str">
        <f ca="1">IF(ISNUMBER(K216-'Choose Housekeeping Genes'!L$17),K216-'Choose Housekeeping Genes'!L$17,"")</f>
        <v/>
      </c>
      <c r="BD216" s="132" t="str">
        <f ca="1">IF(ISNUMBER(L216-'Choose Housekeeping Genes'!M$17),L216-'Choose Housekeeping Genes'!M$17,"")</f>
        <v/>
      </c>
      <c r="BE216" s="132" t="str">
        <f ca="1">IF(ISNUMBER(M216-'Choose Housekeeping Genes'!N$17),M216-'Choose Housekeeping Genes'!N$17,"")</f>
        <v/>
      </c>
      <c r="BF216" s="132" t="str">
        <f ca="1">IF(ISNUMBER(N216-'Choose Housekeeping Genes'!O$17),N216-'Choose Housekeeping Genes'!O$17,"")</f>
        <v/>
      </c>
      <c r="BG216" s="132" t="str">
        <f ca="1">IF(ISNUMBER(O216-'Choose Housekeeping Genes'!P$17),O216-'Choose Housekeeping Genes'!P$17,"")</f>
        <v/>
      </c>
      <c r="BH216" s="132" t="str">
        <f ca="1">IF(ISNUMBER(P216-'Choose Housekeeping Genes'!Q$17),P216-'Choose Housekeeping Genes'!Q$17,"")</f>
        <v/>
      </c>
      <c r="BI216" s="132" t="str">
        <f ca="1">IF(ISNUMBER(Q216-'Choose Housekeeping Genes'!R$17),Q216-'Choose Housekeeping Genes'!R$17,"")</f>
        <v/>
      </c>
      <c r="BJ216" s="132" t="str">
        <f ca="1">IF(ISNUMBER(R216-'Choose Housekeeping Genes'!S$17),R216-'Choose Housekeeping Genes'!S$17,"")</f>
        <v/>
      </c>
      <c r="BK216" s="132" t="str">
        <f ca="1">IF(ISNUMBER(S216-'Choose Housekeeping Genes'!T$17),S216-'Choose Housekeeping Genes'!T$17,"")</f>
        <v/>
      </c>
      <c r="BL216" s="132" t="str">
        <f ca="1">IF(ISNUMBER(T216-'Choose Housekeeping Genes'!U$17),T216-'Choose Housekeeping Genes'!U$17,"")</f>
        <v/>
      </c>
      <c r="BM216" s="132" t="str">
        <f ca="1">IF(ISNUMBER(U216-'Choose Housekeeping Genes'!V$17),U216-'Choose Housekeeping Genes'!V$17,"")</f>
        <v/>
      </c>
      <c r="BN216" s="132" t="str">
        <f ca="1">IF(ISNUMBER(V216-'Choose Housekeeping Genes'!W$17),V216-'Choose Housekeeping Genes'!W$17,"")</f>
        <v/>
      </c>
      <c r="BO216" s="142" t="str">
        <f t="shared" si="14"/>
        <v>uc.338</v>
      </c>
      <c r="BP216" s="141" t="s">
        <v>263</v>
      </c>
      <c r="BQ216" s="132" t="str">
        <f ca="1">IF(ISNUMBER(Y216-'Choose Housekeeping Genes'!AA$17),Y216-'Choose Housekeeping Genes'!AA$17,"")</f>
        <v/>
      </c>
      <c r="BR216" s="132" t="str">
        <f ca="1">IF(ISNUMBER(Z216-'Choose Housekeeping Genes'!AB$17),Z216-'Choose Housekeeping Genes'!AB$17,"")</f>
        <v/>
      </c>
      <c r="BS216" s="132" t="str">
        <f ca="1">IF(ISNUMBER(AA216-'Choose Housekeeping Genes'!AC$17),AA216-'Choose Housekeeping Genes'!AC$17,"")</f>
        <v/>
      </c>
      <c r="BT216" s="132" t="str">
        <f ca="1">IF(ISNUMBER(AB216-'Choose Housekeeping Genes'!AD$17),AB216-'Choose Housekeeping Genes'!AD$17,"")</f>
        <v/>
      </c>
      <c r="BU216" s="132" t="str">
        <f ca="1">IF(ISNUMBER(AC216-'Choose Housekeeping Genes'!AE$17),AC216-'Choose Housekeeping Genes'!AE$17,"")</f>
        <v/>
      </c>
      <c r="BV216" s="132" t="str">
        <f ca="1">IF(ISNUMBER(AD216-'Choose Housekeeping Genes'!AF$17),AD216-'Choose Housekeeping Genes'!AF$17,"")</f>
        <v/>
      </c>
      <c r="BW216" s="132" t="str">
        <f ca="1">IF(ISNUMBER(AE216-'Choose Housekeeping Genes'!AG$17),AE216-'Choose Housekeeping Genes'!AG$17,"")</f>
        <v/>
      </c>
      <c r="BX216" s="132" t="str">
        <f ca="1">IF(ISNUMBER(AF216-'Choose Housekeeping Genes'!AH$17),AF216-'Choose Housekeeping Genes'!AH$17,"")</f>
        <v/>
      </c>
      <c r="BY216" s="132" t="str">
        <f ca="1">IF(ISNUMBER(AG216-'Choose Housekeeping Genes'!AI$17),AG216-'Choose Housekeeping Genes'!AI$17,"")</f>
        <v/>
      </c>
      <c r="BZ216" s="132" t="str">
        <f ca="1">IF(ISNUMBER(AH216-'Choose Housekeeping Genes'!AJ$17),AH216-'Choose Housekeeping Genes'!AJ$17,"")</f>
        <v/>
      </c>
      <c r="CA216" s="132" t="str">
        <f ca="1">IF(ISNUMBER(AI216-'Choose Housekeeping Genes'!AK$17),AI216-'Choose Housekeeping Genes'!AK$17,"")</f>
        <v/>
      </c>
      <c r="CB216" s="132" t="str">
        <f ca="1">IF(ISNUMBER(AJ216-'Choose Housekeeping Genes'!AL$17),AJ216-'Choose Housekeeping Genes'!AL$17,"")</f>
        <v/>
      </c>
      <c r="CC216" s="132" t="str">
        <f ca="1">IF(ISNUMBER(AK216-'Choose Housekeeping Genes'!AM$17),AK216-'Choose Housekeeping Genes'!AM$17,"")</f>
        <v/>
      </c>
      <c r="CD216" s="132" t="str">
        <f ca="1">IF(ISNUMBER(AL216-'Choose Housekeeping Genes'!AN$17),AL216-'Choose Housekeeping Genes'!AN$17,"")</f>
        <v/>
      </c>
      <c r="CE216" s="132" t="str">
        <f ca="1">IF(ISNUMBER(AM216-'Choose Housekeeping Genes'!AO$17),AM216-'Choose Housekeeping Genes'!AO$17,"")</f>
        <v/>
      </c>
      <c r="CF216" s="132" t="str">
        <f ca="1">IF(ISNUMBER(AN216-'Choose Housekeeping Genes'!AP$17),AN216-'Choose Housekeeping Genes'!AP$17,"")</f>
        <v/>
      </c>
      <c r="CG216" s="132" t="str">
        <f ca="1">IF(ISNUMBER(AO216-'Choose Housekeeping Genes'!AQ$17),AO216-'Choose Housekeeping Genes'!AQ$17,"")</f>
        <v/>
      </c>
      <c r="CH216" s="132" t="str">
        <f ca="1">IF(ISNUMBER(AP216-'Choose Housekeeping Genes'!AR$17),AP216-'Choose Housekeeping Genes'!AR$17,"")</f>
        <v/>
      </c>
      <c r="CI216" s="132" t="str">
        <f ca="1">IF(ISNUMBER(AQ216-'Choose Housekeeping Genes'!AS$17),AQ216-'Choose Housekeeping Genes'!AS$17,"")</f>
        <v/>
      </c>
      <c r="CJ216" s="132" t="str">
        <f ca="1">IF(ISNUMBER(AR216-'Choose Housekeeping Genes'!AT$17),AR216-'Choose Housekeeping Genes'!AT$17,"")</f>
        <v/>
      </c>
      <c r="CK216" s="137" t="e">
        <f t="shared" ca="1" si="12"/>
        <v>#DIV/0!</v>
      </c>
      <c r="CL216" s="138" t="e">
        <f t="shared" ca="1" si="13"/>
        <v>#DIV/0!</v>
      </c>
    </row>
    <row r="217" spans="1:90" ht="12.75" x14ac:dyDescent="0.15">
      <c r="A217" s="131" t="str">
        <f>'Transcript table'!C217</f>
        <v>uc.73A(P)</v>
      </c>
      <c r="B217" s="35" t="s">
        <v>264</v>
      </c>
      <c r="C217" s="132" t="str">
        <f>IF(SUM('Test Sample Data'!C$3:C$386)&gt;10,IF(AND(ISNUMBER('Test Sample Data'!C217),'Test Sample Data'!C217&lt;35,'Test Sample Data'!C217&gt;0),'Test Sample Data'!C217-'Choose Housekeeping Genes'!D$27,35-'Choose Housekeeping Genes'!D$27),"")</f>
        <v/>
      </c>
      <c r="D217" s="132" t="str">
        <f>IF(SUM('Test Sample Data'!D$3:D$386)&gt;10,IF(AND(ISNUMBER('Test Sample Data'!D217),'Test Sample Data'!D217&lt;35,'Test Sample Data'!D217&gt;0),'Test Sample Data'!D217-'Choose Housekeeping Genes'!E$27,35-'Choose Housekeeping Genes'!E$27),"")</f>
        <v/>
      </c>
      <c r="E217" s="132" t="str">
        <f>IF(SUM('Test Sample Data'!E$3:E$386)&gt;10,IF(AND(ISNUMBER('Test Sample Data'!E217),'Test Sample Data'!E217&lt;35,'Test Sample Data'!E217&gt;0),'Test Sample Data'!E217-'Choose Housekeeping Genes'!F$27,35-'Choose Housekeeping Genes'!F$27),"")</f>
        <v/>
      </c>
      <c r="F217" s="132" t="str">
        <f>IF(SUM('Test Sample Data'!F$3:F$386)&gt;10,IF(AND(ISNUMBER('Test Sample Data'!F217),'Test Sample Data'!F217&lt;35,'Test Sample Data'!F217&gt;0),'Test Sample Data'!F217-'Choose Housekeeping Genes'!G$27,35-'Choose Housekeeping Genes'!G$27),"")</f>
        <v/>
      </c>
      <c r="G217" s="132" t="str">
        <f>IF(SUM('Test Sample Data'!G$3:G$386)&gt;10,IF(AND(ISNUMBER('Test Sample Data'!G217),'Test Sample Data'!G217&lt;35,'Test Sample Data'!G217&gt;0),'Test Sample Data'!G217-'Choose Housekeeping Genes'!H$27,35-'Choose Housekeeping Genes'!H$27),"")</f>
        <v/>
      </c>
      <c r="H217" s="132" t="str">
        <f>IF(SUM('Test Sample Data'!H$3:H$386)&gt;10,IF(AND(ISNUMBER('Test Sample Data'!H217),'Test Sample Data'!H217&lt;35,'Test Sample Data'!H217&gt;0),'Test Sample Data'!H217-'Choose Housekeeping Genes'!I$27,35-'Choose Housekeeping Genes'!I$27),"")</f>
        <v/>
      </c>
      <c r="I217" s="132" t="str">
        <f>IF(SUM('Test Sample Data'!I$3:I$386)&gt;10,IF(AND(ISNUMBER('Test Sample Data'!I217),'Test Sample Data'!I217&lt;35,'Test Sample Data'!I217&gt;0),'Test Sample Data'!I217-'Choose Housekeeping Genes'!J$27,35-'Choose Housekeeping Genes'!J$27),"")</f>
        <v/>
      </c>
      <c r="J217" s="132" t="str">
        <f>IF(SUM('Test Sample Data'!J$3:J$386)&gt;10,IF(AND(ISNUMBER('Test Sample Data'!J217),'Test Sample Data'!J217&lt;35,'Test Sample Data'!J217&gt;0),'Test Sample Data'!J217-'Choose Housekeeping Genes'!K$27,35-'Choose Housekeeping Genes'!K$27),"")</f>
        <v/>
      </c>
      <c r="K217" s="132" t="str">
        <f>IF(SUM('Test Sample Data'!K$3:K$386)&gt;10,IF(AND(ISNUMBER('Test Sample Data'!K217),'Test Sample Data'!K217&lt;35,'Test Sample Data'!K217&gt;0),'Test Sample Data'!K217-'Choose Housekeeping Genes'!L$27,35-'Choose Housekeeping Genes'!L$27),"")</f>
        <v/>
      </c>
      <c r="L217" s="132" t="str">
        <f>IF(SUM('Test Sample Data'!L$3:L$386)&gt;10,IF(AND(ISNUMBER('Test Sample Data'!L217),'Test Sample Data'!L217&lt;35,'Test Sample Data'!L217&gt;0),'Test Sample Data'!L217-'Choose Housekeeping Genes'!M$27,35-'Choose Housekeeping Genes'!M$27),"")</f>
        <v/>
      </c>
      <c r="M217" s="132" t="str">
        <f>IF(SUM('Test Sample Data'!M$3:M$386)&gt;10,IF(AND(ISNUMBER('Test Sample Data'!M217),'Test Sample Data'!M217&lt;35,'Test Sample Data'!M217&gt;0),'Test Sample Data'!M217-'Choose Housekeeping Genes'!N$27,35-'Choose Housekeeping Genes'!N$27),"")</f>
        <v/>
      </c>
      <c r="N217" s="132" t="str">
        <f>IF(SUM('Test Sample Data'!N$3:N$386)&gt;10,IF(AND(ISNUMBER('Test Sample Data'!N217),'Test Sample Data'!N217&lt;35,'Test Sample Data'!N217&gt;0),'Test Sample Data'!N217-'Choose Housekeeping Genes'!O$27,35-'Choose Housekeeping Genes'!O$27),"")</f>
        <v/>
      </c>
      <c r="O217" s="132" t="str">
        <f>IF(SUM('Test Sample Data'!O$3:O$386)&gt;10,IF(AND(ISNUMBER('Test Sample Data'!O217),'Test Sample Data'!O217&lt;35,'Test Sample Data'!O217&gt;0),'Test Sample Data'!O217-'Choose Housekeeping Genes'!P$27,35-'Choose Housekeeping Genes'!P$27),"")</f>
        <v/>
      </c>
      <c r="P217" s="132" t="str">
        <f>IF(SUM('Test Sample Data'!P$3:P$386)&gt;10,IF(AND(ISNUMBER('Test Sample Data'!P217),'Test Sample Data'!P217&lt;35,'Test Sample Data'!P217&gt;0),'Test Sample Data'!P217-'Choose Housekeeping Genes'!Q$27,35-'Choose Housekeeping Genes'!Q$27),"")</f>
        <v/>
      </c>
      <c r="Q217" s="132" t="str">
        <f>IF(SUM('Test Sample Data'!Q$3:Q$386)&gt;10,IF(AND(ISNUMBER('Test Sample Data'!Q217),'Test Sample Data'!Q217&lt;35,'Test Sample Data'!Q217&gt;0),'Test Sample Data'!Q217-'Choose Housekeeping Genes'!R$27,35-'Choose Housekeeping Genes'!R$27),"")</f>
        <v/>
      </c>
      <c r="R217" s="132" t="str">
        <f>IF(SUM('Test Sample Data'!R$3:R$386)&gt;10,IF(AND(ISNUMBER('Test Sample Data'!R217),'Test Sample Data'!R217&lt;35,'Test Sample Data'!R217&gt;0),'Test Sample Data'!R217-'Choose Housekeeping Genes'!S$27,35-'Choose Housekeeping Genes'!S$27),"")</f>
        <v/>
      </c>
      <c r="S217" s="132" t="str">
        <f>IF(SUM('Test Sample Data'!S$3:S$386)&gt;10,IF(AND(ISNUMBER('Test Sample Data'!S217),'Test Sample Data'!S217&lt;35,'Test Sample Data'!S217&gt;0),'Test Sample Data'!S217-'Choose Housekeeping Genes'!T$27,35-'Choose Housekeeping Genes'!T$27),"")</f>
        <v/>
      </c>
      <c r="T217" s="132" t="str">
        <f>IF(SUM('Test Sample Data'!T$3:T$386)&gt;10,IF(AND(ISNUMBER('Test Sample Data'!T217),'Test Sample Data'!T217&lt;35,'Test Sample Data'!T217&gt;0),'Test Sample Data'!T217-'Choose Housekeeping Genes'!U$27,35-'Choose Housekeeping Genes'!U$27),"")</f>
        <v/>
      </c>
      <c r="U217" s="132" t="str">
        <f>IF(SUM('Test Sample Data'!U$3:U$386)&gt;10,IF(AND(ISNUMBER('Test Sample Data'!U217),'Test Sample Data'!U217&lt;35,'Test Sample Data'!U217&gt;0),'Test Sample Data'!U217-'Choose Housekeeping Genes'!V$27,35-'Choose Housekeeping Genes'!V$27),"")</f>
        <v/>
      </c>
      <c r="V217" s="132" t="str">
        <f>IF(SUM('Test Sample Data'!V$3:V$386)&gt;10,IF(AND(ISNUMBER('Test Sample Data'!V217),'Test Sample Data'!V217&lt;35,'Test Sample Data'!V217&gt;0),'Test Sample Data'!V217-'Choose Housekeeping Genes'!W$27,35-'Choose Housekeeping Genes'!W$27),"")</f>
        <v/>
      </c>
      <c r="W217" s="140" t="str">
        <f>'Control Sample Data'!A217</f>
        <v>uc.73A(P)</v>
      </c>
      <c r="X217" s="141" t="s">
        <v>264</v>
      </c>
      <c r="Y217" s="132" t="str">
        <f>IF(SUM('Control Sample Data'!C$3:C$386)&gt;10,IF(AND(ISNUMBER('Control Sample Data'!C217),'Control Sample Data'!C217&lt;35,'Control Sample Data'!C217&gt;0),'Control Sample Data'!C217-'Choose Housekeeping Genes'!AA$27,35-'Choose Housekeeping Genes'!AA$27),"")</f>
        <v/>
      </c>
      <c r="Z217" s="132" t="str">
        <f>IF(SUM('Control Sample Data'!D$3:D$386)&gt;10,IF(AND(ISNUMBER('Control Sample Data'!D217),'Control Sample Data'!D217&lt;35,'Control Sample Data'!D217&gt;0),'Control Sample Data'!D217-'Choose Housekeeping Genes'!AB$27,35-'Choose Housekeeping Genes'!AB$27),"")</f>
        <v/>
      </c>
      <c r="AA217" s="132" t="str">
        <f>IF(SUM('Control Sample Data'!E$3:E$386)&gt;10,IF(AND(ISNUMBER('Control Sample Data'!E217),'Control Sample Data'!E217&lt;35,'Control Sample Data'!E217&gt;0),'Control Sample Data'!E217-'Choose Housekeeping Genes'!AC$27,35-'Choose Housekeeping Genes'!AC$27),"")</f>
        <v/>
      </c>
      <c r="AB217" s="132" t="str">
        <f>IF(SUM('Control Sample Data'!F$3:F$386)&gt;10,IF(AND(ISNUMBER('Control Sample Data'!F217),'Control Sample Data'!F217&lt;35,'Control Sample Data'!F217&gt;0),'Control Sample Data'!F217-'Choose Housekeeping Genes'!AD$27,35-'Choose Housekeeping Genes'!AD$27),"")</f>
        <v/>
      </c>
      <c r="AC217" s="132" t="str">
        <f>IF(SUM('Control Sample Data'!G$3:G$386)&gt;10,IF(AND(ISNUMBER('Control Sample Data'!G217),'Control Sample Data'!G217&lt;35,'Control Sample Data'!G217&gt;0),'Control Sample Data'!G217-'Choose Housekeeping Genes'!AE$27,35-'Choose Housekeeping Genes'!AE$27),"")</f>
        <v/>
      </c>
      <c r="AD217" s="132" t="str">
        <f>IF(SUM('Control Sample Data'!H$3:H$386)&gt;10,IF(AND(ISNUMBER('Control Sample Data'!H217),'Control Sample Data'!H217&lt;35,'Control Sample Data'!H217&gt;0),'Control Sample Data'!H217-'Choose Housekeeping Genes'!AF$27,35-'Choose Housekeeping Genes'!AF$27),"")</f>
        <v/>
      </c>
      <c r="AE217" s="132" t="str">
        <f>IF(SUM('Control Sample Data'!I$3:I$386)&gt;10,IF(AND(ISNUMBER('Control Sample Data'!I217),'Control Sample Data'!I217&lt;35,'Control Sample Data'!I217&gt;0),'Control Sample Data'!I217-'Choose Housekeeping Genes'!AG$27,35-'Choose Housekeeping Genes'!AG$27),"")</f>
        <v/>
      </c>
      <c r="AF217" s="132" t="str">
        <f>IF(SUM('Control Sample Data'!J$3:J$386)&gt;10,IF(AND(ISNUMBER('Control Sample Data'!J217),'Control Sample Data'!J217&lt;35,'Control Sample Data'!J217&gt;0),'Control Sample Data'!J217-'Choose Housekeeping Genes'!AH$27,35-'Choose Housekeeping Genes'!AH$27),"")</f>
        <v/>
      </c>
      <c r="AG217" s="132" t="str">
        <f>IF(SUM('Control Sample Data'!K$3:K$386)&gt;10,IF(AND(ISNUMBER('Control Sample Data'!K217),'Control Sample Data'!K217&lt;35,'Control Sample Data'!K217&gt;0),'Control Sample Data'!K217-'Choose Housekeeping Genes'!AI$27,35-'Choose Housekeeping Genes'!AI$27),"")</f>
        <v/>
      </c>
      <c r="AH217" s="132" t="str">
        <f>IF(SUM('Control Sample Data'!L$3:L$386)&gt;10,IF(AND(ISNUMBER('Control Sample Data'!L217),'Control Sample Data'!L217&lt;35,'Control Sample Data'!L217&gt;0),'Control Sample Data'!L217-'Choose Housekeeping Genes'!AJ$27,35-'Choose Housekeeping Genes'!AJ$27),"")</f>
        <v/>
      </c>
      <c r="AI217" s="132" t="str">
        <f>IF(SUM('Control Sample Data'!M$3:M$386)&gt;10,IF(AND(ISNUMBER('Control Sample Data'!M217),'Control Sample Data'!M217&lt;35,'Control Sample Data'!M217&gt;0),'Control Sample Data'!M217-'Choose Housekeeping Genes'!AK$27,35-'Choose Housekeeping Genes'!AK$27),"")</f>
        <v/>
      </c>
      <c r="AJ217" s="132" t="str">
        <f>IF(SUM('Control Sample Data'!N$3:N$386)&gt;10,IF(AND(ISNUMBER('Control Sample Data'!N217),'Control Sample Data'!N217&lt;35,'Control Sample Data'!N217&gt;0),'Control Sample Data'!N217-'Choose Housekeeping Genes'!AL$27,35-'Choose Housekeeping Genes'!AL$27),"")</f>
        <v/>
      </c>
      <c r="AK217" s="132" t="str">
        <f>IF(SUM('Control Sample Data'!O$3:O$386)&gt;10,IF(AND(ISNUMBER('Control Sample Data'!O217),'Control Sample Data'!O217&lt;35,'Control Sample Data'!O217&gt;0),'Control Sample Data'!O217-'Choose Housekeeping Genes'!AM$27,35-'Choose Housekeeping Genes'!AM$27),"")</f>
        <v/>
      </c>
      <c r="AL217" s="132" t="str">
        <f>IF(SUM('Control Sample Data'!P$3:P$386)&gt;10,IF(AND(ISNUMBER('Control Sample Data'!P217),'Control Sample Data'!P217&lt;35,'Control Sample Data'!P217&gt;0),'Control Sample Data'!P217-'Choose Housekeeping Genes'!AN$27,35-'Choose Housekeeping Genes'!AN$27),"")</f>
        <v/>
      </c>
      <c r="AM217" s="132" t="str">
        <f>IF(SUM('Control Sample Data'!Q$3:Q$386)&gt;10,IF(AND(ISNUMBER('Control Sample Data'!Q217),'Control Sample Data'!Q217&lt;35,'Control Sample Data'!Q217&gt;0),'Control Sample Data'!Q217-'Choose Housekeeping Genes'!AO$27,35-'Choose Housekeeping Genes'!AO$27),"")</f>
        <v/>
      </c>
      <c r="AN217" s="132" t="str">
        <f>IF(SUM('Control Sample Data'!R$3:R$386)&gt;10,IF(AND(ISNUMBER('Control Sample Data'!R217),'Control Sample Data'!R217&lt;35,'Control Sample Data'!R217&gt;0),'Control Sample Data'!R217-'Choose Housekeeping Genes'!AP$27,35-'Choose Housekeeping Genes'!AP$27),"")</f>
        <v/>
      </c>
      <c r="AO217" s="132" t="str">
        <f>IF(SUM('Control Sample Data'!S$3:S$386)&gt;10,IF(AND(ISNUMBER('Control Sample Data'!S217),'Control Sample Data'!S217&lt;35,'Control Sample Data'!S217&gt;0),'Control Sample Data'!S217-'Choose Housekeeping Genes'!AQ$27,35-'Choose Housekeeping Genes'!AQ$27),"")</f>
        <v/>
      </c>
      <c r="AP217" s="132" t="str">
        <f>IF(SUM('Control Sample Data'!T$3:T$386)&gt;10,IF(AND(ISNUMBER('Control Sample Data'!T217),'Control Sample Data'!T217&lt;35,'Control Sample Data'!T217&gt;0),'Control Sample Data'!T217-'Choose Housekeeping Genes'!AR$27,35-'Choose Housekeeping Genes'!AR$27),"")</f>
        <v/>
      </c>
      <c r="AQ217" s="132" t="str">
        <f>IF(SUM('Control Sample Data'!U$3:U$386)&gt;10,IF(AND(ISNUMBER('Control Sample Data'!U217),'Control Sample Data'!U217&lt;35,'Control Sample Data'!U217&gt;0),'Control Sample Data'!U217-'Choose Housekeeping Genes'!AS$27,35-'Choose Housekeeping Genes'!AS$27),"")</f>
        <v/>
      </c>
      <c r="AR217" s="132" t="str">
        <f>IF(SUM('Control Sample Data'!V$3:V$386)&gt;10,IF(AND(ISNUMBER('Control Sample Data'!V217),'Control Sample Data'!V217&lt;35,'Control Sample Data'!V217&gt;0),'Control Sample Data'!V217-'Choose Housekeeping Genes'!AT$27,35-'Choose Housekeeping Genes'!AT$27),"")</f>
        <v/>
      </c>
      <c r="AS217" s="135" t="str">
        <f>'Control Sample Data'!A217</f>
        <v>uc.73A(P)</v>
      </c>
      <c r="AT217" s="35" t="s">
        <v>264</v>
      </c>
      <c r="AU217" s="132" t="str">
        <f ca="1">IF(ISNUMBER(C217-'Choose Housekeeping Genes'!D$17),C217-'Choose Housekeeping Genes'!D$17,"")</f>
        <v/>
      </c>
      <c r="AV217" s="132" t="str">
        <f ca="1">IF(ISNUMBER(D217-'Choose Housekeeping Genes'!E$17),D217-'Choose Housekeeping Genes'!E$17,"")</f>
        <v/>
      </c>
      <c r="AW217" s="132" t="str">
        <f ca="1">IF(ISNUMBER(E217-'Choose Housekeeping Genes'!F$17),E217-'Choose Housekeeping Genes'!F$17,"")</f>
        <v/>
      </c>
      <c r="AX217" s="132" t="str">
        <f ca="1">IF(ISNUMBER(F217-'Choose Housekeeping Genes'!G$17),F217-'Choose Housekeeping Genes'!G$17,"")</f>
        <v/>
      </c>
      <c r="AY217" s="132" t="str">
        <f ca="1">IF(ISNUMBER(G217-'Choose Housekeeping Genes'!H$17),G217-'Choose Housekeeping Genes'!H$17,"")</f>
        <v/>
      </c>
      <c r="AZ217" s="132" t="str">
        <f ca="1">IF(ISNUMBER(H217-'Choose Housekeeping Genes'!I$17),H217-'Choose Housekeeping Genes'!I$17,"")</f>
        <v/>
      </c>
      <c r="BA217" s="132" t="str">
        <f ca="1">IF(ISNUMBER(I217-'Choose Housekeeping Genes'!J$17),I217-'Choose Housekeeping Genes'!J$17,"")</f>
        <v/>
      </c>
      <c r="BB217" s="132" t="str">
        <f ca="1">IF(ISNUMBER(J217-'Choose Housekeeping Genes'!K$17),J217-'Choose Housekeeping Genes'!K$17,"")</f>
        <v/>
      </c>
      <c r="BC217" s="132" t="str">
        <f ca="1">IF(ISNUMBER(K217-'Choose Housekeeping Genes'!L$17),K217-'Choose Housekeeping Genes'!L$17,"")</f>
        <v/>
      </c>
      <c r="BD217" s="132" t="str">
        <f ca="1">IF(ISNUMBER(L217-'Choose Housekeeping Genes'!M$17),L217-'Choose Housekeeping Genes'!M$17,"")</f>
        <v/>
      </c>
      <c r="BE217" s="132" t="str">
        <f ca="1">IF(ISNUMBER(M217-'Choose Housekeeping Genes'!N$17),M217-'Choose Housekeeping Genes'!N$17,"")</f>
        <v/>
      </c>
      <c r="BF217" s="132" t="str">
        <f ca="1">IF(ISNUMBER(N217-'Choose Housekeeping Genes'!O$17),N217-'Choose Housekeeping Genes'!O$17,"")</f>
        <v/>
      </c>
      <c r="BG217" s="132" t="str">
        <f ca="1">IF(ISNUMBER(O217-'Choose Housekeeping Genes'!P$17),O217-'Choose Housekeeping Genes'!P$17,"")</f>
        <v/>
      </c>
      <c r="BH217" s="132" t="str">
        <f ca="1">IF(ISNUMBER(P217-'Choose Housekeeping Genes'!Q$17),P217-'Choose Housekeeping Genes'!Q$17,"")</f>
        <v/>
      </c>
      <c r="BI217" s="132" t="str">
        <f ca="1">IF(ISNUMBER(Q217-'Choose Housekeeping Genes'!R$17),Q217-'Choose Housekeeping Genes'!R$17,"")</f>
        <v/>
      </c>
      <c r="BJ217" s="132" t="str">
        <f ca="1">IF(ISNUMBER(R217-'Choose Housekeeping Genes'!S$17),R217-'Choose Housekeeping Genes'!S$17,"")</f>
        <v/>
      </c>
      <c r="BK217" s="132" t="str">
        <f ca="1">IF(ISNUMBER(S217-'Choose Housekeeping Genes'!T$17),S217-'Choose Housekeeping Genes'!T$17,"")</f>
        <v/>
      </c>
      <c r="BL217" s="132" t="str">
        <f ca="1">IF(ISNUMBER(T217-'Choose Housekeeping Genes'!U$17),T217-'Choose Housekeeping Genes'!U$17,"")</f>
        <v/>
      </c>
      <c r="BM217" s="132" t="str">
        <f ca="1">IF(ISNUMBER(U217-'Choose Housekeeping Genes'!V$17),U217-'Choose Housekeeping Genes'!V$17,"")</f>
        <v/>
      </c>
      <c r="BN217" s="132" t="str">
        <f ca="1">IF(ISNUMBER(V217-'Choose Housekeeping Genes'!W$17),V217-'Choose Housekeeping Genes'!W$17,"")</f>
        <v/>
      </c>
      <c r="BO217" s="142" t="str">
        <f t="shared" si="14"/>
        <v>uc.73A(P)</v>
      </c>
      <c r="BP217" s="141" t="s">
        <v>264</v>
      </c>
      <c r="BQ217" s="132" t="str">
        <f ca="1">IF(ISNUMBER(Y217-'Choose Housekeeping Genes'!AA$17),Y217-'Choose Housekeeping Genes'!AA$17,"")</f>
        <v/>
      </c>
      <c r="BR217" s="132" t="str">
        <f ca="1">IF(ISNUMBER(Z217-'Choose Housekeeping Genes'!AB$17),Z217-'Choose Housekeeping Genes'!AB$17,"")</f>
        <v/>
      </c>
      <c r="BS217" s="132" t="str">
        <f ca="1">IF(ISNUMBER(AA217-'Choose Housekeeping Genes'!AC$17),AA217-'Choose Housekeeping Genes'!AC$17,"")</f>
        <v/>
      </c>
      <c r="BT217" s="132" t="str">
        <f ca="1">IF(ISNUMBER(AB217-'Choose Housekeeping Genes'!AD$17),AB217-'Choose Housekeeping Genes'!AD$17,"")</f>
        <v/>
      </c>
      <c r="BU217" s="132" t="str">
        <f ca="1">IF(ISNUMBER(AC217-'Choose Housekeeping Genes'!AE$17),AC217-'Choose Housekeeping Genes'!AE$17,"")</f>
        <v/>
      </c>
      <c r="BV217" s="132" t="str">
        <f ca="1">IF(ISNUMBER(AD217-'Choose Housekeeping Genes'!AF$17),AD217-'Choose Housekeeping Genes'!AF$17,"")</f>
        <v/>
      </c>
      <c r="BW217" s="132" t="str">
        <f ca="1">IF(ISNUMBER(AE217-'Choose Housekeeping Genes'!AG$17),AE217-'Choose Housekeeping Genes'!AG$17,"")</f>
        <v/>
      </c>
      <c r="BX217" s="132" t="str">
        <f ca="1">IF(ISNUMBER(AF217-'Choose Housekeeping Genes'!AH$17),AF217-'Choose Housekeeping Genes'!AH$17,"")</f>
        <v/>
      </c>
      <c r="BY217" s="132" t="str">
        <f ca="1">IF(ISNUMBER(AG217-'Choose Housekeeping Genes'!AI$17),AG217-'Choose Housekeeping Genes'!AI$17,"")</f>
        <v/>
      </c>
      <c r="BZ217" s="132" t="str">
        <f ca="1">IF(ISNUMBER(AH217-'Choose Housekeeping Genes'!AJ$17),AH217-'Choose Housekeeping Genes'!AJ$17,"")</f>
        <v/>
      </c>
      <c r="CA217" s="132" t="str">
        <f ca="1">IF(ISNUMBER(AI217-'Choose Housekeeping Genes'!AK$17),AI217-'Choose Housekeeping Genes'!AK$17,"")</f>
        <v/>
      </c>
      <c r="CB217" s="132" t="str">
        <f ca="1">IF(ISNUMBER(AJ217-'Choose Housekeeping Genes'!AL$17),AJ217-'Choose Housekeeping Genes'!AL$17,"")</f>
        <v/>
      </c>
      <c r="CC217" s="132" t="str">
        <f ca="1">IF(ISNUMBER(AK217-'Choose Housekeeping Genes'!AM$17),AK217-'Choose Housekeeping Genes'!AM$17,"")</f>
        <v/>
      </c>
      <c r="CD217" s="132" t="str">
        <f ca="1">IF(ISNUMBER(AL217-'Choose Housekeeping Genes'!AN$17),AL217-'Choose Housekeeping Genes'!AN$17,"")</f>
        <v/>
      </c>
      <c r="CE217" s="132" t="str">
        <f ca="1">IF(ISNUMBER(AM217-'Choose Housekeeping Genes'!AO$17),AM217-'Choose Housekeeping Genes'!AO$17,"")</f>
        <v/>
      </c>
      <c r="CF217" s="132" t="str">
        <f ca="1">IF(ISNUMBER(AN217-'Choose Housekeeping Genes'!AP$17),AN217-'Choose Housekeeping Genes'!AP$17,"")</f>
        <v/>
      </c>
      <c r="CG217" s="132" t="str">
        <f ca="1">IF(ISNUMBER(AO217-'Choose Housekeeping Genes'!AQ$17),AO217-'Choose Housekeeping Genes'!AQ$17,"")</f>
        <v/>
      </c>
      <c r="CH217" s="132" t="str">
        <f ca="1">IF(ISNUMBER(AP217-'Choose Housekeeping Genes'!AR$17),AP217-'Choose Housekeeping Genes'!AR$17,"")</f>
        <v/>
      </c>
      <c r="CI217" s="132" t="str">
        <f ca="1">IF(ISNUMBER(AQ217-'Choose Housekeeping Genes'!AS$17),AQ217-'Choose Housekeeping Genes'!AS$17,"")</f>
        <v/>
      </c>
      <c r="CJ217" s="132" t="str">
        <f ca="1">IF(ISNUMBER(AR217-'Choose Housekeeping Genes'!AT$17),AR217-'Choose Housekeeping Genes'!AT$17,"")</f>
        <v/>
      </c>
      <c r="CK217" s="137" t="e">
        <f t="shared" ca="1" si="12"/>
        <v>#DIV/0!</v>
      </c>
      <c r="CL217" s="138" t="e">
        <f t="shared" ca="1" si="13"/>
        <v>#DIV/0!</v>
      </c>
    </row>
    <row r="218" spans="1:90" ht="12.75" x14ac:dyDescent="0.15">
      <c r="A218" s="131" t="str">
        <f>'Transcript table'!C218</f>
        <v>UCA1</v>
      </c>
      <c r="B218" s="35" t="s">
        <v>265</v>
      </c>
      <c r="C218" s="132" t="str">
        <f>IF(SUM('Test Sample Data'!C$3:C$386)&gt;10,IF(AND(ISNUMBER('Test Sample Data'!C218),'Test Sample Data'!C218&lt;35,'Test Sample Data'!C218&gt;0),'Test Sample Data'!C218-'Choose Housekeeping Genes'!D$27,35-'Choose Housekeeping Genes'!D$27),"")</f>
        <v/>
      </c>
      <c r="D218" s="132" t="str">
        <f>IF(SUM('Test Sample Data'!D$3:D$386)&gt;10,IF(AND(ISNUMBER('Test Sample Data'!D218),'Test Sample Data'!D218&lt;35,'Test Sample Data'!D218&gt;0),'Test Sample Data'!D218-'Choose Housekeeping Genes'!E$27,35-'Choose Housekeeping Genes'!E$27),"")</f>
        <v/>
      </c>
      <c r="E218" s="132" t="str">
        <f>IF(SUM('Test Sample Data'!E$3:E$386)&gt;10,IF(AND(ISNUMBER('Test Sample Data'!E218),'Test Sample Data'!E218&lt;35,'Test Sample Data'!E218&gt;0),'Test Sample Data'!E218-'Choose Housekeeping Genes'!F$27,35-'Choose Housekeeping Genes'!F$27),"")</f>
        <v/>
      </c>
      <c r="F218" s="132" t="str">
        <f>IF(SUM('Test Sample Data'!F$3:F$386)&gt;10,IF(AND(ISNUMBER('Test Sample Data'!F218),'Test Sample Data'!F218&lt;35,'Test Sample Data'!F218&gt;0),'Test Sample Data'!F218-'Choose Housekeeping Genes'!G$27,35-'Choose Housekeeping Genes'!G$27),"")</f>
        <v/>
      </c>
      <c r="G218" s="132" t="str">
        <f>IF(SUM('Test Sample Data'!G$3:G$386)&gt;10,IF(AND(ISNUMBER('Test Sample Data'!G218),'Test Sample Data'!G218&lt;35,'Test Sample Data'!G218&gt;0),'Test Sample Data'!G218-'Choose Housekeeping Genes'!H$27,35-'Choose Housekeeping Genes'!H$27),"")</f>
        <v/>
      </c>
      <c r="H218" s="132" t="str">
        <f>IF(SUM('Test Sample Data'!H$3:H$386)&gt;10,IF(AND(ISNUMBER('Test Sample Data'!H218),'Test Sample Data'!H218&lt;35,'Test Sample Data'!H218&gt;0),'Test Sample Data'!H218-'Choose Housekeeping Genes'!I$27,35-'Choose Housekeeping Genes'!I$27),"")</f>
        <v/>
      </c>
      <c r="I218" s="132" t="str">
        <f>IF(SUM('Test Sample Data'!I$3:I$386)&gt;10,IF(AND(ISNUMBER('Test Sample Data'!I218),'Test Sample Data'!I218&lt;35,'Test Sample Data'!I218&gt;0),'Test Sample Data'!I218-'Choose Housekeeping Genes'!J$27,35-'Choose Housekeeping Genes'!J$27),"")</f>
        <v/>
      </c>
      <c r="J218" s="132" t="str">
        <f>IF(SUM('Test Sample Data'!J$3:J$386)&gt;10,IF(AND(ISNUMBER('Test Sample Data'!J218),'Test Sample Data'!J218&lt;35,'Test Sample Data'!J218&gt;0),'Test Sample Data'!J218-'Choose Housekeeping Genes'!K$27,35-'Choose Housekeeping Genes'!K$27),"")</f>
        <v/>
      </c>
      <c r="K218" s="132" t="str">
        <f>IF(SUM('Test Sample Data'!K$3:K$386)&gt;10,IF(AND(ISNUMBER('Test Sample Data'!K218),'Test Sample Data'!K218&lt;35,'Test Sample Data'!K218&gt;0),'Test Sample Data'!K218-'Choose Housekeeping Genes'!L$27,35-'Choose Housekeeping Genes'!L$27),"")</f>
        <v/>
      </c>
      <c r="L218" s="132" t="str">
        <f>IF(SUM('Test Sample Data'!L$3:L$386)&gt;10,IF(AND(ISNUMBER('Test Sample Data'!L218),'Test Sample Data'!L218&lt;35,'Test Sample Data'!L218&gt;0),'Test Sample Data'!L218-'Choose Housekeeping Genes'!M$27,35-'Choose Housekeeping Genes'!M$27),"")</f>
        <v/>
      </c>
      <c r="M218" s="132" t="str">
        <f>IF(SUM('Test Sample Data'!M$3:M$386)&gt;10,IF(AND(ISNUMBER('Test Sample Data'!M218),'Test Sample Data'!M218&lt;35,'Test Sample Data'!M218&gt;0),'Test Sample Data'!M218-'Choose Housekeeping Genes'!N$27,35-'Choose Housekeeping Genes'!N$27),"")</f>
        <v/>
      </c>
      <c r="N218" s="132" t="str">
        <f>IF(SUM('Test Sample Data'!N$3:N$386)&gt;10,IF(AND(ISNUMBER('Test Sample Data'!N218),'Test Sample Data'!N218&lt;35,'Test Sample Data'!N218&gt;0),'Test Sample Data'!N218-'Choose Housekeeping Genes'!O$27,35-'Choose Housekeeping Genes'!O$27),"")</f>
        <v/>
      </c>
      <c r="O218" s="132" t="str">
        <f>IF(SUM('Test Sample Data'!O$3:O$386)&gt;10,IF(AND(ISNUMBER('Test Sample Data'!O218),'Test Sample Data'!O218&lt;35,'Test Sample Data'!O218&gt;0),'Test Sample Data'!O218-'Choose Housekeeping Genes'!P$27,35-'Choose Housekeeping Genes'!P$27),"")</f>
        <v/>
      </c>
      <c r="P218" s="132" t="str">
        <f>IF(SUM('Test Sample Data'!P$3:P$386)&gt;10,IF(AND(ISNUMBER('Test Sample Data'!P218),'Test Sample Data'!P218&lt;35,'Test Sample Data'!P218&gt;0),'Test Sample Data'!P218-'Choose Housekeeping Genes'!Q$27,35-'Choose Housekeeping Genes'!Q$27),"")</f>
        <v/>
      </c>
      <c r="Q218" s="132" t="str">
        <f>IF(SUM('Test Sample Data'!Q$3:Q$386)&gt;10,IF(AND(ISNUMBER('Test Sample Data'!Q218),'Test Sample Data'!Q218&lt;35,'Test Sample Data'!Q218&gt;0),'Test Sample Data'!Q218-'Choose Housekeeping Genes'!R$27,35-'Choose Housekeeping Genes'!R$27),"")</f>
        <v/>
      </c>
      <c r="R218" s="132" t="str">
        <f>IF(SUM('Test Sample Data'!R$3:R$386)&gt;10,IF(AND(ISNUMBER('Test Sample Data'!R218),'Test Sample Data'!R218&lt;35,'Test Sample Data'!R218&gt;0),'Test Sample Data'!R218-'Choose Housekeeping Genes'!S$27,35-'Choose Housekeeping Genes'!S$27),"")</f>
        <v/>
      </c>
      <c r="S218" s="132" t="str">
        <f>IF(SUM('Test Sample Data'!S$3:S$386)&gt;10,IF(AND(ISNUMBER('Test Sample Data'!S218),'Test Sample Data'!S218&lt;35,'Test Sample Data'!S218&gt;0),'Test Sample Data'!S218-'Choose Housekeeping Genes'!T$27,35-'Choose Housekeeping Genes'!T$27),"")</f>
        <v/>
      </c>
      <c r="T218" s="132" t="str">
        <f>IF(SUM('Test Sample Data'!T$3:T$386)&gt;10,IF(AND(ISNUMBER('Test Sample Data'!T218),'Test Sample Data'!T218&lt;35,'Test Sample Data'!T218&gt;0),'Test Sample Data'!T218-'Choose Housekeeping Genes'!U$27,35-'Choose Housekeeping Genes'!U$27),"")</f>
        <v/>
      </c>
      <c r="U218" s="132" t="str">
        <f>IF(SUM('Test Sample Data'!U$3:U$386)&gt;10,IF(AND(ISNUMBER('Test Sample Data'!U218),'Test Sample Data'!U218&lt;35,'Test Sample Data'!U218&gt;0),'Test Sample Data'!U218-'Choose Housekeeping Genes'!V$27,35-'Choose Housekeeping Genes'!V$27),"")</f>
        <v/>
      </c>
      <c r="V218" s="132" t="str">
        <f>IF(SUM('Test Sample Data'!V$3:V$386)&gt;10,IF(AND(ISNUMBER('Test Sample Data'!V218),'Test Sample Data'!V218&lt;35,'Test Sample Data'!V218&gt;0),'Test Sample Data'!V218-'Choose Housekeeping Genes'!W$27,35-'Choose Housekeeping Genes'!W$27),"")</f>
        <v/>
      </c>
      <c r="W218" s="140" t="str">
        <f>'Control Sample Data'!A218</f>
        <v>UCA1</v>
      </c>
      <c r="X218" s="141" t="s">
        <v>265</v>
      </c>
      <c r="Y218" s="132" t="str">
        <f>IF(SUM('Control Sample Data'!C$3:C$386)&gt;10,IF(AND(ISNUMBER('Control Sample Data'!C218),'Control Sample Data'!C218&lt;35,'Control Sample Data'!C218&gt;0),'Control Sample Data'!C218-'Choose Housekeeping Genes'!AA$27,35-'Choose Housekeeping Genes'!AA$27),"")</f>
        <v/>
      </c>
      <c r="Z218" s="132" t="str">
        <f>IF(SUM('Control Sample Data'!D$3:D$386)&gt;10,IF(AND(ISNUMBER('Control Sample Data'!D218),'Control Sample Data'!D218&lt;35,'Control Sample Data'!D218&gt;0),'Control Sample Data'!D218-'Choose Housekeeping Genes'!AB$27,35-'Choose Housekeeping Genes'!AB$27),"")</f>
        <v/>
      </c>
      <c r="AA218" s="132" t="str">
        <f>IF(SUM('Control Sample Data'!E$3:E$386)&gt;10,IF(AND(ISNUMBER('Control Sample Data'!E218),'Control Sample Data'!E218&lt;35,'Control Sample Data'!E218&gt;0),'Control Sample Data'!E218-'Choose Housekeeping Genes'!AC$27,35-'Choose Housekeeping Genes'!AC$27),"")</f>
        <v/>
      </c>
      <c r="AB218" s="132" t="str">
        <f>IF(SUM('Control Sample Data'!F$3:F$386)&gt;10,IF(AND(ISNUMBER('Control Sample Data'!F218),'Control Sample Data'!F218&lt;35,'Control Sample Data'!F218&gt;0),'Control Sample Data'!F218-'Choose Housekeeping Genes'!AD$27,35-'Choose Housekeeping Genes'!AD$27),"")</f>
        <v/>
      </c>
      <c r="AC218" s="132" t="str">
        <f>IF(SUM('Control Sample Data'!G$3:G$386)&gt;10,IF(AND(ISNUMBER('Control Sample Data'!G218),'Control Sample Data'!G218&lt;35,'Control Sample Data'!G218&gt;0),'Control Sample Data'!G218-'Choose Housekeeping Genes'!AE$27,35-'Choose Housekeeping Genes'!AE$27),"")</f>
        <v/>
      </c>
      <c r="AD218" s="132" t="str">
        <f>IF(SUM('Control Sample Data'!H$3:H$386)&gt;10,IF(AND(ISNUMBER('Control Sample Data'!H218),'Control Sample Data'!H218&lt;35,'Control Sample Data'!H218&gt;0),'Control Sample Data'!H218-'Choose Housekeeping Genes'!AF$27,35-'Choose Housekeeping Genes'!AF$27),"")</f>
        <v/>
      </c>
      <c r="AE218" s="132" t="str">
        <f>IF(SUM('Control Sample Data'!I$3:I$386)&gt;10,IF(AND(ISNUMBER('Control Sample Data'!I218),'Control Sample Data'!I218&lt;35,'Control Sample Data'!I218&gt;0),'Control Sample Data'!I218-'Choose Housekeeping Genes'!AG$27,35-'Choose Housekeeping Genes'!AG$27),"")</f>
        <v/>
      </c>
      <c r="AF218" s="132" t="str">
        <f>IF(SUM('Control Sample Data'!J$3:J$386)&gt;10,IF(AND(ISNUMBER('Control Sample Data'!J218),'Control Sample Data'!J218&lt;35,'Control Sample Data'!J218&gt;0),'Control Sample Data'!J218-'Choose Housekeeping Genes'!AH$27,35-'Choose Housekeeping Genes'!AH$27),"")</f>
        <v/>
      </c>
      <c r="AG218" s="132" t="str">
        <f>IF(SUM('Control Sample Data'!K$3:K$386)&gt;10,IF(AND(ISNUMBER('Control Sample Data'!K218),'Control Sample Data'!K218&lt;35,'Control Sample Data'!K218&gt;0),'Control Sample Data'!K218-'Choose Housekeeping Genes'!AI$27,35-'Choose Housekeeping Genes'!AI$27),"")</f>
        <v/>
      </c>
      <c r="AH218" s="132" t="str">
        <f>IF(SUM('Control Sample Data'!L$3:L$386)&gt;10,IF(AND(ISNUMBER('Control Sample Data'!L218),'Control Sample Data'!L218&lt;35,'Control Sample Data'!L218&gt;0),'Control Sample Data'!L218-'Choose Housekeeping Genes'!AJ$27,35-'Choose Housekeeping Genes'!AJ$27),"")</f>
        <v/>
      </c>
      <c r="AI218" s="132" t="str">
        <f>IF(SUM('Control Sample Data'!M$3:M$386)&gt;10,IF(AND(ISNUMBER('Control Sample Data'!M218),'Control Sample Data'!M218&lt;35,'Control Sample Data'!M218&gt;0),'Control Sample Data'!M218-'Choose Housekeeping Genes'!AK$27,35-'Choose Housekeeping Genes'!AK$27),"")</f>
        <v/>
      </c>
      <c r="AJ218" s="132" t="str">
        <f>IF(SUM('Control Sample Data'!N$3:N$386)&gt;10,IF(AND(ISNUMBER('Control Sample Data'!N218),'Control Sample Data'!N218&lt;35,'Control Sample Data'!N218&gt;0),'Control Sample Data'!N218-'Choose Housekeeping Genes'!AL$27,35-'Choose Housekeeping Genes'!AL$27),"")</f>
        <v/>
      </c>
      <c r="AK218" s="132" t="str">
        <f>IF(SUM('Control Sample Data'!O$3:O$386)&gt;10,IF(AND(ISNUMBER('Control Sample Data'!O218),'Control Sample Data'!O218&lt;35,'Control Sample Data'!O218&gt;0),'Control Sample Data'!O218-'Choose Housekeeping Genes'!AM$27,35-'Choose Housekeeping Genes'!AM$27),"")</f>
        <v/>
      </c>
      <c r="AL218" s="132" t="str">
        <f>IF(SUM('Control Sample Data'!P$3:P$386)&gt;10,IF(AND(ISNUMBER('Control Sample Data'!P218),'Control Sample Data'!P218&lt;35,'Control Sample Data'!P218&gt;0),'Control Sample Data'!P218-'Choose Housekeeping Genes'!AN$27,35-'Choose Housekeeping Genes'!AN$27),"")</f>
        <v/>
      </c>
      <c r="AM218" s="132" t="str">
        <f>IF(SUM('Control Sample Data'!Q$3:Q$386)&gt;10,IF(AND(ISNUMBER('Control Sample Data'!Q218),'Control Sample Data'!Q218&lt;35,'Control Sample Data'!Q218&gt;0),'Control Sample Data'!Q218-'Choose Housekeeping Genes'!AO$27,35-'Choose Housekeeping Genes'!AO$27),"")</f>
        <v/>
      </c>
      <c r="AN218" s="132" t="str">
        <f>IF(SUM('Control Sample Data'!R$3:R$386)&gt;10,IF(AND(ISNUMBER('Control Sample Data'!R218),'Control Sample Data'!R218&lt;35,'Control Sample Data'!R218&gt;0),'Control Sample Data'!R218-'Choose Housekeeping Genes'!AP$27,35-'Choose Housekeeping Genes'!AP$27),"")</f>
        <v/>
      </c>
      <c r="AO218" s="132" t="str">
        <f>IF(SUM('Control Sample Data'!S$3:S$386)&gt;10,IF(AND(ISNUMBER('Control Sample Data'!S218),'Control Sample Data'!S218&lt;35,'Control Sample Data'!S218&gt;0),'Control Sample Data'!S218-'Choose Housekeeping Genes'!AQ$27,35-'Choose Housekeeping Genes'!AQ$27),"")</f>
        <v/>
      </c>
      <c r="AP218" s="132" t="str">
        <f>IF(SUM('Control Sample Data'!T$3:T$386)&gt;10,IF(AND(ISNUMBER('Control Sample Data'!T218),'Control Sample Data'!T218&lt;35,'Control Sample Data'!T218&gt;0),'Control Sample Data'!T218-'Choose Housekeeping Genes'!AR$27,35-'Choose Housekeeping Genes'!AR$27),"")</f>
        <v/>
      </c>
      <c r="AQ218" s="132" t="str">
        <f>IF(SUM('Control Sample Data'!U$3:U$386)&gt;10,IF(AND(ISNUMBER('Control Sample Data'!U218),'Control Sample Data'!U218&lt;35,'Control Sample Data'!U218&gt;0),'Control Sample Data'!U218-'Choose Housekeeping Genes'!AS$27,35-'Choose Housekeeping Genes'!AS$27),"")</f>
        <v/>
      </c>
      <c r="AR218" s="132" t="str">
        <f>IF(SUM('Control Sample Data'!V$3:V$386)&gt;10,IF(AND(ISNUMBER('Control Sample Data'!V218),'Control Sample Data'!V218&lt;35,'Control Sample Data'!V218&gt;0),'Control Sample Data'!V218-'Choose Housekeeping Genes'!AT$27,35-'Choose Housekeeping Genes'!AT$27),"")</f>
        <v/>
      </c>
      <c r="AS218" s="135" t="str">
        <f>'Control Sample Data'!A218</f>
        <v>UCA1</v>
      </c>
      <c r="AT218" s="35" t="s">
        <v>265</v>
      </c>
      <c r="AU218" s="132" t="str">
        <f ca="1">IF(ISNUMBER(C218-'Choose Housekeeping Genes'!D$17),C218-'Choose Housekeeping Genes'!D$17,"")</f>
        <v/>
      </c>
      <c r="AV218" s="132" t="str">
        <f ca="1">IF(ISNUMBER(D218-'Choose Housekeeping Genes'!E$17),D218-'Choose Housekeeping Genes'!E$17,"")</f>
        <v/>
      </c>
      <c r="AW218" s="132" t="str">
        <f ca="1">IF(ISNUMBER(E218-'Choose Housekeeping Genes'!F$17),E218-'Choose Housekeeping Genes'!F$17,"")</f>
        <v/>
      </c>
      <c r="AX218" s="132" t="str">
        <f ca="1">IF(ISNUMBER(F218-'Choose Housekeeping Genes'!G$17),F218-'Choose Housekeeping Genes'!G$17,"")</f>
        <v/>
      </c>
      <c r="AY218" s="132" t="str">
        <f ca="1">IF(ISNUMBER(G218-'Choose Housekeeping Genes'!H$17),G218-'Choose Housekeeping Genes'!H$17,"")</f>
        <v/>
      </c>
      <c r="AZ218" s="132" t="str">
        <f ca="1">IF(ISNUMBER(H218-'Choose Housekeeping Genes'!I$17),H218-'Choose Housekeeping Genes'!I$17,"")</f>
        <v/>
      </c>
      <c r="BA218" s="132" t="str">
        <f ca="1">IF(ISNUMBER(I218-'Choose Housekeeping Genes'!J$17),I218-'Choose Housekeeping Genes'!J$17,"")</f>
        <v/>
      </c>
      <c r="BB218" s="132" t="str">
        <f ca="1">IF(ISNUMBER(J218-'Choose Housekeeping Genes'!K$17),J218-'Choose Housekeeping Genes'!K$17,"")</f>
        <v/>
      </c>
      <c r="BC218" s="132" t="str">
        <f ca="1">IF(ISNUMBER(K218-'Choose Housekeeping Genes'!L$17),K218-'Choose Housekeeping Genes'!L$17,"")</f>
        <v/>
      </c>
      <c r="BD218" s="132" t="str">
        <f ca="1">IF(ISNUMBER(L218-'Choose Housekeeping Genes'!M$17),L218-'Choose Housekeeping Genes'!M$17,"")</f>
        <v/>
      </c>
      <c r="BE218" s="132" t="str">
        <f ca="1">IF(ISNUMBER(M218-'Choose Housekeeping Genes'!N$17),M218-'Choose Housekeeping Genes'!N$17,"")</f>
        <v/>
      </c>
      <c r="BF218" s="132" t="str">
        <f ca="1">IF(ISNUMBER(N218-'Choose Housekeeping Genes'!O$17),N218-'Choose Housekeeping Genes'!O$17,"")</f>
        <v/>
      </c>
      <c r="BG218" s="132" t="str">
        <f ca="1">IF(ISNUMBER(O218-'Choose Housekeeping Genes'!P$17),O218-'Choose Housekeeping Genes'!P$17,"")</f>
        <v/>
      </c>
      <c r="BH218" s="132" t="str">
        <f ca="1">IF(ISNUMBER(P218-'Choose Housekeeping Genes'!Q$17),P218-'Choose Housekeeping Genes'!Q$17,"")</f>
        <v/>
      </c>
      <c r="BI218" s="132" t="str">
        <f ca="1">IF(ISNUMBER(Q218-'Choose Housekeeping Genes'!R$17),Q218-'Choose Housekeeping Genes'!R$17,"")</f>
        <v/>
      </c>
      <c r="BJ218" s="132" t="str">
        <f ca="1">IF(ISNUMBER(R218-'Choose Housekeeping Genes'!S$17),R218-'Choose Housekeeping Genes'!S$17,"")</f>
        <v/>
      </c>
      <c r="BK218" s="132" t="str">
        <f ca="1">IF(ISNUMBER(S218-'Choose Housekeeping Genes'!T$17),S218-'Choose Housekeeping Genes'!T$17,"")</f>
        <v/>
      </c>
      <c r="BL218" s="132" t="str">
        <f ca="1">IF(ISNUMBER(T218-'Choose Housekeeping Genes'!U$17),T218-'Choose Housekeeping Genes'!U$17,"")</f>
        <v/>
      </c>
      <c r="BM218" s="132" t="str">
        <f ca="1">IF(ISNUMBER(U218-'Choose Housekeeping Genes'!V$17),U218-'Choose Housekeeping Genes'!V$17,"")</f>
        <v/>
      </c>
      <c r="BN218" s="132" t="str">
        <f ca="1">IF(ISNUMBER(V218-'Choose Housekeeping Genes'!W$17),V218-'Choose Housekeeping Genes'!W$17,"")</f>
        <v/>
      </c>
      <c r="BO218" s="142" t="str">
        <f t="shared" si="14"/>
        <v>UCA1</v>
      </c>
      <c r="BP218" s="141" t="s">
        <v>265</v>
      </c>
      <c r="BQ218" s="132" t="str">
        <f ca="1">IF(ISNUMBER(Y218-'Choose Housekeeping Genes'!AA$17),Y218-'Choose Housekeeping Genes'!AA$17,"")</f>
        <v/>
      </c>
      <c r="BR218" s="132" t="str">
        <f ca="1">IF(ISNUMBER(Z218-'Choose Housekeeping Genes'!AB$17),Z218-'Choose Housekeeping Genes'!AB$17,"")</f>
        <v/>
      </c>
      <c r="BS218" s="132" t="str">
        <f ca="1">IF(ISNUMBER(AA218-'Choose Housekeeping Genes'!AC$17),AA218-'Choose Housekeeping Genes'!AC$17,"")</f>
        <v/>
      </c>
      <c r="BT218" s="132" t="str">
        <f ca="1">IF(ISNUMBER(AB218-'Choose Housekeeping Genes'!AD$17),AB218-'Choose Housekeeping Genes'!AD$17,"")</f>
        <v/>
      </c>
      <c r="BU218" s="132" t="str">
        <f ca="1">IF(ISNUMBER(AC218-'Choose Housekeeping Genes'!AE$17),AC218-'Choose Housekeeping Genes'!AE$17,"")</f>
        <v/>
      </c>
      <c r="BV218" s="132" t="str">
        <f ca="1">IF(ISNUMBER(AD218-'Choose Housekeeping Genes'!AF$17),AD218-'Choose Housekeeping Genes'!AF$17,"")</f>
        <v/>
      </c>
      <c r="BW218" s="132" t="str">
        <f ca="1">IF(ISNUMBER(AE218-'Choose Housekeeping Genes'!AG$17),AE218-'Choose Housekeeping Genes'!AG$17,"")</f>
        <v/>
      </c>
      <c r="BX218" s="132" t="str">
        <f ca="1">IF(ISNUMBER(AF218-'Choose Housekeeping Genes'!AH$17),AF218-'Choose Housekeeping Genes'!AH$17,"")</f>
        <v/>
      </c>
      <c r="BY218" s="132" t="str">
        <f ca="1">IF(ISNUMBER(AG218-'Choose Housekeeping Genes'!AI$17),AG218-'Choose Housekeeping Genes'!AI$17,"")</f>
        <v/>
      </c>
      <c r="BZ218" s="132" t="str">
        <f ca="1">IF(ISNUMBER(AH218-'Choose Housekeeping Genes'!AJ$17),AH218-'Choose Housekeeping Genes'!AJ$17,"")</f>
        <v/>
      </c>
      <c r="CA218" s="132" t="str">
        <f ca="1">IF(ISNUMBER(AI218-'Choose Housekeeping Genes'!AK$17),AI218-'Choose Housekeeping Genes'!AK$17,"")</f>
        <v/>
      </c>
      <c r="CB218" s="132" t="str">
        <f ca="1">IF(ISNUMBER(AJ218-'Choose Housekeeping Genes'!AL$17),AJ218-'Choose Housekeeping Genes'!AL$17,"")</f>
        <v/>
      </c>
      <c r="CC218" s="132" t="str">
        <f ca="1">IF(ISNUMBER(AK218-'Choose Housekeeping Genes'!AM$17),AK218-'Choose Housekeeping Genes'!AM$17,"")</f>
        <v/>
      </c>
      <c r="CD218" s="132" t="str">
        <f ca="1">IF(ISNUMBER(AL218-'Choose Housekeeping Genes'!AN$17),AL218-'Choose Housekeeping Genes'!AN$17,"")</f>
        <v/>
      </c>
      <c r="CE218" s="132" t="str">
        <f ca="1">IF(ISNUMBER(AM218-'Choose Housekeeping Genes'!AO$17),AM218-'Choose Housekeeping Genes'!AO$17,"")</f>
        <v/>
      </c>
      <c r="CF218" s="132" t="str">
        <f ca="1">IF(ISNUMBER(AN218-'Choose Housekeeping Genes'!AP$17),AN218-'Choose Housekeeping Genes'!AP$17,"")</f>
        <v/>
      </c>
      <c r="CG218" s="132" t="str">
        <f ca="1">IF(ISNUMBER(AO218-'Choose Housekeeping Genes'!AQ$17),AO218-'Choose Housekeeping Genes'!AQ$17,"")</f>
        <v/>
      </c>
      <c r="CH218" s="132" t="str">
        <f ca="1">IF(ISNUMBER(AP218-'Choose Housekeeping Genes'!AR$17),AP218-'Choose Housekeeping Genes'!AR$17,"")</f>
        <v/>
      </c>
      <c r="CI218" s="132" t="str">
        <f ca="1">IF(ISNUMBER(AQ218-'Choose Housekeeping Genes'!AS$17),AQ218-'Choose Housekeeping Genes'!AS$17,"")</f>
        <v/>
      </c>
      <c r="CJ218" s="132" t="str">
        <f ca="1">IF(ISNUMBER(AR218-'Choose Housekeeping Genes'!AT$17),AR218-'Choose Housekeeping Genes'!AT$17,"")</f>
        <v/>
      </c>
      <c r="CK218" s="137" t="e">
        <f t="shared" ca="1" si="12"/>
        <v>#DIV/0!</v>
      </c>
      <c r="CL218" s="138" t="e">
        <f t="shared" ca="1" si="13"/>
        <v>#DIV/0!</v>
      </c>
    </row>
    <row r="219" spans="1:90" ht="12.75" x14ac:dyDescent="0.15">
      <c r="A219" s="131" t="str">
        <f>'Transcript table'!C219</f>
        <v>UCH1LAS</v>
      </c>
      <c r="B219" s="35" t="s">
        <v>266</v>
      </c>
      <c r="C219" s="132" t="str">
        <f>IF(SUM('Test Sample Data'!C$3:C$386)&gt;10,IF(AND(ISNUMBER('Test Sample Data'!C219),'Test Sample Data'!C219&lt;35,'Test Sample Data'!C219&gt;0),'Test Sample Data'!C219-'Choose Housekeeping Genes'!D$27,35-'Choose Housekeeping Genes'!D$27),"")</f>
        <v/>
      </c>
      <c r="D219" s="132" t="str">
        <f>IF(SUM('Test Sample Data'!D$3:D$386)&gt;10,IF(AND(ISNUMBER('Test Sample Data'!D219),'Test Sample Data'!D219&lt;35,'Test Sample Data'!D219&gt;0),'Test Sample Data'!D219-'Choose Housekeeping Genes'!E$27,35-'Choose Housekeeping Genes'!E$27),"")</f>
        <v/>
      </c>
      <c r="E219" s="132" t="str">
        <f>IF(SUM('Test Sample Data'!E$3:E$386)&gt;10,IF(AND(ISNUMBER('Test Sample Data'!E219),'Test Sample Data'!E219&lt;35,'Test Sample Data'!E219&gt;0),'Test Sample Data'!E219-'Choose Housekeeping Genes'!F$27,35-'Choose Housekeeping Genes'!F$27),"")</f>
        <v/>
      </c>
      <c r="F219" s="132" t="str">
        <f>IF(SUM('Test Sample Data'!F$3:F$386)&gt;10,IF(AND(ISNUMBER('Test Sample Data'!F219),'Test Sample Data'!F219&lt;35,'Test Sample Data'!F219&gt;0),'Test Sample Data'!F219-'Choose Housekeeping Genes'!G$27,35-'Choose Housekeeping Genes'!G$27),"")</f>
        <v/>
      </c>
      <c r="G219" s="132" t="str">
        <f>IF(SUM('Test Sample Data'!G$3:G$386)&gt;10,IF(AND(ISNUMBER('Test Sample Data'!G219),'Test Sample Data'!G219&lt;35,'Test Sample Data'!G219&gt;0),'Test Sample Data'!G219-'Choose Housekeeping Genes'!H$27,35-'Choose Housekeeping Genes'!H$27),"")</f>
        <v/>
      </c>
      <c r="H219" s="132" t="str">
        <f>IF(SUM('Test Sample Data'!H$3:H$386)&gt;10,IF(AND(ISNUMBER('Test Sample Data'!H219),'Test Sample Data'!H219&lt;35,'Test Sample Data'!H219&gt;0),'Test Sample Data'!H219-'Choose Housekeeping Genes'!I$27,35-'Choose Housekeeping Genes'!I$27),"")</f>
        <v/>
      </c>
      <c r="I219" s="132" t="str">
        <f>IF(SUM('Test Sample Data'!I$3:I$386)&gt;10,IF(AND(ISNUMBER('Test Sample Data'!I219),'Test Sample Data'!I219&lt;35,'Test Sample Data'!I219&gt;0),'Test Sample Data'!I219-'Choose Housekeeping Genes'!J$27,35-'Choose Housekeeping Genes'!J$27),"")</f>
        <v/>
      </c>
      <c r="J219" s="132" t="str">
        <f>IF(SUM('Test Sample Data'!J$3:J$386)&gt;10,IF(AND(ISNUMBER('Test Sample Data'!J219),'Test Sample Data'!J219&lt;35,'Test Sample Data'!J219&gt;0),'Test Sample Data'!J219-'Choose Housekeeping Genes'!K$27,35-'Choose Housekeeping Genes'!K$27),"")</f>
        <v/>
      </c>
      <c r="K219" s="132" t="str">
        <f>IF(SUM('Test Sample Data'!K$3:K$386)&gt;10,IF(AND(ISNUMBER('Test Sample Data'!K219),'Test Sample Data'!K219&lt;35,'Test Sample Data'!K219&gt;0),'Test Sample Data'!K219-'Choose Housekeeping Genes'!L$27,35-'Choose Housekeeping Genes'!L$27),"")</f>
        <v/>
      </c>
      <c r="L219" s="132" t="str">
        <f>IF(SUM('Test Sample Data'!L$3:L$386)&gt;10,IF(AND(ISNUMBER('Test Sample Data'!L219),'Test Sample Data'!L219&lt;35,'Test Sample Data'!L219&gt;0),'Test Sample Data'!L219-'Choose Housekeeping Genes'!M$27,35-'Choose Housekeeping Genes'!M$27),"")</f>
        <v/>
      </c>
      <c r="M219" s="132" t="str">
        <f>IF(SUM('Test Sample Data'!M$3:M$386)&gt;10,IF(AND(ISNUMBER('Test Sample Data'!M219),'Test Sample Data'!M219&lt;35,'Test Sample Data'!M219&gt;0),'Test Sample Data'!M219-'Choose Housekeeping Genes'!N$27,35-'Choose Housekeeping Genes'!N$27),"")</f>
        <v/>
      </c>
      <c r="N219" s="132" t="str">
        <f>IF(SUM('Test Sample Data'!N$3:N$386)&gt;10,IF(AND(ISNUMBER('Test Sample Data'!N219),'Test Sample Data'!N219&lt;35,'Test Sample Data'!N219&gt;0),'Test Sample Data'!N219-'Choose Housekeeping Genes'!O$27,35-'Choose Housekeeping Genes'!O$27),"")</f>
        <v/>
      </c>
      <c r="O219" s="132" t="str">
        <f>IF(SUM('Test Sample Data'!O$3:O$386)&gt;10,IF(AND(ISNUMBER('Test Sample Data'!O219),'Test Sample Data'!O219&lt;35,'Test Sample Data'!O219&gt;0),'Test Sample Data'!O219-'Choose Housekeeping Genes'!P$27,35-'Choose Housekeeping Genes'!P$27),"")</f>
        <v/>
      </c>
      <c r="P219" s="132" t="str">
        <f>IF(SUM('Test Sample Data'!P$3:P$386)&gt;10,IF(AND(ISNUMBER('Test Sample Data'!P219),'Test Sample Data'!P219&lt;35,'Test Sample Data'!P219&gt;0),'Test Sample Data'!P219-'Choose Housekeeping Genes'!Q$27,35-'Choose Housekeeping Genes'!Q$27),"")</f>
        <v/>
      </c>
      <c r="Q219" s="132" t="str">
        <f>IF(SUM('Test Sample Data'!Q$3:Q$386)&gt;10,IF(AND(ISNUMBER('Test Sample Data'!Q219),'Test Sample Data'!Q219&lt;35,'Test Sample Data'!Q219&gt;0),'Test Sample Data'!Q219-'Choose Housekeeping Genes'!R$27,35-'Choose Housekeeping Genes'!R$27),"")</f>
        <v/>
      </c>
      <c r="R219" s="132" t="str">
        <f>IF(SUM('Test Sample Data'!R$3:R$386)&gt;10,IF(AND(ISNUMBER('Test Sample Data'!R219),'Test Sample Data'!R219&lt;35,'Test Sample Data'!R219&gt;0),'Test Sample Data'!R219-'Choose Housekeeping Genes'!S$27,35-'Choose Housekeeping Genes'!S$27),"")</f>
        <v/>
      </c>
      <c r="S219" s="132" t="str">
        <f>IF(SUM('Test Sample Data'!S$3:S$386)&gt;10,IF(AND(ISNUMBER('Test Sample Data'!S219),'Test Sample Data'!S219&lt;35,'Test Sample Data'!S219&gt;0),'Test Sample Data'!S219-'Choose Housekeeping Genes'!T$27,35-'Choose Housekeeping Genes'!T$27),"")</f>
        <v/>
      </c>
      <c r="T219" s="132" t="str">
        <f>IF(SUM('Test Sample Data'!T$3:T$386)&gt;10,IF(AND(ISNUMBER('Test Sample Data'!T219),'Test Sample Data'!T219&lt;35,'Test Sample Data'!T219&gt;0),'Test Sample Data'!T219-'Choose Housekeeping Genes'!U$27,35-'Choose Housekeeping Genes'!U$27),"")</f>
        <v/>
      </c>
      <c r="U219" s="132" t="str">
        <f>IF(SUM('Test Sample Data'!U$3:U$386)&gt;10,IF(AND(ISNUMBER('Test Sample Data'!U219),'Test Sample Data'!U219&lt;35,'Test Sample Data'!U219&gt;0),'Test Sample Data'!U219-'Choose Housekeeping Genes'!V$27,35-'Choose Housekeeping Genes'!V$27),"")</f>
        <v/>
      </c>
      <c r="V219" s="132" t="str">
        <f>IF(SUM('Test Sample Data'!V$3:V$386)&gt;10,IF(AND(ISNUMBER('Test Sample Data'!V219),'Test Sample Data'!V219&lt;35,'Test Sample Data'!V219&gt;0),'Test Sample Data'!V219-'Choose Housekeeping Genes'!W$27,35-'Choose Housekeeping Genes'!W$27),"")</f>
        <v/>
      </c>
      <c r="W219" s="140" t="str">
        <f>'Control Sample Data'!A219</f>
        <v>UCH1LAS</v>
      </c>
      <c r="X219" s="141" t="s">
        <v>266</v>
      </c>
      <c r="Y219" s="132" t="str">
        <f>IF(SUM('Control Sample Data'!C$3:C$386)&gt;10,IF(AND(ISNUMBER('Control Sample Data'!C219),'Control Sample Data'!C219&lt;35,'Control Sample Data'!C219&gt;0),'Control Sample Data'!C219-'Choose Housekeeping Genes'!AA$27,35-'Choose Housekeeping Genes'!AA$27),"")</f>
        <v/>
      </c>
      <c r="Z219" s="132" t="str">
        <f>IF(SUM('Control Sample Data'!D$3:D$386)&gt;10,IF(AND(ISNUMBER('Control Sample Data'!D219),'Control Sample Data'!D219&lt;35,'Control Sample Data'!D219&gt;0),'Control Sample Data'!D219-'Choose Housekeeping Genes'!AB$27,35-'Choose Housekeeping Genes'!AB$27),"")</f>
        <v/>
      </c>
      <c r="AA219" s="132" t="str">
        <f>IF(SUM('Control Sample Data'!E$3:E$386)&gt;10,IF(AND(ISNUMBER('Control Sample Data'!E219),'Control Sample Data'!E219&lt;35,'Control Sample Data'!E219&gt;0),'Control Sample Data'!E219-'Choose Housekeeping Genes'!AC$27,35-'Choose Housekeeping Genes'!AC$27),"")</f>
        <v/>
      </c>
      <c r="AB219" s="132" t="str">
        <f>IF(SUM('Control Sample Data'!F$3:F$386)&gt;10,IF(AND(ISNUMBER('Control Sample Data'!F219),'Control Sample Data'!F219&lt;35,'Control Sample Data'!F219&gt;0),'Control Sample Data'!F219-'Choose Housekeeping Genes'!AD$27,35-'Choose Housekeeping Genes'!AD$27),"")</f>
        <v/>
      </c>
      <c r="AC219" s="132" t="str">
        <f>IF(SUM('Control Sample Data'!G$3:G$386)&gt;10,IF(AND(ISNUMBER('Control Sample Data'!G219),'Control Sample Data'!G219&lt;35,'Control Sample Data'!G219&gt;0),'Control Sample Data'!G219-'Choose Housekeeping Genes'!AE$27,35-'Choose Housekeeping Genes'!AE$27),"")</f>
        <v/>
      </c>
      <c r="AD219" s="132" t="str">
        <f>IF(SUM('Control Sample Data'!H$3:H$386)&gt;10,IF(AND(ISNUMBER('Control Sample Data'!H219),'Control Sample Data'!H219&lt;35,'Control Sample Data'!H219&gt;0),'Control Sample Data'!H219-'Choose Housekeeping Genes'!AF$27,35-'Choose Housekeeping Genes'!AF$27),"")</f>
        <v/>
      </c>
      <c r="AE219" s="132" t="str">
        <f>IF(SUM('Control Sample Data'!I$3:I$386)&gt;10,IF(AND(ISNUMBER('Control Sample Data'!I219),'Control Sample Data'!I219&lt;35,'Control Sample Data'!I219&gt;0),'Control Sample Data'!I219-'Choose Housekeeping Genes'!AG$27,35-'Choose Housekeeping Genes'!AG$27),"")</f>
        <v/>
      </c>
      <c r="AF219" s="132" t="str">
        <f>IF(SUM('Control Sample Data'!J$3:J$386)&gt;10,IF(AND(ISNUMBER('Control Sample Data'!J219),'Control Sample Data'!J219&lt;35,'Control Sample Data'!J219&gt;0),'Control Sample Data'!J219-'Choose Housekeeping Genes'!AH$27,35-'Choose Housekeeping Genes'!AH$27),"")</f>
        <v/>
      </c>
      <c r="AG219" s="132" t="str">
        <f>IF(SUM('Control Sample Data'!K$3:K$386)&gt;10,IF(AND(ISNUMBER('Control Sample Data'!K219),'Control Sample Data'!K219&lt;35,'Control Sample Data'!K219&gt;0),'Control Sample Data'!K219-'Choose Housekeeping Genes'!AI$27,35-'Choose Housekeeping Genes'!AI$27),"")</f>
        <v/>
      </c>
      <c r="AH219" s="132" t="str">
        <f>IF(SUM('Control Sample Data'!L$3:L$386)&gt;10,IF(AND(ISNUMBER('Control Sample Data'!L219),'Control Sample Data'!L219&lt;35,'Control Sample Data'!L219&gt;0),'Control Sample Data'!L219-'Choose Housekeeping Genes'!AJ$27,35-'Choose Housekeeping Genes'!AJ$27),"")</f>
        <v/>
      </c>
      <c r="AI219" s="132" t="str">
        <f>IF(SUM('Control Sample Data'!M$3:M$386)&gt;10,IF(AND(ISNUMBER('Control Sample Data'!M219),'Control Sample Data'!M219&lt;35,'Control Sample Data'!M219&gt;0),'Control Sample Data'!M219-'Choose Housekeeping Genes'!AK$27,35-'Choose Housekeeping Genes'!AK$27),"")</f>
        <v/>
      </c>
      <c r="AJ219" s="132" t="str">
        <f>IF(SUM('Control Sample Data'!N$3:N$386)&gt;10,IF(AND(ISNUMBER('Control Sample Data'!N219),'Control Sample Data'!N219&lt;35,'Control Sample Data'!N219&gt;0),'Control Sample Data'!N219-'Choose Housekeeping Genes'!AL$27,35-'Choose Housekeeping Genes'!AL$27),"")</f>
        <v/>
      </c>
      <c r="AK219" s="132" t="str">
        <f>IF(SUM('Control Sample Data'!O$3:O$386)&gt;10,IF(AND(ISNUMBER('Control Sample Data'!O219),'Control Sample Data'!O219&lt;35,'Control Sample Data'!O219&gt;0),'Control Sample Data'!O219-'Choose Housekeeping Genes'!AM$27,35-'Choose Housekeeping Genes'!AM$27),"")</f>
        <v/>
      </c>
      <c r="AL219" s="132" t="str">
        <f>IF(SUM('Control Sample Data'!P$3:P$386)&gt;10,IF(AND(ISNUMBER('Control Sample Data'!P219),'Control Sample Data'!P219&lt;35,'Control Sample Data'!P219&gt;0),'Control Sample Data'!P219-'Choose Housekeeping Genes'!AN$27,35-'Choose Housekeeping Genes'!AN$27),"")</f>
        <v/>
      </c>
      <c r="AM219" s="132" t="str">
        <f>IF(SUM('Control Sample Data'!Q$3:Q$386)&gt;10,IF(AND(ISNUMBER('Control Sample Data'!Q219),'Control Sample Data'!Q219&lt;35,'Control Sample Data'!Q219&gt;0),'Control Sample Data'!Q219-'Choose Housekeeping Genes'!AO$27,35-'Choose Housekeeping Genes'!AO$27),"")</f>
        <v/>
      </c>
      <c r="AN219" s="132" t="str">
        <f>IF(SUM('Control Sample Data'!R$3:R$386)&gt;10,IF(AND(ISNUMBER('Control Sample Data'!R219),'Control Sample Data'!R219&lt;35,'Control Sample Data'!R219&gt;0),'Control Sample Data'!R219-'Choose Housekeeping Genes'!AP$27,35-'Choose Housekeeping Genes'!AP$27),"")</f>
        <v/>
      </c>
      <c r="AO219" s="132" t="str">
        <f>IF(SUM('Control Sample Data'!S$3:S$386)&gt;10,IF(AND(ISNUMBER('Control Sample Data'!S219),'Control Sample Data'!S219&lt;35,'Control Sample Data'!S219&gt;0),'Control Sample Data'!S219-'Choose Housekeeping Genes'!AQ$27,35-'Choose Housekeeping Genes'!AQ$27),"")</f>
        <v/>
      </c>
      <c r="AP219" s="132" t="str">
        <f>IF(SUM('Control Sample Data'!T$3:T$386)&gt;10,IF(AND(ISNUMBER('Control Sample Data'!T219),'Control Sample Data'!T219&lt;35,'Control Sample Data'!T219&gt;0),'Control Sample Data'!T219-'Choose Housekeeping Genes'!AR$27,35-'Choose Housekeeping Genes'!AR$27),"")</f>
        <v/>
      </c>
      <c r="AQ219" s="132" t="str">
        <f>IF(SUM('Control Sample Data'!U$3:U$386)&gt;10,IF(AND(ISNUMBER('Control Sample Data'!U219),'Control Sample Data'!U219&lt;35,'Control Sample Data'!U219&gt;0),'Control Sample Data'!U219-'Choose Housekeeping Genes'!AS$27,35-'Choose Housekeeping Genes'!AS$27),"")</f>
        <v/>
      </c>
      <c r="AR219" s="132" t="str">
        <f>IF(SUM('Control Sample Data'!V$3:V$386)&gt;10,IF(AND(ISNUMBER('Control Sample Data'!V219),'Control Sample Data'!V219&lt;35,'Control Sample Data'!V219&gt;0),'Control Sample Data'!V219-'Choose Housekeeping Genes'!AT$27,35-'Choose Housekeeping Genes'!AT$27),"")</f>
        <v/>
      </c>
      <c r="AS219" s="135" t="str">
        <f>'Control Sample Data'!A219</f>
        <v>UCH1LAS</v>
      </c>
      <c r="AT219" s="35" t="s">
        <v>266</v>
      </c>
      <c r="AU219" s="132" t="str">
        <f ca="1">IF(ISNUMBER(C219-'Choose Housekeeping Genes'!D$17),C219-'Choose Housekeeping Genes'!D$17,"")</f>
        <v/>
      </c>
      <c r="AV219" s="132" t="str">
        <f ca="1">IF(ISNUMBER(D219-'Choose Housekeeping Genes'!E$17),D219-'Choose Housekeeping Genes'!E$17,"")</f>
        <v/>
      </c>
      <c r="AW219" s="132" t="str">
        <f ca="1">IF(ISNUMBER(E219-'Choose Housekeeping Genes'!F$17),E219-'Choose Housekeeping Genes'!F$17,"")</f>
        <v/>
      </c>
      <c r="AX219" s="132" t="str">
        <f ca="1">IF(ISNUMBER(F219-'Choose Housekeeping Genes'!G$17),F219-'Choose Housekeeping Genes'!G$17,"")</f>
        <v/>
      </c>
      <c r="AY219" s="132" t="str">
        <f ca="1">IF(ISNUMBER(G219-'Choose Housekeeping Genes'!H$17),G219-'Choose Housekeeping Genes'!H$17,"")</f>
        <v/>
      </c>
      <c r="AZ219" s="132" t="str">
        <f ca="1">IF(ISNUMBER(H219-'Choose Housekeeping Genes'!I$17),H219-'Choose Housekeeping Genes'!I$17,"")</f>
        <v/>
      </c>
      <c r="BA219" s="132" t="str">
        <f ca="1">IF(ISNUMBER(I219-'Choose Housekeeping Genes'!J$17),I219-'Choose Housekeeping Genes'!J$17,"")</f>
        <v/>
      </c>
      <c r="BB219" s="132" t="str">
        <f ca="1">IF(ISNUMBER(J219-'Choose Housekeeping Genes'!K$17),J219-'Choose Housekeeping Genes'!K$17,"")</f>
        <v/>
      </c>
      <c r="BC219" s="132" t="str">
        <f ca="1">IF(ISNUMBER(K219-'Choose Housekeeping Genes'!L$17),K219-'Choose Housekeeping Genes'!L$17,"")</f>
        <v/>
      </c>
      <c r="BD219" s="132" t="str">
        <f ca="1">IF(ISNUMBER(L219-'Choose Housekeeping Genes'!M$17),L219-'Choose Housekeeping Genes'!M$17,"")</f>
        <v/>
      </c>
      <c r="BE219" s="132" t="str">
        <f ca="1">IF(ISNUMBER(M219-'Choose Housekeeping Genes'!N$17),M219-'Choose Housekeeping Genes'!N$17,"")</f>
        <v/>
      </c>
      <c r="BF219" s="132" t="str">
        <f ca="1">IF(ISNUMBER(N219-'Choose Housekeeping Genes'!O$17),N219-'Choose Housekeeping Genes'!O$17,"")</f>
        <v/>
      </c>
      <c r="BG219" s="132" t="str">
        <f ca="1">IF(ISNUMBER(O219-'Choose Housekeeping Genes'!P$17),O219-'Choose Housekeeping Genes'!P$17,"")</f>
        <v/>
      </c>
      <c r="BH219" s="132" t="str">
        <f ca="1">IF(ISNUMBER(P219-'Choose Housekeeping Genes'!Q$17),P219-'Choose Housekeeping Genes'!Q$17,"")</f>
        <v/>
      </c>
      <c r="BI219" s="132" t="str">
        <f ca="1">IF(ISNUMBER(Q219-'Choose Housekeeping Genes'!R$17),Q219-'Choose Housekeeping Genes'!R$17,"")</f>
        <v/>
      </c>
      <c r="BJ219" s="132" t="str">
        <f ca="1">IF(ISNUMBER(R219-'Choose Housekeeping Genes'!S$17),R219-'Choose Housekeeping Genes'!S$17,"")</f>
        <v/>
      </c>
      <c r="BK219" s="132" t="str">
        <f ca="1">IF(ISNUMBER(S219-'Choose Housekeeping Genes'!T$17),S219-'Choose Housekeeping Genes'!T$17,"")</f>
        <v/>
      </c>
      <c r="BL219" s="132" t="str">
        <f ca="1">IF(ISNUMBER(T219-'Choose Housekeeping Genes'!U$17),T219-'Choose Housekeeping Genes'!U$17,"")</f>
        <v/>
      </c>
      <c r="BM219" s="132" t="str">
        <f ca="1">IF(ISNUMBER(U219-'Choose Housekeeping Genes'!V$17),U219-'Choose Housekeeping Genes'!V$17,"")</f>
        <v/>
      </c>
      <c r="BN219" s="132" t="str">
        <f ca="1">IF(ISNUMBER(V219-'Choose Housekeeping Genes'!W$17),V219-'Choose Housekeeping Genes'!W$17,"")</f>
        <v/>
      </c>
      <c r="BO219" s="142" t="str">
        <f t="shared" si="14"/>
        <v>UCH1LAS</v>
      </c>
      <c r="BP219" s="141" t="s">
        <v>266</v>
      </c>
      <c r="BQ219" s="132" t="str">
        <f ca="1">IF(ISNUMBER(Y219-'Choose Housekeeping Genes'!AA$17),Y219-'Choose Housekeeping Genes'!AA$17,"")</f>
        <v/>
      </c>
      <c r="BR219" s="132" t="str">
        <f ca="1">IF(ISNUMBER(Z219-'Choose Housekeeping Genes'!AB$17),Z219-'Choose Housekeeping Genes'!AB$17,"")</f>
        <v/>
      </c>
      <c r="BS219" s="132" t="str">
        <f ca="1">IF(ISNUMBER(AA219-'Choose Housekeeping Genes'!AC$17),AA219-'Choose Housekeeping Genes'!AC$17,"")</f>
        <v/>
      </c>
      <c r="BT219" s="132" t="str">
        <f ca="1">IF(ISNUMBER(AB219-'Choose Housekeeping Genes'!AD$17),AB219-'Choose Housekeeping Genes'!AD$17,"")</f>
        <v/>
      </c>
      <c r="BU219" s="132" t="str">
        <f ca="1">IF(ISNUMBER(AC219-'Choose Housekeeping Genes'!AE$17),AC219-'Choose Housekeeping Genes'!AE$17,"")</f>
        <v/>
      </c>
      <c r="BV219" s="132" t="str">
        <f ca="1">IF(ISNUMBER(AD219-'Choose Housekeeping Genes'!AF$17),AD219-'Choose Housekeeping Genes'!AF$17,"")</f>
        <v/>
      </c>
      <c r="BW219" s="132" t="str">
        <f ca="1">IF(ISNUMBER(AE219-'Choose Housekeeping Genes'!AG$17),AE219-'Choose Housekeeping Genes'!AG$17,"")</f>
        <v/>
      </c>
      <c r="BX219" s="132" t="str">
        <f ca="1">IF(ISNUMBER(AF219-'Choose Housekeeping Genes'!AH$17),AF219-'Choose Housekeeping Genes'!AH$17,"")</f>
        <v/>
      </c>
      <c r="BY219" s="132" t="str">
        <f ca="1">IF(ISNUMBER(AG219-'Choose Housekeeping Genes'!AI$17),AG219-'Choose Housekeeping Genes'!AI$17,"")</f>
        <v/>
      </c>
      <c r="BZ219" s="132" t="str">
        <f ca="1">IF(ISNUMBER(AH219-'Choose Housekeeping Genes'!AJ$17),AH219-'Choose Housekeeping Genes'!AJ$17,"")</f>
        <v/>
      </c>
      <c r="CA219" s="132" t="str">
        <f ca="1">IF(ISNUMBER(AI219-'Choose Housekeeping Genes'!AK$17),AI219-'Choose Housekeeping Genes'!AK$17,"")</f>
        <v/>
      </c>
      <c r="CB219" s="132" t="str">
        <f ca="1">IF(ISNUMBER(AJ219-'Choose Housekeeping Genes'!AL$17),AJ219-'Choose Housekeeping Genes'!AL$17,"")</f>
        <v/>
      </c>
      <c r="CC219" s="132" t="str">
        <f ca="1">IF(ISNUMBER(AK219-'Choose Housekeeping Genes'!AM$17),AK219-'Choose Housekeeping Genes'!AM$17,"")</f>
        <v/>
      </c>
      <c r="CD219" s="132" t="str">
        <f ca="1">IF(ISNUMBER(AL219-'Choose Housekeeping Genes'!AN$17),AL219-'Choose Housekeeping Genes'!AN$17,"")</f>
        <v/>
      </c>
      <c r="CE219" s="132" t="str">
        <f ca="1">IF(ISNUMBER(AM219-'Choose Housekeeping Genes'!AO$17),AM219-'Choose Housekeeping Genes'!AO$17,"")</f>
        <v/>
      </c>
      <c r="CF219" s="132" t="str">
        <f ca="1">IF(ISNUMBER(AN219-'Choose Housekeeping Genes'!AP$17),AN219-'Choose Housekeeping Genes'!AP$17,"")</f>
        <v/>
      </c>
      <c r="CG219" s="132" t="str">
        <f ca="1">IF(ISNUMBER(AO219-'Choose Housekeeping Genes'!AQ$17),AO219-'Choose Housekeeping Genes'!AQ$17,"")</f>
        <v/>
      </c>
      <c r="CH219" s="132" t="str">
        <f ca="1">IF(ISNUMBER(AP219-'Choose Housekeeping Genes'!AR$17),AP219-'Choose Housekeeping Genes'!AR$17,"")</f>
        <v/>
      </c>
      <c r="CI219" s="132" t="str">
        <f ca="1">IF(ISNUMBER(AQ219-'Choose Housekeeping Genes'!AS$17),AQ219-'Choose Housekeeping Genes'!AS$17,"")</f>
        <v/>
      </c>
      <c r="CJ219" s="132" t="str">
        <f ca="1">IF(ISNUMBER(AR219-'Choose Housekeeping Genes'!AT$17),AR219-'Choose Housekeeping Genes'!AT$17,"")</f>
        <v/>
      </c>
      <c r="CK219" s="137" t="e">
        <f t="shared" ca="1" si="12"/>
        <v>#DIV/0!</v>
      </c>
      <c r="CL219" s="138" t="e">
        <f t="shared" ca="1" si="13"/>
        <v>#DIV/0!</v>
      </c>
    </row>
    <row r="220" spans="1:90" ht="12.75" x14ac:dyDescent="0.15">
      <c r="A220" s="131" t="str">
        <f>'Transcript table'!C220</f>
        <v xml:space="preserve">UFC1 lincRNA </v>
      </c>
      <c r="B220" s="35" t="s">
        <v>267</v>
      </c>
      <c r="C220" s="132" t="str">
        <f>IF(SUM('Test Sample Data'!C$3:C$386)&gt;10,IF(AND(ISNUMBER('Test Sample Data'!C220),'Test Sample Data'!C220&lt;35,'Test Sample Data'!C220&gt;0),'Test Sample Data'!C220-'Choose Housekeeping Genes'!D$27,35-'Choose Housekeeping Genes'!D$27),"")</f>
        <v/>
      </c>
      <c r="D220" s="132" t="str">
        <f>IF(SUM('Test Sample Data'!D$3:D$386)&gt;10,IF(AND(ISNUMBER('Test Sample Data'!D220),'Test Sample Data'!D220&lt;35,'Test Sample Data'!D220&gt;0),'Test Sample Data'!D220-'Choose Housekeeping Genes'!E$27,35-'Choose Housekeeping Genes'!E$27),"")</f>
        <v/>
      </c>
      <c r="E220" s="132" t="str">
        <f>IF(SUM('Test Sample Data'!E$3:E$386)&gt;10,IF(AND(ISNUMBER('Test Sample Data'!E220),'Test Sample Data'!E220&lt;35,'Test Sample Data'!E220&gt;0),'Test Sample Data'!E220-'Choose Housekeeping Genes'!F$27,35-'Choose Housekeeping Genes'!F$27),"")</f>
        <v/>
      </c>
      <c r="F220" s="132" t="str">
        <f>IF(SUM('Test Sample Data'!F$3:F$386)&gt;10,IF(AND(ISNUMBER('Test Sample Data'!F220),'Test Sample Data'!F220&lt;35,'Test Sample Data'!F220&gt;0),'Test Sample Data'!F220-'Choose Housekeeping Genes'!G$27,35-'Choose Housekeeping Genes'!G$27),"")</f>
        <v/>
      </c>
      <c r="G220" s="132" t="str">
        <f>IF(SUM('Test Sample Data'!G$3:G$386)&gt;10,IF(AND(ISNUMBER('Test Sample Data'!G220),'Test Sample Data'!G220&lt;35,'Test Sample Data'!G220&gt;0),'Test Sample Data'!G220-'Choose Housekeeping Genes'!H$27,35-'Choose Housekeeping Genes'!H$27),"")</f>
        <v/>
      </c>
      <c r="H220" s="132" t="str">
        <f>IF(SUM('Test Sample Data'!H$3:H$386)&gt;10,IF(AND(ISNUMBER('Test Sample Data'!H220),'Test Sample Data'!H220&lt;35,'Test Sample Data'!H220&gt;0),'Test Sample Data'!H220-'Choose Housekeeping Genes'!I$27,35-'Choose Housekeeping Genes'!I$27),"")</f>
        <v/>
      </c>
      <c r="I220" s="132" t="str">
        <f>IF(SUM('Test Sample Data'!I$3:I$386)&gt;10,IF(AND(ISNUMBER('Test Sample Data'!I220),'Test Sample Data'!I220&lt;35,'Test Sample Data'!I220&gt;0),'Test Sample Data'!I220-'Choose Housekeeping Genes'!J$27,35-'Choose Housekeeping Genes'!J$27),"")</f>
        <v/>
      </c>
      <c r="J220" s="132" t="str">
        <f>IF(SUM('Test Sample Data'!J$3:J$386)&gt;10,IF(AND(ISNUMBER('Test Sample Data'!J220),'Test Sample Data'!J220&lt;35,'Test Sample Data'!J220&gt;0),'Test Sample Data'!J220-'Choose Housekeeping Genes'!K$27,35-'Choose Housekeeping Genes'!K$27),"")</f>
        <v/>
      </c>
      <c r="K220" s="132" t="str">
        <f>IF(SUM('Test Sample Data'!K$3:K$386)&gt;10,IF(AND(ISNUMBER('Test Sample Data'!K220),'Test Sample Data'!K220&lt;35,'Test Sample Data'!K220&gt;0),'Test Sample Data'!K220-'Choose Housekeeping Genes'!L$27,35-'Choose Housekeeping Genes'!L$27),"")</f>
        <v/>
      </c>
      <c r="L220" s="132" t="str">
        <f>IF(SUM('Test Sample Data'!L$3:L$386)&gt;10,IF(AND(ISNUMBER('Test Sample Data'!L220),'Test Sample Data'!L220&lt;35,'Test Sample Data'!L220&gt;0),'Test Sample Data'!L220-'Choose Housekeeping Genes'!M$27,35-'Choose Housekeeping Genes'!M$27),"")</f>
        <v/>
      </c>
      <c r="M220" s="132" t="str">
        <f>IF(SUM('Test Sample Data'!M$3:M$386)&gt;10,IF(AND(ISNUMBER('Test Sample Data'!M220),'Test Sample Data'!M220&lt;35,'Test Sample Data'!M220&gt;0),'Test Sample Data'!M220-'Choose Housekeeping Genes'!N$27,35-'Choose Housekeeping Genes'!N$27),"")</f>
        <v/>
      </c>
      <c r="N220" s="132" t="str">
        <f>IF(SUM('Test Sample Data'!N$3:N$386)&gt;10,IF(AND(ISNUMBER('Test Sample Data'!N220),'Test Sample Data'!N220&lt;35,'Test Sample Data'!N220&gt;0),'Test Sample Data'!N220-'Choose Housekeeping Genes'!O$27,35-'Choose Housekeeping Genes'!O$27),"")</f>
        <v/>
      </c>
      <c r="O220" s="132" t="str">
        <f>IF(SUM('Test Sample Data'!O$3:O$386)&gt;10,IF(AND(ISNUMBER('Test Sample Data'!O220),'Test Sample Data'!O220&lt;35,'Test Sample Data'!O220&gt;0),'Test Sample Data'!O220-'Choose Housekeeping Genes'!P$27,35-'Choose Housekeeping Genes'!P$27),"")</f>
        <v/>
      </c>
      <c r="P220" s="132" t="str">
        <f>IF(SUM('Test Sample Data'!P$3:P$386)&gt;10,IF(AND(ISNUMBER('Test Sample Data'!P220),'Test Sample Data'!P220&lt;35,'Test Sample Data'!P220&gt;0),'Test Sample Data'!P220-'Choose Housekeeping Genes'!Q$27,35-'Choose Housekeeping Genes'!Q$27),"")</f>
        <v/>
      </c>
      <c r="Q220" s="132" t="str">
        <f>IF(SUM('Test Sample Data'!Q$3:Q$386)&gt;10,IF(AND(ISNUMBER('Test Sample Data'!Q220),'Test Sample Data'!Q220&lt;35,'Test Sample Data'!Q220&gt;0),'Test Sample Data'!Q220-'Choose Housekeeping Genes'!R$27,35-'Choose Housekeeping Genes'!R$27),"")</f>
        <v/>
      </c>
      <c r="R220" s="132" t="str">
        <f>IF(SUM('Test Sample Data'!R$3:R$386)&gt;10,IF(AND(ISNUMBER('Test Sample Data'!R220),'Test Sample Data'!R220&lt;35,'Test Sample Data'!R220&gt;0),'Test Sample Data'!R220-'Choose Housekeeping Genes'!S$27,35-'Choose Housekeeping Genes'!S$27),"")</f>
        <v/>
      </c>
      <c r="S220" s="132" t="str">
        <f>IF(SUM('Test Sample Data'!S$3:S$386)&gt;10,IF(AND(ISNUMBER('Test Sample Data'!S220),'Test Sample Data'!S220&lt;35,'Test Sample Data'!S220&gt;0),'Test Sample Data'!S220-'Choose Housekeeping Genes'!T$27,35-'Choose Housekeeping Genes'!T$27),"")</f>
        <v/>
      </c>
      <c r="T220" s="132" t="str">
        <f>IF(SUM('Test Sample Data'!T$3:T$386)&gt;10,IF(AND(ISNUMBER('Test Sample Data'!T220),'Test Sample Data'!T220&lt;35,'Test Sample Data'!T220&gt;0),'Test Sample Data'!T220-'Choose Housekeeping Genes'!U$27,35-'Choose Housekeeping Genes'!U$27),"")</f>
        <v/>
      </c>
      <c r="U220" s="132" t="str">
        <f>IF(SUM('Test Sample Data'!U$3:U$386)&gt;10,IF(AND(ISNUMBER('Test Sample Data'!U220),'Test Sample Data'!U220&lt;35,'Test Sample Data'!U220&gt;0),'Test Sample Data'!U220-'Choose Housekeeping Genes'!V$27,35-'Choose Housekeeping Genes'!V$27),"")</f>
        <v/>
      </c>
      <c r="V220" s="132" t="str">
        <f>IF(SUM('Test Sample Data'!V$3:V$386)&gt;10,IF(AND(ISNUMBER('Test Sample Data'!V220),'Test Sample Data'!V220&lt;35,'Test Sample Data'!V220&gt;0),'Test Sample Data'!V220-'Choose Housekeeping Genes'!W$27,35-'Choose Housekeeping Genes'!W$27),"")</f>
        <v/>
      </c>
      <c r="W220" s="140" t="str">
        <f>'Control Sample Data'!A220</f>
        <v xml:space="preserve">UFC1 lincRNA </v>
      </c>
      <c r="X220" s="141" t="s">
        <v>267</v>
      </c>
      <c r="Y220" s="132" t="str">
        <f>IF(SUM('Control Sample Data'!C$3:C$386)&gt;10,IF(AND(ISNUMBER('Control Sample Data'!C220),'Control Sample Data'!C220&lt;35,'Control Sample Data'!C220&gt;0),'Control Sample Data'!C220-'Choose Housekeeping Genes'!AA$27,35-'Choose Housekeeping Genes'!AA$27),"")</f>
        <v/>
      </c>
      <c r="Z220" s="132" t="str">
        <f>IF(SUM('Control Sample Data'!D$3:D$386)&gt;10,IF(AND(ISNUMBER('Control Sample Data'!D220),'Control Sample Data'!D220&lt;35,'Control Sample Data'!D220&gt;0),'Control Sample Data'!D220-'Choose Housekeeping Genes'!AB$27,35-'Choose Housekeeping Genes'!AB$27),"")</f>
        <v/>
      </c>
      <c r="AA220" s="132" t="str">
        <f>IF(SUM('Control Sample Data'!E$3:E$386)&gt;10,IF(AND(ISNUMBER('Control Sample Data'!E220),'Control Sample Data'!E220&lt;35,'Control Sample Data'!E220&gt;0),'Control Sample Data'!E220-'Choose Housekeeping Genes'!AC$27,35-'Choose Housekeeping Genes'!AC$27),"")</f>
        <v/>
      </c>
      <c r="AB220" s="132" t="str">
        <f>IF(SUM('Control Sample Data'!F$3:F$386)&gt;10,IF(AND(ISNUMBER('Control Sample Data'!F220),'Control Sample Data'!F220&lt;35,'Control Sample Data'!F220&gt;0),'Control Sample Data'!F220-'Choose Housekeeping Genes'!AD$27,35-'Choose Housekeeping Genes'!AD$27),"")</f>
        <v/>
      </c>
      <c r="AC220" s="132" t="str">
        <f>IF(SUM('Control Sample Data'!G$3:G$386)&gt;10,IF(AND(ISNUMBER('Control Sample Data'!G220),'Control Sample Data'!G220&lt;35,'Control Sample Data'!G220&gt;0),'Control Sample Data'!G220-'Choose Housekeeping Genes'!AE$27,35-'Choose Housekeeping Genes'!AE$27),"")</f>
        <v/>
      </c>
      <c r="AD220" s="132" t="str">
        <f>IF(SUM('Control Sample Data'!H$3:H$386)&gt;10,IF(AND(ISNUMBER('Control Sample Data'!H220),'Control Sample Data'!H220&lt;35,'Control Sample Data'!H220&gt;0),'Control Sample Data'!H220-'Choose Housekeeping Genes'!AF$27,35-'Choose Housekeeping Genes'!AF$27),"")</f>
        <v/>
      </c>
      <c r="AE220" s="132" t="str">
        <f>IF(SUM('Control Sample Data'!I$3:I$386)&gt;10,IF(AND(ISNUMBER('Control Sample Data'!I220),'Control Sample Data'!I220&lt;35,'Control Sample Data'!I220&gt;0),'Control Sample Data'!I220-'Choose Housekeeping Genes'!AG$27,35-'Choose Housekeeping Genes'!AG$27),"")</f>
        <v/>
      </c>
      <c r="AF220" s="132" t="str">
        <f>IF(SUM('Control Sample Data'!J$3:J$386)&gt;10,IF(AND(ISNUMBER('Control Sample Data'!J220),'Control Sample Data'!J220&lt;35,'Control Sample Data'!J220&gt;0),'Control Sample Data'!J220-'Choose Housekeeping Genes'!AH$27,35-'Choose Housekeeping Genes'!AH$27),"")</f>
        <v/>
      </c>
      <c r="AG220" s="132" t="str">
        <f>IF(SUM('Control Sample Data'!K$3:K$386)&gt;10,IF(AND(ISNUMBER('Control Sample Data'!K220),'Control Sample Data'!K220&lt;35,'Control Sample Data'!K220&gt;0),'Control Sample Data'!K220-'Choose Housekeeping Genes'!AI$27,35-'Choose Housekeeping Genes'!AI$27),"")</f>
        <v/>
      </c>
      <c r="AH220" s="132" t="str">
        <f>IF(SUM('Control Sample Data'!L$3:L$386)&gt;10,IF(AND(ISNUMBER('Control Sample Data'!L220),'Control Sample Data'!L220&lt;35,'Control Sample Data'!L220&gt;0),'Control Sample Data'!L220-'Choose Housekeeping Genes'!AJ$27,35-'Choose Housekeeping Genes'!AJ$27),"")</f>
        <v/>
      </c>
      <c r="AI220" s="132" t="str">
        <f>IF(SUM('Control Sample Data'!M$3:M$386)&gt;10,IF(AND(ISNUMBER('Control Sample Data'!M220),'Control Sample Data'!M220&lt;35,'Control Sample Data'!M220&gt;0),'Control Sample Data'!M220-'Choose Housekeeping Genes'!AK$27,35-'Choose Housekeeping Genes'!AK$27),"")</f>
        <v/>
      </c>
      <c r="AJ220" s="132" t="str">
        <f>IF(SUM('Control Sample Data'!N$3:N$386)&gt;10,IF(AND(ISNUMBER('Control Sample Data'!N220),'Control Sample Data'!N220&lt;35,'Control Sample Data'!N220&gt;0),'Control Sample Data'!N220-'Choose Housekeeping Genes'!AL$27,35-'Choose Housekeeping Genes'!AL$27),"")</f>
        <v/>
      </c>
      <c r="AK220" s="132" t="str">
        <f>IF(SUM('Control Sample Data'!O$3:O$386)&gt;10,IF(AND(ISNUMBER('Control Sample Data'!O220),'Control Sample Data'!O220&lt;35,'Control Sample Data'!O220&gt;0),'Control Sample Data'!O220-'Choose Housekeeping Genes'!AM$27,35-'Choose Housekeeping Genes'!AM$27),"")</f>
        <v/>
      </c>
      <c r="AL220" s="132" t="str">
        <f>IF(SUM('Control Sample Data'!P$3:P$386)&gt;10,IF(AND(ISNUMBER('Control Sample Data'!P220),'Control Sample Data'!P220&lt;35,'Control Sample Data'!P220&gt;0),'Control Sample Data'!P220-'Choose Housekeeping Genes'!AN$27,35-'Choose Housekeeping Genes'!AN$27),"")</f>
        <v/>
      </c>
      <c r="AM220" s="132" t="str">
        <f>IF(SUM('Control Sample Data'!Q$3:Q$386)&gt;10,IF(AND(ISNUMBER('Control Sample Data'!Q220),'Control Sample Data'!Q220&lt;35,'Control Sample Data'!Q220&gt;0),'Control Sample Data'!Q220-'Choose Housekeeping Genes'!AO$27,35-'Choose Housekeeping Genes'!AO$27),"")</f>
        <v/>
      </c>
      <c r="AN220" s="132" t="str">
        <f>IF(SUM('Control Sample Data'!R$3:R$386)&gt;10,IF(AND(ISNUMBER('Control Sample Data'!R220),'Control Sample Data'!R220&lt;35,'Control Sample Data'!R220&gt;0),'Control Sample Data'!R220-'Choose Housekeeping Genes'!AP$27,35-'Choose Housekeeping Genes'!AP$27),"")</f>
        <v/>
      </c>
      <c r="AO220" s="132" t="str">
        <f>IF(SUM('Control Sample Data'!S$3:S$386)&gt;10,IF(AND(ISNUMBER('Control Sample Data'!S220),'Control Sample Data'!S220&lt;35,'Control Sample Data'!S220&gt;0),'Control Sample Data'!S220-'Choose Housekeeping Genes'!AQ$27,35-'Choose Housekeeping Genes'!AQ$27),"")</f>
        <v/>
      </c>
      <c r="AP220" s="132" t="str">
        <f>IF(SUM('Control Sample Data'!T$3:T$386)&gt;10,IF(AND(ISNUMBER('Control Sample Data'!T220),'Control Sample Data'!T220&lt;35,'Control Sample Data'!T220&gt;0),'Control Sample Data'!T220-'Choose Housekeeping Genes'!AR$27,35-'Choose Housekeeping Genes'!AR$27),"")</f>
        <v/>
      </c>
      <c r="AQ220" s="132" t="str">
        <f>IF(SUM('Control Sample Data'!U$3:U$386)&gt;10,IF(AND(ISNUMBER('Control Sample Data'!U220),'Control Sample Data'!U220&lt;35,'Control Sample Data'!U220&gt;0),'Control Sample Data'!U220-'Choose Housekeeping Genes'!AS$27,35-'Choose Housekeeping Genes'!AS$27),"")</f>
        <v/>
      </c>
      <c r="AR220" s="132" t="str">
        <f>IF(SUM('Control Sample Data'!V$3:V$386)&gt;10,IF(AND(ISNUMBER('Control Sample Data'!V220),'Control Sample Data'!V220&lt;35,'Control Sample Data'!V220&gt;0),'Control Sample Data'!V220-'Choose Housekeeping Genes'!AT$27,35-'Choose Housekeeping Genes'!AT$27),"")</f>
        <v/>
      </c>
      <c r="AS220" s="135" t="str">
        <f>'Control Sample Data'!A220</f>
        <v xml:space="preserve">UFC1 lincRNA </v>
      </c>
      <c r="AT220" s="35" t="s">
        <v>267</v>
      </c>
      <c r="AU220" s="132" t="str">
        <f ca="1">IF(ISNUMBER(C220-'Choose Housekeeping Genes'!D$17),C220-'Choose Housekeeping Genes'!D$17,"")</f>
        <v/>
      </c>
      <c r="AV220" s="132" t="str">
        <f ca="1">IF(ISNUMBER(D220-'Choose Housekeeping Genes'!E$17),D220-'Choose Housekeeping Genes'!E$17,"")</f>
        <v/>
      </c>
      <c r="AW220" s="132" t="str">
        <f ca="1">IF(ISNUMBER(E220-'Choose Housekeeping Genes'!F$17),E220-'Choose Housekeeping Genes'!F$17,"")</f>
        <v/>
      </c>
      <c r="AX220" s="132" t="str">
        <f ca="1">IF(ISNUMBER(F220-'Choose Housekeeping Genes'!G$17),F220-'Choose Housekeeping Genes'!G$17,"")</f>
        <v/>
      </c>
      <c r="AY220" s="132" t="str">
        <f ca="1">IF(ISNUMBER(G220-'Choose Housekeeping Genes'!H$17),G220-'Choose Housekeeping Genes'!H$17,"")</f>
        <v/>
      </c>
      <c r="AZ220" s="132" t="str">
        <f ca="1">IF(ISNUMBER(H220-'Choose Housekeeping Genes'!I$17),H220-'Choose Housekeeping Genes'!I$17,"")</f>
        <v/>
      </c>
      <c r="BA220" s="132" t="str">
        <f ca="1">IF(ISNUMBER(I220-'Choose Housekeeping Genes'!J$17),I220-'Choose Housekeeping Genes'!J$17,"")</f>
        <v/>
      </c>
      <c r="BB220" s="132" t="str">
        <f ca="1">IF(ISNUMBER(J220-'Choose Housekeeping Genes'!K$17),J220-'Choose Housekeeping Genes'!K$17,"")</f>
        <v/>
      </c>
      <c r="BC220" s="132" t="str">
        <f ca="1">IF(ISNUMBER(K220-'Choose Housekeeping Genes'!L$17),K220-'Choose Housekeeping Genes'!L$17,"")</f>
        <v/>
      </c>
      <c r="BD220" s="132" t="str">
        <f ca="1">IF(ISNUMBER(L220-'Choose Housekeeping Genes'!M$17),L220-'Choose Housekeeping Genes'!M$17,"")</f>
        <v/>
      </c>
      <c r="BE220" s="132" t="str">
        <f ca="1">IF(ISNUMBER(M220-'Choose Housekeeping Genes'!N$17),M220-'Choose Housekeeping Genes'!N$17,"")</f>
        <v/>
      </c>
      <c r="BF220" s="132" t="str">
        <f ca="1">IF(ISNUMBER(N220-'Choose Housekeeping Genes'!O$17),N220-'Choose Housekeeping Genes'!O$17,"")</f>
        <v/>
      </c>
      <c r="BG220" s="132" t="str">
        <f ca="1">IF(ISNUMBER(O220-'Choose Housekeeping Genes'!P$17),O220-'Choose Housekeeping Genes'!P$17,"")</f>
        <v/>
      </c>
      <c r="BH220" s="132" t="str">
        <f ca="1">IF(ISNUMBER(P220-'Choose Housekeeping Genes'!Q$17),P220-'Choose Housekeeping Genes'!Q$17,"")</f>
        <v/>
      </c>
      <c r="BI220" s="132" t="str">
        <f ca="1">IF(ISNUMBER(Q220-'Choose Housekeeping Genes'!R$17),Q220-'Choose Housekeeping Genes'!R$17,"")</f>
        <v/>
      </c>
      <c r="BJ220" s="132" t="str">
        <f ca="1">IF(ISNUMBER(R220-'Choose Housekeeping Genes'!S$17),R220-'Choose Housekeeping Genes'!S$17,"")</f>
        <v/>
      </c>
      <c r="BK220" s="132" t="str">
        <f ca="1">IF(ISNUMBER(S220-'Choose Housekeeping Genes'!T$17),S220-'Choose Housekeeping Genes'!T$17,"")</f>
        <v/>
      </c>
      <c r="BL220" s="132" t="str">
        <f ca="1">IF(ISNUMBER(T220-'Choose Housekeeping Genes'!U$17),T220-'Choose Housekeeping Genes'!U$17,"")</f>
        <v/>
      </c>
      <c r="BM220" s="132" t="str">
        <f ca="1">IF(ISNUMBER(U220-'Choose Housekeeping Genes'!V$17),U220-'Choose Housekeeping Genes'!V$17,"")</f>
        <v/>
      </c>
      <c r="BN220" s="132" t="str">
        <f ca="1">IF(ISNUMBER(V220-'Choose Housekeeping Genes'!W$17),V220-'Choose Housekeeping Genes'!W$17,"")</f>
        <v/>
      </c>
      <c r="BO220" s="142" t="str">
        <f t="shared" si="14"/>
        <v xml:space="preserve">UFC1 lincRNA </v>
      </c>
      <c r="BP220" s="141" t="s">
        <v>267</v>
      </c>
      <c r="BQ220" s="132" t="str">
        <f ca="1">IF(ISNUMBER(Y220-'Choose Housekeeping Genes'!AA$17),Y220-'Choose Housekeeping Genes'!AA$17,"")</f>
        <v/>
      </c>
      <c r="BR220" s="132" t="str">
        <f ca="1">IF(ISNUMBER(Z220-'Choose Housekeeping Genes'!AB$17),Z220-'Choose Housekeeping Genes'!AB$17,"")</f>
        <v/>
      </c>
      <c r="BS220" s="132" t="str">
        <f ca="1">IF(ISNUMBER(AA220-'Choose Housekeeping Genes'!AC$17),AA220-'Choose Housekeeping Genes'!AC$17,"")</f>
        <v/>
      </c>
      <c r="BT220" s="132" t="str">
        <f ca="1">IF(ISNUMBER(AB220-'Choose Housekeeping Genes'!AD$17),AB220-'Choose Housekeeping Genes'!AD$17,"")</f>
        <v/>
      </c>
      <c r="BU220" s="132" t="str">
        <f ca="1">IF(ISNUMBER(AC220-'Choose Housekeeping Genes'!AE$17),AC220-'Choose Housekeeping Genes'!AE$17,"")</f>
        <v/>
      </c>
      <c r="BV220" s="132" t="str">
        <f ca="1">IF(ISNUMBER(AD220-'Choose Housekeeping Genes'!AF$17),AD220-'Choose Housekeeping Genes'!AF$17,"")</f>
        <v/>
      </c>
      <c r="BW220" s="132" t="str">
        <f ca="1">IF(ISNUMBER(AE220-'Choose Housekeeping Genes'!AG$17),AE220-'Choose Housekeeping Genes'!AG$17,"")</f>
        <v/>
      </c>
      <c r="BX220" s="132" t="str">
        <f ca="1">IF(ISNUMBER(AF220-'Choose Housekeeping Genes'!AH$17),AF220-'Choose Housekeeping Genes'!AH$17,"")</f>
        <v/>
      </c>
      <c r="BY220" s="132" t="str">
        <f ca="1">IF(ISNUMBER(AG220-'Choose Housekeeping Genes'!AI$17),AG220-'Choose Housekeeping Genes'!AI$17,"")</f>
        <v/>
      </c>
      <c r="BZ220" s="132" t="str">
        <f ca="1">IF(ISNUMBER(AH220-'Choose Housekeeping Genes'!AJ$17),AH220-'Choose Housekeeping Genes'!AJ$17,"")</f>
        <v/>
      </c>
      <c r="CA220" s="132" t="str">
        <f ca="1">IF(ISNUMBER(AI220-'Choose Housekeeping Genes'!AK$17),AI220-'Choose Housekeeping Genes'!AK$17,"")</f>
        <v/>
      </c>
      <c r="CB220" s="132" t="str">
        <f ca="1">IF(ISNUMBER(AJ220-'Choose Housekeeping Genes'!AL$17),AJ220-'Choose Housekeeping Genes'!AL$17,"")</f>
        <v/>
      </c>
      <c r="CC220" s="132" t="str">
        <f ca="1">IF(ISNUMBER(AK220-'Choose Housekeeping Genes'!AM$17),AK220-'Choose Housekeeping Genes'!AM$17,"")</f>
        <v/>
      </c>
      <c r="CD220" s="132" t="str">
        <f ca="1">IF(ISNUMBER(AL220-'Choose Housekeeping Genes'!AN$17),AL220-'Choose Housekeeping Genes'!AN$17,"")</f>
        <v/>
      </c>
      <c r="CE220" s="132" t="str">
        <f ca="1">IF(ISNUMBER(AM220-'Choose Housekeeping Genes'!AO$17),AM220-'Choose Housekeeping Genes'!AO$17,"")</f>
        <v/>
      </c>
      <c r="CF220" s="132" t="str">
        <f ca="1">IF(ISNUMBER(AN220-'Choose Housekeeping Genes'!AP$17),AN220-'Choose Housekeeping Genes'!AP$17,"")</f>
        <v/>
      </c>
      <c r="CG220" s="132" t="str">
        <f ca="1">IF(ISNUMBER(AO220-'Choose Housekeeping Genes'!AQ$17),AO220-'Choose Housekeeping Genes'!AQ$17,"")</f>
        <v/>
      </c>
      <c r="CH220" s="132" t="str">
        <f ca="1">IF(ISNUMBER(AP220-'Choose Housekeeping Genes'!AR$17),AP220-'Choose Housekeeping Genes'!AR$17,"")</f>
        <v/>
      </c>
      <c r="CI220" s="132" t="str">
        <f ca="1">IF(ISNUMBER(AQ220-'Choose Housekeeping Genes'!AS$17),AQ220-'Choose Housekeeping Genes'!AS$17,"")</f>
        <v/>
      </c>
      <c r="CJ220" s="132" t="str">
        <f ca="1">IF(ISNUMBER(AR220-'Choose Housekeeping Genes'!AT$17),AR220-'Choose Housekeeping Genes'!AT$17,"")</f>
        <v/>
      </c>
      <c r="CK220" s="137" t="e">
        <f t="shared" ca="1" si="12"/>
        <v>#DIV/0!</v>
      </c>
      <c r="CL220" s="138" t="e">
        <f t="shared" ca="1" si="13"/>
        <v>#DIV/0!</v>
      </c>
    </row>
    <row r="221" spans="1:90" ht="12.75" x14ac:dyDescent="0.15">
      <c r="A221" s="131" t="str">
        <f>'Transcript table'!C221</f>
        <v>VIM2P</v>
      </c>
      <c r="B221" s="35" t="s">
        <v>268</v>
      </c>
      <c r="C221" s="132" t="str">
        <f>IF(SUM('Test Sample Data'!C$3:C$386)&gt;10,IF(AND(ISNUMBER('Test Sample Data'!C221),'Test Sample Data'!C221&lt;35,'Test Sample Data'!C221&gt;0),'Test Sample Data'!C221-'Choose Housekeeping Genes'!D$27,35-'Choose Housekeeping Genes'!D$27),"")</f>
        <v/>
      </c>
      <c r="D221" s="132" t="str">
        <f>IF(SUM('Test Sample Data'!D$3:D$386)&gt;10,IF(AND(ISNUMBER('Test Sample Data'!D221),'Test Sample Data'!D221&lt;35,'Test Sample Data'!D221&gt;0),'Test Sample Data'!D221-'Choose Housekeeping Genes'!E$27,35-'Choose Housekeeping Genes'!E$27),"")</f>
        <v/>
      </c>
      <c r="E221" s="132" t="str">
        <f>IF(SUM('Test Sample Data'!E$3:E$386)&gt;10,IF(AND(ISNUMBER('Test Sample Data'!E221),'Test Sample Data'!E221&lt;35,'Test Sample Data'!E221&gt;0),'Test Sample Data'!E221-'Choose Housekeeping Genes'!F$27,35-'Choose Housekeeping Genes'!F$27),"")</f>
        <v/>
      </c>
      <c r="F221" s="132" t="str">
        <f>IF(SUM('Test Sample Data'!F$3:F$386)&gt;10,IF(AND(ISNUMBER('Test Sample Data'!F221),'Test Sample Data'!F221&lt;35,'Test Sample Data'!F221&gt;0),'Test Sample Data'!F221-'Choose Housekeeping Genes'!G$27,35-'Choose Housekeeping Genes'!G$27),"")</f>
        <v/>
      </c>
      <c r="G221" s="132" t="str">
        <f>IF(SUM('Test Sample Data'!G$3:G$386)&gt;10,IF(AND(ISNUMBER('Test Sample Data'!G221),'Test Sample Data'!G221&lt;35,'Test Sample Data'!G221&gt;0),'Test Sample Data'!G221-'Choose Housekeeping Genes'!H$27,35-'Choose Housekeeping Genes'!H$27),"")</f>
        <v/>
      </c>
      <c r="H221" s="132" t="str">
        <f>IF(SUM('Test Sample Data'!H$3:H$386)&gt;10,IF(AND(ISNUMBER('Test Sample Data'!H221),'Test Sample Data'!H221&lt;35,'Test Sample Data'!H221&gt;0),'Test Sample Data'!H221-'Choose Housekeeping Genes'!I$27,35-'Choose Housekeeping Genes'!I$27),"")</f>
        <v/>
      </c>
      <c r="I221" s="132" t="str">
        <f>IF(SUM('Test Sample Data'!I$3:I$386)&gt;10,IF(AND(ISNUMBER('Test Sample Data'!I221),'Test Sample Data'!I221&lt;35,'Test Sample Data'!I221&gt;0),'Test Sample Data'!I221-'Choose Housekeeping Genes'!J$27,35-'Choose Housekeeping Genes'!J$27),"")</f>
        <v/>
      </c>
      <c r="J221" s="132" t="str">
        <f>IF(SUM('Test Sample Data'!J$3:J$386)&gt;10,IF(AND(ISNUMBER('Test Sample Data'!J221),'Test Sample Data'!J221&lt;35,'Test Sample Data'!J221&gt;0),'Test Sample Data'!J221-'Choose Housekeeping Genes'!K$27,35-'Choose Housekeeping Genes'!K$27),"")</f>
        <v/>
      </c>
      <c r="K221" s="132" t="str">
        <f>IF(SUM('Test Sample Data'!K$3:K$386)&gt;10,IF(AND(ISNUMBER('Test Sample Data'!K221),'Test Sample Data'!K221&lt;35,'Test Sample Data'!K221&gt;0),'Test Sample Data'!K221-'Choose Housekeeping Genes'!L$27,35-'Choose Housekeeping Genes'!L$27),"")</f>
        <v/>
      </c>
      <c r="L221" s="132" t="str">
        <f>IF(SUM('Test Sample Data'!L$3:L$386)&gt;10,IF(AND(ISNUMBER('Test Sample Data'!L221),'Test Sample Data'!L221&lt;35,'Test Sample Data'!L221&gt;0),'Test Sample Data'!L221-'Choose Housekeeping Genes'!M$27,35-'Choose Housekeeping Genes'!M$27),"")</f>
        <v/>
      </c>
      <c r="M221" s="132" t="str">
        <f>IF(SUM('Test Sample Data'!M$3:M$386)&gt;10,IF(AND(ISNUMBER('Test Sample Data'!M221),'Test Sample Data'!M221&lt;35,'Test Sample Data'!M221&gt;0),'Test Sample Data'!M221-'Choose Housekeeping Genes'!N$27,35-'Choose Housekeeping Genes'!N$27),"")</f>
        <v/>
      </c>
      <c r="N221" s="132" t="str">
        <f>IF(SUM('Test Sample Data'!N$3:N$386)&gt;10,IF(AND(ISNUMBER('Test Sample Data'!N221),'Test Sample Data'!N221&lt;35,'Test Sample Data'!N221&gt;0),'Test Sample Data'!N221-'Choose Housekeeping Genes'!O$27,35-'Choose Housekeeping Genes'!O$27),"")</f>
        <v/>
      </c>
      <c r="O221" s="132" t="str">
        <f>IF(SUM('Test Sample Data'!O$3:O$386)&gt;10,IF(AND(ISNUMBER('Test Sample Data'!O221),'Test Sample Data'!O221&lt;35,'Test Sample Data'!O221&gt;0),'Test Sample Data'!O221-'Choose Housekeeping Genes'!P$27,35-'Choose Housekeeping Genes'!P$27),"")</f>
        <v/>
      </c>
      <c r="P221" s="132" t="str">
        <f>IF(SUM('Test Sample Data'!P$3:P$386)&gt;10,IF(AND(ISNUMBER('Test Sample Data'!P221),'Test Sample Data'!P221&lt;35,'Test Sample Data'!P221&gt;0),'Test Sample Data'!P221-'Choose Housekeeping Genes'!Q$27,35-'Choose Housekeeping Genes'!Q$27),"")</f>
        <v/>
      </c>
      <c r="Q221" s="132" t="str">
        <f>IF(SUM('Test Sample Data'!Q$3:Q$386)&gt;10,IF(AND(ISNUMBER('Test Sample Data'!Q221),'Test Sample Data'!Q221&lt;35,'Test Sample Data'!Q221&gt;0),'Test Sample Data'!Q221-'Choose Housekeeping Genes'!R$27,35-'Choose Housekeeping Genes'!R$27),"")</f>
        <v/>
      </c>
      <c r="R221" s="132" t="str">
        <f>IF(SUM('Test Sample Data'!R$3:R$386)&gt;10,IF(AND(ISNUMBER('Test Sample Data'!R221),'Test Sample Data'!R221&lt;35,'Test Sample Data'!R221&gt;0),'Test Sample Data'!R221-'Choose Housekeeping Genes'!S$27,35-'Choose Housekeeping Genes'!S$27),"")</f>
        <v/>
      </c>
      <c r="S221" s="132" t="str">
        <f>IF(SUM('Test Sample Data'!S$3:S$386)&gt;10,IF(AND(ISNUMBER('Test Sample Data'!S221),'Test Sample Data'!S221&lt;35,'Test Sample Data'!S221&gt;0),'Test Sample Data'!S221-'Choose Housekeeping Genes'!T$27,35-'Choose Housekeeping Genes'!T$27),"")</f>
        <v/>
      </c>
      <c r="T221" s="132" t="str">
        <f>IF(SUM('Test Sample Data'!T$3:T$386)&gt;10,IF(AND(ISNUMBER('Test Sample Data'!T221),'Test Sample Data'!T221&lt;35,'Test Sample Data'!T221&gt;0),'Test Sample Data'!T221-'Choose Housekeeping Genes'!U$27,35-'Choose Housekeeping Genes'!U$27),"")</f>
        <v/>
      </c>
      <c r="U221" s="132" t="str">
        <f>IF(SUM('Test Sample Data'!U$3:U$386)&gt;10,IF(AND(ISNUMBER('Test Sample Data'!U221),'Test Sample Data'!U221&lt;35,'Test Sample Data'!U221&gt;0),'Test Sample Data'!U221-'Choose Housekeeping Genes'!V$27,35-'Choose Housekeeping Genes'!V$27),"")</f>
        <v/>
      </c>
      <c r="V221" s="132" t="str">
        <f>IF(SUM('Test Sample Data'!V$3:V$386)&gt;10,IF(AND(ISNUMBER('Test Sample Data'!V221),'Test Sample Data'!V221&lt;35,'Test Sample Data'!V221&gt;0),'Test Sample Data'!V221-'Choose Housekeeping Genes'!W$27,35-'Choose Housekeeping Genes'!W$27),"")</f>
        <v/>
      </c>
      <c r="W221" s="140" t="str">
        <f>'Control Sample Data'!A221</f>
        <v>VIM2P</v>
      </c>
      <c r="X221" s="141" t="s">
        <v>268</v>
      </c>
      <c r="Y221" s="132" t="str">
        <f>IF(SUM('Control Sample Data'!C$3:C$386)&gt;10,IF(AND(ISNUMBER('Control Sample Data'!C221),'Control Sample Data'!C221&lt;35,'Control Sample Data'!C221&gt;0),'Control Sample Data'!C221-'Choose Housekeeping Genes'!AA$27,35-'Choose Housekeeping Genes'!AA$27),"")</f>
        <v/>
      </c>
      <c r="Z221" s="132" t="str">
        <f>IF(SUM('Control Sample Data'!D$3:D$386)&gt;10,IF(AND(ISNUMBER('Control Sample Data'!D221),'Control Sample Data'!D221&lt;35,'Control Sample Data'!D221&gt;0),'Control Sample Data'!D221-'Choose Housekeeping Genes'!AB$27,35-'Choose Housekeeping Genes'!AB$27),"")</f>
        <v/>
      </c>
      <c r="AA221" s="132" t="str">
        <f>IF(SUM('Control Sample Data'!E$3:E$386)&gt;10,IF(AND(ISNUMBER('Control Sample Data'!E221),'Control Sample Data'!E221&lt;35,'Control Sample Data'!E221&gt;0),'Control Sample Data'!E221-'Choose Housekeeping Genes'!AC$27,35-'Choose Housekeeping Genes'!AC$27),"")</f>
        <v/>
      </c>
      <c r="AB221" s="132" t="str">
        <f>IF(SUM('Control Sample Data'!F$3:F$386)&gt;10,IF(AND(ISNUMBER('Control Sample Data'!F221),'Control Sample Data'!F221&lt;35,'Control Sample Data'!F221&gt;0),'Control Sample Data'!F221-'Choose Housekeeping Genes'!AD$27,35-'Choose Housekeeping Genes'!AD$27),"")</f>
        <v/>
      </c>
      <c r="AC221" s="132" t="str">
        <f>IF(SUM('Control Sample Data'!G$3:G$386)&gt;10,IF(AND(ISNUMBER('Control Sample Data'!G221),'Control Sample Data'!G221&lt;35,'Control Sample Data'!G221&gt;0),'Control Sample Data'!G221-'Choose Housekeeping Genes'!AE$27,35-'Choose Housekeeping Genes'!AE$27),"")</f>
        <v/>
      </c>
      <c r="AD221" s="132" t="str">
        <f>IF(SUM('Control Sample Data'!H$3:H$386)&gt;10,IF(AND(ISNUMBER('Control Sample Data'!H221),'Control Sample Data'!H221&lt;35,'Control Sample Data'!H221&gt;0),'Control Sample Data'!H221-'Choose Housekeeping Genes'!AF$27,35-'Choose Housekeeping Genes'!AF$27),"")</f>
        <v/>
      </c>
      <c r="AE221" s="132" t="str">
        <f>IF(SUM('Control Sample Data'!I$3:I$386)&gt;10,IF(AND(ISNUMBER('Control Sample Data'!I221),'Control Sample Data'!I221&lt;35,'Control Sample Data'!I221&gt;0),'Control Sample Data'!I221-'Choose Housekeeping Genes'!AG$27,35-'Choose Housekeeping Genes'!AG$27),"")</f>
        <v/>
      </c>
      <c r="AF221" s="132" t="str">
        <f>IF(SUM('Control Sample Data'!J$3:J$386)&gt;10,IF(AND(ISNUMBER('Control Sample Data'!J221),'Control Sample Data'!J221&lt;35,'Control Sample Data'!J221&gt;0),'Control Sample Data'!J221-'Choose Housekeeping Genes'!AH$27,35-'Choose Housekeeping Genes'!AH$27),"")</f>
        <v/>
      </c>
      <c r="AG221" s="132" t="str">
        <f>IF(SUM('Control Sample Data'!K$3:K$386)&gt;10,IF(AND(ISNUMBER('Control Sample Data'!K221),'Control Sample Data'!K221&lt;35,'Control Sample Data'!K221&gt;0),'Control Sample Data'!K221-'Choose Housekeeping Genes'!AI$27,35-'Choose Housekeeping Genes'!AI$27),"")</f>
        <v/>
      </c>
      <c r="AH221" s="132" t="str">
        <f>IF(SUM('Control Sample Data'!L$3:L$386)&gt;10,IF(AND(ISNUMBER('Control Sample Data'!L221),'Control Sample Data'!L221&lt;35,'Control Sample Data'!L221&gt;0),'Control Sample Data'!L221-'Choose Housekeeping Genes'!AJ$27,35-'Choose Housekeeping Genes'!AJ$27),"")</f>
        <v/>
      </c>
      <c r="AI221" s="132" t="str">
        <f>IF(SUM('Control Sample Data'!M$3:M$386)&gt;10,IF(AND(ISNUMBER('Control Sample Data'!M221),'Control Sample Data'!M221&lt;35,'Control Sample Data'!M221&gt;0),'Control Sample Data'!M221-'Choose Housekeeping Genes'!AK$27,35-'Choose Housekeeping Genes'!AK$27),"")</f>
        <v/>
      </c>
      <c r="AJ221" s="132" t="str">
        <f>IF(SUM('Control Sample Data'!N$3:N$386)&gt;10,IF(AND(ISNUMBER('Control Sample Data'!N221),'Control Sample Data'!N221&lt;35,'Control Sample Data'!N221&gt;0),'Control Sample Data'!N221-'Choose Housekeeping Genes'!AL$27,35-'Choose Housekeeping Genes'!AL$27),"")</f>
        <v/>
      </c>
      <c r="AK221" s="132" t="str">
        <f>IF(SUM('Control Sample Data'!O$3:O$386)&gt;10,IF(AND(ISNUMBER('Control Sample Data'!O221),'Control Sample Data'!O221&lt;35,'Control Sample Data'!O221&gt;0),'Control Sample Data'!O221-'Choose Housekeeping Genes'!AM$27,35-'Choose Housekeeping Genes'!AM$27),"")</f>
        <v/>
      </c>
      <c r="AL221" s="132" t="str">
        <f>IF(SUM('Control Sample Data'!P$3:P$386)&gt;10,IF(AND(ISNUMBER('Control Sample Data'!P221),'Control Sample Data'!P221&lt;35,'Control Sample Data'!P221&gt;0),'Control Sample Data'!P221-'Choose Housekeeping Genes'!AN$27,35-'Choose Housekeeping Genes'!AN$27),"")</f>
        <v/>
      </c>
      <c r="AM221" s="132" t="str">
        <f>IF(SUM('Control Sample Data'!Q$3:Q$386)&gt;10,IF(AND(ISNUMBER('Control Sample Data'!Q221),'Control Sample Data'!Q221&lt;35,'Control Sample Data'!Q221&gt;0),'Control Sample Data'!Q221-'Choose Housekeeping Genes'!AO$27,35-'Choose Housekeeping Genes'!AO$27),"")</f>
        <v/>
      </c>
      <c r="AN221" s="132" t="str">
        <f>IF(SUM('Control Sample Data'!R$3:R$386)&gt;10,IF(AND(ISNUMBER('Control Sample Data'!R221),'Control Sample Data'!R221&lt;35,'Control Sample Data'!R221&gt;0),'Control Sample Data'!R221-'Choose Housekeeping Genes'!AP$27,35-'Choose Housekeeping Genes'!AP$27),"")</f>
        <v/>
      </c>
      <c r="AO221" s="132" t="str">
        <f>IF(SUM('Control Sample Data'!S$3:S$386)&gt;10,IF(AND(ISNUMBER('Control Sample Data'!S221),'Control Sample Data'!S221&lt;35,'Control Sample Data'!S221&gt;0),'Control Sample Data'!S221-'Choose Housekeeping Genes'!AQ$27,35-'Choose Housekeeping Genes'!AQ$27),"")</f>
        <v/>
      </c>
      <c r="AP221" s="132" t="str">
        <f>IF(SUM('Control Sample Data'!T$3:T$386)&gt;10,IF(AND(ISNUMBER('Control Sample Data'!T221),'Control Sample Data'!T221&lt;35,'Control Sample Data'!T221&gt;0),'Control Sample Data'!T221-'Choose Housekeeping Genes'!AR$27,35-'Choose Housekeeping Genes'!AR$27),"")</f>
        <v/>
      </c>
      <c r="AQ221" s="132" t="str">
        <f>IF(SUM('Control Sample Data'!U$3:U$386)&gt;10,IF(AND(ISNUMBER('Control Sample Data'!U221),'Control Sample Data'!U221&lt;35,'Control Sample Data'!U221&gt;0),'Control Sample Data'!U221-'Choose Housekeeping Genes'!AS$27,35-'Choose Housekeeping Genes'!AS$27),"")</f>
        <v/>
      </c>
      <c r="AR221" s="132" t="str">
        <f>IF(SUM('Control Sample Data'!V$3:V$386)&gt;10,IF(AND(ISNUMBER('Control Sample Data'!V221),'Control Sample Data'!V221&lt;35,'Control Sample Data'!V221&gt;0),'Control Sample Data'!V221-'Choose Housekeeping Genes'!AT$27,35-'Choose Housekeeping Genes'!AT$27),"")</f>
        <v/>
      </c>
      <c r="AS221" s="135" t="str">
        <f>'Control Sample Data'!A221</f>
        <v>VIM2P</v>
      </c>
      <c r="AT221" s="35" t="s">
        <v>268</v>
      </c>
      <c r="AU221" s="132" t="str">
        <f ca="1">IF(ISNUMBER(C221-'Choose Housekeeping Genes'!D$17),C221-'Choose Housekeeping Genes'!D$17,"")</f>
        <v/>
      </c>
      <c r="AV221" s="132" t="str">
        <f ca="1">IF(ISNUMBER(D221-'Choose Housekeeping Genes'!E$17),D221-'Choose Housekeeping Genes'!E$17,"")</f>
        <v/>
      </c>
      <c r="AW221" s="132" t="str">
        <f ca="1">IF(ISNUMBER(E221-'Choose Housekeeping Genes'!F$17),E221-'Choose Housekeeping Genes'!F$17,"")</f>
        <v/>
      </c>
      <c r="AX221" s="132" t="str">
        <f ca="1">IF(ISNUMBER(F221-'Choose Housekeeping Genes'!G$17),F221-'Choose Housekeeping Genes'!G$17,"")</f>
        <v/>
      </c>
      <c r="AY221" s="132" t="str">
        <f ca="1">IF(ISNUMBER(G221-'Choose Housekeeping Genes'!H$17),G221-'Choose Housekeeping Genes'!H$17,"")</f>
        <v/>
      </c>
      <c r="AZ221" s="132" t="str">
        <f ca="1">IF(ISNUMBER(H221-'Choose Housekeeping Genes'!I$17),H221-'Choose Housekeeping Genes'!I$17,"")</f>
        <v/>
      </c>
      <c r="BA221" s="132" t="str">
        <f ca="1">IF(ISNUMBER(I221-'Choose Housekeeping Genes'!J$17),I221-'Choose Housekeeping Genes'!J$17,"")</f>
        <v/>
      </c>
      <c r="BB221" s="132" t="str">
        <f ca="1">IF(ISNUMBER(J221-'Choose Housekeeping Genes'!K$17),J221-'Choose Housekeeping Genes'!K$17,"")</f>
        <v/>
      </c>
      <c r="BC221" s="132" t="str">
        <f ca="1">IF(ISNUMBER(K221-'Choose Housekeeping Genes'!L$17),K221-'Choose Housekeeping Genes'!L$17,"")</f>
        <v/>
      </c>
      <c r="BD221" s="132" t="str">
        <f ca="1">IF(ISNUMBER(L221-'Choose Housekeeping Genes'!M$17),L221-'Choose Housekeeping Genes'!M$17,"")</f>
        <v/>
      </c>
      <c r="BE221" s="132" t="str">
        <f ca="1">IF(ISNUMBER(M221-'Choose Housekeeping Genes'!N$17),M221-'Choose Housekeeping Genes'!N$17,"")</f>
        <v/>
      </c>
      <c r="BF221" s="132" t="str">
        <f ca="1">IF(ISNUMBER(N221-'Choose Housekeeping Genes'!O$17),N221-'Choose Housekeeping Genes'!O$17,"")</f>
        <v/>
      </c>
      <c r="BG221" s="132" t="str">
        <f ca="1">IF(ISNUMBER(O221-'Choose Housekeeping Genes'!P$17),O221-'Choose Housekeeping Genes'!P$17,"")</f>
        <v/>
      </c>
      <c r="BH221" s="132" t="str">
        <f ca="1">IF(ISNUMBER(P221-'Choose Housekeeping Genes'!Q$17),P221-'Choose Housekeeping Genes'!Q$17,"")</f>
        <v/>
      </c>
      <c r="BI221" s="132" t="str">
        <f ca="1">IF(ISNUMBER(Q221-'Choose Housekeeping Genes'!R$17),Q221-'Choose Housekeeping Genes'!R$17,"")</f>
        <v/>
      </c>
      <c r="BJ221" s="132" t="str">
        <f ca="1">IF(ISNUMBER(R221-'Choose Housekeeping Genes'!S$17),R221-'Choose Housekeeping Genes'!S$17,"")</f>
        <v/>
      </c>
      <c r="BK221" s="132" t="str">
        <f ca="1">IF(ISNUMBER(S221-'Choose Housekeeping Genes'!T$17),S221-'Choose Housekeeping Genes'!T$17,"")</f>
        <v/>
      </c>
      <c r="BL221" s="132" t="str">
        <f ca="1">IF(ISNUMBER(T221-'Choose Housekeeping Genes'!U$17),T221-'Choose Housekeeping Genes'!U$17,"")</f>
        <v/>
      </c>
      <c r="BM221" s="132" t="str">
        <f ca="1">IF(ISNUMBER(U221-'Choose Housekeeping Genes'!V$17),U221-'Choose Housekeeping Genes'!V$17,"")</f>
        <v/>
      </c>
      <c r="BN221" s="132" t="str">
        <f ca="1">IF(ISNUMBER(V221-'Choose Housekeeping Genes'!W$17),V221-'Choose Housekeeping Genes'!W$17,"")</f>
        <v/>
      </c>
      <c r="BO221" s="142" t="str">
        <f t="shared" si="14"/>
        <v>VIM2P</v>
      </c>
      <c r="BP221" s="141" t="s">
        <v>268</v>
      </c>
      <c r="BQ221" s="132" t="str">
        <f ca="1">IF(ISNUMBER(Y221-'Choose Housekeeping Genes'!AA$17),Y221-'Choose Housekeeping Genes'!AA$17,"")</f>
        <v/>
      </c>
      <c r="BR221" s="132" t="str">
        <f ca="1">IF(ISNUMBER(Z221-'Choose Housekeeping Genes'!AB$17),Z221-'Choose Housekeeping Genes'!AB$17,"")</f>
        <v/>
      </c>
      <c r="BS221" s="132" t="str">
        <f ca="1">IF(ISNUMBER(AA221-'Choose Housekeeping Genes'!AC$17),AA221-'Choose Housekeeping Genes'!AC$17,"")</f>
        <v/>
      </c>
      <c r="BT221" s="132" t="str">
        <f ca="1">IF(ISNUMBER(AB221-'Choose Housekeeping Genes'!AD$17),AB221-'Choose Housekeeping Genes'!AD$17,"")</f>
        <v/>
      </c>
      <c r="BU221" s="132" t="str">
        <f ca="1">IF(ISNUMBER(AC221-'Choose Housekeeping Genes'!AE$17),AC221-'Choose Housekeeping Genes'!AE$17,"")</f>
        <v/>
      </c>
      <c r="BV221" s="132" t="str">
        <f ca="1">IF(ISNUMBER(AD221-'Choose Housekeeping Genes'!AF$17),AD221-'Choose Housekeeping Genes'!AF$17,"")</f>
        <v/>
      </c>
      <c r="BW221" s="132" t="str">
        <f ca="1">IF(ISNUMBER(AE221-'Choose Housekeeping Genes'!AG$17),AE221-'Choose Housekeeping Genes'!AG$17,"")</f>
        <v/>
      </c>
      <c r="BX221" s="132" t="str">
        <f ca="1">IF(ISNUMBER(AF221-'Choose Housekeeping Genes'!AH$17),AF221-'Choose Housekeeping Genes'!AH$17,"")</f>
        <v/>
      </c>
      <c r="BY221" s="132" t="str">
        <f ca="1">IF(ISNUMBER(AG221-'Choose Housekeeping Genes'!AI$17),AG221-'Choose Housekeeping Genes'!AI$17,"")</f>
        <v/>
      </c>
      <c r="BZ221" s="132" t="str">
        <f ca="1">IF(ISNUMBER(AH221-'Choose Housekeeping Genes'!AJ$17),AH221-'Choose Housekeeping Genes'!AJ$17,"")</f>
        <v/>
      </c>
      <c r="CA221" s="132" t="str">
        <f ca="1">IF(ISNUMBER(AI221-'Choose Housekeeping Genes'!AK$17),AI221-'Choose Housekeeping Genes'!AK$17,"")</f>
        <v/>
      </c>
      <c r="CB221" s="132" t="str">
        <f ca="1">IF(ISNUMBER(AJ221-'Choose Housekeeping Genes'!AL$17),AJ221-'Choose Housekeeping Genes'!AL$17,"")</f>
        <v/>
      </c>
      <c r="CC221" s="132" t="str">
        <f ca="1">IF(ISNUMBER(AK221-'Choose Housekeeping Genes'!AM$17),AK221-'Choose Housekeeping Genes'!AM$17,"")</f>
        <v/>
      </c>
      <c r="CD221" s="132" t="str">
        <f ca="1">IF(ISNUMBER(AL221-'Choose Housekeeping Genes'!AN$17),AL221-'Choose Housekeeping Genes'!AN$17,"")</f>
        <v/>
      </c>
      <c r="CE221" s="132" t="str">
        <f ca="1">IF(ISNUMBER(AM221-'Choose Housekeeping Genes'!AO$17),AM221-'Choose Housekeeping Genes'!AO$17,"")</f>
        <v/>
      </c>
      <c r="CF221" s="132" t="str">
        <f ca="1">IF(ISNUMBER(AN221-'Choose Housekeeping Genes'!AP$17),AN221-'Choose Housekeeping Genes'!AP$17,"")</f>
        <v/>
      </c>
      <c r="CG221" s="132" t="str">
        <f ca="1">IF(ISNUMBER(AO221-'Choose Housekeeping Genes'!AQ$17),AO221-'Choose Housekeeping Genes'!AQ$17,"")</f>
        <v/>
      </c>
      <c r="CH221" s="132" t="str">
        <f ca="1">IF(ISNUMBER(AP221-'Choose Housekeeping Genes'!AR$17),AP221-'Choose Housekeeping Genes'!AR$17,"")</f>
        <v/>
      </c>
      <c r="CI221" s="132" t="str">
        <f ca="1">IF(ISNUMBER(AQ221-'Choose Housekeeping Genes'!AS$17),AQ221-'Choose Housekeeping Genes'!AS$17,"")</f>
        <v/>
      </c>
      <c r="CJ221" s="132" t="str">
        <f ca="1">IF(ISNUMBER(AR221-'Choose Housekeeping Genes'!AT$17),AR221-'Choose Housekeeping Genes'!AT$17,"")</f>
        <v/>
      </c>
      <c r="CK221" s="137" t="e">
        <f t="shared" ca="1" si="12"/>
        <v>#DIV/0!</v>
      </c>
      <c r="CL221" s="138" t="e">
        <f t="shared" ca="1" si="13"/>
        <v>#DIV/0!</v>
      </c>
    </row>
    <row r="222" spans="1:90" ht="12.75" x14ac:dyDescent="0.15">
      <c r="A222" s="131" t="str">
        <f>'Transcript table'!C222</f>
        <v>VLDLR-AS1</v>
      </c>
      <c r="B222" s="35" t="s">
        <v>269</v>
      </c>
      <c r="C222" s="132" t="str">
        <f>IF(SUM('Test Sample Data'!C$3:C$386)&gt;10,IF(AND(ISNUMBER('Test Sample Data'!C222),'Test Sample Data'!C222&lt;35,'Test Sample Data'!C222&gt;0),'Test Sample Data'!C222-'Choose Housekeeping Genes'!D$27,35-'Choose Housekeeping Genes'!D$27),"")</f>
        <v/>
      </c>
      <c r="D222" s="132" t="str">
        <f>IF(SUM('Test Sample Data'!D$3:D$386)&gt;10,IF(AND(ISNUMBER('Test Sample Data'!D222),'Test Sample Data'!D222&lt;35,'Test Sample Data'!D222&gt;0),'Test Sample Data'!D222-'Choose Housekeeping Genes'!E$27,35-'Choose Housekeeping Genes'!E$27),"")</f>
        <v/>
      </c>
      <c r="E222" s="132" t="str">
        <f>IF(SUM('Test Sample Data'!E$3:E$386)&gt;10,IF(AND(ISNUMBER('Test Sample Data'!E222),'Test Sample Data'!E222&lt;35,'Test Sample Data'!E222&gt;0),'Test Sample Data'!E222-'Choose Housekeeping Genes'!F$27,35-'Choose Housekeeping Genes'!F$27),"")</f>
        <v/>
      </c>
      <c r="F222" s="132" t="str">
        <f>IF(SUM('Test Sample Data'!F$3:F$386)&gt;10,IF(AND(ISNUMBER('Test Sample Data'!F222),'Test Sample Data'!F222&lt;35,'Test Sample Data'!F222&gt;0),'Test Sample Data'!F222-'Choose Housekeeping Genes'!G$27,35-'Choose Housekeeping Genes'!G$27),"")</f>
        <v/>
      </c>
      <c r="G222" s="132" t="str">
        <f>IF(SUM('Test Sample Data'!G$3:G$386)&gt;10,IF(AND(ISNUMBER('Test Sample Data'!G222),'Test Sample Data'!G222&lt;35,'Test Sample Data'!G222&gt;0),'Test Sample Data'!G222-'Choose Housekeeping Genes'!H$27,35-'Choose Housekeeping Genes'!H$27),"")</f>
        <v/>
      </c>
      <c r="H222" s="132" t="str">
        <f>IF(SUM('Test Sample Data'!H$3:H$386)&gt;10,IF(AND(ISNUMBER('Test Sample Data'!H222),'Test Sample Data'!H222&lt;35,'Test Sample Data'!H222&gt;0),'Test Sample Data'!H222-'Choose Housekeeping Genes'!I$27,35-'Choose Housekeeping Genes'!I$27),"")</f>
        <v/>
      </c>
      <c r="I222" s="132" t="str">
        <f>IF(SUM('Test Sample Data'!I$3:I$386)&gt;10,IF(AND(ISNUMBER('Test Sample Data'!I222),'Test Sample Data'!I222&lt;35,'Test Sample Data'!I222&gt;0),'Test Sample Data'!I222-'Choose Housekeeping Genes'!J$27,35-'Choose Housekeeping Genes'!J$27),"")</f>
        <v/>
      </c>
      <c r="J222" s="132" t="str">
        <f>IF(SUM('Test Sample Data'!J$3:J$386)&gt;10,IF(AND(ISNUMBER('Test Sample Data'!J222),'Test Sample Data'!J222&lt;35,'Test Sample Data'!J222&gt;0),'Test Sample Data'!J222-'Choose Housekeeping Genes'!K$27,35-'Choose Housekeeping Genes'!K$27),"")</f>
        <v/>
      </c>
      <c r="K222" s="132" t="str">
        <f>IF(SUM('Test Sample Data'!K$3:K$386)&gt;10,IF(AND(ISNUMBER('Test Sample Data'!K222),'Test Sample Data'!K222&lt;35,'Test Sample Data'!K222&gt;0),'Test Sample Data'!K222-'Choose Housekeeping Genes'!L$27,35-'Choose Housekeeping Genes'!L$27),"")</f>
        <v/>
      </c>
      <c r="L222" s="132" t="str">
        <f>IF(SUM('Test Sample Data'!L$3:L$386)&gt;10,IF(AND(ISNUMBER('Test Sample Data'!L222),'Test Sample Data'!L222&lt;35,'Test Sample Data'!L222&gt;0),'Test Sample Data'!L222-'Choose Housekeeping Genes'!M$27,35-'Choose Housekeeping Genes'!M$27),"")</f>
        <v/>
      </c>
      <c r="M222" s="132" t="str">
        <f>IF(SUM('Test Sample Data'!M$3:M$386)&gt;10,IF(AND(ISNUMBER('Test Sample Data'!M222),'Test Sample Data'!M222&lt;35,'Test Sample Data'!M222&gt;0),'Test Sample Data'!M222-'Choose Housekeeping Genes'!N$27,35-'Choose Housekeeping Genes'!N$27),"")</f>
        <v/>
      </c>
      <c r="N222" s="132" t="str">
        <f>IF(SUM('Test Sample Data'!N$3:N$386)&gt;10,IF(AND(ISNUMBER('Test Sample Data'!N222),'Test Sample Data'!N222&lt;35,'Test Sample Data'!N222&gt;0),'Test Sample Data'!N222-'Choose Housekeeping Genes'!O$27,35-'Choose Housekeeping Genes'!O$27),"")</f>
        <v/>
      </c>
      <c r="O222" s="132" t="str">
        <f>IF(SUM('Test Sample Data'!O$3:O$386)&gt;10,IF(AND(ISNUMBER('Test Sample Data'!O222),'Test Sample Data'!O222&lt;35,'Test Sample Data'!O222&gt;0),'Test Sample Data'!O222-'Choose Housekeeping Genes'!P$27,35-'Choose Housekeeping Genes'!P$27),"")</f>
        <v/>
      </c>
      <c r="P222" s="132" t="str">
        <f>IF(SUM('Test Sample Data'!P$3:P$386)&gt;10,IF(AND(ISNUMBER('Test Sample Data'!P222),'Test Sample Data'!P222&lt;35,'Test Sample Data'!P222&gt;0),'Test Sample Data'!P222-'Choose Housekeeping Genes'!Q$27,35-'Choose Housekeeping Genes'!Q$27),"")</f>
        <v/>
      </c>
      <c r="Q222" s="132" t="str">
        <f>IF(SUM('Test Sample Data'!Q$3:Q$386)&gt;10,IF(AND(ISNUMBER('Test Sample Data'!Q222),'Test Sample Data'!Q222&lt;35,'Test Sample Data'!Q222&gt;0),'Test Sample Data'!Q222-'Choose Housekeeping Genes'!R$27,35-'Choose Housekeeping Genes'!R$27),"")</f>
        <v/>
      </c>
      <c r="R222" s="132" t="str">
        <f>IF(SUM('Test Sample Data'!R$3:R$386)&gt;10,IF(AND(ISNUMBER('Test Sample Data'!R222),'Test Sample Data'!R222&lt;35,'Test Sample Data'!R222&gt;0),'Test Sample Data'!R222-'Choose Housekeeping Genes'!S$27,35-'Choose Housekeeping Genes'!S$27),"")</f>
        <v/>
      </c>
      <c r="S222" s="132" t="str">
        <f>IF(SUM('Test Sample Data'!S$3:S$386)&gt;10,IF(AND(ISNUMBER('Test Sample Data'!S222),'Test Sample Data'!S222&lt;35,'Test Sample Data'!S222&gt;0),'Test Sample Data'!S222-'Choose Housekeeping Genes'!T$27,35-'Choose Housekeeping Genes'!T$27),"")</f>
        <v/>
      </c>
      <c r="T222" s="132" t="str">
        <f>IF(SUM('Test Sample Data'!T$3:T$386)&gt;10,IF(AND(ISNUMBER('Test Sample Data'!T222),'Test Sample Data'!T222&lt;35,'Test Sample Data'!T222&gt;0),'Test Sample Data'!T222-'Choose Housekeeping Genes'!U$27,35-'Choose Housekeeping Genes'!U$27),"")</f>
        <v/>
      </c>
      <c r="U222" s="132" t="str">
        <f>IF(SUM('Test Sample Data'!U$3:U$386)&gt;10,IF(AND(ISNUMBER('Test Sample Data'!U222),'Test Sample Data'!U222&lt;35,'Test Sample Data'!U222&gt;0),'Test Sample Data'!U222-'Choose Housekeeping Genes'!V$27,35-'Choose Housekeeping Genes'!V$27),"")</f>
        <v/>
      </c>
      <c r="V222" s="132" t="str">
        <f>IF(SUM('Test Sample Data'!V$3:V$386)&gt;10,IF(AND(ISNUMBER('Test Sample Data'!V222),'Test Sample Data'!V222&lt;35,'Test Sample Data'!V222&gt;0),'Test Sample Data'!V222-'Choose Housekeeping Genes'!W$27,35-'Choose Housekeeping Genes'!W$27),"")</f>
        <v/>
      </c>
      <c r="W222" s="140" t="str">
        <f>'Control Sample Data'!A222</f>
        <v>VLDLR-AS1</v>
      </c>
      <c r="X222" s="141" t="s">
        <v>269</v>
      </c>
      <c r="Y222" s="132" t="str">
        <f>IF(SUM('Control Sample Data'!C$3:C$386)&gt;10,IF(AND(ISNUMBER('Control Sample Data'!C222),'Control Sample Data'!C222&lt;35,'Control Sample Data'!C222&gt;0),'Control Sample Data'!C222-'Choose Housekeeping Genes'!AA$27,35-'Choose Housekeeping Genes'!AA$27),"")</f>
        <v/>
      </c>
      <c r="Z222" s="132" t="str">
        <f>IF(SUM('Control Sample Data'!D$3:D$386)&gt;10,IF(AND(ISNUMBER('Control Sample Data'!D222),'Control Sample Data'!D222&lt;35,'Control Sample Data'!D222&gt;0),'Control Sample Data'!D222-'Choose Housekeeping Genes'!AB$27,35-'Choose Housekeeping Genes'!AB$27),"")</f>
        <v/>
      </c>
      <c r="AA222" s="132" t="str">
        <f>IF(SUM('Control Sample Data'!E$3:E$386)&gt;10,IF(AND(ISNUMBER('Control Sample Data'!E222),'Control Sample Data'!E222&lt;35,'Control Sample Data'!E222&gt;0),'Control Sample Data'!E222-'Choose Housekeeping Genes'!AC$27,35-'Choose Housekeeping Genes'!AC$27),"")</f>
        <v/>
      </c>
      <c r="AB222" s="132" t="str">
        <f>IF(SUM('Control Sample Data'!F$3:F$386)&gt;10,IF(AND(ISNUMBER('Control Sample Data'!F222),'Control Sample Data'!F222&lt;35,'Control Sample Data'!F222&gt;0),'Control Sample Data'!F222-'Choose Housekeeping Genes'!AD$27,35-'Choose Housekeeping Genes'!AD$27),"")</f>
        <v/>
      </c>
      <c r="AC222" s="132" t="str">
        <f>IF(SUM('Control Sample Data'!G$3:G$386)&gt;10,IF(AND(ISNUMBER('Control Sample Data'!G222),'Control Sample Data'!G222&lt;35,'Control Sample Data'!G222&gt;0),'Control Sample Data'!G222-'Choose Housekeeping Genes'!AE$27,35-'Choose Housekeeping Genes'!AE$27),"")</f>
        <v/>
      </c>
      <c r="AD222" s="132" t="str">
        <f>IF(SUM('Control Sample Data'!H$3:H$386)&gt;10,IF(AND(ISNUMBER('Control Sample Data'!H222),'Control Sample Data'!H222&lt;35,'Control Sample Data'!H222&gt;0),'Control Sample Data'!H222-'Choose Housekeeping Genes'!AF$27,35-'Choose Housekeeping Genes'!AF$27),"")</f>
        <v/>
      </c>
      <c r="AE222" s="132" t="str">
        <f>IF(SUM('Control Sample Data'!I$3:I$386)&gt;10,IF(AND(ISNUMBER('Control Sample Data'!I222),'Control Sample Data'!I222&lt;35,'Control Sample Data'!I222&gt;0),'Control Sample Data'!I222-'Choose Housekeeping Genes'!AG$27,35-'Choose Housekeeping Genes'!AG$27),"")</f>
        <v/>
      </c>
      <c r="AF222" s="132" t="str">
        <f>IF(SUM('Control Sample Data'!J$3:J$386)&gt;10,IF(AND(ISNUMBER('Control Sample Data'!J222),'Control Sample Data'!J222&lt;35,'Control Sample Data'!J222&gt;0),'Control Sample Data'!J222-'Choose Housekeeping Genes'!AH$27,35-'Choose Housekeeping Genes'!AH$27),"")</f>
        <v/>
      </c>
      <c r="AG222" s="132" t="str">
        <f>IF(SUM('Control Sample Data'!K$3:K$386)&gt;10,IF(AND(ISNUMBER('Control Sample Data'!K222),'Control Sample Data'!K222&lt;35,'Control Sample Data'!K222&gt;0),'Control Sample Data'!K222-'Choose Housekeeping Genes'!AI$27,35-'Choose Housekeeping Genes'!AI$27),"")</f>
        <v/>
      </c>
      <c r="AH222" s="132" t="str">
        <f>IF(SUM('Control Sample Data'!L$3:L$386)&gt;10,IF(AND(ISNUMBER('Control Sample Data'!L222),'Control Sample Data'!L222&lt;35,'Control Sample Data'!L222&gt;0),'Control Sample Data'!L222-'Choose Housekeeping Genes'!AJ$27,35-'Choose Housekeeping Genes'!AJ$27),"")</f>
        <v/>
      </c>
      <c r="AI222" s="132" t="str">
        <f>IF(SUM('Control Sample Data'!M$3:M$386)&gt;10,IF(AND(ISNUMBER('Control Sample Data'!M222),'Control Sample Data'!M222&lt;35,'Control Sample Data'!M222&gt;0),'Control Sample Data'!M222-'Choose Housekeeping Genes'!AK$27,35-'Choose Housekeeping Genes'!AK$27),"")</f>
        <v/>
      </c>
      <c r="AJ222" s="132" t="str">
        <f>IF(SUM('Control Sample Data'!N$3:N$386)&gt;10,IF(AND(ISNUMBER('Control Sample Data'!N222),'Control Sample Data'!N222&lt;35,'Control Sample Data'!N222&gt;0),'Control Sample Data'!N222-'Choose Housekeeping Genes'!AL$27,35-'Choose Housekeeping Genes'!AL$27),"")</f>
        <v/>
      </c>
      <c r="AK222" s="132" t="str">
        <f>IF(SUM('Control Sample Data'!O$3:O$386)&gt;10,IF(AND(ISNUMBER('Control Sample Data'!O222),'Control Sample Data'!O222&lt;35,'Control Sample Data'!O222&gt;0),'Control Sample Data'!O222-'Choose Housekeeping Genes'!AM$27,35-'Choose Housekeeping Genes'!AM$27),"")</f>
        <v/>
      </c>
      <c r="AL222" s="132" t="str">
        <f>IF(SUM('Control Sample Data'!P$3:P$386)&gt;10,IF(AND(ISNUMBER('Control Sample Data'!P222),'Control Sample Data'!P222&lt;35,'Control Sample Data'!P222&gt;0),'Control Sample Data'!P222-'Choose Housekeeping Genes'!AN$27,35-'Choose Housekeeping Genes'!AN$27),"")</f>
        <v/>
      </c>
      <c r="AM222" s="132" t="str">
        <f>IF(SUM('Control Sample Data'!Q$3:Q$386)&gt;10,IF(AND(ISNUMBER('Control Sample Data'!Q222),'Control Sample Data'!Q222&lt;35,'Control Sample Data'!Q222&gt;0),'Control Sample Data'!Q222-'Choose Housekeeping Genes'!AO$27,35-'Choose Housekeeping Genes'!AO$27),"")</f>
        <v/>
      </c>
      <c r="AN222" s="132" t="str">
        <f>IF(SUM('Control Sample Data'!R$3:R$386)&gt;10,IF(AND(ISNUMBER('Control Sample Data'!R222),'Control Sample Data'!R222&lt;35,'Control Sample Data'!R222&gt;0),'Control Sample Data'!R222-'Choose Housekeeping Genes'!AP$27,35-'Choose Housekeeping Genes'!AP$27),"")</f>
        <v/>
      </c>
      <c r="AO222" s="132" t="str">
        <f>IF(SUM('Control Sample Data'!S$3:S$386)&gt;10,IF(AND(ISNUMBER('Control Sample Data'!S222),'Control Sample Data'!S222&lt;35,'Control Sample Data'!S222&gt;0),'Control Sample Data'!S222-'Choose Housekeeping Genes'!AQ$27,35-'Choose Housekeeping Genes'!AQ$27),"")</f>
        <v/>
      </c>
      <c r="AP222" s="132" t="str">
        <f>IF(SUM('Control Sample Data'!T$3:T$386)&gt;10,IF(AND(ISNUMBER('Control Sample Data'!T222),'Control Sample Data'!T222&lt;35,'Control Sample Data'!T222&gt;0),'Control Sample Data'!T222-'Choose Housekeeping Genes'!AR$27,35-'Choose Housekeeping Genes'!AR$27),"")</f>
        <v/>
      </c>
      <c r="AQ222" s="132" t="str">
        <f>IF(SUM('Control Sample Data'!U$3:U$386)&gt;10,IF(AND(ISNUMBER('Control Sample Data'!U222),'Control Sample Data'!U222&lt;35,'Control Sample Data'!U222&gt;0),'Control Sample Data'!U222-'Choose Housekeeping Genes'!AS$27,35-'Choose Housekeeping Genes'!AS$27),"")</f>
        <v/>
      </c>
      <c r="AR222" s="132" t="str">
        <f>IF(SUM('Control Sample Data'!V$3:V$386)&gt;10,IF(AND(ISNUMBER('Control Sample Data'!V222),'Control Sample Data'!V222&lt;35,'Control Sample Data'!V222&gt;0),'Control Sample Data'!V222-'Choose Housekeeping Genes'!AT$27,35-'Choose Housekeeping Genes'!AT$27),"")</f>
        <v/>
      </c>
      <c r="AS222" s="135" t="str">
        <f>'Control Sample Data'!A222</f>
        <v>VLDLR-AS1</v>
      </c>
      <c r="AT222" s="35" t="s">
        <v>269</v>
      </c>
      <c r="AU222" s="132" t="str">
        <f ca="1">IF(ISNUMBER(C222-'Choose Housekeeping Genes'!D$17),C222-'Choose Housekeeping Genes'!D$17,"")</f>
        <v/>
      </c>
      <c r="AV222" s="132" t="str">
        <f ca="1">IF(ISNUMBER(D222-'Choose Housekeeping Genes'!E$17),D222-'Choose Housekeeping Genes'!E$17,"")</f>
        <v/>
      </c>
      <c r="AW222" s="132" t="str">
        <f ca="1">IF(ISNUMBER(E222-'Choose Housekeeping Genes'!F$17),E222-'Choose Housekeeping Genes'!F$17,"")</f>
        <v/>
      </c>
      <c r="AX222" s="132" t="str">
        <f ca="1">IF(ISNUMBER(F222-'Choose Housekeeping Genes'!G$17),F222-'Choose Housekeeping Genes'!G$17,"")</f>
        <v/>
      </c>
      <c r="AY222" s="132" t="str">
        <f ca="1">IF(ISNUMBER(G222-'Choose Housekeeping Genes'!H$17),G222-'Choose Housekeeping Genes'!H$17,"")</f>
        <v/>
      </c>
      <c r="AZ222" s="132" t="str">
        <f ca="1">IF(ISNUMBER(H222-'Choose Housekeeping Genes'!I$17),H222-'Choose Housekeeping Genes'!I$17,"")</f>
        <v/>
      </c>
      <c r="BA222" s="132" t="str">
        <f ca="1">IF(ISNUMBER(I222-'Choose Housekeeping Genes'!J$17),I222-'Choose Housekeeping Genes'!J$17,"")</f>
        <v/>
      </c>
      <c r="BB222" s="132" t="str">
        <f ca="1">IF(ISNUMBER(J222-'Choose Housekeeping Genes'!K$17),J222-'Choose Housekeeping Genes'!K$17,"")</f>
        <v/>
      </c>
      <c r="BC222" s="132" t="str">
        <f ca="1">IF(ISNUMBER(K222-'Choose Housekeeping Genes'!L$17),K222-'Choose Housekeeping Genes'!L$17,"")</f>
        <v/>
      </c>
      <c r="BD222" s="132" t="str">
        <f ca="1">IF(ISNUMBER(L222-'Choose Housekeeping Genes'!M$17),L222-'Choose Housekeeping Genes'!M$17,"")</f>
        <v/>
      </c>
      <c r="BE222" s="132" t="str">
        <f ca="1">IF(ISNUMBER(M222-'Choose Housekeeping Genes'!N$17),M222-'Choose Housekeeping Genes'!N$17,"")</f>
        <v/>
      </c>
      <c r="BF222" s="132" t="str">
        <f ca="1">IF(ISNUMBER(N222-'Choose Housekeeping Genes'!O$17),N222-'Choose Housekeeping Genes'!O$17,"")</f>
        <v/>
      </c>
      <c r="BG222" s="132" t="str">
        <f ca="1">IF(ISNUMBER(O222-'Choose Housekeeping Genes'!P$17),O222-'Choose Housekeeping Genes'!P$17,"")</f>
        <v/>
      </c>
      <c r="BH222" s="132" t="str">
        <f ca="1">IF(ISNUMBER(P222-'Choose Housekeeping Genes'!Q$17),P222-'Choose Housekeeping Genes'!Q$17,"")</f>
        <v/>
      </c>
      <c r="BI222" s="132" t="str">
        <f ca="1">IF(ISNUMBER(Q222-'Choose Housekeeping Genes'!R$17),Q222-'Choose Housekeeping Genes'!R$17,"")</f>
        <v/>
      </c>
      <c r="BJ222" s="132" t="str">
        <f ca="1">IF(ISNUMBER(R222-'Choose Housekeeping Genes'!S$17),R222-'Choose Housekeeping Genes'!S$17,"")</f>
        <v/>
      </c>
      <c r="BK222" s="132" t="str">
        <f ca="1">IF(ISNUMBER(S222-'Choose Housekeeping Genes'!T$17),S222-'Choose Housekeeping Genes'!T$17,"")</f>
        <v/>
      </c>
      <c r="BL222" s="132" t="str">
        <f ca="1">IF(ISNUMBER(T222-'Choose Housekeeping Genes'!U$17),T222-'Choose Housekeeping Genes'!U$17,"")</f>
        <v/>
      </c>
      <c r="BM222" s="132" t="str">
        <f ca="1">IF(ISNUMBER(U222-'Choose Housekeeping Genes'!V$17),U222-'Choose Housekeeping Genes'!V$17,"")</f>
        <v/>
      </c>
      <c r="BN222" s="132" t="str">
        <f ca="1">IF(ISNUMBER(V222-'Choose Housekeeping Genes'!W$17),V222-'Choose Housekeeping Genes'!W$17,"")</f>
        <v/>
      </c>
      <c r="BO222" s="142" t="str">
        <f t="shared" si="14"/>
        <v>VLDLR-AS1</v>
      </c>
      <c r="BP222" s="141" t="s">
        <v>269</v>
      </c>
      <c r="BQ222" s="132" t="str">
        <f ca="1">IF(ISNUMBER(Y222-'Choose Housekeeping Genes'!AA$17),Y222-'Choose Housekeeping Genes'!AA$17,"")</f>
        <v/>
      </c>
      <c r="BR222" s="132" t="str">
        <f ca="1">IF(ISNUMBER(Z222-'Choose Housekeeping Genes'!AB$17),Z222-'Choose Housekeeping Genes'!AB$17,"")</f>
        <v/>
      </c>
      <c r="BS222" s="132" t="str">
        <f ca="1">IF(ISNUMBER(AA222-'Choose Housekeeping Genes'!AC$17),AA222-'Choose Housekeeping Genes'!AC$17,"")</f>
        <v/>
      </c>
      <c r="BT222" s="132" t="str">
        <f ca="1">IF(ISNUMBER(AB222-'Choose Housekeeping Genes'!AD$17),AB222-'Choose Housekeeping Genes'!AD$17,"")</f>
        <v/>
      </c>
      <c r="BU222" s="132" t="str">
        <f ca="1">IF(ISNUMBER(AC222-'Choose Housekeeping Genes'!AE$17),AC222-'Choose Housekeeping Genes'!AE$17,"")</f>
        <v/>
      </c>
      <c r="BV222" s="132" t="str">
        <f ca="1">IF(ISNUMBER(AD222-'Choose Housekeeping Genes'!AF$17),AD222-'Choose Housekeeping Genes'!AF$17,"")</f>
        <v/>
      </c>
      <c r="BW222" s="132" t="str">
        <f ca="1">IF(ISNUMBER(AE222-'Choose Housekeeping Genes'!AG$17),AE222-'Choose Housekeeping Genes'!AG$17,"")</f>
        <v/>
      </c>
      <c r="BX222" s="132" t="str">
        <f ca="1">IF(ISNUMBER(AF222-'Choose Housekeeping Genes'!AH$17),AF222-'Choose Housekeeping Genes'!AH$17,"")</f>
        <v/>
      </c>
      <c r="BY222" s="132" t="str">
        <f ca="1">IF(ISNUMBER(AG222-'Choose Housekeeping Genes'!AI$17),AG222-'Choose Housekeeping Genes'!AI$17,"")</f>
        <v/>
      </c>
      <c r="BZ222" s="132" t="str">
        <f ca="1">IF(ISNUMBER(AH222-'Choose Housekeeping Genes'!AJ$17),AH222-'Choose Housekeeping Genes'!AJ$17,"")</f>
        <v/>
      </c>
      <c r="CA222" s="132" t="str">
        <f ca="1">IF(ISNUMBER(AI222-'Choose Housekeeping Genes'!AK$17),AI222-'Choose Housekeeping Genes'!AK$17,"")</f>
        <v/>
      </c>
      <c r="CB222" s="132" t="str">
        <f ca="1">IF(ISNUMBER(AJ222-'Choose Housekeeping Genes'!AL$17),AJ222-'Choose Housekeeping Genes'!AL$17,"")</f>
        <v/>
      </c>
      <c r="CC222" s="132" t="str">
        <f ca="1">IF(ISNUMBER(AK222-'Choose Housekeeping Genes'!AM$17),AK222-'Choose Housekeeping Genes'!AM$17,"")</f>
        <v/>
      </c>
      <c r="CD222" s="132" t="str">
        <f ca="1">IF(ISNUMBER(AL222-'Choose Housekeeping Genes'!AN$17),AL222-'Choose Housekeeping Genes'!AN$17,"")</f>
        <v/>
      </c>
      <c r="CE222" s="132" t="str">
        <f ca="1">IF(ISNUMBER(AM222-'Choose Housekeeping Genes'!AO$17),AM222-'Choose Housekeeping Genes'!AO$17,"")</f>
        <v/>
      </c>
      <c r="CF222" s="132" t="str">
        <f ca="1">IF(ISNUMBER(AN222-'Choose Housekeeping Genes'!AP$17),AN222-'Choose Housekeeping Genes'!AP$17,"")</f>
        <v/>
      </c>
      <c r="CG222" s="132" t="str">
        <f ca="1">IF(ISNUMBER(AO222-'Choose Housekeeping Genes'!AQ$17),AO222-'Choose Housekeeping Genes'!AQ$17,"")</f>
        <v/>
      </c>
      <c r="CH222" s="132" t="str">
        <f ca="1">IF(ISNUMBER(AP222-'Choose Housekeeping Genes'!AR$17),AP222-'Choose Housekeeping Genes'!AR$17,"")</f>
        <v/>
      </c>
      <c r="CI222" s="132" t="str">
        <f ca="1">IF(ISNUMBER(AQ222-'Choose Housekeeping Genes'!AS$17),AQ222-'Choose Housekeeping Genes'!AS$17,"")</f>
        <v/>
      </c>
      <c r="CJ222" s="132" t="str">
        <f ca="1">IF(ISNUMBER(AR222-'Choose Housekeeping Genes'!AT$17),AR222-'Choose Housekeeping Genes'!AT$17,"")</f>
        <v/>
      </c>
      <c r="CK222" s="137" t="e">
        <f t="shared" ca="1" si="12"/>
        <v>#DIV/0!</v>
      </c>
      <c r="CL222" s="138" t="e">
        <f t="shared" ca="1" si="13"/>
        <v>#DIV/0!</v>
      </c>
    </row>
    <row r="223" spans="1:90" ht="12.75" x14ac:dyDescent="0.15">
      <c r="A223" s="131" t="str">
        <f>'Transcript table'!C223</f>
        <v>WSPAR</v>
      </c>
      <c r="B223" s="35" t="s">
        <v>270</v>
      </c>
      <c r="C223" s="132" t="str">
        <f>IF(SUM('Test Sample Data'!C$3:C$386)&gt;10,IF(AND(ISNUMBER('Test Sample Data'!C223),'Test Sample Data'!C223&lt;35,'Test Sample Data'!C223&gt;0),'Test Sample Data'!C223-'Choose Housekeeping Genes'!D$27,35-'Choose Housekeeping Genes'!D$27),"")</f>
        <v/>
      </c>
      <c r="D223" s="132" t="str">
        <f>IF(SUM('Test Sample Data'!D$3:D$386)&gt;10,IF(AND(ISNUMBER('Test Sample Data'!D223),'Test Sample Data'!D223&lt;35,'Test Sample Data'!D223&gt;0),'Test Sample Data'!D223-'Choose Housekeeping Genes'!E$27,35-'Choose Housekeeping Genes'!E$27),"")</f>
        <v/>
      </c>
      <c r="E223" s="132" t="str">
        <f>IF(SUM('Test Sample Data'!E$3:E$386)&gt;10,IF(AND(ISNUMBER('Test Sample Data'!E223),'Test Sample Data'!E223&lt;35,'Test Sample Data'!E223&gt;0),'Test Sample Data'!E223-'Choose Housekeeping Genes'!F$27,35-'Choose Housekeeping Genes'!F$27),"")</f>
        <v/>
      </c>
      <c r="F223" s="132" t="str">
        <f>IF(SUM('Test Sample Data'!F$3:F$386)&gt;10,IF(AND(ISNUMBER('Test Sample Data'!F223),'Test Sample Data'!F223&lt;35,'Test Sample Data'!F223&gt;0),'Test Sample Data'!F223-'Choose Housekeeping Genes'!G$27,35-'Choose Housekeeping Genes'!G$27),"")</f>
        <v/>
      </c>
      <c r="G223" s="132" t="str">
        <f>IF(SUM('Test Sample Data'!G$3:G$386)&gt;10,IF(AND(ISNUMBER('Test Sample Data'!G223),'Test Sample Data'!G223&lt;35,'Test Sample Data'!G223&gt;0),'Test Sample Data'!G223-'Choose Housekeeping Genes'!H$27,35-'Choose Housekeeping Genes'!H$27),"")</f>
        <v/>
      </c>
      <c r="H223" s="132" t="str">
        <f>IF(SUM('Test Sample Data'!H$3:H$386)&gt;10,IF(AND(ISNUMBER('Test Sample Data'!H223),'Test Sample Data'!H223&lt;35,'Test Sample Data'!H223&gt;0),'Test Sample Data'!H223-'Choose Housekeeping Genes'!I$27,35-'Choose Housekeeping Genes'!I$27),"")</f>
        <v/>
      </c>
      <c r="I223" s="132" t="str">
        <f>IF(SUM('Test Sample Data'!I$3:I$386)&gt;10,IF(AND(ISNUMBER('Test Sample Data'!I223),'Test Sample Data'!I223&lt;35,'Test Sample Data'!I223&gt;0),'Test Sample Data'!I223-'Choose Housekeeping Genes'!J$27,35-'Choose Housekeeping Genes'!J$27),"")</f>
        <v/>
      </c>
      <c r="J223" s="132" t="str">
        <f>IF(SUM('Test Sample Data'!J$3:J$386)&gt;10,IF(AND(ISNUMBER('Test Sample Data'!J223),'Test Sample Data'!J223&lt;35,'Test Sample Data'!J223&gt;0),'Test Sample Data'!J223-'Choose Housekeeping Genes'!K$27,35-'Choose Housekeeping Genes'!K$27),"")</f>
        <v/>
      </c>
      <c r="K223" s="132" t="str">
        <f>IF(SUM('Test Sample Data'!K$3:K$386)&gt;10,IF(AND(ISNUMBER('Test Sample Data'!K223),'Test Sample Data'!K223&lt;35,'Test Sample Data'!K223&gt;0),'Test Sample Data'!K223-'Choose Housekeeping Genes'!L$27,35-'Choose Housekeeping Genes'!L$27),"")</f>
        <v/>
      </c>
      <c r="L223" s="132" t="str">
        <f>IF(SUM('Test Sample Data'!L$3:L$386)&gt;10,IF(AND(ISNUMBER('Test Sample Data'!L223),'Test Sample Data'!L223&lt;35,'Test Sample Data'!L223&gt;0),'Test Sample Data'!L223-'Choose Housekeeping Genes'!M$27,35-'Choose Housekeeping Genes'!M$27),"")</f>
        <v/>
      </c>
      <c r="M223" s="132" t="str">
        <f>IF(SUM('Test Sample Data'!M$3:M$386)&gt;10,IF(AND(ISNUMBER('Test Sample Data'!M223),'Test Sample Data'!M223&lt;35,'Test Sample Data'!M223&gt;0),'Test Sample Data'!M223-'Choose Housekeeping Genes'!N$27,35-'Choose Housekeeping Genes'!N$27),"")</f>
        <v/>
      </c>
      <c r="N223" s="132" t="str">
        <f>IF(SUM('Test Sample Data'!N$3:N$386)&gt;10,IF(AND(ISNUMBER('Test Sample Data'!N223),'Test Sample Data'!N223&lt;35,'Test Sample Data'!N223&gt;0),'Test Sample Data'!N223-'Choose Housekeeping Genes'!O$27,35-'Choose Housekeeping Genes'!O$27),"")</f>
        <v/>
      </c>
      <c r="O223" s="132" t="str">
        <f>IF(SUM('Test Sample Data'!O$3:O$386)&gt;10,IF(AND(ISNUMBER('Test Sample Data'!O223),'Test Sample Data'!O223&lt;35,'Test Sample Data'!O223&gt;0),'Test Sample Data'!O223-'Choose Housekeeping Genes'!P$27,35-'Choose Housekeeping Genes'!P$27),"")</f>
        <v/>
      </c>
      <c r="P223" s="132" t="str">
        <f>IF(SUM('Test Sample Data'!P$3:P$386)&gt;10,IF(AND(ISNUMBER('Test Sample Data'!P223),'Test Sample Data'!P223&lt;35,'Test Sample Data'!P223&gt;0),'Test Sample Data'!P223-'Choose Housekeeping Genes'!Q$27,35-'Choose Housekeeping Genes'!Q$27),"")</f>
        <v/>
      </c>
      <c r="Q223" s="132" t="str">
        <f>IF(SUM('Test Sample Data'!Q$3:Q$386)&gt;10,IF(AND(ISNUMBER('Test Sample Data'!Q223),'Test Sample Data'!Q223&lt;35,'Test Sample Data'!Q223&gt;0),'Test Sample Data'!Q223-'Choose Housekeeping Genes'!R$27,35-'Choose Housekeeping Genes'!R$27),"")</f>
        <v/>
      </c>
      <c r="R223" s="132" t="str">
        <f>IF(SUM('Test Sample Data'!R$3:R$386)&gt;10,IF(AND(ISNUMBER('Test Sample Data'!R223),'Test Sample Data'!R223&lt;35,'Test Sample Data'!R223&gt;0),'Test Sample Data'!R223-'Choose Housekeeping Genes'!S$27,35-'Choose Housekeeping Genes'!S$27),"")</f>
        <v/>
      </c>
      <c r="S223" s="132" t="str">
        <f>IF(SUM('Test Sample Data'!S$3:S$386)&gt;10,IF(AND(ISNUMBER('Test Sample Data'!S223),'Test Sample Data'!S223&lt;35,'Test Sample Data'!S223&gt;0),'Test Sample Data'!S223-'Choose Housekeeping Genes'!T$27,35-'Choose Housekeeping Genes'!T$27),"")</f>
        <v/>
      </c>
      <c r="T223" s="132" t="str">
        <f>IF(SUM('Test Sample Data'!T$3:T$386)&gt;10,IF(AND(ISNUMBER('Test Sample Data'!T223),'Test Sample Data'!T223&lt;35,'Test Sample Data'!T223&gt;0),'Test Sample Data'!T223-'Choose Housekeeping Genes'!U$27,35-'Choose Housekeeping Genes'!U$27),"")</f>
        <v/>
      </c>
      <c r="U223" s="132" t="str">
        <f>IF(SUM('Test Sample Data'!U$3:U$386)&gt;10,IF(AND(ISNUMBER('Test Sample Data'!U223),'Test Sample Data'!U223&lt;35,'Test Sample Data'!U223&gt;0),'Test Sample Data'!U223-'Choose Housekeeping Genes'!V$27,35-'Choose Housekeeping Genes'!V$27),"")</f>
        <v/>
      </c>
      <c r="V223" s="132" t="str">
        <f>IF(SUM('Test Sample Data'!V$3:V$386)&gt;10,IF(AND(ISNUMBER('Test Sample Data'!V223),'Test Sample Data'!V223&lt;35,'Test Sample Data'!V223&gt;0),'Test Sample Data'!V223-'Choose Housekeeping Genes'!W$27,35-'Choose Housekeeping Genes'!W$27),"")</f>
        <v/>
      </c>
      <c r="W223" s="140" t="str">
        <f>'Control Sample Data'!A223</f>
        <v>WSPAR</v>
      </c>
      <c r="X223" s="141" t="s">
        <v>270</v>
      </c>
      <c r="Y223" s="132" t="str">
        <f>IF(SUM('Control Sample Data'!C$3:C$386)&gt;10,IF(AND(ISNUMBER('Control Sample Data'!C223),'Control Sample Data'!C223&lt;35,'Control Sample Data'!C223&gt;0),'Control Sample Data'!C223-'Choose Housekeeping Genes'!AA$27,35-'Choose Housekeeping Genes'!AA$27),"")</f>
        <v/>
      </c>
      <c r="Z223" s="132" t="str">
        <f>IF(SUM('Control Sample Data'!D$3:D$386)&gt;10,IF(AND(ISNUMBER('Control Sample Data'!D223),'Control Sample Data'!D223&lt;35,'Control Sample Data'!D223&gt;0),'Control Sample Data'!D223-'Choose Housekeeping Genes'!AB$27,35-'Choose Housekeeping Genes'!AB$27),"")</f>
        <v/>
      </c>
      <c r="AA223" s="132" t="str">
        <f>IF(SUM('Control Sample Data'!E$3:E$386)&gt;10,IF(AND(ISNUMBER('Control Sample Data'!E223),'Control Sample Data'!E223&lt;35,'Control Sample Data'!E223&gt;0),'Control Sample Data'!E223-'Choose Housekeeping Genes'!AC$27,35-'Choose Housekeeping Genes'!AC$27),"")</f>
        <v/>
      </c>
      <c r="AB223" s="132" t="str">
        <f>IF(SUM('Control Sample Data'!F$3:F$386)&gt;10,IF(AND(ISNUMBER('Control Sample Data'!F223),'Control Sample Data'!F223&lt;35,'Control Sample Data'!F223&gt;0),'Control Sample Data'!F223-'Choose Housekeeping Genes'!AD$27,35-'Choose Housekeeping Genes'!AD$27),"")</f>
        <v/>
      </c>
      <c r="AC223" s="132" t="str">
        <f>IF(SUM('Control Sample Data'!G$3:G$386)&gt;10,IF(AND(ISNUMBER('Control Sample Data'!G223),'Control Sample Data'!G223&lt;35,'Control Sample Data'!G223&gt;0),'Control Sample Data'!G223-'Choose Housekeeping Genes'!AE$27,35-'Choose Housekeeping Genes'!AE$27),"")</f>
        <v/>
      </c>
      <c r="AD223" s="132" t="str">
        <f>IF(SUM('Control Sample Data'!H$3:H$386)&gt;10,IF(AND(ISNUMBER('Control Sample Data'!H223),'Control Sample Data'!H223&lt;35,'Control Sample Data'!H223&gt;0),'Control Sample Data'!H223-'Choose Housekeeping Genes'!AF$27,35-'Choose Housekeeping Genes'!AF$27),"")</f>
        <v/>
      </c>
      <c r="AE223" s="132" t="str">
        <f>IF(SUM('Control Sample Data'!I$3:I$386)&gt;10,IF(AND(ISNUMBER('Control Sample Data'!I223),'Control Sample Data'!I223&lt;35,'Control Sample Data'!I223&gt;0),'Control Sample Data'!I223-'Choose Housekeeping Genes'!AG$27,35-'Choose Housekeeping Genes'!AG$27),"")</f>
        <v/>
      </c>
      <c r="AF223" s="132" t="str">
        <f>IF(SUM('Control Sample Data'!J$3:J$386)&gt;10,IF(AND(ISNUMBER('Control Sample Data'!J223),'Control Sample Data'!J223&lt;35,'Control Sample Data'!J223&gt;0),'Control Sample Data'!J223-'Choose Housekeeping Genes'!AH$27,35-'Choose Housekeeping Genes'!AH$27),"")</f>
        <v/>
      </c>
      <c r="AG223" s="132" t="str">
        <f>IF(SUM('Control Sample Data'!K$3:K$386)&gt;10,IF(AND(ISNUMBER('Control Sample Data'!K223),'Control Sample Data'!K223&lt;35,'Control Sample Data'!K223&gt;0),'Control Sample Data'!K223-'Choose Housekeeping Genes'!AI$27,35-'Choose Housekeeping Genes'!AI$27),"")</f>
        <v/>
      </c>
      <c r="AH223" s="132" t="str">
        <f>IF(SUM('Control Sample Data'!L$3:L$386)&gt;10,IF(AND(ISNUMBER('Control Sample Data'!L223),'Control Sample Data'!L223&lt;35,'Control Sample Data'!L223&gt;0),'Control Sample Data'!L223-'Choose Housekeeping Genes'!AJ$27,35-'Choose Housekeeping Genes'!AJ$27),"")</f>
        <v/>
      </c>
      <c r="AI223" s="132" t="str">
        <f>IF(SUM('Control Sample Data'!M$3:M$386)&gt;10,IF(AND(ISNUMBER('Control Sample Data'!M223),'Control Sample Data'!M223&lt;35,'Control Sample Data'!M223&gt;0),'Control Sample Data'!M223-'Choose Housekeeping Genes'!AK$27,35-'Choose Housekeeping Genes'!AK$27),"")</f>
        <v/>
      </c>
      <c r="AJ223" s="132" t="str">
        <f>IF(SUM('Control Sample Data'!N$3:N$386)&gt;10,IF(AND(ISNUMBER('Control Sample Data'!N223),'Control Sample Data'!N223&lt;35,'Control Sample Data'!N223&gt;0),'Control Sample Data'!N223-'Choose Housekeeping Genes'!AL$27,35-'Choose Housekeeping Genes'!AL$27),"")</f>
        <v/>
      </c>
      <c r="AK223" s="132" t="str">
        <f>IF(SUM('Control Sample Data'!O$3:O$386)&gt;10,IF(AND(ISNUMBER('Control Sample Data'!O223),'Control Sample Data'!O223&lt;35,'Control Sample Data'!O223&gt;0),'Control Sample Data'!O223-'Choose Housekeeping Genes'!AM$27,35-'Choose Housekeeping Genes'!AM$27),"")</f>
        <v/>
      </c>
      <c r="AL223" s="132" t="str">
        <f>IF(SUM('Control Sample Data'!P$3:P$386)&gt;10,IF(AND(ISNUMBER('Control Sample Data'!P223),'Control Sample Data'!P223&lt;35,'Control Sample Data'!P223&gt;0),'Control Sample Data'!P223-'Choose Housekeeping Genes'!AN$27,35-'Choose Housekeeping Genes'!AN$27),"")</f>
        <v/>
      </c>
      <c r="AM223" s="132" t="str">
        <f>IF(SUM('Control Sample Data'!Q$3:Q$386)&gt;10,IF(AND(ISNUMBER('Control Sample Data'!Q223),'Control Sample Data'!Q223&lt;35,'Control Sample Data'!Q223&gt;0),'Control Sample Data'!Q223-'Choose Housekeeping Genes'!AO$27,35-'Choose Housekeeping Genes'!AO$27),"")</f>
        <v/>
      </c>
      <c r="AN223" s="132" t="str">
        <f>IF(SUM('Control Sample Data'!R$3:R$386)&gt;10,IF(AND(ISNUMBER('Control Sample Data'!R223),'Control Sample Data'!R223&lt;35,'Control Sample Data'!R223&gt;0),'Control Sample Data'!R223-'Choose Housekeeping Genes'!AP$27,35-'Choose Housekeeping Genes'!AP$27),"")</f>
        <v/>
      </c>
      <c r="AO223" s="132" t="str">
        <f>IF(SUM('Control Sample Data'!S$3:S$386)&gt;10,IF(AND(ISNUMBER('Control Sample Data'!S223),'Control Sample Data'!S223&lt;35,'Control Sample Data'!S223&gt;0),'Control Sample Data'!S223-'Choose Housekeeping Genes'!AQ$27,35-'Choose Housekeeping Genes'!AQ$27),"")</f>
        <v/>
      </c>
      <c r="AP223" s="132" t="str">
        <f>IF(SUM('Control Sample Data'!T$3:T$386)&gt;10,IF(AND(ISNUMBER('Control Sample Data'!T223),'Control Sample Data'!T223&lt;35,'Control Sample Data'!T223&gt;0),'Control Sample Data'!T223-'Choose Housekeeping Genes'!AR$27,35-'Choose Housekeeping Genes'!AR$27),"")</f>
        <v/>
      </c>
      <c r="AQ223" s="132" t="str">
        <f>IF(SUM('Control Sample Data'!U$3:U$386)&gt;10,IF(AND(ISNUMBER('Control Sample Data'!U223),'Control Sample Data'!U223&lt;35,'Control Sample Data'!U223&gt;0),'Control Sample Data'!U223-'Choose Housekeeping Genes'!AS$27,35-'Choose Housekeeping Genes'!AS$27),"")</f>
        <v/>
      </c>
      <c r="AR223" s="132" t="str">
        <f>IF(SUM('Control Sample Data'!V$3:V$386)&gt;10,IF(AND(ISNUMBER('Control Sample Data'!V223),'Control Sample Data'!V223&lt;35,'Control Sample Data'!V223&gt;0),'Control Sample Data'!V223-'Choose Housekeeping Genes'!AT$27,35-'Choose Housekeeping Genes'!AT$27),"")</f>
        <v/>
      </c>
      <c r="AS223" s="135" t="str">
        <f>'Control Sample Data'!A223</f>
        <v>WSPAR</v>
      </c>
      <c r="AT223" s="35" t="s">
        <v>270</v>
      </c>
      <c r="AU223" s="132" t="str">
        <f ca="1">IF(ISNUMBER(C223-'Choose Housekeeping Genes'!D$17),C223-'Choose Housekeeping Genes'!D$17,"")</f>
        <v/>
      </c>
      <c r="AV223" s="132" t="str">
        <f ca="1">IF(ISNUMBER(D223-'Choose Housekeeping Genes'!E$17),D223-'Choose Housekeeping Genes'!E$17,"")</f>
        <v/>
      </c>
      <c r="AW223" s="132" t="str">
        <f ca="1">IF(ISNUMBER(E223-'Choose Housekeeping Genes'!F$17),E223-'Choose Housekeeping Genes'!F$17,"")</f>
        <v/>
      </c>
      <c r="AX223" s="132" t="str">
        <f ca="1">IF(ISNUMBER(F223-'Choose Housekeeping Genes'!G$17),F223-'Choose Housekeeping Genes'!G$17,"")</f>
        <v/>
      </c>
      <c r="AY223" s="132" t="str">
        <f ca="1">IF(ISNUMBER(G223-'Choose Housekeeping Genes'!H$17),G223-'Choose Housekeeping Genes'!H$17,"")</f>
        <v/>
      </c>
      <c r="AZ223" s="132" t="str">
        <f ca="1">IF(ISNUMBER(H223-'Choose Housekeeping Genes'!I$17),H223-'Choose Housekeeping Genes'!I$17,"")</f>
        <v/>
      </c>
      <c r="BA223" s="132" t="str">
        <f ca="1">IF(ISNUMBER(I223-'Choose Housekeeping Genes'!J$17),I223-'Choose Housekeeping Genes'!J$17,"")</f>
        <v/>
      </c>
      <c r="BB223" s="132" t="str">
        <f ca="1">IF(ISNUMBER(J223-'Choose Housekeeping Genes'!K$17),J223-'Choose Housekeeping Genes'!K$17,"")</f>
        <v/>
      </c>
      <c r="BC223" s="132" t="str">
        <f ca="1">IF(ISNUMBER(K223-'Choose Housekeeping Genes'!L$17),K223-'Choose Housekeeping Genes'!L$17,"")</f>
        <v/>
      </c>
      <c r="BD223" s="132" t="str">
        <f ca="1">IF(ISNUMBER(L223-'Choose Housekeeping Genes'!M$17),L223-'Choose Housekeeping Genes'!M$17,"")</f>
        <v/>
      </c>
      <c r="BE223" s="132" t="str">
        <f ca="1">IF(ISNUMBER(M223-'Choose Housekeeping Genes'!N$17),M223-'Choose Housekeeping Genes'!N$17,"")</f>
        <v/>
      </c>
      <c r="BF223" s="132" t="str">
        <f ca="1">IF(ISNUMBER(N223-'Choose Housekeeping Genes'!O$17),N223-'Choose Housekeeping Genes'!O$17,"")</f>
        <v/>
      </c>
      <c r="BG223" s="132" t="str">
        <f ca="1">IF(ISNUMBER(O223-'Choose Housekeeping Genes'!P$17),O223-'Choose Housekeeping Genes'!P$17,"")</f>
        <v/>
      </c>
      <c r="BH223" s="132" t="str">
        <f ca="1">IF(ISNUMBER(P223-'Choose Housekeeping Genes'!Q$17),P223-'Choose Housekeeping Genes'!Q$17,"")</f>
        <v/>
      </c>
      <c r="BI223" s="132" t="str">
        <f ca="1">IF(ISNUMBER(Q223-'Choose Housekeeping Genes'!R$17),Q223-'Choose Housekeeping Genes'!R$17,"")</f>
        <v/>
      </c>
      <c r="BJ223" s="132" t="str">
        <f ca="1">IF(ISNUMBER(R223-'Choose Housekeeping Genes'!S$17),R223-'Choose Housekeeping Genes'!S$17,"")</f>
        <v/>
      </c>
      <c r="BK223" s="132" t="str">
        <f ca="1">IF(ISNUMBER(S223-'Choose Housekeeping Genes'!T$17),S223-'Choose Housekeeping Genes'!T$17,"")</f>
        <v/>
      </c>
      <c r="BL223" s="132" t="str">
        <f ca="1">IF(ISNUMBER(T223-'Choose Housekeeping Genes'!U$17),T223-'Choose Housekeeping Genes'!U$17,"")</f>
        <v/>
      </c>
      <c r="BM223" s="132" t="str">
        <f ca="1">IF(ISNUMBER(U223-'Choose Housekeeping Genes'!V$17),U223-'Choose Housekeeping Genes'!V$17,"")</f>
        <v/>
      </c>
      <c r="BN223" s="132" t="str">
        <f ca="1">IF(ISNUMBER(V223-'Choose Housekeeping Genes'!W$17),V223-'Choose Housekeeping Genes'!W$17,"")</f>
        <v/>
      </c>
      <c r="BO223" s="142" t="str">
        <f t="shared" si="14"/>
        <v>WSPAR</v>
      </c>
      <c r="BP223" s="141" t="s">
        <v>270</v>
      </c>
      <c r="BQ223" s="132" t="str">
        <f ca="1">IF(ISNUMBER(Y223-'Choose Housekeeping Genes'!AA$17),Y223-'Choose Housekeeping Genes'!AA$17,"")</f>
        <v/>
      </c>
      <c r="BR223" s="132" t="str">
        <f ca="1">IF(ISNUMBER(Z223-'Choose Housekeeping Genes'!AB$17),Z223-'Choose Housekeeping Genes'!AB$17,"")</f>
        <v/>
      </c>
      <c r="BS223" s="132" t="str">
        <f ca="1">IF(ISNUMBER(AA223-'Choose Housekeeping Genes'!AC$17),AA223-'Choose Housekeeping Genes'!AC$17,"")</f>
        <v/>
      </c>
      <c r="BT223" s="132" t="str">
        <f ca="1">IF(ISNUMBER(AB223-'Choose Housekeeping Genes'!AD$17),AB223-'Choose Housekeeping Genes'!AD$17,"")</f>
        <v/>
      </c>
      <c r="BU223" s="132" t="str">
        <f ca="1">IF(ISNUMBER(AC223-'Choose Housekeeping Genes'!AE$17),AC223-'Choose Housekeeping Genes'!AE$17,"")</f>
        <v/>
      </c>
      <c r="BV223" s="132" t="str">
        <f ca="1">IF(ISNUMBER(AD223-'Choose Housekeeping Genes'!AF$17),AD223-'Choose Housekeeping Genes'!AF$17,"")</f>
        <v/>
      </c>
      <c r="BW223" s="132" t="str">
        <f ca="1">IF(ISNUMBER(AE223-'Choose Housekeeping Genes'!AG$17),AE223-'Choose Housekeeping Genes'!AG$17,"")</f>
        <v/>
      </c>
      <c r="BX223" s="132" t="str">
        <f ca="1">IF(ISNUMBER(AF223-'Choose Housekeeping Genes'!AH$17),AF223-'Choose Housekeeping Genes'!AH$17,"")</f>
        <v/>
      </c>
      <c r="BY223" s="132" t="str">
        <f ca="1">IF(ISNUMBER(AG223-'Choose Housekeeping Genes'!AI$17),AG223-'Choose Housekeeping Genes'!AI$17,"")</f>
        <v/>
      </c>
      <c r="BZ223" s="132" t="str">
        <f ca="1">IF(ISNUMBER(AH223-'Choose Housekeeping Genes'!AJ$17),AH223-'Choose Housekeeping Genes'!AJ$17,"")</f>
        <v/>
      </c>
      <c r="CA223" s="132" t="str">
        <f ca="1">IF(ISNUMBER(AI223-'Choose Housekeeping Genes'!AK$17),AI223-'Choose Housekeeping Genes'!AK$17,"")</f>
        <v/>
      </c>
      <c r="CB223" s="132" t="str">
        <f ca="1">IF(ISNUMBER(AJ223-'Choose Housekeeping Genes'!AL$17),AJ223-'Choose Housekeeping Genes'!AL$17,"")</f>
        <v/>
      </c>
      <c r="CC223" s="132" t="str">
        <f ca="1">IF(ISNUMBER(AK223-'Choose Housekeeping Genes'!AM$17),AK223-'Choose Housekeeping Genes'!AM$17,"")</f>
        <v/>
      </c>
      <c r="CD223" s="132" t="str">
        <f ca="1">IF(ISNUMBER(AL223-'Choose Housekeeping Genes'!AN$17),AL223-'Choose Housekeeping Genes'!AN$17,"")</f>
        <v/>
      </c>
      <c r="CE223" s="132" t="str">
        <f ca="1">IF(ISNUMBER(AM223-'Choose Housekeeping Genes'!AO$17),AM223-'Choose Housekeeping Genes'!AO$17,"")</f>
        <v/>
      </c>
      <c r="CF223" s="132" t="str">
        <f ca="1">IF(ISNUMBER(AN223-'Choose Housekeeping Genes'!AP$17),AN223-'Choose Housekeeping Genes'!AP$17,"")</f>
        <v/>
      </c>
      <c r="CG223" s="132" t="str">
        <f ca="1">IF(ISNUMBER(AO223-'Choose Housekeeping Genes'!AQ$17),AO223-'Choose Housekeeping Genes'!AQ$17,"")</f>
        <v/>
      </c>
      <c r="CH223" s="132" t="str">
        <f ca="1">IF(ISNUMBER(AP223-'Choose Housekeeping Genes'!AR$17),AP223-'Choose Housekeeping Genes'!AR$17,"")</f>
        <v/>
      </c>
      <c r="CI223" s="132" t="str">
        <f ca="1">IF(ISNUMBER(AQ223-'Choose Housekeeping Genes'!AS$17),AQ223-'Choose Housekeeping Genes'!AS$17,"")</f>
        <v/>
      </c>
      <c r="CJ223" s="132" t="str">
        <f ca="1">IF(ISNUMBER(AR223-'Choose Housekeeping Genes'!AT$17),AR223-'Choose Housekeeping Genes'!AT$17,"")</f>
        <v/>
      </c>
      <c r="CK223" s="137" t="e">
        <f t="shared" ca="1" si="12"/>
        <v>#DIV/0!</v>
      </c>
      <c r="CL223" s="138" t="e">
        <f t="shared" ca="1" si="13"/>
        <v>#DIV/0!</v>
      </c>
    </row>
    <row r="224" spans="1:90" ht="12.75" x14ac:dyDescent="0.15">
      <c r="A224" s="131" t="str">
        <f>'Transcript table'!C224</f>
        <v>X91348</v>
      </c>
      <c r="B224" s="35" t="s">
        <v>271</v>
      </c>
      <c r="C224" s="132" t="str">
        <f>IF(SUM('Test Sample Data'!C$3:C$386)&gt;10,IF(AND(ISNUMBER('Test Sample Data'!C224),'Test Sample Data'!C224&lt;35,'Test Sample Data'!C224&gt;0),'Test Sample Data'!C224-'Choose Housekeeping Genes'!D$27,35-'Choose Housekeeping Genes'!D$27),"")</f>
        <v/>
      </c>
      <c r="D224" s="132" t="str">
        <f>IF(SUM('Test Sample Data'!D$3:D$386)&gt;10,IF(AND(ISNUMBER('Test Sample Data'!D224),'Test Sample Data'!D224&lt;35,'Test Sample Data'!D224&gt;0),'Test Sample Data'!D224-'Choose Housekeeping Genes'!E$27,35-'Choose Housekeeping Genes'!E$27),"")</f>
        <v/>
      </c>
      <c r="E224" s="132" t="str">
        <f>IF(SUM('Test Sample Data'!E$3:E$386)&gt;10,IF(AND(ISNUMBER('Test Sample Data'!E224),'Test Sample Data'!E224&lt;35,'Test Sample Data'!E224&gt;0),'Test Sample Data'!E224-'Choose Housekeeping Genes'!F$27,35-'Choose Housekeeping Genes'!F$27),"")</f>
        <v/>
      </c>
      <c r="F224" s="132" t="str">
        <f>IF(SUM('Test Sample Data'!F$3:F$386)&gt;10,IF(AND(ISNUMBER('Test Sample Data'!F224),'Test Sample Data'!F224&lt;35,'Test Sample Data'!F224&gt;0),'Test Sample Data'!F224-'Choose Housekeeping Genes'!G$27,35-'Choose Housekeeping Genes'!G$27),"")</f>
        <v/>
      </c>
      <c r="G224" s="132" t="str">
        <f>IF(SUM('Test Sample Data'!G$3:G$386)&gt;10,IF(AND(ISNUMBER('Test Sample Data'!G224),'Test Sample Data'!G224&lt;35,'Test Sample Data'!G224&gt;0),'Test Sample Data'!G224-'Choose Housekeeping Genes'!H$27,35-'Choose Housekeeping Genes'!H$27),"")</f>
        <v/>
      </c>
      <c r="H224" s="132" t="str">
        <f>IF(SUM('Test Sample Data'!H$3:H$386)&gt;10,IF(AND(ISNUMBER('Test Sample Data'!H224),'Test Sample Data'!H224&lt;35,'Test Sample Data'!H224&gt;0),'Test Sample Data'!H224-'Choose Housekeeping Genes'!I$27,35-'Choose Housekeeping Genes'!I$27),"")</f>
        <v/>
      </c>
      <c r="I224" s="132" t="str">
        <f>IF(SUM('Test Sample Data'!I$3:I$386)&gt;10,IF(AND(ISNUMBER('Test Sample Data'!I224),'Test Sample Data'!I224&lt;35,'Test Sample Data'!I224&gt;0),'Test Sample Data'!I224-'Choose Housekeeping Genes'!J$27,35-'Choose Housekeeping Genes'!J$27),"")</f>
        <v/>
      </c>
      <c r="J224" s="132" t="str">
        <f>IF(SUM('Test Sample Data'!J$3:J$386)&gt;10,IF(AND(ISNUMBER('Test Sample Data'!J224),'Test Sample Data'!J224&lt;35,'Test Sample Data'!J224&gt;0),'Test Sample Data'!J224-'Choose Housekeeping Genes'!K$27,35-'Choose Housekeeping Genes'!K$27),"")</f>
        <v/>
      </c>
      <c r="K224" s="132" t="str">
        <f>IF(SUM('Test Sample Data'!K$3:K$386)&gt;10,IF(AND(ISNUMBER('Test Sample Data'!K224),'Test Sample Data'!K224&lt;35,'Test Sample Data'!K224&gt;0),'Test Sample Data'!K224-'Choose Housekeeping Genes'!L$27,35-'Choose Housekeeping Genes'!L$27),"")</f>
        <v/>
      </c>
      <c r="L224" s="132" t="str">
        <f>IF(SUM('Test Sample Data'!L$3:L$386)&gt;10,IF(AND(ISNUMBER('Test Sample Data'!L224),'Test Sample Data'!L224&lt;35,'Test Sample Data'!L224&gt;0),'Test Sample Data'!L224-'Choose Housekeeping Genes'!M$27,35-'Choose Housekeeping Genes'!M$27),"")</f>
        <v/>
      </c>
      <c r="M224" s="132" t="str">
        <f>IF(SUM('Test Sample Data'!M$3:M$386)&gt;10,IF(AND(ISNUMBER('Test Sample Data'!M224),'Test Sample Data'!M224&lt;35,'Test Sample Data'!M224&gt;0),'Test Sample Data'!M224-'Choose Housekeeping Genes'!N$27,35-'Choose Housekeeping Genes'!N$27),"")</f>
        <v/>
      </c>
      <c r="N224" s="132" t="str">
        <f>IF(SUM('Test Sample Data'!N$3:N$386)&gt;10,IF(AND(ISNUMBER('Test Sample Data'!N224),'Test Sample Data'!N224&lt;35,'Test Sample Data'!N224&gt;0),'Test Sample Data'!N224-'Choose Housekeeping Genes'!O$27,35-'Choose Housekeeping Genes'!O$27),"")</f>
        <v/>
      </c>
      <c r="O224" s="132" t="str">
        <f>IF(SUM('Test Sample Data'!O$3:O$386)&gt;10,IF(AND(ISNUMBER('Test Sample Data'!O224),'Test Sample Data'!O224&lt;35,'Test Sample Data'!O224&gt;0),'Test Sample Data'!O224-'Choose Housekeeping Genes'!P$27,35-'Choose Housekeeping Genes'!P$27),"")</f>
        <v/>
      </c>
      <c r="P224" s="132" t="str">
        <f>IF(SUM('Test Sample Data'!P$3:P$386)&gt;10,IF(AND(ISNUMBER('Test Sample Data'!P224),'Test Sample Data'!P224&lt;35,'Test Sample Data'!P224&gt;0),'Test Sample Data'!P224-'Choose Housekeeping Genes'!Q$27,35-'Choose Housekeeping Genes'!Q$27),"")</f>
        <v/>
      </c>
      <c r="Q224" s="132" t="str">
        <f>IF(SUM('Test Sample Data'!Q$3:Q$386)&gt;10,IF(AND(ISNUMBER('Test Sample Data'!Q224),'Test Sample Data'!Q224&lt;35,'Test Sample Data'!Q224&gt;0),'Test Sample Data'!Q224-'Choose Housekeeping Genes'!R$27,35-'Choose Housekeeping Genes'!R$27),"")</f>
        <v/>
      </c>
      <c r="R224" s="132" t="str">
        <f>IF(SUM('Test Sample Data'!R$3:R$386)&gt;10,IF(AND(ISNUMBER('Test Sample Data'!R224),'Test Sample Data'!R224&lt;35,'Test Sample Data'!R224&gt;0),'Test Sample Data'!R224-'Choose Housekeeping Genes'!S$27,35-'Choose Housekeeping Genes'!S$27),"")</f>
        <v/>
      </c>
      <c r="S224" s="132" t="str">
        <f>IF(SUM('Test Sample Data'!S$3:S$386)&gt;10,IF(AND(ISNUMBER('Test Sample Data'!S224),'Test Sample Data'!S224&lt;35,'Test Sample Data'!S224&gt;0),'Test Sample Data'!S224-'Choose Housekeeping Genes'!T$27,35-'Choose Housekeeping Genes'!T$27),"")</f>
        <v/>
      </c>
      <c r="T224" s="132" t="str">
        <f>IF(SUM('Test Sample Data'!T$3:T$386)&gt;10,IF(AND(ISNUMBER('Test Sample Data'!T224),'Test Sample Data'!T224&lt;35,'Test Sample Data'!T224&gt;0),'Test Sample Data'!T224-'Choose Housekeeping Genes'!U$27,35-'Choose Housekeeping Genes'!U$27),"")</f>
        <v/>
      </c>
      <c r="U224" s="132" t="str">
        <f>IF(SUM('Test Sample Data'!U$3:U$386)&gt;10,IF(AND(ISNUMBER('Test Sample Data'!U224),'Test Sample Data'!U224&lt;35,'Test Sample Data'!U224&gt;0),'Test Sample Data'!U224-'Choose Housekeeping Genes'!V$27,35-'Choose Housekeeping Genes'!V$27),"")</f>
        <v/>
      </c>
      <c r="V224" s="132" t="str">
        <f>IF(SUM('Test Sample Data'!V$3:V$386)&gt;10,IF(AND(ISNUMBER('Test Sample Data'!V224),'Test Sample Data'!V224&lt;35,'Test Sample Data'!V224&gt;0),'Test Sample Data'!V224-'Choose Housekeeping Genes'!W$27,35-'Choose Housekeeping Genes'!W$27),"")</f>
        <v/>
      </c>
      <c r="W224" s="140" t="str">
        <f>'Control Sample Data'!A224</f>
        <v>X91348</v>
      </c>
      <c r="X224" s="141" t="s">
        <v>271</v>
      </c>
      <c r="Y224" s="132" t="str">
        <f>IF(SUM('Control Sample Data'!C$3:C$386)&gt;10,IF(AND(ISNUMBER('Control Sample Data'!C224),'Control Sample Data'!C224&lt;35,'Control Sample Data'!C224&gt;0),'Control Sample Data'!C224-'Choose Housekeeping Genes'!AA$27,35-'Choose Housekeeping Genes'!AA$27),"")</f>
        <v/>
      </c>
      <c r="Z224" s="132" t="str">
        <f>IF(SUM('Control Sample Data'!D$3:D$386)&gt;10,IF(AND(ISNUMBER('Control Sample Data'!D224),'Control Sample Data'!D224&lt;35,'Control Sample Data'!D224&gt;0),'Control Sample Data'!D224-'Choose Housekeeping Genes'!AB$27,35-'Choose Housekeeping Genes'!AB$27),"")</f>
        <v/>
      </c>
      <c r="AA224" s="132" t="str">
        <f>IF(SUM('Control Sample Data'!E$3:E$386)&gt;10,IF(AND(ISNUMBER('Control Sample Data'!E224),'Control Sample Data'!E224&lt;35,'Control Sample Data'!E224&gt;0),'Control Sample Data'!E224-'Choose Housekeeping Genes'!AC$27,35-'Choose Housekeeping Genes'!AC$27),"")</f>
        <v/>
      </c>
      <c r="AB224" s="132" t="str">
        <f>IF(SUM('Control Sample Data'!F$3:F$386)&gt;10,IF(AND(ISNUMBER('Control Sample Data'!F224),'Control Sample Data'!F224&lt;35,'Control Sample Data'!F224&gt;0),'Control Sample Data'!F224-'Choose Housekeeping Genes'!AD$27,35-'Choose Housekeeping Genes'!AD$27),"")</f>
        <v/>
      </c>
      <c r="AC224" s="132" t="str">
        <f>IF(SUM('Control Sample Data'!G$3:G$386)&gt;10,IF(AND(ISNUMBER('Control Sample Data'!G224),'Control Sample Data'!G224&lt;35,'Control Sample Data'!G224&gt;0),'Control Sample Data'!G224-'Choose Housekeeping Genes'!AE$27,35-'Choose Housekeeping Genes'!AE$27),"")</f>
        <v/>
      </c>
      <c r="AD224" s="132" t="str">
        <f>IF(SUM('Control Sample Data'!H$3:H$386)&gt;10,IF(AND(ISNUMBER('Control Sample Data'!H224),'Control Sample Data'!H224&lt;35,'Control Sample Data'!H224&gt;0),'Control Sample Data'!H224-'Choose Housekeeping Genes'!AF$27,35-'Choose Housekeeping Genes'!AF$27),"")</f>
        <v/>
      </c>
      <c r="AE224" s="132" t="str">
        <f>IF(SUM('Control Sample Data'!I$3:I$386)&gt;10,IF(AND(ISNUMBER('Control Sample Data'!I224),'Control Sample Data'!I224&lt;35,'Control Sample Data'!I224&gt;0),'Control Sample Data'!I224-'Choose Housekeeping Genes'!AG$27,35-'Choose Housekeeping Genes'!AG$27),"")</f>
        <v/>
      </c>
      <c r="AF224" s="132" t="str">
        <f>IF(SUM('Control Sample Data'!J$3:J$386)&gt;10,IF(AND(ISNUMBER('Control Sample Data'!J224),'Control Sample Data'!J224&lt;35,'Control Sample Data'!J224&gt;0),'Control Sample Data'!J224-'Choose Housekeeping Genes'!AH$27,35-'Choose Housekeeping Genes'!AH$27),"")</f>
        <v/>
      </c>
      <c r="AG224" s="132" t="str">
        <f>IF(SUM('Control Sample Data'!K$3:K$386)&gt;10,IF(AND(ISNUMBER('Control Sample Data'!K224),'Control Sample Data'!K224&lt;35,'Control Sample Data'!K224&gt;0),'Control Sample Data'!K224-'Choose Housekeeping Genes'!AI$27,35-'Choose Housekeeping Genes'!AI$27),"")</f>
        <v/>
      </c>
      <c r="AH224" s="132" t="str">
        <f>IF(SUM('Control Sample Data'!L$3:L$386)&gt;10,IF(AND(ISNUMBER('Control Sample Data'!L224),'Control Sample Data'!L224&lt;35,'Control Sample Data'!L224&gt;0),'Control Sample Data'!L224-'Choose Housekeeping Genes'!AJ$27,35-'Choose Housekeeping Genes'!AJ$27),"")</f>
        <v/>
      </c>
      <c r="AI224" s="132" t="str">
        <f>IF(SUM('Control Sample Data'!M$3:M$386)&gt;10,IF(AND(ISNUMBER('Control Sample Data'!M224),'Control Sample Data'!M224&lt;35,'Control Sample Data'!M224&gt;0),'Control Sample Data'!M224-'Choose Housekeeping Genes'!AK$27,35-'Choose Housekeeping Genes'!AK$27),"")</f>
        <v/>
      </c>
      <c r="AJ224" s="132" t="str">
        <f>IF(SUM('Control Sample Data'!N$3:N$386)&gt;10,IF(AND(ISNUMBER('Control Sample Data'!N224),'Control Sample Data'!N224&lt;35,'Control Sample Data'!N224&gt;0),'Control Sample Data'!N224-'Choose Housekeeping Genes'!AL$27,35-'Choose Housekeeping Genes'!AL$27),"")</f>
        <v/>
      </c>
      <c r="AK224" s="132" t="str">
        <f>IF(SUM('Control Sample Data'!O$3:O$386)&gt;10,IF(AND(ISNUMBER('Control Sample Data'!O224),'Control Sample Data'!O224&lt;35,'Control Sample Data'!O224&gt;0),'Control Sample Data'!O224-'Choose Housekeeping Genes'!AM$27,35-'Choose Housekeeping Genes'!AM$27),"")</f>
        <v/>
      </c>
      <c r="AL224" s="132" t="str">
        <f>IF(SUM('Control Sample Data'!P$3:P$386)&gt;10,IF(AND(ISNUMBER('Control Sample Data'!P224),'Control Sample Data'!P224&lt;35,'Control Sample Data'!P224&gt;0),'Control Sample Data'!P224-'Choose Housekeeping Genes'!AN$27,35-'Choose Housekeeping Genes'!AN$27),"")</f>
        <v/>
      </c>
      <c r="AM224" s="132" t="str">
        <f>IF(SUM('Control Sample Data'!Q$3:Q$386)&gt;10,IF(AND(ISNUMBER('Control Sample Data'!Q224),'Control Sample Data'!Q224&lt;35,'Control Sample Data'!Q224&gt;0),'Control Sample Data'!Q224-'Choose Housekeeping Genes'!AO$27,35-'Choose Housekeeping Genes'!AO$27),"")</f>
        <v/>
      </c>
      <c r="AN224" s="132" t="str">
        <f>IF(SUM('Control Sample Data'!R$3:R$386)&gt;10,IF(AND(ISNUMBER('Control Sample Data'!R224),'Control Sample Data'!R224&lt;35,'Control Sample Data'!R224&gt;0),'Control Sample Data'!R224-'Choose Housekeeping Genes'!AP$27,35-'Choose Housekeeping Genes'!AP$27),"")</f>
        <v/>
      </c>
      <c r="AO224" s="132" t="str">
        <f>IF(SUM('Control Sample Data'!S$3:S$386)&gt;10,IF(AND(ISNUMBER('Control Sample Data'!S224),'Control Sample Data'!S224&lt;35,'Control Sample Data'!S224&gt;0),'Control Sample Data'!S224-'Choose Housekeeping Genes'!AQ$27,35-'Choose Housekeeping Genes'!AQ$27),"")</f>
        <v/>
      </c>
      <c r="AP224" s="132" t="str">
        <f>IF(SUM('Control Sample Data'!T$3:T$386)&gt;10,IF(AND(ISNUMBER('Control Sample Data'!T224),'Control Sample Data'!T224&lt;35,'Control Sample Data'!T224&gt;0),'Control Sample Data'!T224-'Choose Housekeeping Genes'!AR$27,35-'Choose Housekeeping Genes'!AR$27),"")</f>
        <v/>
      </c>
      <c r="AQ224" s="132" t="str">
        <f>IF(SUM('Control Sample Data'!U$3:U$386)&gt;10,IF(AND(ISNUMBER('Control Sample Data'!U224),'Control Sample Data'!U224&lt;35,'Control Sample Data'!U224&gt;0),'Control Sample Data'!U224-'Choose Housekeeping Genes'!AS$27,35-'Choose Housekeeping Genes'!AS$27),"")</f>
        <v/>
      </c>
      <c r="AR224" s="132" t="str">
        <f>IF(SUM('Control Sample Data'!V$3:V$386)&gt;10,IF(AND(ISNUMBER('Control Sample Data'!V224),'Control Sample Data'!V224&lt;35,'Control Sample Data'!V224&gt;0),'Control Sample Data'!V224-'Choose Housekeeping Genes'!AT$27,35-'Choose Housekeeping Genes'!AT$27),"")</f>
        <v/>
      </c>
      <c r="AS224" s="135" t="str">
        <f>'Control Sample Data'!A224</f>
        <v>X91348</v>
      </c>
      <c r="AT224" s="35" t="s">
        <v>271</v>
      </c>
      <c r="AU224" s="132" t="str">
        <f ca="1">IF(ISNUMBER(C224-'Choose Housekeeping Genes'!D$17),C224-'Choose Housekeeping Genes'!D$17,"")</f>
        <v/>
      </c>
      <c r="AV224" s="132" t="str">
        <f ca="1">IF(ISNUMBER(D224-'Choose Housekeeping Genes'!E$17),D224-'Choose Housekeeping Genes'!E$17,"")</f>
        <v/>
      </c>
      <c r="AW224" s="132" t="str">
        <f ca="1">IF(ISNUMBER(E224-'Choose Housekeeping Genes'!F$17),E224-'Choose Housekeeping Genes'!F$17,"")</f>
        <v/>
      </c>
      <c r="AX224" s="132" t="str">
        <f ca="1">IF(ISNUMBER(F224-'Choose Housekeeping Genes'!G$17),F224-'Choose Housekeeping Genes'!G$17,"")</f>
        <v/>
      </c>
      <c r="AY224" s="132" t="str">
        <f ca="1">IF(ISNUMBER(G224-'Choose Housekeeping Genes'!H$17),G224-'Choose Housekeeping Genes'!H$17,"")</f>
        <v/>
      </c>
      <c r="AZ224" s="132" t="str">
        <f ca="1">IF(ISNUMBER(H224-'Choose Housekeeping Genes'!I$17),H224-'Choose Housekeeping Genes'!I$17,"")</f>
        <v/>
      </c>
      <c r="BA224" s="132" t="str">
        <f ca="1">IF(ISNUMBER(I224-'Choose Housekeeping Genes'!J$17),I224-'Choose Housekeeping Genes'!J$17,"")</f>
        <v/>
      </c>
      <c r="BB224" s="132" t="str">
        <f ca="1">IF(ISNUMBER(J224-'Choose Housekeeping Genes'!K$17),J224-'Choose Housekeeping Genes'!K$17,"")</f>
        <v/>
      </c>
      <c r="BC224" s="132" t="str">
        <f ca="1">IF(ISNUMBER(K224-'Choose Housekeeping Genes'!L$17),K224-'Choose Housekeeping Genes'!L$17,"")</f>
        <v/>
      </c>
      <c r="BD224" s="132" t="str">
        <f ca="1">IF(ISNUMBER(L224-'Choose Housekeeping Genes'!M$17),L224-'Choose Housekeeping Genes'!M$17,"")</f>
        <v/>
      </c>
      <c r="BE224" s="132" t="str">
        <f ca="1">IF(ISNUMBER(M224-'Choose Housekeeping Genes'!N$17),M224-'Choose Housekeeping Genes'!N$17,"")</f>
        <v/>
      </c>
      <c r="BF224" s="132" t="str">
        <f ca="1">IF(ISNUMBER(N224-'Choose Housekeeping Genes'!O$17),N224-'Choose Housekeeping Genes'!O$17,"")</f>
        <v/>
      </c>
      <c r="BG224" s="132" t="str">
        <f ca="1">IF(ISNUMBER(O224-'Choose Housekeeping Genes'!P$17),O224-'Choose Housekeeping Genes'!P$17,"")</f>
        <v/>
      </c>
      <c r="BH224" s="132" t="str">
        <f ca="1">IF(ISNUMBER(P224-'Choose Housekeeping Genes'!Q$17),P224-'Choose Housekeeping Genes'!Q$17,"")</f>
        <v/>
      </c>
      <c r="BI224" s="132" t="str">
        <f ca="1">IF(ISNUMBER(Q224-'Choose Housekeeping Genes'!R$17),Q224-'Choose Housekeeping Genes'!R$17,"")</f>
        <v/>
      </c>
      <c r="BJ224" s="132" t="str">
        <f ca="1">IF(ISNUMBER(R224-'Choose Housekeeping Genes'!S$17),R224-'Choose Housekeeping Genes'!S$17,"")</f>
        <v/>
      </c>
      <c r="BK224" s="132" t="str">
        <f ca="1">IF(ISNUMBER(S224-'Choose Housekeeping Genes'!T$17),S224-'Choose Housekeeping Genes'!T$17,"")</f>
        <v/>
      </c>
      <c r="BL224" s="132" t="str">
        <f ca="1">IF(ISNUMBER(T224-'Choose Housekeeping Genes'!U$17),T224-'Choose Housekeeping Genes'!U$17,"")</f>
        <v/>
      </c>
      <c r="BM224" s="132" t="str">
        <f ca="1">IF(ISNUMBER(U224-'Choose Housekeeping Genes'!V$17),U224-'Choose Housekeeping Genes'!V$17,"")</f>
        <v/>
      </c>
      <c r="BN224" s="132" t="str">
        <f ca="1">IF(ISNUMBER(V224-'Choose Housekeeping Genes'!W$17),V224-'Choose Housekeeping Genes'!W$17,"")</f>
        <v/>
      </c>
      <c r="BO224" s="142" t="str">
        <f t="shared" si="14"/>
        <v>X91348</v>
      </c>
      <c r="BP224" s="141" t="s">
        <v>271</v>
      </c>
      <c r="BQ224" s="132" t="str">
        <f ca="1">IF(ISNUMBER(Y224-'Choose Housekeeping Genes'!AA$17),Y224-'Choose Housekeeping Genes'!AA$17,"")</f>
        <v/>
      </c>
      <c r="BR224" s="132" t="str">
        <f ca="1">IF(ISNUMBER(Z224-'Choose Housekeeping Genes'!AB$17),Z224-'Choose Housekeeping Genes'!AB$17,"")</f>
        <v/>
      </c>
      <c r="BS224" s="132" t="str">
        <f ca="1">IF(ISNUMBER(AA224-'Choose Housekeeping Genes'!AC$17),AA224-'Choose Housekeeping Genes'!AC$17,"")</f>
        <v/>
      </c>
      <c r="BT224" s="132" t="str">
        <f ca="1">IF(ISNUMBER(AB224-'Choose Housekeeping Genes'!AD$17),AB224-'Choose Housekeeping Genes'!AD$17,"")</f>
        <v/>
      </c>
      <c r="BU224" s="132" t="str">
        <f ca="1">IF(ISNUMBER(AC224-'Choose Housekeeping Genes'!AE$17),AC224-'Choose Housekeeping Genes'!AE$17,"")</f>
        <v/>
      </c>
      <c r="BV224" s="132" t="str">
        <f ca="1">IF(ISNUMBER(AD224-'Choose Housekeeping Genes'!AF$17),AD224-'Choose Housekeeping Genes'!AF$17,"")</f>
        <v/>
      </c>
      <c r="BW224" s="132" t="str">
        <f ca="1">IF(ISNUMBER(AE224-'Choose Housekeeping Genes'!AG$17),AE224-'Choose Housekeeping Genes'!AG$17,"")</f>
        <v/>
      </c>
      <c r="BX224" s="132" t="str">
        <f ca="1">IF(ISNUMBER(AF224-'Choose Housekeeping Genes'!AH$17),AF224-'Choose Housekeeping Genes'!AH$17,"")</f>
        <v/>
      </c>
      <c r="BY224" s="132" t="str">
        <f ca="1">IF(ISNUMBER(AG224-'Choose Housekeeping Genes'!AI$17),AG224-'Choose Housekeeping Genes'!AI$17,"")</f>
        <v/>
      </c>
      <c r="BZ224" s="132" t="str">
        <f ca="1">IF(ISNUMBER(AH224-'Choose Housekeeping Genes'!AJ$17),AH224-'Choose Housekeeping Genes'!AJ$17,"")</f>
        <v/>
      </c>
      <c r="CA224" s="132" t="str">
        <f ca="1">IF(ISNUMBER(AI224-'Choose Housekeeping Genes'!AK$17),AI224-'Choose Housekeeping Genes'!AK$17,"")</f>
        <v/>
      </c>
      <c r="CB224" s="132" t="str">
        <f ca="1">IF(ISNUMBER(AJ224-'Choose Housekeeping Genes'!AL$17),AJ224-'Choose Housekeeping Genes'!AL$17,"")</f>
        <v/>
      </c>
      <c r="CC224" s="132" t="str">
        <f ca="1">IF(ISNUMBER(AK224-'Choose Housekeeping Genes'!AM$17),AK224-'Choose Housekeeping Genes'!AM$17,"")</f>
        <v/>
      </c>
      <c r="CD224" s="132" t="str">
        <f ca="1">IF(ISNUMBER(AL224-'Choose Housekeeping Genes'!AN$17),AL224-'Choose Housekeeping Genes'!AN$17,"")</f>
        <v/>
      </c>
      <c r="CE224" s="132" t="str">
        <f ca="1">IF(ISNUMBER(AM224-'Choose Housekeeping Genes'!AO$17),AM224-'Choose Housekeeping Genes'!AO$17,"")</f>
        <v/>
      </c>
      <c r="CF224" s="132" t="str">
        <f ca="1">IF(ISNUMBER(AN224-'Choose Housekeeping Genes'!AP$17),AN224-'Choose Housekeeping Genes'!AP$17,"")</f>
        <v/>
      </c>
      <c r="CG224" s="132" t="str">
        <f ca="1">IF(ISNUMBER(AO224-'Choose Housekeeping Genes'!AQ$17),AO224-'Choose Housekeeping Genes'!AQ$17,"")</f>
        <v/>
      </c>
      <c r="CH224" s="132" t="str">
        <f ca="1">IF(ISNUMBER(AP224-'Choose Housekeeping Genes'!AR$17),AP224-'Choose Housekeeping Genes'!AR$17,"")</f>
        <v/>
      </c>
      <c r="CI224" s="132" t="str">
        <f ca="1">IF(ISNUMBER(AQ224-'Choose Housekeeping Genes'!AS$17),AQ224-'Choose Housekeeping Genes'!AS$17,"")</f>
        <v/>
      </c>
      <c r="CJ224" s="132" t="str">
        <f ca="1">IF(ISNUMBER(AR224-'Choose Housekeeping Genes'!AT$17),AR224-'Choose Housekeeping Genes'!AT$17,"")</f>
        <v/>
      </c>
      <c r="CK224" s="137" t="e">
        <f t="shared" ca="1" si="12"/>
        <v>#DIV/0!</v>
      </c>
      <c r="CL224" s="138" t="e">
        <f t="shared" ca="1" si="13"/>
        <v>#DIV/0!</v>
      </c>
    </row>
    <row r="225" spans="1:90" ht="12.75" x14ac:dyDescent="0.15">
      <c r="A225" s="131" t="str">
        <f>'Transcript table'!C225</f>
        <v>XACT</v>
      </c>
      <c r="B225" s="35" t="s">
        <v>272</v>
      </c>
      <c r="C225" s="132" t="str">
        <f>IF(SUM('Test Sample Data'!C$3:C$386)&gt;10,IF(AND(ISNUMBER('Test Sample Data'!C225),'Test Sample Data'!C225&lt;35,'Test Sample Data'!C225&gt;0),'Test Sample Data'!C225-'Choose Housekeeping Genes'!D$27,35-'Choose Housekeeping Genes'!D$27),"")</f>
        <v/>
      </c>
      <c r="D225" s="132" t="str">
        <f>IF(SUM('Test Sample Data'!D$3:D$386)&gt;10,IF(AND(ISNUMBER('Test Sample Data'!D225),'Test Sample Data'!D225&lt;35,'Test Sample Data'!D225&gt;0),'Test Sample Data'!D225-'Choose Housekeeping Genes'!E$27,35-'Choose Housekeeping Genes'!E$27),"")</f>
        <v/>
      </c>
      <c r="E225" s="132" t="str">
        <f>IF(SUM('Test Sample Data'!E$3:E$386)&gt;10,IF(AND(ISNUMBER('Test Sample Data'!E225),'Test Sample Data'!E225&lt;35,'Test Sample Data'!E225&gt;0),'Test Sample Data'!E225-'Choose Housekeeping Genes'!F$27,35-'Choose Housekeeping Genes'!F$27),"")</f>
        <v/>
      </c>
      <c r="F225" s="132" t="str">
        <f>IF(SUM('Test Sample Data'!F$3:F$386)&gt;10,IF(AND(ISNUMBER('Test Sample Data'!F225),'Test Sample Data'!F225&lt;35,'Test Sample Data'!F225&gt;0),'Test Sample Data'!F225-'Choose Housekeeping Genes'!G$27,35-'Choose Housekeeping Genes'!G$27),"")</f>
        <v/>
      </c>
      <c r="G225" s="132" t="str">
        <f>IF(SUM('Test Sample Data'!G$3:G$386)&gt;10,IF(AND(ISNUMBER('Test Sample Data'!G225),'Test Sample Data'!G225&lt;35,'Test Sample Data'!G225&gt;0),'Test Sample Data'!G225-'Choose Housekeeping Genes'!H$27,35-'Choose Housekeeping Genes'!H$27),"")</f>
        <v/>
      </c>
      <c r="H225" s="132" t="str">
        <f>IF(SUM('Test Sample Data'!H$3:H$386)&gt;10,IF(AND(ISNUMBER('Test Sample Data'!H225),'Test Sample Data'!H225&lt;35,'Test Sample Data'!H225&gt;0),'Test Sample Data'!H225-'Choose Housekeeping Genes'!I$27,35-'Choose Housekeeping Genes'!I$27),"")</f>
        <v/>
      </c>
      <c r="I225" s="132" t="str">
        <f>IF(SUM('Test Sample Data'!I$3:I$386)&gt;10,IF(AND(ISNUMBER('Test Sample Data'!I225),'Test Sample Data'!I225&lt;35,'Test Sample Data'!I225&gt;0),'Test Sample Data'!I225-'Choose Housekeeping Genes'!J$27,35-'Choose Housekeeping Genes'!J$27),"")</f>
        <v/>
      </c>
      <c r="J225" s="132" t="str">
        <f>IF(SUM('Test Sample Data'!J$3:J$386)&gt;10,IF(AND(ISNUMBER('Test Sample Data'!J225),'Test Sample Data'!J225&lt;35,'Test Sample Data'!J225&gt;0),'Test Sample Data'!J225-'Choose Housekeeping Genes'!K$27,35-'Choose Housekeeping Genes'!K$27),"")</f>
        <v/>
      </c>
      <c r="K225" s="132" t="str">
        <f>IF(SUM('Test Sample Data'!K$3:K$386)&gt;10,IF(AND(ISNUMBER('Test Sample Data'!K225),'Test Sample Data'!K225&lt;35,'Test Sample Data'!K225&gt;0),'Test Sample Data'!K225-'Choose Housekeeping Genes'!L$27,35-'Choose Housekeeping Genes'!L$27),"")</f>
        <v/>
      </c>
      <c r="L225" s="132" t="str">
        <f>IF(SUM('Test Sample Data'!L$3:L$386)&gt;10,IF(AND(ISNUMBER('Test Sample Data'!L225),'Test Sample Data'!L225&lt;35,'Test Sample Data'!L225&gt;0),'Test Sample Data'!L225-'Choose Housekeeping Genes'!M$27,35-'Choose Housekeeping Genes'!M$27),"")</f>
        <v/>
      </c>
      <c r="M225" s="132" t="str">
        <f>IF(SUM('Test Sample Data'!M$3:M$386)&gt;10,IF(AND(ISNUMBER('Test Sample Data'!M225),'Test Sample Data'!M225&lt;35,'Test Sample Data'!M225&gt;0),'Test Sample Data'!M225-'Choose Housekeeping Genes'!N$27,35-'Choose Housekeeping Genes'!N$27),"")</f>
        <v/>
      </c>
      <c r="N225" s="132" t="str">
        <f>IF(SUM('Test Sample Data'!N$3:N$386)&gt;10,IF(AND(ISNUMBER('Test Sample Data'!N225),'Test Sample Data'!N225&lt;35,'Test Sample Data'!N225&gt;0),'Test Sample Data'!N225-'Choose Housekeeping Genes'!O$27,35-'Choose Housekeeping Genes'!O$27),"")</f>
        <v/>
      </c>
      <c r="O225" s="132" t="str">
        <f>IF(SUM('Test Sample Data'!O$3:O$386)&gt;10,IF(AND(ISNUMBER('Test Sample Data'!O225),'Test Sample Data'!O225&lt;35,'Test Sample Data'!O225&gt;0),'Test Sample Data'!O225-'Choose Housekeeping Genes'!P$27,35-'Choose Housekeeping Genes'!P$27),"")</f>
        <v/>
      </c>
      <c r="P225" s="132" t="str">
        <f>IF(SUM('Test Sample Data'!P$3:P$386)&gt;10,IF(AND(ISNUMBER('Test Sample Data'!P225),'Test Sample Data'!P225&lt;35,'Test Sample Data'!P225&gt;0),'Test Sample Data'!P225-'Choose Housekeeping Genes'!Q$27,35-'Choose Housekeeping Genes'!Q$27),"")</f>
        <v/>
      </c>
      <c r="Q225" s="132" t="str">
        <f>IF(SUM('Test Sample Data'!Q$3:Q$386)&gt;10,IF(AND(ISNUMBER('Test Sample Data'!Q225),'Test Sample Data'!Q225&lt;35,'Test Sample Data'!Q225&gt;0),'Test Sample Data'!Q225-'Choose Housekeeping Genes'!R$27,35-'Choose Housekeeping Genes'!R$27),"")</f>
        <v/>
      </c>
      <c r="R225" s="132" t="str">
        <f>IF(SUM('Test Sample Data'!R$3:R$386)&gt;10,IF(AND(ISNUMBER('Test Sample Data'!R225),'Test Sample Data'!R225&lt;35,'Test Sample Data'!R225&gt;0),'Test Sample Data'!R225-'Choose Housekeeping Genes'!S$27,35-'Choose Housekeeping Genes'!S$27),"")</f>
        <v/>
      </c>
      <c r="S225" s="132" t="str">
        <f>IF(SUM('Test Sample Data'!S$3:S$386)&gt;10,IF(AND(ISNUMBER('Test Sample Data'!S225),'Test Sample Data'!S225&lt;35,'Test Sample Data'!S225&gt;0),'Test Sample Data'!S225-'Choose Housekeeping Genes'!T$27,35-'Choose Housekeeping Genes'!T$27),"")</f>
        <v/>
      </c>
      <c r="T225" s="132" t="str">
        <f>IF(SUM('Test Sample Data'!T$3:T$386)&gt;10,IF(AND(ISNUMBER('Test Sample Data'!T225),'Test Sample Data'!T225&lt;35,'Test Sample Data'!T225&gt;0),'Test Sample Data'!T225-'Choose Housekeeping Genes'!U$27,35-'Choose Housekeeping Genes'!U$27),"")</f>
        <v/>
      </c>
      <c r="U225" s="132" t="str">
        <f>IF(SUM('Test Sample Data'!U$3:U$386)&gt;10,IF(AND(ISNUMBER('Test Sample Data'!U225),'Test Sample Data'!U225&lt;35,'Test Sample Data'!U225&gt;0),'Test Sample Data'!U225-'Choose Housekeeping Genes'!V$27,35-'Choose Housekeeping Genes'!V$27),"")</f>
        <v/>
      </c>
      <c r="V225" s="132" t="str">
        <f>IF(SUM('Test Sample Data'!V$3:V$386)&gt;10,IF(AND(ISNUMBER('Test Sample Data'!V225),'Test Sample Data'!V225&lt;35,'Test Sample Data'!V225&gt;0),'Test Sample Data'!V225-'Choose Housekeeping Genes'!W$27,35-'Choose Housekeeping Genes'!W$27),"")</f>
        <v/>
      </c>
      <c r="W225" s="140" t="str">
        <f>'Control Sample Data'!A225</f>
        <v>XACT</v>
      </c>
      <c r="X225" s="141" t="s">
        <v>272</v>
      </c>
      <c r="Y225" s="132" t="str">
        <f>IF(SUM('Control Sample Data'!C$3:C$386)&gt;10,IF(AND(ISNUMBER('Control Sample Data'!C225),'Control Sample Data'!C225&lt;35,'Control Sample Data'!C225&gt;0),'Control Sample Data'!C225-'Choose Housekeeping Genes'!AA$27,35-'Choose Housekeeping Genes'!AA$27),"")</f>
        <v/>
      </c>
      <c r="Z225" s="132" t="str">
        <f>IF(SUM('Control Sample Data'!D$3:D$386)&gt;10,IF(AND(ISNUMBER('Control Sample Data'!D225),'Control Sample Data'!D225&lt;35,'Control Sample Data'!D225&gt;0),'Control Sample Data'!D225-'Choose Housekeeping Genes'!AB$27,35-'Choose Housekeeping Genes'!AB$27),"")</f>
        <v/>
      </c>
      <c r="AA225" s="132" t="str">
        <f>IF(SUM('Control Sample Data'!E$3:E$386)&gt;10,IF(AND(ISNUMBER('Control Sample Data'!E225),'Control Sample Data'!E225&lt;35,'Control Sample Data'!E225&gt;0),'Control Sample Data'!E225-'Choose Housekeeping Genes'!AC$27,35-'Choose Housekeeping Genes'!AC$27),"")</f>
        <v/>
      </c>
      <c r="AB225" s="132" t="str">
        <f>IF(SUM('Control Sample Data'!F$3:F$386)&gt;10,IF(AND(ISNUMBER('Control Sample Data'!F225),'Control Sample Data'!F225&lt;35,'Control Sample Data'!F225&gt;0),'Control Sample Data'!F225-'Choose Housekeeping Genes'!AD$27,35-'Choose Housekeeping Genes'!AD$27),"")</f>
        <v/>
      </c>
      <c r="AC225" s="132" t="str">
        <f>IF(SUM('Control Sample Data'!G$3:G$386)&gt;10,IF(AND(ISNUMBER('Control Sample Data'!G225),'Control Sample Data'!G225&lt;35,'Control Sample Data'!G225&gt;0),'Control Sample Data'!G225-'Choose Housekeeping Genes'!AE$27,35-'Choose Housekeeping Genes'!AE$27),"")</f>
        <v/>
      </c>
      <c r="AD225" s="132" t="str">
        <f>IF(SUM('Control Sample Data'!H$3:H$386)&gt;10,IF(AND(ISNUMBER('Control Sample Data'!H225),'Control Sample Data'!H225&lt;35,'Control Sample Data'!H225&gt;0),'Control Sample Data'!H225-'Choose Housekeeping Genes'!AF$27,35-'Choose Housekeeping Genes'!AF$27),"")</f>
        <v/>
      </c>
      <c r="AE225" s="132" t="str">
        <f>IF(SUM('Control Sample Data'!I$3:I$386)&gt;10,IF(AND(ISNUMBER('Control Sample Data'!I225),'Control Sample Data'!I225&lt;35,'Control Sample Data'!I225&gt;0),'Control Sample Data'!I225-'Choose Housekeeping Genes'!AG$27,35-'Choose Housekeeping Genes'!AG$27),"")</f>
        <v/>
      </c>
      <c r="AF225" s="132" t="str">
        <f>IF(SUM('Control Sample Data'!J$3:J$386)&gt;10,IF(AND(ISNUMBER('Control Sample Data'!J225),'Control Sample Data'!J225&lt;35,'Control Sample Data'!J225&gt;0),'Control Sample Data'!J225-'Choose Housekeeping Genes'!AH$27,35-'Choose Housekeeping Genes'!AH$27),"")</f>
        <v/>
      </c>
      <c r="AG225" s="132" t="str">
        <f>IF(SUM('Control Sample Data'!K$3:K$386)&gt;10,IF(AND(ISNUMBER('Control Sample Data'!K225),'Control Sample Data'!K225&lt;35,'Control Sample Data'!K225&gt;0),'Control Sample Data'!K225-'Choose Housekeeping Genes'!AI$27,35-'Choose Housekeeping Genes'!AI$27),"")</f>
        <v/>
      </c>
      <c r="AH225" s="132" t="str">
        <f>IF(SUM('Control Sample Data'!L$3:L$386)&gt;10,IF(AND(ISNUMBER('Control Sample Data'!L225),'Control Sample Data'!L225&lt;35,'Control Sample Data'!L225&gt;0),'Control Sample Data'!L225-'Choose Housekeeping Genes'!AJ$27,35-'Choose Housekeeping Genes'!AJ$27),"")</f>
        <v/>
      </c>
      <c r="AI225" s="132" t="str">
        <f>IF(SUM('Control Sample Data'!M$3:M$386)&gt;10,IF(AND(ISNUMBER('Control Sample Data'!M225),'Control Sample Data'!M225&lt;35,'Control Sample Data'!M225&gt;0),'Control Sample Data'!M225-'Choose Housekeeping Genes'!AK$27,35-'Choose Housekeeping Genes'!AK$27),"")</f>
        <v/>
      </c>
      <c r="AJ225" s="132" t="str">
        <f>IF(SUM('Control Sample Data'!N$3:N$386)&gt;10,IF(AND(ISNUMBER('Control Sample Data'!N225),'Control Sample Data'!N225&lt;35,'Control Sample Data'!N225&gt;0),'Control Sample Data'!N225-'Choose Housekeeping Genes'!AL$27,35-'Choose Housekeeping Genes'!AL$27),"")</f>
        <v/>
      </c>
      <c r="AK225" s="132" t="str">
        <f>IF(SUM('Control Sample Data'!O$3:O$386)&gt;10,IF(AND(ISNUMBER('Control Sample Data'!O225),'Control Sample Data'!O225&lt;35,'Control Sample Data'!O225&gt;0),'Control Sample Data'!O225-'Choose Housekeeping Genes'!AM$27,35-'Choose Housekeeping Genes'!AM$27),"")</f>
        <v/>
      </c>
      <c r="AL225" s="132" t="str">
        <f>IF(SUM('Control Sample Data'!P$3:P$386)&gt;10,IF(AND(ISNUMBER('Control Sample Data'!P225),'Control Sample Data'!P225&lt;35,'Control Sample Data'!P225&gt;0),'Control Sample Data'!P225-'Choose Housekeeping Genes'!AN$27,35-'Choose Housekeeping Genes'!AN$27),"")</f>
        <v/>
      </c>
      <c r="AM225" s="132" t="str">
        <f>IF(SUM('Control Sample Data'!Q$3:Q$386)&gt;10,IF(AND(ISNUMBER('Control Sample Data'!Q225),'Control Sample Data'!Q225&lt;35,'Control Sample Data'!Q225&gt;0),'Control Sample Data'!Q225-'Choose Housekeeping Genes'!AO$27,35-'Choose Housekeeping Genes'!AO$27),"")</f>
        <v/>
      </c>
      <c r="AN225" s="132" t="str">
        <f>IF(SUM('Control Sample Data'!R$3:R$386)&gt;10,IF(AND(ISNUMBER('Control Sample Data'!R225),'Control Sample Data'!R225&lt;35,'Control Sample Data'!R225&gt;0),'Control Sample Data'!R225-'Choose Housekeeping Genes'!AP$27,35-'Choose Housekeeping Genes'!AP$27),"")</f>
        <v/>
      </c>
      <c r="AO225" s="132" t="str">
        <f>IF(SUM('Control Sample Data'!S$3:S$386)&gt;10,IF(AND(ISNUMBER('Control Sample Data'!S225),'Control Sample Data'!S225&lt;35,'Control Sample Data'!S225&gt;0),'Control Sample Data'!S225-'Choose Housekeeping Genes'!AQ$27,35-'Choose Housekeeping Genes'!AQ$27),"")</f>
        <v/>
      </c>
      <c r="AP225" s="132" t="str">
        <f>IF(SUM('Control Sample Data'!T$3:T$386)&gt;10,IF(AND(ISNUMBER('Control Sample Data'!T225),'Control Sample Data'!T225&lt;35,'Control Sample Data'!T225&gt;0),'Control Sample Data'!T225-'Choose Housekeeping Genes'!AR$27,35-'Choose Housekeeping Genes'!AR$27),"")</f>
        <v/>
      </c>
      <c r="AQ225" s="132" t="str">
        <f>IF(SUM('Control Sample Data'!U$3:U$386)&gt;10,IF(AND(ISNUMBER('Control Sample Data'!U225),'Control Sample Data'!U225&lt;35,'Control Sample Data'!U225&gt;0),'Control Sample Data'!U225-'Choose Housekeeping Genes'!AS$27,35-'Choose Housekeeping Genes'!AS$27),"")</f>
        <v/>
      </c>
      <c r="AR225" s="132" t="str">
        <f>IF(SUM('Control Sample Data'!V$3:V$386)&gt;10,IF(AND(ISNUMBER('Control Sample Data'!V225),'Control Sample Data'!V225&lt;35,'Control Sample Data'!V225&gt;0),'Control Sample Data'!V225-'Choose Housekeeping Genes'!AT$27,35-'Choose Housekeeping Genes'!AT$27),"")</f>
        <v/>
      </c>
      <c r="AS225" s="135" t="str">
        <f>'Control Sample Data'!A225</f>
        <v>XACT</v>
      </c>
      <c r="AT225" s="35" t="s">
        <v>272</v>
      </c>
      <c r="AU225" s="132" t="str">
        <f ca="1">IF(ISNUMBER(C225-'Choose Housekeeping Genes'!D$17),C225-'Choose Housekeeping Genes'!D$17,"")</f>
        <v/>
      </c>
      <c r="AV225" s="132" t="str">
        <f ca="1">IF(ISNUMBER(D225-'Choose Housekeeping Genes'!E$17),D225-'Choose Housekeeping Genes'!E$17,"")</f>
        <v/>
      </c>
      <c r="AW225" s="132" t="str">
        <f ca="1">IF(ISNUMBER(E225-'Choose Housekeeping Genes'!F$17),E225-'Choose Housekeeping Genes'!F$17,"")</f>
        <v/>
      </c>
      <c r="AX225" s="132" t="str">
        <f ca="1">IF(ISNUMBER(F225-'Choose Housekeeping Genes'!G$17),F225-'Choose Housekeeping Genes'!G$17,"")</f>
        <v/>
      </c>
      <c r="AY225" s="132" t="str">
        <f ca="1">IF(ISNUMBER(G225-'Choose Housekeeping Genes'!H$17),G225-'Choose Housekeeping Genes'!H$17,"")</f>
        <v/>
      </c>
      <c r="AZ225" s="132" t="str">
        <f ca="1">IF(ISNUMBER(H225-'Choose Housekeeping Genes'!I$17),H225-'Choose Housekeeping Genes'!I$17,"")</f>
        <v/>
      </c>
      <c r="BA225" s="132" t="str">
        <f ca="1">IF(ISNUMBER(I225-'Choose Housekeeping Genes'!J$17),I225-'Choose Housekeeping Genes'!J$17,"")</f>
        <v/>
      </c>
      <c r="BB225" s="132" t="str">
        <f ca="1">IF(ISNUMBER(J225-'Choose Housekeeping Genes'!K$17),J225-'Choose Housekeeping Genes'!K$17,"")</f>
        <v/>
      </c>
      <c r="BC225" s="132" t="str">
        <f ca="1">IF(ISNUMBER(K225-'Choose Housekeeping Genes'!L$17),K225-'Choose Housekeeping Genes'!L$17,"")</f>
        <v/>
      </c>
      <c r="BD225" s="132" t="str">
        <f ca="1">IF(ISNUMBER(L225-'Choose Housekeeping Genes'!M$17),L225-'Choose Housekeeping Genes'!M$17,"")</f>
        <v/>
      </c>
      <c r="BE225" s="132" t="str">
        <f ca="1">IF(ISNUMBER(M225-'Choose Housekeeping Genes'!N$17),M225-'Choose Housekeeping Genes'!N$17,"")</f>
        <v/>
      </c>
      <c r="BF225" s="132" t="str">
        <f ca="1">IF(ISNUMBER(N225-'Choose Housekeeping Genes'!O$17),N225-'Choose Housekeeping Genes'!O$17,"")</f>
        <v/>
      </c>
      <c r="BG225" s="132" t="str">
        <f ca="1">IF(ISNUMBER(O225-'Choose Housekeeping Genes'!P$17),O225-'Choose Housekeeping Genes'!P$17,"")</f>
        <v/>
      </c>
      <c r="BH225" s="132" t="str">
        <f ca="1">IF(ISNUMBER(P225-'Choose Housekeeping Genes'!Q$17),P225-'Choose Housekeeping Genes'!Q$17,"")</f>
        <v/>
      </c>
      <c r="BI225" s="132" t="str">
        <f ca="1">IF(ISNUMBER(Q225-'Choose Housekeeping Genes'!R$17),Q225-'Choose Housekeeping Genes'!R$17,"")</f>
        <v/>
      </c>
      <c r="BJ225" s="132" t="str">
        <f ca="1">IF(ISNUMBER(R225-'Choose Housekeeping Genes'!S$17),R225-'Choose Housekeeping Genes'!S$17,"")</f>
        <v/>
      </c>
      <c r="BK225" s="132" t="str">
        <f ca="1">IF(ISNUMBER(S225-'Choose Housekeeping Genes'!T$17),S225-'Choose Housekeeping Genes'!T$17,"")</f>
        <v/>
      </c>
      <c r="BL225" s="132" t="str">
        <f ca="1">IF(ISNUMBER(T225-'Choose Housekeeping Genes'!U$17),T225-'Choose Housekeeping Genes'!U$17,"")</f>
        <v/>
      </c>
      <c r="BM225" s="132" t="str">
        <f ca="1">IF(ISNUMBER(U225-'Choose Housekeeping Genes'!V$17),U225-'Choose Housekeeping Genes'!V$17,"")</f>
        <v/>
      </c>
      <c r="BN225" s="132" t="str">
        <f ca="1">IF(ISNUMBER(V225-'Choose Housekeeping Genes'!W$17),V225-'Choose Housekeeping Genes'!W$17,"")</f>
        <v/>
      </c>
      <c r="BO225" s="142" t="str">
        <f t="shared" si="14"/>
        <v>XACT</v>
      </c>
      <c r="BP225" s="141" t="s">
        <v>272</v>
      </c>
      <c r="BQ225" s="132" t="str">
        <f ca="1">IF(ISNUMBER(Y225-'Choose Housekeeping Genes'!AA$17),Y225-'Choose Housekeeping Genes'!AA$17,"")</f>
        <v/>
      </c>
      <c r="BR225" s="132" t="str">
        <f ca="1">IF(ISNUMBER(Z225-'Choose Housekeeping Genes'!AB$17),Z225-'Choose Housekeeping Genes'!AB$17,"")</f>
        <v/>
      </c>
      <c r="BS225" s="132" t="str">
        <f ca="1">IF(ISNUMBER(AA225-'Choose Housekeeping Genes'!AC$17),AA225-'Choose Housekeeping Genes'!AC$17,"")</f>
        <v/>
      </c>
      <c r="BT225" s="132" t="str">
        <f ca="1">IF(ISNUMBER(AB225-'Choose Housekeeping Genes'!AD$17),AB225-'Choose Housekeeping Genes'!AD$17,"")</f>
        <v/>
      </c>
      <c r="BU225" s="132" t="str">
        <f ca="1">IF(ISNUMBER(AC225-'Choose Housekeeping Genes'!AE$17),AC225-'Choose Housekeeping Genes'!AE$17,"")</f>
        <v/>
      </c>
      <c r="BV225" s="132" t="str">
        <f ca="1">IF(ISNUMBER(AD225-'Choose Housekeeping Genes'!AF$17),AD225-'Choose Housekeeping Genes'!AF$17,"")</f>
        <v/>
      </c>
      <c r="BW225" s="132" t="str">
        <f ca="1">IF(ISNUMBER(AE225-'Choose Housekeeping Genes'!AG$17),AE225-'Choose Housekeeping Genes'!AG$17,"")</f>
        <v/>
      </c>
      <c r="BX225" s="132" t="str">
        <f ca="1">IF(ISNUMBER(AF225-'Choose Housekeeping Genes'!AH$17),AF225-'Choose Housekeeping Genes'!AH$17,"")</f>
        <v/>
      </c>
      <c r="BY225" s="132" t="str">
        <f ca="1">IF(ISNUMBER(AG225-'Choose Housekeeping Genes'!AI$17),AG225-'Choose Housekeeping Genes'!AI$17,"")</f>
        <v/>
      </c>
      <c r="BZ225" s="132" t="str">
        <f ca="1">IF(ISNUMBER(AH225-'Choose Housekeeping Genes'!AJ$17),AH225-'Choose Housekeeping Genes'!AJ$17,"")</f>
        <v/>
      </c>
      <c r="CA225" s="132" t="str">
        <f ca="1">IF(ISNUMBER(AI225-'Choose Housekeeping Genes'!AK$17),AI225-'Choose Housekeeping Genes'!AK$17,"")</f>
        <v/>
      </c>
      <c r="CB225" s="132" t="str">
        <f ca="1">IF(ISNUMBER(AJ225-'Choose Housekeeping Genes'!AL$17),AJ225-'Choose Housekeeping Genes'!AL$17,"")</f>
        <v/>
      </c>
      <c r="CC225" s="132" t="str">
        <f ca="1">IF(ISNUMBER(AK225-'Choose Housekeeping Genes'!AM$17),AK225-'Choose Housekeeping Genes'!AM$17,"")</f>
        <v/>
      </c>
      <c r="CD225" s="132" t="str">
        <f ca="1">IF(ISNUMBER(AL225-'Choose Housekeeping Genes'!AN$17),AL225-'Choose Housekeeping Genes'!AN$17,"")</f>
        <v/>
      </c>
      <c r="CE225" s="132" t="str">
        <f ca="1">IF(ISNUMBER(AM225-'Choose Housekeeping Genes'!AO$17),AM225-'Choose Housekeeping Genes'!AO$17,"")</f>
        <v/>
      </c>
      <c r="CF225" s="132" t="str">
        <f ca="1">IF(ISNUMBER(AN225-'Choose Housekeeping Genes'!AP$17),AN225-'Choose Housekeeping Genes'!AP$17,"")</f>
        <v/>
      </c>
      <c r="CG225" s="132" t="str">
        <f ca="1">IF(ISNUMBER(AO225-'Choose Housekeeping Genes'!AQ$17),AO225-'Choose Housekeeping Genes'!AQ$17,"")</f>
        <v/>
      </c>
      <c r="CH225" s="132" t="str">
        <f ca="1">IF(ISNUMBER(AP225-'Choose Housekeeping Genes'!AR$17),AP225-'Choose Housekeeping Genes'!AR$17,"")</f>
        <v/>
      </c>
      <c r="CI225" s="132" t="str">
        <f ca="1">IF(ISNUMBER(AQ225-'Choose Housekeeping Genes'!AS$17),AQ225-'Choose Housekeeping Genes'!AS$17,"")</f>
        <v/>
      </c>
      <c r="CJ225" s="132" t="str">
        <f ca="1">IF(ISNUMBER(AR225-'Choose Housekeeping Genes'!AT$17),AR225-'Choose Housekeeping Genes'!AT$17,"")</f>
        <v/>
      </c>
      <c r="CK225" s="137" t="e">
        <f t="shared" ca="1" si="12"/>
        <v>#DIV/0!</v>
      </c>
      <c r="CL225" s="138" t="e">
        <f t="shared" ca="1" si="13"/>
        <v>#DIV/0!</v>
      </c>
    </row>
    <row r="226" spans="1:90" ht="12.75" x14ac:dyDescent="0.15">
      <c r="A226" s="131" t="str">
        <f>'Transcript table'!C226</f>
        <v>XIST</v>
      </c>
      <c r="B226" s="35" t="s">
        <v>273</v>
      </c>
      <c r="C226" s="132" t="str">
        <f>IF(SUM('Test Sample Data'!C$3:C$386)&gt;10,IF(AND(ISNUMBER('Test Sample Data'!C226),'Test Sample Data'!C226&lt;35,'Test Sample Data'!C226&gt;0),'Test Sample Data'!C226-'Choose Housekeeping Genes'!D$27,35-'Choose Housekeeping Genes'!D$27),"")</f>
        <v/>
      </c>
      <c r="D226" s="132" t="str">
        <f>IF(SUM('Test Sample Data'!D$3:D$386)&gt;10,IF(AND(ISNUMBER('Test Sample Data'!D226),'Test Sample Data'!D226&lt;35,'Test Sample Data'!D226&gt;0),'Test Sample Data'!D226-'Choose Housekeeping Genes'!E$27,35-'Choose Housekeeping Genes'!E$27),"")</f>
        <v/>
      </c>
      <c r="E226" s="132" t="str">
        <f>IF(SUM('Test Sample Data'!E$3:E$386)&gt;10,IF(AND(ISNUMBER('Test Sample Data'!E226),'Test Sample Data'!E226&lt;35,'Test Sample Data'!E226&gt;0),'Test Sample Data'!E226-'Choose Housekeeping Genes'!F$27,35-'Choose Housekeeping Genes'!F$27),"")</f>
        <v/>
      </c>
      <c r="F226" s="132" t="str">
        <f>IF(SUM('Test Sample Data'!F$3:F$386)&gt;10,IF(AND(ISNUMBER('Test Sample Data'!F226),'Test Sample Data'!F226&lt;35,'Test Sample Data'!F226&gt;0),'Test Sample Data'!F226-'Choose Housekeeping Genes'!G$27,35-'Choose Housekeeping Genes'!G$27),"")</f>
        <v/>
      </c>
      <c r="G226" s="132" t="str">
        <f>IF(SUM('Test Sample Data'!G$3:G$386)&gt;10,IF(AND(ISNUMBER('Test Sample Data'!G226),'Test Sample Data'!G226&lt;35,'Test Sample Data'!G226&gt;0),'Test Sample Data'!G226-'Choose Housekeeping Genes'!H$27,35-'Choose Housekeeping Genes'!H$27),"")</f>
        <v/>
      </c>
      <c r="H226" s="132" t="str">
        <f>IF(SUM('Test Sample Data'!H$3:H$386)&gt;10,IF(AND(ISNUMBER('Test Sample Data'!H226),'Test Sample Data'!H226&lt;35,'Test Sample Data'!H226&gt;0),'Test Sample Data'!H226-'Choose Housekeeping Genes'!I$27,35-'Choose Housekeeping Genes'!I$27),"")</f>
        <v/>
      </c>
      <c r="I226" s="132" t="str">
        <f>IF(SUM('Test Sample Data'!I$3:I$386)&gt;10,IF(AND(ISNUMBER('Test Sample Data'!I226),'Test Sample Data'!I226&lt;35,'Test Sample Data'!I226&gt;0),'Test Sample Data'!I226-'Choose Housekeeping Genes'!J$27,35-'Choose Housekeeping Genes'!J$27),"")</f>
        <v/>
      </c>
      <c r="J226" s="132" t="str">
        <f>IF(SUM('Test Sample Data'!J$3:J$386)&gt;10,IF(AND(ISNUMBER('Test Sample Data'!J226),'Test Sample Data'!J226&lt;35,'Test Sample Data'!J226&gt;0),'Test Sample Data'!J226-'Choose Housekeeping Genes'!K$27,35-'Choose Housekeeping Genes'!K$27),"")</f>
        <v/>
      </c>
      <c r="K226" s="132" t="str">
        <f>IF(SUM('Test Sample Data'!K$3:K$386)&gt;10,IF(AND(ISNUMBER('Test Sample Data'!K226),'Test Sample Data'!K226&lt;35,'Test Sample Data'!K226&gt;0),'Test Sample Data'!K226-'Choose Housekeeping Genes'!L$27,35-'Choose Housekeeping Genes'!L$27),"")</f>
        <v/>
      </c>
      <c r="L226" s="132" t="str">
        <f>IF(SUM('Test Sample Data'!L$3:L$386)&gt;10,IF(AND(ISNUMBER('Test Sample Data'!L226),'Test Sample Data'!L226&lt;35,'Test Sample Data'!L226&gt;0),'Test Sample Data'!L226-'Choose Housekeeping Genes'!M$27,35-'Choose Housekeeping Genes'!M$27),"")</f>
        <v/>
      </c>
      <c r="M226" s="132" t="str">
        <f>IF(SUM('Test Sample Data'!M$3:M$386)&gt;10,IF(AND(ISNUMBER('Test Sample Data'!M226),'Test Sample Data'!M226&lt;35,'Test Sample Data'!M226&gt;0),'Test Sample Data'!M226-'Choose Housekeeping Genes'!N$27,35-'Choose Housekeeping Genes'!N$27),"")</f>
        <v/>
      </c>
      <c r="N226" s="132" t="str">
        <f>IF(SUM('Test Sample Data'!N$3:N$386)&gt;10,IF(AND(ISNUMBER('Test Sample Data'!N226),'Test Sample Data'!N226&lt;35,'Test Sample Data'!N226&gt;0),'Test Sample Data'!N226-'Choose Housekeeping Genes'!O$27,35-'Choose Housekeeping Genes'!O$27),"")</f>
        <v/>
      </c>
      <c r="O226" s="132" t="str">
        <f>IF(SUM('Test Sample Data'!O$3:O$386)&gt;10,IF(AND(ISNUMBER('Test Sample Data'!O226),'Test Sample Data'!O226&lt;35,'Test Sample Data'!O226&gt;0),'Test Sample Data'!O226-'Choose Housekeeping Genes'!P$27,35-'Choose Housekeeping Genes'!P$27),"")</f>
        <v/>
      </c>
      <c r="P226" s="132" t="str">
        <f>IF(SUM('Test Sample Data'!P$3:P$386)&gt;10,IF(AND(ISNUMBER('Test Sample Data'!P226),'Test Sample Data'!P226&lt;35,'Test Sample Data'!P226&gt;0),'Test Sample Data'!P226-'Choose Housekeeping Genes'!Q$27,35-'Choose Housekeeping Genes'!Q$27),"")</f>
        <v/>
      </c>
      <c r="Q226" s="132" t="str">
        <f>IF(SUM('Test Sample Data'!Q$3:Q$386)&gt;10,IF(AND(ISNUMBER('Test Sample Data'!Q226),'Test Sample Data'!Q226&lt;35,'Test Sample Data'!Q226&gt;0),'Test Sample Data'!Q226-'Choose Housekeeping Genes'!R$27,35-'Choose Housekeeping Genes'!R$27),"")</f>
        <v/>
      </c>
      <c r="R226" s="132" t="str">
        <f>IF(SUM('Test Sample Data'!R$3:R$386)&gt;10,IF(AND(ISNUMBER('Test Sample Data'!R226),'Test Sample Data'!R226&lt;35,'Test Sample Data'!R226&gt;0),'Test Sample Data'!R226-'Choose Housekeeping Genes'!S$27,35-'Choose Housekeeping Genes'!S$27),"")</f>
        <v/>
      </c>
      <c r="S226" s="132" t="str">
        <f>IF(SUM('Test Sample Data'!S$3:S$386)&gt;10,IF(AND(ISNUMBER('Test Sample Data'!S226),'Test Sample Data'!S226&lt;35,'Test Sample Data'!S226&gt;0),'Test Sample Data'!S226-'Choose Housekeeping Genes'!T$27,35-'Choose Housekeeping Genes'!T$27),"")</f>
        <v/>
      </c>
      <c r="T226" s="132" t="str">
        <f>IF(SUM('Test Sample Data'!T$3:T$386)&gt;10,IF(AND(ISNUMBER('Test Sample Data'!T226),'Test Sample Data'!T226&lt;35,'Test Sample Data'!T226&gt;0),'Test Sample Data'!T226-'Choose Housekeeping Genes'!U$27,35-'Choose Housekeeping Genes'!U$27),"")</f>
        <v/>
      </c>
      <c r="U226" s="132" t="str">
        <f>IF(SUM('Test Sample Data'!U$3:U$386)&gt;10,IF(AND(ISNUMBER('Test Sample Data'!U226),'Test Sample Data'!U226&lt;35,'Test Sample Data'!U226&gt;0),'Test Sample Data'!U226-'Choose Housekeeping Genes'!V$27,35-'Choose Housekeeping Genes'!V$27),"")</f>
        <v/>
      </c>
      <c r="V226" s="132" t="str">
        <f>IF(SUM('Test Sample Data'!V$3:V$386)&gt;10,IF(AND(ISNUMBER('Test Sample Data'!V226),'Test Sample Data'!V226&lt;35,'Test Sample Data'!V226&gt;0),'Test Sample Data'!V226-'Choose Housekeeping Genes'!W$27,35-'Choose Housekeeping Genes'!W$27),"")</f>
        <v/>
      </c>
      <c r="W226" s="140" t="str">
        <f>'Control Sample Data'!A226</f>
        <v>XIST</v>
      </c>
      <c r="X226" s="141" t="s">
        <v>273</v>
      </c>
      <c r="Y226" s="132" t="str">
        <f>IF(SUM('Control Sample Data'!C$3:C$386)&gt;10,IF(AND(ISNUMBER('Control Sample Data'!C226),'Control Sample Data'!C226&lt;35,'Control Sample Data'!C226&gt;0),'Control Sample Data'!C226-'Choose Housekeeping Genes'!AA$27,35-'Choose Housekeeping Genes'!AA$27),"")</f>
        <v/>
      </c>
      <c r="Z226" s="132" t="str">
        <f>IF(SUM('Control Sample Data'!D$3:D$386)&gt;10,IF(AND(ISNUMBER('Control Sample Data'!D226),'Control Sample Data'!D226&lt;35,'Control Sample Data'!D226&gt;0),'Control Sample Data'!D226-'Choose Housekeeping Genes'!AB$27,35-'Choose Housekeeping Genes'!AB$27),"")</f>
        <v/>
      </c>
      <c r="AA226" s="132" t="str">
        <f>IF(SUM('Control Sample Data'!E$3:E$386)&gt;10,IF(AND(ISNUMBER('Control Sample Data'!E226),'Control Sample Data'!E226&lt;35,'Control Sample Data'!E226&gt;0),'Control Sample Data'!E226-'Choose Housekeeping Genes'!AC$27,35-'Choose Housekeeping Genes'!AC$27),"")</f>
        <v/>
      </c>
      <c r="AB226" s="132" t="str">
        <f>IF(SUM('Control Sample Data'!F$3:F$386)&gt;10,IF(AND(ISNUMBER('Control Sample Data'!F226),'Control Sample Data'!F226&lt;35,'Control Sample Data'!F226&gt;0),'Control Sample Data'!F226-'Choose Housekeeping Genes'!AD$27,35-'Choose Housekeeping Genes'!AD$27),"")</f>
        <v/>
      </c>
      <c r="AC226" s="132" t="str">
        <f>IF(SUM('Control Sample Data'!G$3:G$386)&gt;10,IF(AND(ISNUMBER('Control Sample Data'!G226),'Control Sample Data'!G226&lt;35,'Control Sample Data'!G226&gt;0),'Control Sample Data'!G226-'Choose Housekeeping Genes'!AE$27,35-'Choose Housekeeping Genes'!AE$27),"")</f>
        <v/>
      </c>
      <c r="AD226" s="132" t="str">
        <f>IF(SUM('Control Sample Data'!H$3:H$386)&gt;10,IF(AND(ISNUMBER('Control Sample Data'!H226),'Control Sample Data'!H226&lt;35,'Control Sample Data'!H226&gt;0),'Control Sample Data'!H226-'Choose Housekeeping Genes'!AF$27,35-'Choose Housekeeping Genes'!AF$27),"")</f>
        <v/>
      </c>
      <c r="AE226" s="132" t="str">
        <f>IF(SUM('Control Sample Data'!I$3:I$386)&gt;10,IF(AND(ISNUMBER('Control Sample Data'!I226),'Control Sample Data'!I226&lt;35,'Control Sample Data'!I226&gt;0),'Control Sample Data'!I226-'Choose Housekeeping Genes'!AG$27,35-'Choose Housekeeping Genes'!AG$27),"")</f>
        <v/>
      </c>
      <c r="AF226" s="132" t="str">
        <f>IF(SUM('Control Sample Data'!J$3:J$386)&gt;10,IF(AND(ISNUMBER('Control Sample Data'!J226),'Control Sample Data'!J226&lt;35,'Control Sample Data'!J226&gt;0),'Control Sample Data'!J226-'Choose Housekeeping Genes'!AH$27,35-'Choose Housekeeping Genes'!AH$27),"")</f>
        <v/>
      </c>
      <c r="AG226" s="132" t="str">
        <f>IF(SUM('Control Sample Data'!K$3:K$386)&gt;10,IF(AND(ISNUMBER('Control Sample Data'!K226),'Control Sample Data'!K226&lt;35,'Control Sample Data'!K226&gt;0),'Control Sample Data'!K226-'Choose Housekeeping Genes'!AI$27,35-'Choose Housekeeping Genes'!AI$27),"")</f>
        <v/>
      </c>
      <c r="AH226" s="132" t="str">
        <f>IF(SUM('Control Sample Data'!L$3:L$386)&gt;10,IF(AND(ISNUMBER('Control Sample Data'!L226),'Control Sample Data'!L226&lt;35,'Control Sample Data'!L226&gt;0),'Control Sample Data'!L226-'Choose Housekeeping Genes'!AJ$27,35-'Choose Housekeeping Genes'!AJ$27),"")</f>
        <v/>
      </c>
      <c r="AI226" s="132" t="str">
        <f>IF(SUM('Control Sample Data'!M$3:M$386)&gt;10,IF(AND(ISNUMBER('Control Sample Data'!M226),'Control Sample Data'!M226&lt;35,'Control Sample Data'!M226&gt;0),'Control Sample Data'!M226-'Choose Housekeeping Genes'!AK$27,35-'Choose Housekeeping Genes'!AK$27),"")</f>
        <v/>
      </c>
      <c r="AJ226" s="132" t="str">
        <f>IF(SUM('Control Sample Data'!N$3:N$386)&gt;10,IF(AND(ISNUMBER('Control Sample Data'!N226),'Control Sample Data'!N226&lt;35,'Control Sample Data'!N226&gt;0),'Control Sample Data'!N226-'Choose Housekeeping Genes'!AL$27,35-'Choose Housekeeping Genes'!AL$27),"")</f>
        <v/>
      </c>
      <c r="AK226" s="132" t="str">
        <f>IF(SUM('Control Sample Data'!O$3:O$386)&gt;10,IF(AND(ISNUMBER('Control Sample Data'!O226),'Control Sample Data'!O226&lt;35,'Control Sample Data'!O226&gt;0),'Control Sample Data'!O226-'Choose Housekeeping Genes'!AM$27,35-'Choose Housekeeping Genes'!AM$27),"")</f>
        <v/>
      </c>
      <c r="AL226" s="132" t="str">
        <f>IF(SUM('Control Sample Data'!P$3:P$386)&gt;10,IF(AND(ISNUMBER('Control Sample Data'!P226),'Control Sample Data'!P226&lt;35,'Control Sample Data'!P226&gt;0),'Control Sample Data'!P226-'Choose Housekeeping Genes'!AN$27,35-'Choose Housekeeping Genes'!AN$27),"")</f>
        <v/>
      </c>
      <c r="AM226" s="132" t="str">
        <f>IF(SUM('Control Sample Data'!Q$3:Q$386)&gt;10,IF(AND(ISNUMBER('Control Sample Data'!Q226),'Control Sample Data'!Q226&lt;35,'Control Sample Data'!Q226&gt;0),'Control Sample Data'!Q226-'Choose Housekeeping Genes'!AO$27,35-'Choose Housekeeping Genes'!AO$27),"")</f>
        <v/>
      </c>
      <c r="AN226" s="132" t="str">
        <f>IF(SUM('Control Sample Data'!R$3:R$386)&gt;10,IF(AND(ISNUMBER('Control Sample Data'!R226),'Control Sample Data'!R226&lt;35,'Control Sample Data'!R226&gt;0),'Control Sample Data'!R226-'Choose Housekeeping Genes'!AP$27,35-'Choose Housekeeping Genes'!AP$27),"")</f>
        <v/>
      </c>
      <c r="AO226" s="132" t="str">
        <f>IF(SUM('Control Sample Data'!S$3:S$386)&gt;10,IF(AND(ISNUMBER('Control Sample Data'!S226),'Control Sample Data'!S226&lt;35,'Control Sample Data'!S226&gt;0),'Control Sample Data'!S226-'Choose Housekeeping Genes'!AQ$27,35-'Choose Housekeeping Genes'!AQ$27),"")</f>
        <v/>
      </c>
      <c r="AP226" s="132" t="str">
        <f>IF(SUM('Control Sample Data'!T$3:T$386)&gt;10,IF(AND(ISNUMBER('Control Sample Data'!T226),'Control Sample Data'!T226&lt;35,'Control Sample Data'!T226&gt;0),'Control Sample Data'!T226-'Choose Housekeeping Genes'!AR$27,35-'Choose Housekeeping Genes'!AR$27),"")</f>
        <v/>
      </c>
      <c r="AQ226" s="132" t="str">
        <f>IF(SUM('Control Sample Data'!U$3:U$386)&gt;10,IF(AND(ISNUMBER('Control Sample Data'!U226),'Control Sample Data'!U226&lt;35,'Control Sample Data'!U226&gt;0),'Control Sample Data'!U226-'Choose Housekeeping Genes'!AS$27,35-'Choose Housekeeping Genes'!AS$27),"")</f>
        <v/>
      </c>
      <c r="AR226" s="132" t="str">
        <f>IF(SUM('Control Sample Data'!V$3:V$386)&gt;10,IF(AND(ISNUMBER('Control Sample Data'!V226),'Control Sample Data'!V226&lt;35,'Control Sample Data'!V226&gt;0),'Control Sample Data'!V226-'Choose Housekeeping Genes'!AT$27,35-'Choose Housekeeping Genes'!AT$27),"")</f>
        <v/>
      </c>
      <c r="AS226" s="135" t="str">
        <f>'Control Sample Data'!A226</f>
        <v>XIST</v>
      </c>
      <c r="AT226" s="35" t="s">
        <v>273</v>
      </c>
      <c r="AU226" s="132" t="str">
        <f ca="1">IF(ISNUMBER(C226-'Choose Housekeeping Genes'!D$17),C226-'Choose Housekeeping Genes'!D$17,"")</f>
        <v/>
      </c>
      <c r="AV226" s="132" t="str">
        <f ca="1">IF(ISNUMBER(D226-'Choose Housekeeping Genes'!E$17),D226-'Choose Housekeeping Genes'!E$17,"")</f>
        <v/>
      </c>
      <c r="AW226" s="132" t="str">
        <f ca="1">IF(ISNUMBER(E226-'Choose Housekeeping Genes'!F$17),E226-'Choose Housekeeping Genes'!F$17,"")</f>
        <v/>
      </c>
      <c r="AX226" s="132" t="str">
        <f ca="1">IF(ISNUMBER(F226-'Choose Housekeeping Genes'!G$17),F226-'Choose Housekeeping Genes'!G$17,"")</f>
        <v/>
      </c>
      <c r="AY226" s="132" t="str">
        <f ca="1">IF(ISNUMBER(G226-'Choose Housekeeping Genes'!H$17),G226-'Choose Housekeeping Genes'!H$17,"")</f>
        <v/>
      </c>
      <c r="AZ226" s="132" t="str">
        <f ca="1">IF(ISNUMBER(H226-'Choose Housekeeping Genes'!I$17),H226-'Choose Housekeeping Genes'!I$17,"")</f>
        <v/>
      </c>
      <c r="BA226" s="132" t="str">
        <f ca="1">IF(ISNUMBER(I226-'Choose Housekeeping Genes'!J$17),I226-'Choose Housekeeping Genes'!J$17,"")</f>
        <v/>
      </c>
      <c r="BB226" s="132" t="str">
        <f ca="1">IF(ISNUMBER(J226-'Choose Housekeeping Genes'!K$17),J226-'Choose Housekeeping Genes'!K$17,"")</f>
        <v/>
      </c>
      <c r="BC226" s="132" t="str">
        <f ca="1">IF(ISNUMBER(K226-'Choose Housekeeping Genes'!L$17),K226-'Choose Housekeeping Genes'!L$17,"")</f>
        <v/>
      </c>
      <c r="BD226" s="132" t="str">
        <f ca="1">IF(ISNUMBER(L226-'Choose Housekeeping Genes'!M$17),L226-'Choose Housekeeping Genes'!M$17,"")</f>
        <v/>
      </c>
      <c r="BE226" s="132" t="str">
        <f ca="1">IF(ISNUMBER(M226-'Choose Housekeeping Genes'!N$17),M226-'Choose Housekeeping Genes'!N$17,"")</f>
        <v/>
      </c>
      <c r="BF226" s="132" t="str">
        <f ca="1">IF(ISNUMBER(N226-'Choose Housekeeping Genes'!O$17),N226-'Choose Housekeeping Genes'!O$17,"")</f>
        <v/>
      </c>
      <c r="BG226" s="132" t="str">
        <f ca="1">IF(ISNUMBER(O226-'Choose Housekeeping Genes'!P$17),O226-'Choose Housekeeping Genes'!P$17,"")</f>
        <v/>
      </c>
      <c r="BH226" s="132" t="str">
        <f ca="1">IF(ISNUMBER(P226-'Choose Housekeeping Genes'!Q$17),P226-'Choose Housekeeping Genes'!Q$17,"")</f>
        <v/>
      </c>
      <c r="BI226" s="132" t="str">
        <f ca="1">IF(ISNUMBER(Q226-'Choose Housekeeping Genes'!R$17),Q226-'Choose Housekeeping Genes'!R$17,"")</f>
        <v/>
      </c>
      <c r="BJ226" s="132" t="str">
        <f ca="1">IF(ISNUMBER(R226-'Choose Housekeeping Genes'!S$17),R226-'Choose Housekeeping Genes'!S$17,"")</f>
        <v/>
      </c>
      <c r="BK226" s="132" t="str">
        <f ca="1">IF(ISNUMBER(S226-'Choose Housekeeping Genes'!T$17),S226-'Choose Housekeeping Genes'!T$17,"")</f>
        <v/>
      </c>
      <c r="BL226" s="132" t="str">
        <f ca="1">IF(ISNUMBER(T226-'Choose Housekeeping Genes'!U$17),T226-'Choose Housekeeping Genes'!U$17,"")</f>
        <v/>
      </c>
      <c r="BM226" s="132" t="str">
        <f ca="1">IF(ISNUMBER(U226-'Choose Housekeeping Genes'!V$17),U226-'Choose Housekeeping Genes'!V$17,"")</f>
        <v/>
      </c>
      <c r="BN226" s="132" t="str">
        <f ca="1">IF(ISNUMBER(V226-'Choose Housekeeping Genes'!W$17),V226-'Choose Housekeeping Genes'!W$17,"")</f>
        <v/>
      </c>
      <c r="BO226" s="142" t="str">
        <f t="shared" si="14"/>
        <v>XIST</v>
      </c>
      <c r="BP226" s="141" t="s">
        <v>273</v>
      </c>
      <c r="BQ226" s="132" t="str">
        <f ca="1">IF(ISNUMBER(Y226-'Choose Housekeeping Genes'!AA$17),Y226-'Choose Housekeeping Genes'!AA$17,"")</f>
        <v/>
      </c>
      <c r="BR226" s="132" t="str">
        <f ca="1">IF(ISNUMBER(Z226-'Choose Housekeeping Genes'!AB$17),Z226-'Choose Housekeeping Genes'!AB$17,"")</f>
        <v/>
      </c>
      <c r="BS226" s="132" t="str">
        <f ca="1">IF(ISNUMBER(AA226-'Choose Housekeeping Genes'!AC$17),AA226-'Choose Housekeeping Genes'!AC$17,"")</f>
        <v/>
      </c>
      <c r="BT226" s="132" t="str">
        <f ca="1">IF(ISNUMBER(AB226-'Choose Housekeeping Genes'!AD$17),AB226-'Choose Housekeeping Genes'!AD$17,"")</f>
        <v/>
      </c>
      <c r="BU226" s="132" t="str">
        <f ca="1">IF(ISNUMBER(AC226-'Choose Housekeeping Genes'!AE$17),AC226-'Choose Housekeeping Genes'!AE$17,"")</f>
        <v/>
      </c>
      <c r="BV226" s="132" t="str">
        <f ca="1">IF(ISNUMBER(AD226-'Choose Housekeeping Genes'!AF$17),AD226-'Choose Housekeeping Genes'!AF$17,"")</f>
        <v/>
      </c>
      <c r="BW226" s="132" t="str">
        <f ca="1">IF(ISNUMBER(AE226-'Choose Housekeeping Genes'!AG$17),AE226-'Choose Housekeeping Genes'!AG$17,"")</f>
        <v/>
      </c>
      <c r="BX226" s="132" t="str">
        <f ca="1">IF(ISNUMBER(AF226-'Choose Housekeeping Genes'!AH$17),AF226-'Choose Housekeeping Genes'!AH$17,"")</f>
        <v/>
      </c>
      <c r="BY226" s="132" t="str">
        <f ca="1">IF(ISNUMBER(AG226-'Choose Housekeeping Genes'!AI$17),AG226-'Choose Housekeeping Genes'!AI$17,"")</f>
        <v/>
      </c>
      <c r="BZ226" s="132" t="str">
        <f ca="1">IF(ISNUMBER(AH226-'Choose Housekeeping Genes'!AJ$17),AH226-'Choose Housekeeping Genes'!AJ$17,"")</f>
        <v/>
      </c>
      <c r="CA226" s="132" t="str">
        <f ca="1">IF(ISNUMBER(AI226-'Choose Housekeeping Genes'!AK$17),AI226-'Choose Housekeeping Genes'!AK$17,"")</f>
        <v/>
      </c>
      <c r="CB226" s="132" t="str">
        <f ca="1">IF(ISNUMBER(AJ226-'Choose Housekeeping Genes'!AL$17),AJ226-'Choose Housekeeping Genes'!AL$17,"")</f>
        <v/>
      </c>
      <c r="CC226" s="132" t="str">
        <f ca="1">IF(ISNUMBER(AK226-'Choose Housekeeping Genes'!AM$17),AK226-'Choose Housekeeping Genes'!AM$17,"")</f>
        <v/>
      </c>
      <c r="CD226" s="132" t="str">
        <f ca="1">IF(ISNUMBER(AL226-'Choose Housekeeping Genes'!AN$17),AL226-'Choose Housekeeping Genes'!AN$17,"")</f>
        <v/>
      </c>
      <c r="CE226" s="132" t="str">
        <f ca="1">IF(ISNUMBER(AM226-'Choose Housekeeping Genes'!AO$17),AM226-'Choose Housekeeping Genes'!AO$17,"")</f>
        <v/>
      </c>
      <c r="CF226" s="132" t="str">
        <f ca="1">IF(ISNUMBER(AN226-'Choose Housekeeping Genes'!AP$17),AN226-'Choose Housekeeping Genes'!AP$17,"")</f>
        <v/>
      </c>
      <c r="CG226" s="132" t="str">
        <f ca="1">IF(ISNUMBER(AO226-'Choose Housekeeping Genes'!AQ$17),AO226-'Choose Housekeeping Genes'!AQ$17,"")</f>
        <v/>
      </c>
      <c r="CH226" s="132" t="str">
        <f ca="1">IF(ISNUMBER(AP226-'Choose Housekeeping Genes'!AR$17),AP226-'Choose Housekeeping Genes'!AR$17,"")</f>
        <v/>
      </c>
      <c r="CI226" s="132" t="str">
        <f ca="1">IF(ISNUMBER(AQ226-'Choose Housekeeping Genes'!AS$17),AQ226-'Choose Housekeeping Genes'!AS$17,"")</f>
        <v/>
      </c>
      <c r="CJ226" s="132" t="str">
        <f ca="1">IF(ISNUMBER(AR226-'Choose Housekeeping Genes'!AT$17),AR226-'Choose Housekeeping Genes'!AT$17,"")</f>
        <v/>
      </c>
      <c r="CK226" s="137" t="e">
        <f t="shared" ca="1" si="12"/>
        <v>#DIV/0!</v>
      </c>
      <c r="CL226" s="138" t="e">
        <f t="shared" ca="1" si="13"/>
        <v>#DIV/0!</v>
      </c>
    </row>
    <row r="227" spans="1:90" ht="12.75" x14ac:dyDescent="0.15">
      <c r="A227" s="131" t="str">
        <f>'Transcript table'!C227</f>
        <v>Yiya</v>
      </c>
      <c r="B227" s="35" t="s">
        <v>274</v>
      </c>
      <c r="C227" s="132" t="str">
        <f>IF(SUM('Test Sample Data'!C$3:C$386)&gt;10,IF(AND(ISNUMBER('Test Sample Data'!C227),'Test Sample Data'!C227&lt;35,'Test Sample Data'!C227&gt;0),'Test Sample Data'!C227-'Choose Housekeeping Genes'!D$27,35-'Choose Housekeeping Genes'!D$27),"")</f>
        <v/>
      </c>
      <c r="D227" s="132" t="str">
        <f>IF(SUM('Test Sample Data'!D$3:D$386)&gt;10,IF(AND(ISNUMBER('Test Sample Data'!D227),'Test Sample Data'!D227&lt;35,'Test Sample Data'!D227&gt;0),'Test Sample Data'!D227-'Choose Housekeeping Genes'!E$27,35-'Choose Housekeeping Genes'!E$27),"")</f>
        <v/>
      </c>
      <c r="E227" s="132" t="str">
        <f>IF(SUM('Test Sample Data'!E$3:E$386)&gt;10,IF(AND(ISNUMBER('Test Sample Data'!E227),'Test Sample Data'!E227&lt;35,'Test Sample Data'!E227&gt;0),'Test Sample Data'!E227-'Choose Housekeeping Genes'!F$27,35-'Choose Housekeeping Genes'!F$27),"")</f>
        <v/>
      </c>
      <c r="F227" s="132" t="str">
        <f>IF(SUM('Test Sample Data'!F$3:F$386)&gt;10,IF(AND(ISNUMBER('Test Sample Data'!F227),'Test Sample Data'!F227&lt;35,'Test Sample Data'!F227&gt;0),'Test Sample Data'!F227-'Choose Housekeeping Genes'!G$27,35-'Choose Housekeeping Genes'!G$27),"")</f>
        <v/>
      </c>
      <c r="G227" s="132" t="str">
        <f>IF(SUM('Test Sample Data'!G$3:G$386)&gt;10,IF(AND(ISNUMBER('Test Sample Data'!G227),'Test Sample Data'!G227&lt;35,'Test Sample Data'!G227&gt;0),'Test Sample Data'!G227-'Choose Housekeeping Genes'!H$27,35-'Choose Housekeeping Genes'!H$27),"")</f>
        <v/>
      </c>
      <c r="H227" s="132" t="str">
        <f>IF(SUM('Test Sample Data'!H$3:H$386)&gt;10,IF(AND(ISNUMBER('Test Sample Data'!H227),'Test Sample Data'!H227&lt;35,'Test Sample Data'!H227&gt;0),'Test Sample Data'!H227-'Choose Housekeeping Genes'!I$27,35-'Choose Housekeeping Genes'!I$27),"")</f>
        <v/>
      </c>
      <c r="I227" s="132" t="str">
        <f>IF(SUM('Test Sample Data'!I$3:I$386)&gt;10,IF(AND(ISNUMBER('Test Sample Data'!I227),'Test Sample Data'!I227&lt;35,'Test Sample Data'!I227&gt;0),'Test Sample Data'!I227-'Choose Housekeeping Genes'!J$27,35-'Choose Housekeeping Genes'!J$27),"")</f>
        <v/>
      </c>
      <c r="J227" s="132" t="str">
        <f>IF(SUM('Test Sample Data'!J$3:J$386)&gt;10,IF(AND(ISNUMBER('Test Sample Data'!J227),'Test Sample Data'!J227&lt;35,'Test Sample Data'!J227&gt;0),'Test Sample Data'!J227-'Choose Housekeeping Genes'!K$27,35-'Choose Housekeeping Genes'!K$27),"")</f>
        <v/>
      </c>
      <c r="K227" s="132" t="str">
        <f>IF(SUM('Test Sample Data'!K$3:K$386)&gt;10,IF(AND(ISNUMBER('Test Sample Data'!K227),'Test Sample Data'!K227&lt;35,'Test Sample Data'!K227&gt;0),'Test Sample Data'!K227-'Choose Housekeeping Genes'!L$27,35-'Choose Housekeeping Genes'!L$27),"")</f>
        <v/>
      </c>
      <c r="L227" s="132" t="str">
        <f>IF(SUM('Test Sample Data'!L$3:L$386)&gt;10,IF(AND(ISNUMBER('Test Sample Data'!L227),'Test Sample Data'!L227&lt;35,'Test Sample Data'!L227&gt;0),'Test Sample Data'!L227-'Choose Housekeeping Genes'!M$27,35-'Choose Housekeeping Genes'!M$27),"")</f>
        <v/>
      </c>
      <c r="M227" s="132" t="str">
        <f>IF(SUM('Test Sample Data'!M$3:M$386)&gt;10,IF(AND(ISNUMBER('Test Sample Data'!M227),'Test Sample Data'!M227&lt;35,'Test Sample Data'!M227&gt;0),'Test Sample Data'!M227-'Choose Housekeeping Genes'!N$27,35-'Choose Housekeeping Genes'!N$27),"")</f>
        <v/>
      </c>
      <c r="N227" s="132" t="str">
        <f>IF(SUM('Test Sample Data'!N$3:N$386)&gt;10,IF(AND(ISNUMBER('Test Sample Data'!N227),'Test Sample Data'!N227&lt;35,'Test Sample Data'!N227&gt;0),'Test Sample Data'!N227-'Choose Housekeeping Genes'!O$27,35-'Choose Housekeeping Genes'!O$27),"")</f>
        <v/>
      </c>
      <c r="O227" s="132" t="str">
        <f>IF(SUM('Test Sample Data'!O$3:O$386)&gt;10,IF(AND(ISNUMBER('Test Sample Data'!O227),'Test Sample Data'!O227&lt;35,'Test Sample Data'!O227&gt;0),'Test Sample Data'!O227-'Choose Housekeeping Genes'!P$27,35-'Choose Housekeeping Genes'!P$27),"")</f>
        <v/>
      </c>
      <c r="P227" s="132" t="str">
        <f>IF(SUM('Test Sample Data'!P$3:P$386)&gt;10,IF(AND(ISNUMBER('Test Sample Data'!P227),'Test Sample Data'!P227&lt;35,'Test Sample Data'!P227&gt;0),'Test Sample Data'!P227-'Choose Housekeeping Genes'!Q$27,35-'Choose Housekeeping Genes'!Q$27),"")</f>
        <v/>
      </c>
      <c r="Q227" s="132" t="str">
        <f>IF(SUM('Test Sample Data'!Q$3:Q$386)&gt;10,IF(AND(ISNUMBER('Test Sample Data'!Q227),'Test Sample Data'!Q227&lt;35,'Test Sample Data'!Q227&gt;0),'Test Sample Data'!Q227-'Choose Housekeeping Genes'!R$27,35-'Choose Housekeeping Genes'!R$27),"")</f>
        <v/>
      </c>
      <c r="R227" s="132" t="str">
        <f>IF(SUM('Test Sample Data'!R$3:R$386)&gt;10,IF(AND(ISNUMBER('Test Sample Data'!R227),'Test Sample Data'!R227&lt;35,'Test Sample Data'!R227&gt;0),'Test Sample Data'!R227-'Choose Housekeeping Genes'!S$27,35-'Choose Housekeeping Genes'!S$27),"")</f>
        <v/>
      </c>
      <c r="S227" s="132" t="str">
        <f>IF(SUM('Test Sample Data'!S$3:S$386)&gt;10,IF(AND(ISNUMBER('Test Sample Data'!S227),'Test Sample Data'!S227&lt;35,'Test Sample Data'!S227&gt;0),'Test Sample Data'!S227-'Choose Housekeeping Genes'!T$27,35-'Choose Housekeeping Genes'!T$27),"")</f>
        <v/>
      </c>
      <c r="T227" s="132" t="str">
        <f>IF(SUM('Test Sample Data'!T$3:T$386)&gt;10,IF(AND(ISNUMBER('Test Sample Data'!T227),'Test Sample Data'!T227&lt;35,'Test Sample Data'!T227&gt;0),'Test Sample Data'!T227-'Choose Housekeeping Genes'!U$27,35-'Choose Housekeeping Genes'!U$27),"")</f>
        <v/>
      </c>
      <c r="U227" s="132" t="str">
        <f>IF(SUM('Test Sample Data'!U$3:U$386)&gt;10,IF(AND(ISNUMBER('Test Sample Data'!U227),'Test Sample Data'!U227&lt;35,'Test Sample Data'!U227&gt;0),'Test Sample Data'!U227-'Choose Housekeeping Genes'!V$27,35-'Choose Housekeeping Genes'!V$27),"")</f>
        <v/>
      </c>
      <c r="V227" s="132" t="str">
        <f>IF(SUM('Test Sample Data'!V$3:V$386)&gt;10,IF(AND(ISNUMBER('Test Sample Data'!V227),'Test Sample Data'!V227&lt;35,'Test Sample Data'!V227&gt;0),'Test Sample Data'!V227-'Choose Housekeeping Genes'!W$27,35-'Choose Housekeeping Genes'!W$27),"")</f>
        <v/>
      </c>
      <c r="W227" s="140" t="str">
        <f>'Control Sample Data'!A227</f>
        <v>Yiya</v>
      </c>
      <c r="X227" s="141" t="s">
        <v>274</v>
      </c>
      <c r="Y227" s="132" t="str">
        <f>IF(SUM('Control Sample Data'!C$3:C$386)&gt;10,IF(AND(ISNUMBER('Control Sample Data'!C227),'Control Sample Data'!C227&lt;35,'Control Sample Data'!C227&gt;0),'Control Sample Data'!C227-'Choose Housekeeping Genes'!AA$27,35-'Choose Housekeeping Genes'!AA$27),"")</f>
        <v/>
      </c>
      <c r="Z227" s="132" t="str">
        <f>IF(SUM('Control Sample Data'!D$3:D$386)&gt;10,IF(AND(ISNUMBER('Control Sample Data'!D227),'Control Sample Data'!D227&lt;35,'Control Sample Data'!D227&gt;0),'Control Sample Data'!D227-'Choose Housekeeping Genes'!AB$27,35-'Choose Housekeeping Genes'!AB$27),"")</f>
        <v/>
      </c>
      <c r="AA227" s="132" t="str">
        <f>IF(SUM('Control Sample Data'!E$3:E$386)&gt;10,IF(AND(ISNUMBER('Control Sample Data'!E227),'Control Sample Data'!E227&lt;35,'Control Sample Data'!E227&gt;0),'Control Sample Data'!E227-'Choose Housekeeping Genes'!AC$27,35-'Choose Housekeeping Genes'!AC$27),"")</f>
        <v/>
      </c>
      <c r="AB227" s="132" t="str">
        <f>IF(SUM('Control Sample Data'!F$3:F$386)&gt;10,IF(AND(ISNUMBER('Control Sample Data'!F227),'Control Sample Data'!F227&lt;35,'Control Sample Data'!F227&gt;0),'Control Sample Data'!F227-'Choose Housekeeping Genes'!AD$27,35-'Choose Housekeeping Genes'!AD$27),"")</f>
        <v/>
      </c>
      <c r="AC227" s="132" t="str">
        <f>IF(SUM('Control Sample Data'!G$3:G$386)&gt;10,IF(AND(ISNUMBER('Control Sample Data'!G227),'Control Sample Data'!G227&lt;35,'Control Sample Data'!G227&gt;0),'Control Sample Data'!G227-'Choose Housekeeping Genes'!AE$27,35-'Choose Housekeeping Genes'!AE$27),"")</f>
        <v/>
      </c>
      <c r="AD227" s="132" t="str">
        <f>IF(SUM('Control Sample Data'!H$3:H$386)&gt;10,IF(AND(ISNUMBER('Control Sample Data'!H227),'Control Sample Data'!H227&lt;35,'Control Sample Data'!H227&gt;0),'Control Sample Data'!H227-'Choose Housekeeping Genes'!AF$27,35-'Choose Housekeeping Genes'!AF$27),"")</f>
        <v/>
      </c>
      <c r="AE227" s="132" t="str">
        <f>IF(SUM('Control Sample Data'!I$3:I$386)&gt;10,IF(AND(ISNUMBER('Control Sample Data'!I227),'Control Sample Data'!I227&lt;35,'Control Sample Data'!I227&gt;0),'Control Sample Data'!I227-'Choose Housekeeping Genes'!AG$27,35-'Choose Housekeeping Genes'!AG$27),"")</f>
        <v/>
      </c>
      <c r="AF227" s="132" t="str">
        <f>IF(SUM('Control Sample Data'!J$3:J$386)&gt;10,IF(AND(ISNUMBER('Control Sample Data'!J227),'Control Sample Data'!J227&lt;35,'Control Sample Data'!J227&gt;0),'Control Sample Data'!J227-'Choose Housekeeping Genes'!AH$27,35-'Choose Housekeeping Genes'!AH$27),"")</f>
        <v/>
      </c>
      <c r="AG227" s="132" t="str">
        <f>IF(SUM('Control Sample Data'!K$3:K$386)&gt;10,IF(AND(ISNUMBER('Control Sample Data'!K227),'Control Sample Data'!K227&lt;35,'Control Sample Data'!K227&gt;0),'Control Sample Data'!K227-'Choose Housekeeping Genes'!AI$27,35-'Choose Housekeeping Genes'!AI$27),"")</f>
        <v/>
      </c>
      <c r="AH227" s="132" t="str">
        <f>IF(SUM('Control Sample Data'!L$3:L$386)&gt;10,IF(AND(ISNUMBER('Control Sample Data'!L227),'Control Sample Data'!L227&lt;35,'Control Sample Data'!L227&gt;0),'Control Sample Data'!L227-'Choose Housekeeping Genes'!AJ$27,35-'Choose Housekeeping Genes'!AJ$27),"")</f>
        <v/>
      </c>
      <c r="AI227" s="132" t="str">
        <f>IF(SUM('Control Sample Data'!M$3:M$386)&gt;10,IF(AND(ISNUMBER('Control Sample Data'!M227),'Control Sample Data'!M227&lt;35,'Control Sample Data'!M227&gt;0),'Control Sample Data'!M227-'Choose Housekeeping Genes'!AK$27,35-'Choose Housekeeping Genes'!AK$27),"")</f>
        <v/>
      </c>
      <c r="AJ227" s="132" t="str">
        <f>IF(SUM('Control Sample Data'!N$3:N$386)&gt;10,IF(AND(ISNUMBER('Control Sample Data'!N227),'Control Sample Data'!N227&lt;35,'Control Sample Data'!N227&gt;0),'Control Sample Data'!N227-'Choose Housekeeping Genes'!AL$27,35-'Choose Housekeeping Genes'!AL$27),"")</f>
        <v/>
      </c>
      <c r="AK227" s="132" t="str">
        <f>IF(SUM('Control Sample Data'!O$3:O$386)&gt;10,IF(AND(ISNUMBER('Control Sample Data'!O227),'Control Sample Data'!O227&lt;35,'Control Sample Data'!O227&gt;0),'Control Sample Data'!O227-'Choose Housekeeping Genes'!AM$27,35-'Choose Housekeeping Genes'!AM$27),"")</f>
        <v/>
      </c>
      <c r="AL227" s="132" t="str">
        <f>IF(SUM('Control Sample Data'!P$3:P$386)&gt;10,IF(AND(ISNUMBER('Control Sample Data'!P227),'Control Sample Data'!P227&lt;35,'Control Sample Data'!P227&gt;0),'Control Sample Data'!P227-'Choose Housekeeping Genes'!AN$27,35-'Choose Housekeeping Genes'!AN$27),"")</f>
        <v/>
      </c>
      <c r="AM227" s="132" t="str">
        <f>IF(SUM('Control Sample Data'!Q$3:Q$386)&gt;10,IF(AND(ISNUMBER('Control Sample Data'!Q227),'Control Sample Data'!Q227&lt;35,'Control Sample Data'!Q227&gt;0),'Control Sample Data'!Q227-'Choose Housekeeping Genes'!AO$27,35-'Choose Housekeeping Genes'!AO$27),"")</f>
        <v/>
      </c>
      <c r="AN227" s="132" t="str">
        <f>IF(SUM('Control Sample Data'!R$3:R$386)&gt;10,IF(AND(ISNUMBER('Control Sample Data'!R227),'Control Sample Data'!R227&lt;35,'Control Sample Data'!R227&gt;0),'Control Sample Data'!R227-'Choose Housekeeping Genes'!AP$27,35-'Choose Housekeeping Genes'!AP$27),"")</f>
        <v/>
      </c>
      <c r="AO227" s="132" t="str">
        <f>IF(SUM('Control Sample Data'!S$3:S$386)&gt;10,IF(AND(ISNUMBER('Control Sample Data'!S227),'Control Sample Data'!S227&lt;35,'Control Sample Data'!S227&gt;0),'Control Sample Data'!S227-'Choose Housekeeping Genes'!AQ$27,35-'Choose Housekeeping Genes'!AQ$27),"")</f>
        <v/>
      </c>
      <c r="AP227" s="132" t="str">
        <f>IF(SUM('Control Sample Data'!T$3:T$386)&gt;10,IF(AND(ISNUMBER('Control Sample Data'!T227),'Control Sample Data'!T227&lt;35,'Control Sample Data'!T227&gt;0),'Control Sample Data'!T227-'Choose Housekeeping Genes'!AR$27,35-'Choose Housekeeping Genes'!AR$27),"")</f>
        <v/>
      </c>
      <c r="AQ227" s="132" t="str">
        <f>IF(SUM('Control Sample Data'!U$3:U$386)&gt;10,IF(AND(ISNUMBER('Control Sample Data'!U227),'Control Sample Data'!U227&lt;35,'Control Sample Data'!U227&gt;0),'Control Sample Data'!U227-'Choose Housekeeping Genes'!AS$27,35-'Choose Housekeeping Genes'!AS$27),"")</f>
        <v/>
      </c>
      <c r="AR227" s="132" t="str">
        <f>IF(SUM('Control Sample Data'!V$3:V$386)&gt;10,IF(AND(ISNUMBER('Control Sample Data'!V227),'Control Sample Data'!V227&lt;35,'Control Sample Data'!V227&gt;0),'Control Sample Data'!V227-'Choose Housekeeping Genes'!AT$27,35-'Choose Housekeeping Genes'!AT$27),"")</f>
        <v/>
      </c>
      <c r="AS227" s="135" t="str">
        <f>'Control Sample Data'!A227</f>
        <v>Yiya</v>
      </c>
      <c r="AT227" s="35" t="s">
        <v>274</v>
      </c>
      <c r="AU227" s="132" t="str">
        <f ca="1">IF(ISNUMBER(C227-'Choose Housekeeping Genes'!D$17),C227-'Choose Housekeeping Genes'!D$17,"")</f>
        <v/>
      </c>
      <c r="AV227" s="132" t="str">
        <f ca="1">IF(ISNUMBER(D227-'Choose Housekeeping Genes'!E$17),D227-'Choose Housekeeping Genes'!E$17,"")</f>
        <v/>
      </c>
      <c r="AW227" s="132" t="str">
        <f ca="1">IF(ISNUMBER(E227-'Choose Housekeeping Genes'!F$17),E227-'Choose Housekeeping Genes'!F$17,"")</f>
        <v/>
      </c>
      <c r="AX227" s="132" t="str">
        <f ca="1">IF(ISNUMBER(F227-'Choose Housekeeping Genes'!G$17),F227-'Choose Housekeeping Genes'!G$17,"")</f>
        <v/>
      </c>
      <c r="AY227" s="132" t="str">
        <f ca="1">IF(ISNUMBER(G227-'Choose Housekeeping Genes'!H$17),G227-'Choose Housekeeping Genes'!H$17,"")</f>
        <v/>
      </c>
      <c r="AZ227" s="132" t="str">
        <f ca="1">IF(ISNUMBER(H227-'Choose Housekeeping Genes'!I$17),H227-'Choose Housekeeping Genes'!I$17,"")</f>
        <v/>
      </c>
      <c r="BA227" s="132" t="str">
        <f ca="1">IF(ISNUMBER(I227-'Choose Housekeeping Genes'!J$17),I227-'Choose Housekeeping Genes'!J$17,"")</f>
        <v/>
      </c>
      <c r="BB227" s="132" t="str">
        <f ca="1">IF(ISNUMBER(J227-'Choose Housekeeping Genes'!K$17),J227-'Choose Housekeeping Genes'!K$17,"")</f>
        <v/>
      </c>
      <c r="BC227" s="132" t="str">
        <f ca="1">IF(ISNUMBER(K227-'Choose Housekeeping Genes'!L$17),K227-'Choose Housekeeping Genes'!L$17,"")</f>
        <v/>
      </c>
      <c r="BD227" s="132" t="str">
        <f ca="1">IF(ISNUMBER(L227-'Choose Housekeeping Genes'!M$17),L227-'Choose Housekeeping Genes'!M$17,"")</f>
        <v/>
      </c>
      <c r="BE227" s="132" t="str">
        <f ca="1">IF(ISNUMBER(M227-'Choose Housekeeping Genes'!N$17),M227-'Choose Housekeeping Genes'!N$17,"")</f>
        <v/>
      </c>
      <c r="BF227" s="132" t="str">
        <f ca="1">IF(ISNUMBER(N227-'Choose Housekeeping Genes'!O$17),N227-'Choose Housekeeping Genes'!O$17,"")</f>
        <v/>
      </c>
      <c r="BG227" s="132" t="str">
        <f ca="1">IF(ISNUMBER(O227-'Choose Housekeeping Genes'!P$17),O227-'Choose Housekeeping Genes'!P$17,"")</f>
        <v/>
      </c>
      <c r="BH227" s="132" t="str">
        <f ca="1">IF(ISNUMBER(P227-'Choose Housekeeping Genes'!Q$17),P227-'Choose Housekeeping Genes'!Q$17,"")</f>
        <v/>
      </c>
      <c r="BI227" s="132" t="str">
        <f ca="1">IF(ISNUMBER(Q227-'Choose Housekeeping Genes'!R$17),Q227-'Choose Housekeeping Genes'!R$17,"")</f>
        <v/>
      </c>
      <c r="BJ227" s="132" t="str">
        <f ca="1">IF(ISNUMBER(R227-'Choose Housekeeping Genes'!S$17),R227-'Choose Housekeeping Genes'!S$17,"")</f>
        <v/>
      </c>
      <c r="BK227" s="132" t="str">
        <f ca="1">IF(ISNUMBER(S227-'Choose Housekeeping Genes'!T$17),S227-'Choose Housekeeping Genes'!T$17,"")</f>
        <v/>
      </c>
      <c r="BL227" s="132" t="str">
        <f ca="1">IF(ISNUMBER(T227-'Choose Housekeeping Genes'!U$17),T227-'Choose Housekeeping Genes'!U$17,"")</f>
        <v/>
      </c>
      <c r="BM227" s="132" t="str">
        <f ca="1">IF(ISNUMBER(U227-'Choose Housekeeping Genes'!V$17),U227-'Choose Housekeeping Genes'!V$17,"")</f>
        <v/>
      </c>
      <c r="BN227" s="132" t="str">
        <f ca="1">IF(ISNUMBER(V227-'Choose Housekeeping Genes'!W$17),V227-'Choose Housekeeping Genes'!W$17,"")</f>
        <v/>
      </c>
      <c r="BO227" s="142" t="str">
        <f t="shared" si="14"/>
        <v>Yiya</v>
      </c>
      <c r="BP227" s="141" t="s">
        <v>274</v>
      </c>
      <c r="BQ227" s="132" t="str">
        <f ca="1">IF(ISNUMBER(Y227-'Choose Housekeeping Genes'!AA$17),Y227-'Choose Housekeeping Genes'!AA$17,"")</f>
        <v/>
      </c>
      <c r="BR227" s="132" t="str">
        <f ca="1">IF(ISNUMBER(Z227-'Choose Housekeeping Genes'!AB$17),Z227-'Choose Housekeeping Genes'!AB$17,"")</f>
        <v/>
      </c>
      <c r="BS227" s="132" t="str">
        <f ca="1">IF(ISNUMBER(AA227-'Choose Housekeeping Genes'!AC$17),AA227-'Choose Housekeeping Genes'!AC$17,"")</f>
        <v/>
      </c>
      <c r="BT227" s="132" t="str">
        <f ca="1">IF(ISNUMBER(AB227-'Choose Housekeeping Genes'!AD$17),AB227-'Choose Housekeeping Genes'!AD$17,"")</f>
        <v/>
      </c>
      <c r="BU227" s="132" t="str">
        <f ca="1">IF(ISNUMBER(AC227-'Choose Housekeeping Genes'!AE$17),AC227-'Choose Housekeeping Genes'!AE$17,"")</f>
        <v/>
      </c>
      <c r="BV227" s="132" t="str">
        <f ca="1">IF(ISNUMBER(AD227-'Choose Housekeeping Genes'!AF$17),AD227-'Choose Housekeeping Genes'!AF$17,"")</f>
        <v/>
      </c>
      <c r="BW227" s="132" t="str">
        <f ca="1">IF(ISNUMBER(AE227-'Choose Housekeeping Genes'!AG$17),AE227-'Choose Housekeeping Genes'!AG$17,"")</f>
        <v/>
      </c>
      <c r="BX227" s="132" t="str">
        <f ca="1">IF(ISNUMBER(AF227-'Choose Housekeeping Genes'!AH$17),AF227-'Choose Housekeeping Genes'!AH$17,"")</f>
        <v/>
      </c>
      <c r="BY227" s="132" t="str">
        <f ca="1">IF(ISNUMBER(AG227-'Choose Housekeeping Genes'!AI$17),AG227-'Choose Housekeeping Genes'!AI$17,"")</f>
        <v/>
      </c>
      <c r="BZ227" s="132" t="str">
        <f ca="1">IF(ISNUMBER(AH227-'Choose Housekeeping Genes'!AJ$17),AH227-'Choose Housekeeping Genes'!AJ$17,"")</f>
        <v/>
      </c>
      <c r="CA227" s="132" t="str">
        <f ca="1">IF(ISNUMBER(AI227-'Choose Housekeeping Genes'!AK$17),AI227-'Choose Housekeeping Genes'!AK$17,"")</f>
        <v/>
      </c>
      <c r="CB227" s="132" t="str">
        <f ca="1">IF(ISNUMBER(AJ227-'Choose Housekeeping Genes'!AL$17),AJ227-'Choose Housekeeping Genes'!AL$17,"")</f>
        <v/>
      </c>
      <c r="CC227" s="132" t="str">
        <f ca="1">IF(ISNUMBER(AK227-'Choose Housekeeping Genes'!AM$17),AK227-'Choose Housekeeping Genes'!AM$17,"")</f>
        <v/>
      </c>
      <c r="CD227" s="132" t="str">
        <f ca="1">IF(ISNUMBER(AL227-'Choose Housekeeping Genes'!AN$17),AL227-'Choose Housekeeping Genes'!AN$17,"")</f>
        <v/>
      </c>
      <c r="CE227" s="132" t="str">
        <f ca="1">IF(ISNUMBER(AM227-'Choose Housekeeping Genes'!AO$17),AM227-'Choose Housekeeping Genes'!AO$17,"")</f>
        <v/>
      </c>
      <c r="CF227" s="132" t="str">
        <f ca="1">IF(ISNUMBER(AN227-'Choose Housekeeping Genes'!AP$17),AN227-'Choose Housekeeping Genes'!AP$17,"")</f>
        <v/>
      </c>
      <c r="CG227" s="132" t="str">
        <f ca="1">IF(ISNUMBER(AO227-'Choose Housekeeping Genes'!AQ$17),AO227-'Choose Housekeeping Genes'!AQ$17,"")</f>
        <v/>
      </c>
      <c r="CH227" s="132" t="str">
        <f ca="1">IF(ISNUMBER(AP227-'Choose Housekeeping Genes'!AR$17),AP227-'Choose Housekeeping Genes'!AR$17,"")</f>
        <v/>
      </c>
      <c r="CI227" s="132" t="str">
        <f ca="1">IF(ISNUMBER(AQ227-'Choose Housekeeping Genes'!AS$17),AQ227-'Choose Housekeeping Genes'!AS$17,"")</f>
        <v/>
      </c>
      <c r="CJ227" s="132" t="str">
        <f ca="1">IF(ISNUMBER(AR227-'Choose Housekeeping Genes'!AT$17),AR227-'Choose Housekeeping Genes'!AT$17,"")</f>
        <v/>
      </c>
      <c r="CK227" s="137" t="e">
        <f t="shared" ca="1" si="12"/>
        <v>#DIV/0!</v>
      </c>
      <c r="CL227" s="138" t="e">
        <f t="shared" ca="1" si="13"/>
        <v>#DIV/0!</v>
      </c>
    </row>
    <row r="228" spans="1:90" ht="12.75" x14ac:dyDescent="0.15">
      <c r="A228" s="131" t="str">
        <f>'Transcript table'!C228</f>
        <v>ZEB2-AS1</v>
      </c>
      <c r="B228" s="35" t="s">
        <v>275</v>
      </c>
      <c r="C228" s="132" t="str">
        <f>IF(SUM('Test Sample Data'!C$3:C$386)&gt;10,IF(AND(ISNUMBER('Test Sample Data'!C228),'Test Sample Data'!C228&lt;35,'Test Sample Data'!C228&gt;0),'Test Sample Data'!C228-'Choose Housekeeping Genes'!D$27,35-'Choose Housekeeping Genes'!D$27),"")</f>
        <v/>
      </c>
      <c r="D228" s="132" t="str">
        <f>IF(SUM('Test Sample Data'!D$3:D$386)&gt;10,IF(AND(ISNUMBER('Test Sample Data'!D228),'Test Sample Data'!D228&lt;35,'Test Sample Data'!D228&gt;0),'Test Sample Data'!D228-'Choose Housekeeping Genes'!E$27,35-'Choose Housekeeping Genes'!E$27),"")</f>
        <v/>
      </c>
      <c r="E228" s="132" t="str">
        <f>IF(SUM('Test Sample Data'!E$3:E$386)&gt;10,IF(AND(ISNUMBER('Test Sample Data'!E228),'Test Sample Data'!E228&lt;35,'Test Sample Data'!E228&gt;0),'Test Sample Data'!E228-'Choose Housekeeping Genes'!F$27,35-'Choose Housekeeping Genes'!F$27),"")</f>
        <v/>
      </c>
      <c r="F228" s="132" t="str">
        <f>IF(SUM('Test Sample Data'!F$3:F$386)&gt;10,IF(AND(ISNUMBER('Test Sample Data'!F228),'Test Sample Data'!F228&lt;35,'Test Sample Data'!F228&gt;0),'Test Sample Data'!F228-'Choose Housekeeping Genes'!G$27,35-'Choose Housekeeping Genes'!G$27),"")</f>
        <v/>
      </c>
      <c r="G228" s="132" t="str">
        <f>IF(SUM('Test Sample Data'!G$3:G$386)&gt;10,IF(AND(ISNUMBER('Test Sample Data'!G228),'Test Sample Data'!G228&lt;35,'Test Sample Data'!G228&gt;0),'Test Sample Data'!G228-'Choose Housekeeping Genes'!H$27,35-'Choose Housekeeping Genes'!H$27),"")</f>
        <v/>
      </c>
      <c r="H228" s="132" t="str">
        <f>IF(SUM('Test Sample Data'!H$3:H$386)&gt;10,IF(AND(ISNUMBER('Test Sample Data'!H228),'Test Sample Data'!H228&lt;35,'Test Sample Data'!H228&gt;0),'Test Sample Data'!H228-'Choose Housekeeping Genes'!I$27,35-'Choose Housekeeping Genes'!I$27),"")</f>
        <v/>
      </c>
      <c r="I228" s="132" t="str">
        <f>IF(SUM('Test Sample Data'!I$3:I$386)&gt;10,IF(AND(ISNUMBER('Test Sample Data'!I228),'Test Sample Data'!I228&lt;35,'Test Sample Data'!I228&gt;0),'Test Sample Data'!I228-'Choose Housekeeping Genes'!J$27,35-'Choose Housekeeping Genes'!J$27),"")</f>
        <v/>
      </c>
      <c r="J228" s="132" t="str">
        <f>IF(SUM('Test Sample Data'!J$3:J$386)&gt;10,IF(AND(ISNUMBER('Test Sample Data'!J228),'Test Sample Data'!J228&lt;35,'Test Sample Data'!J228&gt;0),'Test Sample Data'!J228-'Choose Housekeeping Genes'!K$27,35-'Choose Housekeeping Genes'!K$27),"")</f>
        <v/>
      </c>
      <c r="K228" s="132" t="str">
        <f>IF(SUM('Test Sample Data'!K$3:K$386)&gt;10,IF(AND(ISNUMBER('Test Sample Data'!K228),'Test Sample Data'!K228&lt;35,'Test Sample Data'!K228&gt;0),'Test Sample Data'!K228-'Choose Housekeeping Genes'!L$27,35-'Choose Housekeeping Genes'!L$27),"")</f>
        <v/>
      </c>
      <c r="L228" s="132" t="str">
        <f>IF(SUM('Test Sample Data'!L$3:L$386)&gt;10,IF(AND(ISNUMBER('Test Sample Data'!L228),'Test Sample Data'!L228&lt;35,'Test Sample Data'!L228&gt;0),'Test Sample Data'!L228-'Choose Housekeeping Genes'!M$27,35-'Choose Housekeeping Genes'!M$27),"")</f>
        <v/>
      </c>
      <c r="M228" s="132" t="str">
        <f>IF(SUM('Test Sample Data'!M$3:M$386)&gt;10,IF(AND(ISNUMBER('Test Sample Data'!M228),'Test Sample Data'!M228&lt;35,'Test Sample Data'!M228&gt;0),'Test Sample Data'!M228-'Choose Housekeeping Genes'!N$27,35-'Choose Housekeeping Genes'!N$27),"")</f>
        <v/>
      </c>
      <c r="N228" s="132" t="str">
        <f>IF(SUM('Test Sample Data'!N$3:N$386)&gt;10,IF(AND(ISNUMBER('Test Sample Data'!N228),'Test Sample Data'!N228&lt;35,'Test Sample Data'!N228&gt;0),'Test Sample Data'!N228-'Choose Housekeeping Genes'!O$27,35-'Choose Housekeeping Genes'!O$27),"")</f>
        <v/>
      </c>
      <c r="O228" s="132" t="str">
        <f>IF(SUM('Test Sample Data'!O$3:O$386)&gt;10,IF(AND(ISNUMBER('Test Sample Data'!O228),'Test Sample Data'!O228&lt;35,'Test Sample Data'!O228&gt;0),'Test Sample Data'!O228-'Choose Housekeeping Genes'!P$27,35-'Choose Housekeeping Genes'!P$27),"")</f>
        <v/>
      </c>
      <c r="P228" s="132" t="str">
        <f>IF(SUM('Test Sample Data'!P$3:P$386)&gt;10,IF(AND(ISNUMBER('Test Sample Data'!P228),'Test Sample Data'!P228&lt;35,'Test Sample Data'!P228&gt;0),'Test Sample Data'!P228-'Choose Housekeeping Genes'!Q$27,35-'Choose Housekeeping Genes'!Q$27),"")</f>
        <v/>
      </c>
      <c r="Q228" s="132" t="str">
        <f>IF(SUM('Test Sample Data'!Q$3:Q$386)&gt;10,IF(AND(ISNUMBER('Test Sample Data'!Q228),'Test Sample Data'!Q228&lt;35,'Test Sample Data'!Q228&gt;0),'Test Sample Data'!Q228-'Choose Housekeeping Genes'!R$27,35-'Choose Housekeeping Genes'!R$27),"")</f>
        <v/>
      </c>
      <c r="R228" s="132" t="str">
        <f>IF(SUM('Test Sample Data'!R$3:R$386)&gt;10,IF(AND(ISNUMBER('Test Sample Data'!R228),'Test Sample Data'!R228&lt;35,'Test Sample Data'!R228&gt;0),'Test Sample Data'!R228-'Choose Housekeeping Genes'!S$27,35-'Choose Housekeeping Genes'!S$27),"")</f>
        <v/>
      </c>
      <c r="S228" s="132" t="str">
        <f>IF(SUM('Test Sample Data'!S$3:S$386)&gt;10,IF(AND(ISNUMBER('Test Sample Data'!S228),'Test Sample Data'!S228&lt;35,'Test Sample Data'!S228&gt;0),'Test Sample Data'!S228-'Choose Housekeeping Genes'!T$27,35-'Choose Housekeeping Genes'!T$27),"")</f>
        <v/>
      </c>
      <c r="T228" s="132" t="str">
        <f>IF(SUM('Test Sample Data'!T$3:T$386)&gt;10,IF(AND(ISNUMBER('Test Sample Data'!T228),'Test Sample Data'!T228&lt;35,'Test Sample Data'!T228&gt;0),'Test Sample Data'!T228-'Choose Housekeeping Genes'!U$27,35-'Choose Housekeeping Genes'!U$27),"")</f>
        <v/>
      </c>
      <c r="U228" s="132" t="str">
        <f>IF(SUM('Test Sample Data'!U$3:U$386)&gt;10,IF(AND(ISNUMBER('Test Sample Data'!U228),'Test Sample Data'!U228&lt;35,'Test Sample Data'!U228&gt;0),'Test Sample Data'!U228-'Choose Housekeeping Genes'!V$27,35-'Choose Housekeeping Genes'!V$27),"")</f>
        <v/>
      </c>
      <c r="V228" s="132" t="str">
        <f>IF(SUM('Test Sample Data'!V$3:V$386)&gt;10,IF(AND(ISNUMBER('Test Sample Data'!V228),'Test Sample Data'!V228&lt;35,'Test Sample Data'!V228&gt;0),'Test Sample Data'!V228-'Choose Housekeeping Genes'!W$27,35-'Choose Housekeeping Genes'!W$27),"")</f>
        <v/>
      </c>
      <c r="W228" s="140" t="str">
        <f>'Control Sample Data'!A228</f>
        <v>ZEB2-AS1</v>
      </c>
      <c r="X228" s="141" t="s">
        <v>275</v>
      </c>
      <c r="Y228" s="132" t="str">
        <f>IF(SUM('Control Sample Data'!C$3:C$386)&gt;10,IF(AND(ISNUMBER('Control Sample Data'!C228),'Control Sample Data'!C228&lt;35,'Control Sample Data'!C228&gt;0),'Control Sample Data'!C228-'Choose Housekeeping Genes'!AA$27,35-'Choose Housekeeping Genes'!AA$27),"")</f>
        <v/>
      </c>
      <c r="Z228" s="132" t="str">
        <f>IF(SUM('Control Sample Data'!D$3:D$386)&gt;10,IF(AND(ISNUMBER('Control Sample Data'!D228),'Control Sample Data'!D228&lt;35,'Control Sample Data'!D228&gt;0),'Control Sample Data'!D228-'Choose Housekeeping Genes'!AB$27,35-'Choose Housekeeping Genes'!AB$27),"")</f>
        <v/>
      </c>
      <c r="AA228" s="132" t="str">
        <f>IF(SUM('Control Sample Data'!E$3:E$386)&gt;10,IF(AND(ISNUMBER('Control Sample Data'!E228),'Control Sample Data'!E228&lt;35,'Control Sample Data'!E228&gt;0),'Control Sample Data'!E228-'Choose Housekeeping Genes'!AC$27,35-'Choose Housekeeping Genes'!AC$27),"")</f>
        <v/>
      </c>
      <c r="AB228" s="132" t="str">
        <f>IF(SUM('Control Sample Data'!F$3:F$386)&gt;10,IF(AND(ISNUMBER('Control Sample Data'!F228),'Control Sample Data'!F228&lt;35,'Control Sample Data'!F228&gt;0),'Control Sample Data'!F228-'Choose Housekeeping Genes'!AD$27,35-'Choose Housekeeping Genes'!AD$27),"")</f>
        <v/>
      </c>
      <c r="AC228" s="132" t="str">
        <f>IF(SUM('Control Sample Data'!G$3:G$386)&gt;10,IF(AND(ISNUMBER('Control Sample Data'!G228),'Control Sample Data'!G228&lt;35,'Control Sample Data'!G228&gt;0),'Control Sample Data'!G228-'Choose Housekeeping Genes'!AE$27,35-'Choose Housekeeping Genes'!AE$27),"")</f>
        <v/>
      </c>
      <c r="AD228" s="132" t="str">
        <f>IF(SUM('Control Sample Data'!H$3:H$386)&gt;10,IF(AND(ISNUMBER('Control Sample Data'!H228),'Control Sample Data'!H228&lt;35,'Control Sample Data'!H228&gt;0),'Control Sample Data'!H228-'Choose Housekeeping Genes'!AF$27,35-'Choose Housekeeping Genes'!AF$27),"")</f>
        <v/>
      </c>
      <c r="AE228" s="132" t="str">
        <f>IF(SUM('Control Sample Data'!I$3:I$386)&gt;10,IF(AND(ISNUMBER('Control Sample Data'!I228),'Control Sample Data'!I228&lt;35,'Control Sample Data'!I228&gt;0),'Control Sample Data'!I228-'Choose Housekeeping Genes'!AG$27,35-'Choose Housekeeping Genes'!AG$27),"")</f>
        <v/>
      </c>
      <c r="AF228" s="132" t="str">
        <f>IF(SUM('Control Sample Data'!J$3:J$386)&gt;10,IF(AND(ISNUMBER('Control Sample Data'!J228),'Control Sample Data'!J228&lt;35,'Control Sample Data'!J228&gt;0),'Control Sample Data'!J228-'Choose Housekeeping Genes'!AH$27,35-'Choose Housekeeping Genes'!AH$27),"")</f>
        <v/>
      </c>
      <c r="AG228" s="132" t="str">
        <f>IF(SUM('Control Sample Data'!K$3:K$386)&gt;10,IF(AND(ISNUMBER('Control Sample Data'!K228),'Control Sample Data'!K228&lt;35,'Control Sample Data'!K228&gt;0),'Control Sample Data'!K228-'Choose Housekeeping Genes'!AI$27,35-'Choose Housekeeping Genes'!AI$27),"")</f>
        <v/>
      </c>
      <c r="AH228" s="132" t="str">
        <f>IF(SUM('Control Sample Data'!L$3:L$386)&gt;10,IF(AND(ISNUMBER('Control Sample Data'!L228),'Control Sample Data'!L228&lt;35,'Control Sample Data'!L228&gt;0),'Control Sample Data'!L228-'Choose Housekeeping Genes'!AJ$27,35-'Choose Housekeeping Genes'!AJ$27),"")</f>
        <v/>
      </c>
      <c r="AI228" s="132" t="str">
        <f>IF(SUM('Control Sample Data'!M$3:M$386)&gt;10,IF(AND(ISNUMBER('Control Sample Data'!M228),'Control Sample Data'!M228&lt;35,'Control Sample Data'!M228&gt;0),'Control Sample Data'!M228-'Choose Housekeeping Genes'!AK$27,35-'Choose Housekeeping Genes'!AK$27),"")</f>
        <v/>
      </c>
      <c r="AJ228" s="132" t="str">
        <f>IF(SUM('Control Sample Data'!N$3:N$386)&gt;10,IF(AND(ISNUMBER('Control Sample Data'!N228),'Control Sample Data'!N228&lt;35,'Control Sample Data'!N228&gt;0),'Control Sample Data'!N228-'Choose Housekeeping Genes'!AL$27,35-'Choose Housekeeping Genes'!AL$27),"")</f>
        <v/>
      </c>
      <c r="AK228" s="132" t="str">
        <f>IF(SUM('Control Sample Data'!O$3:O$386)&gt;10,IF(AND(ISNUMBER('Control Sample Data'!O228),'Control Sample Data'!O228&lt;35,'Control Sample Data'!O228&gt;0),'Control Sample Data'!O228-'Choose Housekeeping Genes'!AM$27,35-'Choose Housekeeping Genes'!AM$27),"")</f>
        <v/>
      </c>
      <c r="AL228" s="132" t="str">
        <f>IF(SUM('Control Sample Data'!P$3:P$386)&gt;10,IF(AND(ISNUMBER('Control Sample Data'!P228),'Control Sample Data'!P228&lt;35,'Control Sample Data'!P228&gt;0),'Control Sample Data'!P228-'Choose Housekeeping Genes'!AN$27,35-'Choose Housekeeping Genes'!AN$27),"")</f>
        <v/>
      </c>
      <c r="AM228" s="132" t="str">
        <f>IF(SUM('Control Sample Data'!Q$3:Q$386)&gt;10,IF(AND(ISNUMBER('Control Sample Data'!Q228),'Control Sample Data'!Q228&lt;35,'Control Sample Data'!Q228&gt;0),'Control Sample Data'!Q228-'Choose Housekeeping Genes'!AO$27,35-'Choose Housekeeping Genes'!AO$27),"")</f>
        <v/>
      </c>
      <c r="AN228" s="132" t="str">
        <f>IF(SUM('Control Sample Data'!R$3:R$386)&gt;10,IF(AND(ISNUMBER('Control Sample Data'!R228),'Control Sample Data'!R228&lt;35,'Control Sample Data'!R228&gt;0),'Control Sample Data'!R228-'Choose Housekeeping Genes'!AP$27,35-'Choose Housekeeping Genes'!AP$27),"")</f>
        <v/>
      </c>
      <c r="AO228" s="132" t="str">
        <f>IF(SUM('Control Sample Data'!S$3:S$386)&gt;10,IF(AND(ISNUMBER('Control Sample Data'!S228),'Control Sample Data'!S228&lt;35,'Control Sample Data'!S228&gt;0),'Control Sample Data'!S228-'Choose Housekeeping Genes'!AQ$27,35-'Choose Housekeeping Genes'!AQ$27),"")</f>
        <v/>
      </c>
      <c r="AP228" s="132" t="str">
        <f>IF(SUM('Control Sample Data'!T$3:T$386)&gt;10,IF(AND(ISNUMBER('Control Sample Data'!T228),'Control Sample Data'!T228&lt;35,'Control Sample Data'!T228&gt;0),'Control Sample Data'!T228-'Choose Housekeeping Genes'!AR$27,35-'Choose Housekeeping Genes'!AR$27),"")</f>
        <v/>
      </c>
      <c r="AQ228" s="132" t="str">
        <f>IF(SUM('Control Sample Data'!U$3:U$386)&gt;10,IF(AND(ISNUMBER('Control Sample Data'!U228),'Control Sample Data'!U228&lt;35,'Control Sample Data'!U228&gt;0),'Control Sample Data'!U228-'Choose Housekeeping Genes'!AS$27,35-'Choose Housekeeping Genes'!AS$27),"")</f>
        <v/>
      </c>
      <c r="AR228" s="132" t="str">
        <f>IF(SUM('Control Sample Data'!V$3:V$386)&gt;10,IF(AND(ISNUMBER('Control Sample Data'!V228),'Control Sample Data'!V228&lt;35,'Control Sample Data'!V228&gt;0),'Control Sample Data'!V228-'Choose Housekeeping Genes'!AT$27,35-'Choose Housekeeping Genes'!AT$27),"")</f>
        <v/>
      </c>
      <c r="AS228" s="135" t="str">
        <f>'Control Sample Data'!A228</f>
        <v>ZEB2-AS1</v>
      </c>
      <c r="AT228" s="35" t="s">
        <v>275</v>
      </c>
      <c r="AU228" s="132" t="str">
        <f ca="1">IF(ISNUMBER(C228-'Choose Housekeeping Genes'!D$17),C228-'Choose Housekeeping Genes'!D$17,"")</f>
        <v/>
      </c>
      <c r="AV228" s="132" t="str">
        <f ca="1">IF(ISNUMBER(D228-'Choose Housekeeping Genes'!E$17),D228-'Choose Housekeeping Genes'!E$17,"")</f>
        <v/>
      </c>
      <c r="AW228" s="132" t="str">
        <f ca="1">IF(ISNUMBER(E228-'Choose Housekeeping Genes'!F$17),E228-'Choose Housekeeping Genes'!F$17,"")</f>
        <v/>
      </c>
      <c r="AX228" s="132" t="str">
        <f ca="1">IF(ISNUMBER(F228-'Choose Housekeeping Genes'!G$17),F228-'Choose Housekeeping Genes'!G$17,"")</f>
        <v/>
      </c>
      <c r="AY228" s="132" t="str">
        <f ca="1">IF(ISNUMBER(G228-'Choose Housekeeping Genes'!H$17),G228-'Choose Housekeeping Genes'!H$17,"")</f>
        <v/>
      </c>
      <c r="AZ228" s="132" t="str">
        <f ca="1">IF(ISNUMBER(H228-'Choose Housekeeping Genes'!I$17),H228-'Choose Housekeeping Genes'!I$17,"")</f>
        <v/>
      </c>
      <c r="BA228" s="132" t="str">
        <f ca="1">IF(ISNUMBER(I228-'Choose Housekeeping Genes'!J$17),I228-'Choose Housekeeping Genes'!J$17,"")</f>
        <v/>
      </c>
      <c r="BB228" s="132" t="str">
        <f ca="1">IF(ISNUMBER(J228-'Choose Housekeeping Genes'!K$17),J228-'Choose Housekeeping Genes'!K$17,"")</f>
        <v/>
      </c>
      <c r="BC228" s="132" t="str">
        <f ca="1">IF(ISNUMBER(K228-'Choose Housekeeping Genes'!L$17),K228-'Choose Housekeeping Genes'!L$17,"")</f>
        <v/>
      </c>
      <c r="BD228" s="132" t="str">
        <f ca="1">IF(ISNUMBER(L228-'Choose Housekeeping Genes'!M$17),L228-'Choose Housekeeping Genes'!M$17,"")</f>
        <v/>
      </c>
      <c r="BE228" s="132" t="str">
        <f ca="1">IF(ISNUMBER(M228-'Choose Housekeeping Genes'!N$17),M228-'Choose Housekeeping Genes'!N$17,"")</f>
        <v/>
      </c>
      <c r="BF228" s="132" t="str">
        <f ca="1">IF(ISNUMBER(N228-'Choose Housekeeping Genes'!O$17),N228-'Choose Housekeeping Genes'!O$17,"")</f>
        <v/>
      </c>
      <c r="BG228" s="132" t="str">
        <f ca="1">IF(ISNUMBER(O228-'Choose Housekeeping Genes'!P$17),O228-'Choose Housekeeping Genes'!P$17,"")</f>
        <v/>
      </c>
      <c r="BH228" s="132" t="str">
        <f ca="1">IF(ISNUMBER(P228-'Choose Housekeeping Genes'!Q$17),P228-'Choose Housekeeping Genes'!Q$17,"")</f>
        <v/>
      </c>
      <c r="BI228" s="132" t="str">
        <f ca="1">IF(ISNUMBER(Q228-'Choose Housekeeping Genes'!R$17),Q228-'Choose Housekeeping Genes'!R$17,"")</f>
        <v/>
      </c>
      <c r="BJ228" s="132" t="str">
        <f ca="1">IF(ISNUMBER(R228-'Choose Housekeeping Genes'!S$17),R228-'Choose Housekeeping Genes'!S$17,"")</f>
        <v/>
      </c>
      <c r="BK228" s="132" t="str">
        <f ca="1">IF(ISNUMBER(S228-'Choose Housekeeping Genes'!T$17),S228-'Choose Housekeeping Genes'!T$17,"")</f>
        <v/>
      </c>
      <c r="BL228" s="132" t="str">
        <f ca="1">IF(ISNUMBER(T228-'Choose Housekeeping Genes'!U$17),T228-'Choose Housekeeping Genes'!U$17,"")</f>
        <v/>
      </c>
      <c r="BM228" s="132" t="str">
        <f ca="1">IF(ISNUMBER(U228-'Choose Housekeeping Genes'!V$17),U228-'Choose Housekeeping Genes'!V$17,"")</f>
        <v/>
      </c>
      <c r="BN228" s="132" t="str">
        <f ca="1">IF(ISNUMBER(V228-'Choose Housekeeping Genes'!W$17),V228-'Choose Housekeeping Genes'!W$17,"")</f>
        <v/>
      </c>
      <c r="BO228" s="142" t="str">
        <f t="shared" si="14"/>
        <v>ZEB2-AS1</v>
      </c>
      <c r="BP228" s="141" t="s">
        <v>275</v>
      </c>
      <c r="BQ228" s="132" t="str">
        <f ca="1">IF(ISNUMBER(Y228-'Choose Housekeeping Genes'!AA$17),Y228-'Choose Housekeeping Genes'!AA$17,"")</f>
        <v/>
      </c>
      <c r="BR228" s="132" t="str">
        <f ca="1">IF(ISNUMBER(Z228-'Choose Housekeeping Genes'!AB$17),Z228-'Choose Housekeeping Genes'!AB$17,"")</f>
        <v/>
      </c>
      <c r="BS228" s="132" t="str">
        <f ca="1">IF(ISNUMBER(AA228-'Choose Housekeeping Genes'!AC$17),AA228-'Choose Housekeeping Genes'!AC$17,"")</f>
        <v/>
      </c>
      <c r="BT228" s="132" t="str">
        <f ca="1">IF(ISNUMBER(AB228-'Choose Housekeeping Genes'!AD$17),AB228-'Choose Housekeeping Genes'!AD$17,"")</f>
        <v/>
      </c>
      <c r="BU228" s="132" t="str">
        <f ca="1">IF(ISNUMBER(AC228-'Choose Housekeeping Genes'!AE$17),AC228-'Choose Housekeeping Genes'!AE$17,"")</f>
        <v/>
      </c>
      <c r="BV228" s="132" t="str">
        <f ca="1">IF(ISNUMBER(AD228-'Choose Housekeeping Genes'!AF$17),AD228-'Choose Housekeeping Genes'!AF$17,"")</f>
        <v/>
      </c>
      <c r="BW228" s="132" t="str">
        <f ca="1">IF(ISNUMBER(AE228-'Choose Housekeeping Genes'!AG$17),AE228-'Choose Housekeeping Genes'!AG$17,"")</f>
        <v/>
      </c>
      <c r="BX228" s="132" t="str">
        <f ca="1">IF(ISNUMBER(AF228-'Choose Housekeeping Genes'!AH$17),AF228-'Choose Housekeeping Genes'!AH$17,"")</f>
        <v/>
      </c>
      <c r="BY228" s="132" t="str">
        <f ca="1">IF(ISNUMBER(AG228-'Choose Housekeeping Genes'!AI$17),AG228-'Choose Housekeeping Genes'!AI$17,"")</f>
        <v/>
      </c>
      <c r="BZ228" s="132" t="str">
        <f ca="1">IF(ISNUMBER(AH228-'Choose Housekeeping Genes'!AJ$17),AH228-'Choose Housekeeping Genes'!AJ$17,"")</f>
        <v/>
      </c>
      <c r="CA228" s="132" t="str">
        <f ca="1">IF(ISNUMBER(AI228-'Choose Housekeeping Genes'!AK$17),AI228-'Choose Housekeeping Genes'!AK$17,"")</f>
        <v/>
      </c>
      <c r="CB228" s="132" t="str">
        <f ca="1">IF(ISNUMBER(AJ228-'Choose Housekeeping Genes'!AL$17),AJ228-'Choose Housekeeping Genes'!AL$17,"")</f>
        <v/>
      </c>
      <c r="CC228" s="132" t="str">
        <f ca="1">IF(ISNUMBER(AK228-'Choose Housekeeping Genes'!AM$17),AK228-'Choose Housekeeping Genes'!AM$17,"")</f>
        <v/>
      </c>
      <c r="CD228" s="132" t="str">
        <f ca="1">IF(ISNUMBER(AL228-'Choose Housekeeping Genes'!AN$17),AL228-'Choose Housekeeping Genes'!AN$17,"")</f>
        <v/>
      </c>
      <c r="CE228" s="132" t="str">
        <f ca="1">IF(ISNUMBER(AM228-'Choose Housekeeping Genes'!AO$17),AM228-'Choose Housekeeping Genes'!AO$17,"")</f>
        <v/>
      </c>
      <c r="CF228" s="132" t="str">
        <f ca="1">IF(ISNUMBER(AN228-'Choose Housekeeping Genes'!AP$17),AN228-'Choose Housekeeping Genes'!AP$17,"")</f>
        <v/>
      </c>
      <c r="CG228" s="132" t="str">
        <f ca="1">IF(ISNUMBER(AO228-'Choose Housekeeping Genes'!AQ$17),AO228-'Choose Housekeeping Genes'!AQ$17,"")</f>
        <v/>
      </c>
      <c r="CH228" s="132" t="str">
        <f ca="1">IF(ISNUMBER(AP228-'Choose Housekeeping Genes'!AR$17),AP228-'Choose Housekeeping Genes'!AR$17,"")</f>
        <v/>
      </c>
      <c r="CI228" s="132" t="str">
        <f ca="1">IF(ISNUMBER(AQ228-'Choose Housekeeping Genes'!AS$17),AQ228-'Choose Housekeeping Genes'!AS$17,"")</f>
        <v/>
      </c>
      <c r="CJ228" s="132" t="str">
        <f ca="1">IF(ISNUMBER(AR228-'Choose Housekeeping Genes'!AT$17),AR228-'Choose Housekeeping Genes'!AT$17,"")</f>
        <v/>
      </c>
      <c r="CK228" s="137" t="e">
        <f t="shared" ca="1" si="12"/>
        <v>#DIV/0!</v>
      </c>
      <c r="CL228" s="138" t="e">
        <f t="shared" ca="1" si="13"/>
        <v>#DIV/0!</v>
      </c>
    </row>
    <row r="229" spans="1:90" ht="12.75" x14ac:dyDescent="0.15">
      <c r="A229" s="131" t="str">
        <f>'Transcript table'!C229</f>
        <v>AIRN-1</v>
      </c>
      <c r="B229" s="35" t="s">
        <v>276</v>
      </c>
      <c r="C229" s="132" t="str">
        <f>IF(SUM('Test Sample Data'!C$3:C$386)&gt;10,IF(AND(ISNUMBER('Test Sample Data'!C229),'Test Sample Data'!C229&lt;35,'Test Sample Data'!C229&gt;0),'Test Sample Data'!C229-'Choose Housekeeping Genes'!D$27,35-'Choose Housekeeping Genes'!D$27),"")</f>
        <v/>
      </c>
      <c r="D229" s="132" t="str">
        <f>IF(SUM('Test Sample Data'!D$3:D$386)&gt;10,IF(AND(ISNUMBER('Test Sample Data'!D229),'Test Sample Data'!D229&lt;35,'Test Sample Data'!D229&gt;0),'Test Sample Data'!D229-'Choose Housekeeping Genes'!E$27,35-'Choose Housekeeping Genes'!E$27),"")</f>
        <v/>
      </c>
      <c r="E229" s="132" t="str">
        <f>IF(SUM('Test Sample Data'!E$3:E$386)&gt;10,IF(AND(ISNUMBER('Test Sample Data'!E229),'Test Sample Data'!E229&lt;35,'Test Sample Data'!E229&gt;0),'Test Sample Data'!E229-'Choose Housekeeping Genes'!F$27,35-'Choose Housekeeping Genes'!F$27),"")</f>
        <v/>
      </c>
      <c r="F229" s="132" t="str">
        <f>IF(SUM('Test Sample Data'!F$3:F$386)&gt;10,IF(AND(ISNUMBER('Test Sample Data'!F229),'Test Sample Data'!F229&lt;35,'Test Sample Data'!F229&gt;0),'Test Sample Data'!F229-'Choose Housekeeping Genes'!G$27,35-'Choose Housekeeping Genes'!G$27),"")</f>
        <v/>
      </c>
      <c r="G229" s="132" t="str">
        <f>IF(SUM('Test Sample Data'!G$3:G$386)&gt;10,IF(AND(ISNUMBER('Test Sample Data'!G229),'Test Sample Data'!G229&lt;35,'Test Sample Data'!G229&gt;0),'Test Sample Data'!G229-'Choose Housekeeping Genes'!H$27,35-'Choose Housekeeping Genes'!H$27),"")</f>
        <v/>
      </c>
      <c r="H229" s="132" t="str">
        <f>IF(SUM('Test Sample Data'!H$3:H$386)&gt;10,IF(AND(ISNUMBER('Test Sample Data'!H229),'Test Sample Data'!H229&lt;35,'Test Sample Data'!H229&gt;0),'Test Sample Data'!H229-'Choose Housekeeping Genes'!I$27,35-'Choose Housekeeping Genes'!I$27),"")</f>
        <v/>
      </c>
      <c r="I229" s="132" t="str">
        <f>IF(SUM('Test Sample Data'!I$3:I$386)&gt;10,IF(AND(ISNUMBER('Test Sample Data'!I229),'Test Sample Data'!I229&lt;35,'Test Sample Data'!I229&gt;0),'Test Sample Data'!I229-'Choose Housekeeping Genes'!J$27,35-'Choose Housekeeping Genes'!J$27),"")</f>
        <v/>
      </c>
      <c r="J229" s="132" t="str">
        <f>IF(SUM('Test Sample Data'!J$3:J$386)&gt;10,IF(AND(ISNUMBER('Test Sample Data'!J229),'Test Sample Data'!J229&lt;35,'Test Sample Data'!J229&gt;0),'Test Sample Data'!J229-'Choose Housekeeping Genes'!K$27,35-'Choose Housekeeping Genes'!K$27),"")</f>
        <v/>
      </c>
      <c r="K229" s="132" t="str">
        <f>IF(SUM('Test Sample Data'!K$3:K$386)&gt;10,IF(AND(ISNUMBER('Test Sample Data'!K229),'Test Sample Data'!K229&lt;35,'Test Sample Data'!K229&gt;0),'Test Sample Data'!K229-'Choose Housekeeping Genes'!L$27,35-'Choose Housekeeping Genes'!L$27),"")</f>
        <v/>
      </c>
      <c r="L229" s="132" t="str">
        <f>IF(SUM('Test Sample Data'!L$3:L$386)&gt;10,IF(AND(ISNUMBER('Test Sample Data'!L229),'Test Sample Data'!L229&lt;35,'Test Sample Data'!L229&gt;0),'Test Sample Data'!L229-'Choose Housekeeping Genes'!M$27,35-'Choose Housekeeping Genes'!M$27),"")</f>
        <v/>
      </c>
      <c r="M229" s="132" t="str">
        <f>IF(SUM('Test Sample Data'!M$3:M$386)&gt;10,IF(AND(ISNUMBER('Test Sample Data'!M229),'Test Sample Data'!M229&lt;35,'Test Sample Data'!M229&gt;0),'Test Sample Data'!M229-'Choose Housekeeping Genes'!N$27,35-'Choose Housekeeping Genes'!N$27),"")</f>
        <v/>
      </c>
      <c r="N229" s="132" t="str">
        <f>IF(SUM('Test Sample Data'!N$3:N$386)&gt;10,IF(AND(ISNUMBER('Test Sample Data'!N229),'Test Sample Data'!N229&lt;35,'Test Sample Data'!N229&gt;0),'Test Sample Data'!N229-'Choose Housekeeping Genes'!O$27,35-'Choose Housekeeping Genes'!O$27),"")</f>
        <v/>
      </c>
      <c r="O229" s="132" t="str">
        <f>IF(SUM('Test Sample Data'!O$3:O$386)&gt;10,IF(AND(ISNUMBER('Test Sample Data'!O229),'Test Sample Data'!O229&lt;35,'Test Sample Data'!O229&gt;0),'Test Sample Data'!O229-'Choose Housekeeping Genes'!P$27,35-'Choose Housekeeping Genes'!P$27),"")</f>
        <v/>
      </c>
      <c r="P229" s="132" t="str">
        <f>IF(SUM('Test Sample Data'!P$3:P$386)&gt;10,IF(AND(ISNUMBER('Test Sample Data'!P229),'Test Sample Data'!P229&lt;35,'Test Sample Data'!P229&gt;0),'Test Sample Data'!P229-'Choose Housekeeping Genes'!Q$27,35-'Choose Housekeeping Genes'!Q$27),"")</f>
        <v/>
      </c>
      <c r="Q229" s="132" t="str">
        <f>IF(SUM('Test Sample Data'!Q$3:Q$386)&gt;10,IF(AND(ISNUMBER('Test Sample Data'!Q229),'Test Sample Data'!Q229&lt;35,'Test Sample Data'!Q229&gt;0),'Test Sample Data'!Q229-'Choose Housekeeping Genes'!R$27,35-'Choose Housekeeping Genes'!R$27),"")</f>
        <v/>
      </c>
      <c r="R229" s="132" t="str">
        <f>IF(SUM('Test Sample Data'!R$3:R$386)&gt;10,IF(AND(ISNUMBER('Test Sample Data'!R229),'Test Sample Data'!R229&lt;35,'Test Sample Data'!R229&gt;0),'Test Sample Data'!R229-'Choose Housekeeping Genes'!S$27,35-'Choose Housekeeping Genes'!S$27),"")</f>
        <v/>
      </c>
      <c r="S229" s="132" t="str">
        <f>IF(SUM('Test Sample Data'!S$3:S$386)&gt;10,IF(AND(ISNUMBER('Test Sample Data'!S229),'Test Sample Data'!S229&lt;35,'Test Sample Data'!S229&gt;0),'Test Sample Data'!S229-'Choose Housekeeping Genes'!T$27,35-'Choose Housekeeping Genes'!T$27),"")</f>
        <v/>
      </c>
      <c r="T229" s="132" t="str">
        <f>IF(SUM('Test Sample Data'!T$3:T$386)&gt;10,IF(AND(ISNUMBER('Test Sample Data'!T229),'Test Sample Data'!T229&lt;35,'Test Sample Data'!T229&gt;0),'Test Sample Data'!T229-'Choose Housekeeping Genes'!U$27,35-'Choose Housekeeping Genes'!U$27),"")</f>
        <v/>
      </c>
      <c r="U229" s="132" t="str">
        <f>IF(SUM('Test Sample Data'!U$3:U$386)&gt;10,IF(AND(ISNUMBER('Test Sample Data'!U229),'Test Sample Data'!U229&lt;35,'Test Sample Data'!U229&gt;0),'Test Sample Data'!U229-'Choose Housekeeping Genes'!V$27,35-'Choose Housekeeping Genes'!V$27),"")</f>
        <v/>
      </c>
      <c r="V229" s="132" t="str">
        <f>IF(SUM('Test Sample Data'!V$3:V$386)&gt;10,IF(AND(ISNUMBER('Test Sample Data'!V229),'Test Sample Data'!V229&lt;35,'Test Sample Data'!V229&gt;0),'Test Sample Data'!V229-'Choose Housekeeping Genes'!W$27,35-'Choose Housekeeping Genes'!W$27),"")</f>
        <v/>
      </c>
      <c r="W229" s="140" t="str">
        <f>'Control Sample Data'!A229</f>
        <v>AIRN-1</v>
      </c>
      <c r="X229" s="141" t="s">
        <v>276</v>
      </c>
      <c r="Y229" s="132" t="str">
        <f>IF(SUM('Control Sample Data'!C$3:C$386)&gt;10,IF(AND(ISNUMBER('Control Sample Data'!C229),'Control Sample Data'!C229&lt;35,'Control Sample Data'!C229&gt;0),'Control Sample Data'!C229-'Choose Housekeeping Genes'!AA$27,35-'Choose Housekeeping Genes'!AA$27),"")</f>
        <v/>
      </c>
      <c r="Z229" s="132" t="str">
        <f>IF(SUM('Control Sample Data'!D$3:D$386)&gt;10,IF(AND(ISNUMBER('Control Sample Data'!D229),'Control Sample Data'!D229&lt;35,'Control Sample Data'!D229&gt;0),'Control Sample Data'!D229-'Choose Housekeeping Genes'!AB$27,35-'Choose Housekeeping Genes'!AB$27),"")</f>
        <v/>
      </c>
      <c r="AA229" s="132" t="str">
        <f>IF(SUM('Control Sample Data'!E$3:E$386)&gt;10,IF(AND(ISNUMBER('Control Sample Data'!E229),'Control Sample Data'!E229&lt;35,'Control Sample Data'!E229&gt;0),'Control Sample Data'!E229-'Choose Housekeeping Genes'!AC$27,35-'Choose Housekeeping Genes'!AC$27),"")</f>
        <v/>
      </c>
      <c r="AB229" s="132" t="str">
        <f>IF(SUM('Control Sample Data'!F$3:F$386)&gt;10,IF(AND(ISNUMBER('Control Sample Data'!F229),'Control Sample Data'!F229&lt;35,'Control Sample Data'!F229&gt;0),'Control Sample Data'!F229-'Choose Housekeeping Genes'!AD$27,35-'Choose Housekeeping Genes'!AD$27),"")</f>
        <v/>
      </c>
      <c r="AC229" s="132" t="str">
        <f>IF(SUM('Control Sample Data'!G$3:G$386)&gt;10,IF(AND(ISNUMBER('Control Sample Data'!G229),'Control Sample Data'!G229&lt;35,'Control Sample Data'!G229&gt;0),'Control Sample Data'!G229-'Choose Housekeeping Genes'!AE$27,35-'Choose Housekeeping Genes'!AE$27),"")</f>
        <v/>
      </c>
      <c r="AD229" s="132" t="str">
        <f>IF(SUM('Control Sample Data'!H$3:H$386)&gt;10,IF(AND(ISNUMBER('Control Sample Data'!H229),'Control Sample Data'!H229&lt;35,'Control Sample Data'!H229&gt;0),'Control Sample Data'!H229-'Choose Housekeeping Genes'!AF$27,35-'Choose Housekeeping Genes'!AF$27),"")</f>
        <v/>
      </c>
      <c r="AE229" s="132" t="str">
        <f>IF(SUM('Control Sample Data'!I$3:I$386)&gt;10,IF(AND(ISNUMBER('Control Sample Data'!I229),'Control Sample Data'!I229&lt;35,'Control Sample Data'!I229&gt;0),'Control Sample Data'!I229-'Choose Housekeeping Genes'!AG$27,35-'Choose Housekeeping Genes'!AG$27),"")</f>
        <v/>
      </c>
      <c r="AF229" s="132" t="str">
        <f>IF(SUM('Control Sample Data'!J$3:J$386)&gt;10,IF(AND(ISNUMBER('Control Sample Data'!J229),'Control Sample Data'!J229&lt;35,'Control Sample Data'!J229&gt;0),'Control Sample Data'!J229-'Choose Housekeeping Genes'!AH$27,35-'Choose Housekeeping Genes'!AH$27),"")</f>
        <v/>
      </c>
      <c r="AG229" s="132" t="str">
        <f>IF(SUM('Control Sample Data'!K$3:K$386)&gt;10,IF(AND(ISNUMBER('Control Sample Data'!K229),'Control Sample Data'!K229&lt;35,'Control Sample Data'!K229&gt;0),'Control Sample Data'!K229-'Choose Housekeeping Genes'!AI$27,35-'Choose Housekeeping Genes'!AI$27),"")</f>
        <v/>
      </c>
      <c r="AH229" s="132" t="str">
        <f>IF(SUM('Control Sample Data'!L$3:L$386)&gt;10,IF(AND(ISNUMBER('Control Sample Data'!L229),'Control Sample Data'!L229&lt;35,'Control Sample Data'!L229&gt;0),'Control Sample Data'!L229-'Choose Housekeeping Genes'!AJ$27,35-'Choose Housekeeping Genes'!AJ$27),"")</f>
        <v/>
      </c>
      <c r="AI229" s="132" t="str">
        <f>IF(SUM('Control Sample Data'!M$3:M$386)&gt;10,IF(AND(ISNUMBER('Control Sample Data'!M229),'Control Sample Data'!M229&lt;35,'Control Sample Data'!M229&gt;0),'Control Sample Data'!M229-'Choose Housekeeping Genes'!AK$27,35-'Choose Housekeeping Genes'!AK$27),"")</f>
        <v/>
      </c>
      <c r="AJ229" s="132" t="str">
        <f>IF(SUM('Control Sample Data'!N$3:N$386)&gt;10,IF(AND(ISNUMBER('Control Sample Data'!N229),'Control Sample Data'!N229&lt;35,'Control Sample Data'!N229&gt;0),'Control Sample Data'!N229-'Choose Housekeeping Genes'!AL$27,35-'Choose Housekeeping Genes'!AL$27),"")</f>
        <v/>
      </c>
      <c r="AK229" s="132" t="str">
        <f>IF(SUM('Control Sample Data'!O$3:O$386)&gt;10,IF(AND(ISNUMBER('Control Sample Data'!O229),'Control Sample Data'!O229&lt;35,'Control Sample Data'!O229&gt;0),'Control Sample Data'!O229-'Choose Housekeeping Genes'!AM$27,35-'Choose Housekeeping Genes'!AM$27),"")</f>
        <v/>
      </c>
      <c r="AL229" s="132" t="str">
        <f>IF(SUM('Control Sample Data'!P$3:P$386)&gt;10,IF(AND(ISNUMBER('Control Sample Data'!P229),'Control Sample Data'!P229&lt;35,'Control Sample Data'!P229&gt;0),'Control Sample Data'!P229-'Choose Housekeeping Genes'!AN$27,35-'Choose Housekeeping Genes'!AN$27),"")</f>
        <v/>
      </c>
      <c r="AM229" s="132" t="str">
        <f>IF(SUM('Control Sample Data'!Q$3:Q$386)&gt;10,IF(AND(ISNUMBER('Control Sample Data'!Q229),'Control Sample Data'!Q229&lt;35,'Control Sample Data'!Q229&gt;0),'Control Sample Data'!Q229-'Choose Housekeeping Genes'!AO$27,35-'Choose Housekeeping Genes'!AO$27),"")</f>
        <v/>
      </c>
      <c r="AN229" s="132" t="str">
        <f>IF(SUM('Control Sample Data'!R$3:R$386)&gt;10,IF(AND(ISNUMBER('Control Sample Data'!R229),'Control Sample Data'!R229&lt;35,'Control Sample Data'!R229&gt;0),'Control Sample Data'!R229-'Choose Housekeeping Genes'!AP$27,35-'Choose Housekeeping Genes'!AP$27),"")</f>
        <v/>
      </c>
      <c r="AO229" s="132" t="str">
        <f>IF(SUM('Control Sample Data'!S$3:S$386)&gt;10,IF(AND(ISNUMBER('Control Sample Data'!S229),'Control Sample Data'!S229&lt;35,'Control Sample Data'!S229&gt;0),'Control Sample Data'!S229-'Choose Housekeeping Genes'!AQ$27,35-'Choose Housekeeping Genes'!AQ$27),"")</f>
        <v/>
      </c>
      <c r="AP229" s="132" t="str">
        <f>IF(SUM('Control Sample Data'!T$3:T$386)&gt;10,IF(AND(ISNUMBER('Control Sample Data'!T229),'Control Sample Data'!T229&lt;35,'Control Sample Data'!T229&gt;0),'Control Sample Data'!T229-'Choose Housekeeping Genes'!AR$27,35-'Choose Housekeeping Genes'!AR$27),"")</f>
        <v/>
      </c>
      <c r="AQ229" s="132" t="str">
        <f>IF(SUM('Control Sample Data'!U$3:U$386)&gt;10,IF(AND(ISNUMBER('Control Sample Data'!U229),'Control Sample Data'!U229&lt;35,'Control Sample Data'!U229&gt;0),'Control Sample Data'!U229-'Choose Housekeeping Genes'!AS$27,35-'Choose Housekeeping Genes'!AS$27),"")</f>
        <v/>
      </c>
      <c r="AR229" s="132" t="str">
        <f>IF(SUM('Control Sample Data'!V$3:V$386)&gt;10,IF(AND(ISNUMBER('Control Sample Data'!V229),'Control Sample Data'!V229&lt;35,'Control Sample Data'!V229&gt;0),'Control Sample Data'!V229-'Choose Housekeeping Genes'!AT$27,35-'Choose Housekeeping Genes'!AT$27),"")</f>
        <v/>
      </c>
      <c r="AS229" s="135" t="str">
        <f>'Control Sample Data'!A229</f>
        <v>AIRN-1</v>
      </c>
      <c r="AT229" s="35" t="s">
        <v>276</v>
      </c>
      <c r="AU229" s="132" t="str">
        <f ca="1">IF(ISNUMBER(C229-'Choose Housekeeping Genes'!D$17),C229-'Choose Housekeeping Genes'!D$17,"")</f>
        <v/>
      </c>
      <c r="AV229" s="132" t="str">
        <f ca="1">IF(ISNUMBER(D229-'Choose Housekeeping Genes'!E$17),D229-'Choose Housekeeping Genes'!E$17,"")</f>
        <v/>
      </c>
      <c r="AW229" s="132" t="str">
        <f ca="1">IF(ISNUMBER(E229-'Choose Housekeeping Genes'!F$17),E229-'Choose Housekeeping Genes'!F$17,"")</f>
        <v/>
      </c>
      <c r="AX229" s="132" t="str">
        <f ca="1">IF(ISNUMBER(F229-'Choose Housekeeping Genes'!G$17),F229-'Choose Housekeeping Genes'!G$17,"")</f>
        <v/>
      </c>
      <c r="AY229" s="132" t="str">
        <f ca="1">IF(ISNUMBER(G229-'Choose Housekeeping Genes'!H$17),G229-'Choose Housekeeping Genes'!H$17,"")</f>
        <v/>
      </c>
      <c r="AZ229" s="132" t="str">
        <f ca="1">IF(ISNUMBER(H229-'Choose Housekeeping Genes'!I$17),H229-'Choose Housekeeping Genes'!I$17,"")</f>
        <v/>
      </c>
      <c r="BA229" s="132" t="str">
        <f ca="1">IF(ISNUMBER(I229-'Choose Housekeeping Genes'!J$17),I229-'Choose Housekeeping Genes'!J$17,"")</f>
        <v/>
      </c>
      <c r="BB229" s="132" t="str">
        <f ca="1">IF(ISNUMBER(J229-'Choose Housekeeping Genes'!K$17),J229-'Choose Housekeeping Genes'!K$17,"")</f>
        <v/>
      </c>
      <c r="BC229" s="132" t="str">
        <f ca="1">IF(ISNUMBER(K229-'Choose Housekeeping Genes'!L$17),K229-'Choose Housekeeping Genes'!L$17,"")</f>
        <v/>
      </c>
      <c r="BD229" s="132" t="str">
        <f ca="1">IF(ISNUMBER(L229-'Choose Housekeeping Genes'!M$17),L229-'Choose Housekeeping Genes'!M$17,"")</f>
        <v/>
      </c>
      <c r="BE229" s="132" t="str">
        <f ca="1">IF(ISNUMBER(M229-'Choose Housekeeping Genes'!N$17),M229-'Choose Housekeeping Genes'!N$17,"")</f>
        <v/>
      </c>
      <c r="BF229" s="132" t="str">
        <f ca="1">IF(ISNUMBER(N229-'Choose Housekeeping Genes'!O$17),N229-'Choose Housekeeping Genes'!O$17,"")</f>
        <v/>
      </c>
      <c r="BG229" s="132" t="str">
        <f ca="1">IF(ISNUMBER(O229-'Choose Housekeeping Genes'!P$17),O229-'Choose Housekeeping Genes'!P$17,"")</f>
        <v/>
      </c>
      <c r="BH229" s="132" t="str">
        <f ca="1">IF(ISNUMBER(P229-'Choose Housekeeping Genes'!Q$17),P229-'Choose Housekeeping Genes'!Q$17,"")</f>
        <v/>
      </c>
      <c r="BI229" s="132" t="str">
        <f ca="1">IF(ISNUMBER(Q229-'Choose Housekeeping Genes'!R$17),Q229-'Choose Housekeeping Genes'!R$17,"")</f>
        <v/>
      </c>
      <c r="BJ229" s="132" t="str">
        <f ca="1">IF(ISNUMBER(R229-'Choose Housekeeping Genes'!S$17),R229-'Choose Housekeeping Genes'!S$17,"")</f>
        <v/>
      </c>
      <c r="BK229" s="132" t="str">
        <f ca="1">IF(ISNUMBER(S229-'Choose Housekeeping Genes'!T$17),S229-'Choose Housekeeping Genes'!T$17,"")</f>
        <v/>
      </c>
      <c r="BL229" s="132" t="str">
        <f ca="1">IF(ISNUMBER(T229-'Choose Housekeeping Genes'!U$17),T229-'Choose Housekeeping Genes'!U$17,"")</f>
        <v/>
      </c>
      <c r="BM229" s="132" t="str">
        <f ca="1">IF(ISNUMBER(U229-'Choose Housekeeping Genes'!V$17),U229-'Choose Housekeeping Genes'!V$17,"")</f>
        <v/>
      </c>
      <c r="BN229" s="132" t="str">
        <f ca="1">IF(ISNUMBER(V229-'Choose Housekeeping Genes'!W$17),V229-'Choose Housekeeping Genes'!W$17,"")</f>
        <v/>
      </c>
      <c r="BO229" s="142" t="str">
        <f t="shared" si="14"/>
        <v>AIRN-1</v>
      </c>
      <c r="BP229" s="141" t="s">
        <v>276</v>
      </c>
      <c r="BQ229" s="132" t="str">
        <f ca="1">IF(ISNUMBER(Y229-'Choose Housekeeping Genes'!AA$17),Y229-'Choose Housekeeping Genes'!AA$17,"")</f>
        <v/>
      </c>
      <c r="BR229" s="132" t="str">
        <f ca="1">IF(ISNUMBER(Z229-'Choose Housekeeping Genes'!AB$17),Z229-'Choose Housekeeping Genes'!AB$17,"")</f>
        <v/>
      </c>
      <c r="BS229" s="132" t="str">
        <f ca="1">IF(ISNUMBER(AA229-'Choose Housekeeping Genes'!AC$17),AA229-'Choose Housekeeping Genes'!AC$17,"")</f>
        <v/>
      </c>
      <c r="BT229" s="132" t="str">
        <f ca="1">IF(ISNUMBER(AB229-'Choose Housekeeping Genes'!AD$17),AB229-'Choose Housekeeping Genes'!AD$17,"")</f>
        <v/>
      </c>
      <c r="BU229" s="132" t="str">
        <f ca="1">IF(ISNUMBER(AC229-'Choose Housekeeping Genes'!AE$17),AC229-'Choose Housekeeping Genes'!AE$17,"")</f>
        <v/>
      </c>
      <c r="BV229" s="132" t="str">
        <f ca="1">IF(ISNUMBER(AD229-'Choose Housekeeping Genes'!AF$17),AD229-'Choose Housekeeping Genes'!AF$17,"")</f>
        <v/>
      </c>
      <c r="BW229" s="132" t="str">
        <f ca="1">IF(ISNUMBER(AE229-'Choose Housekeeping Genes'!AG$17),AE229-'Choose Housekeeping Genes'!AG$17,"")</f>
        <v/>
      </c>
      <c r="BX229" s="132" t="str">
        <f ca="1">IF(ISNUMBER(AF229-'Choose Housekeeping Genes'!AH$17),AF229-'Choose Housekeeping Genes'!AH$17,"")</f>
        <v/>
      </c>
      <c r="BY229" s="132" t="str">
        <f ca="1">IF(ISNUMBER(AG229-'Choose Housekeeping Genes'!AI$17),AG229-'Choose Housekeeping Genes'!AI$17,"")</f>
        <v/>
      </c>
      <c r="BZ229" s="132" t="str">
        <f ca="1">IF(ISNUMBER(AH229-'Choose Housekeeping Genes'!AJ$17),AH229-'Choose Housekeeping Genes'!AJ$17,"")</f>
        <v/>
      </c>
      <c r="CA229" s="132" t="str">
        <f ca="1">IF(ISNUMBER(AI229-'Choose Housekeeping Genes'!AK$17),AI229-'Choose Housekeeping Genes'!AK$17,"")</f>
        <v/>
      </c>
      <c r="CB229" s="132" t="str">
        <f ca="1">IF(ISNUMBER(AJ229-'Choose Housekeeping Genes'!AL$17),AJ229-'Choose Housekeeping Genes'!AL$17,"")</f>
        <v/>
      </c>
      <c r="CC229" s="132" t="str">
        <f ca="1">IF(ISNUMBER(AK229-'Choose Housekeeping Genes'!AM$17),AK229-'Choose Housekeeping Genes'!AM$17,"")</f>
        <v/>
      </c>
      <c r="CD229" s="132" t="str">
        <f ca="1">IF(ISNUMBER(AL229-'Choose Housekeeping Genes'!AN$17),AL229-'Choose Housekeeping Genes'!AN$17,"")</f>
        <v/>
      </c>
      <c r="CE229" s="132" t="str">
        <f ca="1">IF(ISNUMBER(AM229-'Choose Housekeeping Genes'!AO$17),AM229-'Choose Housekeeping Genes'!AO$17,"")</f>
        <v/>
      </c>
      <c r="CF229" s="132" t="str">
        <f ca="1">IF(ISNUMBER(AN229-'Choose Housekeeping Genes'!AP$17),AN229-'Choose Housekeeping Genes'!AP$17,"")</f>
        <v/>
      </c>
      <c r="CG229" s="132" t="str">
        <f ca="1">IF(ISNUMBER(AO229-'Choose Housekeeping Genes'!AQ$17),AO229-'Choose Housekeeping Genes'!AQ$17,"")</f>
        <v/>
      </c>
      <c r="CH229" s="132" t="str">
        <f ca="1">IF(ISNUMBER(AP229-'Choose Housekeeping Genes'!AR$17),AP229-'Choose Housekeeping Genes'!AR$17,"")</f>
        <v/>
      </c>
      <c r="CI229" s="132" t="str">
        <f ca="1">IF(ISNUMBER(AQ229-'Choose Housekeeping Genes'!AS$17),AQ229-'Choose Housekeeping Genes'!AS$17,"")</f>
        <v/>
      </c>
      <c r="CJ229" s="132" t="str">
        <f ca="1">IF(ISNUMBER(AR229-'Choose Housekeeping Genes'!AT$17),AR229-'Choose Housekeeping Genes'!AT$17,"")</f>
        <v/>
      </c>
      <c r="CK229" s="137" t="e">
        <f t="shared" ca="1" si="12"/>
        <v>#DIV/0!</v>
      </c>
      <c r="CL229" s="138" t="e">
        <f t="shared" ca="1" si="13"/>
        <v>#DIV/0!</v>
      </c>
    </row>
    <row r="230" spans="1:90" ht="12.75" x14ac:dyDescent="0.15">
      <c r="A230" s="131" t="str">
        <f>'Transcript table'!C230</f>
        <v>AIRN-2</v>
      </c>
      <c r="B230" s="35" t="s">
        <v>277</v>
      </c>
      <c r="C230" s="132" t="str">
        <f>IF(SUM('Test Sample Data'!C$3:C$386)&gt;10,IF(AND(ISNUMBER('Test Sample Data'!C230),'Test Sample Data'!C230&lt;35,'Test Sample Data'!C230&gt;0),'Test Sample Data'!C230-'Choose Housekeeping Genes'!D$27,35-'Choose Housekeeping Genes'!D$27),"")</f>
        <v/>
      </c>
      <c r="D230" s="132" t="str">
        <f>IF(SUM('Test Sample Data'!D$3:D$386)&gt;10,IF(AND(ISNUMBER('Test Sample Data'!D230),'Test Sample Data'!D230&lt;35,'Test Sample Data'!D230&gt;0),'Test Sample Data'!D230-'Choose Housekeeping Genes'!E$27,35-'Choose Housekeeping Genes'!E$27),"")</f>
        <v/>
      </c>
      <c r="E230" s="132" t="str">
        <f>IF(SUM('Test Sample Data'!E$3:E$386)&gt;10,IF(AND(ISNUMBER('Test Sample Data'!E230),'Test Sample Data'!E230&lt;35,'Test Sample Data'!E230&gt;0),'Test Sample Data'!E230-'Choose Housekeeping Genes'!F$27,35-'Choose Housekeeping Genes'!F$27),"")</f>
        <v/>
      </c>
      <c r="F230" s="132" t="str">
        <f>IF(SUM('Test Sample Data'!F$3:F$386)&gt;10,IF(AND(ISNUMBER('Test Sample Data'!F230),'Test Sample Data'!F230&lt;35,'Test Sample Data'!F230&gt;0),'Test Sample Data'!F230-'Choose Housekeeping Genes'!G$27,35-'Choose Housekeeping Genes'!G$27),"")</f>
        <v/>
      </c>
      <c r="G230" s="132" t="str">
        <f>IF(SUM('Test Sample Data'!G$3:G$386)&gt;10,IF(AND(ISNUMBER('Test Sample Data'!G230),'Test Sample Data'!G230&lt;35,'Test Sample Data'!G230&gt;0),'Test Sample Data'!G230-'Choose Housekeeping Genes'!H$27,35-'Choose Housekeeping Genes'!H$27),"")</f>
        <v/>
      </c>
      <c r="H230" s="132" t="str">
        <f>IF(SUM('Test Sample Data'!H$3:H$386)&gt;10,IF(AND(ISNUMBER('Test Sample Data'!H230),'Test Sample Data'!H230&lt;35,'Test Sample Data'!H230&gt;0),'Test Sample Data'!H230-'Choose Housekeeping Genes'!I$27,35-'Choose Housekeeping Genes'!I$27),"")</f>
        <v/>
      </c>
      <c r="I230" s="132" t="str">
        <f>IF(SUM('Test Sample Data'!I$3:I$386)&gt;10,IF(AND(ISNUMBER('Test Sample Data'!I230),'Test Sample Data'!I230&lt;35,'Test Sample Data'!I230&gt;0),'Test Sample Data'!I230-'Choose Housekeeping Genes'!J$27,35-'Choose Housekeeping Genes'!J$27),"")</f>
        <v/>
      </c>
      <c r="J230" s="132" t="str">
        <f>IF(SUM('Test Sample Data'!J$3:J$386)&gt;10,IF(AND(ISNUMBER('Test Sample Data'!J230),'Test Sample Data'!J230&lt;35,'Test Sample Data'!J230&gt;0),'Test Sample Data'!J230-'Choose Housekeeping Genes'!K$27,35-'Choose Housekeeping Genes'!K$27),"")</f>
        <v/>
      </c>
      <c r="K230" s="132" t="str">
        <f>IF(SUM('Test Sample Data'!K$3:K$386)&gt;10,IF(AND(ISNUMBER('Test Sample Data'!K230),'Test Sample Data'!K230&lt;35,'Test Sample Data'!K230&gt;0),'Test Sample Data'!K230-'Choose Housekeeping Genes'!L$27,35-'Choose Housekeeping Genes'!L$27),"")</f>
        <v/>
      </c>
      <c r="L230" s="132" t="str">
        <f>IF(SUM('Test Sample Data'!L$3:L$386)&gt;10,IF(AND(ISNUMBER('Test Sample Data'!L230),'Test Sample Data'!L230&lt;35,'Test Sample Data'!L230&gt;0),'Test Sample Data'!L230-'Choose Housekeeping Genes'!M$27,35-'Choose Housekeeping Genes'!M$27),"")</f>
        <v/>
      </c>
      <c r="M230" s="132" t="str">
        <f>IF(SUM('Test Sample Data'!M$3:M$386)&gt;10,IF(AND(ISNUMBER('Test Sample Data'!M230),'Test Sample Data'!M230&lt;35,'Test Sample Data'!M230&gt;0),'Test Sample Data'!M230-'Choose Housekeeping Genes'!N$27,35-'Choose Housekeeping Genes'!N$27),"")</f>
        <v/>
      </c>
      <c r="N230" s="132" t="str">
        <f>IF(SUM('Test Sample Data'!N$3:N$386)&gt;10,IF(AND(ISNUMBER('Test Sample Data'!N230),'Test Sample Data'!N230&lt;35,'Test Sample Data'!N230&gt;0),'Test Sample Data'!N230-'Choose Housekeeping Genes'!O$27,35-'Choose Housekeeping Genes'!O$27),"")</f>
        <v/>
      </c>
      <c r="O230" s="132" t="str">
        <f>IF(SUM('Test Sample Data'!O$3:O$386)&gt;10,IF(AND(ISNUMBER('Test Sample Data'!O230),'Test Sample Data'!O230&lt;35,'Test Sample Data'!O230&gt;0),'Test Sample Data'!O230-'Choose Housekeeping Genes'!P$27,35-'Choose Housekeeping Genes'!P$27),"")</f>
        <v/>
      </c>
      <c r="P230" s="132" t="str">
        <f>IF(SUM('Test Sample Data'!P$3:P$386)&gt;10,IF(AND(ISNUMBER('Test Sample Data'!P230),'Test Sample Data'!P230&lt;35,'Test Sample Data'!P230&gt;0),'Test Sample Data'!P230-'Choose Housekeeping Genes'!Q$27,35-'Choose Housekeeping Genes'!Q$27),"")</f>
        <v/>
      </c>
      <c r="Q230" s="132" t="str">
        <f>IF(SUM('Test Sample Data'!Q$3:Q$386)&gt;10,IF(AND(ISNUMBER('Test Sample Data'!Q230),'Test Sample Data'!Q230&lt;35,'Test Sample Data'!Q230&gt;0),'Test Sample Data'!Q230-'Choose Housekeeping Genes'!R$27,35-'Choose Housekeeping Genes'!R$27),"")</f>
        <v/>
      </c>
      <c r="R230" s="132" t="str">
        <f>IF(SUM('Test Sample Data'!R$3:R$386)&gt;10,IF(AND(ISNUMBER('Test Sample Data'!R230),'Test Sample Data'!R230&lt;35,'Test Sample Data'!R230&gt;0),'Test Sample Data'!R230-'Choose Housekeeping Genes'!S$27,35-'Choose Housekeeping Genes'!S$27),"")</f>
        <v/>
      </c>
      <c r="S230" s="132" t="str">
        <f>IF(SUM('Test Sample Data'!S$3:S$386)&gt;10,IF(AND(ISNUMBER('Test Sample Data'!S230),'Test Sample Data'!S230&lt;35,'Test Sample Data'!S230&gt;0),'Test Sample Data'!S230-'Choose Housekeeping Genes'!T$27,35-'Choose Housekeeping Genes'!T$27),"")</f>
        <v/>
      </c>
      <c r="T230" s="132" t="str">
        <f>IF(SUM('Test Sample Data'!T$3:T$386)&gt;10,IF(AND(ISNUMBER('Test Sample Data'!T230),'Test Sample Data'!T230&lt;35,'Test Sample Data'!T230&gt;0),'Test Sample Data'!T230-'Choose Housekeeping Genes'!U$27,35-'Choose Housekeeping Genes'!U$27),"")</f>
        <v/>
      </c>
      <c r="U230" s="132" t="str">
        <f>IF(SUM('Test Sample Data'!U$3:U$386)&gt;10,IF(AND(ISNUMBER('Test Sample Data'!U230),'Test Sample Data'!U230&lt;35,'Test Sample Data'!U230&gt;0),'Test Sample Data'!U230-'Choose Housekeeping Genes'!V$27,35-'Choose Housekeeping Genes'!V$27),"")</f>
        <v/>
      </c>
      <c r="V230" s="132" t="str">
        <f>IF(SUM('Test Sample Data'!V$3:V$386)&gt;10,IF(AND(ISNUMBER('Test Sample Data'!V230),'Test Sample Data'!V230&lt;35,'Test Sample Data'!V230&gt;0),'Test Sample Data'!V230-'Choose Housekeeping Genes'!W$27,35-'Choose Housekeeping Genes'!W$27),"")</f>
        <v/>
      </c>
      <c r="W230" s="140" t="str">
        <f>'Control Sample Data'!A230</f>
        <v>AIRN-2</v>
      </c>
      <c r="X230" s="141" t="s">
        <v>277</v>
      </c>
      <c r="Y230" s="132" t="str">
        <f>IF(SUM('Control Sample Data'!C$3:C$386)&gt;10,IF(AND(ISNUMBER('Control Sample Data'!C230),'Control Sample Data'!C230&lt;35,'Control Sample Data'!C230&gt;0),'Control Sample Data'!C230-'Choose Housekeeping Genes'!AA$27,35-'Choose Housekeeping Genes'!AA$27),"")</f>
        <v/>
      </c>
      <c r="Z230" s="132" t="str">
        <f>IF(SUM('Control Sample Data'!D$3:D$386)&gt;10,IF(AND(ISNUMBER('Control Sample Data'!D230),'Control Sample Data'!D230&lt;35,'Control Sample Data'!D230&gt;0),'Control Sample Data'!D230-'Choose Housekeeping Genes'!AB$27,35-'Choose Housekeeping Genes'!AB$27),"")</f>
        <v/>
      </c>
      <c r="AA230" s="132" t="str">
        <f>IF(SUM('Control Sample Data'!E$3:E$386)&gt;10,IF(AND(ISNUMBER('Control Sample Data'!E230),'Control Sample Data'!E230&lt;35,'Control Sample Data'!E230&gt;0),'Control Sample Data'!E230-'Choose Housekeeping Genes'!AC$27,35-'Choose Housekeeping Genes'!AC$27),"")</f>
        <v/>
      </c>
      <c r="AB230" s="132" t="str">
        <f>IF(SUM('Control Sample Data'!F$3:F$386)&gt;10,IF(AND(ISNUMBER('Control Sample Data'!F230),'Control Sample Data'!F230&lt;35,'Control Sample Data'!F230&gt;0),'Control Sample Data'!F230-'Choose Housekeeping Genes'!AD$27,35-'Choose Housekeeping Genes'!AD$27),"")</f>
        <v/>
      </c>
      <c r="AC230" s="132" t="str">
        <f>IF(SUM('Control Sample Data'!G$3:G$386)&gt;10,IF(AND(ISNUMBER('Control Sample Data'!G230),'Control Sample Data'!G230&lt;35,'Control Sample Data'!G230&gt;0),'Control Sample Data'!G230-'Choose Housekeeping Genes'!AE$27,35-'Choose Housekeeping Genes'!AE$27),"")</f>
        <v/>
      </c>
      <c r="AD230" s="132" t="str">
        <f>IF(SUM('Control Sample Data'!H$3:H$386)&gt;10,IF(AND(ISNUMBER('Control Sample Data'!H230),'Control Sample Data'!H230&lt;35,'Control Sample Data'!H230&gt;0),'Control Sample Data'!H230-'Choose Housekeeping Genes'!AF$27,35-'Choose Housekeeping Genes'!AF$27),"")</f>
        <v/>
      </c>
      <c r="AE230" s="132" t="str">
        <f>IF(SUM('Control Sample Data'!I$3:I$386)&gt;10,IF(AND(ISNUMBER('Control Sample Data'!I230),'Control Sample Data'!I230&lt;35,'Control Sample Data'!I230&gt;0),'Control Sample Data'!I230-'Choose Housekeeping Genes'!AG$27,35-'Choose Housekeeping Genes'!AG$27),"")</f>
        <v/>
      </c>
      <c r="AF230" s="132" t="str">
        <f>IF(SUM('Control Sample Data'!J$3:J$386)&gt;10,IF(AND(ISNUMBER('Control Sample Data'!J230),'Control Sample Data'!J230&lt;35,'Control Sample Data'!J230&gt;0),'Control Sample Data'!J230-'Choose Housekeeping Genes'!AH$27,35-'Choose Housekeeping Genes'!AH$27),"")</f>
        <v/>
      </c>
      <c r="AG230" s="132" t="str">
        <f>IF(SUM('Control Sample Data'!K$3:K$386)&gt;10,IF(AND(ISNUMBER('Control Sample Data'!K230),'Control Sample Data'!K230&lt;35,'Control Sample Data'!K230&gt;0),'Control Sample Data'!K230-'Choose Housekeeping Genes'!AI$27,35-'Choose Housekeeping Genes'!AI$27),"")</f>
        <v/>
      </c>
      <c r="AH230" s="132" t="str">
        <f>IF(SUM('Control Sample Data'!L$3:L$386)&gt;10,IF(AND(ISNUMBER('Control Sample Data'!L230),'Control Sample Data'!L230&lt;35,'Control Sample Data'!L230&gt;0),'Control Sample Data'!L230-'Choose Housekeeping Genes'!AJ$27,35-'Choose Housekeeping Genes'!AJ$27),"")</f>
        <v/>
      </c>
      <c r="AI230" s="132" t="str">
        <f>IF(SUM('Control Sample Data'!M$3:M$386)&gt;10,IF(AND(ISNUMBER('Control Sample Data'!M230),'Control Sample Data'!M230&lt;35,'Control Sample Data'!M230&gt;0),'Control Sample Data'!M230-'Choose Housekeeping Genes'!AK$27,35-'Choose Housekeeping Genes'!AK$27),"")</f>
        <v/>
      </c>
      <c r="AJ230" s="132" t="str">
        <f>IF(SUM('Control Sample Data'!N$3:N$386)&gt;10,IF(AND(ISNUMBER('Control Sample Data'!N230),'Control Sample Data'!N230&lt;35,'Control Sample Data'!N230&gt;0),'Control Sample Data'!N230-'Choose Housekeeping Genes'!AL$27,35-'Choose Housekeeping Genes'!AL$27),"")</f>
        <v/>
      </c>
      <c r="AK230" s="132" t="str">
        <f>IF(SUM('Control Sample Data'!O$3:O$386)&gt;10,IF(AND(ISNUMBER('Control Sample Data'!O230),'Control Sample Data'!O230&lt;35,'Control Sample Data'!O230&gt;0),'Control Sample Data'!O230-'Choose Housekeeping Genes'!AM$27,35-'Choose Housekeeping Genes'!AM$27),"")</f>
        <v/>
      </c>
      <c r="AL230" s="132" t="str">
        <f>IF(SUM('Control Sample Data'!P$3:P$386)&gt;10,IF(AND(ISNUMBER('Control Sample Data'!P230),'Control Sample Data'!P230&lt;35,'Control Sample Data'!P230&gt;0),'Control Sample Data'!P230-'Choose Housekeeping Genes'!AN$27,35-'Choose Housekeeping Genes'!AN$27),"")</f>
        <v/>
      </c>
      <c r="AM230" s="132" t="str">
        <f>IF(SUM('Control Sample Data'!Q$3:Q$386)&gt;10,IF(AND(ISNUMBER('Control Sample Data'!Q230),'Control Sample Data'!Q230&lt;35,'Control Sample Data'!Q230&gt;0),'Control Sample Data'!Q230-'Choose Housekeeping Genes'!AO$27,35-'Choose Housekeeping Genes'!AO$27),"")</f>
        <v/>
      </c>
      <c r="AN230" s="132" t="str">
        <f>IF(SUM('Control Sample Data'!R$3:R$386)&gt;10,IF(AND(ISNUMBER('Control Sample Data'!R230),'Control Sample Data'!R230&lt;35,'Control Sample Data'!R230&gt;0),'Control Sample Data'!R230-'Choose Housekeeping Genes'!AP$27,35-'Choose Housekeeping Genes'!AP$27),"")</f>
        <v/>
      </c>
      <c r="AO230" s="132" t="str">
        <f>IF(SUM('Control Sample Data'!S$3:S$386)&gt;10,IF(AND(ISNUMBER('Control Sample Data'!S230),'Control Sample Data'!S230&lt;35,'Control Sample Data'!S230&gt;0),'Control Sample Data'!S230-'Choose Housekeeping Genes'!AQ$27,35-'Choose Housekeeping Genes'!AQ$27),"")</f>
        <v/>
      </c>
      <c r="AP230" s="132" t="str">
        <f>IF(SUM('Control Sample Data'!T$3:T$386)&gt;10,IF(AND(ISNUMBER('Control Sample Data'!T230),'Control Sample Data'!T230&lt;35,'Control Sample Data'!T230&gt;0),'Control Sample Data'!T230-'Choose Housekeeping Genes'!AR$27,35-'Choose Housekeeping Genes'!AR$27),"")</f>
        <v/>
      </c>
      <c r="AQ230" s="132" t="str">
        <f>IF(SUM('Control Sample Data'!U$3:U$386)&gt;10,IF(AND(ISNUMBER('Control Sample Data'!U230),'Control Sample Data'!U230&lt;35,'Control Sample Data'!U230&gt;0),'Control Sample Data'!U230-'Choose Housekeeping Genes'!AS$27,35-'Choose Housekeeping Genes'!AS$27),"")</f>
        <v/>
      </c>
      <c r="AR230" s="132" t="str">
        <f>IF(SUM('Control Sample Data'!V$3:V$386)&gt;10,IF(AND(ISNUMBER('Control Sample Data'!V230),'Control Sample Data'!V230&lt;35,'Control Sample Data'!V230&gt;0),'Control Sample Data'!V230-'Choose Housekeeping Genes'!AT$27,35-'Choose Housekeeping Genes'!AT$27),"")</f>
        <v/>
      </c>
      <c r="AS230" s="135" t="str">
        <f>'Control Sample Data'!A230</f>
        <v>AIRN-2</v>
      </c>
      <c r="AT230" s="35" t="s">
        <v>277</v>
      </c>
      <c r="AU230" s="132" t="str">
        <f ca="1">IF(ISNUMBER(C230-'Choose Housekeeping Genes'!D$17),C230-'Choose Housekeeping Genes'!D$17,"")</f>
        <v/>
      </c>
      <c r="AV230" s="132" t="str">
        <f ca="1">IF(ISNUMBER(D230-'Choose Housekeeping Genes'!E$17),D230-'Choose Housekeeping Genes'!E$17,"")</f>
        <v/>
      </c>
      <c r="AW230" s="132" t="str">
        <f ca="1">IF(ISNUMBER(E230-'Choose Housekeeping Genes'!F$17),E230-'Choose Housekeeping Genes'!F$17,"")</f>
        <v/>
      </c>
      <c r="AX230" s="132" t="str">
        <f ca="1">IF(ISNUMBER(F230-'Choose Housekeeping Genes'!G$17),F230-'Choose Housekeeping Genes'!G$17,"")</f>
        <v/>
      </c>
      <c r="AY230" s="132" t="str">
        <f ca="1">IF(ISNUMBER(G230-'Choose Housekeeping Genes'!H$17),G230-'Choose Housekeeping Genes'!H$17,"")</f>
        <v/>
      </c>
      <c r="AZ230" s="132" t="str">
        <f ca="1">IF(ISNUMBER(H230-'Choose Housekeeping Genes'!I$17),H230-'Choose Housekeeping Genes'!I$17,"")</f>
        <v/>
      </c>
      <c r="BA230" s="132" t="str">
        <f ca="1">IF(ISNUMBER(I230-'Choose Housekeeping Genes'!J$17),I230-'Choose Housekeeping Genes'!J$17,"")</f>
        <v/>
      </c>
      <c r="BB230" s="132" t="str">
        <f ca="1">IF(ISNUMBER(J230-'Choose Housekeeping Genes'!K$17),J230-'Choose Housekeeping Genes'!K$17,"")</f>
        <v/>
      </c>
      <c r="BC230" s="132" t="str">
        <f ca="1">IF(ISNUMBER(K230-'Choose Housekeeping Genes'!L$17),K230-'Choose Housekeeping Genes'!L$17,"")</f>
        <v/>
      </c>
      <c r="BD230" s="132" t="str">
        <f ca="1">IF(ISNUMBER(L230-'Choose Housekeeping Genes'!M$17),L230-'Choose Housekeeping Genes'!M$17,"")</f>
        <v/>
      </c>
      <c r="BE230" s="132" t="str">
        <f ca="1">IF(ISNUMBER(M230-'Choose Housekeeping Genes'!N$17),M230-'Choose Housekeeping Genes'!N$17,"")</f>
        <v/>
      </c>
      <c r="BF230" s="132" t="str">
        <f ca="1">IF(ISNUMBER(N230-'Choose Housekeeping Genes'!O$17),N230-'Choose Housekeeping Genes'!O$17,"")</f>
        <v/>
      </c>
      <c r="BG230" s="132" t="str">
        <f ca="1">IF(ISNUMBER(O230-'Choose Housekeeping Genes'!P$17),O230-'Choose Housekeeping Genes'!P$17,"")</f>
        <v/>
      </c>
      <c r="BH230" s="132" t="str">
        <f ca="1">IF(ISNUMBER(P230-'Choose Housekeeping Genes'!Q$17),P230-'Choose Housekeeping Genes'!Q$17,"")</f>
        <v/>
      </c>
      <c r="BI230" s="132" t="str">
        <f ca="1">IF(ISNUMBER(Q230-'Choose Housekeeping Genes'!R$17),Q230-'Choose Housekeeping Genes'!R$17,"")</f>
        <v/>
      </c>
      <c r="BJ230" s="132" t="str">
        <f ca="1">IF(ISNUMBER(R230-'Choose Housekeeping Genes'!S$17),R230-'Choose Housekeeping Genes'!S$17,"")</f>
        <v/>
      </c>
      <c r="BK230" s="132" t="str">
        <f ca="1">IF(ISNUMBER(S230-'Choose Housekeeping Genes'!T$17),S230-'Choose Housekeeping Genes'!T$17,"")</f>
        <v/>
      </c>
      <c r="BL230" s="132" t="str">
        <f ca="1">IF(ISNUMBER(T230-'Choose Housekeeping Genes'!U$17),T230-'Choose Housekeeping Genes'!U$17,"")</f>
        <v/>
      </c>
      <c r="BM230" s="132" t="str">
        <f ca="1">IF(ISNUMBER(U230-'Choose Housekeeping Genes'!V$17),U230-'Choose Housekeeping Genes'!V$17,"")</f>
        <v/>
      </c>
      <c r="BN230" s="132" t="str">
        <f ca="1">IF(ISNUMBER(V230-'Choose Housekeeping Genes'!W$17),V230-'Choose Housekeeping Genes'!W$17,"")</f>
        <v/>
      </c>
      <c r="BO230" s="142" t="str">
        <f t="shared" si="14"/>
        <v>AIRN-2</v>
      </c>
      <c r="BP230" s="141" t="s">
        <v>277</v>
      </c>
      <c r="BQ230" s="132" t="str">
        <f ca="1">IF(ISNUMBER(Y230-'Choose Housekeeping Genes'!AA$17),Y230-'Choose Housekeeping Genes'!AA$17,"")</f>
        <v/>
      </c>
      <c r="BR230" s="132" t="str">
        <f ca="1">IF(ISNUMBER(Z230-'Choose Housekeeping Genes'!AB$17),Z230-'Choose Housekeeping Genes'!AB$17,"")</f>
        <v/>
      </c>
      <c r="BS230" s="132" t="str">
        <f ca="1">IF(ISNUMBER(AA230-'Choose Housekeeping Genes'!AC$17),AA230-'Choose Housekeeping Genes'!AC$17,"")</f>
        <v/>
      </c>
      <c r="BT230" s="132" t="str">
        <f ca="1">IF(ISNUMBER(AB230-'Choose Housekeeping Genes'!AD$17),AB230-'Choose Housekeeping Genes'!AD$17,"")</f>
        <v/>
      </c>
      <c r="BU230" s="132" t="str">
        <f ca="1">IF(ISNUMBER(AC230-'Choose Housekeeping Genes'!AE$17),AC230-'Choose Housekeeping Genes'!AE$17,"")</f>
        <v/>
      </c>
      <c r="BV230" s="132" t="str">
        <f ca="1">IF(ISNUMBER(AD230-'Choose Housekeeping Genes'!AF$17),AD230-'Choose Housekeeping Genes'!AF$17,"")</f>
        <v/>
      </c>
      <c r="BW230" s="132" t="str">
        <f ca="1">IF(ISNUMBER(AE230-'Choose Housekeeping Genes'!AG$17),AE230-'Choose Housekeeping Genes'!AG$17,"")</f>
        <v/>
      </c>
      <c r="BX230" s="132" t="str">
        <f ca="1">IF(ISNUMBER(AF230-'Choose Housekeeping Genes'!AH$17),AF230-'Choose Housekeeping Genes'!AH$17,"")</f>
        <v/>
      </c>
      <c r="BY230" s="132" t="str">
        <f ca="1">IF(ISNUMBER(AG230-'Choose Housekeeping Genes'!AI$17),AG230-'Choose Housekeeping Genes'!AI$17,"")</f>
        <v/>
      </c>
      <c r="BZ230" s="132" t="str">
        <f ca="1">IF(ISNUMBER(AH230-'Choose Housekeeping Genes'!AJ$17),AH230-'Choose Housekeeping Genes'!AJ$17,"")</f>
        <v/>
      </c>
      <c r="CA230" s="132" t="str">
        <f ca="1">IF(ISNUMBER(AI230-'Choose Housekeeping Genes'!AK$17),AI230-'Choose Housekeeping Genes'!AK$17,"")</f>
        <v/>
      </c>
      <c r="CB230" s="132" t="str">
        <f ca="1">IF(ISNUMBER(AJ230-'Choose Housekeeping Genes'!AL$17),AJ230-'Choose Housekeeping Genes'!AL$17,"")</f>
        <v/>
      </c>
      <c r="CC230" s="132" t="str">
        <f ca="1">IF(ISNUMBER(AK230-'Choose Housekeeping Genes'!AM$17),AK230-'Choose Housekeeping Genes'!AM$17,"")</f>
        <v/>
      </c>
      <c r="CD230" s="132" t="str">
        <f ca="1">IF(ISNUMBER(AL230-'Choose Housekeeping Genes'!AN$17),AL230-'Choose Housekeeping Genes'!AN$17,"")</f>
        <v/>
      </c>
      <c r="CE230" s="132" t="str">
        <f ca="1">IF(ISNUMBER(AM230-'Choose Housekeeping Genes'!AO$17),AM230-'Choose Housekeeping Genes'!AO$17,"")</f>
        <v/>
      </c>
      <c r="CF230" s="132" t="str">
        <f ca="1">IF(ISNUMBER(AN230-'Choose Housekeeping Genes'!AP$17),AN230-'Choose Housekeeping Genes'!AP$17,"")</f>
        <v/>
      </c>
      <c r="CG230" s="132" t="str">
        <f ca="1">IF(ISNUMBER(AO230-'Choose Housekeeping Genes'!AQ$17),AO230-'Choose Housekeeping Genes'!AQ$17,"")</f>
        <v/>
      </c>
      <c r="CH230" s="132" t="str">
        <f ca="1">IF(ISNUMBER(AP230-'Choose Housekeeping Genes'!AR$17),AP230-'Choose Housekeeping Genes'!AR$17,"")</f>
        <v/>
      </c>
      <c r="CI230" s="132" t="str">
        <f ca="1">IF(ISNUMBER(AQ230-'Choose Housekeeping Genes'!AS$17),AQ230-'Choose Housekeeping Genes'!AS$17,"")</f>
        <v/>
      </c>
      <c r="CJ230" s="132" t="str">
        <f ca="1">IF(ISNUMBER(AR230-'Choose Housekeeping Genes'!AT$17),AR230-'Choose Housekeeping Genes'!AT$17,"")</f>
        <v/>
      </c>
      <c r="CK230" s="137" t="e">
        <f t="shared" ca="1" si="12"/>
        <v>#DIV/0!</v>
      </c>
      <c r="CL230" s="138" t="e">
        <f t="shared" ca="1" si="13"/>
        <v>#DIV/0!</v>
      </c>
    </row>
    <row r="231" spans="1:90" ht="12.75" x14ac:dyDescent="0.15">
      <c r="A231" s="131" t="str">
        <f>'Transcript table'!C231</f>
        <v>APOC1P1</v>
      </c>
      <c r="B231" s="35" t="s">
        <v>278</v>
      </c>
      <c r="C231" s="132" t="str">
        <f>IF(SUM('Test Sample Data'!C$3:C$386)&gt;10,IF(AND(ISNUMBER('Test Sample Data'!C231),'Test Sample Data'!C231&lt;35,'Test Sample Data'!C231&gt;0),'Test Sample Data'!C231-'Choose Housekeeping Genes'!D$27,35-'Choose Housekeeping Genes'!D$27),"")</f>
        <v/>
      </c>
      <c r="D231" s="132" t="str">
        <f>IF(SUM('Test Sample Data'!D$3:D$386)&gt;10,IF(AND(ISNUMBER('Test Sample Data'!D231),'Test Sample Data'!D231&lt;35,'Test Sample Data'!D231&gt;0),'Test Sample Data'!D231-'Choose Housekeeping Genes'!E$27,35-'Choose Housekeeping Genes'!E$27),"")</f>
        <v/>
      </c>
      <c r="E231" s="132" t="str">
        <f>IF(SUM('Test Sample Data'!E$3:E$386)&gt;10,IF(AND(ISNUMBER('Test Sample Data'!E231),'Test Sample Data'!E231&lt;35,'Test Sample Data'!E231&gt;0),'Test Sample Data'!E231-'Choose Housekeeping Genes'!F$27,35-'Choose Housekeeping Genes'!F$27),"")</f>
        <v/>
      </c>
      <c r="F231" s="132" t="str">
        <f>IF(SUM('Test Sample Data'!F$3:F$386)&gt;10,IF(AND(ISNUMBER('Test Sample Data'!F231),'Test Sample Data'!F231&lt;35,'Test Sample Data'!F231&gt;0),'Test Sample Data'!F231-'Choose Housekeeping Genes'!G$27,35-'Choose Housekeeping Genes'!G$27),"")</f>
        <v/>
      </c>
      <c r="G231" s="132" t="str">
        <f>IF(SUM('Test Sample Data'!G$3:G$386)&gt;10,IF(AND(ISNUMBER('Test Sample Data'!G231),'Test Sample Data'!G231&lt;35,'Test Sample Data'!G231&gt;0),'Test Sample Data'!G231-'Choose Housekeeping Genes'!H$27,35-'Choose Housekeeping Genes'!H$27),"")</f>
        <v/>
      </c>
      <c r="H231" s="132" t="str">
        <f>IF(SUM('Test Sample Data'!H$3:H$386)&gt;10,IF(AND(ISNUMBER('Test Sample Data'!H231),'Test Sample Data'!H231&lt;35,'Test Sample Data'!H231&gt;0),'Test Sample Data'!H231-'Choose Housekeeping Genes'!I$27,35-'Choose Housekeeping Genes'!I$27),"")</f>
        <v/>
      </c>
      <c r="I231" s="132" t="str">
        <f>IF(SUM('Test Sample Data'!I$3:I$386)&gt;10,IF(AND(ISNUMBER('Test Sample Data'!I231),'Test Sample Data'!I231&lt;35,'Test Sample Data'!I231&gt;0),'Test Sample Data'!I231-'Choose Housekeeping Genes'!J$27,35-'Choose Housekeeping Genes'!J$27),"")</f>
        <v/>
      </c>
      <c r="J231" s="132" t="str">
        <f>IF(SUM('Test Sample Data'!J$3:J$386)&gt;10,IF(AND(ISNUMBER('Test Sample Data'!J231),'Test Sample Data'!J231&lt;35,'Test Sample Data'!J231&gt;0),'Test Sample Data'!J231-'Choose Housekeeping Genes'!K$27,35-'Choose Housekeeping Genes'!K$27),"")</f>
        <v/>
      </c>
      <c r="K231" s="132" t="str">
        <f>IF(SUM('Test Sample Data'!K$3:K$386)&gt;10,IF(AND(ISNUMBER('Test Sample Data'!K231),'Test Sample Data'!K231&lt;35,'Test Sample Data'!K231&gt;0),'Test Sample Data'!K231-'Choose Housekeeping Genes'!L$27,35-'Choose Housekeeping Genes'!L$27),"")</f>
        <v/>
      </c>
      <c r="L231" s="132" t="str">
        <f>IF(SUM('Test Sample Data'!L$3:L$386)&gt;10,IF(AND(ISNUMBER('Test Sample Data'!L231),'Test Sample Data'!L231&lt;35,'Test Sample Data'!L231&gt;0),'Test Sample Data'!L231-'Choose Housekeeping Genes'!M$27,35-'Choose Housekeeping Genes'!M$27),"")</f>
        <v/>
      </c>
      <c r="M231" s="132" t="str">
        <f>IF(SUM('Test Sample Data'!M$3:M$386)&gt;10,IF(AND(ISNUMBER('Test Sample Data'!M231),'Test Sample Data'!M231&lt;35,'Test Sample Data'!M231&gt;0),'Test Sample Data'!M231-'Choose Housekeeping Genes'!N$27,35-'Choose Housekeeping Genes'!N$27),"")</f>
        <v/>
      </c>
      <c r="N231" s="132" t="str">
        <f>IF(SUM('Test Sample Data'!N$3:N$386)&gt;10,IF(AND(ISNUMBER('Test Sample Data'!N231),'Test Sample Data'!N231&lt;35,'Test Sample Data'!N231&gt;0),'Test Sample Data'!N231-'Choose Housekeeping Genes'!O$27,35-'Choose Housekeeping Genes'!O$27),"")</f>
        <v/>
      </c>
      <c r="O231" s="132" t="str">
        <f>IF(SUM('Test Sample Data'!O$3:O$386)&gt;10,IF(AND(ISNUMBER('Test Sample Data'!O231),'Test Sample Data'!O231&lt;35,'Test Sample Data'!O231&gt;0),'Test Sample Data'!O231-'Choose Housekeeping Genes'!P$27,35-'Choose Housekeeping Genes'!P$27),"")</f>
        <v/>
      </c>
      <c r="P231" s="132" t="str">
        <f>IF(SUM('Test Sample Data'!P$3:P$386)&gt;10,IF(AND(ISNUMBER('Test Sample Data'!P231),'Test Sample Data'!P231&lt;35,'Test Sample Data'!P231&gt;0),'Test Sample Data'!P231-'Choose Housekeeping Genes'!Q$27,35-'Choose Housekeeping Genes'!Q$27),"")</f>
        <v/>
      </c>
      <c r="Q231" s="132" t="str">
        <f>IF(SUM('Test Sample Data'!Q$3:Q$386)&gt;10,IF(AND(ISNUMBER('Test Sample Data'!Q231),'Test Sample Data'!Q231&lt;35,'Test Sample Data'!Q231&gt;0),'Test Sample Data'!Q231-'Choose Housekeeping Genes'!R$27,35-'Choose Housekeeping Genes'!R$27),"")</f>
        <v/>
      </c>
      <c r="R231" s="132" t="str">
        <f>IF(SUM('Test Sample Data'!R$3:R$386)&gt;10,IF(AND(ISNUMBER('Test Sample Data'!R231),'Test Sample Data'!R231&lt;35,'Test Sample Data'!R231&gt;0),'Test Sample Data'!R231-'Choose Housekeeping Genes'!S$27,35-'Choose Housekeeping Genes'!S$27),"")</f>
        <v/>
      </c>
      <c r="S231" s="132" t="str">
        <f>IF(SUM('Test Sample Data'!S$3:S$386)&gt;10,IF(AND(ISNUMBER('Test Sample Data'!S231),'Test Sample Data'!S231&lt;35,'Test Sample Data'!S231&gt;0),'Test Sample Data'!S231-'Choose Housekeeping Genes'!T$27,35-'Choose Housekeeping Genes'!T$27),"")</f>
        <v/>
      </c>
      <c r="T231" s="132" t="str">
        <f>IF(SUM('Test Sample Data'!T$3:T$386)&gt;10,IF(AND(ISNUMBER('Test Sample Data'!T231),'Test Sample Data'!T231&lt;35,'Test Sample Data'!T231&gt;0),'Test Sample Data'!T231-'Choose Housekeeping Genes'!U$27,35-'Choose Housekeeping Genes'!U$27),"")</f>
        <v/>
      </c>
      <c r="U231" s="132" t="str">
        <f>IF(SUM('Test Sample Data'!U$3:U$386)&gt;10,IF(AND(ISNUMBER('Test Sample Data'!U231),'Test Sample Data'!U231&lt;35,'Test Sample Data'!U231&gt;0),'Test Sample Data'!U231-'Choose Housekeeping Genes'!V$27,35-'Choose Housekeeping Genes'!V$27),"")</f>
        <v/>
      </c>
      <c r="V231" s="132" t="str">
        <f>IF(SUM('Test Sample Data'!V$3:V$386)&gt;10,IF(AND(ISNUMBER('Test Sample Data'!V231),'Test Sample Data'!V231&lt;35,'Test Sample Data'!V231&gt;0),'Test Sample Data'!V231-'Choose Housekeeping Genes'!W$27,35-'Choose Housekeeping Genes'!W$27),"")</f>
        <v/>
      </c>
      <c r="W231" s="140" t="str">
        <f>'Control Sample Data'!A231</f>
        <v>APOC1P1</v>
      </c>
      <c r="X231" s="141" t="s">
        <v>278</v>
      </c>
      <c r="Y231" s="132" t="str">
        <f>IF(SUM('Control Sample Data'!C$3:C$386)&gt;10,IF(AND(ISNUMBER('Control Sample Data'!C231),'Control Sample Data'!C231&lt;35,'Control Sample Data'!C231&gt;0),'Control Sample Data'!C231-'Choose Housekeeping Genes'!AA$27,35-'Choose Housekeeping Genes'!AA$27),"")</f>
        <v/>
      </c>
      <c r="Z231" s="132" t="str">
        <f>IF(SUM('Control Sample Data'!D$3:D$386)&gt;10,IF(AND(ISNUMBER('Control Sample Data'!D231),'Control Sample Data'!D231&lt;35,'Control Sample Data'!D231&gt;0),'Control Sample Data'!D231-'Choose Housekeeping Genes'!AB$27,35-'Choose Housekeeping Genes'!AB$27),"")</f>
        <v/>
      </c>
      <c r="AA231" s="132" t="str">
        <f>IF(SUM('Control Sample Data'!E$3:E$386)&gt;10,IF(AND(ISNUMBER('Control Sample Data'!E231),'Control Sample Data'!E231&lt;35,'Control Sample Data'!E231&gt;0),'Control Sample Data'!E231-'Choose Housekeeping Genes'!AC$27,35-'Choose Housekeeping Genes'!AC$27),"")</f>
        <v/>
      </c>
      <c r="AB231" s="132" t="str">
        <f>IF(SUM('Control Sample Data'!F$3:F$386)&gt;10,IF(AND(ISNUMBER('Control Sample Data'!F231),'Control Sample Data'!F231&lt;35,'Control Sample Data'!F231&gt;0),'Control Sample Data'!F231-'Choose Housekeeping Genes'!AD$27,35-'Choose Housekeeping Genes'!AD$27),"")</f>
        <v/>
      </c>
      <c r="AC231" s="132" t="str">
        <f>IF(SUM('Control Sample Data'!G$3:G$386)&gt;10,IF(AND(ISNUMBER('Control Sample Data'!G231),'Control Sample Data'!G231&lt;35,'Control Sample Data'!G231&gt;0),'Control Sample Data'!G231-'Choose Housekeeping Genes'!AE$27,35-'Choose Housekeeping Genes'!AE$27),"")</f>
        <v/>
      </c>
      <c r="AD231" s="132" t="str">
        <f>IF(SUM('Control Sample Data'!H$3:H$386)&gt;10,IF(AND(ISNUMBER('Control Sample Data'!H231),'Control Sample Data'!H231&lt;35,'Control Sample Data'!H231&gt;0),'Control Sample Data'!H231-'Choose Housekeeping Genes'!AF$27,35-'Choose Housekeeping Genes'!AF$27),"")</f>
        <v/>
      </c>
      <c r="AE231" s="132" t="str">
        <f>IF(SUM('Control Sample Data'!I$3:I$386)&gt;10,IF(AND(ISNUMBER('Control Sample Data'!I231),'Control Sample Data'!I231&lt;35,'Control Sample Data'!I231&gt;0),'Control Sample Data'!I231-'Choose Housekeeping Genes'!AG$27,35-'Choose Housekeeping Genes'!AG$27),"")</f>
        <v/>
      </c>
      <c r="AF231" s="132" t="str">
        <f>IF(SUM('Control Sample Data'!J$3:J$386)&gt;10,IF(AND(ISNUMBER('Control Sample Data'!J231),'Control Sample Data'!J231&lt;35,'Control Sample Data'!J231&gt;0),'Control Sample Data'!J231-'Choose Housekeeping Genes'!AH$27,35-'Choose Housekeeping Genes'!AH$27),"")</f>
        <v/>
      </c>
      <c r="AG231" s="132" t="str">
        <f>IF(SUM('Control Sample Data'!K$3:K$386)&gt;10,IF(AND(ISNUMBER('Control Sample Data'!K231),'Control Sample Data'!K231&lt;35,'Control Sample Data'!K231&gt;0),'Control Sample Data'!K231-'Choose Housekeeping Genes'!AI$27,35-'Choose Housekeeping Genes'!AI$27),"")</f>
        <v/>
      </c>
      <c r="AH231" s="132" t="str">
        <f>IF(SUM('Control Sample Data'!L$3:L$386)&gt;10,IF(AND(ISNUMBER('Control Sample Data'!L231),'Control Sample Data'!L231&lt;35,'Control Sample Data'!L231&gt;0),'Control Sample Data'!L231-'Choose Housekeeping Genes'!AJ$27,35-'Choose Housekeeping Genes'!AJ$27),"")</f>
        <v/>
      </c>
      <c r="AI231" s="132" t="str">
        <f>IF(SUM('Control Sample Data'!M$3:M$386)&gt;10,IF(AND(ISNUMBER('Control Sample Data'!M231),'Control Sample Data'!M231&lt;35,'Control Sample Data'!M231&gt;0),'Control Sample Data'!M231-'Choose Housekeeping Genes'!AK$27,35-'Choose Housekeeping Genes'!AK$27),"")</f>
        <v/>
      </c>
      <c r="AJ231" s="132" t="str">
        <f>IF(SUM('Control Sample Data'!N$3:N$386)&gt;10,IF(AND(ISNUMBER('Control Sample Data'!N231),'Control Sample Data'!N231&lt;35,'Control Sample Data'!N231&gt;0),'Control Sample Data'!N231-'Choose Housekeeping Genes'!AL$27,35-'Choose Housekeeping Genes'!AL$27),"")</f>
        <v/>
      </c>
      <c r="AK231" s="132" t="str">
        <f>IF(SUM('Control Sample Data'!O$3:O$386)&gt;10,IF(AND(ISNUMBER('Control Sample Data'!O231),'Control Sample Data'!O231&lt;35,'Control Sample Data'!O231&gt;0),'Control Sample Data'!O231-'Choose Housekeeping Genes'!AM$27,35-'Choose Housekeeping Genes'!AM$27),"")</f>
        <v/>
      </c>
      <c r="AL231" s="132" t="str">
        <f>IF(SUM('Control Sample Data'!P$3:P$386)&gt;10,IF(AND(ISNUMBER('Control Sample Data'!P231),'Control Sample Data'!P231&lt;35,'Control Sample Data'!P231&gt;0),'Control Sample Data'!P231-'Choose Housekeeping Genes'!AN$27,35-'Choose Housekeeping Genes'!AN$27),"")</f>
        <v/>
      </c>
      <c r="AM231" s="132" t="str">
        <f>IF(SUM('Control Sample Data'!Q$3:Q$386)&gt;10,IF(AND(ISNUMBER('Control Sample Data'!Q231),'Control Sample Data'!Q231&lt;35,'Control Sample Data'!Q231&gt;0),'Control Sample Data'!Q231-'Choose Housekeeping Genes'!AO$27,35-'Choose Housekeeping Genes'!AO$27),"")</f>
        <v/>
      </c>
      <c r="AN231" s="132" t="str">
        <f>IF(SUM('Control Sample Data'!R$3:R$386)&gt;10,IF(AND(ISNUMBER('Control Sample Data'!R231),'Control Sample Data'!R231&lt;35,'Control Sample Data'!R231&gt;0),'Control Sample Data'!R231-'Choose Housekeeping Genes'!AP$27,35-'Choose Housekeeping Genes'!AP$27),"")</f>
        <v/>
      </c>
      <c r="AO231" s="132" t="str">
        <f>IF(SUM('Control Sample Data'!S$3:S$386)&gt;10,IF(AND(ISNUMBER('Control Sample Data'!S231),'Control Sample Data'!S231&lt;35,'Control Sample Data'!S231&gt;0),'Control Sample Data'!S231-'Choose Housekeeping Genes'!AQ$27,35-'Choose Housekeeping Genes'!AQ$27),"")</f>
        <v/>
      </c>
      <c r="AP231" s="132" t="str">
        <f>IF(SUM('Control Sample Data'!T$3:T$386)&gt;10,IF(AND(ISNUMBER('Control Sample Data'!T231),'Control Sample Data'!T231&lt;35,'Control Sample Data'!T231&gt;0),'Control Sample Data'!T231-'Choose Housekeeping Genes'!AR$27,35-'Choose Housekeeping Genes'!AR$27),"")</f>
        <v/>
      </c>
      <c r="AQ231" s="132" t="str">
        <f>IF(SUM('Control Sample Data'!U$3:U$386)&gt;10,IF(AND(ISNUMBER('Control Sample Data'!U231),'Control Sample Data'!U231&lt;35,'Control Sample Data'!U231&gt;0),'Control Sample Data'!U231-'Choose Housekeeping Genes'!AS$27,35-'Choose Housekeeping Genes'!AS$27),"")</f>
        <v/>
      </c>
      <c r="AR231" s="132" t="str">
        <f>IF(SUM('Control Sample Data'!V$3:V$386)&gt;10,IF(AND(ISNUMBER('Control Sample Data'!V231),'Control Sample Data'!V231&lt;35,'Control Sample Data'!V231&gt;0),'Control Sample Data'!V231-'Choose Housekeeping Genes'!AT$27,35-'Choose Housekeeping Genes'!AT$27),"")</f>
        <v/>
      </c>
      <c r="AS231" s="135" t="str">
        <f>'Control Sample Data'!A231</f>
        <v>APOC1P1</v>
      </c>
      <c r="AT231" s="35" t="s">
        <v>278</v>
      </c>
      <c r="AU231" s="132" t="str">
        <f ca="1">IF(ISNUMBER(C231-'Choose Housekeeping Genes'!D$17),C231-'Choose Housekeeping Genes'!D$17,"")</f>
        <v/>
      </c>
      <c r="AV231" s="132" t="str">
        <f ca="1">IF(ISNUMBER(D231-'Choose Housekeeping Genes'!E$17),D231-'Choose Housekeeping Genes'!E$17,"")</f>
        <v/>
      </c>
      <c r="AW231" s="132" t="str">
        <f ca="1">IF(ISNUMBER(E231-'Choose Housekeeping Genes'!F$17),E231-'Choose Housekeeping Genes'!F$17,"")</f>
        <v/>
      </c>
      <c r="AX231" s="132" t="str">
        <f ca="1">IF(ISNUMBER(F231-'Choose Housekeeping Genes'!G$17),F231-'Choose Housekeeping Genes'!G$17,"")</f>
        <v/>
      </c>
      <c r="AY231" s="132" t="str">
        <f ca="1">IF(ISNUMBER(G231-'Choose Housekeeping Genes'!H$17),G231-'Choose Housekeeping Genes'!H$17,"")</f>
        <v/>
      </c>
      <c r="AZ231" s="132" t="str">
        <f ca="1">IF(ISNUMBER(H231-'Choose Housekeeping Genes'!I$17),H231-'Choose Housekeeping Genes'!I$17,"")</f>
        <v/>
      </c>
      <c r="BA231" s="132" t="str">
        <f ca="1">IF(ISNUMBER(I231-'Choose Housekeeping Genes'!J$17),I231-'Choose Housekeeping Genes'!J$17,"")</f>
        <v/>
      </c>
      <c r="BB231" s="132" t="str">
        <f ca="1">IF(ISNUMBER(J231-'Choose Housekeeping Genes'!K$17),J231-'Choose Housekeeping Genes'!K$17,"")</f>
        <v/>
      </c>
      <c r="BC231" s="132" t="str">
        <f ca="1">IF(ISNUMBER(K231-'Choose Housekeeping Genes'!L$17),K231-'Choose Housekeeping Genes'!L$17,"")</f>
        <v/>
      </c>
      <c r="BD231" s="132" t="str">
        <f ca="1">IF(ISNUMBER(L231-'Choose Housekeeping Genes'!M$17),L231-'Choose Housekeeping Genes'!M$17,"")</f>
        <v/>
      </c>
      <c r="BE231" s="132" t="str">
        <f ca="1">IF(ISNUMBER(M231-'Choose Housekeeping Genes'!N$17),M231-'Choose Housekeeping Genes'!N$17,"")</f>
        <v/>
      </c>
      <c r="BF231" s="132" t="str">
        <f ca="1">IF(ISNUMBER(N231-'Choose Housekeeping Genes'!O$17),N231-'Choose Housekeeping Genes'!O$17,"")</f>
        <v/>
      </c>
      <c r="BG231" s="132" t="str">
        <f ca="1">IF(ISNUMBER(O231-'Choose Housekeeping Genes'!P$17),O231-'Choose Housekeeping Genes'!P$17,"")</f>
        <v/>
      </c>
      <c r="BH231" s="132" t="str">
        <f ca="1">IF(ISNUMBER(P231-'Choose Housekeeping Genes'!Q$17),P231-'Choose Housekeeping Genes'!Q$17,"")</f>
        <v/>
      </c>
      <c r="BI231" s="132" t="str">
        <f ca="1">IF(ISNUMBER(Q231-'Choose Housekeeping Genes'!R$17),Q231-'Choose Housekeeping Genes'!R$17,"")</f>
        <v/>
      </c>
      <c r="BJ231" s="132" t="str">
        <f ca="1">IF(ISNUMBER(R231-'Choose Housekeeping Genes'!S$17),R231-'Choose Housekeeping Genes'!S$17,"")</f>
        <v/>
      </c>
      <c r="BK231" s="132" t="str">
        <f ca="1">IF(ISNUMBER(S231-'Choose Housekeeping Genes'!T$17),S231-'Choose Housekeeping Genes'!T$17,"")</f>
        <v/>
      </c>
      <c r="BL231" s="132" t="str">
        <f ca="1">IF(ISNUMBER(T231-'Choose Housekeeping Genes'!U$17),T231-'Choose Housekeeping Genes'!U$17,"")</f>
        <v/>
      </c>
      <c r="BM231" s="132" t="str">
        <f ca="1">IF(ISNUMBER(U231-'Choose Housekeeping Genes'!V$17),U231-'Choose Housekeeping Genes'!V$17,"")</f>
        <v/>
      </c>
      <c r="BN231" s="132" t="str">
        <f ca="1">IF(ISNUMBER(V231-'Choose Housekeeping Genes'!W$17),V231-'Choose Housekeeping Genes'!W$17,"")</f>
        <v/>
      </c>
      <c r="BO231" s="142" t="str">
        <f t="shared" si="14"/>
        <v>APOC1P1</v>
      </c>
      <c r="BP231" s="141" t="s">
        <v>278</v>
      </c>
      <c r="BQ231" s="132" t="str">
        <f ca="1">IF(ISNUMBER(Y231-'Choose Housekeeping Genes'!AA$17),Y231-'Choose Housekeeping Genes'!AA$17,"")</f>
        <v/>
      </c>
      <c r="BR231" s="132" t="str">
        <f ca="1">IF(ISNUMBER(Z231-'Choose Housekeeping Genes'!AB$17),Z231-'Choose Housekeeping Genes'!AB$17,"")</f>
        <v/>
      </c>
      <c r="BS231" s="132" t="str">
        <f ca="1">IF(ISNUMBER(AA231-'Choose Housekeeping Genes'!AC$17),AA231-'Choose Housekeeping Genes'!AC$17,"")</f>
        <v/>
      </c>
      <c r="BT231" s="132" t="str">
        <f ca="1">IF(ISNUMBER(AB231-'Choose Housekeeping Genes'!AD$17),AB231-'Choose Housekeeping Genes'!AD$17,"")</f>
        <v/>
      </c>
      <c r="BU231" s="132" t="str">
        <f ca="1">IF(ISNUMBER(AC231-'Choose Housekeeping Genes'!AE$17),AC231-'Choose Housekeeping Genes'!AE$17,"")</f>
        <v/>
      </c>
      <c r="BV231" s="132" t="str">
        <f ca="1">IF(ISNUMBER(AD231-'Choose Housekeeping Genes'!AF$17),AD231-'Choose Housekeeping Genes'!AF$17,"")</f>
        <v/>
      </c>
      <c r="BW231" s="132" t="str">
        <f ca="1">IF(ISNUMBER(AE231-'Choose Housekeeping Genes'!AG$17),AE231-'Choose Housekeeping Genes'!AG$17,"")</f>
        <v/>
      </c>
      <c r="BX231" s="132" t="str">
        <f ca="1">IF(ISNUMBER(AF231-'Choose Housekeeping Genes'!AH$17),AF231-'Choose Housekeeping Genes'!AH$17,"")</f>
        <v/>
      </c>
      <c r="BY231" s="132" t="str">
        <f ca="1">IF(ISNUMBER(AG231-'Choose Housekeeping Genes'!AI$17),AG231-'Choose Housekeeping Genes'!AI$17,"")</f>
        <v/>
      </c>
      <c r="BZ231" s="132" t="str">
        <f ca="1">IF(ISNUMBER(AH231-'Choose Housekeeping Genes'!AJ$17),AH231-'Choose Housekeeping Genes'!AJ$17,"")</f>
        <v/>
      </c>
      <c r="CA231" s="132" t="str">
        <f ca="1">IF(ISNUMBER(AI231-'Choose Housekeeping Genes'!AK$17),AI231-'Choose Housekeeping Genes'!AK$17,"")</f>
        <v/>
      </c>
      <c r="CB231" s="132" t="str">
        <f ca="1">IF(ISNUMBER(AJ231-'Choose Housekeeping Genes'!AL$17),AJ231-'Choose Housekeeping Genes'!AL$17,"")</f>
        <v/>
      </c>
      <c r="CC231" s="132" t="str">
        <f ca="1">IF(ISNUMBER(AK231-'Choose Housekeeping Genes'!AM$17),AK231-'Choose Housekeeping Genes'!AM$17,"")</f>
        <v/>
      </c>
      <c r="CD231" s="132" t="str">
        <f ca="1">IF(ISNUMBER(AL231-'Choose Housekeeping Genes'!AN$17),AL231-'Choose Housekeeping Genes'!AN$17,"")</f>
        <v/>
      </c>
      <c r="CE231" s="132" t="str">
        <f ca="1">IF(ISNUMBER(AM231-'Choose Housekeeping Genes'!AO$17),AM231-'Choose Housekeeping Genes'!AO$17,"")</f>
        <v/>
      </c>
      <c r="CF231" s="132" t="str">
        <f ca="1">IF(ISNUMBER(AN231-'Choose Housekeeping Genes'!AP$17),AN231-'Choose Housekeeping Genes'!AP$17,"")</f>
        <v/>
      </c>
      <c r="CG231" s="132" t="str">
        <f ca="1">IF(ISNUMBER(AO231-'Choose Housekeeping Genes'!AQ$17),AO231-'Choose Housekeeping Genes'!AQ$17,"")</f>
        <v/>
      </c>
      <c r="CH231" s="132" t="str">
        <f ca="1">IF(ISNUMBER(AP231-'Choose Housekeeping Genes'!AR$17),AP231-'Choose Housekeeping Genes'!AR$17,"")</f>
        <v/>
      </c>
      <c r="CI231" s="132" t="str">
        <f ca="1">IF(ISNUMBER(AQ231-'Choose Housekeeping Genes'!AS$17),AQ231-'Choose Housekeeping Genes'!AS$17,"")</f>
        <v/>
      </c>
      <c r="CJ231" s="132" t="str">
        <f ca="1">IF(ISNUMBER(AR231-'Choose Housekeeping Genes'!AT$17),AR231-'Choose Housekeeping Genes'!AT$17,"")</f>
        <v/>
      </c>
      <c r="CK231" s="137" t="e">
        <f t="shared" ca="1" si="12"/>
        <v>#DIV/0!</v>
      </c>
      <c r="CL231" s="138" t="e">
        <f t="shared" ca="1" si="13"/>
        <v>#DIV/0!</v>
      </c>
    </row>
    <row r="232" spans="1:90" ht="12.75" x14ac:dyDescent="0.15">
      <c r="A232" s="131" t="str">
        <f>'Transcript table'!C232</f>
        <v>ARA</v>
      </c>
      <c r="B232" s="35" t="s">
        <v>279</v>
      </c>
      <c r="C232" s="132" t="str">
        <f>IF(SUM('Test Sample Data'!C$3:C$386)&gt;10,IF(AND(ISNUMBER('Test Sample Data'!C232),'Test Sample Data'!C232&lt;35,'Test Sample Data'!C232&gt;0),'Test Sample Data'!C232-'Choose Housekeeping Genes'!D$27,35-'Choose Housekeeping Genes'!D$27),"")</f>
        <v/>
      </c>
      <c r="D232" s="132" t="str">
        <f>IF(SUM('Test Sample Data'!D$3:D$386)&gt;10,IF(AND(ISNUMBER('Test Sample Data'!D232),'Test Sample Data'!D232&lt;35,'Test Sample Data'!D232&gt;0),'Test Sample Data'!D232-'Choose Housekeeping Genes'!E$27,35-'Choose Housekeeping Genes'!E$27),"")</f>
        <v/>
      </c>
      <c r="E232" s="132" t="str">
        <f>IF(SUM('Test Sample Data'!E$3:E$386)&gt;10,IF(AND(ISNUMBER('Test Sample Data'!E232),'Test Sample Data'!E232&lt;35,'Test Sample Data'!E232&gt;0),'Test Sample Data'!E232-'Choose Housekeeping Genes'!F$27,35-'Choose Housekeeping Genes'!F$27),"")</f>
        <v/>
      </c>
      <c r="F232" s="132" t="str">
        <f>IF(SUM('Test Sample Data'!F$3:F$386)&gt;10,IF(AND(ISNUMBER('Test Sample Data'!F232),'Test Sample Data'!F232&lt;35,'Test Sample Data'!F232&gt;0),'Test Sample Data'!F232-'Choose Housekeeping Genes'!G$27,35-'Choose Housekeeping Genes'!G$27),"")</f>
        <v/>
      </c>
      <c r="G232" s="132" t="str">
        <f>IF(SUM('Test Sample Data'!G$3:G$386)&gt;10,IF(AND(ISNUMBER('Test Sample Data'!G232),'Test Sample Data'!G232&lt;35,'Test Sample Data'!G232&gt;0),'Test Sample Data'!G232-'Choose Housekeeping Genes'!H$27,35-'Choose Housekeeping Genes'!H$27),"")</f>
        <v/>
      </c>
      <c r="H232" s="132" t="str">
        <f>IF(SUM('Test Sample Data'!H$3:H$386)&gt;10,IF(AND(ISNUMBER('Test Sample Data'!H232),'Test Sample Data'!H232&lt;35,'Test Sample Data'!H232&gt;0),'Test Sample Data'!H232-'Choose Housekeeping Genes'!I$27,35-'Choose Housekeeping Genes'!I$27),"")</f>
        <v/>
      </c>
      <c r="I232" s="132" t="str">
        <f>IF(SUM('Test Sample Data'!I$3:I$386)&gt;10,IF(AND(ISNUMBER('Test Sample Data'!I232),'Test Sample Data'!I232&lt;35,'Test Sample Data'!I232&gt;0),'Test Sample Data'!I232-'Choose Housekeeping Genes'!J$27,35-'Choose Housekeeping Genes'!J$27),"")</f>
        <v/>
      </c>
      <c r="J232" s="132" t="str">
        <f>IF(SUM('Test Sample Data'!J$3:J$386)&gt;10,IF(AND(ISNUMBER('Test Sample Data'!J232),'Test Sample Data'!J232&lt;35,'Test Sample Data'!J232&gt;0),'Test Sample Data'!J232-'Choose Housekeeping Genes'!K$27,35-'Choose Housekeeping Genes'!K$27),"")</f>
        <v/>
      </c>
      <c r="K232" s="132" t="str">
        <f>IF(SUM('Test Sample Data'!K$3:K$386)&gt;10,IF(AND(ISNUMBER('Test Sample Data'!K232),'Test Sample Data'!K232&lt;35,'Test Sample Data'!K232&gt;0),'Test Sample Data'!K232-'Choose Housekeeping Genes'!L$27,35-'Choose Housekeeping Genes'!L$27),"")</f>
        <v/>
      </c>
      <c r="L232" s="132" t="str">
        <f>IF(SUM('Test Sample Data'!L$3:L$386)&gt;10,IF(AND(ISNUMBER('Test Sample Data'!L232),'Test Sample Data'!L232&lt;35,'Test Sample Data'!L232&gt;0),'Test Sample Data'!L232-'Choose Housekeeping Genes'!M$27,35-'Choose Housekeeping Genes'!M$27),"")</f>
        <v/>
      </c>
      <c r="M232" s="132" t="str">
        <f>IF(SUM('Test Sample Data'!M$3:M$386)&gt;10,IF(AND(ISNUMBER('Test Sample Data'!M232),'Test Sample Data'!M232&lt;35,'Test Sample Data'!M232&gt;0),'Test Sample Data'!M232-'Choose Housekeeping Genes'!N$27,35-'Choose Housekeeping Genes'!N$27),"")</f>
        <v/>
      </c>
      <c r="N232" s="132" t="str">
        <f>IF(SUM('Test Sample Data'!N$3:N$386)&gt;10,IF(AND(ISNUMBER('Test Sample Data'!N232),'Test Sample Data'!N232&lt;35,'Test Sample Data'!N232&gt;0),'Test Sample Data'!N232-'Choose Housekeeping Genes'!O$27,35-'Choose Housekeeping Genes'!O$27),"")</f>
        <v/>
      </c>
      <c r="O232" s="132" t="str">
        <f>IF(SUM('Test Sample Data'!O$3:O$386)&gt;10,IF(AND(ISNUMBER('Test Sample Data'!O232),'Test Sample Data'!O232&lt;35,'Test Sample Data'!O232&gt;0),'Test Sample Data'!O232-'Choose Housekeeping Genes'!P$27,35-'Choose Housekeeping Genes'!P$27),"")</f>
        <v/>
      </c>
      <c r="P232" s="132" t="str">
        <f>IF(SUM('Test Sample Data'!P$3:P$386)&gt;10,IF(AND(ISNUMBER('Test Sample Data'!P232),'Test Sample Data'!P232&lt;35,'Test Sample Data'!P232&gt;0),'Test Sample Data'!P232-'Choose Housekeeping Genes'!Q$27,35-'Choose Housekeeping Genes'!Q$27),"")</f>
        <v/>
      </c>
      <c r="Q232" s="132" t="str">
        <f>IF(SUM('Test Sample Data'!Q$3:Q$386)&gt;10,IF(AND(ISNUMBER('Test Sample Data'!Q232),'Test Sample Data'!Q232&lt;35,'Test Sample Data'!Q232&gt;0),'Test Sample Data'!Q232-'Choose Housekeeping Genes'!R$27,35-'Choose Housekeeping Genes'!R$27),"")</f>
        <v/>
      </c>
      <c r="R232" s="132" t="str">
        <f>IF(SUM('Test Sample Data'!R$3:R$386)&gt;10,IF(AND(ISNUMBER('Test Sample Data'!R232),'Test Sample Data'!R232&lt;35,'Test Sample Data'!R232&gt;0),'Test Sample Data'!R232-'Choose Housekeeping Genes'!S$27,35-'Choose Housekeeping Genes'!S$27),"")</f>
        <v/>
      </c>
      <c r="S232" s="132" t="str">
        <f>IF(SUM('Test Sample Data'!S$3:S$386)&gt;10,IF(AND(ISNUMBER('Test Sample Data'!S232),'Test Sample Data'!S232&lt;35,'Test Sample Data'!S232&gt;0),'Test Sample Data'!S232-'Choose Housekeeping Genes'!T$27,35-'Choose Housekeeping Genes'!T$27),"")</f>
        <v/>
      </c>
      <c r="T232" s="132" t="str">
        <f>IF(SUM('Test Sample Data'!T$3:T$386)&gt;10,IF(AND(ISNUMBER('Test Sample Data'!T232),'Test Sample Data'!T232&lt;35,'Test Sample Data'!T232&gt;0),'Test Sample Data'!T232-'Choose Housekeeping Genes'!U$27,35-'Choose Housekeeping Genes'!U$27),"")</f>
        <v/>
      </c>
      <c r="U232" s="132" t="str">
        <f>IF(SUM('Test Sample Data'!U$3:U$386)&gt;10,IF(AND(ISNUMBER('Test Sample Data'!U232),'Test Sample Data'!U232&lt;35,'Test Sample Data'!U232&gt;0),'Test Sample Data'!U232-'Choose Housekeeping Genes'!V$27,35-'Choose Housekeeping Genes'!V$27),"")</f>
        <v/>
      </c>
      <c r="V232" s="132" t="str">
        <f>IF(SUM('Test Sample Data'!V$3:V$386)&gt;10,IF(AND(ISNUMBER('Test Sample Data'!V232),'Test Sample Data'!V232&lt;35,'Test Sample Data'!V232&gt;0),'Test Sample Data'!V232-'Choose Housekeeping Genes'!W$27,35-'Choose Housekeeping Genes'!W$27),"")</f>
        <v/>
      </c>
      <c r="W232" s="140" t="str">
        <f>'Control Sample Data'!A232</f>
        <v>ARA</v>
      </c>
      <c r="X232" s="141" t="s">
        <v>279</v>
      </c>
      <c r="Y232" s="132" t="str">
        <f>IF(SUM('Control Sample Data'!C$3:C$386)&gt;10,IF(AND(ISNUMBER('Control Sample Data'!C232),'Control Sample Data'!C232&lt;35,'Control Sample Data'!C232&gt;0),'Control Sample Data'!C232-'Choose Housekeeping Genes'!AA$27,35-'Choose Housekeeping Genes'!AA$27),"")</f>
        <v/>
      </c>
      <c r="Z232" s="132" t="str">
        <f>IF(SUM('Control Sample Data'!D$3:D$386)&gt;10,IF(AND(ISNUMBER('Control Sample Data'!D232),'Control Sample Data'!D232&lt;35,'Control Sample Data'!D232&gt;0),'Control Sample Data'!D232-'Choose Housekeeping Genes'!AB$27,35-'Choose Housekeeping Genes'!AB$27),"")</f>
        <v/>
      </c>
      <c r="AA232" s="132" t="str">
        <f>IF(SUM('Control Sample Data'!E$3:E$386)&gt;10,IF(AND(ISNUMBER('Control Sample Data'!E232),'Control Sample Data'!E232&lt;35,'Control Sample Data'!E232&gt;0),'Control Sample Data'!E232-'Choose Housekeeping Genes'!AC$27,35-'Choose Housekeeping Genes'!AC$27),"")</f>
        <v/>
      </c>
      <c r="AB232" s="132" t="str">
        <f>IF(SUM('Control Sample Data'!F$3:F$386)&gt;10,IF(AND(ISNUMBER('Control Sample Data'!F232),'Control Sample Data'!F232&lt;35,'Control Sample Data'!F232&gt;0),'Control Sample Data'!F232-'Choose Housekeeping Genes'!AD$27,35-'Choose Housekeeping Genes'!AD$27),"")</f>
        <v/>
      </c>
      <c r="AC232" s="132" t="str">
        <f>IF(SUM('Control Sample Data'!G$3:G$386)&gt;10,IF(AND(ISNUMBER('Control Sample Data'!G232),'Control Sample Data'!G232&lt;35,'Control Sample Data'!G232&gt;0),'Control Sample Data'!G232-'Choose Housekeeping Genes'!AE$27,35-'Choose Housekeeping Genes'!AE$27),"")</f>
        <v/>
      </c>
      <c r="AD232" s="132" t="str">
        <f>IF(SUM('Control Sample Data'!H$3:H$386)&gt;10,IF(AND(ISNUMBER('Control Sample Data'!H232),'Control Sample Data'!H232&lt;35,'Control Sample Data'!H232&gt;0),'Control Sample Data'!H232-'Choose Housekeeping Genes'!AF$27,35-'Choose Housekeeping Genes'!AF$27),"")</f>
        <v/>
      </c>
      <c r="AE232" s="132" t="str">
        <f>IF(SUM('Control Sample Data'!I$3:I$386)&gt;10,IF(AND(ISNUMBER('Control Sample Data'!I232),'Control Sample Data'!I232&lt;35,'Control Sample Data'!I232&gt;0),'Control Sample Data'!I232-'Choose Housekeeping Genes'!AG$27,35-'Choose Housekeeping Genes'!AG$27),"")</f>
        <v/>
      </c>
      <c r="AF232" s="132" t="str">
        <f>IF(SUM('Control Sample Data'!J$3:J$386)&gt;10,IF(AND(ISNUMBER('Control Sample Data'!J232),'Control Sample Data'!J232&lt;35,'Control Sample Data'!J232&gt;0),'Control Sample Data'!J232-'Choose Housekeeping Genes'!AH$27,35-'Choose Housekeeping Genes'!AH$27),"")</f>
        <v/>
      </c>
      <c r="AG232" s="132" t="str">
        <f>IF(SUM('Control Sample Data'!K$3:K$386)&gt;10,IF(AND(ISNUMBER('Control Sample Data'!K232),'Control Sample Data'!K232&lt;35,'Control Sample Data'!K232&gt;0),'Control Sample Data'!K232-'Choose Housekeeping Genes'!AI$27,35-'Choose Housekeeping Genes'!AI$27),"")</f>
        <v/>
      </c>
      <c r="AH232" s="132" t="str">
        <f>IF(SUM('Control Sample Data'!L$3:L$386)&gt;10,IF(AND(ISNUMBER('Control Sample Data'!L232),'Control Sample Data'!L232&lt;35,'Control Sample Data'!L232&gt;0),'Control Sample Data'!L232-'Choose Housekeeping Genes'!AJ$27,35-'Choose Housekeeping Genes'!AJ$27),"")</f>
        <v/>
      </c>
      <c r="AI232" s="132" t="str">
        <f>IF(SUM('Control Sample Data'!M$3:M$386)&gt;10,IF(AND(ISNUMBER('Control Sample Data'!M232),'Control Sample Data'!M232&lt;35,'Control Sample Data'!M232&gt;0),'Control Sample Data'!M232-'Choose Housekeeping Genes'!AK$27,35-'Choose Housekeeping Genes'!AK$27),"")</f>
        <v/>
      </c>
      <c r="AJ232" s="132" t="str">
        <f>IF(SUM('Control Sample Data'!N$3:N$386)&gt;10,IF(AND(ISNUMBER('Control Sample Data'!N232),'Control Sample Data'!N232&lt;35,'Control Sample Data'!N232&gt;0),'Control Sample Data'!N232-'Choose Housekeeping Genes'!AL$27,35-'Choose Housekeeping Genes'!AL$27),"")</f>
        <v/>
      </c>
      <c r="AK232" s="132" t="str">
        <f>IF(SUM('Control Sample Data'!O$3:O$386)&gt;10,IF(AND(ISNUMBER('Control Sample Data'!O232),'Control Sample Data'!O232&lt;35,'Control Sample Data'!O232&gt;0),'Control Sample Data'!O232-'Choose Housekeeping Genes'!AM$27,35-'Choose Housekeeping Genes'!AM$27),"")</f>
        <v/>
      </c>
      <c r="AL232" s="132" t="str">
        <f>IF(SUM('Control Sample Data'!P$3:P$386)&gt;10,IF(AND(ISNUMBER('Control Sample Data'!P232),'Control Sample Data'!P232&lt;35,'Control Sample Data'!P232&gt;0),'Control Sample Data'!P232-'Choose Housekeeping Genes'!AN$27,35-'Choose Housekeeping Genes'!AN$27),"")</f>
        <v/>
      </c>
      <c r="AM232" s="132" t="str">
        <f>IF(SUM('Control Sample Data'!Q$3:Q$386)&gt;10,IF(AND(ISNUMBER('Control Sample Data'!Q232),'Control Sample Data'!Q232&lt;35,'Control Sample Data'!Q232&gt;0),'Control Sample Data'!Q232-'Choose Housekeeping Genes'!AO$27,35-'Choose Housekeeping Genes'!AO$27),"")</f>
        <v/>
      </c>
      <c r="AN232" s="132" t="str">
        <f>IF(SUM('Control Sample Data'!R$3:R$386)&gt;10,IF(AND(ISNUMBER('Control Sample Data'!R232),'Control Sample Data'!R232&lt;35,'Control Sample Data'!R232&gt;0),'Control Sample Data'!R232-'Choose Housekeeping Genes'!AP$27,35-'Choose Housekeeping Genes'!AP$27),"")</f>
        <v/>
      </c>
      <c r="AO232" s="132" t="str">
        <f>IF(SUM('Control Sample Data'!S$3:S$386)&gt;10,IF(AND(ISNUMBER('Control Sample Data'!S232),'Control Sample Data'!S232&lt;35,'Control Sample Data'!S232&gt;0),'Control Sample Data'!S232-'Choose Housekeeping Genes'!AQ$27,35-'Choose Housekeeping Genes'!AQ$27),"")</f>
        <v/>
      </c>
      <c r="AP232" s="132" t="str">
        <f>IF(SUM('Control Sample Data'!T$3:T$386)&gt;10,IF(AND(ISNUMBER('Control Sample Data'!T232),'Control Sample Data'!T232&lt;35,'Control Sample Data'!T232&gt;0),'Control Sample Data'!T232-'Choose Housekeeping Genes'!AR$27,35-'Choose Housekeeping Genes'!AR$27),"")</f>
        <v/>
      </c>
      <c r="AQ232" s="132" t="str">
        <f>IF(SUM('Control Sample Data'!U$3:U$386)&gt;10,IF(AND(ISNUMBER('Control Sample Data'!U232),'Control Sample Data'!U232&lt;35,'Control Sample Data'!U232&gt;0),'Control Sample Data'!U232-'Choose Housekeeping Genes'!AS$27,35-'Choose Housekeeping Genes'!AS$27),"")</f>
        <v/>
      </c>
      <c r="AR232" s="132" t="str">
        <f>IF(SUM('Control Sample Data'!V$3:V$386)&gt;10,IF(AND(ISNUMBER('Control Sample Data'!V232),'Control Sample Data'!V232&lt;35,'Control Sample Data'!V232&gt;0),'Control Sample Data'!V232-'Choose Housekeeping Genes'!AT$27,35-'Choose Housekeeping Genes'!AT$27),"")</f>
        <v/>
      </c>
      <c r="AS232" s="135" t="str">
        <f>'Control Sample Data'!A232</f>
        <v>ARA</v>
      </c>
      <c r="AT232" s="35" t="s">
        <v>279</v>
      </c>
      <c r="AU232" s="132" t="str">
        <f ca="1">IF(ISNUMBER(C232-'Choose Housekeeping Genes'!D$17),C232-'Choose Housekeeping Genes'!D$17,"")</f>
        <v/>
      </c>
      <c r="AV232" s="132" t="str">
        <f ca="1">IF(ISNUMBER(D232-'Choose Housekeeping Genes'!E$17),D232-'Choose Housekeeping Genes'!E$17,"")</f>
        <v/>
      </c>
      <c r="AW232" s="132" t="str">
        <f ca="1">IF(ISNUMBER(E232-'Choose Housekeeping Genes'!F$17),E232-'Choose Housekeeping Genes'!F$17,"")</f>
        <v/>
      </c>
      <c r="AX232" s="132" t="str">
        <f ca="1">IF(ISNUMBER(F232-'Choose Housekeeping Genes'!G$17),F232-'Choose Housekeeping Genes'!G$17,"")</f>
        <v/>
      </c>
      <c r="AY232" s="132" t="str">
        <f ca="1">IF(ISNUMBER(G232-'Choose Housekeeping Genes'!H$17),G232-'Choose Housekeeping Genes'!H$17,"")</f>
        <v/>
      </c>
      <c r="AZ232" s="132" t="str">
        <f ca="1">IF(ISNUMBER(H232-'Choose Housekeeping Genes'!I$17),H232-'Choose Housekeeping Genes'!I$17,"")</f>
        <v/>
      </c>
      <c r="BA232" s="132" t="str">
        <f ca="1">IF(ISNUMBER(I232-'Choose Housekeeping Genes'!J$17),I232-'Choose Housekeeping Genes'!J$17,"")</f>
        <v/>
      </c>
      <c r="BB232" s="132" t="str">
        <f ca="1">IF(ISNUMBER(J232-'Choose Housekeeping Genes'!K$17),J232-'Choose Housekeeping Genes'!K$17,"")</f>
        <v/>
      </c>
      <c r="BC232" s="132" t="str">
        <f ca="1">IF(ISNUMBER(K232-'Choose Housekeeping Genes'!L$17),K232-'Choose Housekeeping Genes'!L$17,"")</f>
        <v/>
      </c>
      <c r="BD232" s="132" t="str">
        <f ca="1">IF(ISNUMBER(L232-'Choose Housekeeping Genes'!M$17),L232-'Choose Housekeeping Genes'!M$17,"")</f>
        <v/>
      </c>
      <c r="BE232" s="132" t="str">
        <f ca="1">IF(ISNUMBER(M232-'Choose Housekeeping Genes'!N$17),M232-'Choose Housekeeping Genes'!N$17,"")</f>
        <v/>
      </c>
      <c r="BF232" s="132" t="str">
        <f ca="1">IF(ISNUMBER(N232-'Choose Housekeeping Genes'!O$17),N232-'Choose Housekeeping Genes'!O$17,"")</f>
        <v/>
      </c>
      <c r="BG232" s="132" t="str">
        <f ca="1">IF(ISNUMBER(O232-'Choose Housekeeping Genes'!P$17),O232-'Choose Housekeeping Genes'!P$17,"")</f>
        <v/>
      </c>
      <c r="BH232" s="132" t="str">
        <f ca="1">IF(ISNUMBER(P232-'Choose Housekeeping Genes'!Q$17),P232-'Choose Housekeeping Genes'!Q$17,"")</f>
        <v/>
      </c>
      <c r="BI232" s="132" t="str">
        <f ca="1">IF(ISNUMBER(Q232-'Choose Housekeeping Genes'!R$17),Q232-'Choose Housekeeping Genes'!R$17,"")</f>
        <v/>
      </c>
      <c r="BJ232" s="132" t="str">
        <f ca="1">IF(ISNUMBER(R232-'Choose Housekeeping Genes'!S$17),R232-'Choose Housekeeping Genes'!S$17,"")</f>
        <v/>
      </c>
      <c r="BK232" s="132" t="str">
        <f ca="1">IF(ISNUMBER(S232-'Choose Housekeeping Genes'!T$17),S232-'Choose Housekeeping Genes'!T$17,"")</f>
        <v/>
      </c>
      <c r="BL232" s="132" t="str">
        <f ca="1">IF(ISNUMBER(T232-'Choose Housekeeping Genes'!U$17),T232-'Choose Housekeeping Genes'!U$17,"")</f>
        <v/>
      </c>
      <c r="BM232" s="132" t="str">
        <f ca="1">IF(ISNUMBER(U232-'Choose Housekeeping Genes'!V$17),U232-'Choose Housekeeping Genes'!V$17,"")</f>
        <v/>
      </c>
      <c r="BN232" s="132" t="str">
        <f ca="1">IF(ISNUMBER(V232-'Choose Housekeeping Genes'!W$17),V232-'Choose Housekeeping Genes'!W$17,"")</f>
        <v/>
      </c>
      <c r="BO232" s="142" t="str">
        <f t="shared" si="14"/>
        <v>ARA</v>
      </c>
      <c r="BP232" s="141" t="s">
        <v>279</v>
      </c>
      <c r="BQ232" s="132" t="str">
        <f ca="1">IF(ISNUMBER(Y232-'Choose Housekeeping Genes'!AA$17),Y232-'Choose Housekeeping Genes'!AA$17,"")</f>
        <v/>
      </c>
      <c r="BR232" s="132" t="str">
        <f ca="1">IF(ISNUMBER(Z232-'Choose Housekeeping Genes'!AB$17),Z232-'Choose Housekeeping Genes'!AB$17,"")</f>
        <v/>
      </c>
      <c r="BS232" s="132" t="str">
        <f ca="1">IF(ISNUMBER(AA232-'Choose Housekeeping Genes'!AC$17),AA232-'Choose Housekeeping Genes'!AC$17,"")</f>
        <v/>
      </c>
      <c r="BT232" s="132" t="str">
        <f ca="1">IF(ISNUMBER(AB232-'Choose Housekeeping Genes'!AD$17),AB232-'Choose Housekeeping Genes'!AD$17,"")</f>
        <v/>
      </c>
      <c r="BU232" s="132" t="str">
        <f ca="1">IF(ISNUMBER(AC232-'Choose Housekeeping Genes'!AE$17),AC232-'Choose Housekeeping Genes'!AE$17,"")</f>
        <v/>
      </c>
      <c r="BV232" s="132" t="str">
        <f ca="1">IF(ISNUMBER(AD232-'Choose Housekeeping Genes'!AF$17),AD232-'Choose Housekeeping Genes'!AF$17,"")</f>
        <v/>
      </c>
      <c r="BW232" s="132" t="str">
        <f ca="1">IF(ISNUMBER(AE232-'Choose Housekeeping Genes'!AG$17),AE232-'Choose Housekeeping Genes'!AG$17,"")</f>
        <v/>
      </c>
      <c r="BX232" s="132" t="str">
        <f ca="1">IF(ISNUMBER(AF232-'Choose Housekeeping Genes'!AH$17),AF232-'Choose Housekeeping Genes'!AH$17,"")</f>
        <v/>
      </c>
      <c r="BY232" s="132" t="str">
        <f ca="1">IF(ISNUMBER(AG232-'Choose Housekeeping Genes'!AI$17),AG232-'Choose Housekeeping Genes'!AI$17,"")</f>
        <v/>
      </c>
      <c r="BZ232" s="132" t="str">
        <f ca="1">IF(ISNUMBER(AH232-'Choose Housekeeping Genes'!AJ$17),AH232-'Choose Housekeeping Genes'!AJ$17,"")</f>
        <v/>
      </c>
      <c r="CA232" s="132" t="str">
        <f ca="1">IF(ISNUMBER(AI232-'Choose Housekeeping Genes'!AK$17),AI232-'Choose Housekeeping Genes'!AK$17,"")</f>
        <v/>
      </c>
      <c r="CB232" s="132" t="str">
        <f ca="1">IF(ISNUMBER(AJ232-'Choose Housekeeping Genes'!AL$17),AJ232-'Choose Housekeeping Genes'!AL$17,"")</f>
        <v/>
      </c>
      <c r="CC232" s="132" t="str">
        <f ca="1">IF(ISNUMBER(AK232-'Choose Housekeeping Genes'!AM$17),AK232-'Choose Housekeeping Genes'!AM$17,"")</f>
        <v/>
      </c>
      <c r="CD232" s="132" t="str">
        <f ca="1">IF(ISNUMBER(AL232-'Choose Housekeeping Genes'!AN$17),AL232-'Choose Housekeeping Genes'!AN$17,"")</f>
        <v/>
      </c>
      <c r="CE232" s="132" t="str">
        <f ca="1">IF(ISNUMBER(AM232-'Choose Housekeeping Genes'!AO$17),AM232-'Choose Housekeeping Genes'!AO$17,"")</f>
        <v/>
      </c>
      <c r="CF232" s="132" t="str">
        <f ca="1">IF(ISNUMBER(AN232-'Choose Housekeeping Genes'!AP$17),AN232-'Choose Housekeeping Genes'!AP$17,"")</f>
        <v/>
      </c>
      <c r="CG232" s="132" t="str">
        <f ca="1">IF(ISNUMBER(AO232-'Choose Housekeeping Genes'!AQ$17),AO232-'Choose Housekeeping Genes'!AQ$17,"")</f>
        <v/>
      </c>
      <c r="CH232" s="132" t="str">
        <f ca="1">IF(ISNUMBER(AP232-'Choose Housekeeping Genes'!AR$17),AP232-'Choose Housekeeping Genes'!AR$17,"")</f>
        <v/>
      </c>
      <c r="CI232" s="132" t="str">
        <f ca="1">IF(ISNUMBER(AQ232-'Choose Housekeeping Genes'!AS$17),AQ232-'Choose Housekeeping Genes'!AS$17,"")</f>
        <v/>
      </c>
      <c r="CJ232" s="132" t="str">
        <f ca="1">IF(ISNUMBER(AR232-'Choose Housekeeping Genes'!AT$17),AR232-'Choose Housekeeping Genes'!AT$17,"")</f>
        <v/>
      </c>
      <c r="CK232" s="137" t="e">
        <f t="shared" ca="1" si="12"/>
        <v>#DIV/0!</v>
      </c>
      <c r="CL232" s="138" t="e">
        <f t="shared" ca="1" si="13"/>
        <v>#DIV/0!</v>
      </c>
    </row>
    <row r="233" spans="1:90" ht="12.75" x14ac:dyDescent="0.15">
      <c r="A233" s="131" t="str">
        <f>'Transcript table'!C233</f>
        <v>ATG9B-1</v>
      </c>
      <c r="B233" s="35" t="s">
        <v>280</v>
      </c>
      <c r="C233" s="132" t="str">
        <f>IF(SUM('Test Sample Data'!C$3:C$386)&gt;10,IF(AND(ISNUMBER('Test Sample Data'!C233),'Test Sample Data'!C233&lt;35,'Test Sample Data'!C233&gt;0),'Test Sample Data'!C233-'Choose Housekeeping Genes'!D$27,35-'Choose Housekeeping Genes'!D$27),"")</f>
        <v/>
      </c>
      <c r="D233" s="132" t="str">
        <f>IF(SUM('Test Sample Data'!D$3:D$386)&gt;10,IF(AND(ISNUMBER('Test Sample Data'!D233),'Test Sample Data'!D233&lt;35,'Test Sample Data'!D233&gt;0),'Test Sample Data'!D233-'Choose Housekeeping Genes'!E$27,35-'Choose Housekeeping Genes'!E$27),"")</f>
        <v/>
      </c>
      <c r="E233" s="132" t="str">
        <f>IF(SUM('Test Sample Data'!E$3:E$386)&gt;10,IF(AND(ISNUMBER('Test Sample Data'!E233),'Test Sample Data'!E233&lt;35,'Test Sample Data'!E233&gt;0),'Test Sample Data'!E233-'Choose Housekeeping Genes'!F$27,35-'Choose Housekeeping Genes'!F$27),"")</f>
        <v/>
      </c>
      <c r="F233" s="132" t="str">
        <f>IF(SUM('Test Sample Data'!F$3:F$386)&gt;10,IF(AND(ISNUMBER('Test Sample Data'!F233),'Test Sample Data'!F233&lt;35,'Test Sample Data'!F233&gt;0),'Test Sample Data'!F233-'Choose Housekeeping Genes'!G$27,35-'Choose Housekeeping Genes'!G$27),"")</f>
        <v/>
      </c>
      <c r="G233" s="132" t="str">
        <f>IF(SUM('Test Sample Data'!G$3:G$386)&gt;10,IF(AND(ISNUMBER('Test Sample Data'!G233),'Test Sample Data'!G233&lt;35,'Test Sample Data'!G233&gt;0),'Test Sample Data'!G233-'Choose Housekeeping Genes'!H$27,35-'Choose Housekeeping Genes'!H$27),"")</f>
        <v/>
      </c>
      <c r="H233" s="132" t="str">
        <f>IF(SUM('Test Sample Data'!H$3:H$386)&gt;10,IF(AND(ISNUMBER('Test Sample Data'!H233),'Test Sample Data'!H233&lt;35,'Test Sample Data'!H233&gt;0),'Test Sample Data'!H233-'Choose Housekeeping Genes'!I$27,35-'Choose Housekeeping Genes'!I$27),"")</f>
        <v/>
      </c>
      <c r="I233" s="132" t="str">
        <f>IF(SUM('Test Sample Data'!I$3:I$386)&gt;10,IF(AND(ISNUMBER('Test Sample Data'!I233),'Test Sample Data'!I233&lt;35,'Test Sample Data'!I233&gt;0),'Test Sample Data'!I233-'Choose Housekeeping Genes'!J$27,35-'Choose Housekeeping Genes'!J$27),"")</f>
        <v/>
      </c>
      <c r="J233" s="132" t="str">
        <f>IF(SUM('Test Sample Data'!J$3:J$386)&gt;10,IF(AND(ISNUMBER('Test Sample Data'!J233),'Test Sample Data'!J233&lt;35,'Test Sample Data'!J233&gt;0),'Test Sample Data'!J233-'Choose Housekeeping Genes'!K$27,35-'Choose Housekeeping Genes'!K$27),"")</f>
        <v/>
      </c>
      <c r="K233" s="132" t="str">
        <f>IF(SUM('Test Sample Data'!K$3:K$386)&gt;10,IF(AND(ISNUMBER('Test Sample Data'!K233),'Test Sample Data'!K233&lt;35,'Test Sample Data'!K233&gt;0),'Test Sample Data'!K233-'Choose Housekeeping Genes'!L$27,35-'Choose Housekeeping Genes'!L$27),"")</f>
        <v/>
      </c>
      <c r="L233" s="132" t="str">
        <f>IF(SUM('Test Sample Data'!L$3:L$386)&gt;10,IF(AND(ISNUMBER('Test Sample Data'!L233),'Test Sample Data'!L233&lt;35,'Test Sample Data'!L233&gt;0),'Test Sample Data'!L233-'Choose Housekeeping Genes'!M$27,35-'Choose Housekeeping Genes'!M$27),"")</f>
        <v/>
      </c>
      <c r="M233" s="132" t="str">
        <f>IF(SUM('Test Sample Data'!M$3:M$386)&gt;10,IF(AND(ISNUMBER('Test Sample Data'!M233),'Test Sample Data'!M233&lt;35,'Test Sample Data'!M233&gt;0),'Test Sample Data'!M233-'Choose Housekeeping Genes'!N$27,35-'Choose Housekeeping Genes'!N$27),"")</f>
        <v/>
      </c>
      <c r="N233" s="132" t="str">
        <f>IF(SUM('Test Sample Data'!N$3:N$386)&gt;10,IF(AND(ISNUMBER('Test Sample Data'!N233),'Test Sample Data'!N233&lt;35,'Test Sample Data'!N233&gt;0),'Test Sample Data'!N233-'Choose Housekeeping Genes'!O$27,35-'Choose Housekeeping Genes'!O$27),"")</f>
        <v/>
      </c>
      <c r="O233" s="132" t="str">
        <f>IF(SUM('Test Sample Data'!O$3:O$386)&gt;10,IF(AND(ISNUMBER('Test Sample Data'!O233),'Test Sample Data'!O233&lt;35,'Test Sample Data'!O233&gt;0),'Test Sample Data'!O233-'Choose Housekeeping Genes'!P$27,35-'Choose Housekeeping Genes'!P$27),"")</f>
        <v/>
      </c>
      <c r="P233" s="132" t="str">
        <f>IF(SUM('Test Sample Data'!P$3:P$386)&gt;10,IF(AND(ISNUMBER('Test Sample Data'!P233),'Test Sample Data'!P233&lt;35,'Test Sample Data'!P233&gt;0),'Test Sample Data'!P233-'Choose Housekeeping Genes'!Q$27,35-'Choose Housekeeping Genes'!Q$27),"")</f>
        <v/>
      </c>
      <c r="Q233" s="132" t="str">
        <f>IF(SUM('Test Sample Data'!Q$3:Q$386)&gt;10,IF(AND(ISNUMBER('Test Sample Data'!Q233),'Test Sample Data'!Q233&lt;35,'Test Sample Data'!Q233&gt;0),'Test Sample Data'!Q233-'Choose Housekeeping Genes'!R$27,35-'Choose Housekeeping Genes'!R$27),"")</f>
        <v/>
      </c>
      <c r="R233" s="132" t="str">
        <f>IF(SUM('Test Sample Data'!R$3:R$386)&gt;10,IF(AND(ISNUMBER('Test Sample Data'!R233),'Test Sample Data'!R233&lt;35,'Test Sample Data'!R233&gt;0),'Test Sample Data'!R233-'Choose Housekeeping Genes'!S$27,35-'Choose Housekeeping Genes'!S$27),"")</f>
        <v/>
      </c>
      <c r="S233" s="132" t="str">
        <f>IF(SUM('Test Sample Data'!S$3:S$386)&gt;10,IF(AND(ISNUMBER('Test Sample Data'!S233),'Test Sample Data'!S233&lt;35,'Test Sample Data'!S233&gt;0),'Test Sample Data'!S233-'Choose Housekeeping Genes'!T$27,35-'Choose Housekeeping Genes'!T$27),"")</f>
        <v/>
      </c>
      <c r="T233" s="132" t="str">
        <f>IF(SUM('Test Sample Data'!T$3:T$386)&gt;10,IF(AND(ISNUMBER('Test Sample Data'!T233),'Test Sample Data'!T233&lt;35,'Test Sample Data'!T233&gt;0),'Test Sample Data'!T233-'Choose Housekeeping Genes'!U$27,35-'Choose Housekeeping Genes'!U$27),"")</f>
        <v/>
      </c>
      <c r="U233" s="132" t="str">
        <f>IF(SUM('Test Sample Data'!U$3:U$386)&gt;10,IF(AND(ISNUMBER('Test Sample Data'!U233),'Test Sample Data'!U233&lt;35,'Test Sample Data'!U233&gt;0),'Test Sample Data'!U233-'Choose Housekeeping Genes'!V$27,35-'Choose Housekeeping Genes'!V$27),"")</f>
        <v/>
      </c>
      <c r="V233" s="132" t="str">
        <f>IF(SUM('Test Sample Data'!V$3:V$386)&gt;10,IF(AND(ISNUMBER('Test Sample Data'!V233),'Test Sample Data'!V233&lt;35,'Test Sample Data'!V233&gt;0),'Test Sample Data'!V233-'Choose Housekeeping Genes'!W$27,35-'Choose Housekeeping Genes'!W$27),"")</f>
        <v/>
      </c>
      <c r="W233" s="140" t="str">
        <f>'Control Sample Data'!A233</f>
        <v>ATG9B-1</v>
      </c>
      <c r="X233" s="141" t="s">
        <v>280</v>
      </c>
      <c r="Y233" s="132" t="str">
        <f>IF(SUM('Control Sample Data'!C$3:C$386)&gt;10,IF(AND(ISNUMBER('Control Sample Data'!C233),'Control Sample Data'!C233&lt;35,'Control Sample Data'!C233&gt;0),'Control Sample Data'!C233-'Choose Housekeeping Genes'!AA$27,35-'Choose Housekeeping Genes'!AA$27),"")</f>
        <v/>
      </c>
      <c r="Z233" s="132" t="str">
        <f>IF(SUM('Control Sample Data'!D$3:D$386)&gt;10,IF(AND(ISNUMBER('Control Sample Data'!D233),'Control Sample Data'!D233&lt;35,'Control Sample Data'!D233&gt;0),'Control Sample Data'!D233-'Choose Housekeeping Genes'!AB$27,35-'Choose Housekeeping Genes'!AB$27),"")</f>
        <v/>
      </c>
      <c r="AA233" s="132" t="str">
        <f>IF(SUM('Control Sample Data'!E$3:E$386)&gt;10,IF(AND(ISNUMBER('Control Sample Data'!E233),'Control Sample Data'!E233&lt;35,'Control Sample Data'!E233&gt;0),'Control Sample Data'!E233-'Choose Housekeeping Genes'!AC$27,35-'Choose Housekeeping Genes'!AC$27),"")</f>
        <v/>
      </c>
      <c r="AB233" s="132" t="str">
        <f>IF(SUM('Control Sample Data'!F$3:F$386)&gt;10,IF(AND(ISNUMBER('Control Sample Data'!F233),'Control Sample Data'!F233&lt;35,'Control Sample Data'!F233&gt;0),'Control Sample Data'!F233-'Choose Housekeeping Genes'!AD$27,35-'Choose Housekeeping Genes'!AD$27),"")</f>
        <v/>
      </c>
      <c r="AC233" s="132" t="str">
        <f>IF(SUM('Control Sample Data'!G$3:G$386)&gt;10,IF(AND(ISNUMBER('Control Sample Data'!G233),'Control Sample Data'!G233&lt;35,'Control Sample Data'!G233&gt;0),'Control Sample Data'!G233-'Choose Housekeeping Genes'!AE$27,35-'Choose Housekeeping Genes'!AE$27),"")</f>
        <v/>
      </c>
      <c r="AD233" s="132" t="str">
        <f>IF(SUM('Control Sample Data'!H$3:H$386)&gt;10,IF(AND(ISNUMBER('Control Sample Data'!H233),'Control Sample Data'!H233&lt;35,'Control Sample Data'!H233&gt;0),'Control Sample Data'!H233-'Choose Housekeeping Genes'!AF$27,35-'Choose Housekeeping Genes'!AF$27),"")</f>
        <v/>
      </c>
      <c r="AE233" s="132" t="str">
        <f>IF(SUM('Control Sample Data'!I$3:I$386)&gt;10,IF(AND(ISNUMBER('Control Sample Data'!I233),'Control Sample Data'!I233&lt;35,'Control Sample Data'!I233&gt;0),'Control Sample Data'!I233-'Choose Housekeeping Genes'!AG$27,35-'Choose Housekeeping Genes'!AG$27),"")</f>
        <v/>
      </c>
      <c r="AF233" s="132" t="str">
        <f>IF(SUM('Control Sample Data'!J$3:J$386)&gt;10,IF(AND(ISNUMBER('Control Sample Data'!J233),'Control Sample Data'!J233&lt;35,'Control Sample Data'!J233&gt;0),'Control Sample Data'!J233-'Choose Housekeeping Genes'!AH$27,35-'Choose Housekeeping Genes'!AH$27),"")</f>
        <v/>
      </c>
      <c r="AG233" s="132" t="str">
        <f>IF(SUM('Control Sample Data'!K$3:K$386)&gt;10,IF(AND(ISNUMBER('Control Sample Data'!K233),'Control Sample Data'!K233&lt;35,'Control Sample Data'!K233&gt;0),'Control Sample Data'!K233-'Choose Housekeeping Genes'!AI$27,35-'Choose Housekeeping Genes'!AI$27),"")</f>
        <v/>
      </c>
      <c r="AH233" s="132" t="str">
        <f>IF(SUM('Control Sample Data'!L$3:L$386)&gt;10,IF(AND(ISNUMBER('Control Sample Data'!L233),'Control Sample Data'!L233&lt;35,'Control Sample Data'!L233&gt;0),'Control Sample Data'!L233-'Choose Housekeeping Genes'!AJ$27,35-'Choose Housekeeping Genes'!AJ$27),"")</f>
        <v/>
      </c>
      <c r="AI233" s="132" t="str">
        <f>IF(SUM('Control Sample Data'!M$3:M$386)&gt;10,IF(AND(ISNUMBER('Control Sample Data'!M233),'Control Sample Data'!M233&lt;35,'Control Sample Data'!M233&gt;0),'Control Sample Data'!M233-'Choose Housekeeping Genes'!AK$27,35-'Choose Housekeeping Genes'!AK$27),"")</f>
        <v/>
      </c>
      <c r="AJ233" s="132" t="str">
        <f>IF(SUM('Control Sample Data'!N$3:N$386)&gt;10,IF(AND(ISNUMBER('Control Sample Data'!N233),'Control Sample Data'!N233&lt;35,'Control Sample Data'!N233&gt;0),'Control Sample Data'!N233-'Choose Housekeeping Genes'!AL$27,35-'Choose Housekeeping Genes'!AL$27),"")</f>
        <v/>
      </c>
      <c r="AK233" s="132" t="str">
        <f>IF(SUM('Control Sample Data'!O$3:O$386)&gt;10,IF(AND(ISNUMBER('Control Sample Data'!O233),'Control Sample Data'!O233&lt;35,'Control Sample Data'!O233&gt;0),'Control Sample Data'!O233-'Choose Housekeeping Genes'!AM$27,35-'Choose Housekeeping Genes'!AM$27),"")</f>
        <v/>
      </c>
      <c r="AL233" s="132" t="str">
        <f>IF(SUM('Control Sample Data'!P$3:P$386)&gt;10,IF(AND(ISNUMBER('Control Sample Data'!P233),'Control Sample Data'!P233&lt;35,'Control Sample Data'!P233&gt;0),'Control Sample Data'!P233-'Choose Housekeeping Genes'!AN$27,35-'Choose Housekeeping Genes'!AN$27),"")</f>
        <v/>
      </c>
      <c r="AM233" s="132" t="str">
        <f>IF(SUM('Control Sample Data'!Q$3:Q$386)&gt;10,IF(AND(ISNUMBER('Control Sample Data'!Q233),'Control Sample Data'!Q233&lt;35,'Control Sample Data'!Q233&gt;0),'Control Sample Data'!Q233-'Choose Housekeeping Genes'!AO$27,35-'Choose Housekeeping Genes'!AO$27),"")</f>
        <v/>
      </c>
      <c r="AN233" s="132" t="str">
        <f>IF(SUM('Control Sample Data'!R$3:R$386)&gt;10,IF(AND(ISNUMBER('Control Sample Data'!R233),'Control Sample Data'!R233&lt;35,'Control Sample Data'!R233&gt;0),'Control Sample Data'!R233-'Choose Housekeeping Genes'!AP$27,35-'Choose Housekeeping Genes'!AP$27),"")</f>
        <v/>
      </c>
      <c r="AO233" s="132" t="str">
        <f>IF(SUM('Control Sample Data'!S$3:S$386)&gt;10,IF(AND(ISNUMBER('Control Sample Data'!S233),'Control Sample Data'!S233&lt;35,'Control Sample Data'!S233&gt;0),'Control Sample Data'!S233-'Choose Housekeeping Genes'!AQ$27,35-'Choose Housekeeping Genes'!AQ$27),"")</f>
        <v/>
      </c>
      <c r="AP233" s="132" t="str">
        <f>IF(SUM('Control Sample Data'!T$3:T$386)&gt;10,IF(AND(ISNUMBER('Control Sample Data'!T233),'Control Sample Data'!T233&lt;35,'Control Sample Data'!T233&gt;0),'Control Sample Data'!T233-'Choose Housekeeping Genes'!AR$27,35-'Choose Housekeeping Genes'!AR$27),"")</f>
        <v/>
      </c>
      <c r="AQ233" s="132" t="str">
        <f>IF(SUM('Control Sample Data'!U$3:U$386)&gt;10,IF(AND(ISNUMBER('Control Sample Data'!U233),'Control Sample Data'!U233&lt;35,'Control Sample Data'!U233&gt;0),'Control Sample Data'!U233-'Choose Housekeeping Genes'!AS$27,35-'Choose Housekeeping Genes'!AS$27),"")</f>
        <v/>
      </c>
      <c r="AR233" s="132" t="str">
        <f>IF(SUM('Control Sample Data'!V$3:V$386)&gt;10,IF(AND(ISNUMBER('Control Sample Data'!V233),'Control Sample Data'!V233&lt;35,'Control Sample Data'!V233&gt;0),'Control Sample Data'!V233-'Choose Housekeeping Genes'!AT$27,35-'Choose Housekeeping Genes'!AT$27),"")</f>
        <v/>
      </c>
      <c r="AS233" s="135" t="str">
        <f>'Control Sample Data'!A233</f>
        <v>ATG9B-1</v>
      </c>
      <c r="AT233" s="35" t="s">
        <v>280</v>
      </c>
      <c r="AU233" s="132" t="str">
        <f ca="1">IF(ISNUMBER(C233-'Choose Housekeeping Genes'!D$17),C233-'Choose Housekeeping Genes'!D$17,"")</f>
        <v/>
      </c>
      <c r="AV233" s="132" t="str">
        <f ca="1">IF(ISNUMBER(D233-'Choose Housekeeping Genes'!E$17),D233-'Choose Housekeeping Genes'!E$17,"")</f>
        <v/>
      </c>
      <c r="AW233" s="132" t="str">
        <f ca="1">IF(ISNUMBER(E233-'Choose Housekeeping Genes'!F$17),E233-'Choose Housekeeping Genes'!F$17,"")</f>
        <v/>
      </c>
      <c r="AX233" s="132" t="str">
        <f ca="1">IF(ISNUMBER(F233-'Choose Housekeeping Genes'!G$17),F233-'Choose Housekeeping Genes'!G$17,"")</f>
        <v/>
      </c>
      <c r="AY233" s="132" t="str">
        <f ca="1">IF(ISNUMBER(G233-'Choose Housekeeping Genes'!H$17),G233-'Choose Housekeeping Genes'!H$17,"")</f>
        <v/>
      </c>
      <c r="AZ233" s="132" t="str">
        <f ca="1">IF(ISNUMBER(H233-'Choose Housekeeping Genes'!I$17),H233-'Choose Housekeeping Genes'!I$17,"")</f>
        <v/>
      </c>
      <c r="BA233" s="132" t="str">
        <f ca="1">IF(ISNUMBER(I233-'Choose Housekeeping Genes'!J$17),I233-'Choose Housekeeping Genes'!J$17,"")</f>
        <v/>
      </c>
      <c r="BB233" s="132" t="str">
        <f ca="1">IF(ISNUMBER(J233-'Choose Housekeeping Genes'!K$17),J233-'Choose Housekeeping Genes'!K$17,"")</f>
        <v/>
      </c>
      <c r="BC233" s="132" t="str">
        <f ca="1">IF(ISNUMBER(K233-'Choose Housekeeping Genes'!L$17),K233-'Choose Housekeeping Genes'!L$17,"")</f>
        <v/>
      </c>
      <c r="BD233" s="132" t="str">
        <f ca="1">IF(ISNUMBER(L233-'Choose Housekeeping Genes'!M$17),L233-'Choose Housekeeping Genes'!M$17,"")</f>
        <v/>
      </c>
      <c r="BE233" s="132" t="str">
        <f ca="1">IF(ISNUMBER(M233-'Choose Housekeeping Genes'!N$17),M233-'Choose Housekeeping Genes'!N$17,"")</f>
        <v/>
      </c>
      <c r="BF233" s="132" t="str">
        <f ca="1">IF(ISNUMBER(N233-'Choose Housekeeping Genes'!O$17),N233-'Choose Housekeeping Genes'!O$17,"")</f>
        <v/>
      </c>
      <c r="BG233" s="132" t="str">
        <f ca="1">IF(ISNUMBER(O233-'Choose Housekeeping Genes'!P$17),O233-'Choose Housekeeping Genes'!P$17,"")</f>
        <v/>
      </c>
      <c r="BH233" s="132" t="str">
        <f ca="1">IF(ISNUMBER(P233-'Choose Housekeeping Genes'!Q$17),P233-'Choose Housekeeping Genes'!Q$17,"")</f>
        <v/>
      </c>
      <c r="BI233" s="132" t="str">
        <f ca="1">IF(ISNUMBER(Q233-'Choose Housekeeping Genes'!R$17),Q233-'Choose Housekeeping Genes'!R$17,"")</f>
        <v/>
      </c>
      <c r="BJ233" s="132" t="str">
        <f ca="1">IF(ISNUMBER(R233-'Choose Housekeeping Genes'!S$17),R233-'Choose Housekeeping Genes'!S$17,"")</f>
        <v/>
      </c>
      <c r="BK233" s="132" t="str">
        <f ca="1">IF(ISNUMBER(S233-'Choose Housekeeping Genes'!T$17),S233-'Choose Housekeeping Genes'!T$17,"")</f>
        <v/>
      </c>
      <c r="BL233" s="132" t="str">
        <f ca="1">IF(ISNUMBER(T233-'Choose Housekeeping Genes'!U$17),T233-'Choose Housekeeping Genes'!U$17,"")</f>
        <v/>
      </c>
      <c r="BM233" s="132" t="str">
        <f ca="1">IF(ISNUMBER(U233-'Choose Housekeeping Genes'!V$17),U233-'Choose Housekeeping Genes'!V$17,"")</f>
        <v/>
      </c>
      <c r="BN233" s="132" t="str">
        <f ca="1">IF(ISNUMBER(V233-'Choose Housekeeping Genes'!W$17),V233-'Choose Housekeeping Genes'!W$17,"")</f>
        <v/>
      </c>
      <c r="BO233" s="142" t="str">
        <f t="shared" si="14"/>
        <v>ATG9B-1</v>
      </c>
      <c r="BP233" s="141" t="s">
        <v>280</v>
      </c>
      <c r="BQ233" s="132" t="str">
        <f ca="1">IF(ISNUMBER(Y233-'Choose Housekeeping Genes'!AA$17),Y233-'Choose Housekeeping Genes'!AA$17,"")</f>
        <v/>
      </c>
      <c r="BR233" s="132" t="str">
        <f ca="1">IF(ISNUMBER(Z233-'Choose Housekeeping Genes'!AB$17),Z233-'Choose Housekeeping Genes'!AB$17,"")</f>
        <v/>
      </c>
      <c r="BS233" s="132" t="str">
        <f ca="1">IF(ISNUMBER(AA233-'Choose Housekeeping Genes'!AC$17),AA233-'Choose Housekeeping Genes'!AC$17,"")</f>
        <v/>
      </c>
      <c r="BT233" s="132" t="str">
        <f ca="1">IF(ISNUMBER(AB233-'Choose Housekeeping Genes'!AD$17),AB233-'Choose Housekeeping Genes'!AD$17,"")</f>
        <v/>
      </c>
      <c r="BU233" s="132" t="str">
        <f ca="1">IF(ISNUMBER(AC233-'Choose Housekeeping Genes'!AE$17),AC233-'Choose Housekeeping Genes'!AE$17,"")</f>
        <v/>
      </c>
      <c r="BV233" s="132" t="str">
        <f ca="1">IF(ISNUMBER(AD233-'Choose Housekeeping Genes'!AF$17),AD233-'Choose Housekeeping Genes'!AF$17,"")</f>
        <v/>
      </c>
      <c r="BW233" s="132" t="str">
        <f ca="1">IF(ISNUMBER(AE233-'Choose Housekeeping Genes'!AG$17),AE233-'Choose Housekeeping Genes'!AG$17,"")</f>
        <v/>
      </c>
      <c r="BX233" s="132" t="str">
        <f ca="1">IF(ISNUMBER(AF233-'Choose Housekeeping Genes'!AH$17),AF233-'Choose Housekeeping Genes'!AH$17,"")</f>
        <v/>
      </c>
      <c r="BY233" s="132" t="str">
        <f ca="1">IF(ISNUMBER(AG233-'Choose Housekeeping Genes'!AI$17),AG233-'Choose Housekeeping Genes'!AI$17,"")</f>
        <v/>
      </c>
      <c r="BZ233" s="132" t="str">
        <f ca="1">IF(ISNUMBER(AH233-'Choose Housekeeping Genes'!AJ$17),AH233-'Choose Housekeeping Genes'!AJ$17,"")</f>
        <v/>
      </c>
      <c r="CA233" s="132" t="str">
        <f ca="1">IF(ISNUMBER(AI233-'Choose Housekeeping Genes'!AK$17),AI233-'Choose Housekeeping Genes'!AK$17,"")</f>
        <v/>
      </c>
      <c r="CB233" s="132" t="str">
        <f ca="1">IF(ISNUMBER(AJ233-'Choose Housekeeping Genes'!AL$17),AJ233-'Choose Housekeeping Genes'!AL$17,"")</f>
        <v/>
      </c>
      <c r="CC233" s="132" t="str">
        <f ca="1">IF(ISNUMBER(AK233-'Choose Housekeeping Genes'!AM$17),AK233-'Choose Housekeeping Genes'!AM$17,"")</f>
        <v/>
      </c>
      <c r="CD233" s="132" t="str">
        <f ca="1">IF(ISNUMBER(AL233-'Choose Housekeeping Genes'!AN$17),AL233-'Choose Housekeeping Genes'!AN$17,"")</f>
        <v/>
      </c>
      <c r="CE233" s="132" t="str">
        <f ca="1">IF(ISNUMBER(AM233-'Choose Housekeeping Genes'!AO$17),AM233-'Choose Housekeeping Genes'!AO$17,"")</f>
        <v/>
      </c>
      <c r="CF233" s="132" t="str">
        <f ca="1">IF(ISNUMBER(AN233-'Choose Housekeeping Genes'!AP$17),AN233-'Choose Housekeeping Genes'!AP$17,"")</f>
        <v/>
      </c>
      <c r="CG233" s="132" t="str">
        <f ca="1">IF(ISNUMBER(AO233-'Choose Housekeeping Genes'!AQ$17),AO233-'Choose Housekeeping Genes'!AQ$17,"")</f>
        <v/>
      </c>
      <c r="CH233" s="132" t="str">
        <f ca="1">IF(ISNUMBER(AP233-'Choose Housekeeping Genes'!AR$17),AP233-'Choose Housekeeping Genes'!AR$17,"")</f>
        <v/>
      </c>
      <c r="CI233" s="132" t="str">
        <f ca="1">IF(ISNUMBER(AQ233-'Choose Housekeeping Genes'!AS$17),AQ233-'Choose Housekeeping Genes'!AS$17,"")</f>
        <v/>
      </c>
      <c r="CJ233" s="132" t="str">
        <f ca="1">IF(ISNUMBER(AR233-'Choose Housekeeping Genes'!AT$17),AR233-'Choose Housekeeping Genes'!AT$17,"")</f>
        <v/>
      </c>
      <c r="CK233" s="137" t="e">
        <f t="shared" ca="1" si="12"/>
        <v>#DIV/0!</v>
      </c>
      <c r="CL233" s="138" t="e">
        <f t="shared" ca="1" si="13"/>
        <v>#DIV/0!</v>
      </c>
    </row>
    <row r="234" spans="1:90" ht="12.75" x14ac:dyDescent="0.15">
      <c r="A234" s="131" t="str">
        <f>'Transcript table'!C234</f>
        <v>ATG9B-2</v>
      </c>
      <c r="B234" s="35" t="s">
        <v>281</v>
      </c>
      <c r="C234" s="132" t="str">
        <f>IF(SUM('Test Sample Data'!C$3:C$386)&gt;10,IF(AND(ISNUMBER('Test Sample Data'!C234),'Test Sample Data'!C234&lt;35,'Test Sample Data'!C234&gt;0),'Test Sample Data'!C234-'Choose Housekeeping Genes'!D$27,35-'Choose Housekeeping Genes'!D$27),"")</f>
        <v/>
      </c>
      <c r="D234" s="132" t="str">
        <f>IF(SUM('Test Sample Data'!D$3:D$386)&gt;10,IF(AND(ISNUMBER('Test Sample Data'!D234),'Test Sample Data'!D234&lt;35,'Test Sample Data'!D234&gt;0),'Test Sample Data'!D234-'Choose Housekeeping Genes'!E$27,35-'Choose Housekeeping Genes'!E$27),"")</f>
        <v/>
      </c>
      <c r="E234" s="132" t="str">
        <f>IF(SUM('Test Sample Data'!E$3:E$386)&gt;10,IF(AND(ISNUMBER('Test Sample Data'!E234),'Test Sample Data'!E234&lt;35,'Test Sample Data'!E234&gt;0),'Test Sample Data'!E234-'Choose Housekeeping Genes'!F$27,35-'Choose Housekeeping Genes'!F$27),"")</f>
        <v/>
      </c>
      <c r="F234" s="132" t="str">
        <f>IF(SUM('Test Sample Data'!F$3:F$386)&gt;10,IF(AND(ISNUMBER('Test Sample Data'!F234),'Test Sample Data'!F234&lt;35,'Test Sample Data'!F234&gt;0),'Test Sample Data'!F234-'Choose Housekeeping Genes'!G$27,35-'Choose Housekeeping Genes'!G$27),"")</f>
        <v/>
      </c>
      <c r="G234" s="132" t="str">
        <f>IF(SUM('Test Sample Data'!G$3:G$386)&gt;10,IF(AND(ISNUMBER('Test Sample Data'!G234),'Test Sample Data'!G234&lt;35,'Test Sample Data'!G234&gt;0),'Test Sample Data'!G234-'Choose Housekeeping Genes'!H$27,35-'Choose Housekeeping Genes'!H$27),"")</f>
        <v/>
      </c>
      <c r="H234" s="132" t="str">
        <f>IF(SUM('Test Sample Data'!H$3:H$386)&gt;10,IF(AND(ISNUMBER('Test Sample Data'!H234),'Test Sample Data'!H234&lt;35,'Test Sample Data'!H234&gt;0),'Test Sample Data'!H234-'Choose Housekeeping Genes'!I$27,35-'Choose Housekeeping Genes'!I$27),"")</f>
        <v/>
      </c>
      <c r="I234" s="132" t="str">
        <f>IF(SUM('Test Sample Data'!I$3:I$386)&gt;10,IF(AND(ISNUMBER('Test Sample Data'!I234),'Test Sample Data'!I234&lt;35,'Test Sample Data'!I234&gt;0),'Test Sample Data'!I234-'Choose Housekeeping Genes'!J$27,35-'Choose Housekeeping Genes'!J$27),"")</f>
        <v/>
      </c>
      <c r="J234" s="132" t="str">
        <f>IF(SUM('Test Sample Data'!J$3:J$386)&gt;10,IF(AND(ISNUMBER('Test Sample Data'!J234),'Test Sample Data'!J234&lt;35,'Test Sample Data'!J234&gt;0),'Test Sample Data'!J234-'Choose Housekeeping Genes'!K$27,35-'Choose Housekeeping Genes'!K$27),"")</f>
        <v/>
      </c>
      <c r="K234" s="132" t="str">
        <f>IF(SUM('Test Sample Data'!K$3:K$386)&gt;10,IF(AND(ISNUMBER('Test Sample Data'!K234),'Test Sample Data'!K234&lt;35,'Test Sample Data'!K234&gt;0),'Test Sample Data'!K234-'Choose Housekeeping Genes'!L$27,35-'Choose Housekeeping Genes'!L$27),"")</f>
        <v/>
      </c>
      <c r="L234" s="132" t="str">
        <f>IF(SUM('Test Sample Data'!L$3:L$386)&gt;10,IF(AND(ISNUMBER('Test Sample Data'!L234),'Test Sample Data'!L234&lt;35,'Test Sample Data'!L234&gt;0),'Test Sample Data'!L234-'Choose Housekeeping Genes'!M$27,35-'Choose Housekeeping Genes'!M$27),"")</f>
        <v/>
      </c>
      <c r="M234" s="132" t="str">
        <f>IF(SUM('Test Sample Data'!M$3:M$386)&gt;10,IF(AND(ISNUMBER('Test Sample Data'!M234),'Test Sample Data'!M234&lt;35,'Test Sample Data'!M234&gt;0),'Test Sample Data'!M234-'Choose Housekeeping Genes'!N$27,35-'Choose Housekeeping Genes'!N$27),"")</f>
        <v/>
      </c>
      <c r="N234" s="132" t="str">
        <f>IF(SUM('Test Sample Data'!N$3:N$386)&gt;10,IF(AND(ISNUMBER('Test Sample Data'!N234),'Test Sample Data'!N234&lt;35,'Test Sample Data'!N234&gt;0),'Test Sample Data'!N234-'Choose Housekeeping Genes'!O$27,35-'Choose Housekeeping Genes'!O$27),"")</f>
        <v/>
      </c>
      <c r="O234" s="132" t="str">
        <f>IF(SUM('Test Sample Data'!O$3:O$386)&gt;10,IF(AND(ISNUMBER('Test Sample Data'!O234),'Test Sample Data'!O234&lt;35,'Test Sample Data'!O234&gt;0),'Test Sample Data'!O234-'Choose Housekeeping Genes'!P$27,35-'Choose Housekeeping Genes'!P$27),"")</f>
        <v/>
      </c>
      <c r="P234" s="132" t="str">
        <f>IF(SUM('Test Sample Data'!P$3:P$386)&gt;10,IF(AND(ISNUMBER('Test Sample Data'!P234),'Test Sample Data'!P234&lt;35,'Test Sample Data'!P234&gt;0),'Test Sample Data'!P234-'Choose Housekeeping Genes'!Q$27,35-'Choose Housekeeping Genes'!Q$27),"")</f>
        <v/>
      </c>
      <c r="Q234" s="132" t="str">
        <f>IF(SUM('Test Sample Data'!Q$3:Q$386)&gt;10,IF(AND(ISNUMBER('Test Sample Data'!Q234),'Test Sample Data'!Q234&lt;35,'Test Sample Data'!Q234&gt;0),'Test Sample Data'!Q234-'Choose Housekeeping Genes'!R$27,35-'Choose Housekeeping Genes'!R$27),"")</f>
        <v/>
      </c>
      <c r="R234" s="132" t="str">
        <f>IF(SUM('Test Sample Data'!R$3:R$386)&gt;10,IF(AND(ISNUMBER('Test Sample Data'!R234),'Test Sample Data'!R234&lt;35,'Test Sample Data'!R234&gt;0),'Test Sample Data'!R234-'Choose Housekeeping Genes'!S$27,35-'Choose Housekeeping Genes'!S$27),"")</f>
        <v/>
      </c>
      <c r="S234" s="132" t="str">
        <f>IF(SUM('Test Sample Data'!S$3:S$386)&gt;10,IF(AND(ISNUMBER('Test Sample Data'!S234),'Test Sample Data'!S234&lt;35,'Test Sample Data'!S234&gt;0),'Test Sample Data'!S234-'Choose Housekeeping Genes'!T$27,35-'Choose Housekeeping Genes'!T$27),"")</f>
        <v/>
      </c>
      <c r="T234" s="132" t="str">
        <f>IF(SUM('Test Sample Data'!T$3:T$386)&gt;10,IF(AND(ISNUMBER('Test Sample Data'!T234),'Test Sample Data'!T234&lt;35,'Test Sample Data'!T234&gt;0),'Test Sample Data'!T234-'Choose Housekeeping Genes'!U$27,35-'Choose Housekeeping Genes'!U$27),"")</f>
        <v/>
      </c>
      <c r="U234" s="132" t="str">
        <f>IF(SUM('Test Sample Data'!U$3:U$386)&gt;10,IF(AND(ISNUMBER('Test Sample Data'!U234),'Test Sample Data'!U234&lt;35,'Test Sample Data'!U234&gt;0),'Test Sample Data'!U234-'Choose Housekeeping Genes'!V$27,35-'Choose Housekeeping Genes'!V$27),"")</f>
        <v/>
      </c>
      <c r="V234" s="132" t="str">
        <f>IF(SUM('Test Sample Data'!V$3:V$386)&gt;10,IF(AND(ISNUMBER('Test Sample Data'!V234),'Test Sample Data'!V234&lt;35,'Test Sample Data'!V234&gt;0),'Test Sample Data'!V234-'Choose Housekeeping Genes'!W$27,35-'Choose Housekeeping Genes'!W$27),"")</f>
        <v/>
      </c>
      <c r="W234" s="140" t="str">
        <f>'Control Sample Data'!A234</f>
        <v>ATG9B-2</v>
      </c>
      <c r="X234" s="141" t="s">
        <v>281</v>
      </c>
      <c r="Y234" s="132" t="str">
        <f>IF(SUM('Control Sample Data'!C$3:C$386)&gt;10,IF(AND(ISNUMBER('Control Sample Data'!C234),'Control Sample Data'!C234&lt;35,'Control Sample Data'!C234&gt;0),'Control Sample Data'!C234-'Choose Housekeeping Genes'!AA$27,35-'Choose Housekeeping Genes'!AA$27),"")</f>
        <v/>
      </c>
      <c r="Z234" s="132" t="str">
        <f>IF(SUM('Control Sample Data'!D$3:D$386)&gt;10,IF(AND(ISNUMBER('Control Sample Data'!D234),'Control Sample Data'!D234&lt;35,'Control Sample Data'!D234&gt;0),'Control Sample Data'!D234-'Choose Housekeeping Genes'!AB$27,35-'Choose Housekeeping Genes'!AB$27),"")</f>
        <v/>
      </c>
      <c r="AA234" s="132" t="str">
        <f>IF(SUM('Control Sample Data'!E$3:E$386)&gt;10,IF(AND(ISNUMBER('Control Sample Data'!E234),'Control Sample Data'!E234&lt;35,'Control Sample Data'!E234&gt;0),'Control Sample Data'!E234-'Choose Housekeeping Genes'!AC$27,35-'Choose Housekeeping Genes'!AC$27),"")</f>
        <v/>
      </c>
      <c r="AB234" s="132" t="str">
        <f>IF(SUM('Control Sample Data'!F$3:F$386)&gt;10,IF(AND(ISNUMBER('Control Sample Data'!F234),'Control Sample Data'!F234&lt;35,'Control Sample Data'!F234&gt;0),'Control Sample Data'!F234-'Choose Housekeeping Genes'!AD$27,35-'Choose Housekeeping Genes'!AD$27),"")</f>
        <v/>
      </c>
      <c r="AC234" s="132" t="str">
        <f>IF(SUM('Control Sample Data'!G$3:G$386)&gt;10,IF(AND(ISNUMBER('Control Sample Data'!G234),'Control Sample Data'!G234&lt;35,'Control Sample Data'!G234&gt;0),'Control Sample Data'!G234-'Choose Housekeeping Genes'!AE$27,35-'Choose Housekeeping Genes'!AE$27),"")</f>
        <v/>
      </c>
      <c r="AD234" s="132" t="str">
        <f>IF(SUM('Control Sample Data'!H$3:H$386)&gt;10,IF(AND(ISNUMBER('Control Sample Data'!H234),'Control Sample Data'!H234&lt;35,'Control Sample Data'!H234&gt;0),'Control Sample Data'!H234-'Choose Housekeeping Genes'!AF$27,35-'Choose Housekeeping Genes'!AF$27),"")</f>
        <v/>
      </c>
      <c r="AE234" s="132" t="str">
        <f>IF(SUM('Control Sample Data'!I$3:I$386)&gt;10,IF(AND(ISNUMBER('Control Sample Data'!I234),'Control Sample Data'!I234&lt;35,'Control Sample Data'!I234&gt;0),'Control Sample Data'!I234-'Choose Housekeeping Genes'!AG$27,35-'Choose Housekeeping Genes'!AG$27),"")</f>
        <v/>
      </c>
      <c r="AF234" s="132" t="str">
        <f>IF(SUM('Control Sample Data'!J$3:J$386)&gt;10,IF(AND(ISNUMBER('Control Sample Data'!J234),'Control Sample Data'!J234&lt;35,'Control Sample Data'!J234&gt;0),'Control Sample Data'!J234-'Choose Housekeeping Genes'!AH$27,35-'Choose Housekeeping Genes'!AH$27),"")</f>
        <v/>
      </c>
      <c r="AG234" s="132" t="str">
        <f>IF(SUM('Control Sample Data'!K$3:K$386)&gt;10,IF(AND(ISNUMBER('Control Sample Data'!K234),'Control Sample Data'!K234&lt;35,'Control Sample Data'!K234&gt;0),'Control Sample Data'!K234-'Choose Housekeeping Genes'!AI$27,35-'Choose Housekeeping Genes'!AI$27),"")</f>
        <v/>
      </c>
      <c r="AH234" s="132" t="str">
        <f>IF(SUM('Control Sample Data'!L$3:L$386)&gt;10,IF(AND(ISNUMBER('Control Sample Data'!L234),'Control Sample Data'!L234&lt;35,'Control Sample Data'!L234&gt;0),'Control Sample Data'!L234-'Choose Housekeeping Genes'!AJ$27,35-'Choose Housekeeping Genes'!AJ$27),"")</f>
        <v/>
      </c>
      <c r="AI234" s="132" t="str">
        <f>IF(SUM('Control Sample Data'!M$3:M$386)&gt;10,IF(AND(ISNUMBER('Control Sample Data'!M234),'Control Sample Data'!M234&lt;35,'Control Sample Data'!M234&gt;0),'Control Sample Data'!M234-'Choose Housekeeping Genes'!AK$27,35-'Choose Housekeeping Genes'!AK$27),"")</f>
        <v/>
      </c>
      <c r="AJ234" s="132" t="str">
        <f>IF(SUM('Control Sample Data'!N$3:N$386)&gt;10,IF(AND(ISNUMBER('Control Sample Data'!N234),'Control Sample Data'!N234&lt;35,'Control Sample Data'!N234&gt;0),'Control Sample Data'!N234-'Choose Housekeeping Genes'!AL$27,35-'Choose Housekeeping Genes'!AL$27),"")</f>
        <v/>
      </c>
      <c r="AK234" s="132" t="str">
        <f>IF(SUM('Control Sample Data'!O$3:O$386)&gt;10,IF(AND(ISNUMBER('Control Sample Data'!O234),'Control Sample Data'!O234&lt;35,'Control Sample Data'!O234&gt;0),'Control Sample Data'!O234-'Choose Housekeeping Genes'!AM$27,35-'Choose Housekeeping Genes'!AM$27),"")</f>
        <v/>
      </c>
      <c r="AL234" s="132" t="str">
        <f>IF(SUM('Control Sample Data'!P$3:P$386)&gt;10,IF(AND(ISNUMBER('Control Sample Data'!P234),'Control Sample Data'!P234&lt;35,'Control Sample Data'!P234&gt;0),'Control Sample Data'!P234-'Choose Housekeeping Genes'!AN$27,35-'Choose Housekeeping Genes'!AN$27),"")</f>
        <v/>
      </c>
      <c r="AM234" s="132" t="str">
        <f>IF(SUM('Control Sample Data'!Q$3:Q$386)&gt;10,IF(AND(ISNUMBER('Control Sample Data'!Q234),'Control Sample Data'!Q234&lt;35,'Control Sample Data'!Q234&gt;0),'Control Sample Data'!Q234-'Choose Housekeeping Genes'!AO$27,35-'Choose Housekeeping Genes'!AO$27),"")</f>
        <v/>
      </c>
      <c r="AN234" s="132" t="str">
        <f>IF(SUM('Control Sample Data'!R$3:R$386)&gt;10,IF(AND(ISNUMBER('Control Sample Data'!R234),'Control Sample Data'!R234&lt;35,'Control Sample Data'!R234&gt;0),'Control Sample Data'!R234-'Choose Housekeeping Genes'!AP$27,35-'Choose Housekeeping Genes'!AP$27),"")</f>
        <v/>
      </c>
      <c r="AO234" s="132" t="str">
        <f>IF(SUM('Control Sample Data'!S$3:S$386)&gt;10,IF(AND(ISNUMBER('Control Sample Data'!S234),'Control Sample Data'!S234&lt;35,'Control Sample Data'!S234&gt;0),'Control Sample Data'!S234-'Choose Housekeeping Genes'!AQ$27,35-'Choose Housekeeping Genes'!AQ$27),"")</f>
        <v/>
      </c>
      <c r="AP234" s="132" t="str">
        <f>IF(SUM('Control Sample Data'!T$3:T$386)&gt;10,IF(AND(ISNUMBER('Control Sample Data'!T234),'Control Sample Data'!T234&lt;35,'Control Sample Data'!T234&gt;0),'Control Sample Data'!T234-'Choose Housekeeping Genes'!AR$27,35-'Choose Housekeeping Genes'!AR$27),"")</f>
        <v/>
      </c>
      <c r="AQ234" s="132" t="str">
        <f>IF(SUM('Control Sample Data'!U$3:U$386)&gt;10,IF(AND(ISNUMBER('Control Sample Data'!U234),'Control Sample Data'!U234&lt;35,'Control Sample Data'!U234&gt;0),'Control Sample Data'!U234-'Choose Housekeeping Genes'!AS$27,35-'Choose Housekeeping Genes'!AS$27),"")</f>
        <v/>
      </c>
      <c r="AR234" s="132" t="str">
        <f>IF(SUM('Control Sample Data'!V$3:V$386)&gt;10,IF(AND(ISNUMBER('Control Sample Data'!V234),'Control Sample Data'!V234&lt;35,'Control Sample Data'!V234&gt;0),'Control Sample Data'!V234-'Choose Housekeeping Genes'!AT$27,35-'Choose Housekeeping Genes'!AT$27),"")</f>
        <v/>
      </c>
      <c r="AS234" s="135" t="str">
        <f>'Control Sample Data'!A234</f>
        <v>ATG9B-2</v>
      </c>
      <c r="AT234" s="35" t="s">
        <v>281</v>
      </c>
      <c r="AU234" s="132" t="str">
        <f ca="1">IF(ISNUMBER(C234-'Choose Housekeeping Genes'!D$17),C234-'Choose Housekeeping Genes'!D$17,"")</f>
        <v/>
      </c>
      <c r="AV234" s="132" t="str">
        <f ca="1">IF(ISNUMBER(D234-'Choose Housekeeping Genes'!E$17),D234-'Choose Housekeeping Genes'!E$17,"")</f>
        <v/>
      </c>
      <c r="AW234" s="132" t="str">
        <f ca="1">IF(ISNUMBER(E234-'Choose Housekeeping Genes'!F$17),E234-'Choose Housekeeping Genes'!F$17,"")</f>
        <v/>
      </c>
      <c r="AX234" s="132" t="str">
        <f ca="1">IF(ISNUMBER(F234-'Choose Housekeeping Genes'!G$17),F234-'Choose Housekeeping Genes'!G$17,"")</f>
        <v/>
      </c>
      <c r="AY234" s="132" t="str">
        <f ca="1">IF(ISNUMBER(G234-'Choose Housekeeping Genes'!H$17),G234-'Choose Housekeeping Genes'!H$17,"")</f>
        <v/>
      </c>
      <c r="AZ234" s="132" t="str">
        <f ca="1">IF(ISNUMBER(H234-'Choose Housekeeping Genes'!I$17),H234-'Choose Housekeeping Genes'!I$17,"")</f>
        <v/>
      </c>
      <c r="BA234" s="132" t="str">
        <f ca="1">IF(ISNUMBER(I234-'Choose Housekeeping Genes'!J$17),I234-'Choose Housekeeping Genes'!J$17,"")</f>
        <v/>
      </c>
      <c r="BB234" s="132" t="str">
        <f ca="1">IF(ISNUMBER(J234-'Choose Housekeeping Genes'!K$17),J234-'Choose Housekeeping Genes'!K$17,"")</f>
        <v/>
      </c>
      <c r="BC234" s="132" t="str">
        <f ca="1">IF(ISNUMBER(K234-'Choose Housekeeping Genes'!L$17),K234-'Choose Housekeeping Genes'!L$17,"")</f>
        <v/>
      </c>
      <c r="BD234" s="132" t="str">
        <f ca="1">IF(ISNUMBER(L234-'Choose Housekeeping Genes'!M$17),L234-'Choose Housekeeping Genes'!M$17,"")</f>
        <v/>
      </c>
      <c r="BE234" s="132" t="str">
        <f ca="1">IF(ISNUMBER(M234-'Choose Housekeeping Genes'!N$17),M234-'Choose Housekeeping Genes'!N$17,"")</f>
        <v/>
      </c>
      <c r="BF234" s="132" t="str">
        <f ca="1">IF(ISNUMBER(N234-'Choose Housekeeping Genes'!O$17),N234-'Choose Housekeeping Genes'!O$17,"")</f>
        <v/>
      </c>
      <c r="BG234" s="132" t="str">
        <f ca="1">IF(ISNUMBER(O234-'Choose Housekeeping Genes'!P$17),O234-'Choose Housekeeping Genes'!P$17,"")</f>
        <v/>
      </c>
      <c r="BH234" s="132" t="str">
        <f ca="1">IF(ISNUMBER(P234-'Choose Housekeeping Genes'!Q$17),P234-'Choose Housekeeping Genes'!Q$17,"")</f>
        <v/>
      </c>
      <c r="BI234" s="132" t="str">
        <f ca="1">IF(ISNUMBER(Q234-'Choose Housekeeping Genes'!R$17),Q234-'Choose Housekeeping Genes'!R$17,"")</f>
        <v/>
      </c>
      <c r="BJ234" s="132" t="str">
        <f ca="1">IF(ISNUMBER(R234-'Choose Housekeeping Genes'!S$17),R234-'Choose Housekeeping Genes'!S$17,"")</f>
        <v/>
      </c>
      <c r="BK234" s="132" t="str">
        <f ca="1">IF(ISNUMBER(S234-'Choose Housekeeping Genes'!T$17),S234-'Choose Housekeeping Genes'!T$17,"")</f>
        <v/>
      </c>
      <c r="BL234" s="132" t="str">
        <f ca="1">IF(ISNUMBER(T234-'Choose Housekeeping Genes'!U$17),T234-'Choose Housekeeping Genes'!U$17,"")</f>
        <v/>
      </c>
      <c r="BM234" s="132" t="str">
        <f ca="1">IF(ISNUMBER(U234-'Choose Housekeeping Genes'!V$17),U234-'Choose Housekeeping Genes'!V$17,"")</f>
        <v/>
      </c>
      <c r="BN234" s="132" t="str">
        <f ca="1">IF(ISNUMBER(V234-'Choose Housekeeping Genes'!W$17),V234-'Choose Housekeeping Genes'!W$17,"")</f>
        <v/>
      </c>
      <c r="BO234" s="142" t="str">
        <f t="shared" si="14"/>
        <v>ATG9B-2</v>
      </c>
      <c r="BP234" s="141" t="s">
        <v>281</v>
      </c>
      <c r="BQ234" s="132" t="str">
        <f ca="1">IF(ISNUMBER(Y234-'Choose Housekeeping Genes'!AA$17),Y234-'Choose Housekeeping Genes'!AA$17,"")</f>
        <v/>
      </c>
      <c r="BR234" s="132" t="str">
        <f ca="1">IF(ISNUMBER(Z234-'Choose Housekeeping Genes'!AB$17),Z234-'Choose Housekeeping Genes'!AB$17,"")</f>
        <v/>
      </c>
      <c r="BS234" s="132" t="str">
        <f ca="1">IF(ISNUMBER(AA234-'Choose Housekeeping Genes'!AC$17),AA234-'Choose Housekeeping Genes'!AC$17,"")</f>
        <v/>
      </c>
      <c r="BT234" s="132" t="str">
        <f ca="1">IF(ISNUMBER(AB234-'Choose Housekeeping Genes'!AD$17),AB234-'Choose Housekeeping Genes'!AD$17,"")</f>
        <v/>
      </c>
      <c r="BU234" s="132" t="str">
        <f ca="1">IF(ISNUMBER(AC234-'Choose Housekeeping Genes'!AE$17),AC234-'Choose Housekeeping Genes'!AE$17,"")</f>
        <v/>
      </c>
      <c r="BV234" s="132" t="str">
        <f ca="1">IF(ISNUMBER(AD234-'Choose Housekeeping Genes'!AF$17),AD234-'Choose Housekeeping Genes'!AF$17,"")</f>
        <v/>
      </c>
      <c r="BW234" s="132" t="str">
        <f ca="1">IF(ISNUMBER(AE234-'Choose Housekeeping Genes'!AG$17),AE234-'Choose Housekeeping Genes'!AG$17,"")</f>
        <v/>
      </c>
      <c r="BX234" s="132" t="str">
        <f ca="1">IF(ISNUMBER(AF234-'Choose Housekeeping Genes'!AH$17),AF234-'Choose Housekeeping Genes'!AH$17,"")</f>
        <v/>
      </c>
      <c r="BY234" s="132" t="str">
        <f ca="1">IF(ISNUMBER(AG234-'Choose Housekeeping Genes'!AI$17),AG234-'Choose Housekeeping Genes'!AI$17,"")</f>
        <v/>
      </c>
      <c r="BZ234" s="132" t="str">
        <f ca="1">IF(ISNUMBER(AH234-'Choose Housekeeping Genes'!AJ$17),AH234-'Choose Housekeeping Genes'!AJ$17,"")</f>
        <v/>
      </c>
      <c r="CA234" s="132" t="str">
        <f ca="1">IF(ISNUMBER(AI234-'Choose Housekeeping Genes'!AK$17),AI234-'Choose Housekeeping Genes'!AK$17,"")</f>
        <v/>
      </c>
      <c r="CB234" s="132" t="str">
        <f ca="1">IF(ISNUMBER(AJ234-'Choose Housekeeping Genes'!AL$17),AJ234-'Choose Housekeeping Genes'!AL$17,"")</f>
        <v/>
      </c>
      <c r="CC234" s="132" t="str">
        <f ca="1">IF(ISNUMBER(AK234-'Choose Housekeeping Genes'!AM$17),AK234-'Choose Housekeeping Genes'!AM$17,"")</f>
        <v/>
      </c>
      <c r="CD234" s="132" t="str">
        <f ca="1">IF(ISNUMBER(AL234-'Choose Housekeeping Genes'!AN$17),AL234-'Choose Housekeeping Genes'!AN$17,"")</f>
        <v/>
      </c>
      <c r="CE234" s="132" t="str">
        <f ca="1">IF(ISNUMBER(AM234-'Choose Housekeeping Genes'!AO$17),AM234-'Choose Housekeeping Genes'!AO$17,"")</f>
        <v/>
      </c>
      <c r="CF234" s="132" t="str">
        <f ca="1">IF(ISNUMBER(AN234-'Choose Housekeeping Genes'!AP$17),AN234-'Choose Housekeeping Genes'!AP$17,"")</f>
        <v/>
      </c>
      <c r="CG234" s="132" t="str">
        <f ca="1">IF(ISNUMBER(AO234-'Choose Housekeeping Genes'!AQ$17),AO234-'Choose Housekeeping Genes'!AQ$17,"")</f>
        <v/>
      </c>
      <c r="CH234" s="132" t="str">
        <f ca="1">IF(ISNUMBER(AP234-'Choose Housekeeping Genes'!AR$17),AP234-'Choose Housekeeping Genes'!AR$17,"")</f>
        <v/>
      </c>
      <c r="CI234" s="132" t="str">
        <f ca="1">IF(ISNUMBER(AQ234-'Choose Housekeeping Genes'!AS$17),AQ234-'Choose Housekeeping Genes'!AS$17,"")</f>
        <v/>
      </c>
      <c r="CJ234" s="132" t="str">
        <f ca="1">IF(ISNUMBER(AR234-'Choose Housekeeping Genes'!AT$17),AR234-'Choose Housekeeping Genes'!AT$17,"")</f>
        <v/>
      </c>
      <c r="CK234" s="137" t="e">
        <f t="shared" ca="1" si="12"/>
        <v>#DIV/0!</v>
      </c>
      <c r="CL234" s="138" t="e">
        <f t="shared" ca="1" si="13"/>
        <v>#DIV/0!</v>
      </c>
    </row>
    <row r="235" spans="1:90" ht="12.75" x14ac:dyDescent="0.15">
      <c r="A235" s="131" t="str">
        <f>'Transcript table'!C235</f>
        <v>BDNF-AS-1</v>
      </c>
      <c r="B235" s="35" t="s">
        <v>282</v>
      </c>
      <c r="C235" s="132" t="str">
        <f>IF(SUM('Test Sample Data'!C$3:C$386)&gt;10,IF(AND(ISNUMBER('Test Sample Data'!C235),'Test Sample Data'!C235&lt;35,'Test Sample Data'!C235&gt;0),'Test Sample Data'!C235-'Choose Housekeeping Genes'!D$27,35-'Choose Housekeeping Genes'!D$27),"")</f>
        <v/>
      </c>
      <c r="D235" s="132" t="str">
        <f>IF(SUM('Test Sample Data'!D$3:D$386)&gt;10,IF(AND(ISNUMBER('Test Sample Data'!D235),'Test Sample Data'!D235&lt;35,'Test Sample Data'!D235&gt;0),'Test Sample Data'!D235-'Choose Housekeeping Genes'!E$27,35-'Choose Housekeeping Genes'!E$27),"")</f>
        <v/>
      </c>
      <c r="E235" s="132" t="str">
        <f>IF(SUM('Test Sample Data'!E$3:E$386)&gt;10,IF(AND(ISNUMBER('Test Sample Data'!E235),'Test Sample Data'!E235&lt;35,'Test Sample Data'!E235&gt;0),'Test Sample Data'!E235-'Choose Housekeeping Genes'!F$27,35-'Choose Housekeeping Genes'!F$27),"")</f>
        <v/>
      </c>
      <c r="F235" s="132" t="str">
        <f>IF(SUM('Test Sample Data'!F$3:F$386)&gt;10,IF(AND(ISNUMBER('Test Sample Data'!F235),'Test Sample Data'!F235&lt;35,'Test Sample Data'!F235&gt;0),'Test Sample Data'!F235-'Choose Housekeeping Genes'!G$27,35-'Choose Housekeeping Genes'!G$27),"")</f>
        <v/>
      </c>
      <c r="G235" s="132" t="str">
        <f>IF(SUM('Test Sample Data'!G$3:G$386)&gt;10,IF(AND(ISNUMBER('Test Sample Data'!G235),'Test Sample Data'!G235&lt;35,'Test Sample Data'!G235&gt;0),'Test Sample Data'!G235-'Choose Housekeeping Genes'!H$27,35-'Choose Housekeeping Genes'!H$27),"")</f>
        <v/>
      </c>
      <c r="H235" s="132" t="str">
        <f>IF(SUM('Test Sample Data'!H$3:H$386)&gt;10,IF(AND(ISNUMBER('Test Sample Data'!H235),'Test Sample Data'!H235&lt;35,'Test Sample Data'!H235&gt;0),'Test Sample Data'!H235-'Choose Housekeeping Genes'!I$27,35-'Choose Housekeeping Genes'!I$27),"")</f>
        <v/>
      </c>
      <c r="I235" s="132" t="str">
        <f>IF(SUM('Test Sample Data'!I$3:I$386)&gt;10,IF(AND(ISNUMBER('Test Sample Data'!I235),'Test Sample Data'!I235&lt;35,'Test Sample Data'!I235&gt;0),'Test Sample Data'!I235-'Choose Housekeeping Genes'!J$27,35-'Choose Housekeeping Genes'!J$27),"")</f>
        <v/>
      </c>
      <c r="J235" s="132" t="str">
        <f>IF(SUM('Test Sample Data'!J$3:J$386)&gt;10,IF(AND(ISNUMBER('Test Sample Data'!J235),'Test Sample Data'!J235&lt;35,'Test Sample Data'!J235&gt;0),'Test Sample Data'!J235-'Choose Housekeeping Genes'!K$27,35-'Choose Housekeeping Genes'!K$27),"")</f>
        <v/>
      </c>
      <c r="K235" s="132" t="str">
        <f>IF(SUM('Test Sample Data'!K$3:K$386)&gt;10,IF(AND(ISNUMBER('Test Sample Data'!K235),'Test Sample Data'!K235&lt;35,'Test Sample Data'!K235&gt;0),'Test Sample Data'!K235-'Choose Housekeeping Genes'!L$27,35-'Choose Housekeeping Genes'!L$27),"")</f>
        <v/>
      </c>
      <c r="L235" s="132" t="str">
        <f>IF(SUM('Test Sample Data'!L$3:L$386)&gt;10,IF(AND(ISNUMBER('Test Sample Data'!L235),'Test Sample Data'!L235&lt;35,'Test Sample Data'!L235&gt;0),'Test Sample Data'!L235-'Choose Housekeeping Genes'!M$27,35-'Choose Housekeeping Genes'!M$27),"")</f>
        <v/>
      </c>
      <c r="M235" s="132" t="str">
        <f>IF(SUM('Test Sample Data'!M$3:M$386)&gt;10,IF(AND(ISNUMBER('Test Sample Data'!M235),'Test Sample Data'!M235&lt;35,'Test Sample Data'!M235&gt;0),'Test Sample Data'!M235-'Choose Housekeeping Genes'!N$27,35-'Choose Housekeeping Genes'!N$27),"")</f>
        <v/>
      </c>
      <c r="N235" s="132" t="str">
        <f>IF(SUM('Test Sample Data'!N$3:N$386)&gt;10,IF(AND(ISNUMBER('Test Sample Data'!N235),'Test Sample Data'!N235&lt;35,'Test Sample Data'!N235&gt;0),'Test Sample Data'!N235-'Choose Housekeeping Genes'!O$27,35-'Choose Housekeeping Genes'!O$27),"")</f>
        <v/>
      </c>
      <c r="O235" s="132" t="str">
        <f>IF(SUM('Test Sample Data'!O$3:O$386)&gt;10,IF(AND(ISNUMBER('Test Sample Data'!O235),'Test Sample Data'!O235&lt;35,'Test Sample Data'!O235&gt;0),'Test Sample Data'!O235-'Choose Housekeeping Genes'!P$27,35-'Choose Housekeeping Genes'!P$27),"")</f>
        <v/>
      </c>
      <c r="P235" s="132" t="str">
        <f>IF(SUM('Test Sample Data'!P$3:P$386)&gt;10,IF(AND(ISNUMBER('Test Sample Data'!P235),'Test Sample Data'!P235&lt;35,'Test Sample Data'!P235&gt;0),'Test Sample Data'!P235-'Choose Housekeeping Genes'!Q$27,35-'Choose Housekeeping Genes'!Q$27),"")</f>
        <v/>
      </c>
      <c r="Q235" s="132" t="str">
        <f>IF(SUM('Test Sample Data'!Q$3:Q$386)&gt;10,IF(AND(ISNUMBER('Test Sample Data'!Q235),'Test Sample Data'!Q235&lt;35,'Test Sample Data'!Q235&gt;0),'Test Sample Data'!Q235-'Choose Housekeeping Genes'!R$27,35-'Choose Housekeeping Genes'!R$27),"")</f>
        <v/>
      </c>
      <c r="R235" s="132" t="str">
        <f>IF(SUM('Test Sample Data'!R$3:R$386)&gt;10,IF(AND(ISNUMBER('Test Sample Data'!R235),'Test Sample Data'!R235&lt;35,'Test Sample Data'!R235&gt;0),'Test Sample Data'!R235-'Choose Housekeeping Genes'!S$27,35-'Choose Housekeeping Genes'!S$27),"")</f>
        <v/>
      </c>
      <c r="S235" s="132" t="str">
        <f>IF(SUM('Test Sample Data'!S$3:S$386)&gt;10,IF(AND(ISNUMBER('Test Sample Data'!S235),'Test Sample Data'!S235&lt;35,'Test Sample Data'!S235&gt;0),'Test Sample Data'!S235-'Choose Housekeeping Genes'!T$27,35-'Choose Housekeeping Genes'!T$27),"")</f>
        <v/>
      </c>
      <c r="T235" s="132" t="str">
        <f>IF(SUM('Test Sample Data'!T$3:T$386)&gt;10,IF(AND(ISNUMBER('Test Sample Data'!T235),'Test Sample Data'!T235&lt;35,'Test Sample Data'!T235&gt;0),'Test Sample Data'!T235-'Choose Housekeeping Genes'!U$27,35-'Choose Housekeeping Genes'!U$27),"")</f>
        <v/>
      </c>
      <c r="U235" s="132" t="str">
        <f>IF(SUM('Test Sample Data'!U$3:U$386)&gt;10,IF(AND(ISNUMBER('Test Sample Data'!U235),'Test Sample Data'!U235&lt;35,'Test Sample Data'!U235&gt;0),'Test Sample Data'!U235-'Choose Housekeeping Genes'!V$27,35-'Choose Housekeeping Genes'!V$27),"")</f>
        <v/>
      </c>
      <c r="V235" s="132" t="str">
        <f>IF(SUM('Test Sample Data'!V$3:V$386)&gt;10,IF(AND(ISNUMBER('Test Sample Data'!V235),'Test Sample Data'!V235&lt;35,'Test Sample Data'!V235&gt;0),'Test Sample Data'!V235-'Choose Housekeeping Genes'!W$27,35-'Choose Housekeeping Genes'!W$27),"")</f>
        <v/>
      </c>
      <c r="W235" s="140" t="str">
        <f>'Control Sample Data'!A235</f>
        <v>BDNF-AS-1</v>
      </c>
      <c r="X235" s="141" t="s">
        <v>282</v>
      </c>
      <c r="Y235" s="132" t="str">
        <f>IF(SUM('Control Sample Data'!C$3:C$386)&gt;10,IF(AND(ISNUMBER('Control Sample Data'!C235),'Control Sample Data'!C235&lt;35,'Control Sample Data'!C235&gt;0),'Control Sample Data'!C235-'Choose Housekeeping Genes'!AA$27,35-'Choose Housekeeping Genes'!AA$27),"")</f>
        <v/>
      </c>
      <c r="Z235" s="132" t="str">
        <f>IF(SUM('Control Sample Data'!D$3:D$386)&gt;10,IF(AND(ISNUMBER('Control Sample Data'!D235),'Control Sample Data'!D235&lt;35,'Control Sample Data'!D235&gt;0),'Control Sample Data'!D235-'Choose Housekeeping Genes'!AB$27,35-'Choose Housekeeping Genes'!AB$27),"")</f>
        <v/>
      </c>
      <c r="AA235" s="132" t="str">
        <f>IF(SUM('Control Sample Data'!E$3:E$386)&gt;10,IF(AND(ISNUMBER('Control Sample Data'!E235),'Control Sample Data'!E235&lt;35,'Control Sample Data'!E235&gt;0),'Control Sample Data'!E235-'Choose Housekeeping Genes'!AC$27,35-'Choose Housekeeping Genes'!AC$27),"")</f>
        <v/>
      </c>
      <c r="AB235" s="132" t="str">
        <f>IF(SUM('Control Sample Data'!F$3:F$386)&gt;10,IF(AND(ISNUMBER('Control Sample Data'!F235),'Control Sample Data'!F235&lt;35,'Control Sample Data'!F235&gt;0),'Control Sample Data'!F235-'Choose Housekeeping Genes'!AD$27,35-'Choose Housekeeping Genes'!AD$27),"")</f>
        <v/>
      </c>
      <c r="AC235" s="132" t="str">
        <f>IF(SUM('Control Sample Data'!G$3:G$386)&gt;10,IF(AND(ISNUMBER('Control Sample Data'!G235),'Control Sample Data'!G235&lt;35,'Control Sample Data'!G235&gt;0),'Control Sample Data'!G235-'Choose Housekeeping Genes'!AE$27,35-'Choose Housekeeping Genes'!AE$27),"")</f>
        <v/>
      </c>
      <c r="AD235" s="132" t="str">
        <f>IF(SUM('Control Sample Data'!H$3:H$386)&gt;10,IF(AND(ISNUMBER('Control Sample Data'!H235),'Control Sample Data'!H235&lt;35,'Control Sample Data'!H235&gt;0),'Control Sample Data'!H235-'Choose Housekeeping Genes'!AF$27,35-'Choose Housekeeping Genes'!AF$27),"")</f>
        <v/>
      </c>
      <c r="AE235" s="132" t="str">
        <f>IF(SUM('Control Sample Data'!I$3:I$386)&gt;10,IF(AND(ISNUMBER('Control Sample Data'!I235),'Control Sample Data'!I235&lt;35,'Control Sample Data'!I235&gt;0),'Control Sample Data'!I235-'Choose Housekeeping Genes'!AG$27,35-'Choose Housekeeping Genes'!AG$27),"")</f>
        <v/>
      </c>
      <c r="AF235" s="132" t="str">
        <f>IF(SUM('Control Sample Data'!J$3:J$386)&gt;10,IF(AND(ISNUMBER('Control Sample Data'!J235),'Control Sample Data'!J235&lt;35,'Control Sample Data'!J235&gt;0),'Control Sample Data'!J235-'Choose Housekeeping Genes'!AH$27,35-'Choose Housekeeping Genes'!AH$27),"")</f>
        <v/>
      </c>
      <c r="AG235" s="132" t="str">
        <f>IF(SUM('Control Sample Data'!K$3:K$386)&gt;10,IF(AND(ISNUMBER('Control Sample Data'!K235),'Control Sample Data'!K235&lt;35,'Control Sample Data'!K235&gt;0),'Control Sample Data'!K235-'Choose Housekeeping Genes'!AI$27,35-'Choose Housekeeping Genes'!AI$27),"")</f>
        <v/>
      </c>
      <c r="AH235" s="132" t="str">
        <f>IF(SUM('Control Sample Data'!L$3:L$386)&gt;10,IF(AND(ISNUMBER('Control Sample Data'!L235),'Control Sample Data'!L235&lt;35,'Control Sample Data'!L235&gt;0),'Control Sample Data'!L235-'Choose Housekeeping Genes'!AJ$27,35-'Choose Housekeeping Genes'!AJ$27),"")</f>
        <v/>
      </c>
      <c r="AI235" s="132" t="str">
        <f>IF(SUM('Control Sample Data'!M$3:M$386)&gt;10,IF(AND(ISNUMBER('Control Sample Data'!M235),'Control Sample Data'!M235&lt;35,'Control Sample Data'!M235&gt;0),'Control Sample Data'!M235-'Choose Housekeeping Genes'!AK$27,35-'Choose Housekeeping Genes'!AK$27),"")</f>
        <v/>
      </c>
      <c r="AJ235" s="132" t="str">
        <f>IF(SUM('Control Sample Data'!N$3:N$386)&gt;10,IF(AND(ISNUMBER('Control Sample Data'!N235),'Control Sample Data'!N235&lt;35,'Control Sample Data'!N235&gt;0),'Control Sample Data'!N235-'Choose Housekeeping Genes'!AL$27,35-'Choose Housekeeping Genes'!AL$27),"")</f>
        <v/>
      </c>
      <c r="AK235" s="132" t="str">
        <f>IF(SUM('Control Sample Data'!O$3:O$386)&gt;10,IF(AND(ISNUMBER('Control Sample Data'!O235),'Control Sample Data'!O235&lt;35,'Control Sample Data'!O235&gt;0),'Control Sample Data'!O235-'Choose Housekeeping Genes'!AM$27,35-'Choose Housekeeping Genes'!AM$27),"")</f>
        <v/>
      </c>
      <c r="AL235" s="132" t="str">
        <f>IF(SUM('Control Sample Data'!P$3:P$386)&gt;10,IF(AND(ISNUMBER('Control Sample Data'!P235),'Control Sample Data'!P235&lt;35,'Control Sample Data'!P235&gt;0),'Control Sample Data'!P235-'Choose Housekeeping Genes'!AN$27,35-'Choose Housekeeping Genes'!AN$27),"")</f>
        <v/>
      </c>
      <c r="AM235" s="132" t="str">
        <f>IF(SUM('Control Sample Data'!Q$3:Q$386)&gt;10,IF(AND(ISNUMBER('Control Sample Data'!Q235),'Control Sample Data'!Q235&lt;35,'Control Sample Data'!Q235&gt;0),'Control Sample Data'!Q235-'Choose Housekeeping Genes'!AO$27,35-'Choose Housekeeping Genes'!AO$27),"")</f>
        <v/>
      </c>
      <c r="AN235" s="132" t="str">
        <f>IF(SUM('Control Sample Data'!R$3:R$386)&gt;10,IF(AND(ISNUMBER('Control Sample Data'!R235),'Control Sample Data'!R235&lt;35,'Control Sample Data'!R235&gt;0),'Control Sample Data'!R235-'Choose Housekeeping Genes'!AP$27,35-'Choose Housekeeping Genes'!AP$27),"")</f>
        <v/>
      </c>
      <c r="AO235" s="132" t="str">
        <f>IF(SUM('Control Sample Data'!S$3:S$386)&gt;10,IF(AND(ISNUMBER('Control Sample Data'!S235),'Control Sample Data'!S235&lt;35,'Control Sample Data'!S235&gt;0),'Control Sample Data'!S235-'Choose Housekeeping Genes'!AQ$27,35-'Choose Housekeeping Genes'!AQ$27),"")</f>
        <v/>
      </c>
      <c r="AP235" s="132" t="str">
        <f>IF(SUM('Control Sample Data'!T$3:T$386)&gt;10,IF(AND(ISNUMBER('Control Sample Data'!T235),'Control Sample Data'!T235&lt;35,'Control Sample Data'!T235&gt;0),'Control Sample Data'!T235-'Choose Housekeeping Genes'!AR$27,35-'Choose Housekeeping Genes'!AR$27),"")</f>
        <v/>
      </c>
      <c r="AQ235" s="132" t="str">
        <f>IF(SUM('Control Sample Data'!U$3:U$386)&gt;10,IF(AND(ISNUMBER('Control Sample Data'!U235),'Control Sample Data'!U235&lt;35,'Control Sample Data'!U235&gt;0),'Control Sample Data'!U235-'Choose Housekeeping Genes'!AS$27,35-'Choose Housekeeping Genes'!AS$27),"")</f>
        <v/>
      </c>
      <c r="AR235" s="132" t="str">
        <f>IF(SUM('Control Sample Data'!V$3:V$386)&gt;10,IF(AND(ISNUMBER('Control Sample Data'!V235),'Control Sample Data'!V235&lt;35,'Control Sample Data'!V235&gt;0),'Control Sample Data'!V235-'Choose Housekeeping Genes'!AT$27,35-'Choose Housekeeping Genes'!AT$27),"")</f>
        <v/>
      </c>
      <c r="AS235" s="135" t="str">
        <f>'Control Sample Data'!A235</f>
        <v>BDNF-AS-1</v>
      </c>
      <c r="AT235" s="35" t="s">
        <v>282</v>
      </c>
      <c r="AU235" s="132" t="str">
        <f ca="1">IF(ISNUMBER(C235-'Choose Housekeeping Genes'!D$17),C235-'Choose Housekeeping Genes'!D$17,"")</f>
        <v/>
      </c>
      <c r="AV235" s="132" t="str">
        <f ca="1">IF(ISNUMBER(D235-'Choose Housekeeping Genes'!E$17),D235-'Choose Housekeeping Genes'!E$17,"")</f>
        <v/>
      </c>
      <c r="AW235" s="132" t="str">
        <f ca="1">IF(ISNUMBER(E235-'Choose Housekeeping Genes'!F$17),E235-'Choose Housekeeping Genes'!F$17,"")</f>
        <v/>
      </c>
      <c r="AX235" s="132" t="str">
        <f ca="1">IF(ISNUMBER(F235-'Choose Housekeeping Genes'!G$17),F235-'Choose Housekeeping Genes'!G$17,"")</f>
        <v/>
      </c>
      <c r="AY235" s="132" t="str">
        <f ca="1">IF(ISNUMBER(G235-'Choose Housekeeping Genes'!H$17),G235-'Choose Housekeeping Genes'!H$17,"")</f>
        <v/>
      </c>
      <c r="AZ235" s="132" t="str">
        <f ca="1">IF(ISNUMBER(H235-'Choose Housekeeping Genes'!I$17),H235-'Choose Housekeeping Genes'!I$17,"")</f>
        <v/>
      </c>
      <c r="BA235" s="132" t="str">
        <f ca="1">IF(ISNUMBER(I235-'Choose Housekeeping Genes'!J$17),I235-'Choose Housekeeping Genes'!J$17,"")</f>
        <v/>
      </c>
      <c r="BB235" s="132" t="str">
        <f ca="1">IF(ISNUMBER(J235-'Choose Housekeeping Genes'!K$17),J235-'Choose Housekeeping Genes'!K$17,"")</f>
        <v/>
      </c>
      <c r="BC235" s="132" t="str">
        <f ca="1">IF(ISNUMBER(K235-'Choose Housekeeping Genes'!L$17),K235-'Choose Housekeeping Genes'!L$17,"")</f>
        <v/>
      </c>
      <c r="BD235" s="132" t="str">
        <f ca="1">IF(ISNUMBER(L235-'Choose Housekeeping Genes'!M$17),L235-'Choose Housekeeping Genes'!M$17,"")</f>
        <v/>
      </c>
      <c r="BE235" s="132" t="str">
        <f ca="1">IF(ISNUMBER(M235-'Choose Housekeeping Genes'!N$17),M235-'Choose Housekeeping Genes'!N$17,"")</f>
        <v/>
      </c>
      <c r="BF235" s="132" t="str">
        <f ca="1">IF(ISNUMBER(N235-'Choose Housekeeping Genes'!O$17),N235-'Choose Housekeeping Genes'!O$17,"")</f>
        <v/>
      </c>
      <c r="BG235" s="132" t="str">
        <f ca="1">IF(ISNUMBER(O235-'Choose Housekeeping Genes'!P$17),O235-'Choose Housekeeping Genes'!P$17,"")</f>
        <v/>
      </c>
      <c r="BH235" s="132" t="str">
        <f ca="1">IF(ISNUMBER(P235-'Choose Housekeeping Genes'!Q$17),P235-'Choose Housekeeping Genes'!Q$17,"")</f>
        <v/>
      </c>
      <c r="BI235" s="132" t="str">
        <f ca="1">IF(ISNUMBER(Q235-'Choose Housekeeping Genes'!R$17),Q235-'Choose Housekeeping Genes'!R$17,"")</f>
        <v/>
      </c>
      <c r="BJ235" s="132" t="str">
        <f ca="1">IF(ISNUMBER(R235-'Choose Housekeeping Genes'!S$17),R235-'Choose Housekeeping Genes'!S$17,"")</f>
        <v/>
      </c>
      <c r="BK235" s="132" t="str">
        <f ca="1">IF(ISNUMBER(S235-'Choose Housekeeping Genes'!T$17),S235-'Choose Housekeeping Genes'!T$17,"")</f>
        <v/>
      </c>
      <c r="BL235" s="132" t="str">
        <f ca="1">IF(ISNUMBER(T235-'Choose Housekeeping Genes'!U$17),T235-'Choose Housekeeping Genes'!U$17,"")</f>
        <v/>
      </c>
      <c r="BM235" s="132" t="str">
        <f ca="1">IF(ISNUMBER(U235-'Choose Housekeeping Genes'!V$17),U235-'Choose Housekeeping Genes'!V$17,"")</f>
        <v/>
      </c>
      <c r="BN235" s="132" t="str">
        <f ca="1">IF(ISNUMBER(V235-'Choose Housekeeping Genes'!W$17),V235-'Choose Housekeeping Genes'!W$17,"")</f>
        <v/>
      </c>
      <c r="BO235" s="142" t="str">
        <f t="shared" si="14"/>
        <v>BDNF-AS-1</v>
      </c>
      <c r="BP235" s="141" t="s">
        <v>282</v>
      </c>
      <c r="BQ235" s="132" t="str">
        <f ca="1">IF(ISNUMBER(Y235-'Choose Housekeeping Genes'!AA$17),Y235-'Choose Housekeeping Genes'!AA$17,"")</f>
        <v/>
      </c>
      <c r="BR235" s="132" t="str">
        <f ca="1">IF(ISNUMBER(Z235-'Choose Housekeeping Genes'!AB$17),Z235-'Choose Housekeeping Genes'!AB$17,"")</f>
        <v/>
      </c>
      <c r="BS235" s="132" t="str">
        <f ca="1">IF(ISNUMBER(AA235-'Choose Housekeeping Genes'!AC$17),AA235-'Choose Housekeeping Genes'!AC$17,"")</f>
        <v/>
      </c>
      <c r="BT235" s="132" t="str">
        <f ca="1">IF(ISNUMBER(AB235-'Choose Housekeeping Genes'!AD$17),AB235-'Choose Housekeeping Genes'!AD$17,"")</f>
        <v/>
      </c>
      <c r="BU235" s="132" t="str">
        <f ca="1">IF(ISNUMBER(AC235-'Choose Housekeeping Genes'!AE$17),AC235-'Choose Housekeeping Genes'!AE$17,"")</f>
        <v/>
      </c>
      <c r="BV235" s="132" t="str">
        <f ca="1">IF(ISNUMBER(AD235-'Choose Housekeeping Genes'!AF$17),AD235-'Choose Housekeeping Genes'!AF$17,"")</f>
        <v/>
      </c>
      <c r="BW235" s="132" t="str">
        <f ca="1">IF(ISNUMBER(AE235-'Choose Housekeeping Genes'!AG$17),AE235-'Choose Housekeeping Genes'!AG$17,"")</f>
        <v/>
      </c>
      <c r="BX235" s="132" t="str">
        <f ca="1">IF(ISNUMBER(AF235-'Choose Housekeeping Genes'!AH$17),AF235-'Choose Housekeeping Genes'!AH$17,"")</f>
        <v/>
      </c>
      <c r="BY235" s="132" t="str">
        <f ca="1">IF(ISNUMBER(AG235-'Choose Housekeeping Genes'!AI$17),AG235-'Choose Housekeeping Genes'!AI$17,"")</f>
        <v/>
      </c>
      <c r="BZ235" s="132" t="str">
        <f ca="1">IF(ISNUMBER(AH235-'Choose Housekeeping Genes'!AJ$17),AH235-'Choose Housekeeping Genes'!AJ$17,"")</f>
        <v/>
      </c>
      <c r="CA235" s="132" t="str">
        <f ca="1">IF(ISNUMBER(AI235-'Choose Housekeeping Genes'!AK$17),AI235-'Choose Housekeeping Genes'!AK$17,"")</f>
        <v/>
      </c>
      <c r="CB235" s="132" t="str">
        <f ca="1">IF(ISNUMBER(AJ235-'Choose Housekeeping Genes'!AL$17),AJ235-'Choose Housekeeping Genes'!AL$17,"")</f>
        <v/>
      </c>
      <c r="CC235" s="132" t="str">
        <f ca="1">IF(ISNUMBER(AK235-'Choose Housekeeping Genes'!AM$17),AK235-'Choose Housekeeping Genes'!AM$17,"")</f>
        <v/>
      </c>
      <c r="CD235" s="132" t="str">
        <f ca="1">IF(ISNUMBER(AL235-'Choose Housekeeping Genes'!AN$17),AL235-'Choose Housekeeping Genes'!AN$17,"")</f>
        <v/>
      </c>
      <c r="CE235" s="132" t="str">
        <f ca="1">IF(ISNUMBER(AM235-'Choose Housekeeping Genes'!AO$17),AM235-'Choose Housekeeping Genes'!AO$17,"")</f>
        <v/>
      </c>
      <c r="CF235" s="132" t="str">
        <f ca="1">IF(ISNUMBER(AN235-'Choose Housekeeping Genes'!AP$17),AN235-'Choose Housekeeping Genes'!AP$17,"")</f>
        <v/>
      </c>
      <c r="CG235" s="132" t="str">
        <f ca="1">IF(ISNUMBER(AO235-'Choose Housekeeping Genes'!AQ$17),AO235-'Choose Housekeeping Genes'!AQ$17,"")</f>
        <v/>
      </c>
      <c r="CH235" s="132" t="str">
        <f ca="1">IF(ISNUMBER(AP235-'Choose Housekeeping Genes'!AR$17),AP235-'Choose Housekeeping Genes'!AR$17,"")</f>
        <v/>
      </c>
      <c r="CI235" s="132" t="str">
        <f ca="1">IF(ISNUMBER(AQ235-'Choose Housekeeping Genes'!AS$17),AQ235-'Choose Housekeeping Genes'!AS$17,"")</f>
        <v/>
      </c>
      <c r="CJ235" s="132" t="str">
        <f ca="1">IF(ISNUMBER(AR235-'Choose Housekeeping Genes'!AT$17),AR235-'Choose Housekeeping Genes'!AT$17,"")</f>
        <v/>
      </c>
      <c r="CK235" s="137" t="e">
        <f t="shared" ca="1" si="12"/>
        <v>#DIV/0!</v>
      </c>
      <c r="CL235" s="138" t="e">
        <f t="shared" ca="1" si="13"/>
        <v>#DIV/0!</v>
      </c>
    </row>
    <row r="236" spans="1:90" ht="12.75" x14ac:dyDescent="0.15">
      <c r="A236" s="131" t="str">
        <f>'Transcript table'!C236</f>
        <v>BDNF-AS-2</v>
      </c>
      <c r="B236" s="35" t="s">
        <v>283</v>
      </c>
      <c r="C236" s="132" t="str">
        <f>IF(SUM('Test Sample Data'!C$3:C$386)&gt;10,IF(AND(ISNUMBER('Test Sample Data'!C236),'Test Sample Data'!C236&lt;35,'Test Sample Data'!C236&gt;0),'Test Sample Data'!C236-'Choose Housekeeping Genes'!D$27,35-'Choose Housekeeping Genes'!D$27),"")</f>
        <v/>
      </c>
      <c r="D236" s="132" t="str">
        <f>IF(SUM('Test Sample Data'!D$3:D$386)&gt;10,IF(AND(ISNUMBER('Test Sample Data'!D236),'Test Sample Data'!D236&lt;35,'Test Sample Data'!D236&gt;0),'Test Sample Data'!D236-'Choose Housekeeping Genes'!E$27,35-'Choose Housekeeping Genes'!E$27),"")</f>
        <v/>
      </c>
      <c r="E236" s="132" t="str">
        <f>IF(SUM('Test Sample Data'!E$3:E$386)&gt;10,IF(AND(ISNUMBER('Test Sample Data'!E236),'Test Sample Data'!E236&lt;35,'Test Sample Data'!E236&gt;0),'Test Sample Data'!E236-'Choose Housekeeping Genes'!F$27,35-'Choose Housekeeping Genes'!F$27),"")</f>
        <v/>
      </c>
      <c r="F236" s="132" t="str">
        <f>IF(SUM('Test Sample Data'!F$3:F$386)&gt;10,IF(AND(ISNUMBER('Test Sample Data'!F236),'Test Sample Data'!F236&lt;35,'Test Sample Data'!F236&gt;0),'Test Sample Data'!F236-'Choose Housekeeping Genes'!G$27,35-'Choose Housekeeping Genes'!G$27),"")</f>
        <v/>
      </c>
      <c r="G236" s="132" t="str">
        <f>IF(SUM('Test Sample Data'!G$3:G$386)&gt;10,IF(AND(ISNUMBER('Test Sample Data'!G236),'Test Sample Data'!G236&lt;35,'Test Sample Data'!G236&gt;0),'Test Sample Data'!G236-'Choose Housekeeping Genes'!H$27,35-'Choose Housekeeping Genes'!H$27),"")</f>
        <v/>
      </c>
      <c r="H236" s="132" t="str">
        <f>IF(SUM('Test Sample Data'!H$3:H$386)&gt;10,IF(AND(ISNUMBER('Test Sample Data'!H236),'Test Sample Data'!H236&lt;35,'Test Sample Data'!H236&gt;0),'Test Sample Data'!H236-'Choose Housekeeping Genes'!I$27,35-'Choose Housekeeping Genes'!I$27),"")</f>
        <v/>
      </c>
      <c r="I236" s="132" t="str">
        <f>IF(SUM('Test Sample Data'!I$3:I$386)&gt;10,IF(AND(ISNUMBER('Test Sample Data'!I236),'Test Sample Data'!I236&lt;35,'Test Sample Data'!I236&gt;0),'Test Sample Data'!I236-'Choose Housekeeping Genes'!J$27,35-'Choose Housekeeping Genes'!J$27),"")</f>
        <v/>
      </c>
      <c r="J236" s="132" t="str">
        <f>IF(SUM('Test Sample Data'!J$3:J$386)&gt;10,IF(AND(ISNUMBER('Test Sample Data'!J236),'Test Sample Data'!J236&lt;35,'Test Sample Data'!J236&gt;0),'Test Sample Data'!J236-'Choose Housekeeping Genes'!K$27,35-'Choose Housekeeping Genes'!K$27),"")</f>
        <v/>
      </c>
      <c r="K236" s="132" t="str">
        <f>IF(SUM('Test Sample Data'!K$3:K$386)&gt;10,IF(AND(ISNUMBER('Test Sample Data'!K236),'Test Sample Data'!K236&lt;35,'Test Sample Data'!K236&gt;0),'Test Sample Data'!K236-'Choose Housekeeping Genes'!L$27,35-'Choose Housekeeping Genes'!L$27),"")</f>
        <v/>
      </c>
      <c r="L236" s="132" t="str">
        <f>IF(SUM('Test Sample Data'!L$3:L$386)&gt;10,IF(AND(ISNUMBER('Test Sample Data'!L236),'Test Sample Data'!L236&lt;35,'Test Sample Data'!L236&gt;0),'Test Sample Data'!L236-'Choose Housekeeping Genes'!M$27,35-'Choose Housekeeping Genes'!M$27),"")</f>
        <v/>
      </c>
      <c r="M236" s="132" t="str">
        <f>IF(SUM('Test Sample Data'!M$3:M$386)&gt;10,IF(AND(ISNUMBER('Test Sample Data'!M236),'Test Sample Data'!M236&lt;35,'Test Sample Data'!M236&gt;0),'Test Sample Data'!M236-'Choose Housekeeping Genes'!N$27,35-'Choose Housekeeping Genes'!N$27),"")</f>
        <v/>
      </c>
      <c r="N236" s="132" t="str">
        <f>IF(SUM('Test Sample Data'!N$3:N$386)&gt;10,IF(AND(ISNUMBER('Test Sample Data'!N236),'Test Sample Data'!N236&lt;35,'Test Sample Data'!N236&gt;0),'Test Sample Data'!N236-'Choose Housekeeping Genes'!O$27,35-'Choose Housekeeping Genes'!O$27),"")</f>
        <v/>
      </c>
      <c r="O236" s="132" t="str">
        <f>IF(SUM('Test Sample Data'!O$3:O$386)&gt;10,IF(AND(ISNUMBER('Test Sample Data'!O236),'Test Sample Data'!O236&lt;35,'Test Sample Data'!O236&gt;0),'Test Sample Data'!O236-'Choose Housekeeping Genes'!P$27,35-'Choose Housekeeping Genes'!P$27),"")</f>
        <v/>
      </c>
      <c r="P236" s="132" t="str">
        <f>IF(SUM('Test Sample Data'!P$3:P$386)&gt;10,IF(AND(ISNUMBER('Test Sample Data'!P236),'Test Sample Data'!P236&lt;35,'Test Sample Data'!P236&gt;0),'Test Sample Data'!P236-'Choose Housekeeping Genes'!Q$27,35-'Choose Housekeeping Genes'!Q$27),"")</f>
        <v/>
      </c>
      <c r="Q236" s="132" t="str">
        <f>IF(SUM('Test Sample Data'!Q$3:Q$386)&gt;10,IF(AND(ISNUMBER('Test Sample Data'!Q236),'Test Sample Data'!Q236&lt;35,'Test Sample Data'!Q236&gt;0),'Test Sample Data'!Q236-'Choose Housekeeping Genes'!R$27,35-'Choose Housekeeping Genes'!R$27),"")</f>
        <v/>
      </c>
      <c r="R236" s="132" t="str">
        <f>IF(SUM('Test Sample Data'!R$3:R$386)&gt;10,IF(AND(ISNUMBER('Test Sample Data'!R236),'Test Sample Data'!R236&lt;35,'Test Sample Data'!R236&gt;0),'Test Sample Data'!R236-'Choose Housekeeping Genes'!S$27,35-'Choose Housekeeping Genes'!S$27),"")</f>
        <v/>
      </c>
      <c r="S236" s="132" t="str">
        <f>IF(SUM('Test Sample Data'!S$3:S$386)&gt;10,IF(AND(ISNUMBER('Test Sample Data'!S236),'Test Sample Data'!S236&lt;35,'Test Sample Data'!S236&gt;0),'Test Sample Data'!S236-'Choose Housekeeping Genes'!T$27,35-'Choose Housekeeping Genes'!T$27),"")</f>
        <v/>
      </c>
      <c r="T236" s="132" t="str">
        <f>IF(SUM('Test Sample Data'!T$3:T$386)&gt;10,IF(AND(ISNUMBER('Test Sample Data'!T236),'Test Sample Data'!T236&lt;35,'Test Sample Data'!T236&gt;0),'Test Sample Data'!T236-'Choose Housekeeping Genes'!U$27,35-'Choose Housekeeping Genes'!U$27),"")</f>
        <v/>
      </c>
      <c r="U236" s="132" t="str">
        <f>IF(SUM('Test Sample Data'!U$3:U$386)&gt;10,IF(AND(ISNUMBER('Test Sample Data'!U236),'Test Sample Data'!U236&lt;35,'Test Sample Data'!U236&gt;0),'Test Sample Data'!U236-'Choose Housekeeping Genes'!V$27,35-'Choose Housekeeping Genes'!V$27),"")</f>
        <v/>
      </c>
      <c r="V236" s="132" t="str">
        <f>IF(SUM('Test Sample Data'!V$3:V$386)&gt;10,IF(AND(ISNUMBER('Test Sample Data'!V236),'Test Sample Data'!V236&lt;35,'Test Sample Data'!V236&gt;0),'Test Sample Data'!V236-'Choose Housekeeping Genes'!W$27,35-'Choose Housekeeping Genes'!W$27),"")</f>
        <v/>
      </c>
      <c r="W236" s="140" t="str">
        <f>'Control Sample Data'!A236</f>
        <v>BDNF-AS-2</v>
      </c>
      <c r="X236" s="141" t="s">
        <v>283</v>
      </c>
      <c r="Y236" s="132" t="str">
        <f>IF(SUM('Control Sample Data'!C$3:C$386)&gt;10,IF(AND(ISNUMBER('Control Sample Data'!C236),'Control Sample Data'!C236&lt;35,'Control Sample Data'!C236&gt;0),'Control Sample Data'!C236-'Choose Housekeeping Genes'!AA$27,35-'Choose Housekeeping Genes'!AA$27),"")</f>
        <v/>
      </c>
      <c r="Z236" s="132" t="str">
        <f>IF(SUM('Control Sample Data'!D$3:D$386)&gt;10,IF(AND(ISNUMBER('Control Sample Data'!D236),'Control Sample Data'!D236&lt;35,'Control Sample Data'!D236&gt;0),'Control Sample Data'!D236-'Choose Housekeeping Genes'!AB$27,35-'Choose Housekeeping Genes'!AB$27),"")</f>
        <v/>
      </c>
      <c r="AA236" s="132" t="str">
        <f>IF(SUM('Control Sample Data'!E$3:E$386)&gt;10,IF(AND(ISNUMBER('Control Sample Data'!E236),'Control Sample Data'!E236&lt;35,'Control Sample Data'!E236&gt;0),'Control Sample Data'!E236-'Choose Housekeeping Genes'!AC$27,35-'Choose Housekeeping Genes'!AC$27),"")</f>
        <v/>
      </c>
      <c r="AB236" s="132" t="str">
        <f>IF(SUM('Control Sample Data'!F$3:F$386)&gt;10,IF(AND(ISNUMBER('Control Sample Data'!F236),'Control Sample Data'!F236&lt;35,'Control Sample Data'!F236&gt;0),'Control Sample Data'!F236-'Choose Housekeeping Genes'!AD$27,35-'Choose Housekeeping Genes'!AD$27),"")</f>
        <v/>
      </c>
      <c r="AC236" s="132" t="str">
        <f>IF(SUM('Control Sample Data'!G$3:G$386)&gt;10,IF(AND(ISNUMBER('Control Sample Data'!G236),'Control Sample Data'!G236&lt;35,'Control Sample Data'!G236&gt;0),'Control Sample Data'!G236-'Choose Housekeeping Genes'!AE$27,35-'Choose Housekeeping Genes'!AE$27),"")</f>
        <v/>
      </c>
      <c r="AD236" s="132" t="str">
        <f>IF(SUM('Control Sample Data'!H$3:H$386)&gt;10,IF(AND(ISNUMBER('Control Sample Data'!H236),'Control Sample Data'!H236&lt;35,'Control Sample Data'!H236&gt;0),'Control Sample Data'!H236-'Choose Housekeeping Genes'!AF$27,35-'Choose Housekeeping Genes'!AF$27),"")</f>
        <v/>
      </c>
      <c r="AE236" s="132" t="str">
        <f>IF(SUM('Control Sample Data'!I$3:I$386)&gt;10,IF(AND(ISNUMBER('Control Sample Data'!I236),'Control Sample Data'!I236&lt;35,'Control Sample Data'!I236&gt;0),'Control Sample Data'!I236-'Choose Housekeeping Genes'!AG$27,35-'Choose Housekeeping Genes'!AG$27),"")</f>
        <v/>
      </c>
      <c r="AF236" s="132" t="str">
        <f>IF(SUM('Control Sample Data'!J$3:J$386)&gt;10,IF(AND(ISNUMBER('Control Sample Data'!J236),'Control Sample Data'!J236&lt;35,'Control Sample Data'!J236&gt;0),'Control Sample Data'!J236-'Choose Housekeeping Genes'!AH$27,35-'Choose Housekeeping Genes'!AH$27),"")</f>
        <v/>
      </c>
      <c r="AG236" s="132" t="str">
        <f>IF(SUM('Control Sample Data'!K$3:K$386)&gt;10,IF(AND(ISNUMBER('Control Sample Data'!K236),'Control Sample Data'!K236&lt;35,'Control Sample Data'!K236&gt;0),'Control Sample Data'!K236-'Choose Housekeeping Genes'!AI$27,35-'Choose Housekeeping Genes'!AI$27),"")</f>
        <v/>
      </c>
      <c r="AH236" s="132" t="str">
        <f>IF(SUM('Control Sample Data'!L$3:L$386)&gt;10,IF(AND(ISNUMBER('Control Sample Data'!L236),'Control Sample Data'!L236&lt;35,'Control Sample Data'!L236&gt;0),'Control Sample Data'!L236-'Choose Housekeeping Genes'!AJ$27,35-'Choose Housekeeping Genes'!AJ$27),"")</f>
        <v/>
      </c>
      <c r="AI236" s="132" t="str">
        <f>IF(SUM('Control Sample Data'!M$3:M$386)&gt;10,IF(AND(ISNUMBER('Control Sample Data'!M236),'Control Sample Data'!M236&lt;35,'Control Sample Data'!M236&gt;0),'Control Sample Data'!M236-'Choose Housekeeping Genes'!AK$27,35-'Choose Housekeeping Genes'!AK$27),"")</f>
        <v/>
      </c>
      <c r="AJ236" s="132" t="str">
        <f>IF(SUM('Control Sample Data'!N$3:N$386)&gt;10,IF(AND(ISNUMBER('Control Sample Data'!N236),'Control Sample Data'!N236&lt;35,'Control Sample Data'!N236&gt;0),'Control Sample Data'!N236-'Choose Housekeeping Genes'!AL$27,35-'Choose Housekeeping Genes'!AL$27),"")</f>
        <v/>
      </c>
      <c r="AK236" s="132" t="str">
        <f>IF(SUM('Control Sample Data'!O$3:O$386)&gt;10,IF(AND(ISNUMBER('Control Sample Data'!O236),'Control Sample Data'!O236&lt;35,'Control Sample Data'!O236&gt;0),'Control Sample Data'!O236-'Choose Housekeeping Genes'!AM$27,35-'Choose Housekeeping Genes'!AM$27),"")</f>
        <v/>
      </c>
      <c r="AL236" s="132" t="str">
        <f>IF(SUM('Control Sample Data'!P$3:P$386)&gt;10,IF(AND(ISNUMBER('Control Sample Data'!P236),'Control Sample Data'!P236&lt;35,'Control Sample Data'!P236&gt;0),'Control Sample Data'!P236-'Choose Housekeeping Genes'!AN$27,35-'Choose Housekeeping Genes'!AN$27),"")</f>
        <v/>
      </c>
      <c r="AM236" s="132" t="str">
        <f>IF(SUM('Control Sample Data'!Q$3:Q$386)&gt;10,IF(AND(ISNUMBER('Control Sample Data'!Q236),'Control Sample Data'!Q236&lt;35,'Control Sample Data'!Q236&gt;0),'Control Sample Data'!Q236-'Choose Housekeeping Genes'!AO$27,35-'Choose Housekeeping Genes'!AO$27),"")</f>
        <v/>
      </c>
      <c r="AN236" s="132" t="str">
        <f>IF(SUM('Control Sample Data'!R$3:R$386)&gt;10,IF(AND(ISNUMBER('Control Sample Data'!R236),'Control Sample Data'!R236&lt;35,'Control Sample Data'!R236&gt;0),'Control Sample Data'!R236-'Choose Housekeeping Genes'!AP$27,35-'Choose Housekeeping Genes'!AP$27),"")</f>
        <v/>
      </c>
      <c r="AO236" s="132" t="str">
        <f>IF(SUM('Control Sample Data'!S$3:S$386)&gt;10,IF(AND(ISNUMBER('Control Sample Data'!S236),'Control Sample Data'!S236&lt;35,'Control Sample Data'!S236&gt;0),'Control Sample Data'!S236-'Choose Housekeeping Genes'!AQ$27,35-'Choose Housekeeping Genes'!AQ$27),"")</f>
        <v/>
      </c>
      <c r="AP236" s="132" t="str">
        <f>IF(SUM('Control Sample Data'!T$3:T$386)&gt;10,IF(AND(ISNUMBER('Control Sample Data'!T236),'Control Sample Data'!T236&lt;35,'Control Sample Data'!T236&gt;0),'Control Sample Data'!T236-'Choose Housekeeping Genes'!AR$27,35-'Choose Housekeeping Genes'!AR$27),"")</f>
        <v/>
      </c>
      <c r="AQ236" s="132" t="str">
        <f>IF(SUM('Control Sample Data'!U$3:U$386)&gt;10,IF(AND(ISNUMBER('Control Sample Data'!U236),'Control Sample Data'!U236&lt;35,'Control Sample Data'!U236&gt;0),'Control Sample Data'!U236-'Choose Housekeeping Genes'!AS$27,35-'Choose Housekeeping Genes'!AS$27),"")</f>
        <v/>
      </c>
      <c r="AR236" s="132" t="str">
        <f>IF(SUM('Control Sample Data'!V$3:V$386)&gt;10,IF(AND(ISNUMBER('Control Sample Data'!V236),'Control Sample Data'!V236&lt;35,'Control Sample Data'!V236&gt;0),'Control Sample Data'!V236-'Choose Housekeeping Genes'!AT$27,35-'Choose Housekeeping Genes'!AT$27),"")</f>
        <v/>
      </c>
      <c r="AS236" s="135" t="str">
        <f>'Control Sample Data'!A236</f>
        <v>BDNF-AS-2</v>
      </c>
      <c r="AT236" s="35" t="s">
        <v>283</v>
      </c>
      <c r="AU236" s="132" t="str">
        <f ca="1">IF(ISNUMBER(C236-'Choose Housekeeping Genes'!D$17),C236-'Choose Housekeeping Genes'!D$17,"")</f>
        <v/>
      </c>
      <c r="AV236" s="132" t="str">
        <f ca="1">IF(ISNUMBER(D236-'Choose Housekeeping Genes'!E$17),D236-'Choose Housekeeping Genes'!E$17,"")</f>
        <v/>
      </c>
      <c r="AW236" s="132" t="str">
        <f ca="1">IF(ISNUMBER(E236-'Choose Housekeeping Genes'!F$17),E236-'Choose Housekeeping Genes'!F$17,"")</f>
        <v/>
      </c>
      <c r="AX236" s="132" t="str">
        <f ca="1">IF(ISNUMBER(F236-'Choose Housekeeping Genes'!G$17),F236-'Choose Housekeeping Genes'!G$17,"")</f>
        <v/>
      </c>
      <c r="AY236" s="132" t="str">
        <f ca="1">IF(ISNUMBER(G236-'Choose Housekeeping Genes'!H$17),G236-'Choose Housekeeping Genes'!H$17,"")</f>
        <v/>
      </c>
      <c r="AZ236" s="132" t="str">
        <f ca="1">IF(ISNUMBER(H236-'Choose Housekeeping Genes'!I$17),H236-'Choose Housekeeping Genes'!I$17,"")</f>
        <v/>
      </c>
      <c r="BA236" s="132" t="str">
        <f ca="1">IF(ISNUMBER(I236-'Choose Housekeeping Genes'!J$17),I236-'Choose Housekeeping Genes'!J$17,"")</f>
        <v/>
      </c>
      <c r="BB236" s="132" t="str">
        <f ca="1">IF(ISNUMBER(J236-'Choose Housekeeping Genes'!K$17),J236-'Choose Housekeeping Genes'!K$17,"")</f>
        <v/>
      </c>
      <c r="BC236" s="132" t="str">
        <f ca="1">IF(ISNUMBER(K236-'Choose Housekeeping Genes'!L$17),K236-'Choose Housekeeping Genes'!L$17,"")</f>
        <v/>
      </c>
      <c r="BD236" s="132" t="str">
        <f ca="1">IF(ISNUMBER(L236-'Choose Housekeeping Genes'!M$17),L236-'Choose Housekeeping Genes'!M$17,"")</f>
        <v/>
      </c>
      <c r="BE236" s="132" t="str">
        <f ca="1">IF(ISNUMBER(M236-'Choose Housekeeping Genes'!N$17),M236-'Choose Housekeeping Genes'!N$17,"")</f>
        <v/>
      </c>
      <c r="BF236" s="132" t="str">
        <f ca="1">IF(ISNUMBER(N236-'Choose Housekeeping Genes'!O$17),N236-'Choose Housekeeping Genes'!O$17,"")</f>
        <v/>
      </c>
      <c r="BG236" s="132" t="str">
        <f ca="1">IF(ISNUMBER(O236-'Choose Housekeeping Genes'!P$17),O236-'Choose Housekeeping Genes'!P$17,"")</f>
        <v/>
      </c>
      <c r="BH236" s="132" t="str">
        <f ca="1">IF(ISNUMBER(P236-'Choose Housekeeping Genes'!Q$17),P236-'Choose Housekeeping Genes'!Q$17,"")</f>
        <v/>
      </c>
      <c r="BI236" s="132" t="str">
        <f ca="1">IF(ISNUMBER(Q236-'Choose Housekeeping Genes'!R$17),Q236-'Choose Housekeeping Genes'!R$17,"")</f>
        <v/>
      </c>
      <c r="BJ236" s="132" t="str">
        <f ca="1">IF(ISNUMBER(R236-'Choose Housekeeping Genes'!S$17),R236-'Choose Housekeeping Genes'!S$17,"")</f>
        <v/>
      </c>
      <c r="BK236" s="132" t="str">
        <f ca="1">IF(ISNUMBER(S236-'Choose Housekeeping Genes'!T$17),S236-'Choose Housekeeping Genes'!T$17,"")</f>
        <v/>
      </c>
      <c r="BL236" s="132" t="str">
        <f ca="1">IF(ISNUMBER(T236-'Choose Housekeeping Genes'!U$17),T236-'Choose Housekeeping Genes'!U$17,"")</f>
        <v/>
      </c>
      <c r="BM236" s="132" t="str">
        <f ca="1">IF(ISNUMBER(U236-'Choose Housekeeping Genes'!V$17),U236-'Choose Housekeeping Genes'!V$17,"")</f>
        <v/>
      </c>
      <c r="BN236" s="132" t="str">
        <f ca="1">IF(ISNUMBER(V236-'Choose Housekeeping Genes'!W$17),V236-'Choose Housekeeping Genes'!W$17,"")</f>
        <v/>
      </c>
      <c r="BO236" s="142" t="str">
        <f t="shared" si="14"/>
        <v>BDNF-AS-2</v>
      </c>
      <c r="BP236" s="141" t="s">
        <v>283</v>
      </c>
      <c r="BQ236" s="132" t="str">
        <f ca="1">IF(ISNUMBER(Y236-'Choose Housekeeping Genes'!AA$17),Y236-'Choose Housekeeping Genes'!AA$17,"")</f>
        <v/>
      </c>
      <c r="BR236" s="132" t="str">
        <f ca="1">IF(ISNUMBER(Z236-'Choose Housekeeping Genes'!AB$17),Z236-'Choose Housekeeping Genes'!AB$17,"")</f>
        <v/>
      </c>
      <c r="BS236" s="132" t="str">
        <f ca="1">IF(ISNUMBER(AA236-'Choose Housekeeping Genes'!AC$17),AA236-'Choose Housekeeping Genes'!AC$17,"")</f>
        <v/>
      </c>
      <c r="BT236" s="132" t="str">
        <f ca="1">IF(ISNUMBER(AB236-'Choose Housekeeping Genes'!AD$17),AB236-'Choose Housekeeping Genes'!AD$17,"")</f>
        <v/>
      </c>
      <c r="BU236" s="132" t="str">
        <f ca="1">IF(ISNUMBER(AC236-'Choose Housekeeping Genes'!AE$17),AC236-'Choose Housekeeping Genes'!AE$17,"")</f>
        <v/>
      </c>
      <c r="BV236" s="132" t="str">
        <f ca="1">IF(ISNUMBER(AD236-'Choose Housekeeping Genes'!AF$17),AD236-'Choose Housekeeping Genes'!AF$17,"")</f>
        <v/>
      </c>
      <c r="BW236" s="132" t="str">
        <f ca="1">IF(ISNUMBER(AE236-'Choose Housekeeping Genes'!AG$17),AE236-'Choose Housekeeping Genes'!AG$17,"")</f>
        <v/>
      </c>
      <c r="BX236" s="132" t="str">
        <f ca="1">IF(ISNUMBER(AF236-'Choose Housekeeping Genes'!AH$17),AF236-'Choose Housekeeping Genes'!AH$17,"")</f>
        <v/>
      </c>
      <c r="BY236" s="132" t="str">
        <f ca="1">IF(ISNUMBER(AG236-'Choose Housekeeping Genes'!AI$17),AG236-'Choose Housekeeping Genes'!AI$17,"")</f>
        <v/>
      </c>
      <c r="BZ236" s="132" t="str">
        <f ca="1">IF(ISNUMBER(AH236-'Choose Housekeeping Genes'!AJ$17),AH236-'Choose Housekeeping Genes'!AJ$17,"")</f>
        <v/>
      </c>
      <c r="CA236" s="132" t="str">
        <f ca="1">IF(ISNUMBER(AI236-'Choose Housekeeping Genes'!AK$17),AI236-'Choose Housekeeping Genes'!AK$17,"")</f>
        <v/>
      </c>
      <c r="CB236" s="132" t="str">
        <f ca="1">IF(ISNUMBER(AJ236-'Choose Housekeeping Genes'!AL$17),AJ236-'Choose Housekeeping Genes'!AL$17,"")</f>
        <v/>
      </c>
      <c r="CC236" s="132" t="str">
        <f ca="1">IF(ISNUMBER(AK236-'Choose Housekeeping Genes'!AM$17),AK236-'Choose Housekeeping Genes'!AM$17,"")</f>
        <v/>
      </c>
      <c r="CD236" s="132" t="str">
        <f ca="1">IF(ISNUMBER(AL236-'Choose Housekeeping Genes'!AN$17),AL236-'Choose Housekeeping Genes'!AN$17,"")</f>
        <v/>
      </c>
      <c r="CE236" s="132" t="str">
        <f ca="1">IF(ISNUMBER(AM236-'Choose Housekeeping Genes'!AO$17),AM236-'Choose Housekeeping Genes'!AO$17,"")</f>
        <v/>
      </c>
      <c r="CF236" s="132" t="str">
        <f ca="1">IF(ISNUMBER(AN236-'Choose Housekeeping Genes'!AP$17),AN236-'Choose Housekeeping Genes'!AP$17,"")</f>
        <v/>
      </c>
      <c r="CG236" s="132" t="str">
        <f ca="1">IF(ISNUMBER(AO236-'Choose Housekeeping Genes'!AQ$17),AO236-'Choose Housekeeping Genes'!AQ$17,"")</f>
        <v/>
      </c>
      <c r="CH236" s="132" t="str">
        <f ca="1">IF(ISNUMBER(AP236-'Choose Housekeeping Genes'!AR$17),AP236-'Choose Housekeeping Genes'!AR$17,"")</f>
        <v/>
      </c>
      <c r="CI236" s="132" t="str">
        <f ca="1">IF(ISNUMBER(AQ236-'Choose Housekeeping Genes'!AS$17),AQ236-'Choose Housekeeping Genes'!AS$17,"")</f>
        <v/>
      </c>
      <c r="CJ236" s="132" t="str">
        <f ca="1">IF(ISNUMBER(AR236-'Choose Housekeeping Genes'!AT$17),AR236-'Choose Housekeeping Genes'!AT$17,"")</f>
        <v/>
      </c>
      <c r="CK236" s="137" t="e">
        <f t="shared" ca="1" si="12"/>
        <v>#DIV/0!</v>
      </c>
      <c r="CL236" s="138" t="e">
        <f t="shared" ca="1" si="13"/>
        <v>#DIV/0!</v>
      </c>
    </row>
    <row r="237" spans="1:90" ht="12.75" x14ac:dyDescent="0.15">
      <c r="A237" s="131" t="str">
        <f>'Transcript table'!C237</f>
        <v>Beta-globin-transcript-1</v>
      </c>
      <c r="B237" s="35" t="s">
        <v>284</v>
      </c>
      <c r="C237" s="132" t="str">
        <f>IF(SUM('Test Sample Data'!C$3:C$386)&gt;10,IF(AND(ISNUMBER('Test Sample Data'!C237),'Test Sample Data'!C237&lt;35,'Test Sample Data'!C237&gt;0),'Test Sample Data'!C237-'Choose Housekeeping Genes'!D$27,35-'Choose Housekeeping Genes'!D$27),"")</f>
        <v/>
      </c>
      <c r="D237" s="132" t="str">
        <f>IF(SUM('Test Sample Data'!D$3:D$386)&gt;10,IF(AND(ISNUMBER('Test Sample Data'!D237),'Test Sample Data'!D237&lt;35,'Test Sample Data'!D237&gt;0),'Test Sample Data'!D237-'Choose Housekeeping Genes'!E$27,35-'Choose Housekeeping Genes'!E$27),"")</f>
        <v/>
      </c>
      <c r="E237" s="132" t="str">
        <f>IF(SUM('Test Sample Data'!E$3:E$386)&gt;10,IF(AND(ISNUMBER('Test Sample Data'!E237),'Test Sample Data'!E237&lt;35,'Test Sample Data'!E237&gt;0),'Test Sample Data'!E237-'Choose Housekeeping Genes'!F$27,35-'Choose Housekeeping Genes'!F$27),"")</f>
        <v/>
      </c>
      <c r="F237" s="132" t="str">
        <f>IF(SUM('Test Sample Data'!F$3:F$386)&gt;10,IF(AND(ISNUMBER('Test Sample Data'!F237),'Test Sample Data'!F237&lt;35,'Test Sample Data'!F237&gt;0),'Test Sample Data'!F237-'Choose Housekeeping Genes'!G$27,35-'Choose Housekeeping Genes'!G$27),"")</f>
        <v/>
      </c>
      <c r="G237" s="132" t="str">
        <f>IF(SUM('Test Sample Data'!G$3:G$386)&gt;10,IF(AND(ISNUMBER('Test Sample Data'!G237),'Test Sample Data'!G237&lt;35,'Test Sample Data'!G237&gt;0),'Test Sample Data'!G237-'Choose Housekeeping Genes'!H$27,35-'Choose Housekeeping Genes'!H$27),"")</f>
        <v/>
      </c>
      <c r="H237" s="132" t="str">
        <f>IF(SUM('Test Sample Data'!H$3:H$386)&gt;10,IF(AND(ISNUMBER('Test Sample Data'!H237),'Test Sample Data'!H237&lt;35,'Test Sample Data'!H237&gt;0),'Test Sample Data'!H237-'Choose Housekeeping Genes'!I$27,35-'Choose Housekeeping Genes'!I$27),"")</f>
        <v/>
      </c>
      <c r="I237" s="132" t="str">
        <f>IF(SUM('Test Sample Data'!I$3:I$386)&gt;10,IF(AND(ISNUMBER('Test Sample Data'!I237),'Test Sample Data'!I237&lt;35,'Test Sample Data'!I237&gt;0),'Test Sample Data'!I237-'Choose Housekeeping Genes'!J$27,35-'Choose Housekeeping Genes'!J$27),"")</f>
        <v/>
      </c>
      <c r="J237" s="132" t="str">
        <f>IF(SUM('Test Sample Data'!J$3:J$386)&gt;10,IF(AND(ISNUMBER('Test Sample Data'!J237),'Test Sample Data'!J237&lt;35,'Test Sample Data'!J237&gt;0),'Test Sample Data'!J237-'Choose Housekeeping Genes'!K$27,35-'Choose Housekeeping Genes'!K$27),"")</f>
        <v/>
      </c>
      <c r="K237" s="132" t="str">
        <f>IF(SUM('Test Sample Data'!K$3:K$386)&gt;10,IF(AND(ISNUMBER('Test Sample Data'!K237),'Test Sample Data'!K237&lt;35,'Test Sample Data'!K237&gt;0),'Test Sample Data'!K237-'Choose Housekeeping Genes'!L$27,35-'Choose Housekeeping Genes'!L$27),"")</f>
        <v/>
      </c>
      <c r="L237" s="132" t="str">
        <f>IF(SUM('Test Sample Data'!L$3:L$386)&gt;10,IF(AND(ISNUMBER('Test Sample Data'!L237),'Test Sample Data'!L237&lt;35,'Test Sample Data'!L237&gt;0),'Test Sample Data'!L237-'Choose Housekeeping Genes'!M$27,35-'Choose Housekeeping Genes'!M$27),"")</f>
        <v/>
      </c>
      <c r="M237" s="132" t="str">
        <f>IF(SUM('Test Sample Data'!M$3:M$386)&gt;10,IF(AND(ISNUMBER('Test Sample Data'!M237),'Test Sample Data'!M237&lt;35,'Test Sample Data'!M237&gt;0),'Test Sample Data'!M237-'Choose Housekeeping Genes'!N$27,35-'Choose Housekeeping Genes'!N$27),"")</f>
        <v/>
      </c>
      <c r="N237" s="132" t="str">
        <f>IF(SUM('Test Sample Data'!N$3:N$386)&gt;10,IF(AND(ISNUMBER('Test Sample Data'!N237),'Test Sample Data'!N237&lt;35,'Test Sample Data'!N237&gt;0),'Test Sample Data'!N237-'Choose Housekeeping Genes'!O$27,35-'Choose Housekeeping Genes'!O$27),"")</f>
        <v/>
      </c>
      <c r="O237" s="132" t="str">
        <f>IF(SUM('Test Sample Data'!O$3:O$386)&gt;10,IF(AND(ISNUMBER('Test Sample Data'!O237),'Test Sample Data'!O237&lt;35,'Test Sample Data'!O237&gt;0),'Test Sample Data'!O237-'Choose Housekeeping Genes'!P$27,35-'Choose Housekeeping Genes'!P$27),"")</f>
        <v/>
      </c>
      <c r="P237" s="132" t="str">
        <f>IF(SUM('Test Sample Data'!P$3:P$386)&gt;10,IF(AND(ISNUMBER('Test Sample Data'!P237),'Test Sample Data'!P237&lt;35,'Test Sample Data'!P237&gt;0),'Test Sample Data'!P237-'Choose Housekeeping Genes'!Q$27,35-'Choose Housekeeping Genes'!Q$27),"")</f>
        <v/>
      </c>
      <c r="Q237" s="132" t="str">
        <f>IF(SUM('Test Sample Data'!Q$3:Q$386)&gt;10,IF(AND(ISNUMBER('Test Sample Data'!Q237),'Test Sample Data'!Q237&lt;35,'Test Sample Data'!Q237&gt;0),'Test Sample Data'!Q237-'Choose Housekeeping Genes'!R$27,35-'Choose Housekeeping Genes'!R$27),"")</f>
        <v/>
      </c>
      <c r="R237" s="132" t="str">
        <f>IF(SUM('Test Sample Data'!R$3:R$386)&gt;10,IF(AND(ISNUMBER('Test Sample Data'!R237),'Test Sample Data'!R237&lt;35,'Test Sample Data'!R237&gt;0),'Test Sample Data'!R237-'Choose Housekeeping Genes'!S$27,35-'Choose Housekeeping Genes'!S$27),"")</f>
        <v/>
      </c>
      <c r="S237" s="132" t="str">
        <f>IF(SUM('Test Sample Data'!S$3:S$386)&gt;10,IF(AND(ISNUMBER('Test Sample Data'!S237),'Test Sample Data'!S237&lt;35,'Test Sample Data'!S237&gt;0),'Test Sample Data'!S237-'Choose Housekeeping Genes'!T$27,35-'Choose Housekeeping Genes'!T$27),"")</f>
        <v/>
      </c>
      <c r="T237" s="132" t="str">
        <f>IF(SUM('Test Sample Data'!T$3:T$386)&gt;10,IF(AND(ISNUMBER('Test Sample Data'!T237),'Test Sample Data'!T237&lt;35,'Test Sample Data'!T237&gt;0),'Test Sample Data'!T237-'Choose Housekeeping Genes'!U$27,35-'Choose Housekeeping Genes'!U$27),"")</f>
        <v/>
      </c>
      <c r="U237" s="132" t="str">
        <f>IF(SUM('Test Sample Data'!U$3:U$386)&gt;10,IF(AND(ISNUMBER('Test Sample Data'!U237),'Test Sample Data'!U237&lt;35,'Test Sample Data'!U237&gt;0),'Test Sample Data'!U237-'Choose Housekeeping Genes'!V$27,35-'Choose Housekeeping Genes'!V$27),"")</f>
        <v/>
      </c>
      <c r="V237" s="132" t="str">
        <f>IF(SUM('Test Sample Data'!V$3:V$386)&gt;10,IF(AND(ISNUMBER('Test Sample Data'!V237),'Test Sample Data'!V237&lt;35,'Test Sample Data'!V237&gt;0),'Test Sample Data'!V237-'Choose Housekeeping Genes'!W$27,35-'Choose Housekeeping Genes'!W$27),"")</f>
        <v/>
      </c>
      <c r="W237" s="140" t="str">
        <f>'Control Sample Data'!A237</f>
        <v>Beta-globin-transcript-1</v>
      </c>
      <c r="X237" s="141" t="s">
        <v>284</v>
      </c>
      <c r="Y237" s="132" t="str">
        <f>IF(SUM('Control Sample Data'!C$3:C$386)&gt;10,IF(AND(ISNUMBER('Control Sample Data'!C237),'Control Sample Data'!C237&lt;35,'Control Sample Data'!C237&gt;0),'Control Sample Data'!C237-'Choose Housekeeping Genes'!AA$27,35-'Choose Housekeeping Genes'!AA$27),"")</f>
        <v/>
      </c>
      <c r="Z237" s="132" t="str">
        <f>IF(SUM('Control Sample Data'!D$3:D$386)&gt;10,IF(AND(ISNUMBER('Control Sample Data'!D237),'Control Sample Data'!D237&lt;35,'Control Sample Data'!D237&gt;0),'Control Sample Data'!D237-'Choose Housekeeping Genes'!AB$27,35-'Choose Housekeeping Genes'!AB$27),"")</f>
        <v/>
      </c>
      <c r="AA237" s="132" t="str">
        <f>IF(SUM('Control Sample Data'!E$3:E$386)&gt;10,IF(AND(ISNUMBER('Control Sample Data'!E237),'Control Sample Data'!E237&lt;35,'Control Sample Data'!E237&gt;0),'Control Sample Data'!E237-'Choose Housekeeping Genes'!AC$27,35-'Choose Housekeeping Genes'!AC$27),"")</f>
        <v/>
      </c>
      <c r="AB237" s="132" t="str">
        <f>IF(SUM('Control Sample Data'!F$3:F$386)&gt;10,IF(AND(ISNUMBER('Control Sample Data'!F237),'Control Sample Data'!F237&lt;35,'Control Sample Data'!F237&gt;0),'Control Sample Data'!F237-'Choose Housekeeping Genes'!AD$27,35-'Choose Housekeeping Genes'!AD$27),"")</f>
        <v/>
      </c>
      <c r="AC237" s="132" t="str">
        <f>IF(SUM('Control Sample Data'!G$3:G$386)&gt;10,IF(AND(ISNUMBER('Control Sample Data'!G237),'Control Sample Data'!G237&lt;35,'Control Sample Data'!G237&gt;0),'Control Sample Data'!G237-'Choose Housekeeping Genes'!AE$27,35-'Choose Housekeeping Genes'!AE$27),"")</f>
        <v/>
      </c>
      <c r="AD237" s="132" t="str">
        <f>IF(SUM('Control Sample Data'!H$3:H$386)&gt;10,IF(AND(ISNUMBER('Control Sample Data'!H237),'Control Sample Data'!H237&lt;35,'Control Sample Data'!H237&gt;0),'Control Sample Data'!H237-'Choose Housekeeping Genes'!AF$27,35-'Choose Housekeeping Genes'!AF$27),"")</f>
        <v/>
      </c>
      <c r="AE237" s="132" t="str">
        <f>IF(SUM('Control Sample Data'!I$3:I$386)&gt;10,IF(AND(ISNUMBER('Control Sample Data'!I237),'Control Sample Data'!I237&lt;35,'Control Sample Data'!I237&gt;0),'Control Sample Data'!I237-'Choose Housekeeping Genes'!AG$27,35-'Choose Housekeeping Genes'!AG$27),"")</f>
        <v/>
      </c>
      <c r="AF237" s="132" t="str">
        <f>IF(SUM('Control Sample Data'!J$3:J$386)&gt;10,IF(AND(ISNUMBER('Control Sample Data'!J237),'Control Sample Data'!J237&lt;35,'Control Sample Data'!J237&gt;0),'Control Sample Data'!J237-'Choose Housekeeping Genes'!AH$27,35-'Choose Housekeeping Genes'!AH$27),"")</f>
        <v/>
      </c>
      <c r="AG237" s="132" t="str">
        <f>IF(SUM('Control Sample Data'!K$3:K$386)&gt;10,IF(AND(ISNUMBER('Control Sample Data'!K237),'Control Sample Data'!K237&lt;35,'Control Sample Data'!K237&gt;0),'Control Sample Data'!K237-'Choose Housekeeping Genes'!AI$27,35-'Choose Housekeeping Genes'!AI$27),"")</f>
        <v/>
      </c>
      <c r="AH237" s="132" t="str">
        <f>IF(SUM('Control Sample Data'!L$3:L$386)&gt;10,IF(AND(ISNUMBER('Control Sample Data'!L237),'Control Sample Data'!L237&lt;35,'Control Sample Data'!L237&gt;0),'Control Sample Data'!L237-'Choose Housekeeping Genes'!AJ$27,35-'Choose Housekeeping Genes'!AJ$27),"")</f>
        <v/>
      </c>
      <c r="AI237" s="132" t="str">
        <f>IF(SUM('Control Sample Data'!M$3:M$386)&gt;10,IF(AND(ISNUMBER('Control Sample Data'!M237),'Control Sample Data'!M237&lt;35,'Control Sample Data'!M237&gt;0),'Control Sample Data'!M237-'Choose Housekeeping Genes'!AK$27,35-'Choose Housekeeping Genes'!AK$27),"")</f>
        <v/>
      </c>
      <c r="AJ237" s="132" t="str">
        <f>IF(SUM('Control Sample Data'!N$3:N$386)&gt;10,IF(AND(ISNUMBER('Control Sample Data'!N237),'Control Sample Data'!N237&lt;35,'Control Sample Data'!N237&gt;0),'Control Sample Data'!N237-'Choose Housekeeping Genes'!AL$27,35-'Choose Housekeeping Genes'!AL$27),"")</f>
        <v/>
      </c>
      <c r="AK237" s="132" t="str">
        <f>IF(SUM('Control Sample Data'!O$3:O$386)&gt;10,IF(AND(ISNUMBER('Control Sample Data'!O237),'Control Sample Data'!O237&lt;35,'Control Sample Data'!O237&gt;0),'Control Sample Data'!O237-'Choose Housekeeping Genes'!AM$27,35-'Choose Housekeeping Genes'!AM$27),"")</f>
        <v/>
      </c>
      <c r="AL237" s="132" t="str">
        <f>IF(SUM('Control Sample Data'!P$3:P$386)&gt;10,IF(AND(ISNUMBER('Control Sample Data'!P237),'Control Sample Data'!P237&lt;35,'Control Sample Data'!P237&gt;0),'Control Sample Data'!P237-'Choose Housekeeping Genes'!AN$27,35-'Choose Housekeeping Genes'!AN$27),"")</f>
        <v/>
      </c>
      <c r="AM237" s="132" t="str">
        <f>IF(SUM('Control Sample Data'!Q$3:Q$386)&gt;10,IF(AND(ISNUMBER('Control Sample Data'!Q237),'Control Sample Data'!Q237&lt;35,'Control Sample Data'!Q237&gt;0),'Control Sample Data'!Q237-'Choose Housekeeping Genes'!AO$27,35-'Choose Housekeeping Genes'!AO$27),"")</f>
        <v/>
      </c>
      <c r="AN237" s="132" t="str">
        <f>IF(SUM('Control Sample Data'!R$3:R$386)&gt;10,IF(AND(ISNUMBER('Control Sample Data'!R237),'Control Sample Data'!R237&lt;35,'Control Sample Data'!R237&gt;0),'Control Sample Data'!R237-'Choose Housekeeping Genes'!AP$27,35-'Choose Housekeeping Genes'!AP$27),"")</f>
        <v/>
      </c>
      <c r="AO237" s="132" t="str">
        <f>IF(SUM('Control Sample Data'!S$3:S$386)&gt;10,IF(AND(ISNUMBER('Control Sample Data'!S237),'Control Sample Data'!S237&lt;35,'Control Sample Data'!S237&gt;0),'Control Sample Data'!S237-'Choose Housekeeping Genes'!AQ$27,35-'Choose Housekeeping Genes'!AQ$27),"")</f>
        <v/>
      </c>
      <c r="AP237" s="132" t="str">
        <f>IF(SUM('Control Sample Data'!T$3:T$386)&gt;10,IF(AND(ISNUMBER('Control Sample Data'!T237),'Control Sample Data'!T237&lt;35,'Control Sample Data'!T237&gt;0),'Control Sample Data'!T237-'Choose Housekeeping Genes'!AR$27,35-'Choose Housekeeping Genes'!AR$27),"")</f>
        <v/>
      </c>
      <c r="AQ237" s="132" t="str">
        <f>IF(SUM('Control Sample Data'!U$3:U$386)&gt;10,IF(AND(ISNUMBER('Control Sample Data'!U237),'Control Sample Data'!U237&lt;35,'Control Sample Data'!U237&gt;0),'Control Sample Data'!U237-'Choose Housekeeping Genes'!AS$27,35-'Choose Housekeeping Genes'!AS$27),"")</f>
        <v/>
      </c>
      <c r="AR237" s="132" t="str">
        <f>IF(SUM('Control Sample Data'!V$3:V$386)&gt;10,IF(AND(ISNUMBER('Control Sample Data'!V237),'Control Sample Data'!V237&lt;35,'Control Sample Data'!V237&gt;0),'Control Sample Data'!V237-'Choose Housekeeping Genes'!AT$27,35-'Choose Housekeeping Genes'!AT$27),"")</f>
        <v/>
      </c>
      <c r="AS237" s="135" t="str">
        <f>'Control Sample Data'!A237</f>
        <v>Beta-globin-transcript-1</v>
      </c>
      <c r="AT237" s="35" t="s">
        <v>284</v>
      </c>
      <c r="AU237" s="132" t="str">
        <f ca="1">IF(ISNUMBER(C237-'Choose Housekeeping Genes'!D$17),C237-'Choose Housekeeping Genes'!D$17,"")</f>
        <v/>
      </c>
      <c r="AV237" s="132" t="str">
        <f ca="1">IF(ISNUMBER(D237-'Choose Housekeeping Genes'!E$17),D237-'Choose Housekeeping Genes'!E$17,"")</f>
        <v/>
      </c>
      <c r="AW237" s="132" t="str">
        <f ca="1">IF(ISNUMBER(E237-'Choose Housekeeping Genes'!F$17),E237-'Choose Housekeeping Genes'!F$17,"")</f>
        <v/>
      </c>
      <c r="AX237" s="132" t="str">
        <f ca="1">IF(ISNUMBER(F237-'Choose Housekeeping Genes'!G$17),F237-'Choose Housekeeping Genes'!G$17,"")</f>
        <v/>
      </c>
      <c r="AY237" s="132" t="str">
        <f ca="1">IF(ISNUMBER(G237-'Choose Housekeeping Genes'!H$17),G237-'Choose Housekeeping Genes'!H$17,"")</f>
        <v/>
      </c>
      <c r="AZ237" s="132" t="str">
        <f ca="1">IF(ISNUMBER(H237-'Choose Housekeeping Genes'!I$17),H237-'Choose Housekeeping Genes'!I$17,"")</f>
        <v/>
      </c>
      <c r="BA237" s="132" t="str">
        <f ca="1">IF(ISNUMBER(I237-'Choose Housekeeping Genes'!J$17),I237-'Choose Housekeeping Genes'!J$17,"")</f>
        <v/>
      </c>
      <c r="BB237" s="132" t="str">
        <f ca="1">IF(ISNUMBER(J237-'Choose Housekeeping Genes'!K$17),J237-'Choose Housekeeping Genes'!K$17,"")</f>
        <v/>
      </c>
      <c r="BC237" s="132" t="str">
        <f ca="1">IF(ISNUMBER(K237-'Choose Housekeeping Genes'!L$17),K237-'Choose Housekeeping Genes'!L$17,"")</f>
        <v/>
      </c>
      <c r="BD237" s="132" t="str">
        <f ca="1">IF(ISNUMBER(L237-'Choose Housekeeping Genes'!M$17),L237-'Choose Housekeeping Genes'!M$17,"")</f>
        <v/>
      </c>
      <c r="BE237" s="132" t="str">
        <f ca="1">IF(ISNUMBER(M237-'Choose Housekeeping Genes'!N$17),M237-'Choose Housekeeping Genes'!N$17,"")</f>
        <v/>
      </c>
      <c r="BF237" s="132" t="str">
        <f ca="1">IF(ISNUMBER(N237-'Choose Housekeeping Genes'!O$17),N237-'Choose Housekeeping Genes'!O$17,"")</f>
        <v/>
      </c>
      <c r="BG237" s="132" t="str">
        <f ca="1">IF(ISNUMBER(O237-'Choose Housekeeping Genes'!P$17),O237-'Choose Housekeeping Genes'!P$17,"")</f>
        <v/>
      </c>
      <c r="BH237" s="132" t="str">
        <f ca="1">IF(ISNUMBER(P237-'Choose Housekeeping Genes'!Q$17),P237-'Choose Housekeeping Genes'!Q$17,"")</f>
        <v/>
      </c>
      <c r="BI237" s="132" t="str">
        <f ca="1">IF(ISNUMBER(Q237-'Choose Housekeeping Genes'!R$17),Q237-'Choose Housekeeping Genes'!R$17,"")</f>
        <v/>
      </c>
      <c r="BJ237" s="132" t="str">
        <f ca="1">IF(ISNUMBER(R237-'Choose Housekeeping Genes'!S$17),R237-'Choose Housekeeping Genes'!S$17,"")</f>
        <v/>
      </c>
      <c r="BK237" s="132" t="str">
        <f ca="1">IF(ISNUMBER(S237-'Choose Housekeeping Genes'!T$17),S237-'Choose Housekeeping Genes'!T$17,"")</f>
        <v/>
      </c>
      <c r="BL237" s="132" t="str">
        <f ca="1">IF(ISNUMBER(T237-'Choose Housekeeping Genes'!U$17),T237-'Choose Housekeeping Genes'!U$17,"")</f>
        <v/>
      </c>
      <c r="BM237" s="132" t="str">
        <f ca="1">IF(ISNUMBER(U237-'Choose Housekeeping Genes'!V$17),U237-'Choose Housekeeping Genes'!V$17,"")</f>
        <v/>
      </c>
      <c r="BN237" s="132" t="str">
        <f ca="1">IF(ISNUMBER(V237-'Choose Housekeeping Genes'!W$17),V237-'Choose Housekeeping Genes'!W$17,"")</f>
        <v/>
      </c>
      <c r="BO237" s="142" t="str">
        <f t="shared" si="14"/>
        <v>Beta-globin-transcript-1</v>
      </c>
      <c r="BP237" s="141" t="s">
        <v>284</v>
      </c>
      <c r="BQ237" s="132" t="str">
        <f ca="1">IF(ISNUMBER(Y237-'Choose Housekeeping Genes'!AA$17),Y237-'Choose Housekeeping Genes'!AA$17,"")</f>
        <v/>
      </c>
      <c r="BR237" s="132" t="str">
        <f ca="1">IF(ISNUMBER(Z237-'Choose Housekeeping Genes'!AB$17),Z237-'Choose Housekeeping Genes'!AB$17,"")</f>
        <v/>
      </c>
      <c r="BS237" s="132" t="str">
        <f ca="1">IF(ISNUMBER(AA237-'Choose Housekeeping Genes'!AC$17),AA237-'Choose Housekeeping Genes'!AC$17,"")</f>
        <v/>
      </c>
      <c r="BT237" s="132" t="str">
        <f ca="1">IF(ISNUMBER(AB237-'Choose Housekeeping Genes'!AD$17),AB237-'Choose Housekeeping Genes'!AD$17,"")</f>
        <v/>
      </c>
      <c r="BU237" s="132" t="str">
        <f ca="1">IF(ISNUMBER(AC237-'Choose Housekeeping Genes'!AE$17),AC237-'Choose Housekeeping Genes'!AE$17,"")</f>
        <v/>
      </c>
      <c r="BV237" s="132" t="str">
        <f ca="1">IF(ISNUMBER(AD237-'Choose Housekeeping Genes'!AF$17),AD237-'Choose Housekeeping Genes'!AF$17,"")</f>
        <v/>
      </c>
      <c r="BW237" s="132" t="str">
        <f ca="1">IF(ISNUMBER(AE237-'Choose Housekeeping Genes'!AG$17),AE237-'Choose Housekeeping Genes'!AG$17,"")</f>
        <v/>
      </c>
      <c r="BX237" s="132" t="str">
        <f ca="1">IF(ISNUMBER(AF237-'Choose Housekeeping Genes'!AH$17),AF237-'Choose Housekeeping Genes'!AH$17,"")</f>
        <v/>
      </c>
      <c r="BY237" s="132" t="str">
        <f ca="1">IF(ISNUMBER(AG237-'Choose Housekeeping Genes'!AI$17),AG237-'Choose Housekeeping Genes'!AI$17,"")</f>
        <v/>
      </c>
      <c r="BZ237" s="132" t="str">
        <f ca="1">IF(ISNUMBER(AH237-'Choose Housekeeping Genes'!AJ$17),AH237-'Choose Housekeeping Genes'!AJ$17,"")</f>
        <v/>
      </c>
      <c r="CA237" s="132" t="str">
        <f ca="1">IF(ISNUMBER(AI237-'Choose Housekeeping Genes'!AK$17),AI237-'Choose Housekeeping Genes'!AK$17,"")</f>
        <v/>
      </c>
      <c r="CB237" s="132" t="str">
        <f ca="1">IF(ISNUMBER(AJ237-'Choose Housekeeping Genes'!AL$17),AJ237-'Choose Housekeeping Genes'!AL$17,"")</f>
        <v/>
      </c>
      <c r="CC237" s="132" t="str">
        <f ca="1">IF(ISNUMBER(AK237-'Choose Housekeeping Genes'!AM$17),AK237-'Choose Housekeeping Genes'!AM$17,"")</f>
        <v/>
      </c>
      <c r="CD237" s="132" t="str">
        <f ca="1">IF(ISNUMBER(AL237-'Choose Housekeeping Genes'!AN$17),AL237-'Choose Housekeeping Genes'!AN$17,"")</f>
        <v/>
      </c>
      <c r="CE237" s="132" t="str">
        <f ca="1">IF(ISNUMBER(AM237-'Choose Housekeeping Genes'!AO$17),AM237-'Choose Housekeeping Genes'!AO$17,"")</f>
        <v/>
      </c>
      <c r="CF237" s="132" t="str">
        <f ca="1">IF(ISNUMBER(AN237-'Choose Housekeeping Genes'!AP$17),AN237-'Choose Housekeeping Genes'!AP$17,"")</f>
        <v/>
      </c>
      <c r="CG237" s="132" t="str">
        <f ca="1">IF(ISNUMBER(AO237-'Choose Housekeeping Genes'!AQ$17),AO237-'Choose Housekeeping Genes'!AQ$17,"")</f>
        <v/>
      </c>
      <c r="CH237" s="132" t="str">
        <f ca="1">IF(ISNUMBER(AP237-'Choose Housekeeping Genes'!AR$17),AP237-'Choose Housekeeping Genes'!AR$17,"")</f>
        <v/>
      </c>
      <c r="CI237" s="132" t="str">
        <f ca="1">IF(ISNUMBER(AQ237-'Choose Housekeeping Genes'!AS$17),AQ237-'Choose Housekeeping Genes'!AS$17,"")</f>
        <v/>
      </c>
      <c r="CJ237" s="132" t="str">
        <f ca="1">IF(ISNUMBER(AR237-'Choose Housekeeping Genes'!AT$17),AR237-'Choose Housekeeping Genes'!AT$17,"")</f>
        <v/>
      </c>
      <c r="CK237" s="137" t="e">
        <f t="shared" ca="1" si="12"/>
        <v>#DIV/0!</v>
      </c>
      <c r="CL237" s="138" t="e">
        <f t="shared" ca="1" si="13"/>
        <v>#DIV/0!</v>
      </c>
    </row>
    <row r="238" spans="1:90" ht="12.75" x14ac:dyDescent="0.15">
      <c r="A238" s="131" t="str">
        <f>'Transcript table'!C238</f>
        <v>BCAR4-1</v>
      </c>
      <c r="B238" s="35" t="s">
        <v>285</v>
      </c>
      <c r="C238" s="132" t="str">
        <f>IF(SUM('Test Sample Data'!C$3:C$386)&gt;10,IF(AND(ISNUMBER('Test Sample Data'!C238),'Test Sample Data'!C238&lt;35,'Test Sample Data'!C238&gt;0),'Test Sample Data'!C238-'Choose Housekeeping Genes'!D$27,35-'Choose Housekeeping Genes'!D$27),"")</f>
        <v/>
      </c>
      <c r="D238" s="132" t="str">
        <f>IF(SUM('Test Sample Data'!D$3:D$386)&gt;10,IF(AND(ISNUMBER('Test Sample Data'!D238),'Test Sample Data'!D238&lt;35,'Test Sample Data'!D238&gt;0),'Test Sample Data'!D238-'Choose Housekeeping Genes'!E$27,35-'Choose Housekeeping Genes'!E$27),"")</f>
        <v/>
      </c>
      <c r="E238" s="132" t="str">
        <f>IF(SUM('Test Sample Data'!E$3:E$386)&gt;10,IF(AND(ISNUMBER('Test Sample Data'!E238),'Test Sample Data'!E238&lt;35,'Test Sample Data'!E238&gt;0),'Test Sample Data'!E238-'Choose Housekeeping Genes'!F$27,35-'Choose Housekeeping Genes'!F$27),"")</f>
        <v/>
      </c>
      <c r="F238" s="132" t="str">
        <f>IF(SUM('Test Sample Data'!F$3:F$386)&gt;10,IF(AND(ISNUMBER('Test Sample Data'!F238),'Test Sample Data'!F238&lt;35,'Test Sample Data'!F238&gt;0),'Test Sample Data'!F238-'Choose Housekeeping Genes'!G$27,35-'Choose Housekeeping Genes'!G$27),"")</f>
        <v/>
      </c>
      <c r="G238" s="132" t="str">
        <f>IF(SUM('Test Sample Data'!G$3:G$386)&gt;10,IF(AND(ISNUMBER('Test Sample Data'!G238),'Test Sample Data'!G238&lt;35,'Test Sample Data'!G238&gt;0),'Test Sample Data'!G238-'Choose Housekeeping Genes'!H$27,35-'Choose Housekeeping Genes'!H$27),"")</f>
        <v/>
      </c>
      <c r="H238" s="132" t="str">
        <f>IF(SUM('Test Sample Data'!H$3:H$386)&gt;10,IF(AND(ISNUMBER('Test Sample Data'!H238),'Test Sample Data'!H238&lt;35,'Test Sample Data'!H238&gt;0),'Test Sample Data'!H238-'Choose Housekeeping Genes'!I$27,35-'Choose Housekeeping Genes'!I$27),"")</f>
        <v/>
      </c>
      <c r="I238" s="132" t="str">
        <f>IF(SUM('Test Sample Data'!I$3:I$386)&gt;10,IF(AND(ISNUMBER('Test Sample Data'!I238),'Test Sample Data'!I238&lt;35,'Test Sample Data'!I238&gt;0),'Test Sample Data'!I238-'Choose Housekeeping Genes'!J$27,35-'Choose Housekeeping Genes'!J$27),"")</f>
        <v/>
      </c>
      <c r="J238" s="132" t="str">
        <f>IF(SUM('Test Sample Data'!J$3:J$386)&gt;10,IF(AND(ISNUMBER('Test Sample Data'!J238),'Test Sample Data'!J238&lt;35,'Test Sample Data'!J238&gt;0),'Test Sample Data'!J238-'Choose Housekeeping Genes'!K$27,35-'Choose Housekeeping Genes'!K$27),"")</f>
        <v/>
      </c>
      <c r="K238" s="132" t="str">
        <f>IF(SUM('Test Sample Data'!K$3:K$386)&gt;10,IF(AND(ISNUMBER('Test Sample Data'!K238),'Test Sample Data'!K238&lt;35,'Test Sample Data'!K238&gt;0),'Test Sample Data'!K238-'Choose Housekeeping Genes'!L$27,35-'Choose Housekeeping Genes'!L$27),"")</f>
        <v/>
      </c>
      <c r="L238" s="132" t="str">
        <f>IF(SUM('Test Sample Data'!L$3:L$386)&gt;10,IF(AND(ISNUMBER('Test Sample Data'!L238),'Test Sample Data'!L238&lt;35,'Test Sample Data'!L238&gt;0),'Test Sample Data'!L238-'Choose Housekeeping Genes'!M$27,35-'Choose Housekeeping Genes'!M$27),"")</f>
        <v/>
      </c>
      <c r="M238" s="132" t="str">
        <f>IF(SUM('Test Sample Data'!M$3:M$386)&gt;10,IF(AND(ISNUMBER('Test Sample Data'!M238),'Test Sample Data'!M238&lt;35,'Test Sample Data'!M238&gt;0),'Test Sample Data'!M238-'Choose Housekeeping Genes'!N$27,35-'Choose Housekeeping Genes'!N$27),"")</f>
        <v/>
      </c>
      <c r="N238" s="132" t="str">
        <f>IF(SUM('Test Sample Data'!N$3:N$386)&gt;10,IF(AND(ISNUMBER('Test Sample Data'!N238),'Test Sample Data'!N238&lt;35,'Test Sample Data'!N238&gt;0),'Test Sample Data'!N238-'Choose Housekeeping Genes'!O$27,35-'Choose Housekeeping Genes'!O$27),"")</f>
        <v/>
      </c>
      <c r="O238" s="132" t="str">
        <f>IF(SUM('Test Sample Data'!O$3:O$386)&gt;10,IF(AND(ISNUMBER('Test Sample Data'!O238),'Test Sample Data'!O238&lt;35,'Test Sample Data'!O238&gt;0),'Test Sample Data'!O238-'Choose Housekeeping Genes'!P$27,35-'Choose Housekeeping Genes'!P$27),"")</f>
        <v/>
      </c>
      <c r="P238" s="132" t="str">
        <f>IF(SUM('Test Sample Data'!P$3:P$386)&gt;10,IF(AND(ISNUMBER('Test Sample Data'!P238),'Test Sample Data'!P238&lt;35,'Test Sample Data'!P238&gt;0),'Test Sample Data'!P238-'Choose Housekeeping Genes'!Q$27,35-'Choose Housekeeping Genes'!Q$27),"")</f>
        <v/>
      </c>
      <c r="Q238" s="132" t="str">
        <f>IF(SUM('Test Sample Data'!Q$3:Q$386)&gt;10,IF(AND(ISNUMBER('Test Sample Data'!Q238),'Test Sample Data'!Q238&lt;35,'Test Sample Data'!Q238&gt;0),'Test Sample Data'!Q238-'Choose Housekeeping Genes'!R$27,35-'Choose Housekeeping Genes'!R$27),"")</f>
        <v/>
      </c>
      <c r="R238" s="132" t="str">
        <f>IF(SUM('Test Sample Data'!R$3:R$386)&gt;10,IF(AND(ISNUMBER('Test Sample Data'!R238),'Test Sample Data'!R238&lt;35,'Test Sample Data'!R238&gt;0),'Test Sample Data'!R238-'Choose Housekeeping Genes'!S$27,35-'Choose Housekeeping Genes'!S$27),"")</f>
        <v/>
      </c>
      <c r="S238" s="132" t="str">
        <f>IF(SUM('Test Sample Data'!S$3:S$386)&gt;10,IF(AND(ISNUMBER('Test Sample Data'!S238),'Test Sample Data'!S238&lt;35,'Test Sample Data'!S238&gt;0),'Test Sample Data'!S238-'Choose Housekeeping Genes'!T$27,35-'Choose Housekeeping Genes'!T$27),"")</f>
        <v/>
      </c>
      <c r="T238" s="132" t="str">
        <f>IF(SUM('Test Sample Data'!T$3:T$386)&gt;10,IF(AND(ISNUMBER('Test Sample Data'!T238),'Test Sample Data'!T238&lt;35,'Test Sample Data'!T238&gt;0),'Test Sample Data'!T238-'Choose Housekeeping Genes'!U$27,35-'Choose Housekeeping Genes'!U$27),"")</f>
        <v/>
      </c>
      <c r="U238" s="132" t="str">
        <f>IF(SUM('Test Sample Data'!U$3:U$386)&gt;10,IF(AND(ISNUMBER('Test Sample Data'!U238),'Test Sample Data'!U238&lt;35,'Test Sample Data'!U238&gt;0),'Test Sample Data'!U238-'Choose Housekeeping Genes'!V$27,35-'Choose Housekeeping Genes'!V$27),"")</f>
        <v/>
      </c>
      <c r="V238" s="132" t="str">
        <f>IF(SUM('Test Sample Data'!V$3:V$386)&gt;10,IF(AND(ISNUMBER('Test Sample Data'!V238),'Test Sample Data'!V238&lt;35,'Test Sample Data'!V238&gt;0),'Test Sample Data'!V238-'Choose Housekeeping Genes'!W$27,35-'Choose Housekeeping Genes'!W$27),"")</f>
        <v/>
      </c>
      <c r="W238" s="140" t="str">
        <f>'Control Sample Data'!A238</f>
        <v>BCAR4-1</v>
      </c>
      <c r="X238" s="141" t="s">
        <v>285</v>
      </c>
      <c r="Y238" s="132" t="str">
        <f>IF(SUM('Control Sample Data'!C$3:C$386)&gt;10,IF(AND(ISNUMBER('Control Sample Data'!C238),'Control Sample Data'!C238&lt;35,'Control Sample Data'!C238&gt;0),'Control Sample Data'!C238-'Choose Housekeeping Genes'!AA$27,35-'Choose Housekeeping Genes'!AA$27),"")</f>
        <v/>
      </c>
      <c r="Z238" s="132" t="str">
        <f>IF(SUM('Control Sample Data'!D$3:D$386)&gt;10,IF(AND(ISNUMBER('Control Sample Data'!D238),'Control Sample Data'!D238&lt;35,'Control Sample Data'!D238&gt;0),'Control Sample Data'!D238-'Choose Housekeeping Genes'!AB$27,35-'Choose Housekeeping Genes'!AB$27),"")</f>
        <v/>
      </c>
      <c r="AA238" s="132" t="str">
        <f>IF(SUM('Control Sample Data'!E$3:E$386)&gt;10,IF(AND(ISNUMBER('Control Sample Data'!E238),'Control Sample Data'!E238&lt;35,'Control Sample Data'!E238&gt;0),'Control Sample Data'!E238-'Choose Housekeeping Genes'!AC$27,35-'Choose Housekeeping Genes'!AC$27),"")</f>
        <v/>
      </c>
      <c r="AB238" s="132" t="str">
        <f>IF(SUM('Control Sample Data'!F$3:F$386)&gt;10,IF(AND(ISNUMBER('Control Sample Data'!F238),'Control Sample Data'!F238&lt;35,'Control Sample Data'!F238&gt;0),'Control Sample Data'!F238-'Choose Housekeeping Genes'!AD$27,35-'Choose Housekeeping Genes'!AD$27),"")</f>
        <v/>
      </c>
      <c r="AC238" s="132" t="str">
        <f>IF(SUM('Control Sample Data'!G$3:G$386)&gt;10,IF(AND(ISNUMBER('Control Sample Data'!G238),'Control Sample Data'!G238&lt;35,'Control Sample Data'!G238&gt;0),'Control Sample Data'!G238-'Choose Housekeeping Genes'!AE$27,35-'Choose Housekeeping Genes'!AE$27),"")</f>
        <v/>
      </c>
      <c r="AD238" s="132" t="str">
        <f>IF(SUM('Control Sample Data'!H$3:H$386)&gt;10,IF(AND(ISNUMBER('Control Sample Data'!H238),'Control Sample Data'!H238&lt;35,'Control Sample Data'!H238&gt;0),'Control Sample Data'!H238-'Choose Housekeeping Genes'!AF$27,35-'Choose Housekeeping Genes'!AF$27),"")</f>
        <v/>
      </c>
      <c r="AE238" s="132" t="str">
        <f>IF(SUM('Control Sample Data'!I$3:I$386)&gt;10,IF(AND(ISNUMBER('Control Sample Data'!I238),'Control Sample Data'!I238&lt;35,'Control Sample Data'!I238&gt;0),'Control Sample Data'!I238-'Choose Housekeeping Genes'!AG$27,35-'Choose Housekeeping Genes'!AG$27),"")</f>
        <v/>
      </c>
      <c r="AF238" s="132" t="str">
        <f>IF(SUM('Control Sample Data'!J$3:J$386)&gt;10,IF(AND(ISNUMBER('Control Sample Data'!J238),'Control Sample Data'!J238&lt;35,'Control Sample Data'!J238&gt;0),'Control Sample Data'!J238-'Choose Housekeeping Genes'!AH$27,35-'Choose Housekeeping Genes'!AH$27),"")</f>
        <v/>
      </c>
      <c r="AG238" s="132" t="str">
        <f>IF(SUM('Control Sample Data'!K$3:K$386)&gt;10,IF(AND(ISNUMBER('Control Sample Data'!K238),'Control Sample Data'!K238&lt;35,'Control Sample Data'!K238&gt;0),'Control Sample Data'!K238-'Choose Housekeeping Genes'!AI$27,35-'Choose Housekeeping Genes'!AI$27),"")</f>
        <v/>
      </c>
      <c r="AH238" s="132" t="str">
        <f>IF(SUM('Control Sample Data'!L$3:L$386)&gt;10,IF(AND(ISNUMBER('Control Sample Data'!L238),'Control Sample Data'!L238&lt;35,'Control Sample Data'!L238&gt;0),'Control Sample Data'!L238-'Choose Housekeeping Genes'!AJ$27,35-'Choose Housekeeping Genes'!AJ$27),"")</f>
        <v/>
      </c>
      <c r="AI238" s="132" t="str">
        <f>IF(SUM('Control Sample Data'!M$3:M$386)&gt;10,IF(AND(ISNUMBER('Control Sample Data'!M238),'Control Sample Data'!M238&lt;35,'Control Sample Data'!M238&gt;0),'Control Sample Data'!M238-'Choose Housekeeping Genes'!AK$27,35-'Choose Housekeeping Genes'!AK$27),"")</f>
        <v/>
      </c>
      <c r="AJ238" s="132" t="str">
        <f>IF(SUM('Control Sample Data'!N$3:N$386)&gt;10,IF(AND(ISNUMBER('Control Sample Data'!N238),'Control Sample Data'!N238&lt;35,'Control Sample Data'!N238&gt;0),'Control Sample Data'!N238-'Choose Housekeeping Genes'!AL$27,35-'Choose Housekeeping Genes'!AL$27),"")</f>
        <v/>
      </c>
      <c r="AK238" s="132" t="str">
        <f>IF(SUM('Control Sample Data'!O$3:O$386)&gt;10,IF(AND(ISNUMBER('Control Sample Data'!O238),'Control Sample Data'!O238&lt;35,'Control Sample Data'!O238&gt;0),'Control Sample Data'!O238-'Choose Housekeeping Genes'!AM$27,35-'Choose Housekeeping Genes'!AM$27),"")</f>
        <v/>
      </c>
      <c r="AL238" s="132" t="str">
        <f>IF(SUM('Control Sample Data'!P$3:P$386)&gt;10,IF(AND(ISNUMBER('Control Sample Data'!P238),'Control Sample Data'!P238&lt;35,'Control Sample Data'!P238&gt;0),'Control Sample Data'!P238-'Choose Housekeeping Genes'!AN$27,35-'Choose Housekeeping Genes'!AN$27),"")</f>
        <v/>
      </c>
      <c r="AM238" s="132" t="str">
        <f>IF(SUM('Control Sample Data'!Q$3:Q$386)&gt;10,IF(AND(ISNUMBER('Control Sample Data'!Q238),'Control Sample Data'!Q238&lt;35,'Control Sample Data'!Q238&gt;0),'Control Sample Data'!Q238-'Choose Housekeeping Genes'!AO$27,35-'Choose Housekeeping Genes'!AO$27),"")</f>
        <v/>
      </c>
      <c r="AN238" s="132" t="str">
        <f>IF(SUM('Control Sample Data'!R$3:R$386)&gt;10,IF(AND(ISNUMBER('Control Sample Data'!R238),'Control Sample Data'!R238&lt;35,'Control Sample Data'!R238&gt;0),'Control Sample Data'!R238-'Choose Housekeeping Genes'!AP$27,35-'Choose Housekeeping Genes'!AP$27),"")</f>
        <v/>
      </c>
      <c r="AO238" s="132" t="str">
        <f>IF(SUM('Control Sample Data'!S$3:S$386)&gt;10,IF(AND(ISNUMBER('Control Sample Data'!S238),'Control Sample Data'!S238&lt;35,'Control Sample Data'!S238&gt;0),'Control Sample Data'!S238-'Choose Housekeeping Genes'!AQ$27,35-'Choose Housekeeping Genes'!AQ$27),"")</f>
        <v/>
      </c>
      <c r="AP238" s="132" t="str">
        <f>IF(SUM('Control Sample Data'!T$3:T$386)&gt;10,IF(AND(ISNUMBER('Control Sample Data'!T238),'Control Sample Data'!T238&lt;35,'Control Sample Data'!T238&gt;0),'Control Sample Data'!T238-'Choose Housekeeping Genes'!AR$27,35-'Choose Housekeeping Genes'!AR$27),"")</f>
        <v/>
      </c>
      <c r="AQ238" s="132" t="str">
        <f>IF(SUM('Control Sample Data'!U$3:U$386)&gt;10,IF(AND(ISNUMBER('Control Sample Data'!U238),'Control Sample Data'!U238&lt;35,'Control Sample Data'!U238&gt;0),'Control Sample Data'!U238-'Choose Housekeeping Genes'!AS$27,35-'Choose Housekeeping Genes'!AS$27),"")</f>
        <v/>
      </c>
      <c r="AR238" s="132" t="str">
        <f>IF(SUM('Control Sample Data'!V$3:V$386)&gt;10,IF(AND(ISNUMBER('Control Sample Data'!V238),'Control Sample Data'!V238&lt;35,'Control Sample Data'!V238&gt;0),'Control Sample Data'!V238-'Choose Housekeeping Genes'!AT$27,35-'Choose Housekeeping Genes'!AT$27),"")</f>
        <v/>
      </c>
      <c r="AS238" s="135" t="str">
        <f>'Control Sample Data'!A238</f>
        <v>BCAR4-1</v>
      </c>
      <c r="AT238" s="35" t="s">
        <v>285</v>
      </c>
      <c r="AU238" s="132" t="str">
        <f ca="1">IF(ISNUMBER(C238-'Choose Housekeeping Genes'!D$17),C238-'Choose Housekeeping Genes'!D$17,"")</f>
        <v/>
      </c>
      <c r="AV238" s="132" t="str">
        <f ca="1">IF(ISNUMBER(D238-'Choose Housekeeping Genes'!E$17),D238-'Choose Housekeeping Genes'!E$17,"")</f>
        <v/>
      </c>
      <c r="AW238" s="132" t="str">
        <f ca="1">IF(ISNUMBER(E238-'Choose Housekeeping Genes'!F$17),E238-'Choose Housekeeping Genes'!F$17,"")</f>
        <v/>
      </c>
      <c r="AX238" s="132" t="str">
        <f ca="1">IF(ISNUMBER(F238-'Choose Housekeeping Genes'!G$17),F238-'Choose Housekeeping Genes'!G$17,"")</f>
        <v/>
      </c>
      <c r="AY238" s="132" t="str">
        <f ca="1">IF(ISNUMBER(G238-'Choose Housekeeping Genes'!H$17),G238-'Choose Housekeeping Genes'!H$17,"")</f>
        <v/>
      </c>
      <c r="AZ238" s="132" t="str">
        <f ca="1">IF(ISNUMBER(H238-'Choose Housekeeping Genes'!I$17),H238-'Choose Housekeeping Genes'!I$17,"")</f>
        <v/>
      </c>
      <c r="BA238" s="132" t="str">
        <f ca="1">IF(ISNUMBER(I238-'Choose Housekeeping Genes'!J$17),I238-'Choose Housekeeping Genes'!J$17,"")</f>
        <v/>
      </c>
      <c r="BB238" s="132" t="str">
        <f ca="1">IF(ISNUMBER(J238-'Choose Housekeeping Genes'!K$17),J238-'Choose Housekeeping Genes'!K$17,"")</f>
        <v/>
      </c>
      <c r="BC238" s="132" t="str">
        <f ca="1">IF(ISNUMBER(K238-'Choose Housekeeping Genes'!L$17),K238-'Choose Housekeeping Genes'!L$17,"")</f>
        <v/>
      </c>
      <c r="BD238" s="132" t="str">
        <f ca="1">IF(ISNUMBER(L238-'Choose Housekeeping Genes'!M$17),L238-'Choose Housekeeping Genes'!M$17,"")</f>
        <v/>
      </c>
      <c r="BE238" s="132" t="str">
        <f ca="1">IF(ISNUMBER(M238-'Choose Housekeeping Genes'!N$17),M238-'Choose Housekeeping Genes'!N$17,"")</f>
        <v/>
      </c>
      <c r="BF238" s="132" t="str">
        <f ca="1">IF(ISNUMBER(N238-'Choose Housekeeping Genes'!O$17),N238-'Choose Housekeeping Genes'!O$17,"")</f>
        <v/>
      </c>
      <c r="BG238" s="132" t="str">
        <f ca="1">IF(ISNUMBER(O238-'Choose Housekeeping Genes'!P$17),O238-'Choose Housekeeping Genes'!P$17,"")</f>
        <v/>
      </c>
      <c r="BH238" s="132" t="str">
        <f ca="1">IF(ISNUMBER(P238-'Choose Housekeeping Genes'!Q$17),P238-'Choose Housekeeping Genes'!Q$17,"")</f>
        <v/>
      </c>
      <c r="BI238" s="132" t="str">
        <f ca="1">IF(ISNUMBER(Q238-'Choose Housekeeping Genes'!R$17),Q238-'Choose Housekeeping Genes'!R$17,"")</f>
        <v/>
      </c>
      <c r="BJ238" s="132" t="str">
        <f ca="1">IF(ISNUMBER(R238-'Choose Housekeeping Genes'!S$17),R238-'Choose Housekeeping Genes'!S$17,"")</f>
        <v/>
      </c>
      <c r="BK238" s="132" t="str">
        <f ca="1">IF(ISNUMBER(S238-'Choose Housekeeping Genes'!T$17),S238-'Choose Housekeeping Genes'!T$17,"")</f>
        <v/>
      </c>
      <c r="BL238" s="132" t="str">
        <f ca="1">IF(ISNUMBER(T238-'Choose Housekeeping Genes'!U$17),T238-'Choose Housekeeping Genes'!U$17,"")</f>
        <v/>
      </c>
      <c r="BM238" s="132" t="str">
        <f ca="1">IF(ISNUMBER(U238-'Choose Housekeeping Genes'!V$17),U238-'Choose Housekeeping Genes'!V$17,"")</f>
        <v/>
      </c>
      <c r="BN238" s="132" t="str">
        <f ca="1">IF(ISNUMBER(V238-'Choose Housekeeping Genes'!W$17),V238-'Choose Housekeeping Genes'!W$17,"")</f>
        <v/>
      </c>
      <c r="BO238" s="142" t="str">
        <f t="shared" si="14"/>
        <v>BCAR4-1</v>
      </c>
      <c r="BP238" s="141" t="s">
        <v>285</v>
      </c>
      <c r="BQ238" s="132" t="str">
        <f ca="1">IF(ISNUMBER(Y238-'Choose Housekeeping Genes'!AA$17),Y238-'Choose Housekeeping Genes'!AA$17,"")</f>
        <v/>
      </c>
      <c r="BR238" s="132" t="str">
        <f ca="1">IF(ISNUMBER(Z238-'Choose Housekeeping Genes'!AB$17),Z238-'Choose Housekeeping Genes'!AB$17,"")</f>
        <v/>
      </c>
      <c r="BS238" s="132" t="str">
        <f ca="1">IF(ISNUMBER(AA238-'Choose Housekeeping Genes'!AC$17),AA238-'Choose Housekeeping Genes'!AC$17,"")</f>
        <v/>
      </c>
      <c r="BT238" s="132" t="str">
        <f ca="1">IF(ISNUMBER(AB238-'Choose Housekeeping Genes'!AD$17),AB238-'Choose Housekeeping Genes'!AD$17,"")</f>
        <v/>
      </c>
      <c r="BU238" s="132" t="str">
        <f ca="1">IF(ISNUMBER(AC238-'Choose Housekeeping Genes'!AE$17),AC238-'Choose Housekeeping Genes'!AE$17,"")</f>
        <v/>
      </c>
      <c r="BV238" s="132" t="str">
        <f ca="1">IF(ISNUMBER(AD238-'Choose Housekeeping Genes'!AF$17),AD238-'Choose Housekeeping Genes'!AF$17,"")</f>
        <v/>
      </c>
      <c r="BW238" s="132" t="str">
        <f ca="1">IF(ISNUMBER(AE238-'Choose Housekeeping Genes'!AG$17),AE238-'Choose Housekeeping Genes'!AG$17,"")</f>
        <v/>
      </c>
      <c r="BX238" s="132" t="str">
        <f ca="1">IF(ISNUMBER(AF238-'Choose Housekeeping Genes'!AH$17),AF238-'Choose Housekeeping Genes'!AH$17,"")</f>
        <v/>
      </c>
      <c r="BY238" s="132" t="str">
        <f ca="1">IF(ISNUMBER(AG238-'Choose Housekeeping Genes'!AI$17),AG238-'Choose Housekeeping Genes'!AI$17,"")</f>
        <v/>
      </c>
      <c r="BZ238" s="132" t="str">
        <f ca="1">IF(ISNUMBER(AH238-'Choose Housekeeping Genes'!AJ$17),AH238-'Choose Housekeeping Genes'!AJ$17,"")</f>
        <v/>
      </c>
      <c r="CA238" s="132" t="str">
        <f ca="1">IF(ISNUMBER(AI238-'Choose Housekeeping Genes'!AK$17),AI238-'Choose Housekeeping Genes'!AK$17,"")</f>
        <v/>
      </c>
      <c r="CB238" s="132" t="str">
        <f ca="1">IF(ISNUMBER(AJ238-'Choose Housekeeping Genes'!AL$17),AJ238-'Choose Housekeeping Genes'!AL$17,"")</f>
        <v/>
      </c>
      <c r="CC238" s="132" t="str">
        <f ca="1">IF(ISNUMBER(AK238-'Choose Housekeeping Genes'!AM$17),AK238-'Choose Housekeeping Genes'!AM$17,"")</f>
        <v/>
      </c>
      <c r="CD238" s="132" t="str">
        <f ca="1">IF(ISNUMBER(AL238-'Choose Housekeeping Genes'!AN$17),AL238-'Choose Housekeeping Genes'!AN$17,"")</f>
        <v/>
      </c>
      <c r="CE238" s="132" t="str">
        <f ca="1">IF(ISNUMBER(AM238-'Choose Housekeeping Genes'!AO$17),AM238-'Choose Housekeeping Genes'!AO$17,"")</f>
        <v/>
      </c>
      <c r="CF238" s="132" t="str">
        <f ca="1">IF(ISNUMBER(AN238-'Choose Housekeeping Genes'!AP$17),AN238-'Choose Housekeeping Genes'!AP$17,"")</f>
        <v/>
      </c>
      <c r="CG238" s="132" t="str">
        <f ca="1">IF(ISNUMBER(AO238-'Choose Housekeeping Genes'!AQ$17),AO238-'Choose Housekeeping Genes'!AQ$17,"")</f>
        <v/>
      </c>
      <c r="CH238" s="132" t="str">
        <f ca="1">IF(ISNUMBER(AP238-'Choose Housekeeping Genes'!AR$17),AP238-'Choose Housekeeping Genes'!AR$17,"")</f>
        <v/>
      </c>
      <c r="CI238" s="132" t="str">
        <f ca="1">IF(ISNUMBER(AQ238-'Choose Housekeeping Genes'!AS$17),AQ238-'Choose Housekeeping Genes'!AS$17,"")</f>
        <v/>
      </c>
      <c r="CJ238" s="132" t="str">
        <f ca="1">IF(ISNUMBER(AR238-'Choose Housekeeping Genes'!AT$17),AR238-'Choose Housekeeping Genes'!AT$17,"")</f>
        <v/>
      </c>
      <c r="CK238" s="137" t="e">
        <f t="shared" ca="1" si="12"/>
        <v>#DIV/0!</v>
      </c>
      <c r="CL238" s="138" t="e">
        <f t="shared" ca="1" si="13"/>
        <v>#DIV/0!</v>
      </c>
    </row>
    <row r="239" spans="1:90" ht="12.75" x14ac:dyDescent="0.15">
      <c r="A239" s="131" t="str">
        <f>'Transcript table'!C239</f>
        <v>BCAR4-2</v>
      </c>
      <c r="B239" s="35" t="s">
        <v>286</v>
      </c>
      <c r="C239" s="132" t="str">
        <f>IF(SUM('Test Sample Data'!C$3:C$386)&gt;10,IF(AND(ISNUMBER('Test Sample Data'!C239),'Test Sample Data'!C239&lt;35,'Test Sample Data'!C239&gt;0),'Test Sample Data'!C239-'Choose Housekeeping Genes'!D$27,35-'Choose Housekeeping Genes'!D$27),"")</f>
        <v/>
      </c>
      <c r="D239" s="132" t="str">
        <f>IF(SUM('Test Sample Data'!D$3:D$386)&gt;10,IF(AND(ISNUMBER('Test Sample Data'!D239),'Test Sample Data'!D239&lt;35,'Test Sample Data'!D239&gt;0),'Test Sample Data'!D239-'Choose Housekeeping Genes'!E$27,35-'Choose Housekeeping Genes'!E$27),"")</f>
        <v/>
      </c>
      <c r="E239" s="132" t="str">
        <f>IF(SUM('Test Sample Data'!E$3:E$386)&gt;10,IF(AND(ISNUMBER('Test Sample Data'!E239),'Test Sample Data'!E239&lt;35,'Test Sample Data'!E239&gt;0),'Test Sample Data'!E239-'Choose Housekeeping Genes'!F$27,35-'Choose Housekeeping Genes'!F$27),"")</f>
        <v/>
      </c>
      <c r="F239" s="132" t="str">
        <f>IF(SUM('Test Sample Data'!F$3:F$386)&gt;10,IF(AND(ISNUMBER('Test Sample Data'!F239),'Test Sample Data'!F239&lt;35,'Test Sample Data'!F239&gt;0),'Test Sample Data'!F239-'Choose Housekeeping Genes'!G$27,35-'Choose Housekeeping Genes'!G$27),"")</f>
        <v/>
      </c>
      <c r="G239" s="132" t="str">
        <f>IF(SUM('Test Sample Data'!G$3:G$386)&gt;10,IF(AND(ISNUMBER('Test Sample Data'!G239),'Test Sample Data'!G239&lt;35,'Test Sample Data'!G239&gt;0),'Test Sample Data'!G239-'Choose Housekeeping Genes'!H$27,35-'Choose Housekeeping Genes'!H$27),"")</f>
        <v/>
      </c>
      <c r="H239" s="132" t="str">
        <f>IF(SUM('Test Sample Data'!H$3:H$386)&gt;10,IF(AND(ISNUMBER('Test Sample Data'!H239),'Test Sample Data'!H239&lt;35,'Test Sample Data'!H239&gt;0),'Test Sample Data'!H239-'Choose Housekeeping Genes'!I$27,35-'Choose Housekeeping Genes'!I$27),"")</f>
        <v/>
      </c>
      <c r="I239" s="132" t="str">
        <f>IF(SUM('Test Sample Data'!I$3:I$386)&gt;10,IF(AND(ISNUMBER('Test Sample Data'!I239),'Test Sample Data'!I239&lt;35,'Test Sample Data'!I239&gt;0),'Test Sample Data'!I239-'Choose Housekeeping Genes'!J$27,35-'Choose Housekeeping Genes'!J$27),"")</f>
        <v/>
      </c>
      <c r="J239" s="132" t="str">
        <f>IF(SUM('Test Sample Data'!J$3:J$386)&gt;10,IF(AND(ISNUMBER('Test Sample Data'!J239),'Test Sample Data'!J239&lt;35,'Test Sample Data'!J239&gt;0),'Test Sample Data'!J239-'Choose Housekeeping Genes'!K$27,35-'Choose Housekeeping Genes'!K$27),"")</f>
        <v/>
      </c>
      <c r="K239" s="132" t="str">
        <f>IF(SUM('Test Sample Data'!K$3:K$386)&gt;10,IF(AND(ISNUMBER('Test Sample Data'!K239),'Test Sample Data'!K239&lt;35,'Test Sample Data'!K239&gt;0),'Test Sample Data'!K239-'Choose Housekeeping Genes'!L$27,35-'Choose Housekeeping Genes'!L$27),"")</f>
        <v/>
      </c>
      <c r="L239" s="132" t="str">
        <f>IF(SUM('Test Sample Data'!L$3:L$386)&gt;10,IF(AND(ISNUMBER('Test Sample Data'!L239),'Test Sample Data'!L239&lt;35,'Test Sample Data'!L239&gt;0),'Test Sample Data'!L239-'Choose Housekeeping Genes'!M$27,35-'Choose Housekeeping Genes'!M$27),"")</f>
        <v/>
      </c>
      <c r="M239" s="132" t="str">
        <f>IF(SUM('Test Sample Data'!M$3:M$386)&gt;10,IF(AND(ISNUMBER('Test Sample Data'!M239),'Test Sample Data'!M239&lt;35,'Test Sample Data'!M239&gt;0),'Test Sample Data'!M239-'Choose Housekeeping Genes'!N$27,35-'Choose Housekeeping Genes'!N$27),"")</f>
        <v/>
      </c>
      <c r="N239" s="132" t="str">
        <f>IF(SUM('Test Sample Data'!N$3:N$386)&gt;10,IF(AND(ISNUMBER('Test Sample Data'!N239),'Test Sample Data'!N239&lt;35,'Test Sample Data'!N239&gt;0),'Test Sample Data'!N239-'Choose Housekeeping Genes'!O$27,35-'Choose Housekeeping Genes'!O$27),"")</f>
        <v/>
      </c>
      <c r="O239" s="132" t="str">
        <f>IF(SUM('Test Sample Data'!O$3:O$386)&gt;10,IF(AND(ISNUMBER('Test Sample Data'!O239),'Test Sample Data'!O239&lt;35,'Test Sample Data'!O239&gt;0),'Test Sample Data'!O239-'Choose Housekeeping Genes'!P$27,35-'Choose Housekeeping Genes'!P$27),"")</f>
        <v/>
      </c>
      <c r="P239" s="132" t="str">
        <f>IF(SUM('Test Sample Data'!P$3:P$386)&gt;10,IF(AND(ISNUMBER('Test Sample Data'!P239),'Test Sample Data'!P239&lt;35,'Test Sample Data'!P239&gt;0),'Test Sample Data'!P239-'Choose Housekeeping Genes'!Q$27,35-'Choose Housekeeping Genes'!Q$27),"")</f>
        <v/>
      </c>
      <c r="Q239" s="132" t="str">
        <f>IF(SUM('Test Sample Data'!Q$3:Q$386)&gt;10,IF(AND(ISNUMBER('Test Sample Data'!Q239),'Test Sample Data'!Q239&lt;35,'Test Sample Data'!Q239&gt;0),'Test Sample Data'!Q239-'Choose Housekeeping Genes'!R$27,35-'Choose Housekeeping Genes'!R$27),"")</f>
        <v/>
      </c>
      <c r="R239" s="132" t="str">
        <f>IF(SUM('Test Sample Data'!R$3:R$386)&gt;10,IF(AND(ISNUMBER('Test Sample Data'!R239),'Test Sample Data'!R239&lt;35,'Test Sample Data'!R239&gt;0),'Test Sample Data'!R239-'Choose Housekeeping Genes'!S$27,35-'Choose Housekeeping Genes'!S$27),"")</f>
        <v/>
      </c>
      <c r="S239" s="132" t="str">
        <f>IF(SUM('Test Sample Data'!S$3:S$386)&gt;10,IF(AND(ISNUMBER('Test Sample Data'!S239),'Test Sample Data'!S239&lt;35,'Test Sample Data'!S239&gt;0),'Test Sample Data'!S239-'Choose Housekeeping Genes'!T$27,35-'Choose Housekeeping Genes'!T$27),"")</f>
        <v/>
      </c>
      <c r="T239" s="132" t="str">
        <f>IF(SUM('Test Sample Data'!T$3:T$386)&gt;10,IF(AND(ISNUMBER('Test Sample Data'!T239),'Test Sample Data'!T239&lt;35,'Test Sample Data'!T239&gt;0),'Test Sample Data'!T239-'Choose Housekeeping Genes'!U$27,35-'Choose Housekeeping Genes'!U$27),"")</f>
        <v/>
      </c>
      <c r="U239" s="132" t="str">
        <f>IF(SUM('Test Sample Data'!U$3:U$386)&gt;10,IF(AND(ISNUMBER('Test Sample Data'!U239),'Test Sample Data'!U239&lt;35,'Test Sample Data'!U239&gt;0),'Test Sample Data'!U239-'Choose Housekeeping Genes'!V$27,35-'Choose Housekeeping Genes'!V$27),"")</f>
        <v/>
      </c>
      <c r="V239" s="132" t="str">
        <f>IF(SUM('Test Sample Data'!V$3:V$386)&gt;10,IF(AND(ISNUMBER('Test Sample Data'!V239),'Test Sample Data'!V239&lt;35,'Test Sample Data'!V239&gt;0),'Test Sample Data'!V239-'Choose Housekeeping Genes'!W$27,35-'Choose Housekeeping Genes'!W$27),"")</f>
        <v/>
      </c>
      <c r="W239" s="140" t="str">
        <f>'Control Sample Data'!A239</f>
        <v>BCAR4-2</v>
      </c>
      <c r="X239" s="141" t="s">
        <v>286</v>
      </c>
      <c r="Y239" s="132" t="str">
        <f>IF(SUM('Control Sample Data'!C$3:C$386)&gt;10,IF(AND(ISNUMBER('Control Sample Data'!C239),'Control Sample Data'!C239&lt;35,'Control Sample Data'!C239&gt;0),'Control Sample Data'!C239-'Choose Housekeeping Genes'!AA$27,35-'Choose Housekeeping Genes'!AA$27),"")</f>
        <v/>
      </c>
      <c r="Z239" s="132" t="str">
        <f>IF(SUM('Control Sample Data'!D$3:D$386)&gt;10,IF(AND(ISNUMBER('Control Sample Data'!D239),'Control Sample Data'!D239&lt;35,'Control Sample Data'!D239&gt;0),'Control Sample Data'!D239-'Choose Housekeeping Genes'!AB$27,35-'Choose Housekeeping Genes'!AB$27),"")</f>
        <v/>
      </c>
      <c r="AA239" s="132" t="str">
        <f>IF(SUM('Control Sample Data'!E$3:E$386)&gt;10,IF(AND(ISNUMBER('Control Sample Data'!E239),'Control Sample Data'!E239&lt;35,'Control Sample Data'!E239&gt;0),'Control Sample Data'!E239-'Choose Housekeeping Genes'!AC$27,35-'Choose Housekeeping Genes'!AC$27),"")</f>
        <v/>
      </c>
      <c r="AB239" s="132" t="str">
        <f>IF(SUM('Control Sample Data'!F$3:F$386)&gt;10,IF(AND(ISNUMBER('Control Sample Data'!F239),'Control Sample Data'!F239&lt;35,'Control Sample Data'!F239&gt;0),'Control Sample Data'!F239-'Choose Housekeeping Genes'!AD$27,35-'Choose Housekeeping Genes'!AD$27),"")</f>
        <v/>
      </c>
      <c r="AC239" s="132" t="str">
        <f>IF(SUM('Control Sample Data'!G$3:G$386)&gt;10,IF(AND(ISNUMBER('Control Sample Data'!G239),'Control Sample Data'!G239&lt;35,'Control Sample Data'!G239&gt;0),'Control Sample Data'!G239-'Choose Housekeeping Genes'!AE$27,35-'Choose Housekeeping Genes'!AE$27),"")</f>
        <v/>
      </c>
      <c r="AD239" s="132" t="str">
        <f>IF(SUM('Control Sample Data'!H$3:H$386)&gt;10,IF(AND(ISNUMBER('Control Sample Data'!H239),'Control Sample Data'!H239&lt;35,'Control Sample Data'!H239&gt;0),'Control Sample Data'!H239-'Choose Housekeeping Genes'!AF$27,35-'Choose Housekeeping Genes'!AF$27),"")</f>
        <v/>
      </c>
      <c r="AE239" s="132" t="str">
        <f>IF(SUM('Control Sample Data'!I$3:I$386)&gt;10,IF(AND(ISNUMBER('Control Sample Data'!I239),'Control Sample Data'!I239&lt;35,'Control Sample Data'!I239&gt;0),'Control Sample Data'!I239-'Choose Housekeeping Genes'!AG$27,35-'Choose Housekeeping Genes'!AG$27),"")</f>
        <v/>
      </c>
      <c r="AF239" s="132" t="str">
        <f>IF(SUM('Control Sample Data'!J$3:J$386)&gt;10,IF(AND(ISNUMBER('Control Sample Data'!J239),'Control Sample Data'!J239&lt;35,'Control Sample Data'!J239&gt;0),'Control Sample Data'!J239-'Choose Housekeeping Genes'!AH$27,35-'Choose Housekeeping Genes'!AH$27),"")</f>
        <v/>
      </c>
      <c r="AG239" s="132" t="str">
        <f>IF(SUM('Control Sample Data'!K$3:K$386)&gt;10,IF(AND(ISNUMBER('Control Sample Data'!K239),'Control Sample Data'!K239&lt;35,'Control Sample Data'!K239&gt;0),'Control Sample Data'!K239-'Choose Housekeeping Genes'!AI$27,35-'Choose Housekeeping Genes'!AI$27),"")</f>
        <v/>
      </c>
      <c r="AH239" s="132" t="str">
        <f>IF(SUM('Control Sample Data'!L$3:L$386)&gt;10,IF(AND(ISNUMBER('Control Sample Data'!L239),'Control Sample Data'!L239&lt;35,'Control Sample Data'!L239&gt;0),'Control Sample Data'!L239-'Choose Housekeeping Genes'!AJ$27,35-'Choose Housekeeping Genes'!AJ$27),"")</f>
        <v/>
      </c>
      <c r="AI239" s="132" t="str">
        <f>IF(SUM('Control Sample Data'!M$3:M$386)&gt;10,IF(AND(ISNUMBER('Control Sample Data'!M239),'Control Sample Data'!M239&lt;35,'Control Sample Data'!M239&gt;0),'Control Sample Data'!M239-'Choose Housekeeping Genes'!AK$27,35-'Choose Housekeeping Genes'!AK$27),"")</f>
        <v/>
      </c>
      <c r="AJ239" s="132" t="str">
        <f>IF(SUM('Control Sample Data'!N$3:N$386)&gt;10,IF(AND(ISNUMBER('Control Sample Data'!N239),'Control Sample Data'!N239&lt;35,'Control Sample Data'!N239&gt;0),'Control Sample Data'!N239-'Choose Housekeeping Genes'!AL$27,35-'Choose Housekeeping Genes'!AL$27),"")</f>
        <v/>
      </c>
      <c r="AK239" s="132" t="str">
        <f>IF(SUM('Control Sample Data'!O$3:O$386)&gt;10,IF(AND(ISNUMBER('Control Sample Data'!O239),'Control Sample Data'!O239&lt;35,'Control Sample Data'!O239&gt;0),'Control Sample Data'!O239-'Choose Housekeeping Genes'!AM$27,35-'Choose Housekeeping Genes'!AM$27),"")</f>
        <v/>
      </c>
      <c r="AL239" s="132" t="str">
        <f>IF(SUM('Control Sample Data'!P$3:P$386)&gt;10,IF(AND(ISNUMBER('Control Sample Data'!P239),'Control Sample Data'!P239&lt;35,'Control Sample Data'!P239&gt;0),'Control Sample Data'!P239-'Choose Housekeeping Genes'!AN$27,35-'Choose Housekeeping Genes'!AN$27),"")</f>
        <v/>
      </c>
      <c r="AM239" s="132" t="str">
        <f>IF(SUM('Control Sample Data'!Q$3:Q$386)&gt;10,IF(AND(ISNUMBER('Control Sample Data'!Q239),'Control Sample Data'!Q239&lt;35,'Control Sample Data'!Q239&gt;0),'Control Sample Data'!Q239-'Choose Housekeeping Genes'!AO$27,35-'Choose Housekeeping Genes'!AO$27),"")</f>
        <v/>
      </c>
      <c r="AN239" s="132" t="str">
        <f>IF(SUM('Control Sample Data'!R$3:R$386)&gt;10,IF(AND(ISNUMBER('Control Sample Data'!R239),'Control Sample Data'!R239&lt;35,'Control Sample Data'!R239&gt;0),'Control Sample Data'!R239-'Choose Housekeeping Genes'!AP$27,35-'Choose Housekeeping Genes'!AP$27),"")</f>
        <v/>
      </c>
      <c r="AO239" s="132" t="str">
        <f>IF(SUM('Control Sample Data'!S$3:S$386)&gt;10,IF(AND(ISNUMBER('Control Sample Data'!S239),'Control Sample Data'!S239&lt;35,'Control Sample Data'!S239&gt;0),'Control Sample Data'!S239-'Choose Housekeeping Genes'!AQ$27,35-'Choose Housekeeping Genes'!AQ$27),"")</f>
        <v/>
      </c>
      <c r="AP239" s="132" t="str">
        <f>IF(SUM('Control Sample Data'!T$3:T$386)&gt;10,IF(AND(ISNUMBER('Control Sample Data'!T239),'Control Sample Data'!T239&lt;35,'Control Sample Data'!T239&gt;0),'Control Sample Data'!T239-'Choose Housekeeping Genes'!AR$27,35-'Choose Housekeeping Genes'!AR$27),"")</f>
        <v/>
      </c>
      <c r="AQ239" s="132" t="str">
        <f>IF(SUM('Control Sample Data'!U$3:U$386)&gt;10,IF(AND(ISNUMBER('Control Sample Data'!U239),'Control Sample Data'!U239&lt;35,'Control Sample Data'!U239&gt;0),'Control Sample Data'!U239-'Choose Housekeeping Genes'!AS$27,35-'Choose Housekeeping Genes'!AS$27),"")</f>
        <v/>
      </c>
      <c r="AR239" s="132" t="str">
        <f>IF(SUM('Control Sample Data'!V$3:V$386)&gt;10,IF(AND(ISNUMBER('Control Sample Data'!V239),'Control Sample Data'!V239&lt;35,'Control Sample Data'!V239&gt;0),'Control Sample Data'!V239-'Choose Housekeeping Genes'!AT$27,35-'Choose Housekeeping Genes'!AT$27),"")</f>
        <v/>
      </c>
      <c r="AS239" s="135" t="str">
        <f>'Control Sample Data'!A239</f>
        <v>BCAR4-2</v>
      </c>
      <c r="AT239" s="35" t="s">
        <v>286</v>
      </c>
      <c r="AU239" s="132" t="str">
        <f ca="1">IF(ISNUMBER(C239-'Choose Housekeeping Genes'!D$17),C239-'Choose Housekeeping Genes'!D$17,"")</f>
        <v/>
      </c>
      <c r="AV239" s="132" t="str">
        <f ca="1">IF(ISNUMBER(D239-'Choose Housekeeping Genes'!E$17),D239-'Choose Housekeeping Genes'!E$17,"")</f>
        <v/>
      </c>
      <c r="AW239" s="132" t="str">
        <f ca="1">IF(ISNUMBER(E239-'Choose Housekeeping Genes'!F$17),E239-'Choose Housekeeping Genes'!F$17,"")</f>
        <v/>
      </c>
      <c r="AX239" s="132" t="str">
        <f ca="1">IF(ISNUMBER(F239-'Choose Housekeeping Genes'!G$17),F239-'Choose Housekeeping Genes'!G$17,"")</f>
        <v/>
      </c>
      <c r="AY239" s="132" t="str">
        <f ca="1">IF(ISNUMBER(G239-'Choose Housekeeping Genes'!H$17),G239-'Choose Housekeeping Genes'!H$17,"")</f>
        <v/>
      </c>
      <c r="AZ239" s="132" t="str">
        <f ca="1">IF(ISNUMBER(H239-'Choose Housekeeping Genes'!I$17),H239-'Choose Housekeeping Genes'!I$17,"")</f>
        <v/>
      </c>
      <c r="BA239" s="132" t="str">
        <f ca="1">IF(ISNUMBER(I239-'Choose Housekeeping Genes'!J$17),I239-'Choose Housekeeping Genes'!J$17,"")</f>
        <v/>
      </c>
      <c r="BB239" s="132" t="str">
        <f ca="1">IF(ISNUMBER(J239-'Choose Housekeeping Genes'!K$17),J239-'Choose Housekeeping Genes'!K$17,"")</f>
        <v/>
      </c>
      <c r="BC239" s="132" t="str">
        <f ca="1">IF(ISNUMBER(K239-'Choose Housekeeping Genes'!L$17),K239-'Choose Housekeeping Genes'!L$17,"")</f>
        <v/>
      </c>
      <c r="BD239" s="132" t="str">
        <f ca="1">IF(ISNUMBER(L239-'Choose Housekeeping Genes'!M$17),L239-'Choose Housekeeping Genes'!M$17,"")</f>
        <v/>
      </c>
      <c r="BE239" s="132" t="str">
        <f ca="1">IF(ISNUMBER(M239-'Choose Housekeeping Genes'!N$17),M239-'Choose Housekeeping Genes'!N$17,"")</f>
        <v/>
      </c>
      <c r="BF239" s="132" t="str">
        <f ca="1">IF(ISNUMBER(N239-'Choose Housekeeping Genes'!O$17),N239-'Choose Housekeeping Genes'!O$17,"")</f>
        <v/>
      </c>
      <c r="BG239" s="132" t="str">
        <f ca="1">IF(ISNUMBER(O239-'Choose Housekeeping Genes'!P$17),O239-'Choose Housekeeping Genes'!P$17,"")</f>
        <v/>
      </c>
      <c r="BH239" s="132" t="str">
        <f ca="1">IF(ISNUMBER(P239-'Choose Housekeeping Genes'!Q$17),P239-'Choose Housekeeping Genes'!Q$17,"")</f>
        <v/>
      </c>
      <c r="BI239" s="132" t="str">
        <f ca="1">IF(ISNUMBER(Q239-'Choose Housekeeping Genes'!R$17),Q239-'Choose Housekeeping Genes'!R$17,"")</f>
        <v/>
      </c>
      <c r="BJ239" s="132" t="str">
        <f ca="1">IF(ISNUMBER(R239-'Choose Housekeeping Genes'!S$17),R239-'Choose Housekeeping Genes'!S$17,"")</f>
        <v/>
      </c>
      <c r="BK239" s="132" t="str">
        <f ca="1">IF(ISNUMBER(S239-'Choose Housekeeping Genes'!T$17),S239-'Choose Housekeeping Genes'!T$17,"")</f>
        <v/>
      </c>
      <c r="BL239" s="132" t="str">
        <f ca="1">IF(ISNUMBER(T239-'Choose Housekeeping Genes'!U$17),T239-'Choose Housekeeping Genes'!U$17,"")</f>
        <v/>
      </c>
      <c r="BM239" s="132" t="str">
        <f ca="1">IF(ISNUMBER(U239-'Choose Housekeeping Genes'!V$17),U239-'Choose Housekeeping Genes'!V$17,"")</f>
        <v/>
      </c>
      <c r="BN239" s="132" t="str">
        <f ca="1">IF(ISNUMBER(V239-'Choose Housekeeping Genes'!W$17),V239-'Choose Housekeeping Genes'!W$17,"")</f>
        <v/>
      </c>
      <c r="BO239" s="142" t="str">
        <f t="shared" si="14"/>
        <v>BCAR4-2</v>
      </c>
      <c r="BP239" s="141" t="s">
        <v>286</v>
      </c>
      <c r="BQ239" s="132" t="str">
        <f ca="1">IF(ISNUMBER(Y239-'Choose Housekeeping Genes'!AA$17),Y239-'Choose Housekeeping Genes'!AA$17,"")</f>
        <v/>
      </c>
      <c r="BR239" s="132" t="str">
        <f ca="1">IF(ISNUMBER(Z239-'Choose Housekeeping Genes'!AB$17),Z239-'Choose Housekeeping Genes'!AB$17,"")</f>
        <v/>
      </c>
      <c r="BS239" s="132" t="str">
        <f ca="1">IF(ISNUMBER(AA239-'Choose Housekeeping Genes'!AC$17),AA239-'Choose Housekeeping Genes'!AC$17,"")</f>
        <v/>
      </c>
      <c r="BT239" s="132" t="str">
        <f ca="1">IF(ISNUMBER(AB239-'Choose Housekeeping Genes'!AD$17),AB239-'Choose Housekeeping Genes'!AD$17,"")</f>
        <v/>
      </c>
      <c r="BU239" s="132" t="str">
        <f ca="1">IF(ISNUMBER(AC239-'Choose Housekeeping Genes'!AE$17),AC239-'Choose Housekeeping Genes'!AE$17,"")</f>
        <v/>
      </c>
      <c r="BV239" s="132" t="str">
        <f ca="1">IF(ISNUMBER(AD239-'Choose Housekeeping Genes'!AF$17),AD239-'Choose Housekeeping Genes'!AF$17,"")</f>
        <v/>
      </c>
      <c r="BW239" s="132" t="str">
        <f ca="1">IF(ISNUMBER(AE239-'Choose Housekeeping Genes'!AG$17),AE239-'Choose Housekeeping Genes'!AG$17,"")</f>
        <v/>
      </c>
      <c r="BX239" s="132" t="str">
        <f ca="1">IF(ISNUMBER(AF239-'Choose Housekeeping Genes'!AH$17),AF239-'Choose Housekeeping Genes'!AH$17,"")</f>
        <v/>
      </c>
      <c r="BY239" s="132" t="str">
        <f ca="1">IF(ISNUMBER(AG239-'Choose Housekeeping Genes'!AI$17),AG239-'Choose Housekeeping Genes'!AI$17,"")</f>
        <v/>
      </c>
      <c r="BZ239" s="132" t="str">
        <f ca="1">IF(ISNUMBER(AH239-'Choose Housekeeping Genes'!AJ$17),AH239-'Choose Housekeeping Genes'!AJ$17,"")</f>
        <v/>
      </c>
      <c r="CA239" s="132" t="str">
        <f ca="1">IF(ISNUMBER(AI239-'Choose Housekeeping Genes'!AK$17),AI239-'Choose Housekeeping Genes'!AK$17,"")</f>
        <v/>
      </c>
      <c r="CB239" s="132" t="str">
        <f ca="1">IF(ISNUMBER(AJ239-'Choose Housekeeping Genes'!AL$17),AJ239-'Choose Housekeeping Genes'!AL$17,"")</f>
        <v/>
      </c>
      <c r="CC239" s="132" t="str">
        <f ca="1">IF(ISNUMBER(AK239-'Choose Housekeeping Genes'!AM$17),AK239-'Choose Housekeeping Genes'!AM$17,"")</f>
        <v/>
      </c>
      <c r="CD239" s="132" t="str">
        <f ca="1">IF(ISNUMBER(AL239-'Choose Housekeeping Genes'!AN$17),AL239-'Choose Housekeeping Genes'!AN$17,"")</f>
        <v/>
      </c>
      <c r="CE239" s="132" t="str">
        <f ca="1">IF(ISNUMBER(AM239-'Choose Housekeeping Genes'!AO$17),AM239-'Choose Housekeeping Genes'!AO$17,"")</f>
        <v/>
      </c>
      <c r="CF239" s="132" t="str">
        <f ca="1">IF(ISNUMBER(AN239-'Choose Housekeeping Genes'!AP$17),AN239-'Choose Housekeeping Genes'!AP$17,"")</f>
        <v/>
      </c>
      <c r="CG239" s="132" t="str">
        <f ca="1">IF(ISNUMBER(AO239-'Choose Housekeeping Genes'!AQ$17),AO239-'Choose Housekeeping Genes'!AQ$17,"")</f>
        <v/>
      </c>
      <c r="CH239" s="132" t="str">
        <f ca="1">IF(ISNUMBER(AP239-'Choose Housekeeping Genes'!AR$17),AP239-'Choose Housekeeping Genes'!AR$17,"")</f>
        <v/>
      </c>
      <c r="CI239" s="132" t="str">
        <f ca="1">IF(ISNUMBER(AQ239-'Choose Housekeeping Genes'!AS$17),AQ239-'Choose Housekeeping Genes'!AS$17,"")</f>
        <v/>
      </c>
      <c r="CJ239" s="132" t="str">
        <f ca="1">IF(ISNUMBER(AR239-'Choose Housekeeping Genes'!AT$17),AR239-'Choose Housekeeping Genes'!AT$17,"")</f>
        <v/>
      </c>
      <c r="CK239" s="137" t="e">
        <f t="shared" ca="1" si="12"/>
        <v>#DIV/0!</v>
      </c>
      <c r="CL239" s="138" t="e">
        <f t="shared" ca="1" si="13"/>
        <v>#DIV/0!</v>
      </c>
    </row>
    <row r="240" spans="1:90" ht="12.75" x14ac:dyDescent="0.15">
      <c r="A240" s="131" t="str">
        <f>'Transcript table'!C240</f>
        <v>C5orf66-AS1</v>
      </c>
      <c r="B240" s="35" t="s">
        <v>287</v>
      </c>
      <c r="C240" s="132" t="str">
        <f>IF(SUM('Test Sample Data'!C$3:C$386)&gt;10,IF(AND(ISNUMBER('Test Sample Data'!C240),'Test Sample Data'!C240&lt;35,'Test Sample Data'!C240&gt;0),'Test Sample Data'!C240-'Choose Housekeeping Genes'!D$27,35-'Choose Housekeeping Genes'!D$27),"")</f>
        <v/>
      </c>
      <c r="D240" s="132" t="str">
        <f>IF(SUM('Test Sample Data'!D$3:D$386)&gt;10,IF(AND(ISNUMBER('Test Sample Data'!D240),'Test Sample Data'!D240&lt;35,'Test Sample Data'!D240&gt;0),'Test Sample Data'!D240-'Choose Housekeeping Genes'!E$27,35-'Choose Housekeeping Genes'!E$27),"")</f>
        <v/>
      </c>
      <c r="E240" s="132" t="str">
        <f>IF(SUM('Test Sample Data'!E$3:E$386)&gt;10,IF(AND(ISNUMBER('Test Sample Data'!E240),'Test Sample Data'!E240&lt;35,'Test Sample Data'!E240&gt;0),'Test Sample Data'!E240-'Choose Housekeeping Genes'!F$27,35-'Choose Housekeeping Genes'!F$27),"")</f>
        <v/>
      </c>
      <c r="F240" s="132" t="str">
        <f>IF(SUM('Test Sample Data'!F$3:F$386)&gt;10,IF(AND(ISNUMBER('Test Sample Data'!F240),'Test Sample Data'!F240&lt;35,'Test Sample Data'!F240&gt;0),'Test Sample Data'!F240-'Choose Housekeeping Genes'!G$27,35-'Choose Housekeeping Genes'!G$27),"")</f>
        <v/>
      </c>
      <c r="G240" s="132" t="str">
        <f>IF(SUM('Test Sample Data'!G$3:G$386)&gt;10,IF(AND(ISNUMBER('Test Sample Data'!G240),'Test Sample Data'!G240&lt;35,'Test Sample Data'!G240&gt;0),'Test Sample Data'!G240-'Choose Housekeeping Genes'!H$27,35-'Choose Housekeeping Genes'!H$27),"")</f>
        <v/>
      </c>
      <c r="H240" s="132" t="str">
        <f>IF(SUM('Test Sample Data'!H$3:H$386)&gt;10,IF(AND(ISNUMBER('Test Sample Data'!H240),'Test Sample Data'!H240&lt;35,'Test Sample Data'!H240&gt;0),'Test Sample Data'!H240-'Choose Housekeeping Genes'!I$27,35-'Choose Housekeeping Genes'!I$27),"")</f>
        <v/>
      </c>
      <c r="I240" s="132" t="str">
        <f>IF(SUM('Test Sample Data'!I$3:I$386)&gt;10,IF(AND(ISNUMBER('Test Sample Data'!I240),'Test Sample Data'!I240&lt;35,'Test Sample Data'!I240&gt;0),'Test Sample Data'!I240-'Choose Housekeeping Genes'!J$27,35-'Choose Housekeeping Genes'!J$27),"")</f>
        <v/>
      </c>
      <c r="J240" s="132" t="str">
        <f>IF(SUM('Test Sample Data'!J$3:J$386)&gt;10,IF(AND(ISNUMBER('Test Sample Data'!J240),'Test Sample Data'!J240&lt;35,'Test Sample Data'!J240&gt;0),'Test Sample Data'!J240-'Choose Housekeeping Genes'!K$27,35-'Choose Housekeeping Genes'!K$27),"")</f>
        <v/>
      </c>
      <c r="K240" s="132" t="str">
        <f>IF(SUM('Test Sample Data'!K$3:K$386)&gt;10,IF(AND(ISNUMBER('Test Sample Data'!K240),'Test Sample Data'!K240&lt;35,'Test Sample Data'!K240&gt;0),'Test Sample Data'!K240-'Choose Housekeeping Genes'!L$27,35-'Choose Housekeeping Genes'!L$27),"")</f>
        <v/>
      </c>
      <c r="L240" s="132" t="str">
        <f>IF(SUM('Test Sample Data'!L$3:L$386)&gt;10,IF(AND(ISNUMBER('Test Sample Data'!L240),'Test Sample Data'!L240&lt;35,'Test Sample Data'!L240&gt;0),'Test Sample Data'!L240-'Choose Housekeeping Genes'!M$27,35-'Choose Housekeeping Genes'!M$27),"")</f>
        <v/>
      </c>
      <c r="M240" s="132" t="str">
        <f>IF(SUM('Test Sample Data'!M$3:M$386)&gt;10,IF(AND(ISNUMBER('Test Sample Data'!M240),'Test Sample Data'!M240&lt;35,'Test Sample Data'!M240&gt;0),'Test Sample Data'!M240-'Choose Housekeeping Genes'!N$27,35-'Choose Housekeeping Genes'!N$27),"")</f>
        <v/>
      </c>
      <c r="N240" s="132" t="str">
        <f>IF(SUM('Test Sample Data'!N$3:N$386)&gt;10,IF(AND(ISNUMBER('Test Sample Data'!N240),'Test Sample Data'!N240&lt;35,'Test Sample Data'!N240&gt;0),'Test Sample Data'!N240-'Choose Housekeeping Genes'!O$27,35-'Choose Housekeeping Genes'!O$27),"")</f>
        <v/>
      </c>
      <c r="O240" s="132" t="str">
        <f>IF(SUM('Test Sample Data'!O$3:O$386)&gt;10,IF(AND(ISNUMBER('Test Sample Data'!O240),'Test Sample Data'!O240&lt;35,'Test Sample Data'!O240&gt;0),'Test Sample Data'!O240-'Choose Housekeeping Genes'!P$27,35-'Choose Housekeeping Genes'!P$27),"")</f>
        <v/>
      </c>
      <c r="P240" s="132" t="str">
        <f>IF(SUM('Test Sample Data'!P$3:P$386)&gt;10,IF(AND(ISNUMBER('Test Sample Data'!P240),'Test Sample Data'!P240&lt;35,'Test Sample Data'!P240&gt;0),'Test Sample Data'!P240-'Choose Housekeeping Genes'!Q$27,35-'Choose Housekeeping Genes'!Q$27),"")</f>
        <v/>
      </c>
      <c r="Q240" s="132" t="str">
        <f>IF(SUM('Test Sample Data'!Q$3:Q$386)&gt;10,IF(AND(ISNUMBER('Test Sample Data'!Q240),'Test Sample Data'!Q240&lt;35,'Test Sample Data'!Q240&gt;0),'Test Sample Data'!Q240-'Choose Housekeeping Genes'!R$27,35-'Choose Housekeeping Genes'!R$27),"")</f>
        <v/>
      </c>
      <c r="R240" s="132" t="str">
        <f>IF(SUM('Test Sample Data'!R$3:R$386)&gt;10,IF(AND(ISNUMBER('Test Sample Data'!R240),'Test Sample Data'!R240&lt;35,'Test Sample Data'!R240&gt;0),'Test Sample Data'!R240-'Choose Housekeeping Genes'!S$27,35-'Choose Housekeeping Genes'!S$27),"")</f>
        <v/>
      </c>
      <c r="S240" s="132" t="str">
        <f>IF(SUM('Test Sample Data'!S$3:S$386)&gt;10,IF(AND(ISNUMBER('Test Sample Data'!S240),'Test Sample Data'!S240&lt;35,'Test Sample Data'!S240&gt;0),'Test Sample Data'!S240-'Choose Housekeeping Genes'!T$27,35-'Choose Housekeeping Genes'!T$27),"")</f>
        <v/>
      </c>
      <c r="T240" s="132" t="str">
        <f>IF(SUM('Test Sample Data'!T$3:T$386)&gt;10,IF(AND(ISNUMBER('Test Sample Data'!T240),'Test Sample Data'!T240&lt;35,'Test Sample Data'!T240&gt;0),'Test Sample Data'!T240-'Choose Housekeeping Genes'!U$27,35-'Choose Housekeeping Genes'!U$27),"")</f>
        <v/>
      </c>
      <c r="U240" s="132" t="str">
        <f>IF(SUM('Test Sample Data'!U$3:U$386)&gt;10,IF(AND(ISNUMBER('Test Sample Data'!U240),'Test Sample Data'!U240&lt;35,'Test Sample Data'!U240&gt;0),'Test Sample Data'!U240-'Choose Housekeeping Genes'!V$27,35-'Choose Housekeeping Genes'!V$27),"")</f>
        <v/>
      </c>
      <c r="V240" s="132" t="str">
        <f>IF(SUM('Test Sample Data'!V$3:V$386)&gt;10,IF(AND(ISNUMBER('Test Sample Data'!V240),'Test Sample Data'!V240&lt;35,'Test Sample Data'!V240&gt;0),'Test Sample Data'!V240-'Choose Housekeeping Genes'!W$27,35-'Choose Housekeeping Genes'!W$27),"")</f>
        <v/>
      </c>
      <c r="W240" s="140" t="str">
        <f>'Control Sample Data'!A240</f>
        <v>C5orf66-AS1</v>
      </c>
      <c r="X240" s="141" t="s">
        <v>287</v>
      </c>
      <c r="Y240" s="132" t="str">
        <f>IF(SUM('Control Sample Data'!C$3:C$386)&gt;10,IF(AND(ISNUMBER('Control Sample Data'!C240),'Control Sample Data'!C240&lt;35,'Control Sample Data'!C240&gt;0),'Control Sample Data'!C240-'Choose Housekeeping Genes'!AA$27,35-'Choose Housekeeping Genes'!AA$27),"")</f>
        <v/>
      </c>
      <c r="Z240" s="132" t="str">
        <f>IF(SUM('Control Sample Data'!D$3:D$386)&gt;10,IF(AND(ISNUMBER('Control Sample Data'!D240),'Control Sample Data'!D240&lt;35,'Control Sample Data'!D240&gt;0),'Control Sample Data'!D240-'Choose Housekeeping Genes'!AB$27,35-'Choose Housekeeping Genes'!AB$27),"")</f>
        <v/>
      </c>
      <c r="AA240" s="132" t="str">
        <f>IF(SUM('Control Sample Data'!E$3:E$386)&gt;10,IF(AND(ISNUMBER('Control Sample Data'!E240),'Control Sample Data'!E240&lt;35,'Control Sample Data'!E240&gt;0),'Control Sample Data'!E240-'Choose Housekeeping Genes'!AC$27,35-'Choose Housekeeping Genes'!AC$27),"")</f>
        <v/>
      </c>
      <c r="AB240" s="132" t="str">
        <f>IF(SUM('Control Sample Data'!F$3:F$386)&gt;10,IF(AND(ISNUMBER('Control Sample Data'!F240),'Control Sample Data'!F240&lt;35,'Control Sample Data'!F240&gt;0),'Control Sample Data'!F240-'Choose Housekeeping Genes'!AD$27,35-'Choose Housekeeping Genes'!AD$27),"")</f>
        <v/>
      </c>
      <c r="AC240" s="132" t="str">
        <f>IF(SUM('Control Sample Data'!G$3:G$386)&gt;10,IF(AND(ISNUMBER('Control Sample Data'!G240),'Control Sample Data'!G240&lt;35,'Control Sample Data'!G240&gt;0),'Control Sample Data'!G240-'Choose Housekeeping Genes'!AE$27,35-'Choose Housekeeping Genes'!AE$27),"")</f>
        <v/>
      </c>
      <c r="AD240" s="132" t="str">
        <f>IF(SUM('Control Sample Data'!H$3:H$386)&gt;10,IF(AND(ISNUMBER('Control Sample Data'!H240),'Control Sample Data'!H240&lt;35,'Control Sample Data'!H240&gt;0),'Control Sample Data'!H240-'Choose Housekeeping Genes'!AF$27,35-'Choose Housekeeping Genes'!AF$27),"")</f>
        <v/>
      </c>
      <c r="AE240" s="132" t="str">
        <f>IF(SUM('Control Sample Data'!I$3:I$386)&gt;10,IF(AND(ISNUMBER('Control Sample Data'!I240),'Control Sample Data'!I240&lt;35,'Control Sample Data'!I240&gt;0),'Control Sample Data'!I240-'Choose Housekeeping Genes'!AG$27,35-'Choose Housekeeping Genes'!AG$27),"")</f>
        <v/>
      </c>
      <c r="AF240" s="132" t="str">
        <f>IF(SUM('Control Sample Data'!J$3:J$386)&gt;10,IF(AND(ISNUMBER('Control Sample Data'!J240),'Control Sample Data'!J240&lt;35,'Control Sample Data'!J240&gt;0),'Control Sample Data'!J240-'Choose Housekeeping Genes'!AH$27,35-'Choose Housekeeping Genes'!AH$27),"")</f>
        <v/>
      </c>
      <c r="AG240" s="132" t="str">
        <f>IF(SUM('Control Sample Data'!K$3:K$386)&gt;10,IF(AND(ISNUMBER('Control Sample Data'!K240),'Control Sample Data'!K240&lt;35,'Control Sample Data'!K240&gt;0),'Control Sample Data'!K240-'Choose Housekeeping Genes'!AI$27,35-'Choose Housekeeping Genes'!AI$27),"")</f>
        <v/>
      </c>
      <c r="AH240" s="132" t="str">
        <f>IF(SUM('Control Sample Data'!L$3:L$386)&gt;10,IF(AND(ISNUMBER('Control Sample Data'!L240),'Control Sample Data'!L240&lt;35,'Control Sample Data'!L240&gt;0),'Control Sample Data'!L240-'Choose Housekeeping Genes'!AJ$27,35-'Choose Housekeeping Genes'!AJ$27),"")</f>
        <v/>
      </c>
      <c r="AI240" s="132" t="str">
        <f>IF(SUM('Control Sample Data'!M$3:M$386)&gt;10,IF(AND(ISNUMBER('Control Sample Data'!M240),'Control Sample Data'!M240&lt;35,'Control Sample Data'!M240&gt;0),'Control Sample Data'!M240-'Choose Housekeeping Genes'!AK$27,35-'Choose Housekeeping Genes'!AK$27),"")</f>
        <v/>
      </c>
      <c r="AJ240" s="132" t="str">
        <f>IF(SUM('Control Sample Data'!N$3:N$386)&gt;10,IF(AND(ISNUMBER('Control Sample Data'!N240),'Control Sample Data'!N240&lt;35,'Control Sample Data'!N240&gt;0),'Control Sample Data'!N240-'Choose Housekeeping Genes'!AL$27,35-'Choose Housekeeping Genes'!AL$27),"")</f>
        <v/>
      </c>
      <c r="AK240" s="132" t="str">
        <f>IF(SUM('Control Sample Data'!O$3:O$386)&gt;10,IF(AND(ISNUMBER('Control Sample Data'!O240),'Control Sample Data'!O240&lt;35,'Control Sample Data'!O240&gt;0),'Control Sample Data'!O240-'Choose Housekeeping Genes'!AM$27,35-'Choose Housekeeping Genes'!AM$27),"")</f>
        <v/>
      </c>
      <c r="AL240" s="132" t="str">
        <f>IF(SUM('Control Sample Data'!P$3:P$386)&gt;10,IF(AND(ISNUMBER('Control Sample Data'!P240),'Control Sample Data'!P240&lt;35,'Control Sample Data'!P240&gt;0),'Control Sample Data'!P240-'Choose Housekeeping Genes'!AN$27,35-'Choose Housekeeping Genes'!AN$27),"")</f>
        <v/>
      </c>
      <c r="AM240" s="132" t="str">
        <f>IF(SUM('Control Sample Data'!Q$3:Q$386)&gt;10,IF(AND(ISNUMBER('Control Sample Data'!Q240),'Control Sample Data'!Q240&lt;35,'Control Sample Data'!Q240&gt;0),'Control Sample Data'!Q240-'Choose Housekeeping Genes'!AO$27,35-'Choose Housekeeping Genes'!AO$27),"")</f>
        <v/>
      </c>
      <c r="AN240" s="132" t="str">
        <f>IF(SUM('Control Sample Data'!R$3:R$386)&gt;10,IF(AND(ISNUMBER('Control Sample Data'!R240),'Control Sample Data'!R240&lt;35,'Control Sample Data'!R240&gt;0),'Control Sample Data'!R240-'Choose Housekeeping Genes'!AP$27,35-'Choose Housekeeping Genes'!AP$27),"")</f>
        <v/>
      </c>
      <c r="AO240" s="132" t="str">
        <f>IF(SUM('Control Sample Data'!S$3:S$386)&gt;10,IF(AND(ISNUMBER('Control Sample Data'!S240),'Control Sample Data'!S240&lt;35,'Control Sample Data'!S240&gt;0),'Control Sample Data'!S240-'Choose Housekeeping Genes'!AQ$27,35-'Choose Housekeeping Genes'!AQ$27),"")</f>
        <v/>
      </c>
      <c r="AP240" s="132" t="str">
        <f>IF(SUM('Control Sample Data'!T$3:T$386)&gt;10,IF(AND(ISNUMBER('Control Sample Data'!T240),'Control Sample Data'!T240&lt;35,'Control Sample Data'!T240&gt;0),'Control Sample Data'!T240-'Choose Housekeeping Genes'!AR$27,35-'Choose Housekeeping Genes'!AR$27),"")</f>
        <v/>
      </c>
      <c r="AQ240" s="132" t="str">
        <f>IF(SUM('Control Sample Data'!U$3:U$386)&gt;10,IF(AND(ISNUMBER('Control Sample Data'!U240),'Control Sample Data'!U240&lt;35,'Control Sample Data'!U240&gt;0),'Control Sample Data'!U240-'Choose Housekeeping Genes'!AS$27,35-'Choose Housekeeping Genes'!AS$27),"")</f>
        <v/>
      </c>
      <c r="AR240" s="132" t="str">
        <f>IF(SUM('Control Sample Data'!V$3:V$386)&gt;10,IF(AND(ISNUMBER('Control Sample Data'!V240),'Control Sample Data'!V240&lt;35,'Control Sample Data'!V240&gt;0),'Control Sample Data'!V240-'Choose Housekeeping Genes'!AT$27,35-'Choose Housekeeping Genes'!AT$27),"")</f>
        <v/>
      </c>
      <c r="AS240" s="135" t="str">
        <f>'Control Sample Data'!A240</f>
        <v>C5orf66-AS1</v>
      </c>
      <c r="AT240" s="35" t="s">
        <v>287</v>
      </c>
      <c r="AU240" s="132" t="str">
        <f ca="1">IF(ISNUMBER(C240-'Choose Housekeeping Genes'!D$17),C240-'Choose Housekeeping Genes'!D$17,"")</f>
        <v/>
      </c>
      <c r="AV240" s="132" t="str">
        <f ca="1">IF(ISNUMBER(D240-'Choose Housekeeping Genes'!E$17),D240-'Choose Housekeeping Genes'!E$17,"")</f>
        <v/>
      </c>
      <c r="AW240" s="132" t="str">
        <f ca="1">IF(ISNUMBER(E240-'Choose Housekeeping Genes'!F$17),E240-'Choose Housekeeping Genes'!F$17,"")</f>
        <v/>
      </c>
      <c r="AX240" s="132" t="str">
        <f ca="1">IF(ISNUMBER(F240-'Choose Housekeeping Genes'!G$17),F240-'Choose Housekeeping Genes'!G$17,"")</f>
        <v/>
      </c>
      <c r="AY240" s="132" t="str">
        <f ca="1">IF(ISNUMBER(G240-'Choose Housekeeping Genes'!H$17),G240-'Choose Housekeeping Genes'!H$17,"")</f>
        <v/>
      </c>
      <c r="AZ240" s="132" t="str">
        <f ca="1">IF(ISNUMBER(H240-'Choose Housekeeping Genes'!I$17),H240-'Choose Housekeeping Genes'!I$17,"")</f>
        <v/>
      </c>
      <c r="BA240" s="132" t="str">
        <f ca="1">IF(ISNUMBER(I240-'Choose Housekeeping Genes'!J$17),I240-'Choose Housekeeping Genes'!J$17,"")</f>
        <v/>
      </c>
      <c r="BB240" s="132" t="str">
        <f ca="1">IF(ISNUMBER(J240-'Choose Housekeeping Genes'!K$17),J240-'Choose Housekeeping Genes'!K$17,"")</f>
        <v/>
      </c>
      <c r="BC240" s="132" t="str">
        <f ca="1">IF(ISNUMBER(K240-'Choose Housekeeping Genes'!L$17),K240-'Choose Housekeeping Genes'!L$17,"")</f>
        <v/>
      </c>
      <c r="BD240" s="132" t="str">
        <f ca="1">IF(ISNUMBER(L240-'Choose Housekeeping Genes'!M$17),L240-'Choose Housekeeping Genes'!M$17,"")</f>
        <v/>
      </c>
      <c r="BE240" s="132" t="str">
        <f ca="1">IF(ISNUMBER(M240-'Choose Housekeeping Genes'!N$17),M240-'Choose Housekeeping Genes'!N$17,"")</f>
        <v/>
      </c>
      <c r="BF240" s="132" t="str">
        <f ca="1">IF(ISNUMBER(N240-'Choose Housekeeping Genes'!O$17),N240-'Choose Housekeeping Genes'!O$17,"")</f>
        <v/>
      </c>
      <c r="BG240" s="132" t="str">
        <f ca="1">IF(ISNUMBER(O240-'Choose Housekeeping Genes'!P$17),O240-'Choose Housekeeping Genes'!P$17,"")</f>
        <v/>
      </c>
      <c r="BH240" s="132" t="str">
        <f ca="1">IF(ISNUMBER(P240-'Choose Housekeeping Genes'!Q$17),P240-'Choose Housekeeping Genes'!Q$17,"")</f>
        <v/>
      </c>
      <c r="BI240" s="132" t="str">
        <f ca="1">IF(ISNUMBER(Q240-'Choose Housekeeping Genes'!R$17),Q240-'Choose Housekeeping Genes'!R$17,"")</f>
        <v/>
      </c>
      <c r="BJ240" s="132" t="str">
        <f ca="1">IF(ISNUMBER(R240-'Choose Housekeeping Genes'!S$17),R240-'Choose Housekeeping Genes'!S$17,"")</f>
        <v/>
      </c>
      <c r="BK240" s="132" t="str">
        <f ca="1">IF(ISNUMBER(S240-'Choose Housekeeping Genes'!T$17),S240-'Choose Housekeeping Genes'!T$17,"")</f>
        <v/>
      </c>
      <c r="BL240" s="132" t="str">
        <f ca="1">IF(ISNUMBER(T240-'Choose Housekeeping Genes'!U$17),T240-'Choose Housekeeping Genes'!U$17,"")</f>
        <v/>
      </c>
      <c r="BM240" s="132" t="str">
        <f ca="1">IF(ISNUMBER(U240-'Choose Housekeeping Genes'!V$17),U240-'Choose Housekeeping Genes'!V$17,"")</f>
        <v/>
      </c>
      <c r="BN240" s="132" t="str">
        <f ca="1">IF(ISNUMBER(V240-'Choose Housekeeping Genes'!W$17),V240-'Choose Housekeeping Genes'!W$17,"")</f>
        <v/>
      </c>
      <c r="BO240" s="142" t="str">
        <f t="shared" si="14"/>
        <v>C5orf66-AS1</v>
      </c>
      <c r="BP240" s="141" t="s">
        <v>287</v>
      </c>
      <c r="BQ240" s="132" t="str">
        <f ca="1">IF(ISNUMBER(Y240-'Choose Housekeeping Genes'!AA$17),Y240-'Choose Housekeeping Genes'!AA$17,"")</f>
        <v/>
      </c>
      <c r="BR240" s="132" t="str">
        <f ca="1">IF(ISNUMBER(Z240-'Choose Housekeeping Genes'!AB$17),Z240-'Choose Housekeeping Genes'!AB$17,"")</f>
        <v/>
      </c>
      <c r="BS240" s="132" t="str">
        <f ca="1">IF(ISNUMBER(AA240-'Choose Housekeeping Genes'!AC$17),AA240-'Choose Housekeeping Genes'!AC$17,"")</f>
        <v/>
      </c>
      <c r="BT240" s="132" t="str">
        <f ca="1">IF(ISNUMBER(AB240-'Choose Housekeeping Genes'!AD$17),AB240-'Choose Housekeeping Genes'!AD$17,"")</f>
        <v/>
      </c>
      <c r="BU240" s="132" t="str">
        <f ca="1">IF(ISNUMBER(AC240-'Choose Housekeeping Genes'!AE$17),AC240-'Choose Housekeeping Genes'!AE$17,"")</f>
        <v/>
      </c>
      <c r="BV240" s="132" t="str">
        <f ca="1">IF(ISNUMBER(AD240-'Choose Housekeeping Genes'!AF$17),AD240-'Choose Housekeeping Genes'!AF$17,"")</f>
        <v/>
      </c>
      <c r="BW240" s="132" t="str">
        <f ca="1">IF(ISNUMBER(AE240-'Choose Housekeeping Genes'!AG$17),AE240-'Choose Housekeeping Genes'!AG$17,"")</f>
        <v/>
      </c>
      <c r="BX240" s="132" t="str">
        <f ca="1">IF(ISNUMBER(AF240-'Choose Housekeeping Genes'!AH$17),AF240-'Choose Housekeeping Genes'!AH$17,"")</f>
        <v/>
      </c>
      <c r="BY240" s="132" t="str">
        <f ca="1">IF(ISNUMBER(AG240-'Choose Housekeeping Genes'!AI$17),AG240-'Choose Housekeeping Genes'!AI$17,"")</f>
        <v/>
      </c>
      <c r="BZ240" s="132" t="str">
        <f ca="1">IF(ISNUMBER(AH240-'Choose Housekeeping Genes'!AJ$17),AH240-'Choose Housekeeping Genes'!AJ$17,"")</f>
        <v/>
      </c>
      <c r="CA240" s="132" t="str">
        <f ca="1">IF(ISNUMBER(AI240-'Choose Housekeeping Genes'!AK$17),AI240-'Choose Housekeeping Genes'!AK$17,"")</f>
        <v/>
      </c>
      <c r="CB240" s="132" t="str">
        <f ca="1">IF(ISNUMBER(AJ240-'Choose Housekeeping Genes'!AL$17),AJ240-'Choose Housekeeping Genes'!AL$17,"")</f>
        <v/>
      </c>
      <c r="CC240" s="132" t="str">
        <f ca="1">IF(ISNUMBER(AK240-'Choose Housekeeping Genes'!AM$17),AK240-'Choose Housekeeping Genes'!AM$17,"")</f>
        <v/>
      </c>
      <c r="CD240" s="132" t="str">
        <f ca="1">IF(ISNUMBER(AL240-'Choose Housekeeping Genes'!AN$17),AL240-'Choose Housekeeping Genes'!AN$17,"")</f>
        <v/>
      </c>
      <c r="CE240" s="132" t="str">
        <f ca="1">IF(ISNUMBER(AM240-'Choose Housekeeping Genes'!AO$17),AM240-'Choose Housekeeping Genes'!AO$17,"")</f>
        <v/>
      </c>
      <c r="CF240" s="132" t="str">
        <f ca="1">IF(ISNUMBER(AN240-'Choose Housekeeping Genes'!AP$17),AN240-'Choose Housekeeping Genes'!AP$17,"")</f>
        <v/>
      </c>
      <c r="CG240" s="132" t="str">
        <f ca="1">IF(ISNUMBER(AO240-'Choose Housekeeping Genes'!AQ$17),AO240-'Choose Housekeeping Genes'!AQ$17,"")</f>
        <v/>
      </c>
      <c r="CH240" s="132" t="str">
        <f ca="1">IF(ISNUMBER(AP240-'Choose Housekeeping Genes'!AR$17),AP240-'Choose Housekeeping Genes'!AR$17,"")</f>
        <v/>
      </c>
      <c r="CI240" s="132" t="str">
        <f ca="1">IF(ISNUMBER(AQ240-'Choose Housekeeping Genes'!AS$17),AQ240-'Choose Housekeeping Genes'!AS$17,"")</f>
        <v/>
      </c>
      <c r="CJ240" s="132" t="str">
        <f ca="1">IF(ISNUMBER(AR240-'Choose Housekeeping Genes'!AT$17),AR240-'Choose Housekeeping Genes'!AT$17,"")</f>
        <v/>
      </c>
      <c r="CK240" s="137" t="e">
        <f t="shared" ca="1" si="12"/>
        <v>#DIV/0!</v>
      </c>
      <c r="CL240" s="138" t="e">
        <f t="shared" ca="1" si="13"/>
        <v>#DIV/0!</v>
      </c>
    </row>
    <row r="241" spans="1:90" ht="12.75" x14ac:dyDescent="0.15">
      <c r="A241" s="131" t="str">
        <f>'Transcript table'!C241</f>
        <v>CARMEN</v>
      </c>
      <c r="B241" s="35" t="s">
        <v>288</v>
      </c>
      <c r="C241" s="132" t="str">
        <f>IF(SUM('Test Sample Data'!C$3:C$386)&gt;10,IF(AND(ISNUMBER('Test Sample Data'!C241),'Test Sample Data'!C241&lt;35,'Test Sample Data'!C241&gt;0),'Test Sample Data'!C241-'Choose Housekeeping Genes'!D$27,35-'Choose Housekeeping Genes'!D$27),"")</f>
        <v/>
      </c>
      <c r="D241" s="132" t="str">
        <f>IF(SUM('Test Sample Data'!D$3:D$386)&gt;10,IF(AND(ISNUMBER('Test Sample Data'!D241),'Test Sample Data'!D241&lt;35,'Test Sample Data'!D241&gt;0),'Test Sample Data'!D241-'Choose Housekeeping Genes'!E$27,35-'Choose Housekeeping Genes'!E$27),"")</f>
        <v/>
      </c>
      <c r="E241" s="132" t="str">
        <f>IF(SUM('Test Sample Data'!E$3:E$386)&gt;10,IF(AND(ISNUMBER('Test Sample Data'!E241),'Test Sample Data'!E241&lt;35,'Test Sample Data'!E241&gt;0),'Test Sample Data'!E241-'Choose Housekeeping Genes'!F$27,35-'Choose Housekeeping Genes'!F$27),"")</f>
        <v/>
      </c>
      <c r="F241" s="132" t="str">
        <f>IF(SUM('Test Sample Data'!F$3:F$386)&gt;10,IF(AND(ISNUMBER('Test Sample Data'!F241),'Test Sample Data'!F241&lt;35,'Test Sample Data'!F241&gt;0),'Test Sample Data'!F241-'Choose Housekeeping Genes'!G$27,35-'Choose Housekeeping Genes'!G$27),"")</f>
        <v/>
      </c>
      <c r="G241" s="132" t="str">
        <f>IF(SUM('Test Sample Data'!G$3:G$386)&gt;10,IF(AND(ISNUMBER('Test Sample Data'!G241),'Test Sample Data'!G241&lt;35,'Test Sample Data'!G241&gt;0),'Test Sample Data'!G241-'Choose Housekeeping Genes'!H$27,35-'Choose Housekeeping Genes'!H$27),"")</f>
        <v/>
      </c>
      <c r="H241" s="132" t="str">
        <f>IF(SUM('Test Sample Data'!H$3:H$386)&gt;10,IF(AND(ISNUMBER('Test Sample Data'!H241),'Test Sample Data'!H241&lt;35,'Test Sample Data'!H241&gt;0),'Test Sample Data'!H241-'Choose Housekeeping Genes'!I$27,35-'Choose Housekeeping Genes'!I$27),"")</f>
        <v/>
      </c>
      <c r="I241" s="132" t="str">
        <f>IF(SUM('Test Sample Data'!I$3:I$386)&gt;10,IF(AND(ISNUMBER('Test Sample Data'!I241),'Test Sample Data'!I241&lt;35,'Test Sample Data'!I241&gt;0),'Test Sample Data'!I241-'Choose Housekeeping Genes'!J$27,35-'Choose Housekeeping Genes'!J$27),"")</f>
        <v/>
      </c>
      <c r="J241" s="132" t="str">
        <f>IF(SUM('Test Sample Data'!J$3:J$386)&gt;10,IF(AND(ISNUMBER('Test Sample Data'!J241),'Test Sample Data'!J241&lt;35,'Test Sample Data'!J241&gt;0),'Test Sample Data'!J241-'Choose Housekeeping Genes'!K$27,35-'Choose Housekeeping Genes'!K$27),"")</f>
        <v/>
      </c>
      <c r="K241" s="132" t="str">
        <f>IF(SUM('Test Sample Data'!K$3:K$386)&gt;10,IF(AND(ISNUMBER('Test Sample Data'!K241),'Test Sample Data'!K241&lt;35,'Test Sample Data'!K241&gt;0),'Test Sample Data'!K241-'Choose Housekeeping Genes'!L$27,35-'Choose Housekeeping Genes'!L$27),"")</f>
        <v/>
      </c>
      <c r="L241" s="132" t="str">
        <f>IF(SUM('Test Sample Data'!L$3:L$386)&gt;10,IF(AND(ISNUMBER('Test Sample Data'!L241),'Test Sample Data'!L241&lt;35,'Test Sample Data'!L241&gt;0),'Test Sample Data'!L241-'Choose Housekeeping Genes'!M$27,35-'Choose Housekeeping Genes'!M$27),"")</f>
        <v/>
      </c>
      <c r="M241" s="132" t="str">
        <f>IF(SUM('Test Sample Data'!M$3:M$386)&gt;10,IF(AND(ISNUMBER('Test Sample Data'!M241),'Test Sample Data'!M241&lt;35,'Test Sample Data'!M241&gt;0),'Test Sample Data'!M241-'Choose Housekeeping Genes'!N$27,35-'Choose Housekeeping Genes'!N$27),"")</f>
        <v/>
      </c>
      <c r="N241" s="132" t="str">
        <f>IF(SUM('Test Sample Data'!N$3:N$386)&gt;10,IF(AND(ISNUMBER('Test Sample Data'!N241),'Test Sample Data'!N241&lt;35,'Test Sample Data'!N241&gt;0),'Test Sample Data'!N241-'Choose Housekeeping Genes'!O$27,35-'Choose Housekeeping Genes'!O$27),"")</f>
        <v/>
      </c>
      <c r="O241" s="132" t="str">
        <f>IF(SUM('Test Sample Data'!O$3:O$386)&gt;10,IF(AND(ISNUMBER('Test Sample Data'!O241),'Test Sample Data'!O241&lt;35,'Test Sample Data'!O241&gt;0),'Test Sample Data'!O241-'Choose Housekeeping Genes'!P$27,35-'Choose Housekeeping Genes'!P$27),"")</f>
        <v/>
      </c>
      <c r="P241" s="132" t="str">
        <f>IF(SUM('Test Sample Data'!P$3:P$386)&gt;10,IF(AND(ISNUMBER('Test Sample Data'!P241),'Test Sample Data'!P241&lt;35,'Test Sample Data'!P241&gt;0),'Test Sample Data'!P241-'Choose Housekeeping Genes'!Q$27,35-'Choose Housekeeping Genes'!Q$27),"")</f>
        <v/>
      </c>
      <c r="Q241" s="132" t="str">
        <f>IF(SUM('Test Sample Data'!Q$3:Q$386)&gt;10,IF(AND(ISNUMBER('Test Sample Data'!Q241),'Test Sample Data'!Q241&lt;35,'Test Sample Data'!Q241&gt;0),'Test Sample Data'!Q241-'Choose Housekeeping Genes'!R$27,35-'Choose Housekeeping Genes'!R$27),"")</f>
        <v/>
      </c>
      <c r="R241" s="132" t="str">
        <f>IF(SUM('Test Sample Data'!R$3:R$386)&gt;10,IF(AND(ISNUMBER('Test Sample Data'!R241),'Test Sample Data'!R241&lt;35,'Test Sample Data'!R241&gt;0),'Test Sample Data'!R241-'Choose Housekeeping Genes'!S$27,35-'Choose Housekeeping Genes'!S$27),"")</f>
        <v/>
      </c>
      <c r="S241" s="132" t="str">
        <f>IF(SUM('Test Sample Data'!S$3:S$386)&gt;10,IF(AND(ISNUMBER('Test Sample Data'!S241),'Test Sample Data'!S241&lt;35,'Test Sample Data'!S241&gt;0),'Test Sample Data'!S241-'Choose Housekeeping Genes'!T$27,35-'Choose Housekeeping Genes'!T$27),"")</f>
        <v/>
      </c>
      <c r="T241" s="132" t="str">
        <f>IF(SUM('Test Sample Data'!T$3:T$386)&gt;10,IF(AND(ISNUMBER('Test Sample Data'!T241),'Test Sample Data'!T241&lt;35,'Test Sample Data'!T241&gt;0),'Test Sample Data'!T241-'Choose Housekeeping Genes'!U$27,35-'Choose Housekeeping Genes'!U$27),"")</f>
        <v/>
      </c>
      <c r="U241" s="132" t="str">
        <f>IF(SUM('Test Sample Data'!U$3:U$386)&gt;10,IF(AND(ISNUMBER('Test Sample Data'!U241),'Test Sample Data'!U241&lt;35,'Test Sample Data'!U241&gt;0),'Test Sample Data'!U241-'Choose Housekeeping Genes'!V$27,35-'Choose Housekeeping Genes'!V$27),"")</f>
        <v/>
      </c>
      <c r="V241" s="132" t="str">
        <f>IF(SUM('Test Sample Data'!V$3:V$386)&gt;10,IF(AND(ISNUMBER('Test Sample Data'!V241),'Test Sample Data'!V241&lt;35,'Test Sample Data'!V241&gt;0),'Test Sample Data'!V241-'Choose Housekeeping Genes'!W$27,35-'Choose Housekeeping Genes'!W$27),"")</f>
        <v/>
      </c>
      <c r="W241" s="140" t="str">
        <f>'Control Sample Data'!A241</f>
        <v>CARMEN</v>
      </c>
      <c r="X241" s="141" t="s">
        <v>288</v>
      </c>
      <c r="Y241" s="132" t="str">
        <f>IF(SUM('Control Sample Data'!C$3:C$386)&gt;10,IF(AND(ISNUMBER('Control Sample Data'!C241),'Control Sample Data'!C241&lt;35,'Control Sample Data'!C241&gt;0),'Control Sample Data'!C241-'Choose Housekeeping Genes'!AA$27,35-'Choose Housekeeping Genes'!AA$27),"")</f>
        <v/>
      </c>
      <c r="Z241" s="132" t="str">
        <f>IF(SUM('Control Sample Data'!D$3:D$386)&gt;10,IF(AND(ISNUMBER('Control Sample Data'!D241),'Control Sample Data'!D241&lt;35,'Control Sample Data'!D241&gt;0),'Control Sample Data'!D241-'Choose Housekeeping Genes'!AB$27,35-'Choose Housekeeping Genes'!AB$27),"")</f>
        <v/>
      </c>
      <c r="AA241" s="132" t="str">
        <f>IF(SUM('Control Sample Data'!E$3:E$386)&gt;10,IF(AND(ISNUMBER('Control Sample Data'!E241),'Control Sample Data'!E241&lt;35,'Control Sample Data'!E241&gt;0),'Control Sample Data'!E241-'Choose Housekeeping Genes'!AC$27,35-'Choose Housekeeping Genes'!AC$27),"")</f>
        <v/>
      </c>
      <c r="AB241" s="132" t="str">
        <f>IF(SUM('Control Sample Data'!F$3:F$386)&gt;10,IF(AND(ISNUMBER('Control Sample Data'!F241),'Control Sample Data'!F241&lt;35,'Control Sample Data'!F241&gt;0),'Control Sample Data'!F241-'Choose Housekeeping Genes'!AD$27,35-'Choose Housekeeping Genes'!AD$27),"")</f>
        <v/>
      </c>
      <c r="AC241" s="132" t="str">
        <f>IF(SUM('Control Sample Data'!G$3:G$386)&gt;10,IF(AND(ISNUMBER('Control Sample Data'!G241),'Control Sample Data'!G241&lt;35,'Control Sample Data'!G241&gt;0),'Control Sample Data'!G241-'Choose Housekeeping Genes'!AE$27,35-'Choose Housekeeping Genes'!AE$27),"")</f>
        <v/>
      </c>
      <c r="AD241" s="132" t="str">
        <f>IF(SUM('Control Sample Data'!H$3:H$386)&gt;10,IF(AND(ISNUMBER('Control Sample Data'!H241),'Control Sample Data'!H241&lt;35,'Control Sample Data'!H241&gt;0),'Control Sample Data'!H241-'Choose Housekeeping Genes'!AF$27,35-'Choose Housekeeping Genes'!AF$27),"")</f>
        <v/>
      </c>
      <c r="AE241" s="132" t="str">
        <f>IF(SUM('Control Sample Data'!I$3:I$386)&gt;10,IF(AND(ISNUMBER('Control Sample Data'!I241),'Control Sample Data'!I241&lt;35,'Control Sample Data'!I241&gt;0),'Control Sample Data'!I241-'Choose Housekeeping Genes'!AG$27,35-'Choose Housekeeping Genes'!AG$27),"")</f>
        <v/>
      </c>
      <c r="AF241" s="132" t="str">
        <f>IF(SUM('Control Sample Data'!J$3:J$386)&gt;10,IF(AND(ISNUMBER('Control Sample Data'!J241),'Control Sample Data'!J241&lt;35,'Control Sample Data'!J241&gt;0),'Control Sample Data'!J241-'Choose Housekeeping Genes'!AH$27,35-'Choose Housekeeping Genes'!AH$27),"")</f>
        <v/>
      </c>
      <c r="AG241" s="132" t="str">
        <f>IF(SUM('Control Sample Data'!K$3:K$386)&gt;10,IF(AND(ISNUMBER('Control Sample Data'!K241),'Control Sample Data'!K241&lt;35,'Control Sample Data'!K241&gt;0),'Control Sample Data'!K241-'Choose Housekeeping Genes'!AI$27,35-'Choose Housekeeping Genes'!AI$27),"")</f>
        <v/>
      </c>
      <c r="AH241" s="132" t="str">
        <f>IF(SUM('Control Sample Data'!L$3:L$386)&gt;10,IF(AND(ISNUMBER('Control Sample Data'!L241),'Control Sample Data'!L241&lt;35,'Control Sample Data'!L241&gt;0),'Control Sample Data'!L241-'Choose Housekeeping Genes'!AJ$27,35-'Choose Housekeeping Genes'!AJ$27),"")</f>
        <v/>
      </c>
      <c r="AI241" s="132" t="str">
        <f>IF(SUM('Control Sample Data'!M$3:M$386)&gt;10,IF(AND(ISNUMBER('Control Sample Data'!M241),'Control Sample Data'!M241&lt;35,'Control Sample Data'!M241&gt;0),'Control Sample Data'!M241-'Choose Housekeeping Genes'!AK$27,35-'Choose Housekeeping Genes'!AK$27),"")</f>
        <v/>
      </c>
      <c r="AJ241" s="132" t="str">
        <f>IF(SUM('Control Sample Data'!N$3:N$386)&gt;10,IF(AND(ISNUMBER('Control Sample Data'!N241),'Control Sample Data'!N241&lt;35,'Control Sample Data'!N241&gt;0),'Control Sample Data'!N241-'Choose Housekeeping Genes'!AL$27,35-'Choose Housekeeping Genes'!AL$27),"")</f>
        <v/>
      </c>
      <c r="AK241" s="132" t="str">
        <f>IF(SUM('Control Sample Data'!O$3:O$386)&gt;10,IF(AND(ISNUMBER('Control Sample Data'!O241),'Control Sample Data'!O241&lt;35,'Control Sample Data'!O241&gt;0),'Control Sample Data'!O241-'Choose Housekeeping Genes'!AM$27,35-'Choose Housekeeping Genes'!AM$27),"")</f>
        <v/>
      </c>
      <c r="AL241" s="132" t="str">
        <f>IF(SUM('Control Sample Data'!P$3:P$386)&gt;10,IF(AND(ISNUMBER('Control Sample Data'!P241),'Control Sample Data'!P241&lt;35,'Control Sample Data'!P241&gt;0),'Control Sample Data'!P241-'Choose Housekeeping Genes'!AN$27,35-'Choose Housekeeping Genes'!AN$27),"")</f>
        <v/>
      </c>
      <c r="AM241" s="132" t="str">
        <f>IF(SUM('Control Sample Data'!Q$3:Q$386)&gt;10,IF(AND(ISNUMBER('Control Sample Data'!Q241),'Control Sample Data'!Q241&lt;35,'Control Sample Data'!Q241&gt;0),'Control Sample Data'!Q241-'Choose Housekeeping Genes'!AO$27,35-'Choose Housekeeping Genes'!AO$27),"")</f>
        <v/>
      </c>
      <c r="AN241" s="132" t="str">
        <f>IF(SUM('Control Sample Data'!R$3:R$386)&gt;10,IF(AND(ISNUMBER('Control Sample Data'!R241),'Control Sample Data'!R241&lt;35,'Control Sample Data'!R241&gt;0),'Control Sample Data'!R241-'Choose Housekeeping Genes'!AP$27,35-'Choose Housekeeping Genes'!AP$27),"")</f>
        <v/>
      </c>
      <c r="AO241" s="132" t="str">
        <f>IF(SUM('Control Sample Data'!S$3:S$386)&gt;10,IF(AND(ISNUMBER('Control Sample Data'!S241),'Control Sample Data'!S241&lt;35,'Control Sample Data'!S241&gt;0),'Control Sample Data'!S241-'Choose Housekeeping Genes'!AQ$27,35-'Choose Housekeeping Genes'!AQ$27),"")</f>
        <v/>
      </c>
      <c r="AP241" s="132" t="str">
        <f>IF(SUM('Control Sample Data'!T$3:T$386)&gt;10,IF(AND(ISNUMBER('Control Sample Data'!T241),'Control Sample Data'!T241&lt;35,'Control Sample Data'!T241&gt;0),'Control Sample Data'!T241-'Choose Housekeeping Genes'!AR$27,35-'Choose Housekeeping Genes'!AR$27),"")</f>
        <v/>
      </c>
      <c r="AQ241" s="132" t="str">
        <f>IF(SUM('Control Sample Data'!U$3:U$386)&gt;10,IF(AND(ISNUMBER('Control Sample Data'!U241),'Control Sample Data'!U241&lt;35,'Control Sample Data'!U241&gt;0),'Control Sample Data'!U241-'Choose Housekeeping Genes'!AS$27,35-'Choose Housekeeping Genes'!AS$27),"")</f>
        <v/>
      </c>
      <c r="AR241" s="132" t="str">
        <f>IF(SUM('Control Sample Data'!V$3:V$386)&gt;10,IF(AND(ISNUMBER('Control Sample Data'!V241),'Control Sample Data'!V241&lt;35,'Control Sample Data'!V241&gt;0),'Control Sample Data'!V241-'Choose Housekeeping Genes'!AT$27,35-'Choose Housekeeping Genes'!AT$27),"")</f>
        <v/>
      </c>
      <c r="AS241" s="135" t="str">
        <f>'Control Sample Data'!A241</f>
        <v>CARMEN</v>
      </c>
      <c r="AT241" s="35" t="s">
        <v>288</v>
      </c>
      <c r="AU241" s="132" t="str">
        <f ca="1">IF(ISNUMBER(C241-'Choose Housekeeping Genes'!D$17),C241-'Choose Housekeeping Genes'!D$17,"")</f>
        <v/>
      </c>
      <c r="AV241" s="132" t="str">
        <f ca="1">IF(ISNUMBER(D241-'Choose Housekeeping Genes'!E$17),D241-'Choose Housekeeping Genes'!E$17,"")</f>
        <v/>
      </c>
      <c r="AW241" s="132" t="str">
        <f ca="1">IF(ISNUMBER(E241-'Choose Housekeeping Genes'!F$17),E241-'Choose Housekeeping Genes'!F$17,"")</f>
        <v/>
      </c>
      <c r="AX241" s="132" t="str">
        <f ca="1">IF(ISNUMBER(F241-'Choose Housekeeping Genes'!G$17),F241-'Choose Housekeeping Genes'!G$17,"")</f>
        <v/>
      </c>
      <c r="AY241" s="132" t="str">
        <f ca="1">IF(ISNUMBER(G241-'Choose Housekeeping Genes'!H$17),G241-'Choose Housekeeping Genes'!H$17,"")</f>
        <v/>
      </c>
      <c r="AZ241" s="132" t="str">
        <f ca="1">IF(ISNUMBER(H241-'Choose Housekeeping Genes'!I$17),H241-'Choose Housekeeping Genes'!I$17,"")</f>
        <v/>
      </c>
      <c r="BA241" s="132" t="str">
        <f ca="1">IF(ISNUMBER(I241-'Choose Housekeeping Genes'!J$17),I241-'Choose Housekeeping Genes'!J$17,"")</f>
        <v/>
      </c>
      <c r="BB241" s="132" t="str">
        <f ca="1">IF(ISNUMBER(J241-'Choose Housekeeping Genes'!K$17),J241-'Choose Housekeeping Genes'!K$17,"")</f>
        <v/>
      </c>
      <c r="BC241" s="132" t="str">
        <f ca="1">IF(ISNUMBER(K241-'Choose Housekeeping Genes'!L$17),K241-'Choose Housekeeping Genes'!L$17,"")</f>
        <v/>
      </c>
      <c r="BD241" s="132" t="str">
        <f ca="1">IF(ISNUMBER(L241-'Choose Housekeeping Genes'!M$17),L241-'Choose Housekeeping Genes'!M$17,"")</f>
        <v/>
      </c>
      <c r="BE241" s="132" t="str">
        <f ca="1">IF(ISNUMBER(M241-'Choose Housekeeping Genes'!N$17),M241-'Choose Housekeeping Genes'!N$17,"")</f>
        <v/>
      </c>
      <c r="BF241" s="132" t="str">
        <f ca="1">IF(ISNUMBER(N241-'Choose Housekeeping Genes'!O$17),N241-'Choose Housekeeping Genes'!O$17,"")</f>
        <v/>
      </c>
      <c r="BG241" s="132" t="str">
        <f ca="1">IF(ISNUMBER(O241-'Choose Housekeeping Genes'!P$17),O241-'Choose Housekeeping Genes'!P$17,"")</f>
        <v/>
      </c>
      <c r="BH241" s="132" t="str">
        <f ca="1">IF(ISNUMBER(P241-'Choose Housekeeping Genes'!Q$17),P241-'Choose Housekeeping Genes'!Q$17,"")</f>
        <v/>
      </c>
      <c r="BI241" s="132" t="str">
        <f ca="1">IF(ISNUMBER(Q241-'Choose Housekeeping Genes'!R$17),Q241-'Choose Housekeeping Genes'!R$17,"")</f>
        <v/>
      </c>
      <c r="BJ241" s="132" t="str">
        <f ca="1">IF(ISNUMBER(R241-'Choose Housekeeping Genes'!S$17),R241-'Choose Housekeeping Genes'!S$17,"")</f>
        <v/>
      </c>
      <c r="BK241" s="132" t="str">
        <f ca="1">IF(ISNUMBER(S241-'Choose Housekeeping Genes'!T$17),S241-'Choose Housekeeping Genes'!T$17,"")</f>
        <v/>
      </c>
      <c r="BL241" s="132" t="str">
        <f ca="1">IF(ISNUMBER(T241-'Choose Housekeeping Genes'!U$17),T241-'Choose Housekeeping Genes'!U$17,"")</f>
        <v/>
      </c>
      <c r="BM241" s="132" t="str">
        <f ca="1">IF(ISNUMBER(U241-'Choose Housekeeping Genes'!V$17),U241-'Choose Housekeeping Genes'!V$17,"")</f>
        <v/>
      </c>
      <c r="BN241" s="132" t="str">
        <f ca="1">IF(ISNUMBER(V241-'Choose Housekeeping Genes'!W$17),V241-'Choose Housekeeping Genes'!W$17,"")</f>
        <v/>
      </c>
      <c r="BO241" s="142" t="str">
        <f t="shared" si="14"/>
        <v>CARMEN</v>
      </c>
      <c r="BP241" s="141" t="s">
        <v>288</v>
      </c>
      <c r="BQ241" s="132" t="str">
        <f ca="1">IF(ISNUMBER(Y241-'Choose Housekeeping Genes'!AA$17),Y241-'Choose Housekeeping Genes'!AA$17,"")</f>
        <v/>
      </c>
      <c r="BR241" s="132" t="str">
        <f ca="1">IF(ISNUMBER(Z241-'Choose Housekeeping Genes'!AB$17),Z241-'Choose Housekeeping Genes'!AB$17,"")</f>
        <v/>
      </c>
      <c r="BS241" s="132" t="str">
        <f ca="1">IF(ISNUMBER(AA241-'Choose Housekeeping Genes'!AC$17),AA241-'Choose Housekeeping Genes'!AC$17,"")</f>
        <v/>
      </c>
      <c r="BT241" s="132" t="str">
        <f ca="1">IF(ISNUMBER(AB241-'Choose Housekeeping Genes'!AD$17),AB241-'Choose Housekeeping Genes'!AD$17,"")</f>
        <v/>
      </c>
      <c r="BU241" s="132" t="str">
        <f ca="1">IF(ISNUMBER(AC241-'Choose Housekeeping Genes'!AE$17),AC241-'Choose Housekeeping Genes'!AE$17,"")</f>
        <v/>
      </c>
      <c r="BV241" s="132" t="str">
        <f ca="1">IF(ISNUMBER(AD241-'Choose Housekeeping Genes'!AF$17),AD241-'Choose Housekeeping Genes'!AF$17,"")</f>
        <v/>
      </c>
      <c r="BW241" s="132" t="str">
        <f ca="1">IF(ISNUMBER(AE241-'Choose Housekeeping Genes'!AG$17),AE241-'Choose Housekeeping Genes'!AG$17,"")</f>
        <v/>
      </c>
      <c r="BX241" s="132" t="str">
        <f ca="1">IF(ISNUMBER(AF241-'Choose Housekeeping Genes'!AH$17),AF241-'Choose Housekeeping Genes'!AH$17,"")</f>
        <v/>
      </c>
      <c r="BY241" s="132" t="str">
        <f ca="1">IF(ISNUMBER(AG241-'Choose Housekeeping Genes'!AI$17),AG241-'Choose Housekeeping Genes'!AI$17,"")</f>
        <v/>
      </c>
      <c r="BZ241" s="132" t="str">
        <f ca="1">IF(ISNUMBER(AH241-'Choose Housekeeping Genes'!AJ$17),AH241-'Choose Housekeeping Genes'!AJ$17,"")</f>
        <v/>
      </c>
      <c r="CA241" s="132" t="str">
        <f ca="1">IF(ISNUMBER(AI241-'Choose Housekeeping Genes'!AK$17),AI241-'Choose Housekeeping Genes'!AK$17,"")</f>
        <v/>
      </c>
      <c r="CB241" s="132" t="str">
        <f ca="1">IF(ISNUMBER(AJ241-'Choose Housekeeping Genes'!AL$17),AJ241-'Choose Housekeeping Genes'!AL$17,"")</f>
        <v/>
      </c>
      <c r="CC241" s="132" t="str">
        <f ca="1">IF(ISNUMBER(AK241-'Choose Housekeeping Genes'!AM$17),AK241-'Choose Housekeeping Genes'!AM$17,"")</f>
        <v/>
      </c>
      <c r="CD241" s="132" t="str">
        <f ca="1">IF(ISNUMBER(AL241-'Choose Housekeeping Genes'!AN$17),AL241-'Choose Housekeeping Genes'!AN$17,"")</f>
        <v/>
      </c>
      <c r="CE241" s="132" t="str">
        <f ca="1">IF(ISNUMBER(AM241-'Choose Housekeeping Genes'!AO$17),AM241-'Choose Housekeeping Genes'!AO$17,"")</f>
        <v/>
      </c>
      <c r="CF241" s="132" t="str">
        <f ca="1">IF(ISNUMBER(AN241-'Choose Housekeeping Genes'!AP$17),AN241-'Choose Housekeeping Genes'!AP$17,"")</f>
        <v/>
      </c>
      <c r="CG241" s="132" t="str">
        <f ca="1">IF(ISNUMBER(AO241-'Choose Housekeeping Genes'!AQ$17),AO241-'Choose Housekeeping Genes'!AQ$17,"")</f>
        <v/>
      </c>
      <c r="CH241" s="132" t="str">
        <f ca="1">IF(ISNUMBER(AP241-'Choose Housekeeping Genes'!AR$17),AP241-'Choose Housekeeping Genes'!AR$17,"")</f>
        <v/>
      </c>
      <c r="CI241" s="132" t="str">
        <f ca="1">IF(ISNUMBER(AQ241-'Choose Housekeeping Genes'!AS$17),AQ241-'Choose Housekeeping Genes'!AS$17,"")</f>
        <v/>
      </c>
      <c r="CJ241" s="132" t="str">
        <f ca="1">IF(ISNUMBER(AR241-'Choose Housekeeping Genes'!AT$17),AR241-'Choose Housekeeping Genes'!AT$17,"")</f>
        <v/>
      </c>
      <c r="CK241" s="137" t="e">
        <f t="shared" ca="1" si="12"/>
        <v>#DIV/0!</v>
      </c>
      <c r="CL241" s="138" t="e">
        <f t="shared" ca="1" si="13"/>
        <v>#DIV/0!</v>
      </c>
    </row>
    <row r="242" spans="1:90" ht="12.75" x14ac:dyDescent="0.15">
      <c r="A242" s="131" t="str">
        <f>'Transcript table'!C242</f>
        <v>CASC11-1</v>
      </c>
      <c r="B242" s="35" t="s">
        <v>289</v>
      </c>
      <c r="C242" s="132" t="str">
        <f>IF(SUM('Test Sample Data'!C$3:C$386)&gt;10,IF(AND(ISNUMBER('Test Sample Data'!C242),'Test Sample Data'!C242&lt;35,'Test Sample Data'!C242&gt;0),'Test Sample Data'!C242-'Choose Housekeeping Genes'!D$27,35-'Choose Housekeeping Genes'!D$27),"")</f>
        <v/>
      </c>
      <c r="D242" s="132" t="str">
        <f>IF(SUM('Test Sample Data'!D$3:D$386)&gt;10,IF(AND(ISNUMBER('Test Sample Data'!D242),'Test Sample Data'!D242&lt;35,'Test Sample Data'!D242&gt;0),'Test Sample Data'!D242-'Choose Housekeeping Genes'!E$27,35-'Choose Housekeeping Genes'!E$27),"")</f>
        <v/>
      </c>
      <c r="E242" s="132" t="str">
        <f>IF(SUM('Test Sample Data'!E$3:E$386)&gt;10,IF(AND(ISNUMBER('Test Sample Data'!E242),'Test Sample Data'!E242&lt;35,'Test Sample Data'!E242&gt;0),'Test Sample Data'!E242-'Choose Housekeeping Genes'!F$27,35-'Choose Housekeeping Genes'!F$27),"")</f>
        <v/>
      </c>
      <c r="F242" s="132" t="str">
        <f>IF(SUM('Test Sample Data'!F$3:F$386)&gt;10,IF(AND(ISNUMBER('Test Sample Data'!F242),'Test Sample Data'!F242&lt;35,'Test Sample Data'!F242&gt;0),'Test Sample Data'!F242-'Choose Housekeeping Genes'!G$27,35-'Choose Housekeeping Genes'!G$27),"")</f>
        <v/>
      </c>
      <c r="G242" s="132" t="str">
        <f>IF(SUM('Test Sample Data'!G$3:G$386)&gt;10,IF(AND(ISNUMBER('Test Sample Data'!G242),'Test Sample Data'!G242&lt;35,'Test Sample Data'!G242&gt;0),'Test Sample Data'!G242-'Choose Housekeeping Genes'!H$27,35-'Choose Housekeeping Genes'!H$27),"")</f>
        <v/>
      </c>
      <c r="H242" s="132" t="str">
        <f>IF(SUM('Test Sample Data'!H$3:H$386)&gt;10,IF(AND(ISNUMBER('Test Sample Data'!H242),'Test Sample Data'!H242&lt;35,'Test Sample Data'!H242&gt;0),'Test Sample Data'!H242-'Choose Housekeeping Genes'!I$27,35-'Choose Housekeeping Genes'!I$27),"")</f>
        <v/>
      </c>
      <c r="I242" s="132" t="str">
        <f>IF(SUM('Test Sample Data'!I$3:I$386)&gt;10,IF(AND(ISNUMBER('Test Sample Data'!I242),'Test Sample Data'!I242&lt;35,'Test Sample Data'!I242&gt;0),'Test Sample Data'!I242-'Choose Housekeeping Genes'!J$27,35-'Choose Housekeeping Genes'!J$27),"")</f>
        <v/>
      </c>
      <c r="J242" s="132" t="str">
        <f>IF(SUM('Test Sample Data'!J$3:J$386)&gt;10,IF(AND(ISNUMBER('Test Sample Data'!J242),'Test Sample Data'!J242&lt;35,'Test Sample Data'!J242&gt;0),'Test Sample Data'!J242-'Choose Housekeeping Genes'!K$27,35-'Choose Housekeeping Genes'!K$27),"")</f>
        <v/>
      </c>
      <c r="K242" s="132" t="str">
        <f>IF(SUM('Test Sample Data'!K$3:K$386)&gt;10,IF(AND(ISNUMBER('Test Sample Data'!K242),'Test Sample Data'!K242&lt;35,'Test Sample Data'!K242&gt;0),'Test Sample Data'!K242-'Choose Housekeeping Genes'!L$27,35-'Choose Housekeeping Genes'!L$27),"")</f>
        <v/>
      </c>
      <c r="L242" s="132" t="str">
        <f>IF(SUM('Test Sample Data'!L$3:L$386)&gt;10,IF(AND(ISNUMBER('Test Sample Data'!L242),'Test Sample Data'!L242&lt;35,'Test Sample Data'!L242&gt;0),'Test Sample Data'!L242-'Choose Housekeeping Genes'!M$27,35-'Choose Housekeeping Genes'!M$27),"")</f>
        <v/>
      </c>
      <c r="M242" s="132" t="str">
        <f>IF(SUM('Test Sample Data'!M$3:M$386)&gt;10,IF(AND(ISNUMBER('Test Sample Data'!M242),'Test Sample Data'!M242&lt;35,'Test Sample Data'!M242&gt;0),'Test Sample Data'!M242-'Choose Housekeeping Genes'!N$27,35-'Choose Housekeeping Genes'!N$27),"")</f>
        <v/>
      </c>
      <c r="N242" s="132" t="str">
        <f>IF(SUM('Test Sample Data'!N$3:N$386)&gt;10,IF(AND(ISNUMBER('Test Sample Data'!N242),'Test Sample Data'!N242&lt;35,'Test Sample Data'!N242&gt;0),'Test Sample Data'!N242-'Choose Housekeeping Genes'!O$27,35-'Choose Housekeeping Genes'!O$27),"")</f>
        <v/>
      </c>
      <c r="O242" s="132" t="str">
        <f>IF(SUM('Test Sample Data'!O$3:O$386)&gt;10,IF(AND(ISNUMBER('Test Sample Data'!O242),'Test Sample Data'!O242&lt;35,'Test Sample Data'!O242&gt;0),'Test Sample Data'!O242-'Choose Housekeeping Genes'!P$27,35-'Choose Housekeeping Genes'!P$27),"")</f>
        <v/>
      </c>
      <c r="P242" s="132" t="str">
        <f>IF(SUM('Test Sample Data'!P$3:P$386)&gt;10,IF(AND(ISNUMBER('Test Sample Data'!P242),'Test Sample Data'!P242&lt;35,'Test Sample Data'!P242&gt;0),'Test Sample Data'!P242-'Choose Housekeeping Genes'!Q$27,35-'Choose Housekeeping Genes'!Q$27),"")</f>
        <v/>
      </c>
      <c r="Q242" s="132" t="str">
        <f>IF(SUM('Test Sample Data'!Q$3:Q$386)&gt;10,IF(AND(ISNUMBER('Test Sample Data'!Q242),'Test Sample Data'!Q242&lt;35,'Test Sample Data'!Q242&gt;0),'Test Sample Data'!Q242-'Choose Housekeeping Genes'!R$27,35-'Choose Housekeeping Genes'!R$27),"")</f>
        <v/>
      </c>
      <c r="R242" s="132" t="str">
        <f>IF(SUM('Test Sample Data'!R$3:R$386)&gt;10,IF(AND(ISNUMBER('Test Sample Data'!R242),'Test Sample Data'!R242&lt;35,'Test Sample Data'!R242&gt;0),'Test Sample Data'!R242-'Choose Housekeeping Genes'!S$27,35-'Choose Housekeeping Genes'!S$27),"")</f>
        <v/>
      </c>
      <c r="S242" s="132" t="str">
        <f>IF(SUM('Test Sample Data'!S$3:S$386)&gt;10,IF(AND(ISNUMBER('Test Sample Data'!S242),'Test Sample Data'!S242&lt;35,'Test Sample Data'!S242&gt;0),'Test Sample Data'!S242-'Choose Housekeeping Genes'!T$27,35-'Choose Housekeeping Genes'!T$27),"")</f>
        <v/>
      </c>
      <c r="T242" s="132" t="str">
        <f>IF(SUM('Test Sample Data'!T$3:T$386)&gt;10,IF(AND(ISNUMBER('Test Sample Data'!T242),'Test Sample Data'!T242&lt;35,'Test Sample Data'!T242&gt;0),'Test Sample Data'!T242-'Choose Housekeeping Genes'!U$27,35-'Choose Housekeeping Genes'!U$27),"")</f>
        <v/>
      </c>
      <c r="U242" s="132" t="str">
        <f>IF(SUM('Test Sample Data'!U$3:U$386)&gt;10,IF(AND(ISNUMBER('Test Sample Data'!U242),'Test Sample Data'!U242&lt;35,'Test Sample Data'!U242&gt;0),'Test Sample Data'!U242-'Choose Housekeeping Genes'!V$27,35-'Choose Housekeeping Genes'!V$27),"")</f>
        <v/>
      </c>
      <c r="V242" s="132" t="str">
        <f>IF(SUM('Test Sample Data'!V$3:V$386)&gt;10,IF(AND(ISNUMBER('Test Sample Data'!V242),'Test Sample Data'!V242&lt;35,'Test Sample Data'!V242&gt;0),'Test Sample Data'!V242-'Choose Housekeeping Genes'!W$27,35-'Choose Housekeeping Genes'!W$27),"")</f>
        <v/>
      </c>
      <c r="W242" s="140" t="str">
        <f>'Control Sample Data'!A242</f>
        <v>CASC11-1</v>
      </c>
      <c r="X242" s="141" t="s">
        <v>289</v>
      </c>
      <c r="Y242" s="132" t="str">
        <f>IF(SUM('Control Sample Data'!C$3:C$386)&gt;10,IF(AND(ISNUMBER('Control Sample Data'!C242),'Control Sample Data'!C242&lt;35,'Control Sample Data'!C242&gt;0),'Control Sample Data'!C242-'Choose Housekeeping Genes'!AA$27,35-'Choose Housekeeping Genes'!AA$27),"")</f>
        <v/>
      </c>
      <c r="Z242" s="132" t="str">
        <f>IF(SUM('Control Sample Data'!D$3:D$386)&gt;10,IF(AND(ISNUMBER('Control Sample Data'!D242),'Control Sample Data'!D242&lt;35,'Control Sample Data'!D242&gt;0),'Control Sample Data'!D242-'Choose Housekeeping Genes'!AB$27,35-'Choose Housekeeping Genes'!AB$27),"")</f>
        <v/>
      </c>
      <c r="AA242" s="132" t="str">
        <f>IF(SUM('Control Sample Data'!E$3:E$386)&gt;10,IF(AND(ISNUMBER('Control Sample Data'!E242),'Control Sample Data'!E242&lt;35,'Control Sample Data'!E242&gt;0),'Control Sample Data'!E242-'Choose Housekeeping Genes'!AC$27,35-'Choose Housekeeping Genes'!AC$27),"")</f>
        <v/>
      </c>
      <c r="AB242" s="132" t="str">
        <f>IF(SUM('Control Sample Data'!F$3:F$386)&gt;10,IF(AND(ISNUMBER('Control Sample Data'!F242),'Control Sample Data'!F242&lt;35,'Control Sample Data'!F242&gt;0),'Control Sample Data'!F242-'Choose Housekeeping Genes'!AD$27,35-'Choose Housekeeping Genes'!AD$27),"")</f>
        <v/>
      </c>
      <c r="AC242" s="132" t="str">
        <f>IF(SUM('Control Sample Data'!G$3:G$386)&gt;10,IF(AND(ISNUMBER('Control Sample Data'!G242),'Control Sample Data'!G242&lt;35,'Control Sample Data'!G242&gt;0),'Control Sample Data'!G242-'Choose Housekeeping Genes'!AE$27,35-'Choose Housekeeping Genes'!AE$27),"")</f>
        <v/>
      </c>
      <c r="AD242" s="132" t="str">
        <f>IF(SUM('Control Sample Data'!H$3:H$386)&gt;10,IF(AND(ISNUMBER('Control Sample Data'!H242),'Control Sample Data'!H242&lt;35,'Control Sample Data'!H242&gt;0),'Control Sample Data'!H242-'Choose Housekeeping Genes'!AF$27,35-'Choose Housekeeping Genes'!AF$27),"")</f>
        <v/>
      </c>
      <c r="AE242" s="132" t="str">
        <f>IF(SUM('Control Sample Data'!I$3:I$386)&gt;10,IF(AND(ISNUMBER('Control Sample Data'!I242),'Control Sample Data'!I242&lt;35,'Control Sample Data'!I242&gt;0),'Control Sample Data'!I242-'Choose Housekeeping Genes'!AG$27,35-'Choose Housekeeping Genes'!AG$27),"")</f>
        <v/>
      </c>
      <c r="AF242" s="132" t="str">
        <f>IF(SUM('Control Sample Data'!J$3:J$386)&gt;10,IF(AND(ISNUMBER('Control Sample Data'!J242),'Control Sample Data'!J242&lt;35,'Control Sample Data'!J242&gt;0),'Control Sample Data'!J242-'Choose Housekeeping Genes'!AH$27,35-'Choose Housekeeping Genes'!AH$27),"")</f>
        <v/>
      </c>
      <c r="AG242" s="132" t="str">
        <f>IF(SUM('Control Sample Data'!K$3:K$386)&gt;10,IF(AND(ISNUMBER('Control Sample Data'!K242),'Control Sample Data'!K242&lt;35,'Control Sample Data'!K242&gt;0),'Control Sample Data'!K242-'Choose Housekeeping Genes'!AI$27,35-'Choose Housekeeping Genes'!AI$27),"")</f>
        <v/>
      </c>
      <c r="AH242" s="132" t="str">
        <f>IF(SUM('Control Sample Data'!L$3:L$386)&gt;10,IF(AND(ISNUMBER('Control Sample Data'!L242),'Control Sample Data'!L242&lt;35,'Control Sample Data'!L242&gt;0),'Control Sample Data'!L242-'Choose Housekeeping Genes'!AJ$27,35-'Choose Housekeeping Genes'!AJ$27),"")</f>
        <v/>
      </c>
      <c r="AI242" s="132" t="str">
        <f>IF(SUM('Control Sample Data'!M$3:M$386)&gt;10,IF(AND(ISNUMBER('Control Sample Data'!M242),'Control Sample Data'!M242&lt;35,'Control Sample Data'!M242&gt;0),'Control Sample Data'!M242-'Choose Housekeeping Genes'!AK$27,35-'Choose Housekeeping Genes'!AK$27),"")</f>
        <v/>
      </c>
      <c r="AJ242" s="132" t="str">
        <f>IF(SUM('Control Sample Data'!N$3:N$386)&gt;10,IF(AND(ISNUMBER('Control Sample Data'!N242),'Control Sample Data'!N242&lt;35,'Control Sample Data'!N242&gt;0),'Control Sample Data'!N242-'Choose Housekeeping Genes'!AL$27,35-'Choose Housekeeping Genes'!AL$27),"")</f>
        <v/>
      </c>
      <c r="AK242" s="132" t="str">
        <f>IF(SUM('Control Sample Data'!O$3:O$386)&gt;10,IF(AND(ISNUMBER('Control Sample Data'!O242),'Control Sample Data'!O242&lt;35,'Control Sample Data'!O242&gt;0),'Control Sample Data'!O242-'Choose Housekeeping Genes'!AM$27,35-'Choose Housekeeping Genes'!AM$27),"")</f>
        <v/>
      </c>
      <c r="AL242" s="132" t="str">
        <f>IF(SUM('Control Sample Data'!P$3:P$386)&gt;10,IF(AND(ISNUMBER('Control Sample Data'!P242),'Control Sample Data'!P242&lt;35,'Control Sample Data'!P242&gt;0),'Control Sample Data'!P242-'Choose Housekeeping Genes'!AN$27,35-'Choose Housekeeping Genes'!AN$27),"")</f>
        <v/>
      </c>
      <c r="AM242" s="132" t="str">
        <f>IF(SUM('Control Sample Data'!Q$3:Q$386)&gt;10,IF(AND(ISNUMBER('Control Sample Data'!Q242),'Control Sample Data'!Q242&lt;35,'Control Sample Data'!Q242&gt;0),'Control Sample Data'!Q242-'Choose Housekeeping Genes'!AO$27,35-'Choose Housekeeping Genes'!AO$27),"")</f>
        <v/>
      </c>
      <c r="AN242" s="132" t="str">
        <f>IF(SUM('Control Sample Data'!R$3:R$386)&gt;10,IF(AND(ISNUMBER('Control Sample Data'!R242),'Control Sample Data'!R242&lt;35,'Control Sample Data'!R242&gt;0),'Control Sample Data'!R242-'Choose Housekeeping Genes'!AP$27,35-'Choose Housekeeping Genes'!AP$27),"")</f>
        <v/>
      </c>
      <c r="AO242" s="132" t="str">
        <f>IF(SUM('Control Sample Data'!S$3:S$386)&gt;10,IF(AND(ISNUMBER('Control Sample Data'!S242),'Control Sample Data'!S242&lt;35,'Control Sample Data'!S242&gt;0),'Control Sample Data'!S242-'Choose Housekeeping Genes'!AQ$27,35-'Choose Housekeeping Genes'!AQ$27),"")</f>
        <v/>
      </c>
      <c r="AP242" s="132" t="str">
        <f>IF(SUM('Control Sample Data'!T$3:T$386)&gt;10,IF(AND(ISNUMBER('Control Sample Data'!T242),'Control Sample Data'!T242&lt;35,'Control Sample Data'!T242&gt;0),'Control Sample Data'!T242-'Choose Housekeeping Genes'!AR$27,35-'Choose Housekeeping Genes'!AR$27),"")</f>
        <v/>
      </c>
      <c r="AQ242" s="132" t="str">
        <f>IF(SUM('Control Sample Data'!U$3:U$386)&gt;10,IF(AND(ISNUMBER('Control Sample Data'!U242),'Control Sample Data'!U242&lt;35,'Control Sample Data'!U242&gt;0),'Control Sample Data'!U242-'Choose Housekeeping Genes'!AS$27,35-'Choose Housekeeping Genes'!AS$27),"")</f>
        <v/>
      </c>
      <c r="AR242" s="132" t="str">
        <f>IF(SUM('Control Sample Data'!V$3:V$386)&gt;10,IF(AND(ISNUMBER('Control Sample Data'!V242),'Control Sample Data'!V242&lt;35,'Control Sample Data'!V242&gt;0),'Control Sample Data'!V242-'Choose Housekeeping Genes'!AT$27,35-'Choose Housekeeping Genes'!AT$27),"")</f>
        <v/>
      </c>
      <c r="AS242" s="135" t="str">
        <f>'Control Sample Data'!A242</f>
        <v>CASC11-1</v>
      </c>
      <c r="AT242" s="35" t="s">
        <v>289</v>
      </c>
      <c r="AU242" s="132" t="str">
        <f ca="1">IF(ISNUMBER(C242-'Choose Housekeeping Genes'!D$17),C242-'Choose Housekeeping Genes'!D$17,"")</f>
        <v/>
      </c>
      <c r="AV242" s="132" t="str">
        <f ca="1">IF(ISNUMBER(D242-'Choose Housekeeping Genes'!E$17),D242-'Choose Housekeeping Genes'!E$17,"")</f>
        <v/>
      </c>
      <c r="AW242" s="132" t="str">
        <f ca="1">IF(ISNUMBER(E242-'Choose Housekeeping Genes'!F$17),E242-'Choose Housekeeping Genes'!F$17,"")</f>
        <v/>
      </c>
      <c r="AX242" s="132" t="str">
        <f ca="1">IF(ISNUMBER(F242-'Choose Housekeeping Genes'!G$17),F242-'Choose Housekeeping Genes'!G$17,"")</f>
        <v/>
      </c>
      <c r="AY242" s="132" t="str">
        <f ca="1">IF(ISNUMBER(G242-'Choose Housekeeping Genes'!H$17),G242-'Choose Housekeeping Genes'!H$17,"")</f>
        <v/>
      </c>
      <c r="AZ242" s="132" t="str">
        <f ca="1">IF(ISNUMBER(H242-'Choose Housekeeping Genes'!I$17),H242-'Choose Housekeeping Genes'!I$17,"")</f>
        <v/>
      </c>
      <c r="BA242" s="132" t="str">
        <f ca="1">IF(ISNUMBER(I242-'Choose Housekeeping Genes'!J$17),I242-'Choose Housekeeping Genes'!J$17,"")</f>
        <v/>
      </c>
      <c r="BB242" s="132" t="str">
        <f ca="1">IF(ISNUMBER(J242-'Choose Housekeeping Genes'!K$17),J242-'Choose Housekeeping Genes'!K$17,"")</f>
        <v/>
      </c>
      <c r="BC242" s="132" t="str">
        <f ca="1">IF(ISNUMBER(K242-'Choose Housekeeping Genes'!L$17),K242-'Choose Housekeeping Genes'!L$17,"")</f>
        <v/>
      </c>
      <c r="BD242" s="132" t="str">
        <f ca="1">IF(ISNUMBER(L242-'Choose Housekeeping Genes'!M$17),L242-'Choose Housekeeping Genes'!M$17,"")</f>
        <v/>
      </c>
      <c r="BE242" s="132" t="str">
        <f ca="1">IF(ISNUMBER(M242-'Choose Housekeeping Genes'!N$17),M242-'Choose Housekeeping Genes'!N$17,"")</f>
        <v/>
      </c>
      <c r="BF242" s="132" t="str">
        <f ca="1">IF(ISNUMBER(N242-'Choose Housekeeping Genes'!O$17),N242-'Choose Housekeeping Genes'!O$17,"")</f>
        <v/>
      </c>
      <c r="BG242" s="132" t="str">
        <f ca="1">IF(ISNUMBER(O242-'Choose Housekeeping Genes'!P$17),O242-'Choose Housekeeping Genes'!P$17,"")</f>
        <v/>
      </c>
      <c r="BH242" s="132" t="str">
        <f ca="1">IF(ISNUMBER(P242-'Choose Housekeeping Genes'!Q$17),P242-'Choose Housekeeping Genes'!Q$17,"")</f>
        <v/>
      </c>
      <c r="BI242" s="132" t="str">
        <f ca="1">IF(ISNUMBER(Q242-'Choose Housekeeping Genes'!R$17),Q242-'Choose Housekeeping Genes'!R$17,"")</f>
        <v/>
      </c>
      <c r="BJ242" s="132" t="str">
        <f ca="1">IF(ISNUMBER(R242-'Choose Housekeeping Genes'!S$17),R242-'Choose Housekeeping Genes'!S$17,"")</f>
        <v/>
      </c>
      <c r="BK242" s="132" t="str">
        <f ca="1">IF(ISNUMBER(S242-'Choose Housekeeping Genes'!T$17),S242-'Choose Housekeeping Genes'!T$17,"")</f>
        <v/>
      </c>
      <c r="BL242" s="132" t="str">
        <f ca="1">IF(ISNUMBER(T242-'Choose Housekeeping Genes'!U$17),T242-'Choose Housekeeping Genes'!U$17,"")</f>
        <v/>
      </c>
      <c r="BM242" s="132" t="str">
        <f ca="1">IF(ISNUMBER(U242-'Choose Housekeeping Genes'!V$17),U242-'Choose Housekeeping Genes'!V$17,"")</f>
        <v/>
      </c>
      <c r="BN242" s="132" t="str">
        <f ca="1">IF(ISNUMBER(V242-'Choose Housekeeping Genes'!W$17),V242-'Choose Housekeeping Genes'!W$17,"")</f>
        <v/>
      </c>
      <c r="BO242" s="142" t="str">
        <f t="shared" si="14"/>
        <v>CASC11-1</v>
      </c>
      <c r="BP242" s="141" t="s">
        <v>289</v>
      </c>
      <c r="BQ242" s="132" t="str">
        <f ca="1">IF(ISNUMBER(Y242-'Choose Housekeeping Genes'!AA$17),Y242-'Choose Housekeeping Genes'!AA$17,"")</f>
        <v/>
      </c>
      <c r="BR242" s="132" t="str">
        <f ca="1">IF(ISNUMBER(Z242-'Choose Housekeeping Genes'!AB$17),Z242-'Choose Housekeeping Genes'!AB$17,"")</f>
        <v/>
      </c>
      <c r="BS242" s="132" t="str">
        <f ca="1">IF(ISNUMBER(AA242-'Choose Housekeeping Genes'!AC$17),AA242-'Choose Housekeeping Genes'!AC$17,"")</f>
        <v/>
      </c>
      <c r="BT242" s="132" t="str">
        <f ca="1">IF(ISNUMBER(AB242-'Choose Housekeeping Genes'!AD$17),AB242-'Choose Housekeeping Genes'!AD$17,"")</f>
        <v/>
      </c>
      <c r="BU242" s="132" t="str">
        <f ca="1">IF(ISNUMBER(AC242-'Choose Housekeeping Genes'!AE$17),AC242-'Choose Housekeeping Genes'!AE$17,"")</f>
        <v/>
      </c>
      <c r="BV242" s="132" t="str">
        <f ca="1">IF(ISNUMBER(AD242-'Choose Housekeeping Genes'!AF$17),AD242-'Choose Housekeeping Genes'!AF$17,"")</f>
        <v/>
      </c>
      <c r="BW242" s="132" t="str">
        <f ca="1">IF(ISNUMBER(AE242-'Choose Housekeeping Genes'!AG$17),AE242-'Choose Housekeeping Genes'!AG$17,"")</f>
        <v/>
      </c>
      <c r="BX242" s="132" t="str">
        <f ca="1">IF(ISNUMBER(AF242-'Choose Housekeeping Genes'!AH$17),AF242-'Choose Housekeeping Genes'!AH$17,"")</f>
        <v/>
      </c>
      <c r="BY242" s="132" t="str">
        <f ca="1">IF(ISNUMBER(AG242-'Choose Housekeeping Genes'!AI$17),AG242-'Choose Housekeeping Genes'!AI$17,"")</f>
        <v/>
      </c>
      <c r="BZ242" s="132" t="str">
        <f ca="1">IF(ISNUMBER(AH242-'Choose Housekeeping Genes'!AJ$17),AH242-'Choose Housekeeping Genes'!AJ$17,"")</f>
        <v/>
      </c>
      <c r="CA242" s="132" t="str">
        <f ca="1">IF(ISNUMBER(AI242-'Choose Housekeeping Genes'!AK$17),AI242-'Choose Housekeeping Genes'!AK$17,"")</f>
        <v/>
      </c>
      <c r="CB242" s="132" t="str">
        <f ca="1">IF(ISNUMBER(AJ242-'Choose Housekeeping Genes'!AL$17),AJ242-'Choose Housekeeping Genes'!AL$17,"")</f>
        <v/>
      </c>
      <c r="CC242" s="132" t="str">
        <f ca="1">IF(ISNUMBER(AK242-'Choose Housekeeping Genes'!AM$17),AK242-'Choose Housekeeping Genes'!AM$17,"")</f>
        <v/>
      </c>
      <c r="CD242" s="132" t="str">
        <f ca="1">IF(ISNUMBER(AL242-'Choose Housekeeping Genes'!AN$17),AL242-'Choose Housekeeping Genes'!AN$17,"")</f>
        <v/>
      </c>
      <c r="CE242" s="132" t="str">
        <f ca="1">IF(ISNUMBER(AM242-'Choose Housekeeping Genes'!AO$17),AM242-'Choose Housekeeping Genes'!AO$17,"")</f>
        <v/>
      </c>
      <c r="CF242" s="132" t="str">
        <f ca="1">IF(ISNUMBER(AN242-'Choose Housekeeping Genes'!AP$17),AN242-'Choose Housekeeping Genes'!AP$17,"")</f>
        <v/>
      </c>
      <c r="CG242" s="132" t="str">
        <f ca="1">IF(ISNUMBER(AO242-'Choose Housekeeping Genes'!AQ$17),AO242-'Choose Housekeeping Genes'!AQ$17,"")</f>
        <v/>
      </c>
      <c r="CH242" s="132" t="str">
        <f ca="1">IF(ISNUMBER(AP242-'Choose Housekeeping Genes'!AR$17),AP242-'Choose Housekeeping Genes'!AR$17,"")</f>
        <v/>
      </c>
      <c r="CI242" s="132" t="str">
        <f ca="1">IF(ISNUMBER(AQ242-'Choose Housekeeping Genes'!AS$17),AQ242-'Choose Housekeeping Genes'!AS$17,"")</f>
        <v/>
      </c>
      <c r="CJ242" s="132" t="str">
        <f ca="1">IF(ISNUMBER(AR242-'Choose Housekeeping Genes'!AT$17),AR242-'Choose Housekeeping Genes'!AT$17,"")</f>
        <v/>
      </c>
      <c r="CK242" s="137" t="e">
        <f t="shared" ca="1" si="12"/>
        <v>#DIV/0!</v>
      </c>
      <c r="CL242" s="138" t="e">
        <f t="shared" ca="1" si="13"/>
        <v>#DIV/0!</v>
      </c>
    </row>
    <row r="243" spans="1:90" ht="12.75" x14ac:dyDescent="0.15">
      <c r="A243" s="131" t="str">
        <f>'Transcript table'!C243</f>
        <v>CASC11-2</v>
      </c>
      <c r="B243" s="35" t="s">
        <v>290</v>
      </c>
      <c r="C243" s="132" t="str">
        <f>IF(SUM('Test Sample Data'!C$3:C$386)&gt;10,IF(AND(ISNUMBER('Test Sample Data'!C243),'Test Sample Data'!C243&lt;35,'Test Sample Data'!C243&gt;0),'Test Sample Data'!C243-'Choose Housekeeping Genes'!D$27,35-'Choose Housekeeping Genes'!D$27),"")</f>
        <v/>
      </c>
      <c r="D243" s="132" t="str">
        <f>IF(SUM('Test Sample Data'!D$3:D$386)&gt;10,IF(AND(ISNUMBER('Test Sample Data'!D243),'Test Sample Data'!D243&lt;35,'Test Sample Data'!D243&gt;0),'Test Sample Data'!D243-'Choose Housekeeping Genes'!E$27,35-'Choose Housekeeping Genes'!E$27),"")</f>
        <v/>
      </c>
      <c r="E243" s="132" t="str">
        <f>IF(SUM('Test Sample Data'!E$3:E$386)&gt;10,IF(AND(ISNUMBER('Test Sample Data'!E243),'Test Sample Data'!E243&lt;35,'Test Sample Data'!E243&gt;0),'Test Sample Data'!E243-'Choose Housekeeping Genes'!F$27,35-'Choose Housekeeping Genes'!F$27),"")</f>
        <v/>
      </c>
      <c r="F243" s="132" t="str">
        <f>IF(SUM('Test Sample Data'!F$3:F$386)&gt;10,IF(AND(ISNUMBER('Test Sample Data'!F243),'Test Sample Data'!F243&lt;35,'Test Sample Data'!F243&gt;0),'Test Sample Data'!F243-'Choose Housekeeping Genes'!G$27,35-'Choose Housekeeping Genes'!G$27),"")</f>
        <v/>
      </c>
      <c r="G243" s="132" t="str">
        <f>IF(SUM('Test Sample Data'!G$3:G$386)&gt;10,IF(AND(ISNUMBER('Test Sample Data'!G243),'Test Sample Data'!G243&lt;35,'Test Sample Data'!G243&gt;0),'Test Sample Data'!G243-'Choose Housekeeping Genes'!H$27,35-'Choose Housekeeping Genes'!H$27),"")</f>
        <v/>
      </c>
      <c r="H243" s="132" t="str">
        <f>IF(SUM('Test Sample Data'!H$3:H$386)&gt;10,IF(AND(ISNUMBER('Test Sample Data'!H243),'Test Sample Data'!H243&lt;35,'Test Sample Data'!H243&gt;0),'Test Sample Data'!H243-'Choose Housekeeping Genes'!I$27,35-'Choose Housekeeping Genes'!I$27),"")</f>
        <v/>
      </c>
      <c r="I243" s="132" t="str">
        <f>IF(SUM('Test Sample Data'!I$3:I$386)&gt;10,IF(AND(ISNUMBER('Test Sample Data'!I243),'Test Sample Data'!I243&lt;35,'Test Sample Data'!I243&gt;0),'Test Sample Data'!I243-'Choose Housekeeping Genes'!J$27,35-'Choose Housekeeping Genes'!J$27),"")</f>
        <v/>
      </c>
      <c r="J243" s="132" t="str">
        <f>IF(SUM('Test Sample Data'!J$3:J$386)&gt;10,IF(AND(ISNUMBER('Test Sample Data'!J243),'Test Sample Data'!J243&lt;35,'Test Sample Data'!J243&gt;0),'Test Sample Data'!J243-'Choose Housekeeping Genes'!K$27,35-'Choose Housekeeping Genes'!K$27),"")</f>
        <v/>
      </c>
      <c r="K243" s="132" t="str">
        <f>IF(SUM('Test Sample Data'!K$3:K$386)&gt;10,IF(AND(ISNUMBER('Test Sample Data'!K243),'Test Sample Data'!K243&lt;35,'Test Sample Data'!K243&gt;0),'Test Sample Data'!K243-'Choose Housekeeping Genes'!L$27,35-'Choose Housekeeping Genes'!L$27),"")</f>
        <v/>
      </c>
      <c r="L243" s="132" t="str">
        <f>IF(SUM('Test Sample Data'!L$3:L$386)&gt;10,IF(AND(ISNUMBER('Test Sample Data'!L243),'Test Sample Data'!L243&lt;35,'Test Sample Data'!L243&gt;0),'Test Sample Data'!L243-'Choose Housekeeping Genes'!M$27,35-'Choose Housekeeping Genes'!M$27),"")</f>
        <v/>
      </c>
      <c r="M243" s="132" t="str">
        <f>IF(SUM('Test Sample Data'!M$3:M$386)&gt;10,IF(AND(ISNUMBER('Test Sample Data'!M243),'Test Sample Data'!M243&lt;35,'Test Sample Data'!M243&gt;0),'Test Sample Data'!M243-'Choose Housekeeping Genes'!N$27,35-'Choose Housekeeping Genes'!N$27),"")</f>
        <v/>
      </c>
      <c r="N243" s="132" t="str">
        <f>IF(SUM('Test Sample Data'!N$3:N$386)&gt;10,IF(AND(ISNUMBER('Test Sample Data'!N243),'Test Sample Data'!N243&lt;35,'Test Sample Data'!N243&gt;0),'Test Sample Data'!N243-'Choose Housekeeping Genes'!O$27,35-'Choose Housekeeping Genes'!O$27),"")</f>
        <v/>
      </c>
      <c r="O243" s="132" t="str">
        <f>IF(SUM('Test Sample Data'!O$3:O$386)&gt;10,IF(AND(ISNUMBER('Test Sample Data'!O243),'Test Sample Data'!O243&lt;35,'Test Sample Data'!O243&gt;0),'Test Sample Data'!O243-'Choose Housekeeping Genes'!P$27,35-'Choose Housekeeping Genes'!P$27),"")</f>
        <v/>
      </c>
      <c r="P243" s="132" t="str">
        <f>IF(SUM('Test Sample Data'!P$3:P$386)&gt;10,IF(AND(ISNUMBER('Test Sample Data'!P243),'Test Sample Data'!P243&lt;35,'Test Sample Data'!P243&gt;0),'Test Sample Data'!P243-'Choose Housekeeping Genes'!Q$27,35-'Choose Housekeeping Genes'!Q$27),"")</f>
        <v/>
      </c>
      <c r="Q243" s="132" t="str">
        <f>IF(SUM('Test Sample Data'!Q$3:Q$386)&gt;10,IF(AND(ISNUMBER('Test Sample Data'!Q243),'Test Sample Data'!Q243&lt;35,'Test Sample Data'!Q243&gt;0),'Test Sample Data'!Q243-'Choose Housekeeping Genes'!R$27,35-'Choose Housekeeping Genes'!R$27),"")</f>
        <v/>
      </c>
      <c r="R243" s="132" t="str">
        <f>IF(SUM('Test Sample Data'!R$3:R$386)&gt;10,IF(AND(ISNUMBER('Test Sample Data'!R243),'Test Sample Data'!R243&lt;35,'Test Sample Data'!R243&gt;0),'Test Sample Data'!R243-'Choose Housekeeping Genes'!S$27,35-'Choose Housekeeping Genes'!S$27),"")</f>
        <v/>
      </c>
      <c r="S243" s="132" t="str">
        <f>IF(SUM('Test Sample Data'!S$3:S$386)&gt;10,IF(AND(ISNUMBER('Test Sample Data'!S243),'Test Sample Data'!S243&lt;35,'Test Sample Data'!S243&gt;0),'Test Sample Data'!S243-'Choose Housekeeping Genes'!T$27,35-'Choose Housekeeping Genes'!T$27),"")</f>
        <v/>
      </c>
      <c r="T243" s="132" t="str">
        <f>IF(SUM('Test Sample Data'!T$3:T$386)&gt;10,IF(AND(ISNUMBER('Test Sample Data'!T243),'Test Sample Data'!T243&lt;35,'Test Sample Data'!T243&gt;0),'Test Sample Data'!T243-'Choose Housekeeping Genes'!U$27,35-'Choose Housekeeping Genes'!U$27),"")</f>
        <v/>
      </c>
      <c r="U243" s="132" t="str">
        <f>IF(SUM('Test Sample Data'!U$3:U$386)&gt;10,IF(AND(ISNUMBER('Test Sample Data'!U243),'Test Sample Data'!U243&lt;35,'Test Sample Data'!U243&gt;0),'Test Sample Data'!U243-'Choose Housekeeping Genes'!V$27,35-'Choose Housekeeping Genes'!V$27),"")</f>
        <v/>
      </c>
      <c r="V243" s="132" t="str">
        <f>IF(SUM('Test Sample Data'!V$3:V$386)&gt;10,IF(AND(ISNUMBER('Test Sample Data'!V243),'Test Sample Data'!V243&lt;35,'Test Sample Data'!V243&gt;0),'Test Sample Data'!V243-'Choose Housekeeping Genes'!W$27,35-'Choose Housekeeping Genes'!W$27),"")</f>
        <v/>
      </c>
      <c r="W243" s="140" t="str">
        <f>'Control Sample Data'!A243</f>
        <v>CASC11-2</v>
      </c>
      <c r="X243" s="141" t="s">
        <v>290</v>
      </c>
      <c r="Y243" s="132" t="str">
        <f>IF(SUM('Control Sample Data'!C$3:C$386)&gt;10,IF(AND(ISNUMBER('Control Sample Data'!C243),'Control Sample Data'!C243&lt;35,'Control Sample Data'!C243&gt;0),'Control Sample Data'!C243-'Choose Housekeeping Genes'!AA$27,35-'Choose Housekeeping Genes'!AA$27),"")</f>
        <v/>
      </c>
      <c r="Z243" s="132" t="str">
        <f>IF(SUM('Control Sample Data'!D$3:D$386)&gt;10,IF(AND(ISNUMBER('Control Sample Data'!D243),'Control Sample Data'!D243&lt;35,'Control Sample Data'!D243&gt;0),'Control Sample Data'!D243-'Choose Housekeeping Genes'!AB$27,35-'Choose Housekeeping Genes'!AB$27),"")</f>
        <v/>
      </c>
      <c r="AA243" s="132" t="str">
        <f>IF(SUM('Control Sample Data'!E$3:E$386)&gt;10,IF(AND(ISNUMBER('Control Sample Data'!E243),'Control Sample Data'!E243&lt;35,'Control Sample Data'!E243&gt;0),'Control Sample Data'!E243-'Choose Housekeeping Genes'!AC$27,35-'Choose Housekeeping Genes'!AC$27),"")</f>
        <v/>
      </c>
      <c r="AB243" s="132" t="str">
        <f>IF(SUM('Control Sample Data'!F$3:F$386)&gt;10,IF(AND(ISNUMBER('Control Sample Data'!F243),'Control Sample Data'!F243&lt;35,'Control Sample Data'!F243&gt;0),'Control Sample Data'!F243-'Choose Housekeeping Genes'!AD$27,35-'Choose Housekeeping Genes'!AD$27),"")</f>
        <v/>
      </c>
      <c r="AC243" s="132" t="str">
        <f>IF(SUM('Control Sample Data'!G$3:G$386)&gt;10,IF(AND(ISNUMBER('Control Sample Data'!G243),'Control Sample Data'!G243&lt;35,'Control Sample Data'!G243&gt;0),'Control Sample Data'!G243-'Choose Housekeeping Genes'!AE$27,35-'Choose Housekeeping Genes'!AE$27),"")</f>
        <v/>
      </c>
      <c r="AD243" s="132" t="str">
        <f>IF(SUM('Control Sample Data'!H$3:H$386)&gt;10,IF(AND(ISNUMBER('Control Sample Data'!H243),'Control Sample Data'!H243&lt;35,'Control Sample Data'!H243&gt;0),'Control Sample Data'!H243-'Choose Housekeeping Genes'!AF$27,35-'Choose Housekeeping Genes'!AF$27),"")</f>
        <v/>
      </c>
      <c r="AE243" s="132" t="str">
        <f>IF(SUM('Control Sample Data'!I$3:I$386)&gt;10,IF(AND(ISNUMBER('Control Sample Data'!I243),'Control Sample Data'!I243&lt;35,'Control Sample Data'!I243&gt;0),'Control Sample Data'!I243-'Choose Housekeeping Genes'!AG$27,35-'Choose Housekeeping Genes'!AG$27),"")</f>
        <v/>
      </c>
      <c r="AF243" s="132" t="str">
        <f>IF(SUM('Control Sample Data'!J$3:J$386)&gt;10,IF(AND(ISNUMBER('Control Sample Data'!J243),'Control Sample Data'!J243&lt;35,'Control Sample Data'!J243&gt;0),'Control Sample Data'!J243-'Choose Housekeeping Genes'!AH$27,35-'Choose Housekeeping Genes'!AH$27),"")</f>
        <v/>
      </c>
      <c r="AG243" s="132" t="str">
        <f>IF(SUM('Control Sample Data'!K$3:K$386)&gt;10,IF(AND(ISNUMBER('Control Sample Data'!K243),'Control Sample Data'!K243&lt;35,'Control Sample Data'!K243&gt;0),'Control Sample Data'!K243-'Choose Housekeeping Genes'!AI$27,35-'Choose Housekeeping Genes'!AI$27),"")</f>
        <v/>
      </c>
      <c r="AH243" s="132" t="str">
        <f>IF(SUM('Control Sample Data'!L$3:L$386)&gt;10,IF(AND(ISNUMBER('Control Sample Data'!L243),'Control Sample Data'!L243&lt;35,'Control Sample Data'!L243&gt;0),'Control Sample Data'!L243-'Choose Housekeeping Genes'!AJ$27,35-'Choose Housekeeping Genes'!AJ$27),"")</f>
        <v/>
      </c>
      <c r="AI243" s="132" t="str">
        <f>IF(SUM('Control Sample Data'!M$3:M$386)&gt;10,IF(AND(ISNUMBER('Control Sample Data'!M243),'Control Sample Data'!M243&lt;35,'Control Sample Data'!M243&gt;0),'Control Sample Data'!M243-'Choose Housekeeping Genes'!AK$27,35-'Choose Housekeeping Genes'!AK$27),"")</f>
        <v/>
      </c>
      <c r="AJ243" s="132" t="str">
        <f>IF(SUM('Control Sample Data'!N$3:N$386)&gt;10,IF(AND(ISNUMBER('Control Sample Data'!N243),'Control Sample Data'!N243&lt;35,'Control Sample Data'!N243&gt;0),'Control Sample Data'!N243-'Choose Housekeeping Genes'!AL$27,35-'Choose Housekeeping Genes'!AL$27),"")</f>
        <v/>
      </c>
      <c r="AK243" s="132" t="str">
        <f>IF(SUM('Control Sample Data'!O$3:O$386)&gt;10,IF(AND(ISNUMBER('Control Sample Data'!O243),'Control Sample Data'!O243&lt;35,'Control Sample Data'!O243&gt;0),'Control Sample Data'!O243-'Choose Housekeeping Genes'!AM$27,35-'Choose Housekeeping Genes'!AM$27),"")</f>
        <v/>
      </c>
      <c r="AL243" s="132" t="str">
        <f>IF(SUM('Control Sample Data'!P$3:P$386)&gt;10,IF(AND(ISNUMBER('Control Sample Data'!P243),'Control Sample Data'!P243&lt;35,'Control Sample Data'!P243&gt;0),'Control Sample Data'!P243-'Choose Housekeeping Genes'!AN$27,35-'Choose Housekeeping Genes'!AN$27),"")</f>
        <v/>
      </c>
      <c r="AM243" s="132" t="str">
        <f>IF(SUM('Control Sample Data'!Q$3:Q$386)&gt;10,IF(AND(ISNUMBER('Control Sample Data'!Q243),'Control Sample Data'!Q243&lt;35,'Control Sample Data'!Q243&gt;0),'Control Sample Data'!Q243-'Choose Housekeeping Genes'!AO$27,35-'Choose Housekeeping Genes'!AO$27),"")</f>
        <v/>
      </c>
      <c r="AN243" s="132" t="str">
        <f>IF(SUM('Control Sample Data'!R$3:R$386)&gt;10,IF(AND(ISNUMBER('Control Sample Data'!R243),'Control Sample Data'!R243&lt;35,'Control Sample Data'!R243&gt;0),'Control Sample Data'!R243-'Choose Housekeeping Genes'!AP$27,35-'Choose Housekeeping Genes'!AP$27),"")</f>
        <v/>
      </c>
      <c r="AO243" s="132" t="str">
        <f>IF(SUM('Control Sample Data'!S$3:S$386)&gt;10,IF(AND(ISNUMBER('Control Sample Data'!S243),'Control Sample Data'!S243&lt;35,'Control Sample Data'!S243&gt;0),'Control Sample Data'!S243-'Choose Housekeeping Genes'!AQ$27,35-'Choose Housekeeping Genes'!AQ$27),"")</f>
        <v/>
      </c>
      <c r="AP243" s="132" t="str">
        <f>IF(SUM('Control Sample Data'!T$3:T$386)&gt;10,IF(AND(ISNUMBER('Control Sample Data'!T243),'Control Sample Data'!T243&lt;35,'Control Sample Data'!T243&gt;0),'Control Sample Data'!T243-'Choose Housekeeping Genes'!AR$27,35-'Choose Housekeeping Genes'!AR$27),"")</f>
        <v/>
      </c>
      <c r="AQ243" s="132" t="str">
        <f>IF(SUM('Control Sample Data'!U$3:U$386)&gt;10,IF(AND(ISNUMBER('Control Sample Data'!U243),'Control Sample Data'!U243&lt;35,'Control Sample Data'!U243&gt;0),'Control Sample Data'!U243-'Choose Housekeeping Genes'!AS$27,35-'Choose Housekeeping Genes'!AS$27),"")</f>
        <v/>
      </c>
      <c r="AR243" s="132" t="str">
        <f>IF(SUM('Control Sample Data'!V$3:V$386)&gt;10,IF(AND(ISNUMBER('Control Sample Data'!V243),'Control Sample Data'!V243&lt;35,'Control Sample Data'!V243&gt;0),'Control Sample Data'!V243-'Choose Housekeeping Genes'!AT$27,35-'Choose Housekeeping Genes'!AT$27),"")</f>
        <v/>
      </c>
      <c r="AS243" s="135" t="str">
        <f>'Control Sample Data'!A243</f>
        <v>CASC11-2</v>
      </c>
      <c r="AT243" s="35" t="s">
        <v>290</v>
      </c>
      <c r="AU243" s="132" t="str">
        <f ca="1">IF(ISNUMBER(C243-'Choose Housekeeping Genes'!D$17),C243-'Choose Housekeeping Genes'!D$17,"")</f>
        <v/>
      </c>
      <c r="AV243" s="132" t="str">
        <f ca="1">IF(ISNUMBER(D243-'Choose Housekeeping Genes'!E$17),D243-'Choose Housekeeping Genes'!E$17,"")</f>
        <v/>
      </c>
      <c r="AW243" s="132" t="str">
        <f ca="1">IF(ISNUMBER(E243-'Choose Housekeeping Genes'!F$17),E243-'Choose Housekeeping Genes'!F$17,"")</f>
        <v/>
      </c>
      <c r="AX243" s="132" t="str">
        <f ca="1">IF(ISNUMBER(F243-'Choose Housekeeping Genes'!G$17),F243-'Choose Housekeeping Genes'!G$17,"")</f>
        <v/>
      </c>
      <c r="AY243" s="132" t="str">
        <f ca="1">IF(ISNUMBER(G243-'Choose Housekeeping Genes'!H$17),G243-'Choose Housekeeping Genes'!H$17,"")</f>
        <v/>
      </c>
      <c r="AZ243" s="132" t="str">
        <f ca="1">IF(ISNUMBER(H243-'Choose Housekeeping Genes'!I$17),H243-'Choose Housekeeping Genes'!I$17,"")</f>
        <v/>
      </c>
      <c r="BA243" s="132" t="str">
        <f ca="1">IF(ISNUMBER(I243-'Choose Housekeeping Genes'!J$17),I243-'Choose Housekeeping Genes'!J$17,"")</f>
        <v/>
      </c>
      <c r="BB243" s="132" t="str">
        <f ca="1">IF(ISNUMBER(J243-'Choose Housekeeping Genes'!K$17),J243-'Choose Housekeeping Genes'!K$17,"")</f>
        <v/>
      </c>
      <c r="BC243" s="132" t="str">
        <f ca="1">IF(ISNUMBER(K243-'Choose Housekeeping Genes'!L$17),K243-'Choose Housekeeping Genes'!L$17,"")</f>
        <v/>
      </c>
      <c r="BD243" s="132" t="str">
        <f ca="1">IF(ISNUMBER(L243-'Choose Housekeeping Genes'!M$17),L243-'Choose Housekeeping Genes'!M$17,"")</f>
        <v/>
      </c>
      <c r="BE243" s="132" t="str">
        <f ca="1">IF(ISNUMBER(M243-'Choose Housekeeping Genes'!N$17),M243-'Choose Housekeeping Genes'!N$17,"")</f>
        <v/>
      </c>
      <c r="BF243" s="132" t="str">
        <f ca="1">IF(ISNUMBER(N243-'Choose Housekeeping Genes'!O$17),N243-'Choose Housekeeping Genes'!O$17,"")</f>
        <v/>
      </c>
      <c r="BG243" s="132" t="str">
        <f ca="1">IF(ISNUMBER(O243-'Choose Housekeeping Genes'!P$17),O243-'Choose Housekeeping Genes'!P$17,"")</f>
        <v/>
      </c>
      <c r="BH243" s="132" t="str">
        <f ca="1">IF(ISNUMBER(P243-'Choose Housekeeping Genes'!Q$17),P243-'Choose Housekeeping Genes'!Q$17,"")</f>
        <v/>
      </c>
      <c r="BI243" s="132" t="str">
        <f ca="1">IF(ISNUMBER(Q243-'Choose Housekeeping Genes'!R$17),Q243-'Choose Housekeeping Genes'!R$17,"")</f>
        <v/>
      </c>
      <c r="BJ243" s="132" t="str">
        <f ca="1">IF(ISNUMBER(R243-'Choose Housekeeping Genes'!S$17),R243-'Choose Housekeeping Genes'!S$17,"")</f>
        <v/>
      </c>
      <c r="BK243" s="132" t="str">
        <f ca="1">IF(ISNUMBER(S243-'Choose Housekeeping Genes'!T$17),S243-'Choose Housekeeping Genes'!T$17,"")</f>
        <v/>
      </c>
      <c r="BL243" s="132" t="str">
        <f ca="1">IF(ISNUMBER(T243-'Choose Housekeeping Genes'!U$17),T243-'Choose Housekeeping Genes'!U$17,"")</f>
        <v/>
      </c>
      <c r="BM243" s="132" t="str">
        <f ca="1">IF(ISNUMBER(U243-'Choose Housekeeping Genes'!V$17),U243-'Choose Housekeeping Genes'!V$17,"")</f>
        <v/>
      </c>
      <c r="BN243" s="132" t="str">
        <f ca="1">IF(ISNUMBER(V243-'Choose Housekeeping Genes'!W$17),V243-'Choose Housekeeping Genes'!W$17,"")</f>
        <v/>
      </c>
      <c r="BO243" s="142" t="str">
        <f t="shared" si="14"/>
        <v>CASC11-2</v>
      </c>
      <c r="BP243" s="141" t="s">
        <v>290</v>
      </c>
      <c r="BQ243" s="132" t="str">
        <f ca="1">IF(ISNUMBER(Y243-'Choose Housekeeping Genes'!AA$17),Y243-'Choose Housekeeping Genes'!AA$17,"")</f>
        <v/>
      </c>
      <c r="BR243" s="132" t="str">
        <f ca="1">IF(ISNUMBER(Z243-'Choose Housekeeping Genes'!AB$17),Z243-'Choose Housekeeping Genes'!AB$17,"")</f>
        <v/>
      </c>
      <c r="BS243" s="132" t="str">
        <f ca="1">IF(ISNUMBER(AA243-'Choose Housekeeping Genes'!AC$17),AA243-'Choose Housekeeping Genes'!AC$17,"")</f>
        <v/>
      </c>
      <c r="BT243" s="132" t="str">
        <f ca="1">IF(ISNUMBER(AB243-'Choose Housekeeping Genes'!AD$17),AB243-'Choose Housekeeping Genes'!AD$17,"")</f>
        <v/>
      </c>
      <c r="BU243" s="132" t="str">
        <f ca="1">IF(ISNUMBER(AC243-'Choose Housekeeping Genes'!AE$17),AC243-'Choose Housekeeping Genes'!AE$17,"")</f>
        <v/>
      </c>
      <c r="BV243" s="132" t="str">
        <f ca="1">IF(ISNUMBER(AD243-'Choose Housekeeping Genes'!AF$17),AD243-'Choose Housekeeping Genes'!AF$17,"")</f>
        <v/>
      </c>
      <c r="BW243" s="132" t="str">
        <f ca="1">IF(ISNUMBER(AE243-'Choose Housekeeping Genes'!AG$17),AE243-'Choose Housekeeping Genes'!AG$17,"")</f>
        <v/>
      </c>
      <c r="BX243" s="132" t="str">
        <f ca="1">IF(ISNUMBER(AF243-'Choose Housekeeping Genes'!AH$17),AF243-'Choose Housekeeping Genes'!AH$17,"")</f>
        <v/>
      </c>
      <c r="BY243" s="132" t="str">
        <f ca="1">IF(ISNUMBER(AG243-'Choose Housekeeping Genes'!AI$17),AG243-'Choose Housekeeping Genes'!AI$17,"")</f>
        <v/>
      </c>
      <c r="BZ243" s="132" t="str">
        <f ca="1">IF(ISNUMBER(AH243-'Choose Housekeeping Genes'!AJ$17),AH243-'Choose Housekeeping Genes'!AJ$17,"")</f>
        <v/>
      </c>
      <c r="CA243" s="132" t="str">
        <f ca="1">IF(ISNUMBER(AI243-'Choose Housekeeping Genes'!AK$17),AI243-'Choose Housekeeping Genes'!AK$17,"")</f>
        <v/>
      </c>
      <c r="CB243" s="132" t="str">
        <f ca="1">IF(ISNUMBER(AJ243-'Choose Housekeeping Genes'!AL$17),AJ243-'Choose Housekeeping Genes'!AL$17,"")</f>
        <v/>
      </c>
      <c r="CC243" s="132" t="str">
        <f ca="1">IF(ISNUMBER(AK243-'Choose Housekeeping Genes'!AM$17),AK243-'Choose Housekeeping Genes'!AM$17,"")</f>
        <v/>
      </c>
      <c r="CD243" s="132" t="str">
        <f ca="1">IF(ISNUMBER(AL243-'Choose Housekeeping Genes'!AN$17),AL243-'Choose Housekeeping Genes'!AN$17,"")</f>
        <v/>
      </c>
      <c r="CE243" s="132" t="str">
        <f ca="1">IF(ISNUMBER(AM243-'Choose Housekeeping Genes'!AO$17),AM243-'Choose Housekeeping Genes'!AO$17,"")</f>
        <v/>
      </c>
      <c r="CF243" s="132" t="str">
        <f ca="1">IF(ISNUMBER(AN243-'Choose Housekeeping Genes'!AP$17),AN243-'Choose Housekeeping Genes'!AP$17,"")</f>
        <v/>
      </c>
      <c r="CG243" s="132" t="str">
        <f ca="1">IF(ISNUMBER(AO243-'Choose Housekeeping Genes'!AQ$17),AO243-'Choose Housekeeping Genes'!AQ$17,"")</f>
        <v/>
      </c>
      <c r="CH243" s="132" t="str">
        <f ca="1">IF(ISNUMBER(AP243-'Choose Housekeeping Genes'!AR$17),AP243-'Choose Housekeeping Genes'!AR$17,"")</f>
        <v/>
      </c>
      <c r="CI243" s="132" t="str">
        <f ca="1">IF(ISNUMBER(AQ243-'Choose Housekeeping Genes'!AS$17),AQ243-'Choose Housekeeping Genes'!AS$17,"")</f>
        <v/>
      </c>
      <c r="CJ243" s="132" t="str">
        <f ca="1">IF(ISNUMBER(AR243-'Choose Housekeeping Genes'!AT$17),AR243-'Choose Housekeeping Genes'!AT$17,"")</f>
        <v/>
      </c>
      <c r="CK243" s="137" t="e">
        <f t="shared" ca="1" si="12"/>
        <v>#DIV/0!</v>
      </c>
      <c r="CL243" s="138" t="e">
        <f t="shared" ca="1" si="13"/>
        <v>#DIV/0!</v>
      </c>
    </row>
    <row r="244" spans="1:90" ht="12.75" x14ac:dyDescent="0.15">
      <c r="A244" s="131" t="str">
        <f>'Transcript table'!C244</f>
        <v>CASC2-1</v>
      </c>
      <c r="B244" s="35" t="s">
        <v>291</v>
      </c>
      <c r="C244" s="132" t="str">
        <f>IF(SUM('Test Sample Data'!C$3:C$386)&gt;10,IF(AND(ISNUMBER('Test Sample Data'!C244),'Test Sample Data'!C244&lt;35,'Test Sample Data'!C244&gt;0),'Test Sample Data'!C244-'Choose Housekeeping Genes'!D$27,35-'Choose Housekeeping Genes'!D$27),"")</f>
        <v/>
      </c>
      <c r="D244" s="132" t="str">
        <f>IF(SUM('Test Sample Data'!D$3:D$386)&gt;10,IF(AND(ISNUMBER('Test Sample Data'!D244),'Test Sample Data'!D244&lt;35,'Test Sample Data'!D244&gt;0),'Test Sample Data'!D244-'Choose Housekeeping Genes'!E$27,35-'Choose Housekeeping Genes'!E$27),"")</f>
        <v/>
      </c>
      <c r="E244" s="132" t="str">
        <f>IF(SUM('Test Sample Data'!E$3:E$386)&gt;10,IF(AND(ISNUMBER('Test Sample Data'!E244),'Test Sample Data'!E244&lt;35,'Test Sample Data'!E244&gt;0),'Test Sample Data'!E244-'Choose Housekeeping Genes'!F$27,35-'Choose Housekeeping Genes'!F$27),"")</f>
        <v/>
      </c>
      <c r="F244" s="132" t="str">
        <f>IF(SUM('Test Sample Data'!F$3:F$386)&gt;10,IF(AND(ISNUMBER('Test Sample Data'!F244),'Test Sample Data'!F244&lt;35,'Test Sample Data'!F244&gt;0),'Test Sample Data'!F244-'Choose Housekeeping Genes'!G$27,35-'Choose Housekeeping Genes'!G$27),"")</f>
        <v/>
      </c>
      <c r="G244" s="132" t="str">
        <f>IF(SUM('Test Sample Data'!G$3:G$386)&gt;10,IF(AND(ISNUMBER('Test Sample Data'!G244),'Test Sample Data'!G244&lt;35,'Test Sample Data'!G244&gt;0),'Test Sample Data'!G244-'Choose Housekeeping Genes'!H$27,35-'Choose Housekeeping Genes'!H$27),"")</f>
        <v/>
      </c>
      <c r="H244" s="132" t="str">
        <f>IF(SUM('Test Sample Data'!H$3:H$386)&gt;10,IF(AND(ISNUMBER('Test Sample Data'!H244),'Test Sample Data'!H244&lt;35,'Test Sample Data'!H244&gt;0),'Test Sample Data'!H244-'Choose Housekeeping Genes'!I$27,35-'Choose Housekeeping Genes'!I$27),"")</f>
        <v/>
      </c>
      <c r="I244" s="132" t="str">
        <f>IF(SUM('Test Sample Data'!I$3:I$386)&gt;10,IF(AND(ISNUMBER('Test Sample Data'!I244),'Test Sample Data'!I244&lt;35,'Test Sample Data'!I244&gt;0),'Test Sample Data'!I244-'Choose Housekeeping Genes'!J$27,35-'Choose Housekeeping Genes'!J$27),"")</f>
        <v/>
      </c>
      <c r="J244" s="132" t="str">
        <f>IF(SUM('Test Sample Data'!J$3:J$386)&gt;10,IF(AND(ISNUMBER('Test Sample Data'!J244),'Test Sample Data'!J244&lt;35,'Test Sample Data'!J244&gt;0),'Test Sample Data'!J244-'Choose Housekeeping Genes'!K$27,35-'Choose Housekeeping Genes'!K$27),"")</f>
        <v/>
      </c>
      <c r="K244" s="132" t="str">
        <f>IF(SUM('Test Sample Data'!K$3:K$386)&gt;10,IF(AND(ISNUMBER('Test Sample Data'!K244),'Test Sample Data'!K244&lt;35,'Test Sample Data'!K244&gt;0),'Test Sample Data'!K244-'Choose Housekeeping Genes'!L$27,35-'Choose Housekeeping Genes'!L$27),"")</f>
        <v/>
      </c>
      <c r="L244" s="132" t="str">
        <f>IF(SUM('Test Sample Data'!L$3:L$386)&gt;10,IF(AND(ISNUMBER('Test Sample Data'!L244),'Test Sample Data'!L244&lt;35,'Test Sample Data'!L244&gt;0),'Test Sample Data'!L244-'Choose Housekeeping Genes'!M$27,35-'Choose Housekeeping Genes'!M$27),"")</f>
        <v/>
      </c>
      <c r="M244" s="132" t="str">
        <f>IF(SUM('Test Sample Data'!M$3:M$386)&gt;10,IF(AND(ISNUMBER('Test Sample Data'!M244),'Test Sample Data'!M244&lt;35,'Test Sample Data'!M244&gt;0),'Test Sample Data'!M244-'Choose Housekeeping Genes'!N$27,35-'Choose Housekeeping Genes'!N$27),"")</f>
        <v/>
      </c>
      <c r="N244" s="132" t="str">
        <f>IF(SUM('Test Sample Data'!N$3:N$386)&gt;10,IF(AND(ISNUMBER('Test Sample Data'!N244),'Test Sample Data'!N244&lt;35,'Test Sample Data'!N244&gt;0),'Test Sample Data'!N244-'Choose Housekeeping Genes'!O$27,35-'Choose Housekeeping Genes'!O$27),"")</f>
        <v/>
      </c>
      <c r="O244" s="132" t="str">
        <f>IF(SUM('Test Sample Data'!O$3:O$386)&gt;10,IF(AND(ISNUMBER('Test Sample Data'!O244),'Test Sample Data'!O244&lt;35,'Test Sample Data'!O244&gt;0),'Test Sample Data'!O244-'Choose Housekeeping Genes'!P$27,35-'Choose Housekeeping Genes'!P$27),"")</f>
        <v/>
      </c>
      <c r="P244" s="132" t="str">
        <f>IF(SUM('Test Sample Data'!P$3:P$386)&gt;10,IF(AND(ISNUMBER('Test Sample Data'!P244),'Test Sample Data'!P244&lt;35,'Test Sample Data'!P244&gt;0),'Test Sample Data'!P244-'Choose Housekeeping Genes'!Q$27,35-'Choose Housekeeping Genes'!Q$27),"")</f>
        <v/>
      </c>
      <c r="Q244" s="132" t="str">
        <f>IF(SUM('Test Sample Data'!Q$3:Q$386)&gt;10,IF(AND(ISNUMBER('Test Sample Data'!Q244),'Test Sample Data'!Q244&lt;35,'Test Sample Data'!Q244&gt;0),'Test Sample Data'!Q244-'Choose Housekeeping Genes'!R$27,35-'Choose Housekeeping Genes'!R$27),"")</f>
        <v/>
      </c>
      <c r="R244" s="132" t="str">
        <f>IF(SUM('Test Sample Data'!R$3:R$386)&gt;10,IF(AND(ISNUMBER('Test Sample Data'!R244),'Test Sample Data'!R244&lt;35,'Test Sample Data'!R244&gt;0),'Test Sample Data'!R244-'Choose Housekeeping Genes'!S$27,35-'Choose Housekeeping Genes'!S$27),"")</f>
        <v/>
      </c>
      <c r="S244" s="132" t="str">
        <f>IF(SUM('Test Sample Data'!S$3:S$386)&gt;10,IF(AND(ISNUMBER('Test Sample Data'!S244),'Test Sample Data'!S244&lt;35,'Test Sample Data'!S244&gt;0),'Test Sample Data'!S244-'Choose Housekeeping Genes'!T$27,35-'Choose Housekeeping Genes'!T$27),"")</f>
        <v/>
      </c>
      <c r="T244" s="132" t="str">
        <f>IF(SUM('Test Sample Data'!T$3:T$386)&gt;10,IF(AND(ISNUMBER('Test Sample Data'!T244),'Test Sample Data'!T244&lt;35,'Test Sample Data'!T244&gt;0),'Test Sample Data'!T244-'Choose Housekeeping Genes'!U$27,35-'Choose Housekeeping Genes'!U$27),"")</f>
        <v/>
      </c>
      <c r="U244" s="132" t="str">
        <f>IF(SUM('Test Sample Data'!U$3:U$386)&gt;10,IF(AND(ISNUMBER('Test Sample Data'!U244),'Test Sample Data'!U244&lt;35,'Test Sample Data'!U244&gt;0),'Test Sample Data'!U244-'Choose Housekeeping Genes'!V$27,35-'Choose Housekeeping Genes'!V$27),"")</f>
        <v/>
      </c>
      <c r="V244" s="132" t="str">
        <f>IF(SUM('Test Sample Data'!V$3:V$386)&gt;10,IF(AND(ISNUMBER('Test Sample Data'!V244),'Test Sample Data'!V244&lt;35,'Test Sample Data'!V244&gt;0),'Test Sample Data'!V244-'Choose Housekeeping Genes'!W$27,35-'Choose Housekeeping Genes'!W$27),"")</f>
        <v/>
      </c>
      <c r="W244" s="140" t="str">
        <f>'Control Sample Data'!A244</f>
        <v>CASC2-1</v>
      </c>
      <c r="X244" s="141" t="s">
        <v>291</v>
      </c>
      <c r="Y244" s="132" t="str">
        <f>IF(SUM('Control Sample Data'!C$3:C$386)&gt;10,IF(AND(ISNUMBER('Control Sample Data'!C244),'Control Sample Data'!C244&lt;35,'Control Sample Data'!C244&gt;0),'Control Sample Data'!C244-'Choose Housekeeping Genes'!AA$27,35-'Choose Housekeeping Genes'!AA$27),"")</f>
        <v/>
      </c>
      <c r="Z244" s="132" t="str">
        <f>IF(SUM('Control Sample Data'!D$3:D$386)&gt;10,IF(AND(ISNUMBER('Control Sample Data'!D244),'Control Sample Data'!D244&lt;35,'Control Sample Data'!D244&gt;0),'Control Sample Data'!D244-'Choose Housekeeping Genes'!AB$27,35-'Choose Housekeeping Genes'!AB$27),"")</f>
        <v/>
      </c>
      <c r="AA244" s="132" t="str">
        <f>IF(SUM('Control Sample Data'!E$3:E$386)&gt;10,IF(AND(ISNUMBER('Control Sample Data'!E244),'Control Sample Data'!E244&lt;35,'Control Sample Data'!E244&gt;0),'Control Sample Data'!E244-'Choose Housekeeping Genes'!AC$27,35-'Choose Housekeeping Genes'!AC$27),"")</f>
        <v/>
      </c>
      <c r="AB244" s="132" t="str">
        <f>IF(SUM('Control Sample Data'!F$3:F$386)&gt;10,IF(AND(ISNUMBER('Control Sample Data'!F244),'Control Sample Data'!F244&lt;35,'Control Sample Data'!F244&gt;0),'Control Sample Data'!F244-'Choose Housekeeping Genes'!AD$27,35-'Choose Housekeeping Genes'!AD$27),"")</f>
        <v/>
      </c>
      <c r="AC244" s="132" t="str">
        <f>IF(SUM('Control Sample Data'!G$3:G$386)&gt;10,IF(AND(ISNUMBER('Control Sample Data'!G244),'Control Sample Data'!G244&lt;35,'Control Sample Data'!G244&gt;0),'Control Sample Data'!G244-'Choose Housekeeping Genes'!AE$27,35-'Choose Housekeeping Genes'!AE$27),"")</f>
        <v/>
      </c>
      <c r="AD244" s="132" t="str">
        <f>IF(SUM('Control Sample Data'!H$3:H$386)&gt;10,IF(AND(ISNUMBER('Control Sample Data'!H244),'Control Sample Data'!H244&lt;35,'Control Sample Data'!H244&gt;0),'Control Sample Data'!H244-'Choose Housekeeping Genes'!AF$27,35-'Choose Housekeeping Genes'!AF$27),"")</f>
        <v/>
      </c>
      <c r="AE244" s="132" t="str">
        <f>IF(SUM('Control Sample Data'!I$3:I$386)&gt;10,IF(AND(ISNUMBER('Control Sample Data'!I244),'Control Sample Data'!I244&lt;35,'Control Sample Data'!I244&gt;0),'Control Sample Data'!I244-'Choose Housekeeping Genes'!AG$27,35-'Choose Housekeeping Genes'!AG$27),"")</f>
        <v/>
      </c>
      <c r="AF244" s="132" t="str">
        <f>IF(SUM('Control Sample Data'!J$3:J$386)&gt;10,IF(AND(ISNUMBER('Control Sample Data'!J244),'Control Sample Data'!J244&lt;35,'Control Sample Data'!J244&gt;0),'Control Sample Data'!J244-'Choose Housekeeping Genes'!AH$27,35-'Choose Housekeeping Genes'!AH$27),"")</f>
        <v/>
      </c>
      <c r="AG244" s="132" t="str">
        <f>IF(SUM('Control Sample Data'!K$3:K$386)&gt;10,IF(AND(ISNUMBER('Control Sample Data'!K244),'Control Sample Data'!K244&lt;35,'Control Sample Data'!K244&gt;0),'Control Sample Data'!K244-'Choose Housekeeping Genes'!AI$27,35-'Choose Housekeeping Genes'!AI$27),"")</f>
        <v/>
      </c>
      <c r="AH244" s="132" t="str">
        <f>IF(SUM('Control Sample Data'!L$3:L$386)&gt;10,IF(AND(ISNUMBER('Control Sample Data'!L244),'Control Sample Data'!L244&lt;35,'Control Sample Data'!L244&gt;0),'Control Sample Data'!L244-'Choose Housekeeping Genes'!AJ$27,35-'Choose Housekeeping Genes'!AJ$27),"")</f>
        <v/>
      </c>
      <c r="AI244" s="132" t="str">
        <f>IF(SUM('Control Sample Data'!M$3:M$386)&gt;10,IF(AND(ISNUMBER('Control Sample Data'!M244),'Control Sample Data'!M244&lt;35,'Control Sample Data'!M244&gt;0),'Control Sample Data'!M244-'Choose Housekeeping Genes'!AK$27,35-'Choose Housekeeping Genes'!AK$27),"")</f>
        <v/>
      </c>
      <c r="AJ244" s="132" t="str">
        <f>IF(SUM('Control Sample Data'!N$3:N$386)&gt;10,IF(AND(ISNUMBER('Control Sample Data'!N244),'Control Sample Data'!N244&lt;35,'Control Sample Data'!N244&gt;0),'Control Sample Data'!N244-'Choose Housekeeping Genes'!AL$27,35-'Choose Housekeeping Genes'!AL$27),"")</f>
        <v/>
      </c>
      <c r="AK244" s="132" t="str">
        <f>IF(SUM('Control Sample Data'!O$3:O$386)&gt;10,IF(AND(ISNUMBER('Control Sample Data'!O244),'Control Sample Data'!O244&lt;35,'Control Sample Data'!O244&gt;0),'Control Sample Data'!O244-'Choose Housekeeping Genes'!AM$27,35-'Choose Housekeeping Genes'!AM$27),"")</f>
        <v/>
      </c>
      <c r="AL244" s="132" t="str">
        <f>IF(SUM('Control Sample Data'!P$3:P$386)&gt;10,IF(AND(ISNUMBER('Control Sample Data'!P244),'Control Sample Data'!P244&lt;35,'Control Sample Data'!P244&gt;0),'Control Sample Data'!P244-'Choose Housekeeping Genes'!AN$27,35-'Choose Housekeeping Genes'!AN$27),"")</f>
        <v/>
      </c>
      <c r="AM244" s="132" t="str">
        <f>IF(SUM('Control Sample Data'!Q$3:Q$386)&gt;10,IF(AND(ISNUMBER('Control Sample Data'!Q244),'Control Sample Data'!Q244&lt;35,'Control Sample Data'!Q244&gt;0),'Control Sample Data'!Q244-'Choose Housekeeping Genes'!AO$27,35-'Choose Housekeeping Genes'!AO$27),"")</f>
        <v/>
      </c>
      <c r="AN244" s="132" t="str">
        <f>IF(SUM('Control Sample Data'!R$3:R$386)&gt;10,IF(AND(ISNUMBER('Control Sample Data'!R244),'Control Sample Data'!R244&lt;35,'Control Sample Data'!R244&gt;0),'Control Sample Data'!R244-'Choose Housekeeping Genes'!AP$27,35-'Choose Housekeeping Genes'!AP$27),"")</f>
        <v/>
      </c>
      <c r="AO244" s="132" t="str">
        <f>IF(SUM('Control Sample Data'!S$3:S$386)&gt;10,IF(AND(ISNUMBER('Control Sample Data'!S244),'Control Sample Data'!S244&lt;35,'Control Sample Data'!S244&gt;0),'Control Sample Data'!S244-'Choose Housekeeping Genes'!AQ$27,35-'Choose Housekeeping Genes'!AQ$27),"")</f>
        <v/>
      </c>
      <c r="AP244" s="132" t="str">
        <f>IF(SUM('Control Sample Data'!T$3:T$386)&gt;10,IF(AND(ISNUMBER('Control Sample Data'!T244),'Control Sample Data'!T244&lt;35,'Control Sample Data'!T244&gt;0),'Control Sample Data'!T244-'Choose Housekeeping Genes'!AR$27,35-'Choose Housekeeping Genes'!AR$27),"")</f>
        <v/>
      </c>
      <c r="AQ244" s="132" t="str">
        <f>IF(SUM('Control Sample Data'!U$3:U$386)&gt;10,IF(AND(ISNUMBER('Control Sample Data'!U244),'Control Sample Data'!U244&lt;35,'Control Sample Data'!U244&gt;0),'Control Sample Data'!U244-'Choose Housekeeping Genes'!AS$27,35-'Choose Housekeeping Genes'!AS$27),"")</f>
        <v/>
      </c>
      <c r="AR244" s="132" t="str">
        <f>IF(SUM('Control Sample Data'!V$3:V$386)&gt;10,IF(AND(ISNUMBER('Control Sample Data'!V244),'Control Sample Data'!V244&lt;35,'Control Sample Data'!V244&gt;0),'Control Sample Data'!V244-'Choose Housekeeping Genes'!AT$27,35-'Choose Housekeeping Genes'!AT$27),"")</f>
        <v/>
      </c>
      <c r="AS244" s="135" t="str">
        <f>'Control Sample Data'!A244</f>
        <v>CASC2-1</v>
      </c>
      <c r="AT244" s="35" t="s">
        <v>291</v>
      </c>
      <c r="AU244" s="132" t="str">
        <f ca="1">IF(ISNUMBER(C244-'Choose Housekeeping Genes'!D$17),C244-'Choose Housekeeping Genes'!D$17,"")</f>
        <v/>
      </c>
      <c r="AV244" s="132" t="str">
        <f ca="1">IF(ISNUMBER(D244-'Choose Housekeeping Genes'!E$17),D244-'Choose Housekeeping Genes'!E$17,"")</f>
        <v/>
      </c>
      <c r="AW244" s="132" t="str">
        <f ca="1">IF(ISNUMBER(E244-'Choose Housekeeping Genes'!F$17),E244-'Choose Housekeeping Genes'!F$17,"")</f>
        <v/>
      </c>
      <c r="AX244" s="132" t="str">
        <f ca="1">IF(ISNUMBER(F244-'Choose Housekeeping Genes'!G$17),F244-'Choose Housekeeping Genes'!G$17,"")</f>
        <v/>
      </c>
      <c r="AY244" s="132" t="str">
        <f ca="1">IF(ISNUMBER(G244-'Choose Housekeeping Genes'!H$17),G244-'Choose Housekeeping Genes'!H$17,"")</f>
        <v/>
      </c>
      <c r="AZ244" s="132" t="str">
        <f ca="1">IF(ISNUMBER(H244-'Choose Housekeeping Genes'!I$17),H244-'Choose Housekeeping Genes'!I$17,"")</f>
        <v/>
      </c>
      <c r="BA244" s="132" t="str">
        <f ca="1">IF(ISNUMBER(I244-'Choose Housekeeping Genes'!J$17),I244-'Choose Housekeeping Genes'!J$17,"")</f>
        <v/>
      </c>
      <c r="BB244" s="132" t="str">
        <f ca="1">IF(ISNUMBER(J244-'Choose Housekeeping Genes'!K$17),J244-'Choose Housekeeping Genes'!K$17,"")</f>
        <v/>
      </c>
      <c r="BC244" s="132" t="str">
        <f ca="1">IF(ISNUMBER(K244-'Choose Housekeeping Genes'!L$17),K244-'Choose Housekeeping Genes'!L$17,"")</f>
        <v/>
      </c>
      <c r="BD244" s="132" t="str">
        <f ca="1">IF(ISNUMBER(L244-'Choose Housekeeping Genes'!M$17),L244-'Choose Housekeeping Genes'!M$17,"")</f>
        <v/>
      </c>
      <c r="BE244" s="132" t="str">
        <f ca="1">IF(ISNUMBER(M244-'Choose Housekeeping Genes'!N$17),M244-'Choose Housekeeping Genes'!N$17,"")</f>
        <v/>
      </c>
      <c r="BF244" s="132" t="str">
        <f ca="1">IF(ISNUMBER(N244-'Choose Housekeeping Genes'!O$17),N244-'Choose Housekeeping Genes'!O$17,"")</f>
        <v/>
      </c>
      <c r="BG244" s="132" t="str">
        <f ca="1">IF(ISNUMBER(O244-'Choose Housekeeping Genes'!P$17),O244-'Choose Housekeeping Genes'!P$17,"")</f>
        <v/>
      </c>
      <c r="BH244" s="132" t="str">
        <f ca="1">IF(ISNUMBER(P244-'Choose Housekeeping Genes'!Q$17),P244-'Choose Housekeeping Genes'!Q$17,"")</f>
        <v/>
      </c>
      <c r="BI244" s="132" t="str">
        <f ca="1">IF(ISNUMBER(Q244-'Choose Housekeeping Genes'!R$17),Q244-'Choose Housekeeping Genes'!R$17,"")</f>
        <v/>
      </c>
      <c r="BJ244" s="132" t="str">
        <f ca="1">IF(ISNUMBER(R244-'Choose Housekeeping Genes'!S$17),R244-'Choose Housekeeping Genes'!S$17,"")</f>
        <v/>
      </c>
      <c r="BK244" s="132" t="str">
        <f ca="1">IF(ISNUMBER(S244-'Choose Housekeeping Genes'!T$17),S244-'Choose Housekeeping Genes'!T$17,"")</f>
        <v/>
      </c>
      <c r="BL244" s="132" t="str">
        <f ca="1">IF(ISNUMBER(T244-'Choose Housekeeping Genes'!U$17),T244-'Choose Housekeeping Genes'!U$17,"")</f>
        <v/>
      </c>
      <c r="BM244" s="132" t="str">
        <f ca="1">IF(ISNUMBER(U244-'Choose Housekeeping Genes'!V$17),U244-'Choose Housekeeping Genes'!V$17,"")</f>
        <v/>
      </c>
      <c r="BN244" s="132" t="str">
        <f ca="1">IF(ISNUMBER(V244-'Choose Housekeeping Genes'!W$17),V244-'Choose Housekeeping Genes'!W$17,"")</f>
        <v/>
      </c>
      <c r="BO244" s="142" t="str">
        <f t="shared" si="14"/>
        <v>CASC2-1</v>
      </c>
      <c r="BP244" s="141" t="s">
        <v>291</v>
      </c>
      <c r="BQ244" s="132" t="str">
        <f ca="1">IF(ISNUMBER(Y244-'Choose Housekeeping Genes'!AA$17),Y244-'Choose Housekeeping Genes'!AA$17,"")</f>
        <v/>
      </c>
      <c r="BR244" s="132" t="str">
        <f ca="1">IF(ISNUMBER(Z244-'Choose Housekeeping Genes'!AB$17),Z244-'Choose Housekeeping Genes'!AB$17,"")</f>
        <v/>
      </c>
      <c r="BS244" s="132" t="str">
        <f ca="1">IF(ISNUMBER(AA244-'Choose Housekeeping Genes'!AC$17),AA244-'Choose Housekeeping Genes'!AC$17,"")</f>
        <v/>
      </c>
      <c r="BT244" s="132" t="str">
        <f ca="1">IF(ISNUMBER(AB244-'Choose Housekeeping Genes'!AD$17),AB244-'Choose Housekeeping Genes'!AD$17,"")</f>
        <v/>
      </c>
      <c r="BU244" s="132" t="str">
        <f ca="1">IF(ISNUMBER(AC244-'Choose Housekeeping Genes'!AE$17),AC244-'Choose Housekeeping Genes'!AE$17,"")</f>
        <v/>
      </c>
      <c r="BV244" s="132" t="str">
        <f ca="1">IF(ISNUMBER(AD244-'Choose Housekeeping Genes'!AF$17),AD244-'Choose Housekeeping Genes'!AF$17,"")</f>
        <v/>
      </c>
      <c r="BW244" s="132" t="str">
        <f ca="1">IF(ISNUMBER(AE244-'Choose Housekeeping Genes'!AG$17),AE244-'Choose Housekeeping Genes'!AG$17,"")</f>
        <v/>
      </c>
      <c r="BX244" s="132" t="str">
        <f ca="1">IF(ISNUMBER(AF244-'Choose Housekeeping Genes'!AH$17),AF244-'Choose Housekeeping Genes'!AH$17,"")</f>
        <v/>
      </c>
      <c r="BY244" s="132" t="str">
        <f ca="1">IF(ISNUMBER(AG244-'Choose Housekeeping Genes'!AI$17),AG244-'Choose Housekeeping Genes'!AI$17,"")</f>
        <v/>
      </c>
      <c r="BZ244" s="132" t="str">
        <f ca="1">IF(ISNUMBER(AH244-'Choose Housekeeping Genes'!AJ$17),AH244-'Choose Housekeeping Genes'!AJ$17,"")</f>
        <v/>
      </c>
      <c r="CA244" s="132" t="str">
        <f ca="1">IF(ISNUMBER(AI244-'Choose Housekeeping Genes'!AK$17),AI244-'Choose Housekeeping Genes'!AK$17,"")</f>
        <v/>
      </c>
      <c r="CB244" s="132" t="str">
        <f ca="1">IF(ISNUMBER(AJ244-'Choose Housekeeping Genes'!AL$17),AJ244-'Choose Housekeeping Genes'!AL$17,"")</f>
        <v/>
      </c>
      <c r="CC244" s="132" t="str">
        <f ca="1">IF(ISNUMBER(AK244-'Choose Housekeeping Genes'!AM$17),AK244-'Choose Housekeeping Genes'!AM$17,"")</f>
        <v/>
      </c>
      <c r="CD244" s="132" t="str">
        <f ca="1">IF(ISNUMBER(AL244-'Choose Housekeeping Genes'!AN$17),AL244-'Choose Housekeeping Genes'!AN$17,"")</f>
        <v/>
      </c>
      <c r="CE244" s="132" t="str">
        <f ca="1">IF(ISNUMBER(AM244-'Choose Housekeeping Genes'!AO$17),AM244-'Choose Housekeeping Genes'!AO$17,"")</f>
        <v/>
      </c>
      <c r="CF244" s="132" t="str">
        <f ca="1">IF(ISNUMBER(AN244-'Choose Housekeeping Genes'!AP$17),AN244-'Choose Housekeeping Genes'!AP$17,"")</f>
        <v/>
      </c>
      <c r="CG244" s="132" t="str">
        <f ca="1">IF(ISNUMBER(AO244-'Choose Housekeeping Genes'!AQ$17),AO244-'Choose Housekeeping Genes'!AQ$17,"")</f>
        <v/>
      </c>
      <c r="CH244" s="132" t="str">
        <f ca="1">IF(ISNUMBER(AP244-'Choose Housekeeping Genes'!AR$17),AP244-'Choose Housekeeping Genes'!AR$17,"")</f>
        <v/>
      </c>
      <c r="CI244" s="132" t="str">
        <f ca="1">IF(ISNUMBER(AQ244-'Choose Housekeeping Genes'!AS$17),AQ244-'Choose Housekeeping Genes'!AS$17,"")</f>
        <v/>
      </c>
      <c r="CJ244" s="132" t="str">
        <f ca="1">IF(ISNUMBER(AR244-'Choose Housekeeping Genes'!AT$17),AR244-'Choose Housekeeping Genes'!AT$17,"")</f>
        <v/>
      </c>
      <c r="CK244" s="137" t="e">
        <f t="shared" ca="1" si="12"/>
        <v>#DIV/0!</v>
      </c>
      <c r="CL244" s="138" t="e">
        <f t="shared" ca="1" si="13"/>
        <v>#DIV/0!</v>
      </c>
    </row>
    <row r="245" spans="1:90" ht="12.75" x14ac:dyDescent="0.15">
      <c r="A245" s="131" t="str">
        <f>'Transcript table'!C245</f>
        <v>CASC2-2</v>
      </c>
      <c r="B245" s="35" t="s">
        <v>685</v>
      </c>
      <c r="C245" s="132" t="str">
        <f>IF(SUM('Test Sample Data'!C$3:C$386)&gt;10,IF(AND(ISNUMBER('Test Sample Data'!C245),'Test Sample Data'!C245&lt;35,'Test Sample Data'!C245&gt;0),'Test Sample Data'!C245-'Choose Housekeeping Genes'!D$27,35-'Choose Housekeeping Genes'!D$27),"")</f>
        <v/>
      </c>
      <c r="D245" s="132" t="str">
        <f>IF(SUM('Test Sample Data'!D$3:D$386)&gt;10,IF(AND(ISNUMBER('Test Sample Data'!D245),'Test Sample Data'!D245&lt;35,'Test Sample Data'!D245&gt;0),'Test Sample Data'!D245-'Choose Housekeeping Genes'!E$27,35-'Choose Housekeeping Genes'!E$27),"")</f>
        <v/>
      </c>
      <c r="E245" s="132" t="str">
        <f>IF(SUM('Test Sample Data'!E$3:E$386)&gt;10,IF(AND(ISNUMBER('Test Sample Data'!E245),'Test Sample Data'!E245&lt;35,'Test Sample Data'!E245&gt;0),'Test Sample Data'!E245-'Choose Housekeeping Genes'!F$27,35-'Choose Housekeeping Genes'!F$27),"")</f>
        <v/>
      </c>
      <c r="F245" s="132" t="str">
        <f>IF(SUM('Test Sample Data'!F$3:F$386)&gt;10,IF(AND(ISNUMBER('Test Sample Data'!F245),'Test Sample Data'!F245&lt;35,'Test Sample Data'!F245&gt;0),'Test Sample Data'!F245-'Choose Housekeeping Genes'!G$27,35-'Choose Housekeeping Genes'!G$27),"")</f>
        <v/>
      </c>
      <c r="G245" s="132" t="str">
        <f>IF(SUM('Test Sample Data'!G$3:G$386)&gt;10,IF(AND(ISNUMBER('Test Sample Data'!G245),'Test Sample Data'!G245&lt;35,'Test Sample Data'!G245&gt;0),'Test Sample Data'!G245-'Choose Housekeeping Genes'!H$27,35-'Choose Housekeeping Genes'!H$27),"")</f>
        <v/>
      </c>
      <c r="H245" s="132" t="str">
        <f>IF(SUM('Test Sample Data'!H$3:H$386)&gt;10,IF(AND(ISNUMBER('Test Sample Data'!H245),'Test Sample Data'!H245&lt;35,'Test Sample Data'!H245&gt;0),'Test Sample Data'!H245-'Choose Housekeeping Genes'!I$27,35-'Choose Housekeeping Genes'!I$27),"")</f>
        <v/>
      </c>
      <c r="I245" s="132" t="str">
        <f>IF(SUM('Test Sample Data'!I$3:I$386)&gt;10,IF(AND(ISNUMBER('Test Sample Data'!I245),'Test Sample Data'!I245&lt;35,'Test Sample Data'!I245&gt;0),'Test Sample Data'!I245-'Choose Housekeeping Genes'!J$27,35-'Choose Housekeeping Genes'!J$27),"")</f>
        <v/>
      </c>
      <c r="J245" s="132" t="str">
        <f>IF(SUM('Test Sample Data'!J$3:J$386)&gt;10,IF(AND(ISNUMBER('Test Sample Data'!J245),'Test Sample Data'!J245&lt;35,'Test Sample Data'!J245&gt;0),'Test Sample Data'!J245-'Choose Housekeeping Genes'!K$27,35-'Choose Housekeeping Genes'!K$27),"")</f>
        <v/>
      </c>
      <c r="K245" s="132" t="str">
        <f>IF(SUM('Test Sample Data'!K$3:K$386)&gt;10,IF(AND(ISNUMBER('Test Sample Data'!K245),'Test Sample Data'!K245&lt;35,'Test Sample Data'!K245&gt;0),'Test Sample Data'!K245-'Choose Housekeeping Genes'!L$27,35-'Choose Housekeeping Genes'!L$27),"")</f>
        <v/>
      </c>
      <c r="L245" s="132" t="str">
        <f>IF(SUM('Test Sample Data'!L$3:L$386)&gt;10,IF(AND(ISNUMBER('Test Sample Data'!L245),'Test Sample Data'!L245&lt;35,'Test Sample Data'!L245&gt;0),'Test Sample Data'!L245-'Choose Housekeeping Genes'!M$27,35-'Choose Housekeeping Genes'!M$27),"")</f>
        <v/>
      </c>
      <c r="M245" s="132" t="str">
        <f>IF(SUM('Test Sample Data'!M$3:M$386)&gt;10,IF(AND(ISNUMBER('Test Sample Data'!M245),'Test Sample Data'!M245&lt;35,'Test Sample Data'!M245&gt;0),'Test Sample Data'!M245-'Choose Housekeeping Genes'!N$27,35-'Choose Housekeeping Genes'!N$27),"")</f>
        <v/>
      </c>
      <c r="N245" s="132" t="str">
        <f>IF(SUM('Test Sample Data'!N$3:N$386)&gt;10,IF(AND(ISNUMBER('Test Sample Data'!N245),'Test Sample Data'!N245&lt;35,'Test Sample Data'!N245&gt;0),'Test Sample Data'!N245-'Choose Housekeeping Genes'!O$27,35-'Choose Housekeeping Genes'!O$27),"")</f>
        <v/>
      </c>
      <c r="O245" s="132" t="str">
        <f>IF(SUM('Test Sample Data'!O$3:O$386)&gt;10,IF(AND(ISNUMBER('Test Sample Data'!O245),'Test Sample Data'!O245&lt;35,'Test Sample Data'!O245&gt;0),'Test Sample Data'!O245-'Choose Housekeeping Genes'!P$27,35-'Choose Housekeeping Genes'!P$27),"")</f>
        <v/>
      </c>
      <c r="P245" s="132" t="str">
        <f>IF(SUM('Test Sample Data'!P$3:P$386)&gt;10,IF(AND(ISNUMBER('Test Sample Data'!P245),'Test Sample Data'!P245&lt;35,'Test Sample Data'!P245&gt;0),'Test Sample Data'!P245-'Choose Housekeeping Genes'!Q$27,35-'Choose Housekeeping Genes'!Q$27),"")</f>
        <v/>
      </c>
      <c r="Q245" s="132" t="str">
        <f>IF(SUM('Test Sample Data'!Q$3:Q$386)&gt;10,IF(AND(ISNUMBER('Test Sample Data'!Q245),'Test Sample Data'!Q245&lt;35,'Test Sample Data'!Q245&gt;0),'Test Sample Data'!Q245-'Choose Housekeeping Genes'!R$27,35-'Choose Housekeeping Genes'!R$27),"")</f>
        <v/>
      </c>
      <c r="R245" s="132" t="str">
        <f>IF(SUM('Test Sample Data'!R$3:R$386)&gt;10,IF(AND(ISNUMBER('Test Sample Data'!R245),'Test Sample Data'!R245&lt;35,'Test Sample Data'!R245&gt;0),'Test Sample Data'!R245-'Choose Housekeeping Genes'!S$27,35-'Choose Housekeeping Genes'!S$27),"")</f>
        <v/>
      </c>
      <c r="S245" s="132" t="str">
        <f>IF(SUM('Test Sample Data'!S$3:S$386)&gt;10,IF(AND(ISNUMBER('Test Sample Data'!S245),'Test Sample Data'!S245&lt;35,'Test Sample Data'!S245&gt;0),'Test Sample Data'!S245-'Choose Housekeeping Genes'!T$27,35-'Choose Housekeeping Genes'!T$27),"")</f>
        <v/>
      </c>
      <c r="T245" s="132" t="str">
        <f>IF(SUM('Test Sample Data'!T$3:T$386)&gt;10,IF(AND(ISNUMBER('Test Sample Data'!T245),'Test Sample Data'!T245&lt;35,'Test Sample Data'!T245&gt;0),'Test Sample Data'!T245-'Choose Housekeeping Genes'!U$27,35-'Choose Housekeeping Genes'!U$27),"")</f>
        <v/>
      </c>
      <c r="U245" s="132" t="str">
        <f>IF(SUM('Test Sample Data'!U$3:U$386)&gt;10,IF(AND(ISNUMBER('Test Sample Data'!U245),'Test Sample Data'!U245&lt;35,'Test Sample Data'!U245&gt;0),'Test Sample Data'!U245-'Choose Housekeeping Genes'!V$27,35-'Choose Housekeeping Genes'!V$27),"")</f>
        <v/>
      </c>
      <c r="V245" s="132" t="str">
        <f>IF(SUM('Test Sample Data'!V$3:V$386)&gt;10,IF(AND(ISNUMBER('Test Sample Data'!V245),'Test Sample Data'!V245&lt;35,'Test Sample Data'!V245&gt;0),'Test Sample Data'!V245-'Choose Housekeeping Genes'!W$27,35-'Choose Housekeeping Genes'!W$27),"")</f>
        <v/>
      </c>
      <c r="W245" s="140" t="str">
        <f>'Control Sample Data'!A245</f>
        <v>CASC2-2</v>
      </c>
      <c r="X245" s="141" t="s">
        <v>685</v>
      </c>
      <c r="Y245" s="132" t="str">
        <f>IF(SUM('Control Sample Data'!C$3:C$386)&gt;10,IF(AND(ISNUMBER('Control Sample Data'!C245),'Control Sample Data'!C245&lt;35,'Control Sample Data'!C245&gt;0),'Control Sample Data'!C245-'Choose Housekeeping Genes'!AA$27,35-'Choose Housekeeping Genes'!AA$27),"")</f>
        <v/>
      </c>
      <c r="Z245" s="132" t="str">
        <f>IF(SUM('Control Sample Data'!D$3:D$386)&gt;10,IF(AND(ISNUMBER('Control Sample Data'!D245),'Control Sample Data'!D245&lt;35,'Control Sample Data'!D245&gt;0),'Control Sample Data'!D245-'Choose Housekeeping Genes'!AB$27,35-'Choose Housekeeping Genes'!AB$27),"")</f>
        <v/>
      </c>
      <c r="AA245" s="132" t="str">
        <f>IF(SUM('Control Sample Data'!E$3:E$386)&gt;10,IF(AND(ISNUMBER('Control Sample Data'!E245),'Control Sample Data'!E245&lt;35,'Control Sample Data'!E245&gt;0),'Control Sample Data'!E245-'Choose Housekeeping Genes'!AC$27,35-'Choose Housekeeping Genes'!AC$27),"")</f>
        <v/>
      </c>
      <c r="AB245" s="132" t="str">
        <f>IF(SUM('Control Sample Data'!F$3:F$386)&gt;10,IF(AND(ISNUMBER('Control Sample Data'!F245),'Control Sample Data'!F245&lt;35,'Control Sample Data'!F245&gt;0),'Control Sample Data'!F245-'Choose Housekeeping Genes'!AD$27,35-'Choose Housekeeping Genes'!AD$27),"")</f>
        <v/>
      </c>
      <c r="AC245" s="132" t="str">
        <f>IF(SUM('Control Sample Data'!G$3:G$386)&gt;10,IF(AND(ISNUMBER('Control Sample Data'!G245),'Control Sample Data'!G245&lt;35,'Control Sample Data'!G245&gt;0),'Control Sample Data'!G245-'Choose Housekeeping Genes'!AE$27,35-'Choose Housekeeping Genes'!AE$27),"")</f>
        <v/>
      </c>
      <c r="AD245" s="132" t="str">
        <f>IF(SUM('Control Sample Data'!H$3:H$386)&gt;10,IF(AND(ISNUMBER('Control Sample Data'!H245),'Control Sample Data'!H245&lt;35,'Control Sample Data'!H245&gt;0),'Control Sample Data'!H245-'Choose Housekeeping Genes'!AF$27,35-'Choose Housekeeping Genes'!AF$27),"")</f>
        <v/>
      </c>
      <c r="AE245" s="132" t="str">
        <f>IF(SUM('Control Sample Data'!I$3:I$386)&gt;10,IF(AND(ISNUMBER('Control Sample Data'!I245),'Control Sample Data'!I245&lt;35,'Control Sample Data'!I245&gt;0),'Control Sample Data'!I245-'Choose Housekeeping Genes'!AG$27,35-'Choose Housekeeping Genes'!AG$27),"")</f>
        <v/>
      </c>
      <c r="AF245" s="132" t="str">
        <f>IF(SUM('Control Sample Data'!J$3:J$386)&gt;10,IF(AND(ISNUMBER('Control Sample Data'!J245),'Control Sample Data'!J245&lt;35,'Control Sample Data'!J245&gt;0),'Control Sample Data'!J245-'Choose Housekeeping Genes'!AH$27,35-'Choose Housekeeping Genes'!AH$27),"")</f>
        <v/>
      </c>
      <c r="AG245" s="132" t="str">
        <f>IF(SUM('Control Sample Data'!K$3:K$386)&gt;10,IF(AND(ISNUMBER('Control Sample Data'!K245),'Control Sample Data'!K245&lt;35,'Control Sample Data'!K245&gt;0),'Control Sample Data'!K245-'Choose Housekeeping Genes'!AI$27,35-'Choose Housekeeping Genes'!AI$27),"")</f>
        <v/>
      </c>
      <c r="AH245" s="132" t="str">
        <f>IF(SUM('Control Sample Data'!L$3:L$386)&gt;10,IF(AND(ISNUMBER('Control Sample Data'!L245),'Control Sample Data'!L245&lt;35,'Control Sample Data'!L245&gt;0),'Control Sample Data'!L245-'Choose Housekeeping Genes'!AJ$27,35-'Choose Housekeeping Genes'!AJ$27),"")</f>
        <v/>
      </c>
      <c r="AI245" s="132" t="str">
        <f>IF(SUM('Control Sample Data'!M$3:M$386)&gt;10,IF(AND(ISNUMBER('Control Sample Data'!M245),'Control Sample Data'!M245&lt;35,'Control Sample Data'!M245&gt;0),'Control Sample Data'!M245-'Choose Housekeeping Genes'!AK$27,35-'Choose Housekeeping Genes'!AK$27),"")</f>
        <v/>
      </c>
      <c r="AJ245" s="132" t="str">
        <f>IF(SUM('Control Sample Data'!N$3:N$386)&gt;10,IF(AND(ISNUMBER('Control Sample Data'!N245),'Control Sample Data'!N245&lt;35,'Control Sample Data'!N245&gt;0),'Control Sample Data'!N245-'Choose Housekeeping Genes'!AL$27,35-'Choose Housekeeping Genes'!AL$27),"")</f>
        <v/>
      </c>
      <c r="AK245" s="132" t="str">
        <f>IF(SUM('Control Sample Data'!O$3:O$386)&gt;10,IF(AND(ISNUMBER('Control Sample Data'!O245),'Control Sample Data'!O245&lt;35,'Control Sample Data'!O245&gt;0),'Control Sample Data'!O245-'Choose Housekeeping Genes'!AM$27,35-'Choose Housekeeping Genes'!AM$27),"")</f>
        <v/>
      </c>
      <c r="AL245" s="132" t="str">
        <f>IF(SUM('Control Sample Data'!P$3:P$386)&gt;10,IF(AND(ISNUMBER('Control Sample Data'!P245),'Control Sample Data'!P245&lt;35,'Control Sample Data'!P245&gt;0),'Control Sample Data'!P245-'Choose Housekeeping Genes'!AN$27,35-'Choose Housekeeping Genes'!AN$27),"")</f>
        <v/>
      </c>
      <c r="AM245" s="132" t="str">
        <f>IF(SUM('Control Sample Data'!Q$3:Q$386)&gt;10,IF(AND(ISNUMBER('Control Sample Data'!Q245),'Control Sample Data'!Q245&lt;35,'Control Sample Data'!Q245&gt;0),'Control Sample Data'!Q245-'Choose Housekeeping Genes'!AO$27,35-'Choose Housekeeping Genes'!AO$27),"")</f>
        <v/>
      </c>
      <c r="AN245" s="132" t="str">
        <f>IF(SUM('Control Sample Data'!R$3:R$386)&gt;10,IF(AND(ISNUMBER('Control Sample Data'!R245),'Control Sample Data'!R245&lt;35,'Control Sample Data'!R245&gt;0),'Control Sample Data'!R245-'Choose Housekeeping Genes'!AP$27,35-'Choose Housekeeping Genes'!AP$27),"")</f>
        <v/>
      </c>
      <c r="AO245" s="132" t="str">
        <f>IF(SUM('Control Sample Data'!S$3:S$386)&gt;10,IF(AND(ISNUMBER('Control Sample Data'!S245),'Control Sample Data'!S245&lt;35,'Control Sample Data'!S245&gt;0),'Control Sample Data'!S245-'Choose Housekeeping Genes'!AQ$27,35-'Choose Housekeeping Genes'!AQ$27),"")</f>
        <v/>
      </c>
      <c r="AP245" s="132" t="str">
        <f>IF(SUM('Control Sample Data'!T$3:T$386)&gt;10,IF(AND(ISNUMBER('Control Sample Data'!T245),'Control Sample Data'!T245&lt;35,'Control Sample Data'!T245&gt;0),'Control Sample Data'!T245-'Choose Housekeeping Genes'!AR$27,35-'Choose Housekeeping Genes'!AR$27),"")</f>
        <v/>
      </c>
      <c r="AQ245" s="132" t="str">
        <f>IF(SUM('Control Sample Data'!U$3:U$386)&gt;10,IF(AND(ISNUMBER('Control Sample Data'!U245),'Control Sample Data'!U245&lt;35,'Control Sample Data'!U245&gt;0),'Control Sample Data'!U245-'Choose Housekeeping Genes'!AS$27,35-'Choose Housekeeping Genes'!AS$27),"")</f>
        <v/>
      </c>
      <c r="AR245" s="132" t="str">
        <f>IF(SUM('Control Sample Data'!V$3:V$386)&gt;10,IF(AND(ISNUMBER('Control Sample Data'!V245),'Control Sample Data'!V245&lt;35,'Control Sample Data'!V245&gt;0),'Control Sample Data'!V245-'Choose Housekeeping Genes'!AT$27,35-'Choose Housekeeping Genes'!AT$27),"")</f>
        <v/>
      </c>
      <c r="AS245" s="135" t="str">
        <f>'Control Sample Data'!A245</f>
        <v>CASC2-2</v>
      </c>
      <c r="AT245" s="35" t="s">
        <v>685</v>
      </c>
      <c r="AU245" s="132" t="str">
        <f ca="1">IF(ISNUMBER(C245-'Choose Housekeeping Genes'!D$17),C245-'Choose Housekeeping Genes'!D$17,"")</f>
        <v/>
      </c>
      <c r="AV245" s="132" t="str">
        <f ca="1">IF(ISNUMBER(D245-'Choose Housekeeping Genes'!E$17),D245-'Choose Housekeeping Genes'!E$17,"")</f>
        <v/>
      </c>
      <c r="AW245" s="132" t="str">
        <f ca="1">IF(ISNUMBER(E245-'Choose Housekeeping Genes'!F$17),E245-'Choose Housekeeping Genes'!F$17,"")</f>
        <v/>
      </c>
      <c r="AX245" s="132" t="str">
        <f ca="1">IF(ISNUMBER(F245-'Choose Housekeeping Genes'!G$17),F245-'Choose Housekeeping Genes'!G$17,"")</f>
        <v/>
      </c>
      <c r="AY245" s="132" t="str">
        <f ca="1">IF(ISNUMBER(G245-'Choose Housekeeping Genes'!H$17),G245-'Choose Housekeeping Genes'!H$17,"")</f>
        <v/>
      </c>
      <c r="AZ245" s="132" t="str">
        <f ca="1">IF(ISNUMBER(H245-'Choose Housekeeping Genes'!I$17),H245-'Choose Housekeeping Genes'!I$17,"")</f>
        <v/>
      </c>
      <c r="BA245" s="132" t="str">
        <f ca="1">IF(ISNUMBER(I245-'Choose Housekeeping Genes'!J$17),I245-'Choose Housekeeping Genes'!J$17,"")</f>
        <v/>
      </c>
      <c r="BB245" s="132" t="str">
        <f ca="1">IF(ISNUMBER(J245-'Choose Housekeeping Genes'!K$17),J245-'Choose Housekeeping Genes'!K$17,"")</f>
        <v/>
      </c>
      <c r="BC245" s="132" t="str">
        <f ca="1">IF(ISNUMBER(K245-'Choose Housekeeping Genes'!L$17),K245-'Choose Housekeeping Genes'!L$17,"")</f>
        <v/>
      </c>
      <c r="BD245" s="132" t="str">
        <f ca="1">IF(ISNUMBER(L245-'Choose Housekeeping Genes'!M$17),L245-'Choose Housekeeping Genes'!M$17,"")</f>
        <v/>
      </c>
      <c r="BE245" s="132" t="str">
        <f ca="1">IF(ISNUMBER(M245-'Choose Housekeeping Genes'!N$17),M245-'Choose Housekeeping Genes'!N$17,"")</f>
        <v/>
      </c>
      <c r="BF245" s="132" t="str">
        <f ca="1">IF(ISNUMBER(N245-'Choose Housekeeping Genes'!O$17),N245-'Choose Housekeeping Genes'!O$17,"")</f>
        <v/>
      </c>
      <c r="BG245" s="132" t="str">
        <f ca="1">IF(ISNUMBER(O245-'Choose Housekeeping Genes'!P$17),O245-'Choose Housekeeping Genes'!P$17,"")</f>
        <v/>
      </c>
      <c r="BH245" s="132" t="str">
        <f ca="1">IF(ISNUMBER(P245-'Choose Housekeeping Genes'!Q$17),P245-'Choose Housekeeping Genes'!Q$17,"")</f>
        <v/>
      </c>
      <c r="BI245" s="132" t="str">
        <f ca="1">IF(ISNUMBER(Q245-'Choose Housekeeping Genes'!R$17),Q245-'Choose Housekeeping Genes'!R$17,"")</f>
        <v/>
      </c>
      <c r="BJ245" s="132" t="str">
        <f ca="1">IF(ISNUMBER(R245-'Choose Housekeeping Genes'!S$17),R245-'Choose Housekeeping Genes'!S$17,"")</f>
        <v/>
      </c>
      <c r="BK245" s="132" t="str">
        <f ca="1">IF(ISNUMBER(S245-'Choose Housekeeping Genes'!T$17),S245-'Choose Housekeeping Genes'!T$17,"")</f>
        <v/>
      </c>
      <c r="BL245" s="132" t="str">
        <f ca="1">IF(ISNUMBER(T245-'Choose Housekeeping Genes'!U$17),T245-'Choose Housekeeping Genes'!U$17,"")</f>
        <v/>
      </c>
      <c r="BM245" s="132" t="str">
        <f ca="1">IF(ISNUMBER(U245-'Choose Housekeeping Genes'!V$17),U245-'Choose Housekeeping Genes'!V$17,"")</f>
        <v/>
      </c>
      <c r="BN245" s="132" t="str">
        <f ca="1">IF(ISNUMBER(V245-'Choose Housekeeping Genes'!W$17),V245-'Choose Housekeeping Genes'!W$17,"")</f>
        <v/>
      </c>
      <c r="BO245" s="142" t="str">
        <f t="shared" si="14"/>
        <v>CASC2-2</v>
      </c>
      <c r="BP245" s="141" t="s">
        <v>685</v>
      </c>
      <c r="BQ245" s="132" t="str">
        <f ca="1">IF(ISNUMBER(Y245-'Choose Housekeeping Genes'!AA$17),Y245-'Choose Housekeeping Genes'!AA$17,"")</f>
        <v/>
      </c>
      <c r="BR245" s="132" t="str">
        <f ca="1">IF(ISNUMBER(Z245-'Choose Housekeeping Genes'!AB$17),Z245-'Choose Housekeeping Genes'!AB$17,"")</f>
        <v/>
      </c>
      <c r="BS245" s="132" t="str">
        <f ca="1">IF(ISNUMBER(AA245-'Choose Housekeeping Genes'!AC$17),AA245-'Choose Housekeeping Genes'!AC$17,"")</f>
        <v/>
      </c>
      <c r="BT245" s="132" t="str">
        <f ca="1">IF(ISNUMBER(AB245-'Choose Housekeeping Genes'!AD$17),AB245-'Choose Housekeeping Genes'!AD$17,"")</f>
        <v/>
      </c>
      <c r="BU245" s="132" t="str">
        <f ca="1">IF(ISNUMBER(AC245-'Choose Housekeeping Genes'!AE$17),AC245-'Choose Housekeeping Genes'!AE$17,"")</f>
        <v/>
      </c>
      <c r="BV245" s="132" t="str">
        <f ca="1">IF(ISNUMBER(AD245-'Choose Housekeeping Genes'!AF$17),AD245-'Choose Housekeeping Genes'!AF$17,"")</f>
        <v/>
      </c>
      <c r="BW245" s="132" t="str">
        <f ca="1">IF(ISNUMBER(AE245-'Choose Housekeeping Genes'!AG$17),AE245-'Choose Housekeeping Genes'!AG$17,"")</f>
        <v/>
      </c>
      <c r="BX245" s="132" t="str">
        <f ca="1">IF(ISNUMBER(AF245-'Choose Housekeeping Genes'!AH$17),AF245-'Choose Housekeeping Genes'!AH$17,"")</f>
        <v/>
      </c>
      <c r="BY245" s="132" t="str">
        <f ca="1">IF(ISNUMBER(AG245-'Choose Housekeeping Genes'!AI$17),AG245-'Choose Housekeeping Genes'!AI$17,"")</f>
        <v/>
      </c>
      <c r="BZ245" s="132" t="str">
        <f ca="1">IF(ISNUMBER(AH245-'Choose Housekeeping Genes'!AJ$17),AH245-'Choose Housekeeping Genes'!AJ$17,"")</f>
        <v/>
      </c>
      <c r="CA245" s="132" t="str">
        <f ca="1">IF(ISNUMBER(AI245-'Choose Housekeeping Genes'!AK$17),AI245-'Choose Housekeeping Genes'!AK$17,"")</f>
        <v/>
      </c>
      <c r="CB245" s="132" t="str">
        <f ca="1">IF(ISNUMBER(AJ245-'Choose Housekeeping Genes'!AL$17),AJ245-'Choose Housekeeping Genes'!AL$17,"")</f>
        <v/>
      </c>
      <c r="CC245" s="132" t="str">
        <f ca="1">IF(ISNUMBER(AK245-'Choose Housekeeping Genes'!AM$17),AK245-'Choose Housekeeping Genes'!AM$17,"")</f>
        <v/>
      </c>
      <c r="CD245" s="132" t="str">
        <f ca="1">IF(ISNUMBER(AL245-'Choose Housekeeping Genes'!AN$17),AL245-'Choose Housekeeping Genes'!AN$17,"")</f>
        <v/>
      </c>
      <c r="CE245" s="132" t="str">
        <f ca="1">IF(ISNUMBER(AM245-'Choose Housekeeping Genes'!AO$17),AM245-'Choose Housekeeping Genes'!AO$17,"")</f>
        <v/>
      </c>
      <c r="CF245" s="132" t="str">
        <f ca="1">IF(ISNUMBER(AN245-'Choose Housekeeping Genes'!AP$17),AN245-'Choose Housekeeping Genes'!AP$17,"")</f>
        <v/>
      </c>
      <c r="CG245" s="132" t="str">
        <f ca="1">IF(ISNUMBER(AO245-'Choose Housekeeping Genes'!AQ$17),AO245-'Choose Housekeeping Genes'!AQ$17,"")</f>
        <v/>
      </c>
      <c r="CH245" s="132" t="str">
        <f ca="1">IF(ISNUMBER(AP245-'Choose Housekeeping Genes'!AR$17),AP245-'Choose Housekeeping Genes'!AR$17,"")</f>
        <v/>
      </c>
      <c r="CI245" s="132" t="str">
        <f ca="1">IF(ISNUMBER(AQ245-'Choose Housekeeping Genes'!AS$17),AQ245-'Choose Housekeeping Genes'!AS$17,"")</f>
        <v/>
      </c>
      <c r="CJ245" s="132" t="str">
        <f ca="1">IF(ISNUMBER(AR245-'Choose Housekeeping Genes'!AT$17),AR245-'Choose Housekeeping Genes'!AT$17,"")</f>
        <v/>
      </c>
      <c r="CK245" s="137" t="e">
        <f t="shared" ca="1" si="12"/>
        <v>#DIV/0!</v>
      </c>
      <c r="CL245" s="138" t="e">
        <f t="shared" ca="1" si="13"/>
        <v>#DIV/0!</v>
      </c>
    </row>
    <row r="246" spans="1:90" ht="12.75" x14ac:dyDescent="0.15">
      <c r="A246" s="131" t="str">
        <f>'Transcript table'!C246</f>
        <v>CASC9</v>
      </c>
      <c r="B246" s="35" t="s">
        <v>292</v>
      </c>
      <c r="C246" s="132" t="str">
        <f>IF(SUM('Test Sample Data'!C$3:C$386)&gt;10,IF(AND(ISNUMBER('Test Sample Data'!C246),'Test Sample Data'!C246&lt;35,'Test Sample Data'!C246&gt;0),'Test Sample Data'!C246-'Choose Housekeeping Genes'!D$27,35-'Choose Housekeeping Genes'!D$27),"")</f>
        <v/>
      </c>
      <c r="D246" s="132" t="str">
        <f>IF(SUM('Test Sample Data'!D$3:D$386)&gt;10,IF(AND(ISNUMBER('Test Sample Data'!D246),'Test Sample Data'!D246&lt;35,'Test Sample Data'!D246&gt;0),'Test Sample Data'!D246-'Choose Housekeeping Genes'!E$27,35-'Choose Housekeeping Genes'!E$27),"")</f>
        <v/>
      </c>
      <c r="E246" s="132" t="str">
        <f>IF(SUM('Test Sample Data'!E$3:E$386)&gt;10,IF(AND(ISNUMBER('Test Sample Data'!E246),'Test Sample Data'!E246&lt;35,'Test Sample Data'!E246&gt;0),'Test Sample Data'!E246-'Choose Housekeeping Genes'!F$27,35-'Choose Housekeeping Genes'!F$27),"")</f>
        <v/>
      </c>
      <c r="F246" s="132" t="str">
        <f>IF(SUM('Test Sample Data'!F$3:F$386)&gt;10,IF(AND(ISNUMBER('Test Sample Data'!F246),'Test Sample Data'!F246&lt;35,'Test Sample Data'!F246&gt;0),'Test Sample Data'!F246-'Choose Housekeeping Genes'!G$27,35-'Choose Housekeeping Genes'!G$27),"")</f>
        <v/>
      </c>
      <c r="G246" s="132" t="str">
        <f>IF(SUM('Test Sample Data'!G$3:G$386)&gt;10,IF(AND(ISNUMBER('Test Sample Data'!G246),'Test Sample Data'!G246&lt;35,'Test Sample Data'!G246&gt;0),'Test Sample Data'!G246-'Choose Housekeeping Genes'!H$27,35-'Choose Housekeeping Genes'!H$27),"")</f>
        <v/>
      </c>
      <c r="H246" s="132" t="str">
        <f>IF(SUM('Test Sample Data'!H$3:H$386)&gt;10,IF(AND(ISNUMBER('Test Sample Data'!H246),'Test Sample Data'!H246&lt;35,'Test Sample Data'!H246&gt;0),'Test Sample Data'!H246-'Choose Housekeeping Genes'!I$27,35-'Choose Housekeeping Genes'!I$27),"")</f>
        <v/>
      </c>
      <c r="I246" s="132" t="str">
        <f>IF(SUM('Test Sample Data'!I$3:I$386)&gt;10,IF(AND(ISNUMBER('Test Sample Data'!I246),'Test Sample Data'!I246&lt;35,'Test Sample Data'!I246&gt;0),'Test Sample Data'!I246-'Choose Housekeeping Genes'!J$27,35-'Choose Housekeeping Genes'!J$27),"")</f>
        <v/>
      </c>
      <c r="J246" s="132" t="str">
        <f>IF(SUM('Test Sample Data'!J$3:J$386)&gt;10,IF(AND(ISNUMBER('Test Sample Data'!J246),'Test Sample Data'!J246&lt;35,'Test Sample Data'!J246&gt;0),'Test Sample Data'!J246-'Choose Housekeeping Genes'!K$27,35-'Choose Housekeeping Genes'!K$27),"")</f>
        <v/>
      </c>
      <c r="K246" s="132" t="str">
        <f>IF(SUM('Test Sample Data'!K$3:K$386)&gt;10,IF(AND(ISNUMBER('Test Sample Data'!K246),'Test Sample Data'!K246&lt;35,'Test Sample Data'!K246&gt;0),'Test Sample Data'!K246-'Choose Housekeeping Genes'!L$27,35-'Choose Housekeeping Genes'!L$27),"")</f>
        <v/>
      </c>
      <c r="L246" s="132" t="str">
        <f>IF(SUM('Test Sample Data'!L$3:L$386)&gt;10,IF(AND(ISNUMBER('Test Sample Data'!L246),'Test Sample Data'!L246&lt;35,'Test Sample Data'!L246&gt;0),'Test Sample Data'!L246-'Choose Housekeeping Genes'!M$27,35-'Choose Housekeeping Genes'!M$27),"")</f>
        <v/>
      </c>
      <c r="M246" s="132" t="str">
        <f>IF(SUM('Test Sample Data'!M$3:M$386)&gt;10,IF(AND(ISNUMBER('Test Sample Data'!M246),'Test Sample Data'!M246&lt;35,'Test Sample Data'!M246&gt;0),'Test Sample Data'!M246-'Choose Housekeeping Genes'!N$27,35-'Choose Housekeeping Genes'!N$27),"")</f>
        <v/>
      </c>
      <c r="N246" s="132" t="str">
        <f>IF(SUM('Test Sample Data'!N$3:N$386)&gt;10,IF(AND(ISNUMBER('Test Sample Data'!N246),'Test Sample Data'!N246&lt;35,'Test Sample Data'!N246&gt;0),'Test Sample Data'!N246-'Choose Housekeeping Genes'!O$27,35-'Choose Housekeeping Genes'!O$27),"")</f>
        <v/>
      </c>
      <c r="O246" s="132" t="str">
        <f>IF(SUM('Test Sample Data'!O$3:O$386)&gt;10,IF(AND(ISNUMBER('Test Sample Data'!O246),'Test Sample Data'!O246&lt;35,'Test Sample Data'!O246&gt;0),'Test Sample Data'!O246-'Choose Housekeeping Genes'!P$27,35-'Choose Housekeeping Genes'!P$27),"")</f>
        <v/>
      </c>
      <c r="P246" s="132" t="str">
        <f>IF(SUM('Test Sample Data'!P$3:P$386)&gt;10,IF(AND(ISNUMBER('Test Sample Data'!P246),'Test Sample Data'!P246&lt;35,'Test Sample Data'!P246&gt;0),'Test Sample Data'!P246-'Choose Housekeeping Genes'!Q$27,35-'Choose Housekeeping Genes'!Q$27),"")</f>
        <v/>
      </c>
      <c r="Q246" s="132" t="str">
        <f>IF(SUM('Test Sample Data'!Q$3:Q$386)&gt;10,IF(AND(ISNUMBER('Test Sample Data'!Q246),'Test Sample Data'!Q246&lt;35,'Test Sample Data'!Q246&gt;0),'Test Sample Data'!Q246-'Choose Housekeeping Genes'!R$27,35-'Choose Housekeeping Genes'!R$27),"")</f>
        <v/>
      </c>
      <c r="R246" s="132" t="str">
        <f>IF(SUM('Test Sample Data'!R$3:R$386)&gt;10,IF(AND(ISNUMBER('Test Sample Data'!R246),'Test Sample Data'!R246&lt;35,'Test Sample Data'!R246&gt;0),'Test Sample Data'!R246-'Choose Housekeeping Genes'!S$27,35-'Choose Housekeeping Genes'!S$27),"")</f>
        <v/>
      </c>
      <c r="S246" s="132" t="str">
        <f>IF(SUM('Test Sample Data'!S$3:S$386)&gt;10,IF(AND(ISNUMBER('Test Sample Data'!S246),'Test Sample Data'!S246&lt;35,'Test Sample Data'!S246&gt;0),'Test Sample Data'!S246-'Choose Housekeeping Genes'!T$27,35-'Choose Housekeeping Genes'!T$27),"")</f>
        <v/>
      </c>
      <c r="T246" s="132" t="str">
        <f>IF(SUM('Test Sample Data'!T$3:T$386)&gt;10,IF(AND(ISNUMBER('Test Sample Data'!T246),'Test Sample Data'!T246&lt;35,'Test Sample Data'!T246&gt;0),'Test Sample Data'!T246-'Choose Housekeeping Genes'!U$27,35-'Choose Housekeeping Genes'!U$27),"")</f>
        <v/>
      </c>
      <c r="U246" s="132" t="str">
        <f>IF(SUM('Test Sample Data'!U$3:U$386)&gt;10,IF(AND(ISNUMBER('Test Sample Data'!U246),'Test Sample Data'!U246&lt;35,'Test Sample Data'!U246&gt;0),'Test Sample Data'!U246-'Choose Housekeeping Genes'!V$27,35-'Choose Housekeeping Genes'!V$27),"")</f>
        <v/>
      </c>
      <c r="V246" s="132" t="str">
        <f>IF(SUM('Test Sample Data'!V$3:V$386)&gt;10,IF(AND(ISNUMBER('Test Sample Data'!V246),'Test Sample Data'!V246&lt;35,'Test Sample Data'!V246&gt;0),'Test Sample Data'!V246-'Choose Housekeeping Genes'!W$27,35-'Choose Housekeeping Genes'!W$27),"")</f>
        <v/>
      </c>
      <c r="W246" s="140" t="str">
        <f>'Control Sample Data'!A246</f>
        <v>CASC9</v>
      </c>
      <c r="X246" s="141" t="s">
        <v>292</v>
      </c>
      <c r="Y246" s="132" t="str">
        <f>IF(SUM('Control Sample Data'!C$3:C$386)&gt;10,IF(AND(ISNUMBER('Control Sample Data'!C246),'Control Sample Data'!C246&lt;35,'Control Sample Data'!C246&gt;0),'Control Sample Data'!C246-'Choose Housekeeping Genes'!AA$27,35-'Choose Housekeeping Genes'!AA$27),"")</f>
        <v/>
      </c>
      <c r="Z246" s="132" t="str">
        <f>IF(SUM('Control Sample Data'!D$3:D$386)&gt;10,IF(AND(ISNUMBER('Control Sample Data'!D246),'Control Sample Data'!D246&lt;35,'Control Sample Data'!D246&gt;0),'Control Sample Data'!D246-'Choose Housekeeping Genes'!AB$27,35-'Choose Housekeeping Genes'!AB$27),"")</f>
        <v/>
      </c>
      <c r="AA246" s="132" t="str">
        <f>IF(SUM('Control Sample Data'!E$3:E$386)&gt;10,IF(AND(ISNUMBER('Control Sample Data'!E246),'Control Sample Data'!E246&lt;35,'Control Sample Data'!E246&gt;0),'Control Sample Data'!E246-'Choose Housekeeping Genes'!AC$27,35-'Choose Housekeeping Genes'!AC$27),"")</f>
        <v/>
      </c>
      <c r="AB246" s="132" t="str">
        <f>IF(SUM('Control Sample Data'!F$3:F$386)&gt;10,IF(AND(ISNUMBER('Control Sample Data'!F246),'Control Sample Data'!F246&lt;35,'Control Sample Data'!F246&gt;0),'Control Sample Data'!F246-'Choose Housekeeping Genes'!AD$27,35-'Choose Housekeeping Genes'!AD$27),"")</f>
        <v/>
      </c>
      <c r="AC246" s="132" t="str">
        <f>IF(SUM('Control Sample Data'!G$3:G$386)&gt;10,IF(AND(ISNUMBER('Control Sample Data'!G246),'Control Sample Data'!G246&lt;35,'Control Sample Data'!G246&gt;0),'Control Sample Data'!G246-'Choose Housekeeping Genes'!AE$27,35-'Choose Housekeeping Genes'!AE$27),"")</f>
        <v/>
      </c>
      <c r="AD246" s="132" t="str">
        <f>IF(SUM('Control Sample Data'!H$3:H$386)&gt;10,IF(AND(ISNUMBER('Control Sample Data'!H246),'Control Sample Data'!H246&lt;35,'Control Sample Data'!H246&gt;0),'Control Sample Data'!H246-'Choose Housekeeping Genes'!AF$27,35-'Choose Housekeeping Genes'!AF$27),"")</f>
        <v/>
      </c>
      <c r="AE246" s="132" t="str">
        <f>IF(SUM('Control Sample Data'!I$3:I$386)&gt;10,IF(AND(ISNUMBER('Control Sample Data'!I246),'Control Sample Data'!I246&lt;35,'Control Sample Data'!I246&gt;0),'Control Sample Data'!I246-'Choose Housekeeping Genes'!AG$27,35-'Choose Housekeeping Genes'!AG$27),"")</f>
        <v/>
      </c>
      <c r="AF246" s="132" t="str">
        <f>IF(SUM('Control Sample Data'!J$3:J$386)&gt;10,IF(AND(ISNUMBER('Control Sample Data'!J246),'Control Sample Data'!J246&lt;35,'Control Sample Data'!J246&gt;0),'Control Sample Data'!J246-'Choose Housekeeping Genes'!AH$27,35-'Choose Housekeeping Genes'!AH$27),"")</f>
        <v/>
      </c>
      <c r="AG246" s="132" t="str">
        <f>IF(SUM('Control Sample Data'!K$3:K$386)&gt;10,IF(AND(ISNUMBER('Control Sample Data'!K246),'Control Sample Data'!K246&lt;35,'Control Sample Data'!K246&gt;0),'Control Sample Data'!K246-'Choose Housekeeping Genes'!AI$27,35-'Choose Housekeeping Genes'!AI$27),"")</f>
        <v/>
      </c>
      <c r="AH246" s="132" t="str">
        <f>IF(SUM('Control Sample Data'!L$3:L$386)&gt;10,IF(AND(ISNUMBER('Control Sample Data'!L246),'Control Sample Data'!L246&lt;35,'Control Sample Data'!L246&gt;0),'Control Sample Data'!L246-'Choose Housekeeping Genes'!AJ$27,35-'Choose Housekeeping Genes'!AJ$27),"")</f>
        <v/>
      </c>
      <c r="AI246" s="132" t="str">
        <f>IF(SUM('Control Sample Data'!M$3:M$386)&gt;10,IF(AND(ISNUMBER('Control Sample Data'!M246),'Control Sample Data'!M246&lt;35,'Control Sample Data'!M246&gt;0),'Control Sample Data'!M246-'Choose Housekeeping Genes'!AK$27,35-'Choose Housekeeping Genes'!AK$27),"")</f>
        <v/>
      </c>
      <c r="AJ246" s="132" t="str">
        <f>IF(SUM('Control Sample Data'!N$3:N$386)&gt;10,IF(AND(ISNUMBER('Control Sample Data'!N246),'Control Sample Data'!N246&lt;35,'Control Sample Data'!N246&gt;0),'Control Sample Data'!N246-'Choose Housekeeping Genes'!AL$27,35-'Choose Housekeeping Genes'!AL$27),"")</f>
        <v/>
      </c>
      <c r="AK246" s="132" t="str">
        <f>IF(SUM('Control Sample Data'!O$3:O$386)&gt;10,IF(AND(ISNUMBER('Control Sample Data'!O246),'Control Sample Data'!O246&lt;35,'Control Sample Data'!O246&gt;0),'Control Sample Data'!O246-'Choose Housekeeping Genes'!AM$27,35-'Choose Housekeeping Genes'!AM$27),"")</f>
        <v/>
      </c>
      <c r="AL246" s="132" t="str">
        <f>IF(SUM('Control Sample Data'!P$3:P$386)&gt;10,IF(AND(ISNUMBER('Control Sample Data'!P246),'Control Sample Data'!P246&lt;35,'Control Sample Data'!P246&gt;0),'Control Sample Data'!P246-'Choose Housekeeping Genes'!AN$27,35-'Choose Housekeeping Genes'!AN$27),"")</f>
        <v/>
      </c>
      <c r="AM246" s="132" t="str">
        <f>IF(SUM('Control Sample Data'!Q$3:Q$386)&gt;10,IF(AND(ISNUMBER('Control Sample Data'!Q246),'Control Sample Data'!Q246&lt;35,'Control Sample Data'!Q246&gt;0),'Control Sample Data'!Q246-'Choose Housekeeping Genes'!AO$27,35-'Choose Housekeeping Genes'!AO$27),"")</f>
        <v/>
      </c>
      <c r="AN246" s="132" t="str">
        <f>IF(SUM('Control Sample Data'!R$3:R$386)&gt;10,IF(AND(ISNUMBER('Control Sample Data'!R246),'Control Sample Data'!R246&lt;35,'Control Sample Data'!R246&gt;0),'Control Sample Data'!R246-'Choose Housekeeping Genes'!AP$27,35-'Choose Housekeeping Genes'!AP$27),"")</f>
        <v/>
      </c>
      <c r="AO246" s="132" t="str">
        <f>IF(SUM('Control Sample Data'!S$3:S$386)&gt;10,IF(AND(ISNUMBER('Control Sample Data'!S246),'Control Sample Data'!S246&lt;35,'Control Sample Data'!S246&gt;0),'Control Sample Data'!S246-'Choose Housekeeping Genes'!AQ$27,35-'Choose Housekeeping Genes'!AQ$27),"")</f>
        <v/>
      </c>
      <c r="AP246" s="132" t="str">
        <f>IF(SUM('Control Sample Data'!T$3:T$386)&gt;10,IF(AND(ISNUMBER('Control Sample Data'!T246),'Control Sample Data'!T246&lt;35,'Control Sample Data'!T246&gt;0),'Control Sample Data'!T246-'Choose Housekeeping Genes'!AR$27,35-'Choose Housekeeping Genes'!AR$27),"")</f>
        <v/>
      </c>
      <c r="AQ246" s="132" t="str">
        <f>IF(SUM('Control Sample Data'!U$3:U$386)&gt;10,IF(AND(ISNUMBER('Control Sample Data'!U246),'Control Sample Data'!U246&lt;35,'Control Sample Data'!U246&gt;0),'Control Sample Data'!U246-'Choose Housekeeping Genes'!AS$27,35-'Choose Housekeeping Genes'!AS$27),"")</f>
        <v/>
      </c>
      <c r="AR246" s="132" t="str">
        <f>IF(SUM('Control Sample Data'!V$3:V$386)&gt;10,IF(AND(ISNUMBER('Control Sample Data'!V246),'Control Sample Data'!V246&lt;35,'Control Sample Data'!V246&gt;0),'Control Sample Data'!V246-'Choose Housekeeping Genes'!AT$27,35-'Choose Housekeeping Genes'!AT$27),"")</f>
        <v/>
      </c>
      <c r="AS246" s="135" t="str">
        <f>'Control Sample Data'!A246</f>
        <v>CASC9</v>
      </c>
      <c r="AT246" s="35" t="s">
        <v>292</v>
      </c>
      <c r="AU246" s="132" t="str">
        <f ca="1">IF(ISNUMBER(C246-'Choose Housekeeping Genes'!D$17),C246-'Choose Housekeeping Genes'!D$17,"")</f>
        <v/>
      </c>
      <c r="AV246" s="132" t="str">
        <f ca="1">IF(ISNUMBER(D246-'Choose Housekeeping Genes'!E$17),D246-'Choose Housekeeping Genes'!E$17,"")</f>
        <v/>
      </c>
      <c r="AW246" s="132" t="str">
        <f ca="1">IF(ISNUMBER(E246-'Choose Housekeeping Genes'!F$17),E246-'Choose Housekeeping Genes'!F$17,"")</f>
        <v/>
      </c>
      <c r="AX246" s="132" t="str">
        <f ca="1">IF(ISNUMBER(F246-'Choose Housekeeping Genes'!G$17),F246-'Choose Housekeeping Genes'!G$17,"")</f>
        <v/>
      </c>
      <c r="AY246" s="132" t="str">
        <f ca="1">IF(ISNUMBER(G246-'Choose Housekeeping Genes'!H$17),G246-'Choose Housekeeping Genes'!H$17,"")</f>
        <v/>
      </c>
      <c r="AZ246" s="132" t="str">
        <f ca="1">IF(ISNUMBER(H246-'Choose Housekeeping Genes'!I$17),H246-'Choose Housekeeping Genes'!I$17,"")</f>
        <v/>
      </c>
      <c r="BA246" s="132" t="str">
        <f ca="1">IF(ISNUMBER(I246-'Choose Housekeeping Genes'!J$17),I246-'Choose Housekeeping Genes'!J$17,"")</f>
        <v/>
      </c>
      <c r="BB246" s="132" t="str">
        <f ca="1">IF(ISNUMBER(J246-'Choose Housekeeping Genes'!K$17),J246-'Choose Housekeeping Genes'!K$17,"")</f>
        <v/>
      </c>
      <c r="BC246" s="132" t="str">
        <f ca="1">IF(ISNUMBER(K246-'Choose Housekeeping Genes'!L$17),K246-'Choose Housekeeping Genes'!L$17,"")</f>
        <v/>
      </c>
      <c r="BD246" s="132" t="str">
        <f ca="1">IF(ISNUMBER(L246-'Choose Housekeeping Genes'!M$17),L246-'Choose Housekeeping Genes'!M$17,"")</f>
        <v/>
      </c>
      <c r="BE246" s="132" t="str">
        <f ca="1">IF(ISNUMBER(M246-'Choose Housekeeping Genes'!N$17),M246-'Choose Housekeeping Genes'!N$17,"")</f>
        <v/>
      </c>
      <c r="BF246" s="132" t="str">
        <f ca="1">IF(ISNUMBER(N246-'Choose Housekeeping Genes'!O$17),N246-'Choose Housekeeping Genes'!O$17,"")</f>
        <v/>
      </c>
      <c r="BG246" s="132" t="str">
        <f ca="1">IF(ISNUMBER(O246-'Choose Housekeeping Genes'!P$17),O246-'Choose Housekeeping Genes'!P$17,"")</f>
        <v/>
      </c>
      <c r="BH246" s="132" t="str">
        <f ca="1">IF(ISNUMBER(P246-'Choose Housekeeping Genes'!Q$17),P246-'Choose Housekeeping Genes'!Q$17,"")</f>
        <v/>
      </c>
      <c r="BI246" s="132" t="str">
        <f ca="1">IF(ISNUMBER(Q246-'Choose Housekeeping Genes'!R$17),Q246-'Choose Housekeeping Genes'!R$17,"")</f>
        <v/>
      </c>
      <c r="BJ246" s="132" t="str">
        <f ca="1">IF(ISNUMBER(R246-'Choose Housekeeping Genes'!S$17),R246-'Choose Housekeeping Genes'!S$17,"")</f>
        <v/>
      </c>
      <c r="BK246" s="132" t="str">
        <f ca="1">IF(ISNUMBER(S246-'Choose Housekeeping Genes'!T$17),S246-'Choose Housekeeping Genes'!T$17,"")</f>
        <v/>
      </c>
      <c r="BL246" s="132" t="str">
        <f ca="1">IF(ISNUMBER(T246-'Choose Housekeeping Genes'!U$17),T246-'Choose Housekeeping Genes'!U$17,"")</f>
        <v/>
      </c>
      <c r="BM246" s="132" t="str">
        <f ca="1">IF(ISNUMBER(U246-'Choose Housekeeping Genes'!V$17),U246-'Choose Housekeeping Genes'!V$17,"")</f>
        <v/>
      </c>
      <c r="BN246" s="132" t="str">
        <f ca="1">IF(ISNUMBER(V246-'Choose Housekeeping Genes'!W$17),V246-'Choose Housekeeping Genes'!W$17,"")</f>
        <v/>
      </c>
      <c r="BO246" s="142" t="str">
        <f t="shared" si="14"/>
        <v>CASC9</v>
      </c>
      <c r="BP246" s="141" t="s">
        <v>292</v>
      </c>
      <c r="BQ246" s="132" t="str">
        <f ca="1">IF(ISNUMBER(Y246-'Choose Housekeeping Genes'!AA$17),Y246-'Choose Housekeeping Genes'!AA$17,"")</f>
        <v/>
      </c>
      <c r="BR246" s="132" t="str">
        <f ca="1">IF(ISNUMBER(Z246-'Choose Housekeeping Genes'!AB$17),Z246-'Choose Housekeeping Genes'!AB$17,"")</f>
        <v/>
      </c>
      <c r="BS246" s="132" t="str">
        <f ca="1">IF(ISNUMBER(AA246-'Choose Housekeeping Genes'!AC$17),AA246-'Choose Housekeeping Genes'!AC$17,"")</f>
        <v/>
      </c>
      <c r="BT246" s="132" t="str">
        <f ca="1">IF(ISNUMBER(AB246-'Choose Housekeeping Genes'!AD$17),AB246-'Choose Housekeeping Genes'!AD$17,"")</f>
        <v/>
      </c>
      <c r="BU246" s="132" t="str">
        <f ca="1">IF(ISNUMBER(AC246-'Choose Housekeeping Genes'!AE$17),AC246-'Choose Housekeeping Genes'!AE$17,"")</f>
        <v/>
      </c>
      <c r="BV246" s="132" t="str">
        <f ca="1">IF(ISNUMBER(AD246-'Choose Housekeeping Genes'!AF$17),AD246-'Choose Housekeeping Genes'!AF$17,"")</f>
        <v/>
      </c>
      <c r="BW246" s="132" t="str">
        <f ca="1">IF(ISNUMBER(AE246-'Choose Housekeeping Genes'!AG$17),AE246-'Choose Housekeeping Genes'!AG$17,"")</f>
        <v/>
      </c>
      <c r="BX246" s="132" t="str">
        <f ca="1">IF(ISNUMBER(AF246-'Choose Housekeeping Genes'!AH$17),AF246-'Choose Housekeeping Genes'!AH$17,"")</f>
        <v/>
      </c>
      <c r="BY246" s="132" t="str">
        <f ca="1">IF(ISNUMBER(AG246-'Choose Housekeeping Genes'!AI$17),AG246-'Choose Housekeeping Genes'!AI$17,"")</f>
        <v/>
      </c>
      <c r="BZ246" s="132" t="str">
        <f ca="1">IF(ISNUMBER(AH246-'Choose Housekeeping Genes'!AJ$17),AH246-'Choose Housekeeping Genes'!AJ$17,"")</f>
        <v/>
      </c>
      <c r="CA246" s="132" t="str">
        <f ca="1">IF(ISNUMBER(AI246-'Choose Housekeeping Genes'!AK$17),AI246-'Choose Housekeeping Genes'!AK$17,"")</f>
        <v/>
      </c>
      <c r="CB246" s="132" t="str">
        <f ca="1">IF(ISNUMBER(AJ246-'Choose Housekeeping Genes'!AL$17),AJ246-'Choose Housekeeping Genes'!AL$17,"")</f>
        <v/>
      </c>
      <c r="CC246" s="132" t="str">
        <f ca="1">IF(ISNUMBER(AK246-'Choose Housekeeping Genes'!AM$17),AK246-'Choose Housekeeping Genes'!AM$17,"")</f>
        <v/>
      </c>
      <c r="CD246" s="132" t="str">
        <f ca="1">IF(ISNUMBER(AL246-'Choose Housekeeping Genes'!AN$17),AL246-'Choose Housekeeping Genes'!AN$17,"")</f>
        <v/>
      </c>
      <c r="CE246" s="132" t="str">
        <f ca="1">IF(ISNUMBER(AM246-'Choose Housekeeping Genes'!AO$17),AM246-'Choose Housekeeping Genes'!AO$17,"")</f>
        <v/>
      </c>
      <c r="CF246" s="132" t="str">
        <f ca="1">IF(ISNUMBER(AN246-'Choose Housekeeping Genes'!AP$17),AN246-'Choose Housekeeping Genes'!AP$17,"")</f>
        <v/>
      </c>
      <c r="CG246" s="132" t="str">
        <f ca="1">IF(ISNUMBER(AO246-'Choose Housekeeping Genes'!AQ$17),AO246-'Choose Housekeeping Genes'!AQ$17,"")</f>
        <v/>
      </c>
      <c r="CH246" s="132" t="str">
        <f ca="1">IF(ISNUMBER(AP246-'Choose Housekeeping Genes'!AR$17),AP246-'Choose Housekeeping Genes'!AR$17,"")</f>
        <v/>
      </c>
      <c r="CI246" s="132" t="str">
        <f ca="1">IF(ISNUMBER(AQ246-'Choose Housekeeping Genes'!AS$17),AQ246-'Choose Housekeeping Genes'!AS$17,"")</f>
        <v/>
      </c>
      <c r="CJ246" s="132" t="str">
        <f ca="1">IF(ISNUMBER(AR246-'Choose Housekeeping Genes'!AT$17),AR246-'Choose Housekeeping Genes'!AT$17,"")</f>
        <v/>
      </c>
      <c r="CK246" s="137" t="e">
        <f t="shared" ca="1" si="12"/>
        <v>#DIV/0!</v>
      </c>
      <c r="CL246" s="138" t="e">
        <f t="shared" ca="1" si="13"/>
        <v>#DIV/0!</v>
      </c>
    </row>
    <row r="247" spans="1:90" ht="12.75" x14ac:dyDescent="0.15">
      <c r="A247" s="131" t="str">
        <f>'Transcript table'!C247</f>
        <v>CBR3-AS1-1</v>
      </c>
      <c r="B247" s="35" t="s">
        <v>293</v>
      </c>
      <c r="C247" s="132" t="str">
        <f>IF(SUM('Test Sample Data'!C$3:C$386)&gt;10,IF(AND(ISNUMBER('Test Sample Data'!C247),'Test Sample Data'!C247&lt;35,'Test Sample Data'!C247&gt;0),'Test Sample Data'!C247-'Choose Housekeeping Genes'!D$27,35-'Choose Housekeeping Genes'!D$27),"")</f>
        <v/>
      </c>
      <c r="D247" s="132" t="str">
        <f>IF(SUM('Test Sample Data'!D$3:D$386)&gt;10,IF(AND(ISNUMBER('Test Sample Data'!D247),'Test Sample Data'!D247&lt;35,'Test Sample Data'!D247&gt;0),'Test Sample Data'!D247-'Choose Housekeeping Genes'!E$27,35-'Choose Housekeeping Genes'!E$27),"")</f>
        <v/>
      </c>
      <c r="E247" s="132" t="str">
        <f>IF(SUM('Test Sample Data'!E$3:E$386)&gt;10,IF(AND(ISNUMBER('Test Sample Data'!E247),'Test Sample Data'!E247&lt;35,'Test Sample Data'!E247&gt;0),'Test Sample Data'!E247-'Choose Housekeeping Genes'!F$27,35-'Choose Housekeeping Genes'!F$27),"")</f>
        <v/>
      </c>
      <c r="F247" s="132" t="str">
        <f>IF(SUM('Test Sample Data'!F$3:F$386)&gt;10,IF(AND(ISNUMBER('Test Sample Data'!F247),'Test Sample Data'!F247&lt;35,'Test Sample Data'!F247&gt;0),'Test Sample Data'!F247-'Choose Housekeeping Genes'!G$27,35-'Choose Housekeeping Genes'!G$27),"")</f>
        <v/>
      </c>
      <c r="G247" s="132" t="str">
        <f>IF(SUM('Test Sample Data'!G$3:G$386)&gt;10,IF(AND(ISNUMBER('Test Sample Data'!G247),'Test Sample Data'!G247&lt;35,'Test Sample Data'!G247&gt;0),'Test Sample Data'!G247-'Choose Housekeeping Genes'!H$27,35-'Choose Housekeeping Genes'!H$27),"")</f>
        <v/>
      </c>
      <c r="H247" s="132" t="str">
        <f>IF(SUM('Test Sample Data'!H$3:H$386)&gt;10,IF(AND(ISNUMBER('Test Sample Data'!H247),'Test Sample Data'!H247&lt;35,'Test Sample Data'!H247&gt;0),'Test Sample Data'!H247-'Choose Housekeeping Genes'!I$27,35-'Choose Housekeeping Genes'!I$27),"")</f>
        <v/>
      </c>
      <c r="I247" s="132" t="str">
        <f>IF(SUM('Test Sample Data'!I$3:I$386)&gt;10,IF(AND(ISNUMBER('Test Sample Data'!I247),'Test Sample Data'!I247&lt;35,'Test Sample Data'!I247&gt;0),'Test Sample Data'!I247-'Choose Housekeeping Genes'!J$27,35-'Choose Housekeeping Genes'!J$27),"")</f>
        <v/>
      </c>
      <c r="J247" s="132" t="str">
        <f>IF(SUM('Test Sample Data'!J$3:J$386)&gt;10,IF(AND(ISNUMBER('Test Sample Data'!J247),'Test Sample Data'!J247&lt;35,'Test Sample Data'!J247&gt;0),'Test Sample Data'!J247-'Choose Housekeeping Genes'!K$27,35-'Choose Housekeeping Genes'!K$27),"")</f>
        <v/>
      </c>
      <c r="K247" s="132" t="str">
        <f>IF(SUM('Test Sample Data'!K$3:K$386)&gt;10,IF(AND(ISNUMBER('Test Sample Data'!K247),'Test Sample Data'!K247&lt;35,'Test Sample Data'!K247&gt;0),'Test Sample Data'!K247-'Choose Housekeeping Genes'!L$27,35-'Choose Housekeeping Genes'!L$27),"")</f>
        <v/>
      </c>
      <c r="L247" s="132" t="str">
        <f>IF(SUM('Test Sample Data'!L$3:L$386)&gt;10,IF(AND(ISNUMBER('Test Sample Data'!L247),'Test Sample Data'!L247&lt;35,'Test Sample Data'!L247&gt;0),'Test Sample Data'!L247-'Choose Housekeeping Genes'!M$27,35-'Choose Housekeeping Genes'!M$27),"")</f>
        <v/>
      </c>
      <c r="M247" s="132" t="str">
        <f>IF(SUM('Test Sample Data'!M$3:M$386)&gt;10,IF(AND(ISNUMBER('Test Sample Data'!M247),'Test Sample Data'!M247&lt;35,'Test Sample Data'!M247&gt;0),'Test Sample Data'!M247-'Choose Housekeeping Genes'!N$27,35-'Choose Housekeeping Genes'!N$27),"")</f>
        <v/>
      </c>
      <c r="N247" s="132" t="str">
        <f>IF(SUM('Test Sample Data'!N$3:N$386)&gt;10,IF(AND(ISNUMBER('Test Sample Data'!N247),'Test Sample Data'!N247&lt;35,'Test Sample Data'!N247&gt;0),'Test Sample Data'!N247-'Choose Housekeeping Genes'!O$27,35-'Choose Housekeeping Genes'!O$27),"")</f>
        <v/>
      </c>
      <c r="O247" s="132" t="str">
        <f>IF(SUM('Test Sample Data'!O$3:O$386)&gt;10,IF(AND(ISNUMBER('Test Sample Data'!O247),'Test Sample Data'!O247&lt;35,'Test Sample Data'!O247&gt;0),'Test Sample Data'!O247-'Choose Housekeeping Genes'!P$27,35-'Choose Housekeeping Genes'!P$27),"")</f>
        <v/>
      </c>
      <c r="P247" s="132" t="str">
        <f>IF(SUM('Test Sample Data'!P$3:P$386)&gt;10,IF(AND(ISNUMBER('Test Sample Data'!P247),'Test Sample Data'!P247&lt;35,'Test Sample Data'!P247&gt;0),'Test Sample Data'!P247-'Choose Housekeeping Genes'!Q$27,35-'Choose Housekeeping Genes'!Q$27),"")</f>
        <v/>
      </c>
      <c r="Q247" s="132" t="str">
        <f>IF(SUM('Test Sample Data'!Q$3:Q$386)&gt;10,IF(AND(ISNUMBER('Test Sample Data'!Q247),'Test Sample Data'!Q247&lt;35,'Test Sample Data'!Q247&gt;0),'Test Sample Data'!Q247-'Choose Housekeeping Genes'!R$27,35-'Choose Housekeeping Genes'!R$27),"")</f>
        <v/>
      </c>
      <c r="R247" s="132" t="str">
        <f>IF(SUM('Test Sample Data'!R$3:R$386)&gt;10,IF(AND(ISNUMBER('Test Sample Data'!R247),'Test Sample Data'!R247&lt;35,'Test Sample Data'!R247&gt;0),'Test Sample Data'!R247-'Choose Housekeeping Genes'!S$27,35-'Choose Housekeeping Genes'!S$27),"")</f>
        <v/>
      </c>
      <c r="S247" s="132" t="str">
        <f>IF(SUM('Test Sample Data'!S$3:S$386)&gt;10,IF(AND(ISNUMBER('Test Sample Data'!S247),'Test Sample Data'!S247&lt;35,'Test Sample Data'!S247&gt;0),'Test Sample Data'!S247-'Choose Housekeeping Genes'!T$27,35-'Choose Housekeeping Genes'!T$27),"")</f>
        <v/>
      </c>
      <c r="T247" s="132" t="str">
        <f>IF(SUM('Test Sample Data'!T$3:T$386)&gt;10,IF(AND(ISNUMBER('Test Sample Data'!T247),'Test Sample Data'!T247&lt;35,'Test Sample Data'!T247&gt;0),'Test Sample Data'!T247-'Choose Housekeeping Genes'!U$27,35-'Choose Housekeeping Genes'!U$27),"")</f>
        <v/>
      </c>
      <c r="U247" s="132" t="str">
        <f>IF(SUM('Test Sample Data'!U$3:U$386)&gt;10,IF(AND(ISNUMBER('Test Sample Data'!U247),'Test Sample Data'!U247&lt;35,'Test Sample Data'!U247&gt;0),'Test Sample Data'!U247-'Choose Housekeeping Genes'!V$27,35-'Choose Housekeeping Genes'!V$27),"")</f>
        <v/>
      </c>
      <c r="V247" s="132" t="str">
        <f>IF(SUM('Test Sample Data'!V$3:V$386)&gt;10,IF(AND(ISNUMBER('Test Sample Data'!V247),'Test Sample Data'!V247&lt;35,'Test Sample Data'!V247&gt;0),'Test Sample Data'!V247-'Choose Housekeeping Genes'!W$27,35-'Choose Housekeeping Genes'!W$27),"")</f>
        <v/>
      </c>
      <c r="W247" s="140" t="str">
        <f>'Control Sample Data'!A247</f>
        <v>CBR3-AS1-1</v>
      </c>
      <c r="X247" s="141" t="s">
        <v>293</v>
      </c>
      <c r="Y247" s="132" t="str">
        <f>IF(SUM('Control Sample Data'!C$3:C$386)&gt;10,IF(AND(ISNUMBER('Control Sample Data'!C247),'Control Sample Data'!C247&lt;35,'Control Sample Data'!C247&gt;0),'Control Sample Data'!C247-'Choose Housekeeping Genes'!AA$27,35-'Choose Housekeeping Genes'!AA$27),"")</f>
        <v/>
      </c>
      <c r="Z247" s="132" t="str">
        <f>IF(SUM('Control Sample Data'!D$3:D$386)&gt;10,IF(AND(ISNUMBER('Control Sample Data'!D247),'Control Sample Data'!D247&lt;35,'Control Sample Data'!D247&gt;0),'Control Sample Data'!D247-'Choose Housekeeping Genes'!AB$27,35-'Choose Housekeeping Genes'!AB$27),"")</f>
        <v/>
      </c>
      <c r="AA247" s="132" t="str">
        <f>IF(SUM('Control Sample Data'!E$3:E$386)&gt;10,IF(AND(ISNUMBER('Control Sample Data'!E247),'Control Sample Data'!E247&lt;35,'Control Sample Data'!E247&gt;0),'Control Sample Data'!E247-'Choose Housekeeping Genes'!AC$27,35-'Choose Housekeeping Genes'!AC$27),"")</f>
        <v/>
      </c>
      <c r="AB247" s="132" t="str">
        <f>IF(SUM('Control Sample Data'!F$3:F$386)&gt;10,IF(AND(ISNUMBER('Control Sample Data'!F247),'Control Sample Data'!F247&lt;35,'Control Sample Data'!F247&gt;0),'Control Sample Data'!F247-'Choose Housekeeping Genes'!AD$27,35-'Choose Housekeeping Genes'!AD$27),"")</f>
        <v/>
      </c>
      <c r="AC247" s="132" t="str">
        <f>IF(SUM('Control Sample Data'!G$3:G$386)&gt;10,IF(AND(ISNUMBER('Control Sample Data'!G247),'Control Sample Data'!G247&lt;35,'Control Sample Data'!G247&gt;0),'Control Sample Data'!G247-'Choose Housekeeping Genes'!AE$27,35-'Choose Housekeeping Genes'!AE$27),"")</f>
        <v/>
      </c>
      <c r="AD247" s="132" t="str">
        <f>IF(SUM('Control Sample Data'!H$3:H$386)&gt;10,IF(AND(ISNUMBER('Control Sample Data'!H247),'Control Sample Data'!H247&lt;35,'Control Sample Data'!H247&gt;0),'Control Sample Data'!H247-'Choose Housekeeping Genes'!AF$27,35-'Choose Housekeeping Genes'!AF$27),"")</f>
        <v/>
      </c>
      <c r="AE247" s="132" t="str">
        <f>IF(SUM('Control Sample Data'!I$3:I$386)&gt;10,IF(AND(ISNUMBER('Control Sample Data'!I247),'Control Sample Data'!I247&lt;35,'Control Sample Data'!I247&gt;0),'Control Sample Data'!I247-'Choose Housekeeping Genes'!AG$27,35-'Choose Housekeeping Genes'!AG$27),"")</f>
        <v/>
      </c>
      <c r="AF247" s="132" t="str">
        <f>IF(SUM('Control Sample Data'!J$3:J$386)&gt;10,IF(AND(ISNUMBER('Control Sample Data'!J247),'Control Sample Data'!J247&lt;35,'Control Sample Data'!J247&gt;0),'Control Sample Data'!J247-'Choose Housekeeping Genes'!AH$27,35-'Choose Housekeeping Genes'!AH$27),"")</f>
        <v/>
      </c>
      <c r="AG247" s="132" t="str">
        <f>IF(SUM('Control Sample Data'!K$3:K$386)&gt;10,IF(AND(ISNUMBER('Control Sample Data'!K247),'Control Sample Data'!K247&lt;35,'Control Sample Data'!K247&gt;0),'Control Sample Data'!K247-'Choose Housekeeping Genes'!AI$27,35-'Choose Housekeeping Genes'!AI$27),"")</f>
        <v/>
      </c>
      <c r="AH247" s="132" t="str">
        <f>IF(SUM('Control Sample Data'!L$3:L$386)&gt;10,IF(AND(ISNUMBER('Control Sample Data'!L247),'Control Sample Data'!L247&lt;35,'Control Sample Data'!L247&gt;0),'Control Sample Data'!L247-'Choose Housekeeping Genes'!AJ$27,35-'Choose Housekeeping Genes'!AJ$27),"")</f>
        <v/>
      </c>
      <c r="AI247" s="132" t="str">
        <f>IF(SUM('Control Sample Data'!M$3:M$386)&gt;10,IF(AND(ISNUMBER('Control Sample Data'!M247),'Control Sample Data'!M247&lt;35,'Control Sample Data'!M247&gt;0),'Control Sample Data'!M247-'Choose Housekeeping Genes'!AK$27,35-'Choose Housekeeping Genes'!AK$27),"")</f>
        <v/>
      </c>
      <c r="AJ247" s="132" t="str">
        <f>IF(SUM('Control Sample Data'!N$3:N$386)&gt;10,IF(AND(ISNUMBER('Control Sample Data'!N247),'Control Sample Data'!N247&lt;35,'Control Sample Data'!N247&gt;0),'Control Sample Data'!N247-'Choose Housekeeping Genes'!AL$27,35-'Choose Housekeeping Genes'!AL$27),"")</f>
        <v/>
      </c>
      <c r="AK247" s="132" t="str">
        <f>IF(SUM('Control Sample Data'!O$3:O$386)&gt;10,IF(AND(ISNUMBER('Control Sample Data'!O247),'Control Sample Data'!O247&lt;35,'Control Sample Data'!O247&gt;0),'Control Sample Data'!O247-'Choose Housekeeping Genes'!AM$27,35-'Choose Housekeeping Genes'!AM$27),"")</f>
        <v/>
      </c>
      <c r="AL247" s="132" t="str">
        <f>IF(SUM('Control Sample Data'!P$3:P$386)&gt;10,IF(AND(ISNUMBER('Control Sample Data'!P247),'Control Sample Data'!P247&lt;35,'Control Sample Data'!P247&gt;0),'Control Sample Data'!P247-'Choose Housekeeping Genes'!AN$27,35-'Choose Housekeeping Genes'!AN$27),"")</f>
        <v/>
      </c>
      <c r="AM247" s="132" t="str">
        <f>IF(SUM('Control Sample Data'!Q$3:Q$386)&gt;10,IF(AND(ISNUMBER('Control Sample Data'!Q247),'Control Sample Data'!Q247&lt;35,'Control Sample Data'!Q247&gt;0),'Control Sample Data'!Q247-'Choose Housekeeping Genes'!AO$27,35-'Choose Housekeeping Genes'!AO$27),"")</f>
        <v/>
      </c>
      <c r="AN247" s="132" t="str">
        <f>IF(SUM('Control Sample Data'!R$3:R$386)&gt;10,IF(AND(ISNUMBER('Control Sample Data'!R247),'Control Sample Data'!R247&lt;35,'Control Sample Data'!R247&gt;0),'Control Sample Data'!R247-'Choose Housekeeping Genes'!AP$27,35-'Choose Housekeeping Genes'!AP$27),"")</f>
        <v/>
      </c>
      <c r="AO247" s="132" t="str">
        <f>IF(SUM('Control Sample Data'!S$3:S$386)&gt;10,IF(AND(ISNUMBER('Control Sample Data'!S247),'Control Sample Data'!S247&lt;35,'Control Sample Data'!S247&gt;0),'Control Sample Data'!S247-'Choose Housekeeping Genes'!AQ$27,35-'Choose Housekeeping Genes'!AQ$27),"")</f>
        <v/>
      </c>
      <c r="AP247" s="132" t="str">
        <f>IF(SUM('Control Sample Data'!T$3:T$386)&gt;10,IF(AND(ISNUMBER('Control Sample Data'!T247),'Control Sample Data'!T247&lt;35,'Control Sample Data'!T247&gt;0),'Control Sample Data'!T247-'Choose Housekeeping Genes'!AR$27,35-'Choose Housekeeping Genes'!AR$27),"")</f>
        <v/>
      </c>
      <c r="AQ247" s="132" t="str">
        <f>IF(SUM('Control Sample Data'!U$3:U$386)&gt;10,IF(AND(ISNUMBER('Control Sample Data'!U247),'Control Sample Data'!U247&lt;35,'Control Sample Data'!U247&gt;0),'Control Sample Data'!U247-'Choose Housekeeping Genes'!AS$27,35-'Choose Housekeeping Genes'!AS$27),"")</f>
        <v/>
      </c>
      <c r="AR247" s="132" t="str">
        <f>IF(SUM('Control Sample Data'!V$3:V$386)&gt;10,IF(AND(ISNUMBER('Control Sample Data'!V247),'Control Sample Data'!V247&lt;35,'Control Sample Data'!V247&gt;0),'Control Sample Data'!V247-'Choose Housekeeping Genes'!AT$27,35-'Choose Housekeeping Genes'!AT$27),"")</f>
        <v/>
      </c>
      <c r="AS247" s="135" t="str">
        <f>'Control Sample Data'!A247</f>
        <v>CBR3-AS1-1</v>
      </c>
      <c r="AT247" s="35" t="s">
        <v>293</v>
      </c>
      <c r="AU247" s="132" t="str">
        <f ca="1">IF(ISNUMBER(C247-'Choose Housekeeping Genes'!D$17),C247-'Choose Housekeeping Genes'!D$17,"")</f>
        <v/>
      </c>
      <c r="AV247" s="132" t="str">
        <f ca="1">IF(ISNUMBER(D247-'Choose Housekeeping Genes'!E$17),D247-'Choose Housekeeping Genes'!E$17,"")</f>
        <v/>
      </c>
      <c r="AW247" s="132" t="str">
        <f ca="1">IF(ISNUMBER(E247-'Choose Housekeeping Genes'!F$17),E247-'Choose Housekeeping Genes'!F$17,"")</f>
        <v/>
      </c>
      <c r="AX247" s="132" t="str">
        <f ca="1">IF(ISNUMBER(F247-'Choose Housekeeping Genes'!G$17),F247-'Choose Housekeeping Genes'!G$17,"")</f>
        <v/>
      </c>
      <c r="AY247" s="132" t="str">
        <f ca="1">IF(ISNUMBER(G247-'Choose Housekeeping Genes'!H$17),G247-'Choose Housekeeping Genes'!H$17,"")</f>
        <v/>
      </c>
      <c r="AZ247" s="132" t="str">
        <f ca="1">IF(ISNUMBER(H247-'Choose Housekeeping Genes'!I$17),H247-'Choose Housekeeping Genes'!I$17,"")</f>
        <v/>
      </c>
      <c r="BA247" s="132" t="str">
        <f ca="1">IF(ISNUMBER(I247-'Choose Housekeeping Genes'!J$17),I247-'Choose Housekeeping Genes'!J$17,"")</f>
        <v/>
      </c>
      <c r="BB247" s="132" t="str">
        <f ca="1">IF(ISNUMBER(J247-'Choose Housekeeping Genes'!K$17),J247-'Choose Housekeeping Genes'!K$17,"")</f>
        <v/>
      </c>
      <c r="BC247" s="132" t="str">
        <f ca="1">IF(ISNUMBER(K247-'Choose Housekeeping Genes'!L$17),K247-'Choose Housekeeping Genes'!L$17,"")</f>
        <v/>
      </c>
      <c r="BD247" s="132" t="str">
        <f ca="1">IF(ISNUMBER(L247-'Choose Housekeeping Genes'!M$17),L247-'Choose Housekeeping Genes'!M$17,"")</f>
        <v/>
      </c>
      <c r="BE247" s="132" t="str">
        <f ca="1">IF(ISNUMBER(M247-'Choose Housekeeping Genes'!N$17),M247-'Choose Housekeeping Genes'!N$17,"")</f>
        <v/>
      </c>
      <c r="BF247" s="132" t="str">
        <f ca="1">IF(ISNUMBER(N247-'Choose Housekeeping Genes'!O$17),N247-'Choose Housekeeping Genes'!O$17,"")</f>
        <v/>
      </c>
      <c r="BG247" s="132" t="str">
        <f ca="1">IF(ISNUMBER(O247-'Choose Housekeeping Genes'!P$17),O247-'Choose Housekeeping Genes'!P$17,"")</f>
        <v/>
      </c>
      <c r="BH247" s="132" t="str">
        <f ca="1">IF(ISNUMBER(P247-'Choose Housekeeping Genes'!Q$17),P247-'Choose Housekeeping Genes'!Q$17,"")</f>
        <v/>
      </c>
      <c r="BI247" s="132" t="str">
        <f ca="1">IF(ISNUMBER(Q247-'Choose Housekeeping Genes'!R$17),Q247-'Choose Housekeeping Genes'!R$17,"")</f>
        <v/>
      </c>
      <c r="BJ247" s="132" t="str">
        <f ca="1">IF(ISNUMBER(R247-'Choose Housekeeping Genes'!S$17),R247-'Choose Housekeeping Genes'!S$17,"")</f>
        <v/>
      </c>
      <c r="BK247" s="132" t="str">
        <f ca="1">IF(ISNUMBER(S247-'Choose Housekeeping Genes'!T$17),S247-'Choose Housekeeping Genes'!T$17,"")</f>
        <v/>
      </c>
      <c r="BL247" s="132" t="str">
        <f ca="1">IF(ISNUMBER(T247-'Choose Housekeeping Genes'!U$17),T247-'Choose Housekeeping Genes'!U$17,"")</f>
        <v/>
      </c>
      <c r="BM247" s="132" t="str">
        <f ca="1">IF(ISNUMBER(U247-'Choose Housekeeping Genes'!V$17),U247-'Choose Housekeeping Genes'!V$17,"")</f>
        <v/>
      </c>
      <c r="BN247" s="132" t="str">
        <f ca="1">IF(ISNUMBER(V247-'Choose Housekeeping Genes'!W$17),V247-'Choose Housekeeping Genes'!W$17,"")</f>
        <v/>
      </c>
      <c r="BO247" s="142" t="str">
        <f t="shared" si="14"/>
        <v>CBR3-AS1-1</v>
      </c>
      <c r="BP247" s="141" t="s">
        <v>293</v>
      </c>
      <c r="BQ247" s="132" t="str">
        <f ca="1">IF(ISNUMBER(Y247-'Choose Housekeeping Genes'!AA$17),Y247-'Choose Housekeeping Genes'!AA$17,"")</f>
        <v/>
      </c>
      <c r="BR247" s="132" t="str">
        <f ca="1">IF(ISNUMBER(Z247-'Choose Housekeeping Genes'!AB$17),Z247-'Choose Housekeeping Genes'!AB$17,"")</f>
        <v/>
      </c>
      <c r="BS247" s="132" t="str">
        <f ca="1">IF(ISNUMBER(AA247-'Choose Housekeeping Genes'!AC$17),AA247-'Choose Housekeeping Genes'!AC$17,"")</f>
        <v/>
      </c>
      <c r="BT247" s="132" t="str">
        <f ca="1">IF(ISNUMBER(AB247-'Choose Housekeeping Genes'!AD$17),AB247-'Choose Housekeeping Genes'!AD$17,"")</f>
        <v/>
      </c>
      <c r="BU247" s="132" t="str">
        <f ca="1">IF(ISNUMBER(AC247-'Choose Housekeeping Genes'!AE$17),AC247-'Choose Housekeeping Genes'!AE$17,"")</f>
        <v/>
      </c>
      <c r="BV247" s="132" t="str">
        <f ca="1">IF(ISNUMBER(AD247-'Choose Housekeeping Genes'!AF$17),AD247-'Choose Housekeeping Genes'!AF$17,"")</f>
        <v/>
      </c>
      <c r="BW247" s="132" t="str">
        <f ca="1">IF(ISNUMBER(AE247-'Choose Housekeeping Genes'!AG$17),AE247-'Choose Housekeeping Genes'!AG$17,"")</f>
        <v/>
      </c>
      <c r="BX247" s="132" t="str">
        <f ca="1">IF(ISNUMBER(AF247-'Choose Housekeeping Genes'!AH$17),AF247-'Choose Housekeeping Genes'!AH$17,"")</f>
        <v/>
      </c>
      <c r="BY247" s="132" t="str">
        <f ca="1">IF(ISNUMBER(AG247-'Choose Housekeeping Genes'!AI$17),AG247-'Choose Housekeeping Genes'!AI$17,"")</f>
        <v/>
      </c>
      <c r="BZ247" s="132" t="str">
        <f ca="1">IF(ISNUMBER(AH247-'Choose Housekeeping Genes'!AJ$17),AH247-'Choose Housekeeping Genes'!AJ$17,"")</f>
        <v/>
      </c>
      <c r="CA247" s="132" t="str">
        <f ca="1">IF(ISNUMBER(AI247-'Choose Housekeeping Genes'!AK$17),AI247-'Choose Housekeeping Genes'!AK$17,"")</f>
        <v/>
      </c>
      <c r="CB247" s="132" t="str">
        <f ca="1">IF(ISNUMBER(AJ247-'Choose Housekeeping Genes'!AL$17),AJ247-'Choose Housekeeping Genes'!AL$17,"")</f>
        <v/>
      </c>
      <c r="CC247" s="132" t="str">
        <f ca="1">IF(ISNUMBER(AK247-'Choose Housekeeping Genes'!AM$17),AK247-'Choose Housekeeping Genes'!AM$17,"")</f>
        <v/>
      </c>
      <c r="CD247" s="132" t="str">
        <f ca="1">IF(ISNUMBER(AL247-'Choose Housekeeping Genes'!AN$17),AL247-'Choose Housekeeping Genes'!AN$17,"")</f>
        <v/>
      </c>
      <c r="CE247" s="132" t="str">
        <f ca="1">IF(ISNUMBER(AM247-'Choose Housekeeping Genes'!AO$17),AM247-'Choose Housekeeping Genes'!AO$17,"")</f>
        <v/>
      </c>
      <c r="CF247" s="132" t="str">
        <f ca="1">IF(ISNUMBER(AN247-'Choose Housekeeping Genes'!AP$17),AN247-'Choose Housekeeping Genes'!AP$17,"")</f>
        <v/>
      </c>
      <c r="CG247" s="132" t="str">
        <f ca="1">IF(ISNUMBER(AO247-'Choose Housekeeping Genes'!AQ$17),AO247-'Choose Housekeeping Genes'!AQ$17,"")</f>
        <v/>
      </c>
      <c r="CH247" s="132" t="str">
        <f ca="1">IF(ISNUMBER(AP247-'Choose Housekeeping Genes'!AR$17),AP247-'Choose Housekeeping Genes'!AR$17,"")</f>
        <v/>
      </c>
      <c r="CI247" s="132" t="str">
        <f ca="1">IF(ISNUMBER(AQ247-'Choose Housekeeping Genes'!AS$17),AQ247-'Choose Housekeeping Genes'!AS$17,"")</f>
        <v/>
      </c>
      <c r="CJ247" s="132" t="str">
        <f ca="1">IF(ISNUMBER(AR247-'Choose Housekeeping Genes'!AT$17),AR247-'Choose Housekeeping Genes'!AT$17,"")</f>
        <v/>
      </c>
      <c r="CK247" s="137" t="e">
        <f t="shared" ca="1" si="12"/>
        <v>#DIV/0!</v>
      </c>
      <c r="CL247" s="138" t="e">
        <f t="shared" ca="1" si="13"/>
        <v>#DIV/0!</v>
      </c>
    </row>
    <row r="248" spans="1:90" ht="12.75" x14ac:dyDescent="0.15">
      <c r="A248" s="131" t="str">
        <f>'Transcript table'!C248</f>
        <v>CBR3-AS1-2</v>
      </c>
      <c r="B248" s="35" t="s">
        <v>294</v>
      </c>
      <c r="C248" s="132" t="str">
        <f>IF(SUM('Test Sample Data'!C$3:C$386)&gt;10,IF(AND(ISNUMBER('Test Sample Data'!C248),'Test Sample Data'!C248&lt;35,'Test Sample Data'!C248&gt;0),'Test Sample Data'!C248-'Choose Housekeeping Genes'!D$27,35-'Choose Housekeeping Genes'!D$27),"")</f>
        <v/>
      </c>
      <c r="D248" s="132" t="str">
        <f>IF(SUM('Test Sample Data'!D$3:D$386)&gt;10,IF(AND(ISNUMBER('Test Sample Data'!D248),'Test Sample Data'!D248&lt;35,'Test Sample Data'!D248&gt;0),'Test Sample Data'!D248-'Choose Housekeeping Genes'!E$27,35-'Choose Housekeeping Genes'!E$27),"")</f>
        <v/>
      </c>
      <c r="E248" s="132" t="str">
        <f>IF(SUM('Test Sample Data'!E$3:E$386)&gt;10,IF(AND(ISNUMBER('Test Sample Data'!E248),'Test Sample Data'!E248&lt;35,'Test Sample Data'!E248&gt;0),'Test Sample Data'!E248-'Choose Housekeeping Genes'!F$27,35-'Choose Housekeeping Genes'!F$27),"")</f>
        <v/>
      </c>
      <c r="F248" s="132" t="str">
        <f>IF(SUM('Test Sample Data'!F$3:F$386)&gt;10,IF(AND(ISNUMBER('Test Sample Data'!F248),'Test Sample Data'!F248&lt;35,'Test Sample Data'!F248&gt;0),'Test Sample Data'!F248-'Choose Housekeeping Genes'!G$27,35-'Choose Housekeeping Genes'!G$27),"")</f>
        <v/>
      </c>
      <c r="G248" s="132" t="str">
        <f>IF(SUM('Test Sample Data'!G$3:G$386)&gt;10,IF(AND(ISNUMBER('Test Sample Data'!G248),'Test Sample Data'!G248&lt;35,'Test Sample Data'!G248&gt;0),'Test Sample Data'!G248-'Choose Housekeeping Genes'!H$27,35-'Choose Housekeeping Genes'!H$27),"")</f>
        <v/>
      </c>
      <c r="H248" s="132" t="str">
        <f>IF(SUM('Test Sample Data'!H$3:H$386)&gt;10,IF(AND(ISNUMBER('Test Sample Data'!H248),'Test Sample Data'!H248&lt;35,'Test Sample Data'!H248&gt;0),'Test Sample Data'!H248-'Choose Housekeeping Genes'!I$27,35-'Choose Housekeeping Genes'!I$27),"")</f>
        <v/>
      </c>
      <c r="I248" s="132" t="str">
        <f>IF(SUM('Test Sample Data'!I$3:I$386)&gt;10,IF(AND(ISNUMBER('Test Sample Data'!I248),'Test Sample Data'!I248&lt;35,'Test Sample Data'!I248&gt;0),'Test Sample Data'!I248-'Choose Housekeeping Genes'!J$27,35-'Choose Housekeeping Genes'!J$27),"")</f>
        <v/>
      </c>
      <c r="J248" s="132" t="str">
        <f>IF(SUM('Test Sample Data'!J$3:J$386)&gt;10,IF(AND(ISNUMBER('Test Sample Data'!J248),'Test Sample Data'!J248&lt;35,'Test Sample Data'!J248&gt;0),'Test Sample Data'!J248-'Choose Housekeeping Genes'!K$27,35-'Choose Housekeeping Genes'!K$27),"")</f>
        <v/>
      </c>
      <c r="K248" s="132" t="str">
        <f>IF(SUM('Test Sample Data'!K$3:K$386)&gt;10,IF(AND(ISNUMBER('Test Sample Data'!K248),'Test Sample Data'!K248&lt;35,'Test Sample Data'!K248&gt;0),'Test Sample Data'!K248-'Choose Housekeeping Genes'!L$27,35-'Choose Housekeeping Genes'!L$27),"")</f>
        <v/>
      </c>
      <c r="L248" s="132" t="str">
        <f>IF(SUM('Test Sample Data'!L$3:L$386)&gt;10,IF(AND(ISNUMBER('Test Sample Data'!L248),'Test Sample Data'!L248&lt;35,'Test Sample Data'!L248&gt;0),'Test Sample Data'!L248-'Choose Housekeeping Genes'!M$27,35-'Choose Housekeeping Genes'!M$27),"")</f>
        <v/>
      </c>
      <c r="M248" s="132" t="str">
        <f>IF(SUM('Test Sample Data'!M$3:M$386)&gt;10,IF(AND(ISNUMBER('Test Sample Data'!M248),'Test Sample Data'!M248&lt;35,'Test Sample Data'!M248&gt;0),'Test Sample Data'!M248-'Choose Housekeeping Genes'!N$27,35-'Choose Housekeeping Genes'!N$27),"")</f>
        <v/>
      </c>
      <c r="N248" s="132" t="str">
        <f>IF(SUM('Test Sample Data'!N$3:N$386)&gt;10,IF(AND(ISNUMBER('Test Sample Data'!N248),'Test Sample Data'!N248&lt;35,'Test Sample Data'!N248&gt;0),'Test Sample Data'!N248-'Choose Housekeeping Genes'!O$27,35-'Choose Housekeeping Genes'!O$27),"")</f>
        <v/>
      </c>
      <c r="O248" s="132" t="str">
        <f>IF(SUM('Test Sample Data'!O$3:O$386)&gt;10,IF(AND(ISNUMBER('Test Sample Data'!O248),'Test Sample Data'!O248&lt;35,'Test Sample Data'!O248&gt;0),'Test Sample Data'!O248-'Choose Housekeeping Genes'!P$27,35-'Choose Housekeeping Genes'!P$27),"")</f>
        <v/>
      </c>
      <c r="P248" s="132" t="str">
        <f>IF(SUM('Test Sample Data'!P$3:P$386)&gt;10,IF(AND(ISNUMBER('Test Sample Data'!P248),'Test Sample Data'!P248&lt;35,'Test Sample Data'!P248&gt;0),'Test Sample Data'!P248-'Choose Housekeeping Genes'!Q$27,35-'Choose Housekeeping Genes'!Q$27),"")</f>
        <v/>
      </c>
      <c r="Q248" s="132" t="str">
        <f>IF(SUM('Test Sample Data'!Q$3:Q$386)&gt;10,IF(AND(ISNUMBER('Test Sample Data'!Q248),'Test Sample Data'!Q248&lt;35,'Test Sample Data'!Q248&gt;0),'Test Sample Data'!Q248-'Choose Housekeeping Genes'!R$27,35-'Choose Housekeeping Genes'!R$27),"")</f>
        <v/>
      </c>
      <c r="R248" s="132" t="str">
        <f>IF(SUM('Test Sample Data'!R$3:R$386)&gt;10,IF(AND(ISNUMBER('Test Sample Data'!R248),'Test Sample Data'!R248&lt;35,'Test Sample Data'!R248&gt;0),'Test Sample Data'!R248-'Choose Housekeeping Genes'!S$27,35-'Choose Housekeeping Genes'!S$27),"")</f>
        <v/>
      </c>
      <c r="S248" s="132" t="str">
        <f>IF(SUM('Test Sample Data'!S$3:S$386)&gt;10,IF(AND(ISNUMBER('Test Sample Data'!S248),'Test Sample Data'!S248&lt;35,'Test Sample Data'!S248&gt;0),'Test Sample Data'!S248-'Choose Housekeeping Genes'!T$27,35-'Choose Housekeeping Genes'!T$27),"")</f>
        <v/>
      </c>
      <c r="T248" s="132" t="str">
        <f>IF(SUM('Test Sample Data'!T$3:T$386)&gt;10,IF(AND(ISNUMBER('Test Sample Data'!T248),'Test Sample Data'!T248&lt;35,'Test Sample Data'!T248&gt;0),'Test Sample Data'!T248-'Choose Housekeeping Genes'!U$27,35-'Choose Housekeeping Genes'!U$27),"")</f>
        <v/>
      </c>
      <c r="U248" s="132" t="str">
        <f>IF(SUM('Test Sample Data'!U$3:U$386)&gt;10,IF(AND(ISNUMBER('Test Sample Data'!U248),'Test Sample Data'!U248&lt;35,'Test Sample Data'!U248&gt;0),'Test Sample Data'!U248-'Choose Housekeeping Genes'!V$27,35-'Choose Housekeeping Genes'!V$27),"")</f>
        <v/>
      </c>
      <c r="V248" s="132" t="str">
        <f>IF(SUM('Test Sample Data'!V$3:V$386)&gt;10,IF(AND(ISNUMBER('Test Sample Data'!V248),'Test Sample Data'!V248&lt;35,'Test Sample Data'!V248&gt;0),'Test Sample Data'!V248-'Choose Housekeeping Genes'!W$27,35-'Choose Housekeeping Genes'!W$27),"")</f>
        <v/>
      </c>
      <c r="W248" s="140" t="str">
        <f>'Control Sample Data'!A248</f>
        <v>CBR3-AS1-2</v>
      </c>
      <c r="X248" s="141" t="s">
        <v>294</v>
      </c>
      <c r="Y248" s="132" t="str">
        <f>IF(SUM('Control Sample Data'!C$3:C$386)&gt;10,IF(AND(ISNUMBER('Control Sample Data'!C248),'Control Sample Data'!C248&lt;35,'Control Sample Data'!C248&gt;0),'Control Sample Data'!C248-'Choose Housekeeping Genes'!AA$27,35-'Choose Housekeeping Genes'!AA$27),"")</f>
        <v/>
      </c>
      <c r="Z248" s="132" t="str">
        <f>IF(SUM('Control Sample Data'!D$3:D$386)&gt;10,IF(AND(ISNUMBER('Control Sample Data'!D248),'Control Sample Data'!D248&lt;35,'Control Sample Data'!D248&gt;0),'Control Sample Data'!D248-'Choose Housekeeping Genes'!AB$27,35-'Choose Housekeeping Genes'!AB$27),"")</f>
        <v/>
      </c>
      <c r="AA248" s="132" t="str">
        <f>IF(SUM('Control Sample Data'!E$3:E$386)&gt;10,IF(AND(ISNUMBER('Control Sample Data'!E248),'Control Sample Data'!E248&lt;35,'Control Sample Data'!E248&gt;0),'Control Sample Data'!E248-'Choose Housekeeping Genes'!AC$27,35-'Choose Housekeeping Genes'!AC$27),"")</f>
        <v/>
      </c>
      <c r="AB248" s="132" t="str">
        <f>IF(SUM('Control Sample Data'!F$3:F$386)&gt;10,IF(AND(ISNUMBER('Control Sample Data'!F248),'Control Sample Data'!F248&lt;35,'Control Sample Data'!F248&gt;0),'Control Sample Data'!F248-'Choose Housekeeping Genes'!AD$27,35-'Choose Housekeeping Genes'!AD$27),"")</f>
        <v/>
      </c>
      <c r="AC248" s="132" t="str">
        <f>IF(SUM('Control Sample Data'!G$3:G$386)&gt;10,IF(AND(ISNUMBER('Control Sample Data'!G248),'Control Sample Data'!G248&lt;35,'Control Sample Data'!G248&gt;0),'Control Sample Data'!G248-'Choose Housekeeping Genes'!AE$27,35-'Choose Housekeeping Genes'!AE$27),"")</f>
        <v/>
      </c>
      <c r="AD248" s="132" t="str">
        <f>IF(SUM('Control Sample Data'!H$3:H$386)&gt;10,IF(AND(ISNUMBER('Control Sample Data'!H248),'Control Sample Data'!H248&lt;35,'Control Sample Data'!H248&gt;0),'Control Sample Data'!H248-'Choose Housekeeping Genes'!AF$27,35-'Choose Housekeeping Genes'!AF$27),"")</f>
        <v/>
      </c>
      <c r="AE248" s="132" t="str">
        <f>IF(SUM('Control Sample Data'!I$3:I$386)&gt;10,IF(AND(ISNUMBER('Control Sample Data'!I248),'Control Sample Data'!I248&lt;35,'Control Sample Data'!I248&gt;0),'Control Sample Data'!I248-'Choose Housekeeping Genes'!AG$27,35-'Choose Housekeeping Genes'!AG$27),"")</f>
        <v/>
      </c>
      <c r="AF248" s="132" t="str">
        <f>IF(SUM('Control Sample Data'!J$3:J$386)&gt;10,IF(AND(ISNUMBER('Control Sample Data'!J248),'Control Sample Data'!J248&lt;35,'Control Sample Data'!J248&gt;0),'Control Sample Data'!J248-'Choose Housekeeping Genes'!AH$27,35-'Choose Housekeeping Genes'!AH$27),"")</f>
        <v/>
      </c>
      <c r="AG248" s="132" t="str">
        <f>IF(SUM('Control Sample Data'!K$3:K$386)&gt;10,IF(AND(ISNUMBER('Control Sample Data'!K248),'Control Sample Data'!K248&lt;35,'Control Sample Data'!K248&gt;0),'Control Sample Data'!K248-'Choose Housekeeping Genes'!AI$27,35-'Choose Housekeeping Genes'!AI$27),"")</f>
        <v/>
      </c>
      <c r="AH248" s="132" t="str">
        <f>IF(SUM('Control Sample Data'!L$3:L$386)&gt;10,IF(AND(ISNUMBER('Control Sample Data'!L248),'Control Sample Data'!L248&lt;35,'Control Sample Data'!L248&gt;0),'Control Sample Data'!L248-'Choose Housekeeping Genes'!AJ$27,35-'Choose Housekeeping Genes'!AJ$27),"")</f>
        <v/>
      </c>
      <c r="AI248" s="132" t="str">
        <f>IF(SUM('Control Sample Data'!M$3:M$386)&gt;10,IF(AND(ISNUMBER('Control Sample Data'!M248),'Control Sample Data'!M248&lt;35,'Control Sample Data'!M248&gt;0),'Control Sample Data'!M248-'Choose Housekeeping Genes'!AK$27,35-'Choose Housekeeping Genes'!AK$27),"")</f>
        <v/>
      </c>
      <c r="AJ248" s="132" t="str">
        <f>IF(SUM('Control Sample Data'!N$3:N$386)&gt;10,IF(AND(ISNUMBER('Control Sample Data'!N248),'Control Sample Data'!N248&lt;35,'Control Sample Data'!N248&gt;0),'Control Sample Data'!N248-'Choose Housekeeping Genes'!AL$27,35-'Choose Housekeeping Genes'!AL$27),"")</f>
        <v/>
      </c>
      <c r="AK248" s="132" t="str">
        <f>IF(SUM('Control Sample Data'!O$3:O$386)&gt;10,IF(AND(ISNUMBER('Control Sample Data'!O248),'Control Sample Data'!O248&lt;35,'Control Sample Data'!O248&gt;0),'Control Sample Data'!O248-'Choose Housekeeping Genes'!AM$27,35-'Choose Housekeeping Genes'!AM$27),"")</f>
        <v/>
      </c>
      <c r="AL248" s="132" t="str">
        <f>IF(SUM('Control Sample Data'!P$3:P$386)&gt;10,IF(AND(ISNUMBER('Control Sample Data'!P248),'Control Sample Data'!P248&lt;35,'Control Sample Data'!P248&gt;0),'Control Sample Data'!P248-'Choose Housekeeping Genes'!AN$27,35-'Choose Housekeeping Genes'!AN$27),"")</f>
        <v/>
      </c>
      <c r="AM248" s="132" t="str">
        <f>IF(SUM('Control Sample Data'!Q$3:Q$386)&gt;10,IF(AND(ISNUMBER('Control Sample Data'!Q248),'Control Sample Data'!Q248&lt;35,'Control Sample Data'!Q248&gt;0),'Control Sample Data'!Q248-'Choose Housekeeping Genes'!AO$27,35-'Choose Housekeeping Genes'!AO$27),"")</f>
        <v/>
      </c>
      <c r="AN248" s="132" t="str">
        <f>IF(SUM('Control Sample Data'!R$3:R$386)&gt;10,IF(AND(ISNUMBER('Control Sample Data'!R248),'Control Sample Data'!R248&lt;35,'Control Sample Data'!R248&gt;0),'Control Sample Data'!R248-'Choose Housekeeping Genes'!AP$27,35-'Choose Housekeeping Genes'!AP$27),"")</f>
        <v/>
      </c>
      <c r="AO248" s="132" t="str">
        <f>IF(SUM('Control Sample Data'!S$3:S$386)&gt;10,IF(AND(ISNUMBER('Control Sample Data'!S248),'Control Sample Data'!S248&lt;35,'Control Sample Data'!S248&gt;0),'Control Sample Data'!S248-'Choose Housekeeping Genes'!AQ$27,35-'Choose Housekeeping Genes'!AQ$27),"")</f>
        <v/>
      </c>
      <c r="AP248" s="132" t="str">
        <f>IF(SUM('Control Sample Data'!T$3:T$386)&gt;10,IF(AND(ISNUMBER('Control Sample Data'!T248),'Control Sample Data'!T248&lt;35,'Control Sample Data'!T248&gt;0),'Control Sample Data'!T248-'Choose Housekeeping Genes'!AR$27,35-'Choose Housekeeping Genes'!AR$27),"")</f>
        <v/>
      </c>
      <c r="AQ248" s="132" t="str">
        <f>IF(SUM('Control Sample Data'!U$3:U$386)&gt;10,IF(AND(ISNUMBER('Control Sample Data'!U248),'Control Sample Data'!U248&lt;35,'Control Sample Data'!U248&gt;0),'Control Sample Data'!U248-'Choose Housekeeping Genes'!AS$27,35-'Choose Housekeeping Genes'!AS$27),"")</f>
        <v/>
      </c>
      <c r="AR248" s="132" t="str">
        <f>IF(SUM('Control Sample Data'!V$3:V$386)&gt;10,IF(AND(ISNUMBER('Control Sample Data'!V248),'Control Sample Data'!V248&lt;35,'Control Sample Data'!V248&gt;0),'Control Sample Data'!V248-'Choose Housekeeping Genes'!AT$27,35-'Choose Housekeeping Genes'!AT$27),"")</f>
        <v/>
      </c>
      <c r="AS248" s="135" t="str">
        <f>'Control Sample Data'!A248</f>
        <v>CBR3-AS1-2</v>
      </c>
      <c r="AT248" s="35" t="s">
        <v>294</v>
      </c>
      <c r="AU248" s="132" t="str">
        <f ca="1">IF(ISNUMBER(C248-'Choose Housekeeping Genes'!D$17),C248-'Choose Housekeeping Genes'!D$17,"")</f>
        <v/>
      </c>
      <c r="AV248" s="132" t="str">
        <f ca="1">IF(ISNUMBER(D248-'Choose Housekeeping Genes'!E$17),D248-'Choose Housekeeping Genes'!E$17,"")</f>
        <v/>
      </c>
      <c r="AW248" s="132" t="str">
        <f ca="1">IF(ISNUMBER(E248-'Choose Housekeeping Genes'!F$17),E248-'Choose Housekeeping Genes'!F$17,"")</f>
        <v/>
      </c>
      <c r="AX248" s="132" t="str">
        <f ca="1">IF(ISNUMBER(F248-'Choose Housekeeping Genes'!G$17),F248-'Choose Housekeeping Genes'!G$17,"")</f>
        <v/>
      </c>
      <c r="AY248" s="132" t="str">
        <f ca="1">IF(ISNUMBER(G248-'Choose Housekeeping Genes'!H$17),G248-'Choose Housekeeping Genes'!H$17,"")</f>
        <v/>
      </c>
      <c r="AZ248" s="132" t="str">
        <f ca="1">IF(ISNUMBER(H248-'Choose Housekeeping Genes'!I$17),H248-'Choose Housekeeping Genes'!I$17,"")</f>
        <v/>
      </c>
      <c r="BA248" s="132" t="str">
        <f ca="1">IF(ISNUMBER(I248-'Choose Housekeeping Genes'!J$17),I248-'Choose Housekeeping Genes'!J$17,"")</f>
        <v/>
      </c>
      <c r="BB248" s="132" t="str">
        <f ca="1">IF(ISNUMBER(J248-'Choose Housekeeping Genes'!K$17),J248-'Choose Housekeeping Genes'!K$17,"")</f>
        <v/>
      </c>
      <c r="BC248" s="132" t="str">
        <f ca="1">IF(ISNUMBER(K248-'Choose Housekeeping Genes'!L$17),K248-'Choose Housekeeping Genes'!L$17,"")</f>
        <v/>
      </c>
      <c r="BD248" s="132" t="str">
        <f ca="1">IF(ISNUMBER(L248-'Choose Housekeeping Genes'!M$17),L248-'Choose Housekeeping Genes'!M$17,"")</f>
        <v/>
      </c>
      <c r="BE248" s="132" t="str">
        <f ca="1">IF(ISNUMBER(M248-'Choose Housekeeping Genes'!N$17),M248-'Choose Housekeeping Genes'!N$17,"")</f>
        <v/>
      </c>
      <c r="BF248" s="132" t="str">
        <f ca="1">IF(ISNUMBER(N248-'Choose Housekeeping Genes'!O$17),N248-'Choose Housekeeping Genes'!O$17,"")</f>
        <v/>
      </c>
      <c r="BG248" s="132" t="str">
        <f ca="1">IF(ISNUMBER(O248-'Choose Housekeeping Genes'!P$17),O248-'Choose Housekeeping Genes'!P$17,"")</f>
        <v/>
      </c>
      <c r="BH248" s="132" t="str">
        <f ca="1">IF(ISNUMBER(P248-'Choose Housekeeping Genes'!Q$17),P248-'Choose Housekeeping Genes'!Q$17,"")</f>
        <v/>
      </c>
      <c r="BI248" s="132" t="str">
        <f ca="1">IF(ISNUMBER(Q248-'Choose Housekeeping Genes'!R$17),Q248-'Choose Housekeeping Genes'!R$17,"")</f>
        <v/>
      </c>
      <c r="BJ248" s="132" t="str">
        <f ca="1">IF(ISNUMBER(R248-'Choose Housekeeping Genes'!S$17),R248-'Choose Housekeeping Genes'!S$17,"")</f>
        <v/>
      </c>
      <c r="BK248" s="132" t="str">
        <f ca="1">IF(ISNUMBER(S248-'Choose Housekeeping Genes'!T$17),S248-'Choose Housekeeping Genes'!T$17,"")</f>
        <v/>
      </c>
      <c r="BL248" s="132" t="str">
        <f ca="1">IF(ISNUMBER(T248-'Choose Housekeeping Genes'!U$17),T248-'Choose Housekeeping Genes'!U$17,"")</f>
        <v/>
      </c>
      <c r="BM248" s="132" t="str">
        <f ca="1">IF(ISNUMBER(U248-'Choose Housekeeping Genes'!V$17),U248-'Choose Housekeeping Genes'!V$17,"")</f>
        <v/>
      </c>
      <c r="BN248" s="132" t="str">
        <f ca="1">IF(ISNUMBER(V248-'Choose Housekeeping Genes'!W$17),V248-'Choose Housekeeping Genes'!W$17,"")</f>
        <v/>
      </c>
      <c r="BO248" s="142" t="str">
        <f t="shared" si="14"/>
        <v>CBR3-AS1-2</v>
      </c>
      <c r="BP248" s="141" t="s">
        <v>294</v>
      </c>
      <c r="BQ248" s="132" t="str">
        <f ca="1">IF(ISNUMBER(Y248-'Choose Housekeeping Genes'!AA$17),Y248-'Choose Housekeeping Genes'!AA$17,"")</f>
        <v/>
      </c>
      <c r="BR248" s="132" t="str">
        <f ca="1">IF(ISNUMBER(Z248-'Choose Housekeeping Genes'!AB$17),Z248-'Choose Housekeeping Genes'!AB$17,"")</f>
        <v/>
      </c>
      <c r="BS248" s="132" t="str">
        <f ca="1">IF(ISNUMBER(AA248-'Choose Housekeeping Genes'!AC$17),AA248-'Choose Housekeeping Genes'!AC$17,"")</f>
        <v/>
      </c>
      <c r="BT248" s="132" t="str">
        <f ca="1">IF(ISNUMBER(AB248-'Choose Housekeeping Genes'!AD$17),AB248-'Choose Housekeeping Genes'!AD$17,"")</f>
        <v/>
      </c>
      <c r="BU248" s="132" t="str">
        <f ca="1">IF(ISNUMBER(AC248-'Choose Housekeeping Genes'!AE$17),AC248-'Choose Housekeeping Genes'!AE$17,"")</f>
        <v/>
      </c>
      <c r="BV248" s="132" t="str">
        <f ca="1">IF(ISNUMBER(AD248-'Choose Housekeeping Genes'!AF$17),AD248-'Choose Housekeeping Genes'!AF$17,"")</f>
        <v/>
      </c>
      <c r="BW248" s="132" t="str">
        <f ca="1">IF(ISNUMBER(AE248-'Choose Housekeeping Genes'!AG$17),AE248-'Choose Housekeeping Genes'!AG$17,"")</f>
        <v/>
      </c>
      <c r="BX248" s="132" t="str">
        <f ca="1">IF(ISNUMBER(AF248-'Choose Housekeeping Genes'!AH$17),AF248-'Choose Housekeeping Genes'!AH$17,"")</f>
        <v/>
      </c>
      <c r="BY248" s="132" t="str">
        <f ca="1">IF(ISNUMBER(AG248-'Choose Housekeeping Genes'!AI$17),AG248-'Choose Housekeeping Genes'!AI$17,"")</f>
        <v/>
      </c>
      <c r="BZ248" s="132" t="str">
        <f ca="1">IF(ISNUMBER(AH248-'Choose Housekeeping Genes'!AJ$17),AH248-'Choose Housekeeping Genes'!AJ$17,"")</f>
        <v/>
      </c>
      <c r="CA248" s="132" t="str">
        <f ca="1">IF(ISNUMBER(AI248-'Choose Housekeeping Genes'!AK$17),AI248-'Choose Housekeeping Genes'!AK$17,"")</f>
        <v/>
      </c>
      <c r="CB248" s="132" t="str">
        <f ca="1">IF(ISNUMBER(AJ248-'Choose Housekeeping Genes'!AL$17),AJ248-'Choose Housekeeping Genes'!AL$17,"")</f>
        <v/>
      </c>
      <c r="CC248" s="132" t="str">
        <f ca="1">IF(ISNUMBER(AK248-'Choose Housekeeping Genes'!AM$17),AK248-'Choose Housekeeping Genes'!AM$17,"")</f>
        <v/>
      </c>
      <c r="CD248" s="132" t="str">
        <f ca="1">IF(ISNUMBER(AL248-'Choose Housekeeping Genes'!AN$17),AL248-'Choose Housekeeping Genes'!AN$17,"")</f>
        <v/>
      </c>
      <c r="CE248" s="132" t="str">
        <f ca="1">IF(ISNUMBER(AM248-'Choose Housekeeping Genes'!AO$17),AM248-'Choose Housekeeping Genes'!AO$17,"")</f>
        <v/>
      </c>
      <c r="CF248" s="132" t="str">
        <f ca="1">IF(ISNUMBER(AN248-'Choose Housekeeping Genes'!AP$17),AN248-'Choose Housekeeping Genes'!AP$17,"")</f>
        <v/>
      </c>
      <c r="CG248" s="132" t="str">
        <f ca="1">IF(ISNUMBER(AO248-'Choose Housekeeping Genes'!AQ$17),AO248-'Choose Housekeeping Genes'!AQ$17,"")</f>
        <v/>
      </c>
      <c r="CH248" s="132" t="str">
        <f ca="1">IF(ISNUMBER(AP248-'Choose Housekeeping Genes'!AR$17),AP248-'Choose Housekeeping Genes'!AR$17,"")</f>
        <v/>
      </c>
      <c r="CI248" s="132" t="str">
        <f ca="1">IF(ISNUMBER(AQ248-'Choose Housekeeping Genes'!AS$17),AQ248-'Choose Housekeeping Genes'!AS$17,"")</f>
        <v/>
      </c>
      <c r="CJ248" s="132" t="str">
        <f ca="1">IF(ISNUMBER(AR248-'Choose Housekeeping Genes'!AT$17),AR248-'Choose Housekeeping Genes'!AT$17,"")</f>
        <v/>
      </c>
      <c r="CK248" s="137" t="e">
        <f t="shared" ca="1" si="12"/>
        <v>#DIV/0!</v>
      </c>
      <c r="CL248" s="138" t="e">
        <f t="shared" ca="1" si="13"/>
        <v>#DIV/0!</v>
      </c>
    </row>
    <row r="249" spans="1:90" ht="12.75" x14ac:dyDescent="0.15">
      <c r="A249" s="131" t="str">
        <f>'Transcript table'!C249</f>
        <v>CDKN2B-AS1</v>
      </c>
      <c r="B249" s="35" t="s">
        <v>295</v>
      </c>
      <c r="C249" s="132" t="str">
        <f>IF(SUM('Test Sample Data'!C$3:C$386)&gt;10,IF(AND(ISNUMBER('Test Sample Data'!C249),'Test Sample Data'!C249&lt;35,'Test Sample Data'!C249&gt;0),'Test Sample Data'!C249-'Choose Housekeeping Genes'!D$27,35-'Choose Housekeeping Genes'!D$27),"")</f>
        <v/>
      </c>
      <c r="D249" s="132" t="str">
        <f>IF(SUM('Test Sample Data'!D$3:D$386)&gt;10,IF(AND(ISNUMBER('Test Sample Data'!D249),'Test Sample Data'!D249&lt;35,'Test Sample Data'!D249&gt;0),'Test Sample Data'!D249-'Choose Housekeeping Genes'!E$27,35-'Choose Housekeeping Genes'!E$27),"")</f>
        <v/>
      </c>
      <c r="E249" s="132" t="str">
        <f>IF(SUM('Test Sample Data'!E$3:E$386)&gt;10,IF(AND(ISNUMBER('Test Sample Data'!E249),'Test Sample Data'!E249&lt;35,'Test Sample Data'!E249&gt;0),'Test Sample Data'!E249-'Choose Housekeeping Genes'!F$27,35-'Choose Housekeeping Genes'!F$27),"")</f>
        <v/>
      </c>
      <c r="F249" s="132" t="str">
        <f>IF(SUM('Test Sample Data'!F$3:F$386)&gt;10,IF(AND(ISNUMBER('Test Sample Data'!F249),'Test Sample Data'!F249&lt;35,'Test Sample Data'!F249&gt;0),'Test Sample Data'!F249-'Choose Housekeeping Genes'!G$27,35-'Choose Housekeeping Genes'!G$27),"")</f>
        <v/>
      </c>
      <c r="G249" s="132" t="str">
        <f>IF(SUM('Test Sample Data'!G$3:G$386)&gt;10,IF(AND(ISNUMBER('Test Sample Data'!G249),'Test Sample Data'!G249&lt;35,'Test Sample Data'!G249&gt;0),'Test Sample Data'!G249-'Choose Housekeeping Genes'!H$27,35-'Choose Housekeeping Genes'!H$27),"")</f>
        <v/>
      </c>
      <c r="H249" s="132" t="str">
        <f>IF(SUM('Test Sample Data'!H$3:H$386)&gt;10,IF(AND(ISNUMBER('Test Sample Data'!H249),'Test Sample Data'!H249&lt;35,'Test Sample Data'!H249&gt;0),'Test Sample Data'!H249-'Choose Housekeeping Genes'!I$27,35-'Choose Housekeeping Genes'!I$27),"")</f>
        <v/>
      </c>
      <c r="I249" s="132" t="str">
        <f>IF(SUM('Test Sample Data'!I$3:I$386)&gt;10,IF(AND(ISNUMBER('Test Sample Data'!I249),'Test Sample Data'!I249&lt;35,'Test Sample Data'!I249&gt;0),'Test Sample Data'!I249-'Choose Housekeeping Genes'!J$27,35-'Choose Housekeeping Genes'!J$27),"")</f>
        <v/>
      </c>
      <c r="J249" s="132" t="str">
        <f>IF(SUM('Test Sample Data'!J$3:J$386)&gt;10,IF(AND(ISNUMBER('Test Sample Data'!J249),'Test Sample Data'!J249&lt;35,'Test Sample Data'!J249&gt;0),'Test Sample Data'!J249-'Choose Housekeeping Genes'!K$27,35-'Choose Housekeeping Genes'!K$27),"")</f>
        <v/>
      </c>
      <c r="K249" s="132" t="str">
        <f>IF(SUM('Test Sample Data'!K$3:K$386)&gt;10,IF(AND(ISNUMBER('Test Sample Data'!K249),'Test Sample Data'!K249&lt;35,'Test Sample Data'!K249&gt;0),'Test Sample Data'!K249-'Choose Housekeeping Genes'!L$27,35-'Choose Housekeeping Genes'!L$27),"")</f>
        <v/>
      </c>
      <c r="L249" s="132" t="str">
        <f>IF(SUM('Test Sample Data'!L$3:L$386)&gt;10,IF(AND(ISNUMBER('Test Sample Data'!L249),'Test Sample Data'!L249&lt;35,'Test Sample Data'!L249&gt;0),'Test Sample Data'!L249-'Choose Housekeeping Genes'!M$27,35-'Choose Housekeeping Genes'!M$27),"")</f>
        <v/>
      </c>
      <c r="M249" s="132" t="str">
        <f>IF(SUM('Test Sample Data'!M$3:M$386)&gt;10,IF(AND(ISNUMBER('Test Sample Data'!M249),'Test Sample Data'!M249&lt;35,'Test Sample Data'!M249&gt;0),'Test Sample Data'!M249-'Choose Housekeeping Genes'!N$27,35-'Choose Housekeeping Genes'!N$27),"")</f>
        <v/>
      </c>
      <c r="N249" s="132" t="str">
        <f>IF(SUM('Test Sample Data'!N$3:N$386)&gt;10,IF(AND(ISNUMBER('Test Sample Data'!N249),'Test Sample Data'!N249&lt;35,'Test Sample Data'!N249&gt;0),'Test Sample Data'!N249-'Choose Housekeeping Genes'!O$27,35-'Choose Housekeeping Genes'!O$27),"")</f>
        <v/>
      </c>
      <c r="O249" s="132" t="str">
        <f>IF(SUM('Test Sample Data'!O$3:O$386)&gt;10,IF(AND(ISNUMBER('Test Sample Data'!O249),'Test Sample Data'!O249&lt;35,'Test Sample Data'!O249&gt;0),'Test Sample Data'!O249-'Choose Housekeeping Genes'!P$27,35-'Choose Housekeeping Genes'!P$27),"")</f>
        <v/>
      </c>
      <c r="P249" s="132" t="str">
        <f>IF(SUM('Test Sample Data'!P$3:P$386)&gt;10,IF(AND(ISNUMBER('Test Sample Data'!P249),'Test Sample Data'!P249&lt;35,'Test Sample Data'!P249&gt;0),'Test Sample Data'!P249-'Choose Housekeeping Genes'!Q$27,35-'Choose Housekeeping Genes'!Q$27),"")</f>
        <v/>
      </c>
      <c r="Q249" s="132" t="str">
        <f>IF(SUM('Test Sample Data'!Q$3:Q$386)&gt;10,IF(AND(ISNUMBER('Test Sample Data'!Q249),'Test Sample Data'!Q249&lt;35,'Test Sample Data'!Q249&gt;0),'Test Sample Data'!Q249-'Choose Housekeeping Genes'!R$27,35-'Choose Housekeeping Genes'!R$27),"")</f>
        <v/>
      </c>
      <c r="R249" s="132" t="str">
        <f>IF(SUM('Test Sample Data'!R$3:R$386)&gt;10,IF(AND(ISNUMBER('Test Sample Data'!R249),'Test Sample Data'!R249&lt;35,'Test Sample Data'!R249&gt;0),'Test Sample Data'!R249-'Choose Housekeeping Genes'!S$27,35-'Choose Housekeeping Genes'!S$27),"")</f>
        <v/>
      </c>
      <c r="S249" s="132" t="str">
        <f>IF(SUM('Test Sample Data'!S$3:S$386)&gt;10,IF(AND(ISNUMBER('Test Sample Data'!S249),'Test Sample Data'!S249&lt;35,'Test Sample Data'!S249&gt;0),'Test Sample Data'!S249-'Choose Housekeeping Genes'!T$27,35-'Choose Housekeeping Genes'!T$27),"")</f>
        <v/>
      </c>
      <c r="T249" s="132" t="str">
        <f>IF(SUM('Test Sample Data'!T$3:T$386)&gt;10,IF(AND(ISNUMBER('Test Sample Data'!T249),'Test Sample Data'!T249&lt;35,'Test Sample Data'!T249&gt;0),'Test Sample Data'!T249-'Choose Housekeeping Genes'!U$27,35-'Choose Housekeeping Genes'!U$27),"")</f>
        <v/>
      </c>
      <c r="U249" s="132" t="str">
        <f>IF(SUM('Test Sample Data'!U$3:U$386)&gt;10,IF(AND(ISNUMBER('Test Sample Data'!U249),'Test Sample Data'!U249&lt;35,'Test Sample Data'!U249&gt;0),'Test Sample Data'!U249-'Choose Housekeeping Genes'!V$27,35-'Choose Housekeeping Genes'!V$27),"")</f>
        <v/>
      </c>
      <c r="V249" s="132" t="str">
        <f>IF(SUM('Test Sample Data'!V$3:V$386)&gt;10,IF(AND(ISNUMBER('Test Sample Data'!V249),'Test Sample Data'!V249&lt;35,'Test Sample Data'!V249&gt;0),'Test Sample Data'!V249-'Choose Housekeeping Genes'!W$27,35-'Choose Housekeeping Genes'!W$27),"")</f>
        <v/>
      </c>
      <c r="W249" s="140" t="str">
        <f>'Control Sample Data'!A249</f>
        <v>CDKN2B-AS1</v>
      </c>
      <c r="X249" s="141" t="s">
        <v>295</v>
      </c>
      <c r="Y249" s="132" t="str">
        <f>IF(SUM('Control Sample Data'!C$3:C$386)&gt;10,IF(AND(ISNUMBER('Control Sample Data'!C249),'Control Sample Data'!C249&lt;35,'Control Sample Data'!C249&gt;0),'Control Sample Data'!C249-'Choose Housekeeping Genes'!AA$27,35-'Choose Housekeeping Genes'!AA$27),"")</f>
        <v/>
      </c>
      <c r="Z249" s="132" t="str">
        <f>IF(SUM('Control Sample Data'!D$3:D$386)&gt;10,IF(AND(ISNUMBER('Control Sample Data'!D249),'Control Sample Data'!D249&lt;35,'Control Sample Data'!D249&gt;0),'Control Sample Data'!D249-'Choose Housekeeping Genes'!AB$27,35-'Choose Housekeeping Genes'!AB$27),"")</f>
        <v/>
      </c>
      <c r="AA249" s="132" t="str">
        <f>IF(SUM('Control Sample Data'!E$3:E$386)&gt;10,IF(AND(ISNUMBER('Control Sample Data'!E249),'Control Sample Data'!E249&lt;35,'Control Sample Data'!E249&gt;0),'Control Sample Data'!E249-'Choose Housekeeping Genes'!AC$27,35-'Choose Housekeeping Genes'!AC$27),"")</f>
        <v/>
      </c>
      <c r="AB249" s="132" t="str">
        <f>IF(SUM('Control Sample Data'!F$3:F$386)&gt;10,IF(AND(ISNUMBER('Control Sample Data'!F249),'Control Sample Data'!F249&lt;35,'Control Sample Data'!F249&gt;0),'Control Sample Data'!F249-'Choose Housekeeping Genes'!AD$27,35-'Choose Housekeeping Genes'!AD$27),"")</f>
        <v/>
      </c>
      <c r="AC249" s="132" t="str">
        <f>IF(SUM('Control Sample Data'!G$3:G$386)&gt;10,IF(AND(ISNUMBER('Control Sample Data'!G249),'Control Sample Data'!G249&lt;35,'Control Sample Data'!G249&gt;0),'Control Sample Data'!G249-'Choose Housekeeping Genes'!AE$27,35-'Choose Housekeeping Genes'!AE$27),"")</f>
        <v/>
      </c>
      <c r="AD249" s="132" t="str">
        <f>IF(SUM('Control Sample Data'!H$3:H$386)&gt;10,IF(AND(ISNUMBER('Control Sample Data'!H249),'Control Sample Data'!H249&lt;35,'Control Sample Data'!H249&gt;0),'Control Sample Data'!H249-'Choose Housekeeping Genes'!AF$27,35-'Choose Housekeeping Genes'!AF$27),"")</f>
        <v/>
      </c>
      <c r="AE249" s="132" t="str">
        <f>IF(SUM('Control Sample Data'!I$3:I$386)&gt;10,IF(AND(ISNUMBER('Control Sample Data'!I249),'Control Sample Data'!I249&lt;35,'Control Sample Data'!I249&gt;0),'Control Sample Data'!I249-'Choose Housekeeping Genes'!AG$27,35-'Choose Housekeeping Genes'!AG$27),"")</f>
        <v/>
      </c>
      <c r="AF249" s="132" t="str">
        <f>IF(SUM('Control Sample Data'!J$3:J$386)&gt;10,IF(AND(ISNUMBER('Control Sample Data'!J249),'Control Sample Data'!J249&lt;35,'Control Sample Data'!J249&gt;0),'Control Sample Data'!J249-'Choose Housekeeping Genes'!AH$27,35-'Choose Housekeeping Genes'!AH$27),"")</f>
        <v/>
      </c>
      <c r="AG249" s="132" t="str">
        <f>IF(SUM('Control Sample Data'!K$3:K$386)&gt;10,IF(AND(ISNUMBER('Control Sample Data'!K249),'Control Sample Data'!K249&lt;35,'Control Sample Data'!K249&gt;0),'Control Sample Data'!K249-'Choose Housekeeping Genes'!AI$27,35-'Choose Housekeeping Genes'!AI$27),"")</f>
        <v/>
      </c>
      <c r="AH249" s="132" t="str">
        <f>IF(SUM('Control Sample Data'!L$3:L$386)&gt;10,IF(AND(ISNUMBER('Control Sample Data'!L249),'Control Sample Data'!L249&lt;35,'Control Sample Data'!L249&gt;0),'Control Sample Data'!L249-'Choose Housekeeping Genes'!AJ$27,35-'Choose Housekeeping Genes'!AJ$27),"")</f>
        <v/>
      </c>
      <c r="AI249" s="132" t="str">
        <f>IF(SUM('Control Sample Data'!M$3:M$386)&gt;10,IF(AND(ISNUMBER('Control Sample Data'!M249),'Control Sample Data'!M249&lt;35,'Control Sample Data'!M249&gt;0),'Control Sample Data'!M249-'Choose Housekeeping Genes'!AK$27,35-'Choose Housekeeping Genes'!AK$27),"")</f>
        <v/>
      </c>
      <c r="AJ249" s="132" t="str">
        <f>IF(SUM('Control Sample Data'!N$3:N$386)&gt;10,IF(AND(ISNUMBER('Control Sample Data'!N249),'Control Sample Data'!N249&lt;35,'Control Sample Data'!N249&gt;0),'Control Sample Data'!N249-'Choose Housekeeping Genes'!AL$27,35-'Choose Housekeeping Genes'!AL$27),"")</f>
        <v/>
      </c>
      <c r="AK249" s="132" t="str">
        <f>IF(SUM('Control Sample Data'!O$3:O$386)&gt;10,IF(AND(ISNUMBER('Control Sample Data'!O249),'Control Sample Data'!O249&lt;35,'Control Sample Data'!O249&gt;0),'Control Sample Data'!O249-'Choose Housekeeping Genes'!AM$27,35-'Choose Housekeeping Genes'!AM$27),"")</f>
        <v/>
      </c>
      <c r="AL249" s="132" t="str">
        <f>IF(SUM('Control Sample Data'!P$3:P$386)&gt;10,IF(AND(ISNUMBER('Control Sample Data'!P249),'Control Sample Data'!P249&lt;35,'Control Sample Data'!P249&gt;0),'Control Sample Data'!P249-'Choose Housekeeping Genes'!AN$27,35-'Choose Housekeeping Genes'!AN$27),"")</f>
        <v/>
      </c>
      <c r="AM249" s="132" t="str">
        <f>IF(SUM('Control Sample Data'!Q$3:Q$386)&gt;10,IF(AND(ISNUMBER('Control Sample Data'!Q249),'Control Sample Data'!Q249&lt;35,'Control Sample Data'!Q249&gt;0),'Control Sample Data'!Q249-'Choose Housekeeping Genes'!AO$27,35-'Choose Housekeeping Genes'!AO$27),"")</f>
        <v/>
      </c>
      <c r="AN249" s="132" t="str">
        <f>IF(SUM('Control Sample Data'!R$3:R$386)&gt;10,IF(AND(ISNUMBER('Control Sample Data'!R249),'Control Sample Data'!R249&lt;35,'Control Sample Data'!R249&gt;0),'Control Sample Data'!R249-'Choose Housekeeping Genes'!AP$27,35-'Choose Housekeeping Genes'!AP$27),"")</f>
        <v/>
      </c>
      <c r="AO249" s="132" t="str">
        <f>IF(SUM('Control Sample Data'!S$3:S$386)&gt;10,IF(AND(ISNUMBER('Control Sample Data'!S249),'Control Sample Data'!S249&lt;35,'Control Sample Data'!S249&gt;0),'Control Sample Data'!S249-'Choose Housekeeping Genes'!AQ$27,35-'Choose Housekeeping Genes'!AQ$27),"")</f>
        <v/>
      </c>
      <c r="AP249" s="132" t="str">
        <f>IF(SUM('Control Sample Data'!T$3:T$386)&gt;10,IF(AND(ISNUMBER('Control Sample Data'!T249),'Control Sample Data'!T249&lt;35,'Control Sample Data'!T249&gt;0),'Control Sample Data'!T249-'Choose Housekeeping Genes'!AR$27,35-'Choose Housekeeping Genes'!AR$27),"")</f>
        <v/>
      </c>
      <c r="AQ249" s="132" t="str">
        <f>IF(SUM('Control Sample Data'!U$3:U$386)&gt;10,IF(AND(ISNUMBER('Control Sample Data'!U249),'Control Sample Data'!U249&lt;35,'Control Sample Data'!U249&gt;0),'Control Sample Data'!U249-'Choose Housekeeping Genes'!AS$27,35-'Choose Housekeeping Genes'!AS$27),"")</f>
        <v/>
      </c>
      <c r="AR249" s="132" t="str">
        <f>IF(SUM('Control Sample Data'!V$3:V$386)&gt;10,IF(AND(ISNUMBER('Control Sample Data'!V249),'Control Sample Data'!V249&lt;35,'Control Sample Data'!V249&gt;0),'Control Sample Data'!V249-'Choose Housekeeping Genes'!AT$27,35-'Choose Housekeeping Genes'!AT$27),"")</f>
        <v/>
      </c>
      <c r="AS249" s="135" t="str">
        <f>'Control Sample Data'!A249</f>
        <v>CDKN2B-AS1</v>
      </c>
      <c r="AT249" s="35" t="s">
        <v>295</v>
      </c>
      <c r="AU249" s="132" t="str">
        <f ca="1">IF(ISNUMBER(C249-'Choose Housekeeping Genes'!D$17),C249-'Choose Housekeeping Genes'!D$17,"")</f>
        <v/>
      </c>
      <c r="AV249" s="132" t="str">
        <f ca="1">IF(ISNUMBER(D249-'Choose Housekeeping Genes'!E$17),D249-'Choose Housekeeping Genes'!E$17,"")</f>
        <v/>
      </c>
      <c r="AW249" s="132" t="str">
        <f ca="1">IF(ISNUMBER(E249-'Choose Housekeeping Genes'!F$17),E249-'Choose Housekeeping Genes'!F$17,"")</f>
        <v/>
      </c>
      <c r="AX249" s="132" t="str">
        <f ca="1">IF(ISNUMBER(F249-'Choose Housekeeping Genes'!G$17),F249-'Choose Housekeeping Genes'!G$17,"")</f>
        <v/>
      </c>
      <c r="AY249" s="132" t="str">
        <f ca="1">IF(ISNUMBER(G249-'Choose Housekeeping Genes'!H$17),G249-'Choose Housekeeping Genes'!H$17,"")</f>
        <v/>
      </c>
      <c r="AZ249" s="132" t="str">
        <f ca="1">IF(ISNUMBER(H249-'Choose Housekeeping Genes'!I$17),H249-'Choose Housekeeping Genes'!I$17,"")</f>
        <v/>
      </c>
      <c r="BA249" s="132" t="str">
        <f ca="1">IF(ISNUMBER(I249-'Choose Housekeeping Genes'!J$17),I249-'Choose Housekeeping Genes'!J$17,"")</f>
        <v/>
      </c>
      <c r="BB249" s="132" t="str">
        <f ca="1">IF(ISNUMBER(J249-'Choose Housekeeping Genes'!K$17),J249-'Choose Housekeeping Genes'!K$17,"")</f>
        <v/>
      </c>
      <c r="BC249" s="132" t="str">
        <f ca="1">IF(ISNUMBER(K249-'Choose Housekeeping Genes'!L$17),K249-'Choose Housekeeping Genes'!L$17,"")</f>
        <v/>
      </c>
      <c r="BD249" s="132" t="str">
        <f ca="1">IF(ISNUMBER(L249-'Choose Housekeeping Genes'!M$17),L249-'Choose Housekeeping Genes'!M$17,"")</f>
        <v/>
      </c>
      <c r="BE249" s="132" t="str">
        <f ca="1">IF(ISNUMBER(M249-'Choose Housekeeping Genes'!N$17),M249-'Choose Housekeeping Genes'!N$17,"")</f>
        <v/>
      </c>
      <c r="BF249" s="132" t="str">
        <f ca="1">IF(ISNUMBER(N249-'Choose Housekeeping Genes'!O$17),N249-'Choose Housekeeping Genes'!O$17,"")</f>
        <v/>
      </c>
      <c r="BG249" s="132" t="str">
        <f ca="1">IF(ISNUMBER(O249-'Choose Housekeeping Genes'!P$17),O249-'Choose Housekeeping Genes'!P$17,"")</f>
        <v/>
      </c>
      <c r="BH249" s="132" t="str">
        <f ca="1">IF(ISNUMBER(P249-'Choose Housekeeping Genes'!Q$17),P249-'Choose Housekeeping Genes'!Q$17,"")</f>
        <v/>
      </c>
      <c r="BI249" s="132" t="str">
        <f ca="1">IF(ISNUMBER(Q249-'Choose Housekeeping Genes'!R$17),Q249-'Choose Housekeeping Genes'!R$17,"")</f>
        <v/>
      </c>
      <c r="BJ249" s="132" t="str">
        <f ca="1">IF(ISNUMBER(R249-'Choose Housekeeping Genes'!S$17),R249-'Choose Housekeeping Genes'!S$17,"")</f>
        <v/>
      </c>
      <c r="BK249" s="132" t="str">
        <f ca="1">IF(ISNUMBER(S249-'Choose Housekeeping Genes'!T$17),S249-'Choose Housekeeping Genes'!T$17,"")</f>
        <v/>
      </c>
      <c r="BL249" s="132" t="str">
        <f ca="1">IF(ISNUMBER(T249-'Choose Housekeeping Genes'!U$17),T249-'Choose Housekeeping Genes'!U$17,"")</f>
        <v/>
      </c>
      <c r="BM249" s="132" t="str">
        <f ca="1">IF(ISNUMBER(U249-'Choose Housekeeping Genes'!V$17),U249-'Choose Housekeeping Genes'!V$17,"")</f>
        <v/>
      </c>
      <c r="BN249" s="132" t="str">
        <f ca="1">IF(ISNUMBER(V249-'Choose Housekeeping Genes'!W$17),V249-'Choose Housekeeping Genes'!W$17,"")</f>
        <v/>
      </c>
      <c r="BO249" s="142" t="str">
        <f t="shared" si="14"/>
        <v>CDKN2B-AS1</v>
      </c>
      <c r="BP249" s="141" t="s">
        <v>295</v>
      </c>
      <c r="BQ249" s="132" t="str">
        <f ca="1">IF(ISNUMBER(Y249-'Choose Housekeeping Genes'!AA$17),Y249-'Choose Housekeeping Genes'!AA$17,"")</f>
        <v/>
      </c>
      <c r="BR249" s="132" t="str">
        <f ca="1">IF(ISNUMBER(Z249-'Choose Housekeeping Genes'!AB$17),Z249-'Choose Housekeeping Genes'!AB$17,"")</f>
        <v/>
      </c>
      <c r="BS249" s="132" t="str">
        <f ca="1">IF(ISNUMBER(AA249-'Choose Housekeeping Genes'!AC$17),AA249-'Choose Housekeeping Genes'!AC$17,"")</f>
        <v/>
      </c>
      <c r="BT249" s="132" t="str">
        <f ca="1">IF(ISNUMBER(AB249-'Choose Housekeeping Genes'!AD$17),AB249-'Choose Housekeeping Genes'!AD$17,"")</f>
        <v/>
      </c>
      <c r="BU249" s="132" t="str">
        <f ca="1">IF(ISNUMBER(AC249-'Choose Housekeeping Genes'!AE$17),AC249-'Choose Housekeeping Genes'!AE$17,"")</f>
        <v/>
      </c>
      <c r="BV249" s="132" t="str">
        <f ca="1">IF(ISNUMBER(AD249-'Choose Housekeeping Genes'!AF$17),AD249-'Choose Housekeeping Genes'!AF$17,"")</f>
        <v/>
      </c>
      <c r="BW249" s="132" t="str">
        <f ca="1">IF(ISNUMBER(AE249-'Choose Housekeeping Genes'!AG$17),AE249-'Choose Housekeeping Genes'!AG$17,"")</f>
        <v/>
      </c>
      <c r="BX249" s="132" t="str">
        <f ca="1">IF(ISNUMBER(AF249-'Choose Housekeeping Genes'!AH$17),AF249-'Choose Housekeeping Genes'!AH$17,"")</f>
        <v/>
      </c>
      <c r="BY249" s="132" t="str">
        <f ca="1">IF(ISNUMBER(AG249-'Choose Housekeeping Genes'!AI$17),AG249-'Choose Housekeeping Genes'!AI$17,"")</f>
        <v/>
      </c>
      <c r="BZ249" s="132" t="str">
        <f ca="1">IF(ISNUMBER(AH249-'Choose Housekeeping Genes'!AJ$17),AH249-'Choose Housekeeping Genes'!AJ$17,"")</f>
        <v/>
      </c>
      <c r="CA249" s="132" t="str">
        <f ca="1">IF(ISNUMBER(AI249-'Choose Housekeeping Genes'!AK$17),AI249-'Choose Housekeeping Genes'!AK$17,"")</f>
        <v/>
      </c>
      <c r="CB249" s="132" t="str">
        <f ca="1">IF(ISNUMBER(AJ249-'Choose Housekeeping Genes'!AL$17),AJ249-'Choose Housekeeping Genes'!AL$17,"")</f>
        <v/>
      </c>
      <c r="CC249" s="132" t="str">
        <f ca="1">IF(ISNUMBER(AK249-'Choose Housekeeping Genes'!AM$17),AK249-'Choose Housekeeping Genes'!AM$17,"")</f>
        <v/>
      </c>
      <c r="CD249" s="132" t="str">
        <f ca="1">IF(ISNUMBER(AL249-'Choose Housekeeping Genes'!AN$17),AL249-'Choose Housekeeping Genes'!AN$17,"")</f>
        <v/>
      </c>
      <c r="CE249" s="132" t="str">
        <f ca="1">IF(ISNUMBER(AM249-'Choose Housekeeping Genes'!AO$17),AM249-'Choose Housekeeping Genes'!AO$17,"")</f>
        <v/>
      </c>
      <c r="CF249" s="132" t="str">
        <f ca="1">IF(ISNUMBER(AN249-'Choose Housekeeping Genes'!AP$17),AN249-'Choose Housekeeping Genes'!AP$17,"")</f>
        <v/>
      </c>
      <c r="CG249" s="132" t="str">
        <f ca="1">IF(ISNUMBER(AO249-'Choose Housekeeping Genes'!AQ$17),AO249-'Choose Housekeeping Genes'!AQ$17,"")</f>
        <v/>
      </c>
      <c r="CH249" s="132" t="str">
        <f ca="1">IF(ISNUMBER(AP249-'Choose Housekeeping Genes'!AR$17),AP249-'Choose Housekeeping Genes'!AR$17,"")</f>
        <v/>
      </c>
      <c r="CI249" s="132" t="str">
        <f ca="1">IF(ISNUMBER(AQ249-'Choose Housekeeping Genes'!AS$17),AQ249-'Choose Housekeeping Genes'!AS$17,"")</f>
        <v/>
      </c>
      <c r="CJ249" s="132" t="str">
        <f ca="1">IF(ISNUMBER(AR249-'Choose Housekeeping Genes'!AT$17),AR249-'Choose Housekeeping Genes'!AT$17,"")</f>
        <v/>
      </c>
      <c r="CK249" s="137" t="e">
        <f t="shared" ca="1" si="12"/>
        <v>#DIV/0!</v>
      </c>
      <c r="CL249" s="138" t="e">
        <f t="shared" ca="1" si="13"/>
        <v>#DIV/0!</v>
      </c>
    </row>
    <row r="250" spans="1:90" ht="12.75" x14ac:dyDescent="0.15">
      <c r="A250" s="131" t="str">
        <f>'Transcript table'!C250</f>
        <v>CRNDE</v>
      </c>
      <c r="B250" s="35" t="s">
        <v>296</v>
      </c>
      <c r="C250" s="132" t="str">
        <f>IF(SUM('Test Sample Data'!C$3:C$386)&gt;10,IF(AND(ISNUMBER('Test Sample Data'!C250),'Test Sample Data'!C250&lt;35,'Test Sample Data'!C250&gt;0),'Test Sample Data'!C250-'Choose Housekeeping Genes'!D$27,35-'Choose Housekeeping Genes'!D$27),"")</f>
        <v/>
      </c>
      <c r="D250" s="132" t="str">
        <f>IF(SUM('Test Sample Data'!D$3:D$386)&gt;10,IF(AND(ISNUMBER('Test Sample Data'!D250),'Test Sample Data'!D250&lt;35,'Test Sample Data'!D250&gt;0),'Test Sample Data'!D250-'Choose Housekeeping Genes'!E$27,35-'Choose Housekeeping Genes'!E$27),"")</f>
        <v/>
      </c>
      <c r="E250" s="132" t="str">
        <f>IF(SUM('Test Sample Data'!E$3:E$386)&gt;10,IF(AND(ISNUMBER('Test Sample Data'!E250),'Test Sample Data'!E250&lt;35,'Test Sample Data'!E250&gt;0),'Test Sample Data'!E250-'Choose Housekeeping Genes'!F$27,35-'Choose Housekeeping Genes'!F$27),"")</f>
        <v/>
      </c>
      <c r="F250" s="132" t="str">
        <f>IF(SUM('Test Sample Data'!F$3:F$386)&gt;10,IF(AND(ISNUMBER('Test Sample Data'!F250),'Test Sample Data'!F250&lt;35,'Test Sample Data'!F250&gt;0),'Test Sample Data'!F250-'Choose Housekeeping Genes'!G$27,35-'Choose Housekeeping Genes'!G$27),"")</f>
        <v/>
      </c>
      <c r="G250" s="132" t="str">
        <f>IF(SUM('Test Sample Data'!G$3:G$386)&gt;10,IF(AND(ISNUMBER('Test Sample Data'!G250),'Test Sample Data'!G250&lt;35,'Test Sample Data'!G250&gt;0),'Test Sample Data'!G250-'Choose Housekeeping Genes'!H$27,35-'Choose Housekeeping Genes'!H$27),"")</f>
        <v/>
      </c>
      <c r="H250" s="132" t="str">
        <f>IF(SUM('Test Sample Data'!H$3:H$386)&gt;10,IF(AND(ISNUMBER('Test Sample Data'!H250),'Test Sample Data'!H250&lt;35,'Test Sample Data'!H250&gt;0),'Test Sample Data'!H250-'Choose Housekeeping Genes'!I$27,35-'Choose Housekeeping Genes'!I$27),"")</f>
        <v/>
      </c>
      <c r="I250" s="132" t="str">
        <f>IF(SUM('Test Sample Data'!I$3:I$386)&gt;10,IF(AND(ISNUMBER('Test Sample Data'!I250),'Test Sample Data'!I250&lt;35,'Test Sample Data'!I250&gt;0),'Test Sample Data'!I250-'Choose Housekeeping Genes'!J$27,35-'Choose Housekeeping Genes'!J$27),"")</f>
        <v/>
      </c>
      <c r="J250" s="132" t="str">
        <f>IF(SUM('Test Sample Data'!J$3:J$386)&gt;10,IF(AND(ISNUMBER('Test Sample Data'!J250),'Test Sample Data'!J250&lt;35,'Test Sample Data'!J250&gt;0),'Test Sample Data'!J250-'Choose Housekeeping Genes'!K$27,35-'Choose Housekeeping Genes'!K$27),"")</f>
        <v/>
      </c>
      <c r="K250" s="132" t="str">
        <f>IF(SUM('Test Sample Data'!K$3:K$386)&gt;10,IF(AND(ISNUMBER('Test Sample Data'!K250),'Test Sample Data'!K250&lt;35,'Test Sample Data'!K250&gt;0),'Test Sample Data'!K250-'Choose Housekeeping Genes'!L$27,35-'Choose Housekeeping Genes'!L$27),"")</f>
        <v/>
      </c>
      <c r="L250" s="132" t="str">
        <f>IF(SUM('Test Sample Data'!L$3:L$386)&gt;10,IF(AND(ISNUMBER('Test Sample Data'!L250),'Test Sample Data'!L250&lt;35,'Test Sample Data'!L250&gt;0),'Test Sample Data'!L250-'Choose Housekeeping Genes'!M$27,35-'Choose Housekeeping Genes'!M$27),"")</f>
        <v/>
      </c>
      <c r="M250" s="132" t="str">
        <f>IF(SUM('Test Sample Data'!M$3:M$386)&gt;10,IF(AND(ISNUMBER('Test Sample Data'!M250),'Test Sample Data'!M250&lt;35,'Test Sample Data'!M250&gt;0),'Test Sample Data'!M250-'Choose Housekeeping Genes'!N$27,35-'Choose Housekeeping Genes'!N$27),"")</f>
        <v/>
      </c>
      <c r="N250" s="132" t="str">
        <f>IF(SUM('Test Sample Data'!N$3:N$386)&gt;10,IF(AND(ISNUMBER('Test Sample Data'!N250),'Test Sample Data'!N250&lt;35,'Test Sample Data'!N250&gt;0),'Test Sample Data'!N250-'Choose Housekeeping Genes'!O$27,35-'Choose Housekeeping Genes'!O$27),"")</f>
        <v/>
      </c>
      <c r="O250" s="132" t="str">
        <f>IF(SUM('Test Sample Data'!O$3:O$386)&gt;10,IF(AND(ISNUMBER('Test Sample Data'!O250),'Test Sample Data'!O250&lt;35,'Test Sample Data'!O250&gt;0),'Test Sample Data'!O250-'Choose Housekeeping Genes'!P$27,35-'Choose Housekeeping Genes'!P$27),"")</f>
        <v/>
      </c>
      <c r="P250" s="132" t="str">
        <f>IF(SUM('Test Sample Data'!P$3:P$386)&gt;10,IF(AND(ISNUMBER('Test Sample Data'!P250),'Test Sample Data'!P250&lt;35,'Test Sample Data'!P250&gt;0),'Test Sample Data'!P250-'Choose Housekeeping Genes'!Q$27,35-'Choose Housekeeping Genes'!Q$27),"")</f>
        <v/>
      </c>
      <c r="Q250" s="132" t="str">
        <f>IF(SUM('Test Sample Data'!Q$3:Q$386)&gt;10,IF(AND(ISNUMBER('Test Sample Data'!Q250),'Test Sample Data'!Q250&lt;35,'Test Sample Data'!Q250&gt;0),'Test Sample Data'!Q250-'Choose Housekeeping Genes'!R$27,35-'Choose Housekeeping Genes'!R$27),"")</f>
        <v/>
      </c>
      <c r="R250" s="132" t="str">
        <f>IF(SUM('Test Sample Data'!R$3:R$386)&gt;10,IF(AND(ISNUMBER('Test Sample Data'!R250),'Test Sample Data'!R250&lt;35,'Test Sample Data'!R250&gt;0),'Test Sample Data'!R250-'Choose Housekeeping Genes'!S$27,35-'Choose Housekeeping Genes'!S$27),"")</f>
        <v/>
      </c>
      <c r="S250" s="132" t="str">
        <f>IF(SUM('Test Sample Data'!S$3:S$386)&gt;10,IF(AND(ISNUMBER('Test Sample Data'!S250),'Test Sample Data'!S250&lt;35,'Test Sample Data'!S250&gt;0),'Test Sample Data'!S250-'Choose Housekeeping Genes'!T$27,35-'Choose Housekeeping Genes'!T$27),"")</f>
        <v/>
      </c>
      <c r="T250" s="132" t="str">
        <f>IF(SUM('Test Sample Data'!T$3:T$386)&gt;10,IF(AND(ISNUMBER('Test Sample Data'!T250),'Test Sample Data'!T250&lt;35,'Test Sample Data'!T250&gt;0),'Test Sample Data'!T250-'Choose Housekeeping Genes'!U$27,35-'Choose Housekeeping Genes'!U$27),"")</f>
        <v/>
      </c>
      <c r="U250" s="132" t="str">
        <f>IF(SUM('Test Sample Data'!U$3:U$386)&gt;10,IF(AND(ISNUMBER('Test Sample Data'!U250),'Test Sample Data'!U250&lt;35,'Test Sample Data'!U250&gt;0),'Test Sample Data'!U250-'Choose Housekeeping Genes'!V$27,35-'Choose Housekeeping Genes'!V$27),"")</f>
        <v/>
      </c>
      <c r="V250" s="132" t="str">
        <f>IF(SUM('Test Sample Data'!V$3:V$386)&gt;10,IF(AND(ISNUMBER('Test Sample Data'!V250),'Test Sample Data'!V250&lt;35,'Test Sample Data'!V250&gt;0),'Test Sample Data'!V250-'Choose Housekeeping Genes'!W$27,35-'Choose Housekeeping Genes'!W$27),"")</f>
        <v/>
      </c>
      <c r="W250" s="140" t="str">
        <f>'Control Sample Data'!A250</f>
        <v>CRNDE</v>
      </c>
      <c r="X250" s="141" t="s">
        <v>296</v>
      </c>
      <c r="Y250" s="132" t="str">
        <f>IF(SUM('Control Sample Data'!C$3:C$386)&gt;10,IF(AND(ISNUMBER('Control Sample Data'!C250),'Control Sample Data'!C250&lt;35,'Control Sample Data'!C250&gt;0),'Control Sample Data'!C250-'Choose Housekeeping Genes'!AA$27,35-'Choose Housekeeping Genes'!AA$27),"")</f>
        <v/>
      </c>
      <c r="Z250" s="132" t="str">
        <f>IF(SUM('Control Sample Data'!D$3:D$386)&gt;10,IF(AND(ISNUMBER('Control Sample Data'!D250),'Control Sample Data'!D250&lt;35,'Control Sample Data'!D250&gt;0),'Control Sample Data'!D250-'Choose Housekeeping Genes'!AB$27,35-'Choose Housekeeping Genes'!AB$27),"")</f>
        <v/>
      </c>
      <c r="AA250" s="132" t="str">
        <f>IF(SUM('Control Sample Data'!E$3:E$386)&gt;10,IF(AND(ISNUMBER('Control Sample Data'!E250),'Control Sample Data'!E250&lt;35,'Control Sample Data'!E250&gt;0),'Control Sample Data'!E250-'Choose Housekeeping Genes'!AC$27,35-'Choose Housekeeping Genes'!AC$27),"")</f>
        <v/>
      </c>
      <c r="AB250" s="132" t="str">
        <f>IF(SUM('Control Sample Data'!F$3:F$386)&gt;10,IF(AND(ISNUMBER('Control Sample Data'!F250),'Control Sample Data'!F250&lt;35,'Control Sample Data'!F250&gt;0),'Control Sample Data'!F250-'Choose Housekeeping Genes'!AD$27,35-'Choose Housekeeping Genes'!AD$27),"")</f>
        <v/>
      </c>
      <c r="AC250" s="132" t="str">
        <f>IF(SUM('Control Sample Data'!G$3:G$386)&gt;10,IF(AND(ISNUMBER('Control Sample Data'!G250),'Control Sample Data'!G250&lt;35,'Control Sample Data'!G250&gt;0),'Control Sample Data'!G250-'Choose Housekeeping Genes'!AE$27,35-'Choose Housekeeping Genes'!AE$27),"")</f>
        <v/>
      </c>
      <c r="AD250" s="132" t="str">
        <f>IF(SUM('Control Sample Data'!H$3:H$386)&gt;10,IF(AND(ISNUMBER('Control Sample Data'!H250),'Control Sample Data'!H250&lt;35,'Control Sample Data'!H250&gt;0),'Control Sample Data'!H250-'Choose Housekeeping Genes'!AF$27,35-'Choose Housekeeping Genes'!AF$27),"")</f>
        <v/>
      </c>
      <c r="AE250" s="132" t="str">
        <f>IF(SUM('Control Sample Data'!I$3:I$386)&gt;10,IF(AND(ISNUMBER('Control Sample Data'!I250),'Control Sample Data'!I250&lt;35,'Control Sample Data'!I250&gt;0),'Control Sample Data'!I250-'Choose Housekeeping Genes'!AG$27,35-'Choose Housekeeping Genes'!AG$27),"")</f>
        <v/>
      </c>
      <c r="AF250" s="132" t="str">
        <f>IF(SUM('Control Sample Data'!J$3:J$386)&gt;10,IF(AND(ISNUMBER('Control Sample Data'!J250),'Control Sample Data'!J250&lt;35,'Control Sample Data'!J250&gt;0),'Control Sample Data'!J250-'Choose Housekeeping Genes'!AH$27,35-'Choose Housekeeping Genes'!AH$27),"")</f>
        <v/>
      </c>
      <c r="AG250" s="132" t="str">
        <f>IF(SUM('Control Sample Data'!K$3:K$386)&gt;10,IF(AND(ISNUMBER('Control Sample Data'!K250),'Control Sample Data'!K250&lt;35,'Control Sample Data'!K250&gt;0),'Control Sample Data'!K250-'Choose Housekeeping Genes'!AI$27,35-'Choose Housekeeping Genes'!AI$27),"")</f>
        <v/>
      </c>
      <c r="AH250" s="132" t="str">
        <f>IF(SUM('Control Sample Data'!L$3:L$386)&gt;10,IF(AND(ISNUMBER('Control Sample Data'!L250),'Control Sample Data'!L250&lt;35,'Control Sample Data'!L250&gt;0),'Control Sample Data'!L250-'Choose Housekeeping Genes'!AJ$27,35-'Choose Housekeeping Genes'!AJ$27),"")</f>
        <v/>
      </c>
      <c r="AI250" s="132" t="str">
        <f>IF(SUM('Control Sample Data'!M$3:M$386)&gt;10,IF(AND(ISNUMBER('Control Sample Data'!M250),'Control Sample Data'!M250&lt;35,'Control Sample Data'!M250&gt;0),'Control Sample Data'!M250-'Choose Housekeeping Genes'!AK$27,35-'Choose Housekeeping Genes'!AK$27),"")</f>
        <v/>
      </c>
      <c r="AJ250" s="132" t="str">
        <f>IF(SUM('Control Sample Data'!N$3:N$386)&gt;10,IF(AND(ISNUMBER('Control Sample Data'!N250),'Control Sample Data'!N250&lt;35,'Control Sample Data'!N250&gt;0),'Control Sample Data'!N250-'Choose Housekeeping Genes'!AL$27,35-'Choose Housekeeping Genes'!AL$27),"")</f>
        <v/>
      </c>
      <c r="AK250" s="132" t="str">
        <f>IF(SUM('Control Sample Data'!O$3:O$386)&gt;10,IF(AND(ISNUMBER('Control Sample Data'!O250),'Control Sample Data'!O250&lt;35,'Control Sample Data'!O250&gt;0),'Control Sample Data'!O250-'Choose Housekeeping Genes'!AM$27,35-'Choose Housekeeping Genes'!AM$27),"")</f>
        <v/>
      </c>
      <c r="AL250" s="132" t="str">
        <f>IF(SUM('Control Sample Data'!P$3:P$386)&gt;10,IF(AND(ISNUMBER('Control Sample Data'!P250),'Control Sample Data'!P250&lt;35,'Control Sample Data'!P250&gt;0),'Control Sample Data'!P250-'Choose Housekeeping Genes'!AN$27,35-'Choose Housekeeping Genes'!AN$27),"")</f>
        <v/>
      </c>
      <c r="AM250" s="132" t="str">
        <f>IF(SUM('Control Sample Data'!Q$3:Q$386)&gt;10,IF(AND(ISNUMBER('Control Sample Data'!Q250),'Control Sample Data'!Q250&lt;35,'Control Sample Data'!Q250&gt;0),'Control Sample Data'!Q250-'Choose Housekeeping Genes'!AO$27,35-'Choose Housekeeping Genes'!AO$27),"")</f>
        <v/>
      </c>
      <c r="AN250" s="132" t="str">
        <f>IF(SUM('Control Sample Data'!R$3:R$386)&gt;10,IF(AND(ISNUMBER('Control Sample Data'!R250),'Control Sample Data'!R250&lt;35,'Control Sample Data'!R250&gt;0),'Control Sample Data'!R250-'Choose Housekeeping Genes'!AP$27,35-'Choose Housekeeping Genes'!AP$27),"")</f>
        <v/>
      </c>
      <c r="AO250" s="132" t="str">
        <f>IF(SUM('Control Sample Data'!S$3:S$386)&gt;10,IF(AND(ISNUMBER('Control Sample Data'!S250),'Control Sample Data'!S250&lt;35,'Control Sample Data'!S250&gt;0),'Control Sample Data'!S250-'Choose Housekeeping Genes'!AQ$27,35-'Choose Housekeeping Genes'!AQ$27),"")</f>
        <v/>
      </c>
      <c r="AP250" s="132" t="str">
        <f>IF(SUM('Control Sample Data'!T$3:T$386)&gt;10,IF(AND(ISNUMBER('Control Sample Data'!T250),'Control Sample Data'!T250&lt;35,'Control Sample Data'!T250&gt;0),'Control Sample Data'!T250-'Choose Housekeeping Genes'!AR$27,35-'Choose Housekeeping Genes'!AR$27),"")</f>
        <v/>
      </c>
      <c r="AQ250" s="132" t="str">
        <f>IF(SUM('Control Sample Data'!U$3:U$386)&gt;10,IF(AND(ISNUMBER('Control Sample Data'!U250),'Control Sample Data'!U250&lt;35,'Control Sample Data'!U250&gt;0),'Control Sample Data'!U250-'Choose Housekeeping Genes'!AS$27,35-'Choose Housekeeping Genes'!AS$27),"")</f>
        <v/>
      </c>
      <c r="AR250" s="132" t="str">
        <f>IF(SUM('Control Sample Data'!V$3:V$386)&gt;10,IF(AND(ISNUMBER('Control Sample Data'!V250),'Control Sample Data'!V250&lt;35,'Control Sample Data'!V250&gt;0),'Control Sample Data'!V250-'Choose Housekeeping Genes'!AT$27,35-'Choose Housekeeping Genes'!AT$27),"")</f>
        <v/>
      </c>
      <c r="AS250" s="135" t="str">
        <f>'Control Sample Data'!A250</f>
        <v>CRNDE</v>
      </c>
      <c r="AT250" s="35" t="s">
        <v>296</v>
      </c>
      <c r="AU250" s="132" t="str">
        <f ca="1">IF(ISNUMBER(C250-'Choose Housekeeping Genes'!D$17),C250-'Choose Housekeeping Genes'!D$17,"")</f>
        <v/>
      </c>
      <c r="AV250" s="132" t="str">
        <f ca="1">IF(ISNUMBER(D250-'Choose Housekeeping Genes'!E$17),D250-'Choose Housekeeping Genes'!E$17,"")</f>
        <v/>
      </c>
      <c r="AW250" s="132" t="str">
        <f ca="1">IF(ISNUMBER(E250-'Choose Housekeeping Genes'!F$17),E250-'Choose Housekeeping Genes'!F$17,"")</f>
        <v/>
      </c>
      <c r="AX250" s="132" t="str">
        <f ca="1">IF(ISNUMBER(F250-'Choose Housekeeping Genes'!G$17),F250-'Choose Housekeeping Genes'!G$17,"")</f>
        <v/>
      </c>
      <c r="AY250" s="132" t="str">
        <f ca="1">IF(ISNUMBER(G250-'Choose Housekeeping Genes'!H$17),G250-'Choose Housekeeping Genes'!H$17,"")</f>
        <v/>
      </c>
      <c r="AZ250" s="132" t="str">
        <f ca="1">IF(ISNUMBER(H250-'Choose Housekeeping Genes'!I$17),H250-'Choose Housekeeping Genes'!I$17,"")</f>
        <v/>
      </c>
      <c r="BA250" s="132" t="str">
        <f ca="1">IF(ISNUMBER(I250-'Choose Housekeeping Genes'!J$17),I250-'Choose Housekeeping Genes'!J$17,"")</f>
        <v/>
      </c>
      <c r="BB250" s="132" t="str">
        <f ca="1">IF(ISNUMBER(J250-'Choose Housekeeping Genes'!K$17),J250-'Choose Housekeeping Genes'!K$17,"")</f>
        <v/>
      </c>
      <c r="BC250" s="132" t="str">
        <f ca="1">IF(ISNUMBER(K250-'Choose Housekeeping Genes'!L$17),K250-'Choose Housekeeping Genes'!L$17,"")</f>
        <v/>
      </c>
      <c r="BD250" s="132" t="str">
        <f ca="1">IF(ISNUMBER(L250-'Choose Housekeeping Genes'!M$17),L250-'Choose Housekeeping Genes'!M$17,"")</f>
        <v/>
      </c>
      <c r="BE250" s="132" t="str">
        <f ca="1">IF(ISNUMBER(M250-'Choose Housekeeping Genes'!N$17),M250-'Choose Housekeeping Genes'!N$17,"")</f>
        <v/>
      </c>
      <c r="BF250" s="132" t="str">
        <f ca="1">IF(ISNUMBER(N250-'Choose Housekeeping Genes'!O$17),N250-'Choose Housekeeping Genes'!O$17,"")</f>
        <v/>
      </c>
      <c r="BG250" s="132" t="str">
        <f ca="1">IF(ISNUMBER(O250-'Choose Housekeeping Genes'!P$17),O250-'Choose Housekeeping Genes'!P$17,"")</f>
        <v/>
      </c>
      <c r="BH250" s="132" t="str">
        <f ca="1">IF(ISNUMBER(P250-'Choose Housekeeping Genes'!Q$17),P250-'Choose Housekeeping Genes'!Q$17,"")</f>
        <v/>
      </c>
      <c r="BI250" s="132" t="str">
        <f ca="1">IF(ISNUMBER(Q250-'Choose Housekeeping Genes'!R$17),Q250-'Choose Housekeeping Genes'!R$17,"")</f>
        <v/>
      </c>
      <c r="BJ250" s="132" t="str">
        <f ca="1">IF(ISNUMBER(R250-'Choose Housekeeping Genes'!S$17),R250-'Choose Housekeeping Genes'!S$17,"")</f>
        <v/>
      </c>
      <c r="BK250" s="132" t="str">
        <f ca="1">IF(ISNUMBER(S250-'Choose Housekeeping Genes'!T$17),S250-'Choose Housekeeping Genes'!T$17,"")</f>
        <v/>
      </c>
      <c r="BL250" s="132" t="str">
        <f ca="1">IF(ISNUMBER(T250-'Choose Housekeeping Genes'!U$17),T250-'Choose Housekeeping Genes'!U$17,"")</f>
        <v/>
      </c>
      <c r="BM250" s="132" t="str">
        <f ca="1">IF(ISNUMBER(U250-'Choose Housekeeping Genes'!V$17),U250-'Choose Housekeeping Genes'!V$17,"")</f>
        <v/>
      </c>
      <c r="BN250" s="132" t="str">
        <f ca="1">IF(ISNUMBER(V250-'Choose Housekeeping Genes'!W$17),V250-'Choose Housekeeping Genes'!W$17,"")</f>
        <v/>
      </c>
      <c r="BO250" s="142" t="str">
        <f t="shared" si="14"/>
        <v>CRNDE</v>
      </c>
      <c r="BP250" s="141" t="s">
        <v>296</v>
      </c>
      <c r="BQ250" s="132" t="str">
        <f ca="1">IF(ISNUMBER(Y250-'Choose Housekeeping Genes'!AA$17),Y250-'Choose Housekeeping Genes'!AA$17,"")</f>
        <v/>
      </c>
      <c r="BR250" s="132" t="str">
        <f ca="1">IF(ISNUMBER(Z250-'Choose Housekeeping Genes'!AB$17),Z250-'Choose Housekeeping Genes'!AB$17,"")</f>
        <v/>
      </c>
      <c r="BS250" s="132" t="str">
        <f ca="1">IF(ISNUMBER(AA250-'Choose Housekeeping Genes'!AC$17),AA250-'Choose Housekeeping Genes'!AC$17,"")</f>
        <v/>
      </c>
      <c r="BT250" s="132" t="str">
        <f ca="1">IF(ISNUMBER(AB250-'Choose Housekeeping Genes'!AD$17),AB250-'Choose Housekeeping Genes'!AD$17,"")</f>
        <v/>
      </c>
      <c r="BU250" s="132" t="str">
        <f ca="1">IF(ISNUMBER(AC250-'Choose Housekeeping Genes'!AE$17),AC250-'Choose Housekeeping Genes'!AE$17,"")</f>
        <v/>
      </c>
      <c r="BV250" s="132" t="str">
        <f ca="1">IF(ISNUMBER(AD250-'Choose Housekeeping Genes'!AF$17),AD250-'Choose Housekeeping Genes'!AF$17,"")</f>
        <v/>
      </c>
      <c r="BW250" s="132" t="str">
        <f ca="1">IF(ISNUMBER(AE250-'Choose Housekeeping Genes'!AG$17),AE250-'Choose Housekeeping Genes'!AG$17,"")</f>
        <v/>
      </c>
      <c r="BX250" s="132" t="str">
        <f ca="1">IF(ISNUMBER(AF250-'Choose Housekeeping Genes'!AH$17),AF250-'Choose Housekeeping Genes'!AH$17,"")</f>
        <v/>
      </c>
      <c r="BY250" s="132" t="str">
        <f ca="1">IF(ISNUMBER(AG250-'Choose Housekeeping Genes'!AI$17),AG250-'Choose Housekeeping Genes'!AI$17,"")</f>
        <v/>
      </c>
      <c r="BZ250" s="132" t="str">
        <f ca="1">IF(ISNUMBER(AH250-'Choose Housekeeping Genes'!AJ$17),AH250-'Choose Housekeeping Genes'!AJ$17,"")</f>
        <v/>
      </c>
      <c r="CA250" s="132" t="str">
        <f ca="1">IF(ISNUMBER(AI250-'Choose Housekeeping Genes'!AK$17),AI250-'Choose Housekeeping Genes'!AK$17,"")</f>
        <v/>
      </c>
      <c r="CB250" s="132" t="str">
        <f ca="1">IF(ISNUMBER(AJ250-'Choose Housekeeping Genes'!AL$17),AJ250-'Choose Housekeeping Genes'!AL$17,"")</f>
        <v/>
      </c>
      <c r="CC250" s="132" t="str">
        <f ca="1">IF(ISNUMBER(AK250-'Choose Housekeeping Genes'!AM$17),AK250-'Choose Housekeeping Genes'!AM$17,"")</f>
        <v/>
      </c>
      <c r="CD250" s="132" t="str">
        <f ca="1">IF(ISNUMBER(AL250-'Choose Housekeeping Genes'!AN$17),AL250-'Choose Housekeeping Genes'!AN$17,"")</f>
        <v/>
      </c>
      <c r="CE250" s="132" t="str">
        <f ca="1">IF(ISNUMBER(AM250-'Choose Housekeeping Genes'!AO$17),AM250-'Choose Housekeeping Genes'!AO$17,"")</f>
        <v/>
      </c>
      <c r="CF250" s="132" t="str">
        <f ca="1">IF(ISNUMBER(AN250-'Choose Housekeeping Genes'!AP$17),AN250-'Choose Housekeeping Genes'!AP$17,"")</f>
        <v/>
      </c>
      <c r="CG250" s="132" t="str">
        <f ca="1">IF(ISNUMBER(AO250-'Choose Housekeeping Genes'!AQ$17),AO250-'Choose Housekeeping Genes'!AQ$17,"")</f>
        <v/>
      </c>
      <c r="CH250" s="132" t="str">
        <f ca="1">IF(ISNUMBER(AP250-'Choose Housekeeping Genes'!AR$17),AP250-'Choose Housekeeping Genes'!AR$17,"")</f>
        <v/>
      </c>
      <c r="CI250" s="132" t="str">
        <f ca="1">IF(ISNUMBER(AQ250-'Choose Housekeeping Genes'!AS$17),AQ250-'Choose Housekeeping Genes'!AS$17,"")</f>
        <v/>
      </c>
      <c r="CJ250" s="132" t="str">
        <f ca="1">IF(ISNUMBER(AR250-'Choose Housekeeping Genes'!AT$17),AR250-'Choose Housekeeping Genes'!AT$17,"")</f>
        <v/>
      </c>
      <c r="CK250" s="137" t="e">
        <f t="shared" ca="1" si="12"/>
        <v>#DIV/0!</v>
      </c>
      <c r="CL250" s="138" t="e">
        <f t="shared" ca="1" si="13"/>
        <v>#DIV/0!</v>
      </c>
    </row>
    <row r="251" spans="1:90" ht="12.75" x14ac:dyDescent="0.15">
      <c r="A251" s="131" t="str">
        <f>'Transcript table'!C251</f>
        <v>DGCR5</v>
      </c>
      <c r="B251" s="35" t="s">
        <v>297</v>
      </c>
      <c r="C251" s="132" t="str">
        <f>IF(SUM('Test Sample Data'!C$3:C$386)&gt;10,IF(AND(ISNUMBER('Test Sample Data'!C251),'Test Sample Data'!C251&lt;35,'Test Sample Data'!C251&gt;0),'Test Sample Data'!C251-'Choose Housekeeping Genes'!D$27,35-'Choose Housekeeping Genes'!D$27),"")</f>
        <v/>
      </c>
      <c r="D251" s="132" t="str">
        <f>IF(SUM('Test Sample Data'!D$3:D$386)&gt;10,IF(AND(ISNUMBER('Test Sample Data'!D251),'Test Sample Data'!D251&lt;35,'Test Sample Data'!D251&gt;0),'Test Sample Data'!D251-'Choose Housekeeping Genes'!E$27,35-'Choose Housekeeping Genes'!E$27),"")</f>
        <v/>
      </c>
      <c r="E251" s="132" t="str">
        <f>IF(SUM('Test Sample Data'!E$3:E$386)&gt;10,IF(AND(ISNUMBER('Test Sample Data'!E251),'Test Sample Data'!E251&lt;35,'Test Sample Data'!E251&gt;0),'Test Sample Data'!E251-'Choose Housekeeping Genes'!F$27,35-'Choose Housekeeping Genes'!F$27),"")</f>
        <v/>
      </c>
      <c r="F251" s="132" t="str">
        <f>IF(SUM('Test Sample Data'!F$3:F$386)&gt;10,IF(AND(ISNUMBER('Test Sample Data'!F251),'Test Sample Data'!F251&lt;35,'Test Sample Data'!F251&gt;0),'Test Sample Data'!F251-'Choose Housekeeping Genes'!G$27,35-'Choose Housekeeping Genes'!G$27),"")</f>
        <v/>
      </c>
      <c r="G251" s="132" t="str">
        <f>IF(SUM('Test Sample Data'!G$3:G$386)&gt;10,IF(AND(ISNUMBER('Test Sample Data'!G251),'Test Sample Data'!G251&lt;35,'Test Sample Data'!G251&gt;0),'Test Sample Data'!G251-'Choose Housekeeping Genes'!H$27,35-'Choose Housekeeping Genes'!H$27),"")</f>
        <v/>
      </c>
      <c r="H251" s="132" t="str">
        <f>IF(SUM('Test Sample Data'!H$3:H$386)&gt;10,IF(AND(ISNUMBER('Test Sample Data'!H251),'Test Sample Data'!H251&lt;35,'Test Sample Data'!H251&gt;0),'Test Sample Data'!H251-'Choose Housekeeping Genes'!I$27,35-'Choose Housekeeping Genes'!I$27),"")</f>
        <v/>
      </c>
      <c r="I251" s="132" t="str">
        <f>IF(SUM('Test Sample Data'!I$3:I$386)&gt;10,IF(AND(ISNUMBER('Test Sample Data'!I251),'Test Sample Data'!I251&lt;35,'Test Sample Data'!I251&gt;0),'Test Sample Data'!I251-'Choose Housekeeping Genes'!J$27,35-'Choose Housekeeping Genes'!J$27),"")</f>
        <v/>
      </c>
      <c r="J251" s="132" t="str">
        <f>IF(SUM('Test Sample Data'!J$3:J$386)&gt;10,IF(AND(ISNUMBER('Test Sample Data'!J251),'Test Sample Data'!J251&lt;35,'Test Sample Data'!J251&gt;0),'Test Sample Data'!J251-'Choose Housekeeping Genes'!K$27,35-'Choose Housekeeping Genes'!K$27),"")</f>
        <v/>
      </c>
      <c r="K251" s="132" t="str">
        <f>IF(SUM('Test Sample Data'!K$3:K$386)&gt;10,IF(AND(ISNUMBER('Test Sample Data'!K251),'Test Sample Data'!K251&lt;35,'Test Sample Data'!K251&gt;0),'Test Sample Data'!K251-'Choose Housekeeping Genes'!L$27,35-'Choose Housekeeping Genes'!L$27),"")</f>
        <v/>
      </c>
      <c r="L251" s="132" t="str">
        <f>IF(SUM('Test Sample Data'!L$3:L$386)&gt;10,IF(AND(ISNUMBER('Test Sample Data'!L251),'Test Sample Data'!L251&lt;35,'Test Sample Data'!L251&gt;0),'Test Sample Data'!L251-'Choose Housekeeping Genes'!M$27,35-'Choose Housekeeping Genes'!M$27),"")</f>
        <v/>
      </c>
      <c r="M251" s="132" t="str">
        <f>IF(SUM('Test Sample Data'!M$3:M$386)&gt;10,IF(AND(ISNUMBER('Test Sample Data'!M251),'Test Sample Data'!M251&lt;35,'Test Sample Data'!M251&gt;0),'Test Sample Data'!M251-'Choose Housekeeping Genes'!N$27,35-'Choose Housekeeping Genes'!N$27),"")</f>
        <v/>
      </c>
      <c r="N251" s="132" t="str">
        <f>IF(SUM('Test Sample Data'!N$3:N$386)&gt;10,IF(AND(ISNUMBER('Test Sample Data'!N251),'Test Sample Data'!N251&lt;35,'Test Sample Data'!N251&gt;0),'Test Sample Data'!N251-'Choose Housekeeping Genes'!O$27,35-'Choose Housekeeping Genes'!O$27),"")</f>
        <v/>
      </c>
      <c r="O251" s="132" t="str">
        <f>IF(SUM('Test Sample Data'!O$3:O$386)&gt;10,IF(AND(ISNUMBER('Test Sample Data'!O251),'Test Sample Data'!O251&lt;35,'Test Sample Data'!O251&gt;0),'Test Sample Data'!O251-'Choose Housekeeping Genes'!P$27,35-'Choose Housekeeping Genes'!P$27),"")</f>
        <v/>
      </c>
      <c r="P251" s="132" t="str">
        <f>IF(SUM('Test Sample Data'!P$3:P$386)&gt;10,IF(AND(ISNUMBER('Test Sample Data'!P251),'Test Sample Data'!P251&lt;35,'Test Sample Data'!P251&gt;0),'Test Sample Data'!P251-'Choose Housekeeping Genes'!Q$27,35-'Choose Housekeeping Genes'!Q$27),"")</f>
        <v/>
      </c>
      <c r="Q251" s="132" t="str">
        <f>IF(SUM('Test Sample Data'!Q$3:Q$386)&gt;10,IF(AND(ISNUMBER('Test Sample Data'!Q251),'Test Sample Data'!Q251&lt;35,'Test Sample Data'!Q251&gt;0),'Test Sample Data'!Q251-'Choose Housekeeping Genes'!R$27,35-'Choose Housekeeping Genes'!R$27),"")</f>
        <v/>
      </c>
      <c r="R251" s="132" t="str">
        <f>IF(SUM('Test Sample Data'!R$3:R$386)&gt;10,IF(AND(ISNUMBER('Test Sample Data'!R251),'Test Sample Data'!R251&lt;35,'Test Sample Data'!R251&gt;0),'Test Sample Data'!R251-'Choose Housekeeping Genes'!S$27,35-'Choose Housekeeping Genes'!S$27),"")</f>
        <v/>
      </c>
      <c r="S251" s="132" t="str">
        <f>IF(SUM('Test Sample Data'!S$3:S$386)&gt;10,IF(AND(ISNUMBER('Test Sample Data'!S251),'Test Sample Data'!S251&lt;35,'Test Sample Data'!S251&gt;0),'Test Sample Data'!S251-'Choose Housekeeping Genes'!T$27,35-'Choose Housekeeping Genes'!T$27),"")</f>
        <v/>
      </c>
      <c r="T251" s="132" t="str">
        <f>IF(SUM('Test Sample Data'!T$3:T$386)&gt;10,IF(AND(ISNUMBER('Test Sample Data'!T251),'Test Sample Data'!T251&lt;35,'Test Sample Data'!T251&gt;0),'Test Sample Data'!T251-'Choose Housekeeping Genes'!U$27,35-'Choose Housekeeping Genes'!U$27),"")</f>
        <v/>
      </c>
      <c r="U251" s="132" t="str">
        <f>IF(SUM('Test Sample Data'!U$3:U$386)&gt;10,IF(AND(ISNUMBER('Test Sample Data'!U251),'Test Sample Data'!U251&lt;35,'Test Sample Data'!U251&gt;0),'Test Sample Data'!U251-'Choose Housekeeping Genes'!V$27,35-'Choose Housekeeping Genes'!V$27),"")</f>
        <v/>
      </c>
      <c r="V251" s="132" t="str">
        <f>IF(SUM('Test Sample Data'!V$3:V$386)&gt;10,IF(AND(ISNUMBER('Test Sample Data'!V251),'Test Sample Data'!V251&lt;35,'Test Sample Data'!V251&gt;0),'Test Sample Data'!V251-'Choose Housekeeping Genes'!W$27,35-'Choose Housekeeping Genes'!W$27),"")</f>
        <v/>
      </c>
      <c r="W251" s="140" t="str">
        <f>'Control Sample Data'!A251</f>
        <v>DGCR5</v>
      </c>
      <c r="X251" s="141" t="s">
        <v>297</v>
      </c>
      <c r="Y251" s="132" t="str">
        <f>IF(SUM('Control Sample Data'!C$3:C$386)&gt;10,IF(AND(ISNUMBER('Control Sample Data'!C251),'Control Sample Data'!C251&lt;35,'Control Sample Data'!C251&gt;0),'Control Sample Data'!C251-'Choose Housekeeping Genes'!AA$27,35-'Choose Housekeeping Genes'!AA$27),"")</f>
        <v/>
      </c>
      <c r="Z251" s="132" t="str">
        <f>IF(SUM('Control Sample Data'!D$3:D$386)&gt;10,IF(AND(ISNUMBER('Control Sample Data'!D251),'Control Sample Data'!D251&lt;35,'Control Sample Data'!D251&gt;0),'Control Sample Data'!D251-'Choose Housekeeping Genes'!AB$27,35-'Choose Housekeeping Genes'!AB$27),"")</f>
        <v/>
      </c>
      <c r="AA251" s="132" t="str">
        <f>IF(SUM('Control Sample Data'!E$3:E$386)&gt;10,IF(AND(ISNUMBER('Control Sample Data'!E251),'Control Sample Data'!E251&lt;35,'Control Sample Data'!E251&gt;0),'Control Sample Data'!E251-'Choose Housekeeping Genes'!AC$27,35-'Choose Housekeeping Genes'!AC$27),"")</f>
        <v/>
      </c>
      <c r="AB251" s="132" t="str">
        <f>IF(SUM('Control Sample Data'!F$3:F$386)&gt;10,IF(AND(ISNUMBER('Control Sample Data'!F251),'Control Sample Data'!F251&lt;35,'Control Sample Data'!F251&gt;0),'Control Sample Data'!F251-'Choose Housekeeping Genes'!AD$27,35-'Choose Housekeeping Genes'!AD$27),"")</f>
        <v/>
      </c>
      <c r="AC251" s="132" t="str">
        <f>IF(SUM('Control Sample Data'!G$3:G$386)&gt;10,IF(AND(ISNUMBER('Control Sample Data'!G251),'Control Sample Data'!G251&lt;35,'Control Sample Data'!G251&gt;0),'Control Sample Data'!G251-'Choose Housekeeping Genes'!AE$27,35-'Choose Housekeeping Genes'!AE$27),"")</f>
        <v/>
      </c>
      <c r="AD251" s="132" t="str">
        <f>IF(SUM('Control Sample Data'!H$3:H$386)&gt;10,IF(AND(ISNUMBER('Control Sample Data'!H251),'Control Sample Data'!H251&lt;35,'Control Sample Data'!H251&gt;0),'Control Sample Data'!H251-'Choose Housekeeping Genes'!AF$27,35-'Choose Housekeeping Genes'!AF$27),"")</f>
        <v/>
      </c>
      <c r="AE251" s="132" t="str">
        <f>IF(SUM('Control Sample Data'!I$3:I$386)&gt;10,IF(AND(ISNUMBER('Control Sample Data'!I251),'Control Sample Data'!I251&lt;35,'Control Sample Data'!I251&gt;0),'Control Sample Data'!I251-'Choose Housekeeping Genes'!AG$27,35-'Choose Housekeeping Genes'!AG$27),"")</f>
        <v/>
      </c>
      <c r="AF251" s="132" t="str">
        <f>IF(SUM('Control Sample Data'!J$3:J$386)&gt;10,IF(AND(ISNUMBER('Control Sample Data'!J251),'Control Sample Data'!J251&lt;35,'Control Sample Data'!J251&gt;0),'Control Sample Data'!J251-'Choose Housekeeping Genes'!AH$27,35-'Choose Housekeeping Genes'!AH$27),"")</f>
        <v/>
      </c>
      <c r="AG251" s="132" t="str">
        <f>IF(SUM('Control Sample Data'!K$3:K$386)&gt;10,IF(AND(ISNUMBER('Control Sample Data'!K251),'Control Sample Data'!K251&lt;35,'Control Sample Data'!K251&gt;0),'Control Sample Data'!K251-'Choose Housekeeping Genes'!AI$27,35-'Choose Housekeeping Genes'!AI$27),"")</f>
        <v/>
      </c>
      <c r="AH251" s="132" t="str">
        <f>IF(SUM('Control Sample Data'!L$3:L$386)&gt;10,IF(AND(ISNUMBER('Control Sample Data'!L251),'Control Sample Data'!L251&lt;35,'Control Sample Data'!L251&gt;0),'Control Sample Data'!L251-'Choose Housekeeping Genes'!AJ$27,35-'Choose Housekeeping Genes'!AJ$27),"")</f>
        <v/>
      </c>
      <c r="AI251" s="132" t="str">
        <f>IF(SUM('Control Sample Data'!M$3:M$386)&gt;10,IF(AND(ISNUMBER('Control Sample Data'!M251),'Control Sample Data'!M251&lt;35,'Control Sample Data'!M251&gt;0),'Control Sample Data'!M251-'Choose Housekeeping Genes'!AK$27,35-'Choose Housekeeping Genes'!AK$27),"")</f>
        <v/>
      </c>
      <c r="AJ251" s="132" t="str">
        <f>IF(SUM('Control Sample Data'!N$3:N$386)&gt;10,IF(AND(ISNUMBER('Control Sample Data'!N251),'Control Sample Data'!N251&lt;35,'Control Sample Data'!N251&gt;0),'Control Sample Data'!N251-'Choose Housekeeping Genes'!AL$27,35-'Choose Housekeeping Genes'!AL$27),"")</f>
        <v/>
      </c>
      <c r="AK251" s="132" t="str">
        <f>IF(SUM('Control Sample Data'!O$3:O$386)&gt;10,IF(AND(ISNUMBER('Control Sample Data'!O251),'Control Sample Data'!O251&lt;35,'Control Sample Data'!O251&gt;0),'Control Sample Data'!O251-'Choose Housekeeping Genes'!AM$27,35-'Choose Housekeeping Genes'!AM$27),"")</f>
        <v/>
      </c>
      <c r="AL251" s="132" t="str">
        <f>IF(SUM('Control Sample Data'!P$3:P$386)&gt;10,IF(AND(ISNUMBER('Control Sample Data'!P251),'Control Sample Data'!P251&lt;35,'Control Sample Data'!P251&gt;0),'Control Sample Data'!P251-'Choose Housekeeping Genes'!AN$27,35-'Choose Housekeeping Genes'!AN$27),"")</f>
        <v/>
      </c>
      <c r="AM251" s="132" t="str">
        <f>IF(SUM('Control Sample Data'!Q$3:Q$386)&gt;10,IF(AND(ISNUMBER('Control Sample Data'!Q251),'Control Sample Data'!Q251&lt;35,'Control Sample Data'!Q251&gt;0),'Control Sample Data'!Q251-'Choose Housekeeping Genes'!AO$27,35-'Choose Housekeeping Genes'!AO$27),"")</f>
        <v/>
      </c>
      <c r="AN251" s="132" t="str">
        <f>IF(SUM('Control Sample Data'!R$3:R$386)&gt;10,IF(AND(ISNUMBER('Control Sample Data'!R251),'Control Sample Data'!R251&lt;35,'Control Sample Data'!R251&gt;0),'Control Sample Data'!R251-'Choose Housekeeping Genes'!AP$27,35-'Choose Housekeeping Genes'!AP$27),"")</f>
        <v/>
      </c>
      <c r="AO251" s="132" t="str">
        <f>IF(SUM('Control Sample Data'!S$3:S$386)&gt;10,IF(AND(ISNUMBER('Control Sample Data'!S251),'Control Sample Data'!S251&lt;35,'Control Sample Data'!S251&gt;0),'Control Sample Data'!S251-'Choose Housekeeping Genes'!AQ$27,35-'Choose Housekeeping Genes'!AQ$27),"")</f>
        <v/>
      </c>
      <c r="AP251" s="132" t="str">
        <f>IF(SUM('Control Sample Data'!T$3:T$386)&gt;10,IF(AND(ISNUMBER('Control Sample Data'!T251),'Control Sample Data'!T251&lt;35,'Control Sample Data'!T251&gt;0),'Control Sample Data'!T251-'Choose Housekeeping Genes'!AR$27,35-'Choose Housekeeping Genes'!AR$27),"")</f>
        <v/>
      </c>
      <c r="AQ251" s="132" t="str">
        <f>IF(SUM('Control Sample Data'!U$3:U$386)&gt;10,IF(AND(ISNUMBER('Control Sample Data'!U251),'Control Sample Data'!U251&lt;35,'Control Sample Data'!U251&gt;0),'Control Sample Data'!U251-'Choose Housekeeping Genes'!AS$27,35-'Choose Housekeeping Genes'!AS$27),"")</f>
        <v/>
      </c>
      <c r="AR251" s="132" t="str">
        <f>IF(SUM('Control Sample Data'!V$3:V$386)&gt;10,IF(AND(ISNUMBER('Control Sample Data'!V251),'Control Sample Data'!V251&lt;35,'Control Sample Data'!V251&gt;0),'Control Sample Data'!V251-'Choose Housekeeping Genes'!AT$27,35-'Choose Housekeeping Genes'!AT$27),"")</f>
        <v/>
      </c>
      <c r="AS251" s="135" t="str">
        <f>'Control Sample Data'!A251</f>
        <v>DGCR5</v>
      </c>
      <c r="AT251" s="35" t="s">
        <v>297</v>
      </c>
      <c r="AU251" s="132" t="str">
        <f ca="1">IF(ISNUMBER(C251-'Choose Housekeeping Genes'!D$17),C251-'Choose Housekeeping Genes'!D$17,"")</f>
        <v/>
      </c>
      <c r="AV251" s="132" t="str">
        <f ca="1">IF(ISNUMBER(D251-'Choose Housekeeping Genes'!E$17),D251-'Choose Housekeeping Genes'!E$17,"")</f>
        <v/>
      </c>
      <c r="AW251" s="132" t="str">
        <f ca="1">IF(ISNUMBER(E251-'Choose Housekeeping Genes'!F$17),E251-'Choose Housekeeping Genes'!F$17,"")</f>
        <v/>
      </c>
      <c r="AX251" s="132" t="str">
        <f ca="1">IF(ISNUMBER(F251-'Choose Housekeeping Genes'!G$17),F251-'Choose Housekeeping Genes'!G$17,"")</f>
        <v/>
      </c>
      <c r="AY251" s="132" t="str">
        <f ca="1">IF(ISNUMBER(G251-'Choose Housekeeping Genes'!H$17),G251-'Choose Housekeeping Genes'!H$17,"")</f>
        <v/>
      </c>
      <c r="AZ251" s="132" t="str">
        <f ca="1">IF(ISNUMBER(H251-'Choose Housekeeping Genes'!I$17),H251-'Choose Housekeeping Genes'!I$17,"")</f>
        <v/>
      </c>
      <c r="BA251" s="132" t="str">
        <f ca="1">IF(ISNUMBER(I251-'Choose Housekeeping Genes'!J$17),I251-'Choose Housekeeping Genes'!J$17,"")</f>
        <v/>
      </c>
      <c r="BB251" s="132" t="str">
        <f ca="1">IF(ISNUMBER(J251-'Choose Housekeeping Genes'!K$17),J251-'Choose Housekeeping Genes'!K$17,"")</f>
        <v/>
      </c>
      <c r="BC251" s="132" t="str">
        <f ca="1">IF(ISNUMBER(K251-'Choose Housekeeping Genes'!L$17),K251-'Choose Housekeeping Genes'!L$17,"")</f>
        <v/>
      </c>
      <c r="BD251" s="132" t="str">
        <f ca="1">IF(ISNUMBER(L251-'Choose Housekeeping Genes'!M$17),L251-'Choose Housekeeping Genes'!M$17,"")</f>
        <v/>
      </c>
      <c r="BE251" s="132" t="str">
        <f ca="1">IF(ISNUMBER(M251-'Choose Housekeeping Genes'!N$17),M251-'Choose Housekeeping Genes'!N$17,"")</f>
        <v/>
      </c>
      <c r="BF251" s="132" t="str">
        <f ca="1">IF(ISNUMBER(N251-'Choose Housekeeping Genes'!O$17),N251-'Choose Housekeeping Genes'!O$17,"")</f>
        <v/>
      </c>
      <c r="BG251" s="132" t="str">
        <f ca="1">IF(ISNUMBER(O251-'Choose Housekeeping Genes'!P$17),O251-'Choose Housekeeping Genes'!P$17,"")</f>
        <v/>
      </c>
      <c r="BH251" s="132" t="str">
        <f ca="1">IF(ISNUMBER(P251-'Choose Housekeeping Genes'!Q$17),P251-'Choose Housekeeping Genes'!Q$17,"")</f>
        <v/>
      </c>
      <c r="BI251" s="132" t="str">
        <f ca="1">IF(ISNUMBER(Q251-'Choose Housekeeping Genes'!R$17),Q251-'Choose Housekeeping Genes'!R$17,"")</f>
        <v/>
      </c>
      <c r="BJ251" s="132" t="str">
        <f ca="1">IF(ISNUMBER(R251-'Choose Housekeeping Genes'!S$17),R251-'Choose Housekeeping Genes'!S$17,"")</f>
        <v/>
      </c>
      <c r="BK251" s="132" t="str">
        <f ca="1">IF(ISNUMBER(S251-'Choose Housekeeping Genes'!T$17),S251-'Choose Housekeeping Genes'!T$17,"")</f>
        <v/>
      </c>
      <c r="BL251" s="132" t="str">
        <f ca="1">IF(ISNUMBER(T251-'Choose Housekeeping Genes'!U$17),T251-'Choose Housekeeping Genes'!U$17,"")</f>
        <v/>
      </c>
      <c r="BM251" s="132" t="str">
        <f ca="1">IF(ISNUMBER(U251-'Choose Housekeeping Genes'!V$17),U251-'Choose Housekeeping Genes'!V$17,"")</f>
        <v/>
      </c>
      <c r="BN251" s="132" t="str">
        <f ca="1">IF(ISNUMBER(V251-'Choose Housekeeping Genes'!W$17),V251-'Choose Housekeeping Genes'!W$17,"")</f>
        <v/>
      </c>
      <c r="BO251" s="142" t="str">
        <f t="shared" si="14"/>
        <v>DGCR5</v>
      </c>
      <c r="BP251" s="141" t="s">
        <v>297</v>
      </c>
      <c r="BQ251" s="132" t="str">
        <f ca="1">IF(ISNUMBER(Y251-'Choose Housekeeping Genes'!AA$17),Y251-'Choose Housekeeping Genes'!AA$17,"")</f>
        <v/>
      </c>
      <c r="BR251" s="132" t="str">
        <f ca="1">IF(ISNUMBER(Z251-'Choose Housekeeping Genes'!AB$17),Z251-'Choose Housekeeping Genes'!AB$17,"")</f>
        <v/>
      </c>
      <c r="BS251" s="132" t="str">
        <f ca="1">IF(ISNUMBER(AA251-'Choose Housekeeping Genes'!AC$17),AA251-'Choose Housekeeping Genes'!AC$17,"")</f>
        <v/>
      </c>
      <c r="BT251" s="132" t="str">
        <f ca="1">IF(ISNUMBER(AB251-'Choose Housekeeping Genes'!AD$17),AB251-'Choose Housekeeping Genes'!AD$17,"")</f>
        <v/>
      </c>
      <c r="BU251" s="132" t="str">
        <f ca="1">IF(ISNUMBER(AC251-'Choose Housekeeping Genes'!AE$17),AC251-'Choose Housekeeping Genes'!AE$17,"")</f>
        <v/>
      </c>
      <c r="BV251" s="132" t="str">
        <f ca="1">IF(ISNUMBER(AD251-'Choose Housekeeping Genes'!AF$17),AD251-'Choose Housekeeping Genes'!AF$17,"")</f>
        <v/>
      </c>
      <c r="BW251" s="132" t="str">
        <f ca="1">IF(ISNUMBER(AE251-'Choose Housekeeping Genes'!AG$17),AE251-'Choose Housekeeping Genes'!AG$17,"")</f>
        <v/>
      </c>
      <c r="BX251" s="132" t="str">
        <f ca="1">IF(ISNUMBER(AF251-'Choose Housekeeping Genes'!AH$17),AF251-'Choose Housekeeping Genes'!AH$17,"")</f>
        <v/>
      </c>
      <c r="BY251" s="132" t="str">
        <f ca="1">IF(ISNUMBER(AG251-'Choose Housekeeping Genes'!AI$17),AG251-'Choose Housekeeping Genes'!AI$17,"")</f>
        <v/>
      </c>
      <c r="BZ251" s="132" t="str">
        <f ca="1">IF(ISNUMBER(AH251-'Choose Housekeeping Genes'!AJ$17),AH251-'Choose Housekeeping Genes'!AJ$17,"")</f>
        <v/>
      </c>
      <c r="CA251" s="132" t="str">
        <f ca="1">IF(ISNUMBER(AI251-'Choose Housekeeping Genes'!AK$17),AI251-'Choose Housekeeping Genes'!AK$17,"")</f>
        <v/>
      </c>
      <c r="CB251" s="132" t="str">
        <f ca="1">IF(ISNUMBER(AJ251-'Choose Housekeeping Genes'!AL$17),AJ251-'Choose Housekeeping Genes'!AL$17,"")</f>
        <v/>
      </c>
      <c r="CC251" s="132" t="str">
        <f ca="1">IF(ISNUMBER(AK251-'Choose Housekeeping Genes'!AM$17),AK251-'Choose Housekeeping Genes'!AM$17,"")</f>
        <v/>
      </c>
      <c r="CD251" s="132" t="str">
        <f ca="1">IF(ISNUMBER(AL251-'Choose Housekeeping Genes'!AN$17),AL251-'Choose Housekeeping Genes'!AN$17,"")</f>
        <v/>
      </c>
      <c r="CE251" s="132" t="str">
        <f ca="1">IF(ISNUMBER(AM251-'Choose Housekeeping Genes'!AO$17),AM251-'Choose Housekeeping Genes'!AO$17,"")</f>
        <v/>
      </c>
      <c r="CF251" s="132" t="str">
        <f ca="1">IF(ISNUMBER(AN251-'Choose Housekeeping Genes'!AP$17),AN251-'Choose Housekeeping Genes'!AP$17,"")</f>
        <v/>
      </c>
      <c r="CG251" s="132" t="str">
        <f ca="1">IF(ISNUMBER(AO251-'Choose Housekeeping Genes'!AQ$17),AO251-'Choose Housekeeping Genes'!AQ$17,"")</f>
        <v/>
      </c>
      <c r="CH251" s="132" t="str">
        <f ca="1">IF(ISNUMBER(AP251-'Choose Housekeeping Genes'!AR$17),AP251-'Choose Housekeeping Genes'!AR$17,"")</f>
        <v/>
      </c>
      <c r="CI251" s="132" t="str">
        <f ca="1">IF(ISNUMBER(AQ251-'Choose Housekeeping Genes'!AS$17),AQ251-'Choose Housekeeping Genes'!AS$17,"")</f>
        <v/>
      </c>
      <c r="CJ251" s="132" t="str">
        <f ca="1">IF(ISNUMBER(AR251-'Choose Housekeeping Genes'!AT$17),AR251-'Choose Housekeeping Genes'!AT$17,"")</f>
        <v/>
      </c>
      <c r="CK251" s="137" t="e">
        <f t="shared" ca="1" si="12"/>
        <v>#DIV/0!</v>
      </c>
      <c r="CL251" s="138" t="e">
        <f t="shared" ca="1" si="13"/>
        <v>#DIV/0!</v>
      </c>
    </row>
    <row r="252" spans="1:90" ht="12.75" x14ac:dyDescent="0.15">
      <c r="A252" s="131" t="str">
        <f>'Transcript table'!C252</f>
        <v>DHRS4-AS1-1</v>
      </c>
      <c r="B252" s="35" t="s">
        <v>298</v>
      </c>
      <c r="C252" s="132" t="str">
        <f>IF(SUM('Test Sample Data'!C$3:C$386)&gt;10,IF(AND(ISNUMBER('Test Sample Data'!C252),'Test Sample Data'!C252&lt;35,'Test Sample Data'!C252&gt;0),'Test Sample Data'!C252-'Choose Housekeeping Genes'!D$27,35-'Choose Housekeeping Genes'!D$27),"")</f>
        <v/>
      </c>
      <c r="D252" s="132" t="str">
        <f>IF(SUM('Test Sample Data'!D$3:D$386)&gt;10,IF(AND(ISNUMBER('Test Sample Data'!D252),'Test Sample Data'!D252&lt;35,'Test Sample Data'!D252&gt;0),'Test Sample Data'!D252-'Choose Housekeeping Genes'!E$27,35-'Choose Housekeeping Genes'!E$27),"")</f>
        <v/>
      </c>
      <c r="E252" s="132" t="str">
        <f>IF(SUM('Test Sample Data'!E$3:E$386)&gt;10,IF(AND(ISNUMBER('Test Sample Data'!E252),'Test Sample Data'!E252&lt;35,'Test Sample Data'!E252&gt;0),'Test Sample Data'!E252-'Choose Housekeeping Genes'!F$27,35-'Choose Housekeeping Genes'!F$27),"")</f>
        <v/>
      </c>
      <c r="F252" s="132" t="str">
        <f>IF(SUM('Test Sample Data'!F$3:F$386)&gt;10,IF(AND(ISNUMBER('Test Sample Data'!F252),'Test Sample Data'!F252&lt;35,'Test Sample Data'!F252&gt;0),'Test Sample Data'!F252-'Choose Housekeeping Genes'!G$27,35-'Choose Housekeeping Genes'!G$27),"")</f>
        <v/>
      </c>
      <c r="G252" s="132" t="str">
        <f>IF(SUM('Test Sample Data'!G$3:G$386)&gt;10,IF(AND(ISNUMBER('Test Sample Data'!G252),'Test Sample Data'!G252&lt;35,'Test Sample Data'!G252&gt;0),'Test Sample Data'!G252-'Choose Housekeeping Genes'!H$27,35-'Choose Housekeeping Genes'!H$27),"")</f>
        <v/>
      </c>
      <c r="H252" s="132" t="str">
        <f>IF(SUM('Test Sample Data'!H$3:H$386)&gt;10,IF(AND(ISNUMBER('Test Sample Data'!H252),'Test Sample Data'!H252&lt;35,'Test Sample Data'!H252&gt;0),'Test Sample Data'!H252-'Choose Housekeeping Genes'!I$27,35-'Choose Housekeeping Genes'!I$27),"")</f>
        <v/>
      </c>
      <c r="I252" s="132" t="str">
        <f>IF(SUM('Test Sample Data'!I$3:I$386)&gt;10,IF(AND(ISNUMBER('Test Sample Data'!I252),'Test Sample Data'!I252&lt;35,'Test Sample Data'!I252&gt;0),'Test Sample Data'!I252-'Choose Housekeeping Genes'!J$27,35-'Choose Housekeeping Genes'!J$27),"")</f>
        <v/>
      </c>
      <c r="J252" s="132" t="str">
        <f>IF(SUM('Test Sample Data'!J$3:J$386)&gt;10,IF(AND(ISNUMBER('Test Sample Data'!J252),'Test Sample Data'!J252&lt;35,'Test Sample Data'!J252&gt;0),'Test Sample Data'!J252-'Choose Housekeeping Genes'!K$27,35-'Choose Housekeeping Genes'!K$27),"")</f>
        <v/>
      </c>
      <c r="K252" s="132" t="str">
        <f>IF(SUM('Test Sample Data'!K$3:K$386)&gt;10,IF(AND(ISNUMBER('Test Sample Data'!K252),'Test Sample Data'!K252&lt;35,'Test Sample Data'!K252&gt;0),'Test Sample Data'!K252-'Choose Housekeeping Genes'!L$27,35-'Choose Housekeeping Genes'!L$27),"")</f>
        <v/>
      </c>
      <c r="L252" s="132" t="str">
        <f>IF(SUM('Test Sample Data'!L$3:L$386)&gt;10,IF(AND(ISNUMBER('Test Sample Data'!L252),'Test Sample Data'!L252&lt;35,'Test Sample Data'!L252&gt;0),'Test Sample Data'!L252-'Choose Housekeeping Genes'!M$27,35-'Choose Housekeeping Genes'!M$27),"")</f>
        <v/>
      </c>
      <c r="M252" s="132" t="str">
        <f>IF(SUM('Test Sample Data'!M$3:M$386)&gt;10,IF(AND(ISNUMBER('Test Sample Data'!M252),'Test Sample Data'!M252&lt;35,'Test Sample Data'!M252&gt;0),'Test Sample Data'!M252-'Choose Housekeeping Genes'!N$27,35-'Choose Housekeeping Genes'!N$27),"")</f>
        <v/>
      </c>
      <c r="N252" s="132" t="str">
        <f>IF(SUM('Test Sample Data'!N$3:N$386)&gt;10,IF(AND(ISNUMBER('Test Sample Data'!N252),'Test Sample Data'!N252&lt;35,'Test Sample Data'!N252&gt;0),'Test Sample Data'!N252-'Choose Housekeeping Genes'!O$27,35-'Choose Housekeeping Genes'!O$27),"")</f>
        <v/>
      </c>
      <c r="O252" s="132" t="str">
        <f>IF(SUM('Test Sample Data'!O$3:O$386)&gt;10,IF(AND(ISNUMBER('Test Sample Data'!O252),'Test Sample Data'!O252&lt;35,'Test Sample Data'!O252&gt;0),'Test Sample Data'!O252-'Choose Housekeeping Genes'!P$27,35-'Choose Housekeeping Genes'!P$27),"")</f>
        <v/>
      </c>
      <c r="P252" s="132" t="str">
        <f>IF(SUM('Test Sample Data'!P$3:P$386)&gt;10,IF(AND(ISNUMBER('Test Sample Data'!P252),'Test Sample Data'!P252&lt;35,'Test Sample Data'!P252&gt;0),'Test Sample Data'!P252-'Choose Housekeeping Genes'!Q$27,35-'Choose Housekeeping Genes'!Q$27),"")</f>
        <v/>
      </c>
      <c r="Q252" s="132" t="str">
        <f>IF(SUM('Test Sample Data'!Q$3:Q$386)&gt;10,IF(AND(ISNUMBER('Test Sample Data'!Q252),'Test Sample Data'!Q252&lt;35,'Test Sample Data'!Q252&gt;0),'Test Sample Data'!Q252-'Choose Housekeeping Genes'!R$27,35-'Choose Housekeeping Genes'!R$27),"")</f>
        <v/>
      </c>
      <c r="R252" s="132" t="str">
        <f>IF(SUM('Test Sample Data'!R$3:R$386)&gt;10,IF(AND(ISNUMBER('Test Sample Data'!R252),'Test Sample Data'!R252&lt;35,'Test Sample Data'!R252&gt;0),'Test Sample Data'!R252-'Choose Housekeeping Genes'!S$27,35-'Choose Housekeeping Genes'!S$27),"")</f>
        <v/>
      </c>
      <c r="S252" s="132" t="str">
        <f>IF(SUM('Test Sample Data'!S$3:S$386)&gt;10,IF(AND(ISNUMBER('Test Sample Data'!S252),'Test Sample Data'!S252&lt;35,'Test Sample Data'!S252&gt;0),'Test Sample Data'!S252-'Choose Housekeeping Genes'!T$27,35-'Choose Housekeeping Genes'!T$27),"")</f>
        <v/>
      </c>
      <c r="T252" s="132" t="str">
        <f>IF(SUM('Test Sample Data'!T$3:T$386)&gt;10,IF(AND(ISNUMBER('Test Sample Data'!T252),'Test Sample Data'!T252&lt;35,'Test Sample Data'!T252&gt;0),'Test Sample Data'!T252-'Choose Housekeeping Genes'!U$27,35-'Choose Housekeeping Genes'!U$27),"")</f>
        <v/>
      </c>
      <c r="U252" s="132" t="str">
        <f>IF(SUM('Test Sample Data'!U$3:U$386)&gt;10,IF(AND(ISNUMBER('Test Sample Data'!U252),'Test Sample Data'!U252&lt;35,'Test Sample Data'!U252&gt;0),'Test Sample Data'!U252-'Choose Housekeeping Genes'!V$27,35-'Choose Housekeeping Genes'!V$27),"")</f>
        <v/>
      </c>
      <c r="V252" s="132" t="str">
        <f>IF(SUM('Test Sample Data'!V$3:V$386)&gt;10,IF(AND(ISNUMBER('Test Sample Data'!V252),'Test Sample Data'!V252&lt;35,'Test Sample Data'!V252&gt;0),'Test Sample Data'!V252-'Choose Housekeeping Genes'!W$27,35-'Choose Housekeeping Genes'!W$27),"")</f>
        <v/>
      </c>
      <c r="W252" s="140" t="str">
        <f>'Control Sample Data'!A252</f>
        <v>DHRS4-AS1-1</v>
      </c>
      <c r="X252" s="141" t="s">
        <v>298</v>
      </c>
      <c r="Y252" s="132" t="str">
        <f>IF(SUM('Control Sample Data'!C$3:C$386)&gt;10,IF(AND(ISNUMBER('Control Sample Data'!C252),'Control Sample Data'!C252&lt;35,'Control Sample Data'!C252&gt;0),'Control Sample Data'!C252-'Choose Housekeeping Genes'!AA$27,35-'Choose Housekeeping Genes'!AA$27),"")</f>
        <v/>
      </c>
      <c r="Z252" s="132" t="str">
        <f>IF(SUM('Control Sample Data'!D$3:D$386)&gt;10,IF(AND(ISNUMBER('Control Sample Data'!D252),'Control Sample Data'!D252&lt;35,'Control Sample Data'!D252&gt;0),'Control Sample Data'!D252-'Choose Housekeeping Genes'!AB$27,35-'Choose Housekeeping Genes'!AB$27),"")</f>
        <v/>
      </c>
      <c r="AA252" s="132" t="str">
        <f>IF(SUM('Control Sample Data'!E$3:E$386)&gt;10,IF(AND(ISNUMBER('Control Sample Data'!E252),'Control Sample Data'!E252&lt;35,'Control Sample Data'!E252&gt;0),'Control Sample Data'!E252-'Choose Housekeeping Genes'!AC$27,35-'Choose Housekeeping Genes'!AC$27),"")</f>
        <v/>
      </c>
      <c r="AB252" s="132" t="str">
        <f>IF(SUM('Control Sample Data'!F$3:F$386)&gt;10,IF(AND(ISNUMBER('Control Sample Data'!F252),'Control Sample Data'!F252&lt;35,'Control Sample Data'!F252&gt;0),'Control Sample Data'!F252-'Choose Housekeeping Genes'!AD$27,35-'Choose Housekeeping Genes'!AD$27),"")</f>
        <v/>
      </c>
      <c r="AC252" s="132" t="str">
        <f>IF(SUM('Control Sample Data'!G$3:G$386)&gt;10,IF(AND(ISNUMBER('Control Sample Data'!G252),'Control Sample Data'!G252&lt;35,'Control Sample Data'!G252&gt;0),'Control Sample Data'!G252-'Choose Housekeeping Genes'!AE$27,35-'Choose Housekeeping Genes'!AE$27),"")</f>
        <v/>
      </c>
      <c r="AD252" s="132" t="str">
        <f>IF(SUM('Control Sample Data'!H$3:H$386)&gt;10,IF(AND(ISNUMBER('Control Sample Data'!H252),'Control Sample Data'!H252&lt;35,'Control Sample Data'!H252&gt;0),'Control Sample Data'!H252-'Choose Housekeeping Genes'!AF$27,35-'Choose Housekeeping Genes'!AF$27),"")</f>
        <v/>
      </c>
      <c r="AE252" s="132" t="str">
        <f>IF(SUM('Control Sample Data'!I$3:I$386)&gt;10,IF(AND(ISNUMBER('Control Sample Data'!I252),'Control Sample Data'!I252&lt;35,'Control Sample Data'!I252&gt;0),'Control Sample Data'!I252-'Choose Housekeeping Genes'!AG$27,35-'Choose Housekeeping Genes'!AG$27),"")</f>
        <v/>
      </c>
      <c r="AF252" s="132" t="str">
        <f>IF(SUM('Control Sample Data'!J$3:J$386)&gt;10,IF(AND(ISNUMBER('Control Sample Data'!J252),'Control Sample Data'!J252&lt;35,'Control Sample Data'!J252&gt;0),'Control Sample Data'!J252-'Choose Housekeeping Genes'!AH$27,35-'Choose Housekeeping Genes'!AH$27),"")</f>
        <v/>
      </c>
      <c r="AG252" s="132" t="str">
        <f>IF(SUM('Control Sample Data'!K$3:K$386)&gt;10,IF(AND(ISNUMBER('Control Sample Data'!K252),'Control Sample Data'!K252&lt;35,'Control Sample Data'!K252&gt;0),'Control Sample Data'!K252-'Choose Housekeeping Genes'!AI$27,35-'Choose Housekeeping Genes'!AI$27),"")</f>
        <v/>
      </c>
      <c r="AH252" s="132" t="str">
        <f>IF(SUM('Control Sample Data'!L$3:L$386)&gt;10,IF(AND(ISNUMBER('Control Sample Data'!L252),'Control Sample Data'!L252&lt;35,'Control Sample Data'!L252&gt;0),'Control Sample Data'!L252-'Choose Housekeeping Genes'!AJ$27,35-'Choose Housekeeping Genes'!AJ$27),"")</f>
        <v/>
      </c>
      <c r="AI252" s="132" t="str">
        <f>IF(SUM('Control Sample Data'!M$3:M$386)&gt;10,IF(AND(ISNUMBER('Control Sample Data'!M252),'Control Sample Data'!M252&lt;35,'Control Sample Data'!M252&gt;0),'Control Sample Data'!M252-'Choose Housekeeping Genes'!AK$27,35-'Choose Housekeeping Genes'!AK$27),"")</f>
        <v/>
      </c>
      <c r="AJ252" s="132" t="str">
        <f>IF(SUM('Control Sample Data'!N$3:N$386)&gt;10,IF(AND(ISNUMBER('Control Sample Data'!N252),'Control Sample Data'!N252&lt;35,'Control Sample Data'!N252&gt;0),'Control Sample Data'!N252-'Choose Housekeeping Genes'!AL$27,35-'Choose Housekeeping Genes'!AL$27),"")</f>
        <v/>
      </c>
      <c r="AK252" s="132" t="str">
        <f>IF(SUM('Control Sample Data'!O$3:O$386)&gt;10,IF(AND(ISNUMBER('Control Sample Data'!O252),'Control Sample Data'!O252&lt;35,'Control Sample Data'!O252&gt;0),'Control Sample Data'!O252-'Choose Housekeeping Genes'!AM$27,35-'Choose Housekeeping Genes'!AM$27),"")</f>
        <v/>
      </c>
      <c r="AL252" s="132" t="str">
        <f>IF(SUM('Control Sample Data'!P$3:P$386)&gt;10,IF(AND(ISNUMBER('Control Sample Data'!P252),'Control Sample Data'!P252&lt;35,'Control Sample Data'!P252&gt;0),'Control Sample Data'!P252-'Choose Housekeeping Genes'!AN$27,35-'Choose Housekeeping Genes'!AN$27),"")</f>
        <v/>
      </c>
      <c r="AM252" s="132" t="str">
        <f>IF(SUM('Control Sample Data'!Q$3:Q$386)&gt;10,IF(AND(ISNUMBER('Control Sample Data'!Q252),'Control Sample Data'!Q252&lt;35,'Control Sample Data'!Q252&gt;0),'Control Sample Data'!Q252-'Choose Housekeeping Genes'!AO$27,35-'Choose Housekeeping Genes'!AO$27),"")</f>
        <v/>
      </c>
      <c r="AN252" s="132" t="str">
        <f>IF(SUM('Control Sample Data'!R$3:R$386)&gt;10,IF(AND(ISNUMBER('Control Sample Data'!R252),'Control Sample Data'!R252&lt;35,'Control Sample Data'!R252&gt;0),'Control Sample Data'!R252-'Choose Housekeeping Genes'!AP$27,35-'Choose Housekeeping Genes'!AP$27),"")</f>
        <v/>
      </c>
      <c r="AO252" s="132" t="str">
        <f>IF(SUM('Control Sample Data'!S$3:S$386)&gt;10,IF(AND(ISNUMBER('Control Sample Data'!S252),'Control Sample Data'!S252&lt;35,'Control Sample Data'!S252&gt;0),'Control Sample Data'!S252-'Choose Housekeeping Genes'!AQ$27,35-'Choose Housekeeping Genes'!AQ$27),"")</f>
        <v/>
      </c>
      <c r="AP252" s="132" t="str">
        <f>IF(SUM('Control Sample Data'!T$3:T$386)&gt;10,IF(AND(ISNUMBER('Control Sample Data'!T252),'Control Sample Data'!T252&lt;35,'Control Sample Data'!T252&gt;0),'Control Sample Data'!T252-'Choose Housekeeping Genes'!AR$27,35-'Choose Housekeeping Genes'!AR$27),"")</f>
        <v/>
      </c>
      <c r="AQ252" s="132" t="str">
        <f>IF(SUM('Control Sample Data'!U$3:U$386)&gt;10,IF(AND(ISNUMBER('Control Sample Data'!U252),'Control Sample Data'!U252&lt;35,'Control Sample Data'!U252&gt;0),'Control Sample Data'!U252-'Choose Housekeeping Genes'!AS$27,35-'Choose Housekeeping Genes'!AS$27),"")</f>
        <v/>
      </c>
      <c r="AR252" s="132" t="str">
        <f>IF(SUM('Control Sample Data'!V$3:V$386)&gt;10,IF(AND(ISNUMBER('Control Sample Data'!V252),'Control Sample Data'!V252&lt;35,'Control Sample Data'!V252&gt;0),'Control Sample Data'!V252-'Choose Housekeeping Genes'!AT$27,35-'Choose Housekeeping Genes'!AT$27),"")</f>
        <v/>
      </c>
      <c r="AS252" s="135" t="str">
        <f>'Control Sample Data'!A252</f>
        <v>DHRS4-AS1-1</v>
      </c>
      <c r="AT252" s="35" t="s">
        <v>298</v>
      </c>
      <c r="AU252" s="132" t="str">
        <f ca="1">IF(ISNUMBER(C252-'Choose Housekeeping Genes'!D$17),C252-'Choose Housekeeping Genes'!D$17,"")</f>
        <v/>
      </c>
      <c r="AV252" s="132" t="str">
        <f ca="1">IF(ISNUMBER(D252-'Choose Housekeeping Genes'!E$17),D252-'Choose Housekeeping Genes'!E$17,"")</f>
        <v/>
      </c>
      <c r="AW252" s="132" t="str">
        <f ca="1">IF(ISNUMBER(E252-'Choose Housekeeping Genes'!F$17),E252-'Choose Housekeeping Genes'!F$17,"")</f>
        <v/>
      </c>
      <c r="AX252" s="132" t="str">
        <f ca="1">IF(ISNUMBER(F252-'Choose Housekeeping Genes'!G$17),F252-'Choose Housekeeping Genes'!G$17,"")</f>
        <v/>
      </c>
      <c r="AY252" s="132" t="str">
        <f ca="1">IF(ISNUMBER(G252-'Choose Housekeeping Genes'!H$17),G252-'Choose Housekeeping Genes'!H$17,"")</f>
        <v/>
      </c>
      <c r="AZ252" s="132" t="str">
        <f ca="1">IF(ISNUMBER(H252-'Choose Housekeeping Genes'!I$17),H252-'Choose Housekeeping Genes'!I$17,"")</f>
        <v/>
      </c>
      <c r="BA252" s="132" t="str">
        <f ca="1">IF(ISNUMBER(I252-'Choose Housekeeping Genes'!J$17),I252-'Choose Housekeeping Genes'!J$17,"")</f>
        <v/>
      </c>
      <c r="BB252" s="132" t="str">
        <f ca="1">IF(ISNUMBER(J252-'Choose Housekeeping Genes'!K$17),J252-'Choose Housekeeping Genes'!K$17,"")</f>
        <v/>
      </c>
      <c r="BC252" s="132" t="str">
        <f ca="1">IF(ISNUMBER(K252-'Choose Housekeeping Genes'!L$17),K252-'Choose Housekeeping Genes'!L$17,"")</f>
        <v/>
      </c>
      <c r="BD252" s="132" t="str">
        <f ca="1">IF(ISNUMBER(L252-'Choose Housekeeping Genes'!M$17),L252-'Choose Housekeeping Genes'!M$17,"")</f>
        <v/>
      </c>
      <c r="BE252" s="132" t="str">
        <f ca="1">IF(ISNUMBER(M252-'Choose Housekeeping Genes'!N$17),M252-'Choose Housekeeping Genes'!N$17,"")</f>
        <v/>
      </c>
      <c r="BF252" s="132" t="str">
        <f ca="1">IF(ISNUMBER(N252-'Choose Housekeeping Genes'!O$17),N252-'Choose Housekeeping Genes'!O$17,"")</f>
        <v/>
      </c>
      <c r="BG252" s="132" t="str">
        <f ca="1">IF(ISNUMBER(O252-'Choose Housekeeping Genes'!P$17),O252-'Choose Housekeeping Genes'!P$17,"")</f>
        <v/>
      </c>
      <c r="BH252" s="132" t="str">
        <f ca="1">IF(ISNUMBER(P252-'Choose Housekeeping Genes'!Q$17),P252-'Choose Housekeeping Genes'!Q$17,"")</f>
        <v/>
      </c>
      <c r="BI252" s="132" t="str">
        <f ca="1">IF(ISNUMBER(Q252-'Choose Housekeeping Genes'!R$17),Q252-'Choose Housekeeping Genes'!R$17,"")</f>
        <v/>
      </c>
      <c r="BJ252" s="132" t="str">
        <f ca="1">IF(ISNUMBER(R252-'Choose Housekeeping Genes'!S$17),R252-'Choose Housekeeping Genes'!S$17,"")</f>
        <v/>
      </c>
      <c r="BK252" s="132" t="str">
        <f ca="1">IF(ISNUMBER(S252-'Choose Housekeeping Genes'!T$17),S252-'Choose Housekeeping Genes'!T$17,"")</f>
        <v/>
      </c>
      <c r="BL252" s="132" t="str">
        <f ca="1">IF(ISNUMBER(T252-'Choose Housekeeping Genes'!U$17),T252-'Choose Housekeeping Genes'!U$17,"")</f>
        <v/>
      </c>
      <c r="BM252" s="132" t="str">
        <f ca="1">IF(ISNUMBER(U252-'Choose Housekeeping Genes'!V$17),U252-'Choose Housekeeping Genes'!V$17,"")</f>
        <v/>
      </c>
      <c r="BN252" s="132" t="str">
        <f ca="1">IF(ISNUMBER(V252-'Choose Housekeeping Genes'!W$17),V252-'Choose Housekeeping Genes'!W$17,"")</f>
        <v/>
      </c>
      <c r="BO252" s="142" t="str">
        <f t="shared" si="14"/>
        <v>DHRS4-AS1-1</v>
      </c>
      <c r="BP252" s="141" t="s">
        <v>298</v>
      </c>
      <c r="BQ252" s="132" t="str">
        <f ca="1">IF(ISNUMBER(Y252-'Choose Housekeeping Genes'!AA$17),Y252-'Choose Housekeeping Genes'!AA$17,"")</f>
        <v/>
      </c>
      <c r="BR252" s="132" t="str">
        <f ca="1">IF(ISNUMBER(Z252-'Choose Housekeeping Genes'!AB$17),Z252-'Choose Housekeeping Genes'!AB$17,"")</f>
        <v/>
      </c>
      <c r="BS252" s="132" t="str">
        <f ca="1">IF(ISNUMBER(AA252-'Choose Housekeeping Genes'!AC$17),AA252-'Choose Housekeeping Genes'!AC$17,"")</f>
        <v/>
      </c>
      <c r="BT252" s="132" t="str">
        <f ca="1">IF(ISNUMBER(AB252-'Choose Housekeeping Genes'!AD$17),AB252-'Choose Housekeeping Genes'!AD$17,"")</f>
        <v/>
      </c>
      <c r="BU252" s="132" t="str">
        <f ca="1">IF(ISNUMBER(AC252-'Choose Housekeeping Genes'!AE$17),AC252-'Choose Housekeeping Genes'!AE$17,"")</f>
        <v/>
      </c>
      <c r="BV252" s="132" t="str">
        <f ca="1">IF(ISNUMBER(AD252-'Choose Housekeeping Genes'!AF$17),AD252-'Choose Housekeeping Genes'!AF$17,"")</f>
        <v/>
      </c>
      <c r="BW252" s="132" t="str">
        <f ca="1">IF(ISNUMBER(AE252-'Choose Housekeeping Genes'!AG$17),AE252-'Choose Housekeeping Genes'!AG$17,"")</f>
        <v/>
      </c>
      <c r="BX252" s="132" t="str">
        <f ca="1">IF(ISNUMBER(AF252-'Choose Housekeeping Genes'!AH$17),AF252-'Choose Housekeeping Genes'!AH$17,"")</f>
        <v/>
      </c>
      <c r="BY252" s="132" t="str">
        <f ca="1">IF(ISNUMBER(AG252-'Choose Housekeeping Genes'!AI$17),AG252-'Choose Housekeeping Genes'!AI$17,"")</f>
        <v/>
      </c>
      <c r="BZ252" s="132" t="str">
        <f ca="1">IF(ISNUMBER(AH252-'Choose Housekeeping Genes'!AJ$17),AH252-'Choose Housekeeping Genes'!AJ$17,"")</f>
        <v/>
      </c>
      <c r="CA252" s="132" t="str">
        <f ca="1">IF(ISNUMBER(AI252-'Choose Housekeeping Genes'!AK$17),AI252-'Choose Housekeeping Genes'!AK$17,"")</f>
        <v/>
      </c>
      <c r="CB252" s="132" t="str">
        <f ca="1">IF(ISNUMBER(AJ252-'Choose Housekeeping Genes'!AL$17),AJ252-'Choose Housekeeping Genes'!AL$17,"")</f>
        <v/>
      </c>
      <c r="CC252" s="132" t="str">
        <f ca="1">IF(ISNUMBER(AK252-'Choose Housekeeping Genes'!AM$17),AK252-'Choose Housekeeping Genes'!AM$17,"")</f>
        <v/>
      </c>
      <c r="CD252" s="132" t="str">
        <f ca="1">IF(ISNUMBER(AL252-'Choose Housekeeping Genes'!AN$17),AL252-'Choose Housekeeping Genes'!AN$17,"")</f>
        <v/>
      </c>
      <c r="CE252" s="132" t="str">
        <f ca="1">IF(ISNUMBER(AM252-'Choose Housekeeping Genes'!AO$17),AM252-'Choose Housekeeping Genes'!AO$17,"")</f>
        <v/>
      </c>
      <c r="CF252" s="132" t="str">
        <f ca="1">IF(ISNUMBER(AN252-'Choose Housekeeping Genes'!AP$17),AN252-'Choose Housekeeping Genes'!AP$17,"")</f>
        <v/>
      </c>
      <c r="CG252" s="132" t="str">
        <f ca="1">IF(ISNUMBER(AO252-'Choose Housekeeping Genes'!AQ$17),AO252-'Choose Housekeeping Genes'!AQ$17,"")</f>
        <v/>
      </c>
      <c r="CH252" s="132" t="str">
        <f ca="1">IF(ISNUMBER(AP252-'Choose Housekeeping Genes'!AR$17),AP252-'Choose Housekeeping Genes'!AR$17,"")</f>
        <v/>
      </c>
      <c r="CI252" s="132" t="str">
        <f ca="1">IF(ISNUMBER(AQ252-'Choose Housekeeping Genes'!AS$17),AQ252-'Choose Housekeeping Genes'!AS$17,"")</f>
        <v/>
      </c>
      <c r="CJ252" s="132" t="str">
        <f ca="1">IF(ISNUMBER(AR252-'Choose Housekeeping Genes'!AT$17),AR252-'Choose Housekeeping Genes'!AT$17,"")</f>
        <v/>
      </c>
      <c r="CK252" s="137" t="e">
        <f t="shared" ca="1" si="12"/>
        <v>#DIV/0!</v>
      </c>
      <c r="CL252" s="138" t="e">
        <f t="shared" ca="1" si="13"/>
        <v>#DIV/0!</v>
      </c>
    </row>
    <row r="253" spans="1:90" ht="12.75" x14ac:dyDescent="0.15">
      <c r="A253" s="131" t="str">
        <f>'Transcript table'!C253</f>
        <v>DHRS4-AS1-2</v>
      </c>
      <c r="B253" s="35" t="s">
        <v>299</v>
      </c>
      <c r="C253" s="132" t="str">
        <f>IF(SUM('Test Sample Data'!C$3:C$386)&gt;10,IF(AND(ISNUMBER('Test Sample Data'!C253),'Test Sample Data'!C253&lt;35,'Test Sample Data'!C253&gt;0),'Test Sample Data'!C253-'Choose Housekeeping Genes'!D$27,35-'Choose Housekeeping Genes'!D$27),"")</f>
        <v/>
      </c>
      <c r="D253" s="132" t="str">
        <f>IF(SUM('Test Sample Data'!D$3:D$386)&gt;10,IF(AND(ISNUMBER('Test Sample Data'!D253),'Test Sample Data'!D253&lt;35,'Test Sample Data'!D253&gt;0),'Test Sample Data'!D253-'Choose Housekeeping Genes'!E$27,35-'Choose Housekeeping Genes'!E$27),"")</f>
        <v/>
      </c>
      <c r="E253" s="132" t="str">
        <f>IF(SUM('Test Sample Data'!E$3:E$386)&gt;10,IF(AND(ISNUMBER('Test Sample Data'!E253),'Test Sample Data'!E253&lt;35,'Test Sample Data'!E253&gt;0),'Test Sample Data'!E253-'Choose Housekeeping Genes'!F$27,35-'Choose Housekeeping Genes'!F$27),"")</f>
        <v/>
      </c>
      <c r="F253" s="132" t="str">
        <f>IF(SUM('Test Sample Data'!F$3:F$386)&gt;10,IF(AND(ISNUMBER('Test Sample Data'!F253),'Test Sample Data'!F253&lt;35,'Test Sample Data'!F253&gt;0),'Test Sample Data'!F253-'Choose Housekeeping Genes'!G$27,35-'Choose Housekeeping Genes'!G$27),"")</f>
        <v/>
      </c>
      <c r="G253" s="132" t="str">
        <f>IF(SUM('Test Sample Data'!G$3:G$386)&gt;10,IF(AND(ISNUMBER('Test Sample Data'!G253),'Test Sample Data'!G253&lt;35,'Test Sample Data'!G253&gt;0),'Test Sample Data'!G253-'Choose Housekeeping Genes'!H$27,35-'Choose Housekeeping Genes'!H$27),"")</f>
        <v/>
      </c>
      <c r="H253" s="132" t="str">
        <f>IF(SUM('Test Sample Data'!H$3:H$386)&gt;10,IF(AND(ISNUMBER('Test Sample Data'!H253),'Test Sample Data'!H253&lt;35,'Test Sample Data'!H253&gt;0),'Test Sample Data'!H253-'Choose Housekeeping Genes'!I$27,35-'Choose Housekeeping Genes'!I$27),"")</f>
        <v/>
      </c>
      <c r="I253" s="132" t="str">
        <f>IF(SUM('Test Sample Data'!I$3:I$386)&gt;10,IF(AND(ISNUMBER('Test Sample Data'!I253),'Test Sample Data'!I253&lt;35,'Test Sample Data'!I253&gt;0),'Test Sample Data'!I253-'Choose Housekeeping Genes'!J$27,35-'Choose Housekeeping Genes'!J$27),"")</f>
        <v/>
      </c>
      <c r="J253" s="132" t="str">
        <f>IF(SUM('Test Sample Data'!J$3:J$386)&gt;10,IF(AND(ISNUMBER('Test Sample Data'!J253),'Test Sample Data'!J253&lt;35,'Test Sample Data'!J253&gt;0),'Test Sample Data'!J253-'Choose Housekeeping Genes'!K$27,35-'Choose Housekeeping Genes'!K$27),"")</f>
        <v/>
      </c>
      <c r="K253" s="132" t="str">
        <f>IF(SUM('Test Sample Data'!K$3:K$386)&gt;10,IF(AND(ISNUMBER('Test Sample Data'!K253),'Test Sample Data'!K253&lt;35,'Test Sample Data'!K253&gt;0),'Test Sample Data'!K253-'Choose Housekeeping Genes'!L$27,35-'Choose Housekeeping Genes'!L$27),"")</f>
        <v/>
      </c>
      <c r="L253" s="132" t="str">
        <f>IF(SUM('Test Sample Data'!L$3:L$386)&gt;10,IF(AND(ISNUMBER('Test Sample Data'!L253),'Test Sample Data'!L253&lt;35,'Test Sample Data'!L253&gt;0),'Test Sample Data'!L253-'Choose Housekeeping Genes'!M$27,35-'Choose Housekeeping Genes'!M$27),"")</f>
        <v/>
      </c>
      <c r="M253" s="132" t="str">
        <f>IF(SUM('Test Sample Data'!M$3:M$386)&gt;10,IF(AND(ISNUMBER('Test Sample Data'!M253),'Test Sample Data'!M253&lt;35,'Test Sample Data'!M253&gt;0),'Test Sample Data'!M253-'Choose Housekeeping Genes'!N$27,35-'Choose Housekeeping Genes'!N$27),"")</f>
        <v/>
      </c>
      <c r="N253" s="132" t="str">
        <f>IF(SUM('Test Sample Data'!N$3:N$386)&gt;10,IF(AND(ISNUMBER('Test Sample Data'!N253),'Test Sample Data'!N253&lt;35,'Test Sample Data'!N253&gt;0),'Test Sample Data'!N253-'Choose Housekeeping Genes'!O$27,35-'Choose Housekeeping Genes'!O$27),"")</f>
        <v/>
      </c>
      <c r="O253" s="132" t="str">
        <f>IF(SUM('Test Sample Data'!O$3:O$386)&gt;10,IF(AND(ISNUMBER('Test Sample Data'!O253),'Test Sample Data'!O253&lt;35,'Test Sample Data'!O253&gt;0),'Test Sample Data'!O253-'Choose Housekeeping Genes'!P$27,35-'Choose Housekeeping Genes'!P$27),"")</f>
        <v/>
      </c>
      <c r="P253" s="132" t="str">
        <f>IF(SUM('Test Sample Data'!P$3:P$386)&gt;10,IF(AND(ISNUMBER('Test Sample Data'!P253),'Test Sample Data'!P253&lt;35,'Test Sample Data'!P253&gt;0),'Test Sample Data'!P253-'Choose Housekeeping Genes'!Q$27,35-'Choose Housekeeping Genes'!Q$27),"")</f>
        <v/>
      </c>
      <c r="Q253" s="132" t="str">
        <f>IF(SUM('Test Sample Data'!Q$3:Q$386)&gt;10,IF(AND(ISNUMBER('Test Sample Data'!Q253),'Test Sample Data'!Q253&lt;35,'Test Sample Data'!Q253&gt;0),'Test Sample Data'!Q253-'Choose Housekeeping Genes'!R$27,35-'Choose Housekeeping Genes'!R$27),"")</f>
        <v/>
      </c>
      <c r="R253" s="132" t="str">
        <f>IF(SUM('Test Sample Data'!R$3:R$386)&gt;10,IF(AND(ISNUMBER('Test Sample Data'!R253),'Test Sample Data'!R253&lt;35,'Test Sample Data'!R253&gt;0),'Test Sample Data'!R253-'Choose Housekeeping Genes'!S$27,35-'Choose Housekeeping Genes'!S$27),"")</f>
        <v/>
      </c>
      <c r="S253" s="132" t="str">
        <f>IF(SUM('Test Sample Data'!S$3:S$386)&gt;10,IF(AND(ISNUMBER('Test Sample Data'!S253),'Test Sample Data'!S253&lt;35,'Test Sample Data'!S253&gt;0),'Test Sample Data'!S253-'Choose Housekeeping Genes'!T$27,35-'Choose Housekeeping Genes'!T$27),"")</f>
        <v/>
      </c>
      <c r="T253" s="132" t="str">
        <f>IF(SUM('Test Sample Data'!T$3:T$386)&gt;10,IF(AND(ISNUMBER('Test Sample Data'!T253),'Test Sample Data'!T253&lt;35,'Test Sample Data'!T253&gt;0),'Test Sample Data'!T253-'Choose Housekeeping Genes'!U$27,35-'Choose Housekeeping Genes'!U$27),"")</f>
        <v/>
      </c>
      <c r="U253" s="132" t="str">
        <f>IF(SUM('Test Sample Data'!U$3:U$386)&gt;10,IF(AND(ISNUMBER('Test Sample Data'!U253),'Test Sample Data'!U253&lt;35,'Test Sample Data'!U253&gt;0),'Test Sample Data'!U253-'Choose Housekeeping Genes'!V$27,35-'Choose Housekeeping Genes'!V$27),"")</f>
        <v/>
      </c>
      <c r="V253" s="132" t="str">
        <f>IF(SUM('Test Sample Data'!V$3:V$386)&gt;10,IF(AND(ISNUMBER('Test Sample Data'!V253),'Test Sample Data'!V253&lt;35,'Test Sample Data'!V253&gt;0),'Test Sample Data'!V253-'Choose Housekeeping Genes'!W$27,35-'Choose Housekeeping Genes'!W$27),"")</f>
        <v/>
      </c>
      <c r="W253" s="140" t="str">
        <f>'Control Sample Data'!A253</f>
        <v>DHRS4-AS1-2</v>
      </c>
      <c r="X253" s="141" t="s">
        <v>299</v>
      </c>
      <c r="Y253" s="132" t="str">
        <f>IF(SUM('Control Sample Data'!C$3:C$386)&gt;10,IF(AND(ISNUMBER('Control Sample Data'!C253),'Control Sample Data'!C253&lt;35,'Control Sample Data'!C253&gt;0),'Control Sample Data'!C253-'Choose Housekeeping Genes'!AA$27,35-'Choose Housekeeping Genes'!AA$27),"")</f>
        <v/>
      </c>
      <c r="Z253" s="132" t="str">
        <f>IF(SUM('Control Sample Data'!D$3:D$386)&gt;10,IF(AND(ISNUMBER('Control Sample Data'!D253),'Control Sample Data'!D253&lt;35,'Control Sample Data'!D253&gt;0),'Control Sample Data'!D253-'Choose Housekeeping Genes'!AB$27,35-'Choose Housekeeping Genes'!AB$27),"")</f>
        <v/>
      </c>
      <c r="AA253" s="132" t="str">
        <f>IF(SUM('Control Sample Data'!E$3:E$386)&gt;10,IF(AND(ISNUMBER('Control Sample Data'!E253),'Control Sample Data'!E253&lt;35,'Control Sample Data'!E253&gt;0),'Control Sample Data'!E253-'Choose Housekeeping Genes'!AC$27,35-'Choose Housekeeping Genes'!AC$27),"")</f>
        <v/>
      </c>
      <c r="AB253" s="132" t="str">
        <f>IF(SUM('Control Sample Data'!F$3:F$386)&gt;10,IF(AND(ISNUMBER('Control Sample Data'!F253),'Control Sample Data'!F253&lt;35,'Control Sample Data'!F253&gt;0),'Control Sample Data'!F253-'Choose Housekeeping Genes'!AD$27,35-'Choose Housekeeping Genes'!AD$27),"")</f>
        <v/>
      </c>
      <c r="AC253" s="132" t="str">
        <f>IF(SUM('Control Sample Data'!G$3:G$386)&gt;10,IF(AND(ISNUMBER('Control Sample Data'!G253),'Control Sample Data'!G253&lt;35,'Control Sample Data'!G253&gt;0),'Control Sample Data'!G253-'Choose Housekeeping Genes'!AE$27,35-'Choose Housekeeping Genes'!AE$27),"")</f>
        <v/>
      </c>
      <c r="AD253" s="132" t="str">
        <f>IF(SUM('Control Sample Data'!H$3:H$386)&gt;10,IF(AND(ISNUMBER('Control Sample Data'!H253),'Control Sample Data'!H253&lt;35,'Control Sample Data'!H253&gt;0),'Control Sample Data'!H253-'Choose Housekeeping Genes'!AF$27,35-'Choose Housekeeping Genes'!AF$27),"")</f>
        <v/>
      </c>
      <c r="AE253" s="132" t="str">
        <f>IF(SUM('Control Sample Data'!I$3:I$386)&gt;10,IF(AND(ISNUMBER('Control Sample Data'!I253),'Control Sample Data'!I253&lt;35,'Control Sample Data'!I253&gt;0),'Control Sample Data'!I253-'Choose Housekeeping Genes'!AG$27,35-'Choose Housekeeping Genes'!AG$27),"")</f>
        <v/>
      </c>
      <c r="AF253" s="132" t="str">
        <f>IF(SUM('Control Sample Data'!J$3:J$386)&gt;10,IF(AND(ISNUMBER('Control Sample Data'!J253),'Control Sample Data'!J253&lt;35,'Control Sample Data'!J253&gt;0),'Control Sample Data'!J253-'Choose Housekeeping Genes'!AH$27,35-'Choose Housekeeping Genes'!AH$27),"")</f>
        <v/>
      </c>
      <c r="AG253" s="132" t="str">
        <f>IF(SUM('Control Sample Data'!K$3:K$386)&gt;10,IF(AND(ISNUMBER('Control Sample Data'!K253),'Control Sample Data'!K253&lt;35,'Control Sample Data'!K253&gt;0),'Control Sample Data'!K253-'Choose Housekeeping Genes'!AI$27,35-'Choose Housekeeping Genes'!AI$27),"")</f>
        <v/>
      </c>
      <c r="AH253" s="132" t="str">
        <f>IF(SUM('Control Sample Data'!L$3:L$386)&gt;10,IF(AND(ISNUMBER('Control Sample Data'!L253),'Control Sample Data'!L253&lt;35,'Control Sample Data'!L253&gt;0),'Control Sample Data'!L253-'Choose Housekeeping Genes'!AJ$27,35-'Choose Housekeeping Genes'!AJ$27),"")</f>
        <v/>
      </c>
      <c r="AI253" s="132" t="str">
        <f>IF(SUM('Control Sample Data'!M$3:M$386)&gt;10,IF(AND(ISNUMBER('Control Sample Data'!M253),'Control Sample Data'!M253&lt;35,'Control Sample Data'!M253&gt;0),'Control Sample Data'!M253-'Choose Housekeeping Genes'!AK$27,35-'Choose Housekeeping Genes'!AK$27),"")</f>
        <v/>
      </c>
      <c r="AJ253" s="132" t="str">
        <f>IF(SUM('Control Sample Data'!N$3:N$386)&gt;10,IF(AND(ISNUMBER('Control Sample Data'!N253),'Control Sample Data'!N253&lt;35,'Control Sample Data'!N253&gt;0),'Control Sample Data'!N253-'Choose Housekeeping Genes'!AL$27,35-'Choose Housekeeping Genes'!AL$27),"")</f>
        <v/>
      </c>
      <c r="AK253" s="132" t="str">
        <f>IF(SUM('Control Sample Data'!O$3:O$386)&gt;10,IF(AND(ISNUMBER('Control Sample Data'!O253),'Control Sample Data'!O253&lt;35,'Control Sample Data'!O253&gt;0),'Control Sample Data'!O253-'Choose Housekeeping Genes'!AM$27,35-'Choose Housekeeping Genes'!AM$27),"")</f>
        <v/>
      </c>
      <c r="AL253" s="132" t="str">
        <f>IF(SUM('Control Sample Data'!P$3:P$386)&gt;10,IF(AND(ISNUMBER('Control Sample Data'!P253),'Control Sample Data'!P253&lt;35,'Control Sample Data'!P253&gt;0),'Control Sample Data'!P253-'Choose Housekeeping Genes'!AN$27,35-'Choose Housekeeping Genes'!AN$27),"")</f>
        <v/>
      </c>
      <c r="AM253" s="132" t="str">
        <f>IF(SUM('Control Sample Data'!Q$3:Q$386)&gt;10,IF(AND(ISNUMBER('Control Sample Data'!Q253),'Control Sample Data'!Q253&lt;35,'Control Sample Data'!Q253&gt;0),'Control Sample Data'!Q253-'Choose Housekeeping Genes'!AO$27,35-'Choose Housekeeping Genes'!AO$27),"")</f>
        <v/>
      </c>
      <c r="AN253" s="132" t="str">
        <f>IF(SUM('Control Sample Data'!R$3:R$386)&gt;10,IF(AND(ISNUMBER('Control Sample Data'!R253),'Control Sample Data'!R253&lt;35,'Control Sample Data'!R253&gt;0),'Control Sample Data'!R253-'Choose Housekeeping Genes'!AP$27,35-'Choose Housekeeping Genes'!AP$27),"")</f>
        <v/>
      </c>
      <c r="AO253" s="132" t="str">
        <f>IF(SUM('Control Sample Data'!S$3:S$386)&gt;10,IF(AND(ISNUMBER('Control Sample Data'!S253),'Control Sample Data'!S253&lt;35,'Control Sample Data'!S253&gt;0),'Control Sample Data'!S253-'Choose Housekeeping Genes'!AQ$27,35-'Choose Housekeeping Genes'!AQ$27),"")</f>
        <v/>
      </c>
      <c r="AP253" s="132" t="str">
        <f>IF(SUM('Control Sample Data'!T$3:T$386)&gt;10,IF(AND(ISNUMBER('Control Sample Data'!T253),'Control Sample Data'!T253&lt;35,'Control Sample Data'!T253&gt;0),'Control Sample Data'!T253-'Choose Housekeeping Genes'!AR$27,35-'Choose Housekeeping Genes'!AR$27),"")</f>
        <v/>
      </c>
      <c r="AQ253" s="132" t="str">
        <f>IF(SUM('Control Sample Data'!U$3:U$386)&gt;10,IF(AND(ISNUMBER('Control Sample Data'!U253),'Control Sample Data'!U253&lt;35,'Control Sample Data'!U253&gt;0),'Control Sample Data'!U253-'Choose Housekeeping Genes'!AS$27,35-'Choose Housekeeping Genes'!AS$27),"")</f>
        <v/>
      </c>
      <c r="AR253" s="132" t="str">
        <f>IF(SUM('Control Sample Data'!V$3:V$386)&gt;10,IF(AND(ISNUMBER('Control Sample Data'!V253),'Control Sample Data'!V253&lt;35,'Control Sample Data'!V253&gt;0),'Control Sample Data'!V253-'Choose Housekeeping Genes'!AT$27,35-'Choose Housekeeping Genes'!AT$27),"")</f>
        <v/>
      </c>
      <c r="AS253" s="135" t="str">
        <f>'Control Sample Data'!A253</f>
        <v>DHRS4-AS1-2</v>
      </c>
      <c r="AT253" s="35" t="s">
        <v>299</v>
      </c>
      <c r="AU253" s="132" t="str">
        <f ca="1">IF(ISNUMBER(C253-'Choose Housekeeping Genes'!D$17),C253-'Choose Housekeeping Genes'!D$17,"")</f>
        <v/>
      </c>
      <c r="AV253" s="132" t="str">
        <f ca="1">IF(ISNUMBER(D253-'Choose Housekeeping Genes'!E$17),D253-'Choose Housekeeping Genes'!E$17,"")</f>
        <v/>
      </c>
      <c r="AW253" s="132" t="str">
        <f ca="1">IF(ISNUMBER(E253-'Choose Housekeeping Genes'!F$17),E253-'Choose Housekeeping Genes'!F$17,"")</f>
        <v/>
      </c>
      <c r="AX253" s="132" t="str">
        <f ca="1">IF(ISNUMBER(F253-'Choose Housekeeping Genes'!G$17),F253-'Choose Housekeeping Genes'!G$17,"")</f>
        <v/>
      </c>
      <c r="AY253" s="132" t="str">
        <f ca="1">IF(ISNUMBER(G253-'Choose Housekeeping Genes'!H$17),G253-'Choose Housekeeping Genes'!H$17,"")</f>
        <v/>
      </c>
      <c r="AZ253" s="132" t="str">
        <f ca="1">IF(ISNUMBER(H253-'Choose Housekeeping Genes'!I$17),H253-'Choose Housekeeping Genes'!I$17,"")</f>
        <v/>
      </c>
      <c r="BA253" s="132" t="str">
        <f ca="1">IF(ISNUMBER(I253-'Choose Housekeeping Genes'!J$17),I253-'Choose Housekeeping Genes'!J$17,"")</f>
        <v/>
      </c>
      <c r="BB253" s="132" t="str">
        <f ca="1">IF(ISNUMBER(J253-'Choose Housekeeping Genes'!K$17),J253-'Choose Housekeeping Genes'!K$17,"")</f>
        <v/>
      </c>
      <c r="BC253" s="132" t="str">
        <f ca="1">IF(ISNUMBER(K253-'Choose Housekeeping Genes'!L$17),K253-'Choose Housekeeping Genes'!L$17,"")</f>
        <v/>
      </c>
      <c r="BD253" s="132" t="str">
        <f ca="1">IF(ISNUMBER(L253-'Choose Housekeeping Genes'!M$17),L253-'Choose Housekeeping Genes'!M$17,"")</f>
        <v/>
      </c>
      <c r="BE253" s="132" t="str">
        <f ca="1">IF(ISNUMBER(M253-'Choose Housekeeping Genes'!N$17),M253-'Choose Housekeeping Genes'!N$17,"")</f>
        <v/>
      </c>
      <c r="BF253" s="132" t="str">
        <f ca="1">IF(ISNUMBER(N253-'Choose Housekeeping Genes'!O$17),N253-'Choose Housekeeping Genes'!O$17,"")</f>
        <v/>
      </c>
      <c r="BG253" s="132" t="str">
        <f ca="1">IF(ISNUMBER(O253-'Choose Housekeeping Genes'!P$17),O253-'Choose Housekeeping Genes'!P$17,"")</f>
        <v/>
      </c>
      <c r="BH253" s="132" t="str">
        <f ca="1">IF(ISNUMBER(P253-'Choose Housekeeping Genes'!Q$17),P253-'Choose Housekeeping Genes'!Q$17,"")</f>
        <v/>
      </c>
      <c r="BI253" s="132" t="str">
        <f ca="1">IF(ISNUMBER(Q253-'Choose Housekeeping Genes'!R$17),Q253-'Choose Housekeeping Genes'!R$17,"")</f>
        <v/>
      </c>
      <c r="BJ253" s="132" t="str">
        <f ca="1">IF(ISNUMBER(R253-'Choose Housekeeping Genes'!S$17),R253-'Choose Housekeeping Genes'!S$17,"")</f>
        <v/>
      </c>
      <c r="BK253" s="132" t="str">
        <f ca="1">IF(ISNUMBER(S253-'Choose Housekeeping Genes'!T$17),S253-'Choose Housekeeping Genes'!T$17,"")</f>
        <v/>
      </c>
      <c r="BL253" s="132" t="str">
        <f ca="1">IF(ISNUMBER(T253-'Choose Housekeeping Genes'!U$17),T253-'Choose Housekeeping Genes'!U$17,"")</f>
        <v/>
      </c>
      <c r="BM253" s="132" t="str">
        <f ca="1">IF(ISNUMBER(U253-'Choose Housekeeping Genes'!V$17),U253-'Choose Housekeeping Genes'!V$17,"")</f>
        <v/>
      </c>
      <c r="BN253" s="132" t="str">
        <f ca="1">IF(ISNUMBER(V253-'Choose Housekeeping Genes'!W$17),V253-'Choose Housekeeping Genes'!W$17,"")</f>
        <v/>
      </c>
      <c r="BO253" s="142" t="str">
        <f t="shared" si="14"/>
        <v>DHRS4-AS1-2</v>
      </c>
      <c r="BP253" s="141" t="s">
        <v>299</v>
      </c>
      <c r="BQ253" s="132" t="str">
        <f ca="1">IF(ISNUMBER(Y253-'Choose Housekeeping Genes'!AA$17),Y253-'Choose Housekeeping Genes'!AA$17,"")</f>
        <v/>
      </c>
      <c r="BR253" s="132" t="str">
        <f ca="1">IF(ISNUMBER(Z253-'Choose Housekeeping Genes'!AB$17),Z253-'Choose Housekeeping Genes'!AB$17,"")</f>
        <v/>
      </c>
      <c r="BS253" s="132" t="str">
        <f ca="1">IF(ISNUMBER(AA253-'Choose Housekeeping Genes'!AC$17),AA253-'Choose Housekeeping Genes'!AC$17,"")</f>
        <v/>
      </c>
      <c r="BT253" s="132" t="str">
        <f ca="1">IF(ISNUMBER(AB253-'Choose Housekeeping Genes'!AD$17),AB253-'Choose Housekeeping Genes'!AD$17,"")</f>
        <v/>
      </c>
      <c r="BU253" s="132" t="str">
        <f ca="1">IF(ISNUMBER(AC253-'Choose Housekeeping Genes'!AE$17),AC253-'Choose Housekeeping Genes'!AE$17,"")</f>
        <v/>
      </c>
      <c r="BV253" s="132" t="str">
        <f ca="1">IF(ISNUMBER(AD253-'Choose Housekeeping Genes'!AF$17),AD253-'Choose Housekeeping Genes'!AF$17,"")</f>
        <v/>
      </c>
      <c r="BW253" s="132" t="str">
        <f ca="1">IF(ISNUMBER(AE253-'Choose Housekeeping Genes'!AG$17),AE253-'Choose Housekeeping Genes'!AG$17,"")</f>
        <v/>
      </c>
      <c r="BX253" s="132" t="str">
        <f ca="1">IF(ISNUMBER(AF253-'Choose Housekeeping Genes'!AH$17),AF253-'Choose Housekeeping Genes'!AH$17,"")</f>
        <v/>
      </c>
      <c r="BY253" s="132" t="str">
        <f ca="1">IF(ISNUMBER(AG253-'Choose Housekeeping Genes'!AI$17),AG253-'Choose Housekeeping Genes'!AI$17,"")</f>
        <v/>
      </c>
      <c r="BZ253" s="132" t="str">
        <f ca="1">IF(ISNUMBER(AH253-'Choose Housekeeping Genes'!AJ$17),AH253-'Choose Housekeeping Genes'!AJ$17,"")</f>
        <v/>
      </c>
      <c r="CA253" s="132" t="str">
        <f ca="1">IF(ISNUMBER(AI253-'Choose Housekeeping Genes'!AK$17),AI253-'Choose Housekeeping Genes'!AK$17,"")</f>
        <v/>
      </c>
      <c r="CB253" s="132" t="str">
        <f ca="1">IF(ISNUMBER(AJ253-'Choose Housekeeping Genes'!AL$17),AJ253-'Choose Housekeeping Genes'!AL$17,"")</f>
        <v/>
      </c>
      <c r="CC253" s="132" t="str">
        <f ca="1">IF(ISNUMBER(AK253-'Choose Housekeeping Genes'!AM$17),AK253-'Choose Housekeeping Genes'!AM$17,"")</f>
        <v/>
      </c>
      <c r="CD253" s="132" t="str">
        <f ca="1">IF(ISNUMBER(AL253-'Choose Housekeeping Genes'!AN$17),AL253-'Choose Housekeeping Genes'!AN$17,"")</f>
        <v/>
      </c>
      <c r="CE253" s="132" t="str">
        <f ca="1">IF(ISNUMBER(AM253-'Choose Housekeeping Genes'!AO$17),AM253-'Choose Housekeeping Genes'!AO$17,"")</f>
        <v/>
      </c>
      <c r="CF253" s="132" t="str">
        <f ca="1">IF(ISNUMBER(AN253-'Choose Housekeeping Genes'!AP$17),AN253-'Choose Housekeeping Genes'!AP$17,"")</f>
        <v/>
      </c>
      <c r="CG253" s="132" t="str">
        <f ca="1">IF(ISNUMBER(AO253-'Choose Housekeeping Genes'!AQ$17),AO253-'Choose Housekeeping Genes'!AQ$17,"")</f>
        <v/>
      </c>
      <c r="CH253" s="132" t="str">
        <f ca="1">IF(ISNUMBER(AP253-'Choose Housekeeping Genes'!AR$17),AP253-'Choose Housekeeping Genes'!AR$17,"")</f>
        <v/>
      </c>
      <c r="CI253" s="132" t="str">
        <f ca="1">IF(ISNUMBER(AQ253-'Choose Housekeeping Genes'!AS$17),AQ253-'Choose Housekeeping Genes'!AS$17,"")</f>
        <v/>
      </c>
      <c r="CJ253" s="132" t="str">
        <f ca="1">IF(ISNUMBER(AR253-'Choose Housekeeping Genes'!AT$17),AR253-'Choose Housekeeping Genes'!AT$17,"")</f>
        <v/>
      </c>
      <c r="CK253" s="137" t="e">
        <f t="shared" ca="1" si="12"/>
        <v>#DIV/0!</v>
      </c>
      <c r="CL253" s="138" t="e">
        <f t="shared" ca="1" si="13"/>
        <v>#DIV/0!</v>
      </c>
    </row>
    <row r="254" spans="1:90" ht="12.75" x14ac:dyDescent="0.15">
      <c r="A254" s="131" t="str">
        <f>'Transcript table'!C254</f>
        <v>DLEU1-1</v>
      </c>
      <c r="B254" s="35" t="s">
        <v>300</v>
      </c>
      <c r="C254" s="132" t="str">
        <f>IF(SUM('Test Sample Data'!C$3:C$386)&gt;10,IF(AND(ISNUMBER('Test Sample Data'!C254),'Test Sample Data'!C254&lt;35,'Test Sample Data'!C254&gt;0),'Test Sample Data'!C254-'Choose Housekeeping Genes'!D$27,35-'Choose Housekeeping Genes'!D$27),"")</f>
        <v/>
      </c>
      <c r="D254" s="132" t="str">
        <f>IF(SUM('Test Sample Data'!D$3:D$386)&gt;10,IF(AND(ISNUMBER('Test Sample Data'!D254),'Test Sample Data'!D254&lt;35,'Test Sample Data'!D254&gt;0),'Test Sample Data'!D254-'Choose Housekeeping Genes'!E$27,35-'Choose Housekeeping Genes'!E$27),"")</f>
        <v/>
      </c>
      <c r="E254" s="132" t="str">
        <f>IF(SUM('Test Sample Data'!E$3:E$386)&gt;10,IF(AND(ISNUMBER('Test Sample Data'!E254),'Test Sample Data'!E254&lt;35,'Test Sample Data'!E254&gt;0),'Test Sample Data'!E254-'Choose Housekeeping Genes'!F$27,35-'Choose Housekeeping Genes'!F$27),"")</f>
        <v/>
      </c>
      <c r="F254" s="132" t="str">
        <f>IF(SUM('Test Sample Data'!F$3:F$386)&gt;10,IF(AND(ISNUMBER('Test Sample Data'!F254),'Test Sample Data'!F254&lt;35,'Test Sample Data'!F254&gt;0),'Test Sample Data'!F254-'Choose Housekeeping Genes'!G$27,35-'Choose Housekeeping Genes'!G$27),"")</f>
        <v/>
      </c>
      <c r="G254" s="132" t="str">
        <f>IF(SUM('Test Sample Data'!G$3:G$386)&gt;10,IF(AND(ISNUMBER('Test Sample Data'!G254),'Test Sample Data'!G254&lt;35,'Test Sample Data'!G254&gt;0),'Test Sample Data'!G254-'Choose Housekeeping Genes'!H$27,35-'Choose Housekeeping Genes'!H$27),"")</f>
        <v/>
      </c>
      <c r="H254" s="132" t="str">
        <f>IF(SUM('Test Sample Data'!H$3:H$386)&gt;10,IF(AND(ISNUMBER('Test Sample Data'!H254),'Test Sample Data'!H254&lt;35,'Test Sample Data'!H254&gt;0),'Test Sample Data'!H254-'Choose Housekeeping Genes'!I$27,35-'Choose Housekeeping Genes'!I$27),"")</f>
        <v/>
      </c>
      <c r="I254" s="132" t="str">
        <f>IF(SUM('Test Sample Data'!I$3:I$386)&gt;10,IF(AND(ISNUMBER('Test Sample Data'!I254),'Test Sample Data'!I254&lt;35,'Test Sample Data'!I254&gt;0),'Test Sample Data'!I254-'Choose Housekeeping Genes'!J$27,35-'Choose Housekeeping Genes'!J$27),"")</f>
        <v/>
      </c>
      <c r="J254" s="132" t="str">
        <f>IF(SUM('Test Sample Data'!J$3:J$386)&gt;10,IF(AND(ISNUMBER('Test Sample Data'!J254),'Test Sample Data'!J254&lt;35,'Test Sample Data'!J254&gt;0),'Test Sample Data'!J254-'Choose Housekeeping Genes'!K$27,35-'Choose Housekeeping Genes'!K$27),"")</f>
        <v/>
      </c>
      <c r="K254" s="132" t="str">
        <f>IF(SUM('Test Sample Data'!K$3:K$386)&gt;10,IF(AND(ISNUMBER('Test Sample Data'!K254),'Test Sample Data'!K254&lt;35,'Test Sample Data'!K254&gt;0),'Test Sample Data'!K254-'Choose Housekeeping Genes'!L$27,35-'Choose Housekeeping Genes'!L$27),"")</f>
        <v/>
      </c>
      <c r="L254" s="132" t="str">
        <f>IF(SUM('Test Sample Data'!L$3:L$386)&gt;10,IF(AND(ISNUMBER('Test Sample Data'!L254),'Test Sample Data'!L254&lt;35,'Test Sample Data'!L254&gt;0),'Test Sample Data'!L254-'Choose Housekeeping Genes'!M$27,35-'Choose Housekeeping Genes'!M$27),"")</f>
        <v/>
      </c>
      <c r="M254" s="132" t="str">
        <f>IF(SUM('Test Sample Data'!M$3:M$386)&gt;10,IF(AND(ISNUMBER('Test Sample Data'!M254),'Test Sample Data'!M254&lt;35,'Test Sample Data'!M254&gt;0),'Test Sample Data'!M254-'Choose Housekeeping Genes'!N$27,35-'Choose Housekeeping Genes'!N$27),"")</f>
        <v/>
      </c>
      <c r="N254" s="132" t="str">
        <f>IF(SUM('Test Sample Data'!N$3:N$386)&gt;10,IF(AND(ISNUMBER('Test Sample Data'!N254),'Test Sample Data'!N254&lt;35,'Test Sample Data'!N254&gt;0),'Test Sample Data'!N254-'Choose Housekeeping Genes'!O$27,35-'Choose Housekeeping Genes'!O$27),"")</f>
        <v/>
      </c>
      <c r="O254" s="132" t="str">
        <f>IF(SUM('Test Sample Data'!O$3:O$386)&gt;10,IF(AND(ISNUMBER('Test Sample Data'!O254),'Test Sample Data'!O254&lt;35,'Test Sample Data'!O254&gt;0),'Test Sample Data'!O254-'Choose Housekeeping Genes'!P$27,35-'Choose Housekeeping Genes'!P$27),"")</f>
        <v/>
      </c>
      <c r="P254" s="132" t="str">
        <f>IF(SUM('Test Sample Data'!P$3:P$386)&gt;10,IF(AND(ISNUMBER('Test Sample Data'!P254),'Test Sample Data'!P254&lt;35,'Test Sample Data'!P254&gt;0),'Test Sample Data'!P254-'Choose Housekeeping Genes'!Q$27,35-'Choose Housekeeping Genes'!Q$27),"")</f>
        <v/>
      </c>
      <c r="Q254" s="132" t="str">
        <f>IF(SUM('Test Sample Data'!Q$3:Q$386)&gt;10,IF(AND(ISNUMBER('Test Sample Data'!Q254),'Test Sample Data'!Q254&lt;35,'Test Sample Data'!Q254&gt;0),'Test Sample Data'!Q254-'Choose Housekeeping Genes'!R$27,35-'Choose Housekeeping Genes'!R$27),"")</f>
        <v/>
      </c>
      <c r="R254" s="132" t="str">
        <f>IF(SUM('Test Sample Data'!R$3:R$386)&gt;10,IF(AND(ISNUMBER('Test Sample Data'!R254),'Test Sample Data'!R254&lt;35,'Test Sample Data'!R254&gt;0),'Test Sample Data'!R254-'Choose Housekeeping Genes'!S$27,35-'Choose Housekeeping Genes'!S$27),"")</f>
        <v/>
      </c>
      <c r="S254" s="132" t="str">
        <f>IF(SUM('Test Sample Data'!S$3:S$386)&gt;10,IF(AND(ISNUMBER('Test Sample Data'!S254),'Test Sample Data'!S254&lt;35,'Test Sample Data'!S254&gt;0),'Test Sample Data'!S254-'Choose Housekeeping Genes'!T$27,35-'Choose Housekeeping Genes'!T$27),"")</f>
        <v/>
      </c>
      <c r="T254" s="132" t="str">
        <f>IF(SUM('Test Sample Data'!T$3:T$386)&gt;10,IF(AND(ISNUMBER('Test Sample Data'!T254),'Test Sample Data'!T254&lt;35,'Test Sample Data'!T254&gt;0),'Test Sample Data'!T254-'Choose Housekeeping Genes'!U$27,35-'Choose Housekeeping Genes'!U$27),"")</f>
        <v/>
      </c>
      <c r="U254" s="132" t="str">
        <f>IF(SUM('Test Sample Data'!U$3:U$386)&gt;10,IF(AND(ISNUMBER('Test Sample Data'!U254),'Test Sample Data'!U254&lt;35,'Test Sample Data'!U254&gt;0),'Test Sample Data'!U254-'Choose Housekeeping Genes'!V$27,35-'Choose Housekeeping Genes'!V$27),"")</f>
        <v/>
      </c>
      <c r="V254" s="132" t="str">
        <f>IF(SUM('Test Sample Data'!V$3:V$386)&gt;10,IF(AND(ISNUMBER('Test Sample Data'!V254),'Test Sample Data'!V254&lt;35,'Test Sample Data'!V254&gt;0),'Test Sample Data'!V254-'Choose Housekeeping Genes'!W$27,35-'Choose Housekeeping Genes'!W$27),"")</f>
        <v/>
      </c>
      <c r="W254" s="140" t="str">
        <f>'Control Sample Data'!A254</f>
        <v>DLEU1-1</v>
      </c>
      <c r="X254" s="141" t="s">
        <v>300</v>
      </c>
      <c r="Y254" s="132" t="str">
        <f>IF(SUM('Control Sample Data'!C$3:C$386)&gt;10,IF(AND(ISNUMBER('Control Sample Data'!C254),'Control Sample Data'!C254&lt;35,'Control Sample Data'!C254&gt;0),'Control Sample Data'!C254-'Choose Housekeeping Genes'!AA$27,35-'Choose Housekeeping Genes'!AA$27),"")</f>
        <v/>
      </c>
      <c r="Z254" s="132" t="str">
        <f>IF(SUM('Control Sample Data'!D$3:D$386)&gt;10,IF(AND(ISNUMBER('Control Sample Data'!D254),'Control Sample Data'!D254&lt;35,'Control Sample Data'!D254&gt;0),'Control Sample Data'!D254-'Choose Housekeeping Genes'!AB$27,35-'Choose Housekeeping Genes'!AB$27),"")</f>
        <v/>
      </c>
      <c r="AA254" s="132" t="str">
        <f>IF(SUM('Control Sample Data'!E$3:E$386)&gt;10,IF(AND(ISNUMBER('Control Sample Data'!E254),'Control Sample Data'!E254&lt;35,'Control Sample Data'!E254&gt;0),'Control Sample Data'!E254-'Choose Housekeeping Genes'!AC$27,35-'Choose Housekeeping Genes'!AC$27),"")</f>
        <v/>
      </c>
      <c r="AB254" s="132" t="str">
        <f>IF(SUM('Control Sample Data'!F$3:F$386)&gt;10,IF(AND(ISNUMBER('Control Sample Data'!F254),'Control Sample Data'!F254&lt;35,'Control Sample Data'!F254&gt;0),'Control Sample Data'!F254-'Choose Housekeeping Genes'!AD$27,35-'Choose Housekeeping Genes'!AD$27),"")</f>
        <v/>
      </c>
      <c r="AC254" s="132" t="str">
        <f>IF(SUM('Control Sample Data'!G$3:G$386)&gt;10,IF(AND(ISNUMBER('Control Sample Data'!G254),'Control Sample Data'!G254&lt;35,'Control Sample Data'!G254&gt;0),'Control Sample Data'!G254-'Choose Housekeeping Genes'!AE$27,35-'Choose Housekeeping Genes'!AE$27),"")</f>
        <v/>
      </c>
      <c r="AD254" s="132" t="str">
        <f>IF(SUM('Control Sample Data'!H$3:H$386)&gt;10,IF(AND(ISNUMBER('Control Sample Data'!H254),'Control Sample Data'!H254&lt;35,'Control Sample Data'!H254&gt;0),'Control Sample Data'!H254-'Choose Housekeeping Genes'!AF$27,35-'Choose Housekeeping Genes'!AF$27),"")</f>
        <v/>
      </c>
      <c r="AE254" s="132" t="str">
        <f>IF(SUM('Control Sample Data'!I$3:I$386)&gt;10,IF(AND(ISNUMBER('Control Sample Data'!I254),'Control Sample Data'!I254&lt;35,'Control Sample Data'!I254&gt;0),'Control Sample Data'!I254-'Choose Housekeeping Genes'!AG$27,35-'Choose Housekeeping Genes'!AG$27),"")</f>
        <v/>
      </c>
      <c r="AF254" s="132" t="str">
        <f>IF(SUM('Control Sample Data'!J$3:J$386)&gt;10,IF(AND(ISNUMBER('Control Sample Data'!J254),'Control Sample Data'!J254&lt;35,'Control Sample Data'!J254&gt;0),'Control Sample Data'!J254-'Choose Housekeeping Genes'!AH$27,35-'Choose Housekeeping Genes'!AH$27),"")</f>
        <v/>
      </c>
      <c r="AG254" s="132" t="str">
        <f>IF(SUM('Control Sample Data'!K$3:K$386)&gt;10,IF(AND(ISNUMBER('Control Sample Data'!K254),'Control Sample Data'!K254&lt;35,'Control Sample Data'!K254&gt;0),'Control Sample Data'!K254-'Choose Housekeeping Genes'!AI$27,35-'Choose Housekeeping Genes'!AI$27),"")</f>
        <v/>
      </c>
      <c r="AH254" s="132" t="str">
        <f>IF(SUM('Control Sample Data'!L$3:L$386)&gt;10,IF(AND(ISNUMBER('Control Sample Data'!L254),'Control Sample Data'!L254&lt;35,'Control Sample Data'!L254&gt;0),'Control Sample Data'!L254-'Choose Housekeeping Genes'!AJ$27,35-'Choose Housekeeping Genes'!AJ$27),"")</f>
        <v/>
      </c>
      <c r="AI254" s="132" t="str">
        <f>IF(SUM('Control Sample Data'!M$3:M$386)&gt;10,IF(AND(ISNUMBER('Control Sample Data'!M254),'Control Sample Data'!M254&lt;35,'Control Sample Data'!M254&gt;0),'Control Sample Data'!M254-'Choose Housekeeping Genes'!AK$27,35-'Choose Housekeeping Genes'!AK$27),"")</f>
        <v/>
      </c>
      <c r="AJ254" s="132" t="str">
        <f>IF(SUM('Control Sample Data'!N$3:N$386)&gt;10,IF(AND(ISNUMBER('Control Sample Data'!N254),'Control Sample Data'!N254&lt;35,'Control Sample Data'!N254&gt;0),'Control Sample Data'!N254-'Choose Housekeeping Genes'!AL$27,35-'Choose Housekeeping Genes'!AL$27),"")</f>
        <v/>
      </c>
      <c r="AK254" s="132" t="str">
        <f>IF(SUM('Control Sample Data'!O$3:O$386)&gt;10,IF(AND(ISNUMBER('Control Sample Data'!O254),'Control Sample Data'!O254&lt;35,'Control Sample Data'!O254&gt;0),'Control Sample Data'!O254-'Choose Housekeeping Genes'!AM$27,35-'Choose Housekeeping Genes'!AM$27),"")</f>
        <v/>
      </c>
      <c r="AL254" s="132" t="str">
        <f>IF(SUM('Control Sample Data'!P$3:P$386)&gt;10,IF(AND(ISNUMBER('Control Sample Data'!P254),'Control Sample Data'!P254&lt;35,'Control Sample Data'!P254&gt;0),'Control Sample Data'!P254-'Choose Housekeeping Genes'!AN$27,35-'Choose Housekeeping Genes'!AN$27),"")</f>
        <v/>
      </c>
      <c r="AM254" s="132" t="str">
        <f>IF(SUM('Control Sample Data'!Q$3:Q$386)&gt;10,IF(AND(ISNUMBER('Control Sample Data'!Q254),'Control Sample Data'!Q254&lt;35,'Control Sample Data'!Q254&gt;0),'Control Sample Data'!Q254-'Choose Housekeeping Genes'!AO$27,35-'Choose Housekeeping Genes'!AO$27),"")</f>
        <v/>
      </c>
      <c r="AN254" s="132" t="str">
        <f>IF(SUM('Control Sample Data'!R$3:R$386)&gt;10,IF(AND(ISNUMBER('Control Sample Data'!R254),'Control Sample Data'!R254&lt;35,'Control Sample Data'!R254&gt;0),'Control Sample Data'!R254-'Choose Housekeeping Genes'!AP$27,35-'Choose Housekeeping Genes'!AP$27),"")</f>
        <v/>
      </c>
      <c r="AO254" s="132" t="str">
        <f>IF(SUM('Control Sample Data'!S$3:S$386)&gt;10,IF(AND(ISNUMBER('Control Sample Data'!S254),'Control Sample Data'!S254&lt;35,'Control Sample Data'!S254&gt;0),'Control Sample Data'!S254-'Choose Housekeeping Genes'!AQ$27,35-'Choose Housekeeping Genes'!AQ$27),"")</f>
        <v/>
      </c>
      <c r="AP254" s="132" t="str">
        <f>IF(SUM('Control Sample Data'!T$3:T$386)&gt;10,IF(AND(ISNUMBER('Control Sample Data'!T254),'Control Sample Data'!T254&lt;35,'Control Sample Data'!T254&gt;0),'Control Sample Data'!T254-'Choose Housekeeping Genes'!AR$27,35-'Choose Housekeeping Genes'!AR$27),"")</f>
        <v/>
      </c>
      <c r="AQ254" s="132" t="str">
        <f>IF(SUM('Control Sample Data'!U$3:U$386)&gt;10,IF(AND(ISNUMBER('Control Sample Data'!U254),'Control Sample Data'!U254&lt;35,'Control Sample Data'!U254&gt;0),'Control Sample Data'!U254-'Choose Housekeeping Genes'!AS$27,35-'Choose Housekeeping Genes'!AS$27),"")</f>
        <v/>
      </c>
      <c r="AR254" s="132" t="str">
        <f>IF(SUM('Control Sample Data'!V$3:V$386)&gt;10,IF(AND(ISNUMBER('Control Sample Data'!V254),'Control Sample Data'!V254&lt;35,'Control Sample Data'!V254&gt;0),'Control Sample Data'!V254-'Choose Housekeeping Genes'!AT$27,35-'Choose Housekeeping Genes'!AT$27),"")</f>
        <v/>
      </c>
      <c r="AS254" s="135" t="str">
        <f>'Control Sample Data'!A254</f>
        <v>DLEU1-1</v>
      </c>
      <c r="AT254" s="35" t="s">
        <v>300</v>
      </c>
      <c r="AU254" s="132" t="str">
        <f ca="1">IF(ISNUMBER(C254-'Choose Housekeeping Genes'!D$17),C254-'Choose Housekeeping Genes'!D$17,"")</f>
        <v/>
      </c>
      <c r="AV254" s="132" t="str">
        <f ca="1">IF(ISNUMBER(D254-'Choose Housekeeping Genes'!E$17),D254-'Choose Housekeeping Genes'!E$17,"")</f>
        <v/>
      </c>
      <c r="AW254" s="132" t="str">
        <f ca="1">IF(ISNUMBER(E254-'Choose Housekeeping Genes'!F$17),E254-'Choose Housekeeping Genes'!F$17,"")</f>
        <v/>
      </c>
      <c r="AX254" s="132" t="str">
        <f ca="1">IF(ISNUMBER(F254-'Choose Housekeeping Genes'!G$17),F254-'Choose Housekeeping Genes'!G$17,"")</f>
        <v/>
      </c>
      <c r="AY254" s="132" t="str">
        <f ca="1">IF(ISNUMBER(G254-'Choose Housekeeping Genes'!H$17),G254-'Choose Housekeeping Genes'!H$17,"")</f>
        <v/>
      </c>
      <c r="AZ254" s="132" t="str">
        <f ca="1">IF(ISNUMBER(H254-'Choose Housekeeping Genes'!I$17),H254-'Choose Housekeeping Genes'!I$17,"")</f>
        <v/>
      </c>
      <c r="BA254" s="132" t="str">
        <f ca="1">IF(ISNUMBER(I254-'Choose Housekeeping Genes'!J$17),I254-'Choose Housekeeping Genes'!J$17,"")</f>
        <v/>
      </c>
      <c r="BB254" s="132" t="str">
        <f ca="1">IF(ISNUMBER(J254-'Choose Housekeeping Genes'!K$17),J254-'Choose Housekeeping Genes'!K$17,"")</f>
        <v/>
      </c>
      <c r="BC254" s="132" t="str">
        <f ca="1">IF(ISNUMBER(K254-'Choose Housekeeping Genes'!L$17),K254-'Choose Housekeeping Genes'!L$17,"")</f>
        <v/>
      </c>
      <c r="BD254" s="132" t="str">
        <f ca="1">IF(ISNUMBER(L254-'Choose Housekeeping Genes'!M$17),L254-'Choose Housekeeping Genes'!M$17,"")</f>
        <v/>
      </c>
      <c r="BE254" s="132" t="str">
        <f ca="1">IF(ISNUMBER(M254-'Choose Housekeeping Genes'!N$17),M254-'Choose Housekeeping Genes'!N$17,"")</f>
        <v/>
      </c>
      <c r="BF254" s="132" t="str">
        <f ca="1">IF(ISNUMBER(N254-'Choose Housekeeping Genes'!O$17),N254-'Choose Housekeeping Genes'!O$17,"")</f>
        <v/>
      </c>
      <c r="BG254" s="132" t="str">
        <f ca="1">IF(ISNUMBER(O254-'Choose Housekeeping Genes'!P$17),O254-'Choose Housekeeping Genes'!P$17,"")</f>
        <v/>
      </c>
      <c r="BH254" s="132" t="str">
        <f ca="1">IF(ISNUMBER(P254-'Choose Housekeeping Genes'!Q$17),P254-'Choose Housekeeping Genes'!Q$17,"")</f>
        <v/>
      </c>
      <c r="BI254" s="132" t="str">
        <f ca="1">IF(ISNUMBER(Q254-'Choose Housekeeping Genes'!R$17),Q254-'Choose Housekeeping Genes'!R$17,"")</f>
        <v/>
      </c>
      <c r="BJ254" s="132" t="str">
        <f ca="1">IF(ISNUMBER(R254-'Choose Housekeeping Genes'!S$17),R254-'Choose Housekeeping Genes'!S$17,"")</f>
        <v/>
      </c>
      <c r="BK254" s="132" t="str">
        <f ca="1">IF(ISNUMBER(S254-'Choose Housekeeping Genes'!T$17),S254-'Choose Housekeeping Genes'!T$17,"")</f>
        <v/>
      </c>
      <c r="BL254" s="132" t="str">
        <f ca="1">IF(ISNUMBER(T254-'Choose Housekeeping Genes'!U$17),T254-'Choose Housekeeping Genes'!U$17,"")</f>
        <v/>
      </c>
      <c r="BM254" s="132" t="str">
        <f ca="1">IF(ISNUMBER(U254-'Choose Housekeeping Genes'!V$17),U254-'Choose Housekeeping Genes'!V$17,"")</f>
        <v/>
      </c>
      <c r="BN254" s="132" t="str">
        <f ca="1">IF(ISNUMBER(V254-'Choose Housekeeping Genes'!W$17),V254-'Choose Housekeeping Genes'!W$17,"")</f>
        <v/>
      </c>
      <c r="BO254" s="142" t="str">
        <f t="shared" si="14"/>
        <v>DLEU1-1</v>
      </c>
      <c r="BP254" s="141" t="s">
        <v>300</v>
      </c>
      <c r="BQ254" s="132" t="str">
        <f ca="1">IF(ISNUMBER(Y254-'Choose Housekeeping Genes'!AA$17),Y254-'Choose Housekeeping Genes'!AA$17,"")</f>
        <v/>
      </c>
      <c r="BR254" s="132" t="str">
        <f ca="1">IF(ISNUMBER(Z254-'Choose Housekeeping Genes'!AB$17),Z254-'Choose Housekeeping Genes'!AB$17,"")</f>
        <v/>
      </c>
      <c r="BS254" s="132" t="str">
        <f ca="1">IF(ISNUMBER(AA254-'Choose Housekeeping Genes'!AC$17),AA254-'Choose Housekeeping Genes'!AC$17,"")</f>
        <v/>
      </c>
      <c r="BT254" s="132" t="str">
        <f ca="1">IF(ISNUMBER(AB254-'Choose Housekeeping Genes'!AD$17),AB254-'Choose Housekeeping Genes'!AD$17,"")</f>
        <v/>
      </c>
      <c r="BU254" s="132" t="str">
        <f ca="1">IF(ISNUMBER(AC254-'Choose Housekeeping Genes'!AE$17),AC254-'Choose Housekeeping Genes'!AE$17,"")</f>
        <v/>
      </c>
      <c r="BV254" s="132" t="str">
        <f ca="1">IF(ISNUMBER(AD254-'Choose Housekeeping Genes'!AF$17),AD254-'Choose Housekeeping Genes'!AF$17,"")</f>
        <v/>
      </c>
      <c r="BW254" s="132" t="str">
        <f ca="1">IF(ISNUMBER(AE254-'Choose Housekeeping Genes'!AG$17),AE254-'Choose Housekeeping Genes'!AG$17,"")</f>
        <v/>
      </c>
      <c r="BX254" s="132" t="str">
        <f ca="1">IF(ISNUMBER(AF254-'Choose Housekeeping Genes'!AH$17),AF254-'Choose Housekeeping Genes'!AH$17,"")</f>
        <v/>
      </c>
      <c r="BY254" s="132" t="str">
        <f ca="1">IF(ISNUMBER(AG254-'Choose Housekeeping Genes'!AI$17),AG254-'Choose Housekeeping Genes'!AI$17,"")</f>
        <v/>
      </c>
      <c r="BZ254" s="132" t="str">
        <f ca="1">IF(ISNUMBER(AH254-'Choose Housekeeping Genes'!AJ$17),AH254-'Choose Housekeeping Genes'!AJ$17,"")</f>
        <v/>
      </c>
      <c r="CA254" s="132" t="str">
        <f ca="1">IF(ISNUMBER(AI254-'Choose Housekeeping Genes'!AK$17),AI254-'Choose Housekeeping Genes'!AK$17,"")</f>
        <v/>
      </c>
      <c r="CB254" s="132" t="str">
        <f ca="1">IF(ISNUMBER(AJ254-'Choose Housekeeping Genes'!AL$17),AJ254-'Choose Housekeeping Genes'!AL$17,"")</f>
        <v/>
      </c>
      <c r="CC254" s="132" t="str">
        <f ca="1">IF(ISNUMBER(AK254-'Choose Housekeeping Genes'!AM$17),AK254-'Choose Housekeeping Genes'!AM$17,"")</f>
        <v/>
      </c>
      <c r="CD254" s="132" t="str">
        <f ca="1">IF(ISNUMBER(AL254-'Choose Housekeeping Genes'!AN$17),AL254-'Choose Housekeeping Genes'!AN$17,"")</f>
        <v/>
      </c>
      <c r="CE254" s="132" t="str">
        <f ca="1">IF(ISNUMBER(AM254-'Choose Housekeeping Genes'!AO$17),AM254-'Choose Housekeeping Genes'!AO$17,"")</f>
        <v/>
      </c>
      <c r="CF254" s="132" t="str">
        <f ca="1">IF(ISNUMBER(AN254-'Choose Housekeeping Genes'!AP$17),AN254-'Choose Housekeeping Genes'!AP$17,"")</f>
        <v/>
      </c>
      <c r="CG254" s="132" t="str">
        <f ca="1">IF(ISNUMBER(AO254-'Choose Housekeeping Genes'!AQ$17),AO254-'Choose Housekeeping Genes'!AQ$17,"")</f>
        <v/>
      </c>
      <c r="CH254" s="132" t="str">
        <f ca="1">IF(ISNUMBER(AP254-'Choose Housekeeping Genes'!AR$17),AP254-'Choose Housekeeping Genes'!AR$17,"")</f>
        <v/>
      </c>
      <c r="CI254" s="132" t="str">
        <f ca="1">IF(ISNUMBER(AQ254-'Choose Housekeeping Genes'!AS$17),AQ254-'Choose Housekeeping Genes'!AS$17,"")</f>
        <v/>
      </c>
      <c r="CJ254" s="132" t="str">
        <f ca="1">IF(ISNUMBER(AR254-'Choose Housekeeping Genes'!AT$17),AR254-'Choose Housekeeping Genes'!AT$17,"")</f>
        <v/>
      </c>
      <c r="CK254" s="137" t="e">
        <f t="shared" ca="1" si="12"/>
        <v>#DIV/0!</v>
      </c>
      <c r="CL254" s="138" t="e">
        <f t="shared" ca="1" si="13"/>
        <v>#DIV/0!</v>
      </c>
    </row>
    <row r="255" spans="1:90" ht="12.75" x14ac:dyDescent="0.15">
      <c r="A255" s="131" t="str">
        <f>'Transcript table'!C255</f>
        <v>DLEU1-2</v>
      </c>
      <c r="B255" s="35" t="s">
        <v>301</v>
      </c>
      <c r="C255" s="132" t="str">
        <f>IF(SUM('Test Sample Data'!C$3:C$386)&gt;10,IF(AND(ISNUMBER('Test Sample Data'!C255),'Test Sample Data'!C255&lt;35,'Test Sample Data'!C255&gt;0),'Test Sample Data'!C255-'Choose Housekeeping Genes'!D$27,35-'Choose Housekeeping Genes'!D$27),"")</f>
        <v/>
      </c>
      <c r="D255" s="132" t="str">
        <f>IF(SUM('Test Sample Data'!D$3:D$386)&gt;10,IF(AND(ISNUMBER('Test Sample Data'!D255),'Test Sample Data'!D255&lt;35,'Test Sample Data'!D255&gt;0),'Test Sample Data'!D255-'Choose Housekeeping Genes'!E$27,35-'Choose Housekeeping Genes'!E$27),"")</f>
        <v/>
      </c>
      <c r="E255" s="132" t="str">
        <f>IF(SUM('Test Sample Data'!E$3:E$386)&gt;10,IF(AND(ISNUMBER('Test Sample Data'!E255),'Test Sample Data'!E255&lt;35,'Test Sample Data'!E255&gt;0),'Test Sample Data'!E255-'Choose Housekeeping Genes'!F$27,35-'Choose Housekeeping Genes'!F$27),"")</f>
        <v/>
      </c>
      <c r="F255" s="132" t="str">
        <f>IF(SUM('Test Sample Data'!F$3:F$386)&gt;10,IF(AND(ISNUMBER('Test Sample Data'!F255),'Test Sample Data'!F255&lt;35,'Test Sample Data'!F255&gt;0),'Test Sample Data'!F255-'Choose Housekeeping Genes'!G$27,35-'Choose Housekeeping Genes'!G$27),"")</f>
        <v/>
      </c>
      <c r="G255" s="132" t="str">
        <f>IF(SUM('Test Sample Data'!G$3:G$386)&gt;10,IF(AND(ISNUMBER('Test Sample Data'!G255),'Test Sample Data'!G255&lt;35,'Test Sample Data'!G255&gt;0),'Test Sample Data'!G255-'Choose Housekeeping Genes'!H$27,35-'Choose Housekeeping Genes'!H$27),"")</f>
        <v/>
      </c>
      <c r="H255" s="132" t="str">
        <f>IF(SUM('Test Sample Data'!H$3:H$386)&gt;10,IF(AND(ISNUMBER('Test Sample Data'!H255),'Test Sample Data'!H255&lt;35,'Test Sample Data'!H255&gt;0),'Test Sample Data'!H255-'Choose Housekeeping Genes'!I$27,35-'Choose Housekeeping Genes'!I$27),"")</f>
        <v/>
      </c>
      <c r="I255" s="132" t="str">
        <f>IF(SUM('Test Sample Data'!I$3:I$386)&gt;10,IF(AND(ISNUMBER('Test Sample Data'!I255),'Test Sample Data'!I255&lt;35,'Test Sample Data'!I255&gt;0),'Test Sample Data'!I255-'Choose Housekeeping Genes'!J$27,35-'Choose Housekeeping Genes'!J$27),"")</f>
        <v/>
      </c>
      <c r="J255" s="132" t="str">
        <f>IF(SUM('Test Sample Data'!J$3:J$386)&gt;10,IF(AND(ISNUMBER('Test Sample Data'!J255),'Test Sample Data'!J255&lt;35,'Test Sample Data'!J255&gt;0),'Test Sample Data'!J255-'Choose Housekeeping Genes'!K$27,35-'Choose Housekeeping Genes'!K$27),"")</f>
        <v/>
      </c>
      <c r="K255" s="132" t="str">
        <f>IF(SUM('Test Sample Data'!K$3:K$386)&gt;10,IF(AND(ISNUMBER('Test Sample Data'!K255),'Test Sample Data'!K255&lt;35,'Test Sample Data'!K255&gt;0),'Test Sample Data'!K255-'Choose Housekeeping Genes'!L$27,35-'Choose Housekeeping Genes'!L$27),"")</f>
        <v/>
      </c>
      <c r="L255" s="132" t="str">
        <f>IF(SUM('Test Sample Data'!L$3:L$386)&gt;10,IF(AND(ISNUMBER('Test Sample Data'!L255),'Test Sample Data'!L255&lt;35,'Test Sample Data'!L255&gt;0),'Test Sample Data'!L255-'Choose Housekeeping Genes'!M$27,35-'Choose Housekeeping Genes'!M$27),"")</f>
        <v/>
      </c>
      <c r="M255" s="132" t="str">
        <f>IF(SUM('Test Sample Data'!M$3:M$386)&gt;10,IF(AND(ISNUMBER('Test Sample Data'!M255),'Test Sample Data'!M255&lt;35,'Test Sample Data'!M255&gt;0),'Test Sample Data'!M255-'Choose Housekeeping Genes'!N$27,35-'Choose Housekeeping Genes'!N$27),"")</f>
        <v/>
      </c>
      <c r="N255" s="132" t="str">
        <f>IF(SUM('Test Sample Data'!N$3:N$386)&gt;10,IF(AND(ISNUMBER('Test Sample Data'!N255),'Test Sample Data'!N255&lt;35,'Test Sample Data'!N255&gt;0),'Test Sample Data'!N255-'Choose Housekeeping Genes'!O$27,35-'Choose Housekeeping Genes'!O$27),"")</f>
        <v/>
      </c>
      <c r="O255" s="132" t="str">
        <f>IF(SUM('Test Sample Data'!O$3:O$386)&gt;10,IF(AND(ISNUMBER('Test Sample Data'!O255),'Test Sample Data'!O255&lt;35,'Test Sample Data'!O255&gt;0),'Test Sample Data'!O255-'Choose Housekeeping Genes'!P$27,35-'Choose Housekeeping Genes'!P$27),"")</f>
        <v/>
      </c>
      <c r="P255" s="132" t="str">
        <f>IF(SUM('Test Sample Data'!P$3:P$386)&gt;10,IF(AND(ISNUMBER('Test Sample Data'!P255),'Test Sample Data'!P255&lt;35,'Test Sample Data'!P255&gt;0),'Test Sample Data'!P255-'Choose Housekeeping Genes'!Q$27,35-'Choose Housekeeping Genes'!Q$27),"")</f>
        <v/>
      </c>
      <c r="Q255" s="132" t="str">
        <f>IF(SUM('Test Sample Data'!Q$3:Q$386)&gt;10,IF(AND(ISNUMBER('Test Sample Data'!Q255),'Test Sample Data'!Q255&lt;35,'Test Sample Data'!Q255&gt;0),'Test Sample Data'!Q255-'Choose Housekeeping Genes'!R$27,35-'Choose Housekeeping Genes'!R$27),"")</f>
        <v/>
      </c>
      <c r="R255" s="132" t="str">
        <f>IF(SUM('Test Sample Data'!R$3:R$386)&gt;10,IF(AND(ISNUMBER('Test Sample Data'!R255),'Test Sample Data'!R255&lt;35,'Test Sample Data'!R255&gt;0),'Test Sample Data'!R255-'Choose Housekeeping Genes'!S$27,35-'Choose Housekeeping Genes'!S$27),"")</f>
        <v/>
      </c>
      <c r="S255" s="132" t="str">
        <f>IF(SUM('Test Sample Data'!S$3:S$386)&gt;10,IF(AND(ISNUMBER('Test Sample Data'!S255),'Test Sample Data'!S255&lt;35,'Test Sample Data'!S255&gt;0),'Test Sample Data'!S255-'Choose Housekeeping Genes'!T$27,35-'Choose Housekeeping Genes'!T$27),"")</f>
        <v/>
      </c>
      <c r="T255" s="132" t="str">
        <f>IF(SUM('Test Sample Data'!T$3:T$386)&gt;10,IF(AND(ISNUMBER('Test Sample Data'!T255),'Test Sample Data'!T255&lt;35,'Test Sample Data'!T255&gt;0),'Test Sample Data'!T255-'Choose Housekeeping Genes'!U$27,35-'Choose Housekeeping Genes'!U$27),"")</f>
        <v/>
      </c>
      <c r="U255" s="132" t="str">
        <f>IF(SUM('Test Sample Data'!U$3:U$386)&gt;10,IF(AND(ISNUMBER('Test Sample Data'!U255),'Test Sample Data'!U255&lt;35,'Test Sample Data'!U255&gt;0),'Test Sample Data'!U255-'Choose Housekeeping Genes'!V$27,35-'Choose Housekeeping Genes'!V$27),"")</f>
        <v/>
      </c>
      <c r="V255" s="132" t="str">
        <f>IF(SUM('Test Sample Data'!V$3:V$386)&gt;10,IF(AND(ISNUMBER('Test Sample Data'!V255),'Test Sample Data'!V255&lt;35,'Test Sample Data'!V255&gt;0),'Test Sample Data'!V255-'Choose Housekeeping Genes'!W$27,35-'Choose Housekeeping Genes'!W$27),"")</f>
        <v/>
      </c>
      <c r="W255" s="140" t="str">
        <f>'Control Sample Data'!A255</f>
        <v>DLEU1-2</v>
      </c>
      <c r="X255" s="141" t="s">
        <v>301</v>
      </c>
      <c r="Y255" s="132" t="str">
        <f>IF(SUM('Control Sample Data'!C$3:C$386)&gt;10,IF(AND(ISNUMBER('Control Sample Data'!C255),'Control Sample Data'!C255&lt;35,'Control Sample Data'!C255&gt;0),'Control Sample Data'!C255-'Choose Housekeeping Genes'!AA$27,35-'Choose Housekeeping Genes'!AA$27),"")</f>
        <v/>
      </c>
      <c r="Z255" s="132" t="str">
        <f>IF(SUM('Control Sample Data'!D$3:D$386)&gt;10,IF(AND(ISNUMBER('Control Sample Data'!D255),'Control Sample Data'!D255&lt;35,'Control Sample Data'!D255&gt;0),'Control Sample Data'!D255-'Choose Housekeeping Genes'!AB$27,35-'Choose Housekeeping Genes'!AB$27),"")</f>
        <v/>
      </c>
      <c r="AA255" s="132" t="str">
        <f>IF(SUM('Control Sample Data'!E$3:E$386)&gt;10,IF(AND(ISNUMBER('Control Sample Data'!E255),'Control Sample Data'!E255&lt;35,'Control Sample Data'!E255&gt;0),'Control Sample Data'!E255-'Choose Housekeeping Genes'!AC$27,35-'Choose Housekeeping Genes'!AC$27),"")</f>
        <v/>
      </c>
      <c r="AB255" s="132" t="str">
        <f>IF(SUM('Control Sample Data'!F$3:F$386)&gt;10,IF(AND(ISNUMBER('Control Sample Data'!F255),'Control Sample Data'!F255&lt;35,'Control Sample Data'!F255&gt;0),'Control Sample Data'!F255-'Choose Housekeeping Genes'!AD$27,35-'Choose Housekeeping Genes'!AD$27),"")</f>
        <v/>
      </c>
      <c r="AC255" s="132" t="str">
        <f>IF(SUM('Control Sample Data'!G$3:G$386)&gt;10,IF(AND(ISNUMBER('Control Sample Data'!G255),'Control Sample Data'!G255&lt;35,'Control Sample Data'!G255&gt;0),'Control Sample Data'!G255-'Choose Housekeeping Genes'!AE$27,35-'Choose Housekeeping Genes'!AE$27),"")</f>
        <v/>
      </c>
      <c r="AD255" s="132" t="str">
        <f>IF(SUM('Control Sample Data'!H$3:H$386)&gt;10,IF(AND(ISNUMBER('Control Sample Data'!H255),'Control Sample Data'!H255&lt;35,'Control Sample Data'!H255&gt;0),'Control Sample Data'!H255-'Choose Housekeeping Genes'!AF$27,35-'Choose Housekeeping Genes'!AF$27),"")</f>
        <v/>
      </c>
      <c r="AE255" s="132" t="str">
        <f>IF(SUM('Control Sample Data'!I$3:I$386)&gt;10,IF(AND(ISNUMBER('Control Sample Data'!I255),'Control Sample Data'!I255&lt;35,'Control Sample Data'!I255&gt;0),'Control Sample Data'!I255-'Choose Housekeeping Genes'!AG$27,35-'Choose Housekeeping Genes'!AG$27),"")</f>
        <v/>
      </c>
      <c r="AF255" s="132" t="str">
        <f>IF(SUM('Control Sample Data'!J$3:J$386)&gt;10,IF(AND(ISNUMBER('Control Sample Data'!J255),'Control Sample Data'!J255&lt;35,'Control Sample Data'!J255&gt;0),'Control Sample Data'!J255-'Choose Housekeeping Genes'!AH$27,35-'Choose Housekeeping Genes'!AH$27),"")</f>
        <v/>
      </c>
      <c r="AG255" s="132" t="str">
        <f>IF(SUM('Control Sample Data'!K$3:K$386)&gt;10,IF(AND(ISNUMBER('Control Sample Data'!K255),'Control Sample Data'!K255&lt;35,'Control Sample Data'!K255&gt;0),'Control Sample Data'!K255-'Choose Housekeeping Genes'!AI$27,35-'Choose Housekeeping Genes'!AI$27),"")</f>
        <v/>
      </c>
      <c r="AH255" s="132" t="str">
        <f>IF(SUM('Control Sample Data'!L$3:L$386)&gt;10,IF(AND(ISNUMBER('Control Sample Data'!L255),'Control Sample Data'!L255&lt;35,'Control Sample Data'!L255&gt;0),'Control Sample Data'!L255-'Choose Housekeeping Genes'!AJ$27,35-'Choose Housekeeping Genes'!AJ$27),"")</f>
        <v/>
      </c>
      <c r="AI255" s="132" t="str">
        <f>IF(SUM('Control Sample Data'!M$3:M$386)&gt;10,IF(AND(ISNUMBER('Control Sample Data'!M255),'Control Sample Data'!M255&lt;35,'Control Sample Data'!M255&gt;0),'Control Sample Data'!M255-'Choose Housekeeping Genes'!AK$27,35-'Choose Housekeeping Genes'!AK$27),"")</f>
        <v/>
      </c>
      <c r="AJ255" s="132" t="str">
        <f>IF(SUM('Control Sample Data'!N$3:N$386)&gt;10,IF(AND(ISNUMBER('Control Sample Data'!N255),'Control Sample Data'!N255&lt;35,'Control Sample Data'!N255&gt;0),'Control Sample Data'!N255-'Choose Housekeeping Genes'!AL$27,35-'Choose Housekeeping Genes'!AL$27),"")</f>
        <v/>
      </c>
      <c r="AK255" s="132" t="str">
        <f>IF(SUM('Control Sample Data'!O$3:O$386)&gt;10,IF(AND(ISNUMBER('Control Sample Data'!O255),'Control Sample Data'!O255&lt;35,'Control Sample Data'!O255&gt;0),'Control Sample Data'!O255-'Choose Housekeeping Genes'!AM$27,35-'Choose Housekeeping Genes'!AM$27),"")</f>
        <v/>
      </c>
      <c r="AL255" s="132" t="str">
        <f>IF(SUM('Control Sample Data'!P$3:P$386)&gt;10,IF(AND(ISNUMBER('Control Sample Data'!P255),'Control Sample Data'!P255&lt;35,'Control Sample Data'!P255&gt;0),'Control Sample Data'!P255-'Choose Housekeeping Genes'!AN$27,35-'Choose Housekeeping Genes'!AN$27),"")</f>
        <v/>
      </c>
      <c r="AM255" s="132" t="str">
        <f>IF(SUM('Control Sample Data'!Q$3:Q$386)&gt;10,IF(AND(ISNUMBER('Control Sample Data'!Q255),'Control Sample Data'!Q255&lt;35,'Control Sample Data'!Q255&gt;0),'Control Sample Data'!Q255-'Choose Housekeeping Genes'!AO$27,35-'Choose Housekeeping Genes'!AO$27),"")</f>
        <v/>
      </c>
      <c r="AN255" s="132" t="str">
        <f>IF(SUM('Control Sample Data'!R$3:R$386)&gt;10,IF(AND(ISNUMBER('Control Sample Data'!R255),'Control Sample Data'!R255&lt;35,'Control Sample Data'!R255&gt;0),'Control Sample Data'!R255-'Choose Housekeeping Genes'!AP$27,35-'Choose Housekeeping Genes'!AP$27),"")</f>
        <v/>
      </c>
      <c r="AO255" s="132" t="str">
        <f>IF(SUM('Control Sample Data'!S$3:S$386)&gt;10,IF(AND(ISNUMBER('Control Sample Data'!S255),'Control Sample Data'!S255&lt;35,'Control Sample Data'!S255&gt;0),'Control Sample Data'!S255-'Choose Housekeeping Genes'!AQ$27,35-'Choose Housekeeping Genes'!AQ$27),"")</f>
        <v/>
      </c>
      <c r="AP255" s="132" t="str">
        <f>IF(SUM('Control Sample Data'!T$3:T$386)&gt;10,IF(AND(ISNUMBER('Control Sample Data'!T255),'Control Sample Data'!T255&lt;35,'Control Sample Data'!T255&gt;0),'Control Sample Data'!T255-'Choose Housekeeping Genes'!AR$27,35-'Choose Housekeeping Genes'!AR$27),"")</f>
        <v/>
      </c>
      <c r="AQ255" s="132" t="str">
        <f>IF(SUM('Control Sample Data'!U$3:U$386)&gt;10,IF(AND(ISNUMBER('Control Sample Data'!U255),'Control Sample Data'!U255&lt;35,'Control Sample Data'!U255&gt;0),'Control Sample Data'!U255-'Choose Housekeeping Genes'!AS$27,35-'Choose Housekeeping Genes'!AS$27),"")</f>
        <v/>
      </c>
      <c r="AR255" s="132" t="str">
        <f>IF(SUM('Control Sample Data'!V$3:V$386)&gt;10,IF(AND(ISNUMBER('Control Sample Data'!V255),'Control Sample Data'!V255&lt;35,'Control Sample Data'!V255&gt;0),'Control Sample Data'!V255-'Choose Housekeeping Genes'!AT$27,35-'Choose Housekeeping Genes'!AT$27),"")</f>
        <v/>
      </c>
      <c r="AS255" s="135" t="str">
        <f>'Control Sample Data'!A255</f>
        <v>DLEU1-2</v>
      </c>
      <c r="AT255" s="35" t="s">
        <v>301</v>
      </c>
      <c r="AU255" s="132" t="str">
        <f ca="1">IF(ISNUMBER(C255-'Choose Housekeeping Genes'!D$17),C255-'Choose Housekeeping Genes'!D$17,"")</f>
        <v/>
      </c>
      <c r="AV255" s="132" t="str">
        <f ca="1">IF(ISNUMBER(D255-'Choose Housekeeping Genes'!E$17),D255-'Choose Housekeeping Genes'!E$17,"")</f>
        <v/>
      </c>
      <c r="AW255" s="132" t="str">
        <f ca="1">IF(ISNUMBER(E255-'Choose Housekeeping Genes'!F$17),E255-'Choose Housekeeping Genes'!F$17,"")</f>
        <v/>
      </c>
      <c r="AX255" s="132" t="str">
        <f ca="1">IF(ISNUMBER(F255-'Choose Housekeeping Genes'!G$17),F255-'Choose Housekeeping Genes'!G$17,"")</f>
        <v/>
      </c>
      <c r="AY255" s="132" t="str">
        <f ca="1">IF(ISNUMBER(G255-'Choose Housekeeping Genes'!H$17),G255-'Choose Housekeeping Genes'!H$17,"")</f>
        <v/>
      </c>
      <c r="AZ255" s="132" t="str">
        <f ca="1">IF(ISNUMBER(H255-'Choose Housekeeping Genes'!I$17),H255-'Choose Housekeeping Genes'!I$17,"")</f>
        <v/>
      </c>
      <c r="BA255" s="132" t="str">
        <f ca="1">IF(ISNUMBER(I255-'Choose Housekeeping Genes'!J$17),I255-'Choose Housekeeping Genes'!J$17,"")</f>
        <v/>
      </c>
      <c r="BB255" s="132" t="str">
        <f ca="1">IF(ISNUMBER(J255-'Choose Housekeeping Genes'!K$17),J255-'Choose Housekeeping Genes'!K$17,"")</f>
        <v/>
      </c>
      <c r="BC255" s="132" t="str">
        <f ca="1">IF(ISNUMBER(K255-'Choose Housekeeping Genes'!L$17),K255-'Choose Housekeeping Genes'!L$17,"")</f>
        <v/>
      </c>
      <c r="BD255" s="132" t="str">
        <f ca="1">IF(ISNUMBER(L255-'Choose Housekeeping Genes'!M$17),L255-'Choose Housekeeping Genes'!M$17,"")</f>
        <v/>
      </c>
      <c r="BE255" s="132" t="str">
        <f ca="1">IF(ISNUMBER(M255-'Choose Housekeeping Genes'!N$17),M255-'Choose Housekeeping Genes'!N$17,"")</f>
        <v/>
      </c>
      <c r="BF255" s="132" t="str">
        <f ca="1">IF(ISNUMBER(N255-'Choose Housekeeping Genes'!O$17),N255-'Choose Housekeeping Genes'!O$17,"")</f>
        <v/>
      </c>
      <c r="BG255" s="132" t="str">
        <f ca="1">IF(ISNUMBER(O255-'Choose Housekeeping Genes'!P$17),O255-'Choose Housekeeping Genes'!P$17,"")</f>
        <v/>
      </c>
      <c r="BH255" s="132" t="str">
        <f ca="1">IF(ISNUMBER(P255-'Choose Housekeeping Genes'!Q$17),P255-'Choose Housekeeping Genes'!Q$17,"")</f>
        <v/>
      </c>
      <c r="BI255" s="132" t="str">
        <f ca="1">IF(ISNUMBER(Q255-'Choose Housekeeping Genes'!R$17),Q255-'Choose Housekeeping Genes'!R$17,"")</f>
        <v/>
      </c>
      <c r="BJ255" s="132" t="str">
        <f ca="1">IF(ISNUMBER(R255-'Choose Housekeeping Genes'!S$17),R255-'Choose Housekeeping Genes'!S$17,"")</f>
        <v/>
      </c>
      <c r="BK255" s="132" t="str">
        <f ca="1">IF(ISNUMBER(S255-'Choose Housekeeping Genes'!T$17),S255-'Choose Housekeeping Genes'!T$17,"")</f>
        <v/>
      </c>
      <c r="BL255" s="132" t="str">
        <f ca="1">IF(ISNUMBER(T255-'Choose Housekeeping Genes'!U$17),T255-'Choose Housekeeping Genes'!U$17,"")</f>
        <v/>
      </c>
      <c r="BM255" s="132" t="str">
        <f ca="1">IF(ISNUMBER(U255-'Choose Housekeeping Genes'!V$17),U255-'Choose Housekeeping Genes'!V$17,"")</f>
        <v/>
      </c>
      <c r="BN255" s="132" t="str">
        <f ca="1">IF(ISNUMBER(V255-'Choose Housekeeping Genes'!W$17),V255-'Choose Housekeeping Genes'!W$17,"")</f>
        <v/>
      </c>
      <c r="BO255" s="142" t="str">
        <f t="shared" si="14"/>
        <v>DLEU1-2</v>
      </c>
      <c r="BP255" s="141" t="s">
        <v>301</v>
      </c>
      <c r="BQ255" s="132" t="str">
        <f ca="1">IF(ISNUMBER(Y255-'Choose Housekeeping Genes'!AA$17),Y255-'Choose Housekeeping Genes'!AA$17,"")</f>
        <v/>
      </c>
      <c r="BR255" s="132" t="str">
        <f ca="1">IF(ISNUMBER(Z255-'Choose Housekeeping Genes'!AB$17),Z255-'Choose Housekeeping Genes'!AB$17,"")</f>
        <v/>
      </c>
      <c r="BS255" s="132" t="str">
        <f ca="1">IF(ISNUMBER(AA255-'Choose Housekeeping Genes'!AC$17),AA255-'Choose Housekeeping Genes'!AC$17,"")</f>
        <v/>
      </c>
      <c r="BT255" s="132" t="str">
        <f ca="1">IF(ISNUMBER(AB255-'Choose Housekeeping Genes'!AD$17),AB255-'Choose Housekeeping Genes'!AD$17,"")</f>
        <v/>
      </c>
      <c r="BU255" s="132" t="str">
        <f ca="1">IF(ISNUMBER(AC255-'Choose Housekeeping Genes'!AE$17),AC255-'Choose Housekeeping Genes'!AE$17,"")</f>
        <v/>
      </c>
      <c r="BV255" s="132" t="str">
        <f ca="1">IF(ISNUMBER(AD255-'Choose Housekeeping Genes'!AF$17),AD255-'Choose Housekeeping Genes'!AF$17,"")</f>
        <v/>
      </c>
      <c r="BW255" s="132" t="str">
        <f ca="1">IF(ISNUMBER(AE255-'Choose Housekeeping Genes'!AG$17),AE255-'Choose Housekeeping Genes'!AG$17,"")</f>
        <v/>
      </c>
      <c r="BX255" s="132" t="str">
        <f ca="1">IF(ISNUMBER(AF255-'Choose Housekeeping Genes'!AH$17),AF255-'Choose Housekeeping Genes'!AH$17,"")</f>
        <v/>
      </c>
      <c r="BY255" s="132" t="str">
        <f ca="1">IF(ISNUMBER(AG255-'Choose Housekeeping Genes'!AI$17),AG255-'Choose Housekeeping Genes'!AI$17,"")</f>
        <v/>
      </c>
      <c r="BZ255" s="132" t="str">
        <f ca="1">IF(ISNUMBER(AH255-'Choose Housekeeping Genes'!AJ$17),AH255-'Choose Housekeeping Genes'!AJ$17,"")</f>
        <v/>
      </c>
      <c r="CA255" s="132" t="str">
        <f ca="1">IF(ISNUMBER(AI255-'Choose Housekeeping Genes'!AK$17),AI255-'Choose Housekeeping Genes'!AK$17,"")</f>
        <v/>
      </c>
      <c r="CB255" s="132" t="str">
        <f ca="1">IF(ISNUMBER(AJ255-'Choose Housekeeping Genes'!AL$17),AJ255-'Choose Housekeeping Genes'!AL$17,"")</f>
        <v/>
      </c>
      <c r="CC255" s="132" t="str">
        <f ca="1">IF(ISNUMBER(AK255-'Choose Housekeeping Genes'!AM$17),AK255-'Choose Housekeeping Genes'!AM$17,"")</f>
        <v/>
      </c>
      <c r="CD255" s="132" t="str">
        <f ca="1">IF(ISNUMBER(AL255-'Choose Housekeeping Genes'!AN$17),AL255-'Choose Housekeeping Genes'!AN$17,"")</f>
        <v/>
      </c>
      <c r="CE255" s="132" t="str">
        <f ca="1">IF(ISNUMBER(AM255-'Choose Housekeeping Genes'!AO$17),AM255-'Choose Housekeeping Genes'!AO$17,"")</f>
        <v/>
      </c>
      <c r="CF255" s="132" t="str">
        <f ca="1">IF(ISNUMBER(AN255-'Choose Housekeeping Genes'!AP$17),AN255-'Choose Housekeeping Genes'!AP$17,"")</f>
        <v/>
      </c>
      <c r="CG255" s="132" t="str">
        <f ca="1">IF(ISNUMBER(AO255-'Choose Housekeeping Genes'!AQ$17),AO255-'Choose Housekeeping Genes'!AQ$17,"")</f>
        <v/>
      </c>
      <c r="CH255" s="132" t="str">
        <f ca="1">IF(ISNUMBER(AP255-'Choose Housekeeping Genes'!AR$17),AP255-'Choose Housekeeping Genes'!AR$17,"")</f>
        <v/>
      </c>
      <c r="CI255" s="132" t="str">
        <f ca="1">IF(ISNUMBER(AQ255-'Choose Housekeeping Genes'!AS$17),AQ255-'Choose Housekeeping Genes'!AS$17,"")</f>
        <v/>
      </c>
      <c r="CJ255" s="132" t="str">
        <f ca="1">IF(ISNUMBER(AR255-'Choose Housekeeping Genes'!AT$17),AR255-'Choose Housekeeping Genes'!AT$17,"")</f>
        <v/>
      </c>
      <c r="CK255" s="137" t="e">
        <f t="shared" ca="1" si="12"/>
        <v>#DIV/0!</v>
      </c>
      <c r="CL255" s="138" t="e">
        <f t="shared" ca="1" si="13"/>
        <v>#DIV/0!</v>
      </c>
    </row>
    <row r="256" spans="1:90" ht="12.75" x14ac:dyDescent="0.15">
      <c r="A256" s="131" t="str">
        <f>'Transcript table'!C256</f>
        <v>DNM3OS-1</v>
      </c>
      <c r="B256" s="35" t="s">
        <v>302</v>
      </c>
      <c r="C256" s="132" t="str">
        <f>IF(SUM('Test Sample Data'!C$3:C$386)&gt;10,IF(AND(ISNUMBER('Test Sample Data'!C256),'Test Sample Data'!C256&lt;35,'Test Sample Data'!C256&gt;0),'Test Sample Data'!C256-'Choose Housekeeping Genes'!D$27,35-'Choose Housekeeping Genes'!D$27),"")</f>
        <v/>
      </c>
      <c r="D256" s="132" t="str">
        <f>IF(SUM('Test Sample Data'!D$3:D$386)&gt;10,IF(AND(ISNUMBER('Test Sample Data'!D256),'Test Sample Data'!D256&lt;35,'Test Sample Data'!D256&gt;0),'Test Sample Data'!D256-'Choose Housekeeping Genes'!E$27,35-'Choose Housekeeping Genes'!E$27),"")</f>
        <v/>
      </c>
      <c r="E256" s="132" t="str">
        <f>IF(SUM('Test Sample Data'!E$3:E$386)&gt;10,IF(AND(ISNUMBER('Test Sample Data'!E256),'Test Sample Data'!E256&lt;35,'Test Sample Data'!E256&gt;0),'Test Sample Data'!E256-'Choose Housekeeping Genes'!F$27,35-'Choose Housekeeping Genes'!F$27),"")</f>
        <v/>
      </c>
      <c r="F256" s="132" t="str">
        <f>IF(SUM('Test Sample Data'!F$3:F$386)&gt;10,IF(AND(ISNUMBER('Test Sample Data'!F256),'Test Sample Data'!F256&lt;35,'Test Sample Data'!F256&gt;0),'Test Sample Data'!F256-'Choose Housekeeping Genes'!G$27,35-'Choose Housekeeping Genes'!G$27),"")</f>
        <v/>
      </c>
      <c r="G256" s="132" t="str">
        <f>IF(SUM('Test Sample Data'!G$3:G$386)&gt;10,IF(AND(ISNUMBER('Test Sample Data'!G256),'Test Sample Data'!G256&lt;35,'Test Sample Data'!G256&gt;0),'Test Sample Data'!G256-'Choose Housekeeping Genes'!H$27,35-'Choose Housekeeping Genes'!H$27),"")</f>
        <v/>
      </c>
      <c r="H256" s="132" t="str">
        <f>IF(SUM('Test Sample Data'!H$3:H$386)&gt;10,IF(AND(ISNUMBER('Test Sample Data'!H256),'Test Sample Data'!H256&lt;35,'Test Sample Data'!H256&gt;0),'Test Sample Data'!H256-'Choose Housekeeping Genes'!I$27,35-'Choose Housekeeping Genes'!I$27),"")</f>
        <v/>
      </c>
      <c r="I256" s="132" t="str">
        <f>IF(SUM('Test Sample Data'!I$3:I$386)&gt;10,IF(AND(ISNUMBER('Test Sample Data'!I256),'Test Sample Data'!I256&lt;35,'Test Sample Data'!I256&gt;0),'Test Sample Data'!I256-'Choose Housekeeping Genes'!J$27,35-'Choose Housekeeping Genes'!J$27),"")</f>
        <v/>
      </c>
      <c r="J256" s="132" t="str">
        <f>IF(SUM('Test Sample Data'!J$3:J$386)&gt;10,IF(AND(ISNUMBER('Test Sample Data'!J256),'Test Sample Data'!J256&lt;35,'Test Sample Data'!J256&gt;0),'Test Sample Data'!J256-'Choose Housekeeping Genes'!K$27,35-'Choose Housekeeping Genes'!K$27),"")</f>
        <v/>
      </c>
      <c r="K256" s="132" t="str">
        <f>IF(SUM('Test Sample Data'!K$3:K$386)&gt;10,IF(AND(ISNUMBER('Test Sample Data'!K256),'Test Sample Data'!K256&lt;35,'Test Sample Data'!K256&gt;0),'Test Sample Data'!K256-'Choose Housekeeping Genes'!L$27,35-'Choose Housekeeping Genes'!L$27),"")</f>
        <v/>
      </c>
      <c r="L256" s="132" t="str">
        <f>IF(SUM('Test Sample Data'!L$3:L$386)&gt;10,IF(AND(ISNUMBER('Test Sample Data'!L256),'Test Sample Data'!L256&lt;35,'Test Sample Data'!L256&gt;0),'Test Sample Data'!L256-'Choose Housekeeping Genes'!M$27,35-'Choose Housekeeping Genes'!M$27),"")</f>
        <v/>
      </c>
      <c r="M256" s="132" t="str">
        <f>IF(SUM('Test Sample Data'!M$3:M$386)&gt;10,IF(AND(ISNUMBER('Test Sample Data'!M256),'Test Sample Data'!M256&lt;35,'Test Sample Data'!M256&gt;0),'Test Sample Data'!M256-'Choose Housekeeping Genes'!N$27,35-'Choose Housekeeping Genes'!N$27),"")</f>
        <v/>
      </c>
      <c r="N256" s="132" t="str">
        <f>IF(SUM('Test Sample Data'!N$3:N$386)&gt;10,IF(AND(ISNUMBER('Test Sample Data'!N256),'Test Sample Data'!N256&lt;35,'Test Sample Data'!N256&gt;0),'Test Sample Data'!N256-'Choose Housekeeping Genes'!O$27,35-'Choose Housekeeping Genes'!O$27),"")</f>
        <v/>
      </c>
      <c r="O256" s="132" t="str">
        <f>IF(SUM('Test Sample Data'!O$3:O$386)&gt;10,IF(AND(ISNUMBER('Test Sample Data'!O256),'Test Sample Data'!O256&lt;35,'Test Sample Data'!O256&gt;0),'Test Sample Data'!O256-'Choose Housekeeping Genes'!P$27,35-'Choose Housekeeping Genes'!P$27),"")</f>
        <v/>
      </c>
      <c r="P256" s="132" t="str">
        <f>IF(SUM('Test Sample Data'!P$3:P$386)&gt;10,IF(AND(ISNUMBER('Test Sample Data'!P256),'Test Sample Data'!P256&lt;35,'Test Sample Data'!P256&gt;0),'Test Sample Data'!P256-'Choose Housekeeping Genes'!Q$27,35-'Choose Housekeeping Genes'!Q$27),"")</f>
        <v/>
      </c>
      <c r="Q256" s="132" t="str">
        <f>IF(SUM('Test Sample Data'!Q$3:Q$386)&gt;10,IF(AND(ISNUMBER('Test Sample Data'!Q256),'Test Sample Data'!Q256&lt;35,'Test Sample Data'!Q256&gt;0),'Test Sample Data'!Q256-'Choose Housekeeping Genes'!R$27,35-'Choose Housekeeping Genes'!R$27),"")</f>
        <v/>
      </c>
      <c r="R256" s="132" t="str">
        <f>IF(SUM('Test Sample Data'!R$3:R$386)&gt;10,IF(AND(ISNUMBER('Test Sample Data'!R256),'Test Sample Data'!R256&lt;35,'Test Sample Data'!R256&gt;0),'Test Sample Data'!R256-'Choose Housekeeping Genes'!S$27,35-'Choose Housekeeping Genes'!S$27),"")</f>
        <v/>
      </c>
      <c r="S256" s="132" t="str">
        <f>IF(SUM('Test Sample Data'!S$3:S$386)&gt;10,IF(AND(ISNUMBER('Test Sample Data'!S256),'Test Sample Data'!S256&lt;35,'Test Sample Data'!S256&gt;0),'Test Sample Data'!S256-'Choose Housekeeping Genes'!T$27,35-'Choose Housekeeping Genes'!T$27),"")</f>
        <v/>
      </c>
      <c r="T256" s="132" t="str">
        <f>IF(SUM('Test Sample Data'!T$3:T$386)&gt;10,IF(AND(ISNUMBER('Test Sample Data'!T256),'Test Sample Data'!T256&lt;35,'Test Sample Data'!T256&gt;0),'Test Sample Data'!T256-'Choose Housekeeping Genes'!U$27,35-'Choose Housekeeping Genes'!U$27),"")</f>
        <v/>
      </c>
      <c r="U256" s="132" t="str">
        <f>IF(SUM('Test Sample Data'!U$3:U$386)&gt;10,IF(AND(ISNUMBER('Test Sample Data'!U256),'Test Sample Data'!U256&lt;35,'Test Sample Data'!U256&gt;0),'Test Sample Data'!U256-'Choose Housekeeping Genes'!V$27,35-'Choose Housekeeping Genes'!V$27),"")</f>
        <v/>
      </c>
      <c r="V256" s="132" t="str">
        <f>IF(SUM('Test Sample Data'!V$3:V$386)&gt;10,IF(AND(ISNUMBER('Test Sample Data'!V256),'Test Sample Data'!V256&lt;35,'Test Sample Data'!V256&gt;0),'Test Sample Data'!V256-'Choose Housekeeping Genes'!W$27,35-'Choose Housekeeping Genes'!W$27),"")</f>
        <v/>
      </c>
      <c r="W256" s="140" t="str">
        <f>'Control Sample Data'!A256</f>
        <v>DNM3OS-1</v>
      </c>
      <c r="X256" s="141" t="s">
        <v>302</v>
      </c>
      <c r="Y256" s="132" t="str">
        <f>IF(SUM('Control Sample Data'!C$3:C$386)&gt;10,IF(AND(ISNUMBER('Control Sample Data'!C256),'Control Sample Data'!C256&lt;35,'Control Sample Data'!C256&gt;0),'Control Sample Data'!C256-'Choose Housekeeping Genes'!AA$27,35-'Choose Housekeeping Genes'!AA$27),"")</f>
        <v/>
      </c>
      <c r="Z256" s="132" t="str">
        <f>IF(SUM('Control Sample Data'!D$3:D$386)&gt;10,IF(AND(ISNUMBER('Control Sample Data'!D256),'Control Sample Data'!D256&lt;35,'Control Sample Data'!D256&gt;0),'Control Sample Data'!D256-'Choose Housekeeping Genes'!AB$27,35-'Choose Housekeeping Genes'!AB$27),"")</f>
        <v/>
      </c>
      <c r="AA256" s="132" t="str">
        <f>IF(SUM('Control Sample Data'!E$3:E$386)&gt;10,IF(AND(ISNUMBER('Control Sample Data'!E256),'Control Sample Data'!E256&lt;35,'Control Sample Data'!E256&gt;0),'Control Sample Data'!E256-'Choose Housekeeping Genes'!AC$27,35-'Choose Housekeeping Genes'!AC$27),"")</f>
        <v/>
      </c>
      <c r="AB256" s="132" t="str">
        <f>IF(SUM('Control Sample Data'!F$3:F$386)&gt;10,IF(AND(ISNUMBER('Control Sample Data'!F256),'Control Sample Data'!F256&lt;35,'Control Sample Data'!F256&gt;0),'Control Sample Data'!F256-'Choose Housekeeping Genes'!AD$27,35-'Choose Housekeeping Genes'!AD$27),"")</f>
        <v/>
      </c>
      <c r="AC256" s="132" t="str">
        <f>IF(SUM('Control Sample Data'!G$3:G$386)&gt;10,IF(AND(ISNUMBER('Control Sample Data'!G256),'Control Sample Data'!G256&lt;35,'Control Sample Data'!G256&gt;0),'Control Sample Data'!G256-'Choose Housekeeping Genes'!AE$27,35-'Choose Housekeeping Genes'!AE$27),"")</f>
        <v/>
      </c>
      <c r="AD256" s="132" t="str">
        <f>IF(SUM('Control Sample Data'!H$3:H$386)&gt;10,IF(AND(ISNUMBER('Control Sample Data'!H256),'Control Sample Data'!H256&lt;35,'Control Sample Data'!H256&gt;0),'Control Sample Data'!H256-'Choose Housekeeping Genes'!AF$27,35-'Choose Housekeeping Genes'!AF$27),"")</f>
        <v/>
      </c>
      <c r="AE256" s="132" t="str">
        <f>IF(SUM('Control Sample Data'!I$3:I$386)&gt;10,IF(AND(ISNUMBER('Control Sample Data'!I256),'Control Sample Data'!I256&lt;35,'Control Sample Data'!I256&gt;0),'Control Sample Data'!I256-'Choose Housekeeping Genes'!AG$27,35-'Choose Housekeeping Genes'!AG$27),"")</f>
        <v/>
      </c>
      <c r="AF256" s="132" t="str">
        <f>IF(SUM('Control Sample Data'!J$3:J$386)&gt;10,IF(AND(ISNUMBER('Control Sample Data'!J256),'Control Sample Data'!J256&lt;35,'Control Sample Data'!J256&gt;0),'Control Sample Data'!J256-'Choose Housekeeping Genes'!AH$27,35-'Choose Housekeeping Genes'!AH$27),"")</f>
        <v/>
      </c>
      <c r="AG256" s="132" t="str">
        <f>IF(SUM('Control Sample Data'!K$3:K$386)&gt;10,IF(AND(ISNUMBER('Control Sample Data'!K256),'Control Sample Data'!K256&lt;35,'Control Sample Data'!K256&gt;0),'Control Sample Data'!K256-'Choose Housekeeping Genes'!AI$27,35-'Choose Housekeeping Genes'!AI$27),"")</f>
        <v/>
      </c>
      <c r="AH256" s="132" t="str">
        <f>IF(SUM('Control Sample Data'!L$3:L$386)&gt;10,IF(AND(ISNUMBER('Control Sample Data'!L256),'Control Sample Data'!L256&lt;35,'Control Sample Data'!L256&gt;0),'Control Sample Data'!L256-'Choose Housekeeping Genes'!AJ$27,35-'Choose Housekeeping Genes'!AJ$27),"")</f>
        <v/>
      </c>
      <c r="AI256" s="132" t="str">
        <f>IF(SUM('Control Sample Data'!M$3:M$386)&gt;10,IF(AND(ISNUMBER('Control Sample Data'!M256),'Control Sample Data'!M256&lt;35,'Control Sample Data'!M256&gt;0),'Control Sample Data'!M256-'Choose Housekeeping Genes'!AK$27,35-'Choose Housekeeping Genes'!AK$27),"")</f>
        <v/>
      </c>
      <c r="AJ256" s="132" t="str">
        <f>IF(SUM('Control Sample Data'!N$3:N$386)&gt;10,IF(AND(ISNUMBER('Control Sample Data'!N256),'Control Sample Data'!N256&lt;35,'Control Sample Data'!N256&gt;0),'Control Sample Data'!N256-'Choose Housekeeping Genes'!AL$27,35-'Choose Housekeeping Genes'!AL$27),"")</f>
        <v/>
      </c>
      <c r="AK256" s="132" t="str">
        <f>IF(SUM('Control Sample Data'!O$3:O$386)&gt;10,IF(AND(ISNUMBER('Control Sample Data'!O256),'Control Sample Data'!O256&lt;35,'Control Sample Data'!O256&gt;0),'Control Sample Data'!O256-'Choose Housekeeping Genes'!AM$27,35-'Choose Housekeeping Genes'!AM$27),"")</f>
        <v/>
      </c>
      <c r="AL256" s="132" t="str">
        <f>IF(SUM('Control Sample Data'!P$3:P$386)&gt;10,IF(AND(ISNUMBER('Control Sample Data'!P256),'Control Sample Data'!P256&lt;35,'Control Sample Data'!P256&gt;0),'Control Sample Data'!P256-'Choose Housekeeping Genes'!AN$27,35-'Choose Housekeeping Genes'!AN$27),"")</f>
        <v/>
      </c>
      <c r="AM256" s="132" t="str">
        <f>IF(SUM('Control Sample Data'!Q$3:Q$386)&gt;10,IF(AND(ISNUMBER('Control Sample Data'!Q256),'Control Sample Data'!Q256&lt;35,'Control Sample Data'!Q256&gt;0),'Control Sample Data'!Q256-'Choose Housekeeping Genes'!AO$27,35-'Choose Housekeeping Genes'!AO$27),"")</f>
        <v/>
      </c>
      <c r="AN256" s="132" t="str">
        <f>IF(SUM('Control Sample Data'!R$3:R$386)&gt;10,IF(AND(ISNUMBER('Control Sample Data'!R256),'Control Sample Data'!R256&lt;35,'Control Sample Data'!R256&gt;0),'Control Sample Data'!R256-'Choose Housekeeping Genes'!AP$27,35-'Choose Housekeeping Genes'!AP$27),"")</f>
        <v/>
      </c>
      <c r="AO256" s="132" t="str">
        <f>IF(SUM('Control Sample Data'!S$3:S$386)&gt;10,IF(AND(ISNUMBER('Control Sample Data'!S256),'Control Sample Data'!S256&lt;35,'Control Sample Data'!S256&gt;0),'Control Sample Data'!S256-'Choose Housekeeping Genes'!AQ$27,35-'Choose Housekeeping Genes'!AQ$27),"")</f>
        <v/>
      </c>
      <c r="AP256" s="132" t="str">
        <f>IF(SUM('Control Sample Data'!T$3:T$386)&gt;10,IF(AND(ISNUMBER('Control Sample Data'!T256),'Control Sample Data'!T256&lt;35,'Control Sample Data'!T256&gt;0),'Control Sample Data'!T256-'Choose Housekeeping Genes'!AR$27,35-'Choose Housekeeping Genes'!AR$27),"")</f>
        <v/>
      </c>
      <c r="AQ256" s="132" t="str">
        <f>IF(SUM('Control Sample Data'!U$3:U$386)&gt;10,IF(AND(ISNUMBER('Control Sample Data'!U256),'Control Sample Data'!U256&lt;35,'Control Sample Data'!U256&gt;0),'Control Sample Data'!U256-'Choose Housekeeping Genes'!AS$27,35-'Choose Housekeeping Genes'!AS$27),"")</f>
        <v/>
      </c>
      <c r="AR256" s="132" t="str">
        <f>IF(SUM('Control Sample Data'!V$3:V$386)&gt;10,IF(AND(ISNUMBER('Control Sample Data'!V256),'Control Sample Data'!V256&lt;35,'Control Sample Data'!V256&gt;0),'Control Sample Data'!V256-'Choose Housekeeping Genes'!AT$27,35-'Choose Housekeeping Genes'!AT$27),"")</f>
        <v/>
      </c>
      <c r="AS256" s="135" t="str">
        <f>'Control Sample Data'!A256</f>
        <v>DNM3OS-1</v>
      </c>
      <c r="AT256" s="35" t="s">
        <v>302</v>
      </c>
      <c r="AU256" s="132" t="str">
        <f ca="1">IF(ISNUMBER(C256-'Choose Housekeeping Genes'!D$17),C256-'Choose Housekeeping Genes'!D$17,"")</f>
        <v/>
      </c>
      <c r="AV256" s="132" t="str">
        <f ca="1">IF(ISNUMBER(D256-'Choose Housekeeping Genes'!E$17),D256-'Choose Housekeeping Genes'!E$17,"")</f>
        <v/>
      </c>
      <c r="AW256" s="132" t="str">
        <f ca="1">IF(ISNUMBER(E256-'Choose Housekeeping Genes'!F$17),E256-'Choose Housekeeping Genes'!F$17,"")</f>
        <v/>
      </c>
      <c r="AX256" s="132" t="str">
        <f ca="1">IF(ISNUMBER(F256-'Choose Housekeeping Genes'!G$17),F256-'Choose Housekeeping Genes'!G$17,"")</f>
        <v/>
      </c>
      <c r="AY256" s="132" t="str">
        <f ca="1">IF(ISNUMBER(G256-'Choose Housekeeping Genes'!H$17),G256-'Choose Housekeeping Genes'!H$17,"")</f>
        <v/>
      </c>
      <c r="AZ256" s="132" t="str">
        <f ca="1">IF(ISNUMBER(H256-'Choose Housekeeping Genes'!I$17),H256-'Choose Housekeeping Genes'!I$17,"")</f>
        <v/>
      </c>
      <c r="BA256" s="132" t="str">
        <f ca="1">IF(ISNUMBER(I256-'Choose Housekeeping Genes'!J$17),I256-'Choose Housekeeping Genes'!J$17,"")</f>
        <v/>
      </c>
      <c r="BB256" s="132" t="str">
        <f ca="1">IF(ISNUMBER(J256-'Choose Housekeeping Genes'!K$17),J256-'Choose Housekeeping Genes'!K$17,"")</f>
        <v/>
      </c>
      <c r="BC256" s="132" t="str">
        <f ca="1">IF(ISNUMBER(K256-'Choose Housekeeping Genes'!L$17),K256-'Choose Housekeeping Genes'!L$17,"")</f>
        <v/>
      </c>
      <c r="BD256" s="132" t="str">
        <f ca="1">IF(ISNUMBER(L256-'Choose Housekeeping Genes'!M$17),L256-'Choose Housekeeping Genes'!M$17,"")</f>
        <v/>
      </c>
      <c r="BE256" s="132" t="str">
        <f ca="1">IF(ISNUMBER(M256-'Choose Housekeeping Genes'!N$17),M256-'Choose Housekeeping Genes'!N$17,"")</f>
        <v/>
      </c>
      <c r="BF256" s="132" t="str">
        <f ca="1">IF(ISNUMBER(N256-'Choose Housekeeping Genes'!O$17),N256-'Choose Housekeeping Genes'!O$17,"")</f>
        <v/>
      </c>
      <c r="BG256" s="132" t="str">
        <f ca="1">IF(ISNUMBER(O256-'Choose Housekeeping Genes'!P$17),O256-'Choose Housekeeping Genes'!P$17,"")</f>
        <v/>
      </c>
      <c r="BH256" s="132" t="str">
        <f ca="1">IF(ISNUMBER(P256-'Choose Housekeeping Genes'!Q$17),P256-'Choose Housekeeping Genes'!Q$17,"")</f>
        <v/>
      </c>
      <c r="BI256" s="132" t="str">
        <f ca="1">IF(ISNUMBER(Q256-'Choose Housekeeping Genes'!R$17),Q256-'Choose Housekeeping Genes'!R$17,"")</f>
        <v/>
      </c>
      <c r="BJ256" s="132" t="str">
        <f ca="1">IF(ISNUMBER(R256-'Choose Housekeeping Genes'!S$17),R256-'Choose Housekeeping Genes'!S$17,"")</f>
        <v/>
      </c>
      <c r="BK256" s="132" t="str">
        <f ca="1">IF(ISNUMBER(S256-'Choose Housekeeping Genes'!T$17),S256-'Choose Housekeeping Genes'!T$17,"")</f>
        <v/>
      </c>
      <c r="BL256" s="132" t="str">
        <f ca="1">IF(ISNUMBER(T256-'Choose Housekeeping Genes'!U$17),T256-'Choose Housekeeping Genes'!U$17,"")</f>
        <v/>
      </c>
      <c r="BM256" s="132" t="str">
        <f ca="1">IF(ISNUMBER(U256-'Choose Housekeeping Genes'!V$17),U256-'Choose Housekeeping Genes'!V$17,"")</f>
        <v/>
      </c>
      <c r="BN256" s="132" t="str">
        <f ca="1">IF(ISNUMBER(V256-'Choose Housekeeping Genes'!W$17),V256-'Choose Housekeeping Genes'!W$17,"")</f>
        <v/>
      </c>
      <c r="BO256" s="142" t="str">
        <f t="shared" si="14"/>
        <v>DNM3OS-1</v>
      </c>
      <c r="BP256" s="141" t="s">
        <v>302</v>
      </c>
      <c r="BQ256" s="132" t="str">
        <f ca="1">IF(ISNUMBER(Y256-'Choose Housekeeping Genes'!AA$17),Y256-'Choose Housekeeping Genes'!AA$17,"")</f>
        <v/>
      </c>
      <c r="BR256" s="132" t="str">
        <f ca="1">IF(ISNUMBER(Z256-'Choose Housekeeping Genes'!AB$17),Z256-'Choose Housekeeping Genes'!AB$17,"")</f>
        <v/>
      </c>
      <c r="BS256" s="132" t="str">
        <f ca="1">IF(ISNUMBER(AA256-'Choose Housekeeping Genes'!AC$17),AA256-'Choose Housekeeping Genes'!AC$17,"")</f>
        <v/>
      </c>
      <c r="BT256" s="132" t="str">
        <f ca="1">IF(ISNUMBER(AB256-'Choose Housekeeping Genes'!AD$17),AB256-'Choose Housekeeping Genes'!AD$17,"")</f>
        <v/>
      </c>
      <c r="BU256" s="132" t="str">
        <f ca="1">IF(ISNUMBER(AC256-'Choose Housekeeping Genes'!AE$17),AC256-'Choose Housekeeping Genes'!AE$17,"")</f>
        <v/>
      </c>
      <c r="BV256" s="132" t="str">
        <f ca="1">IF(ISNUMBER(AD256-'Choose Housekeeping Genes'!AF$17),AD256-'Choose Housekeeping Genes'!AF$17,"")</f>
        <v/>
      </c>
      <c r="BW256" s="132" t="str">
        <f ca="1">IF(ISNUMBER(AE256-'Choose Housekeeping Genes'!AG$17),AE256-'Choose Housekeeping Genes'!AG$17,"")</f>
        <v/>
      </c>
      <c r="BX256" s="132" t="str">
        <f ca="1">IF(ISNUMBER(AF256-'Choose Housekeeping Genes'!AH$17),AF256-'Choose Housekeeping Genes'!AH$17,"")</f>
        <v/>
      </c>
      <c r="BY256" s="132" t="str">
        <f ca="1">IF(ISNUMBER(AG256-'Choose Housekeeping Genes'!AI$17),AG256-'Choose Housekeeping Genes'!AI$17,"")</f>
        <v/>
      </c>
      <c r="BZ256" s="132" t="str">
        <f ca="1">IF(ISNUMBER(AH256-'Choose Housekeeping Genes'!AJ$17),AH256-'Choose Housekeeping Genes'!AJ$17,"")</f>
        <v/>
      </c>
      <c r="CA256" s="132" t="str">
        <f ca="1">IF(ISNUMBER(AI256-'Choose Housekeeping Genes'!AK$17),AI256-'Choose Housekeeping Genes'!AK$17,"")</f>
        <v/>
      </c>
      <c r="CB256" s="132" t="str">
        <f ca="1">IF(ISNUMBER(AJ256-'Choose Housekeeping Genes'!AL$17),AJ256-'Choose Housekeeping Genes'!AL$17,"")</f>
        <v/>
      </c>
      <c r="CC256" s="132" t="str">
        <f ca="1">IF(ISNUMBER(AK256-'Choose Housekeeping Genes'!AM$17),AK256-'Choose Housekeeping Genes'!AM$17,"")</f>
        <v/>
      </c>
      <c r="CD256" s="132" t="str">
        <f ca="1">IF(ISNUMBER(AL256-'Choose Housekeeping Genes'!AN$17),AL256-'Choose Housekeeping Genes'!AN$17,"")</f>
        <v/>
      </c>
      <c r="CE256" s="132" t="str">
        <f ca="1">IF(ISNUMBER(AM256-'Choose Housekeeping Genes'!AO$17),AM256-'Choose Housekeeping Genes'!AO$17,"")</f>
        <v/>
      </c>
      <c r="CF256" s="132" t="str">
        <f ca="1">IF(ISNUMBER(AN256-'Choose Housekeeping Genes'!AP$17),AN256-'Choose Housekeeping Genes'!AP$17,"")</f>
        <v/>
      </c>
      <c r="CG256" s="132" t="str">
        <f ca="1">IF(ISNUMBER(AO256-'Choose Housekeeping Genes'!AQ$17),AO256-'Choose Housekeeping Genes'!AQ$17,"")</f>
        <v/>
      </c>
      <c r="CH256" s="132" t="str">
        <f ca="1">IF(ISNUMBER(AP256-'Choose Housekeeping Genes'!AR$17),AP256-'Choose Housekeeping Genes'!AR$17,"")</f>
        <v/>
      </c>
      <c r="CI256" s="132" t="str">
        <f ca="1">IF(ISNUMBER(AQ256-'Choose Housekeeping Genes'!AS$17),AQ256-'Choose Housekeeping Genes'!AS$17,"")</f>
        <v/>
      </c>
      <c r="CJ256" s="132" t="str">
        <f ca="1">IF(ISNUMBER(AR256-'Choose Housekeeping Genes'!AT$17),AR256-'Choose Housekeeping Genes'!AT$17,"")</f>
        <v/>
      </c>
      <c r="CK256" s="137" t="e">
        <f t="shared" ca="1" si="12"/>
        <v>#DIV/0!</v>
      </c>
      <c r="CL256" s="138" t="e">
        <f t="shared" ca="1" si="13"/>
        <v>#DIV/0!</v>
      </c>
    </row>
    <row r="257" spans="1:90" ht="12.75" x14ac:dyDescent="0.15">
      <c r="A257" s="131" t="str">
        <f>'Transcript table'!C257</f>
        <v>DNM3OS-2</v>
      </c>
      <c r="B257" s="35" t="s">
        <v>303</v>
      </c>
      <c r="C257" s="132" t="str">
        <f>IF(SUM('Test Sample Data'!C$3:C$386)&gt;10,IF(AND(ISNUMBER('Test Sample Data'!C257),'Test Sample Data'!C257&lt;35,'Test Sample Data'!C257&gt;0),'Test Sample Data'!C257-'Choose Housekeeping Genes'!D$27,35-'Choose Housekeeping Genes'!D$27),"")</f>
        <v/>
      </c>
      <c r="D257" s="132" t="str">
        <f>IF(SUM('Test Sample Data'!D$3:D$386)&gt;10,IF(AND(ISNUMBER('Test Sample Data'!D257),'Test Sample Data'!D257&lt;35,'Test Sample Data'!D257&gt;0),'Test Sample Data'!D257-'Choose Housekeeping Genes'!E$27,35-'Choose Housekeeping Genes'!E$27),"")</f>
        <v/>
      </c>
      <c r="E257" s="132" t="str">
        <f>IF(SUM('Test Sample Data'!E$3:E$386)&gt;10,IF(AND(ISNUMBER('Test Sample Data'!E257),'Test Sample Data'!E257&lt;35,'Test Sample Data'!E257&gt;0),'Test Sample Data'!E257-'Choose Housekeeping Genes'!F$27,35-'Choose Housekeeping Genes'!F$27),"")</f>
        <v/>
      </c>
      <c r="F257" s="132" t="str">
        <f>IF(SUM('Test Sample Data'!F$3:F$386)&gt;10,IF(AND(ISNUMBER('Test Sample Data'!F257),'Test Sample Data'!F257&lt;35,'Test Sample Data'!F257&gt;0),'Test Sample Data'!F257-'Choose Housekeeping Genes'!G$27,35-'Choose Housekeeping Genes'!G$27),"")</f>
        <v/>
      </c>
      <c r="G257" s="132" t="str">
        <f>IF(SUM('Test Sample Data'!G$3:G$386)&gt;10,IF(AND(ISNUMBER('Test Sample Data'!G257),'Test Sample Data'!G257&lt;35,'Test Sample Data'!G257&gt;0),'Test Sample Data'!G257-'Choose Housekeeping Genes'!H$27,35-'Choose Housekeeping Genes'!H$27),"")</f>
        <v/>
      </c>
      <c r="H257" s="132" t="str">
        <f>IF(SUM('Test Sample Data'!H$3:H$386)&gt;10,IF(AND(ISNUMBER('Test Sample Data'!H257),'Test Sample Data'!H257&lt;35,'Test Sample Data'!H257&gt;0),'Test Sample Data'!H257-'Choose Housekeeping Genes'!I$27,35-'Choose Housekeeping Genes'!I$27),"")</f>
        <v/>
      </c>
      <c r="I257" s="132" t="str">
        <f>IF(SUM('Test Sample Data'!I$3:I$386)&gt;10,IF(AND(ISNUMBER('Test Sample Data'!I257),'Test Sample Data'!I257&lt;35,'Test Sample Data'!I257&gt;0),'Test Sample Data'!I257-'Choose Housekeeping Genes'!J$27,35-'Choose Housekeeping Genes'!J$27),"")</f>
        <v/>
      </c>
      <c r="J257" s="132" t="str">
        <f>IF(SUM('Test Sample Data'!J$3:J$386)&gt;10,IF(AND(ISNUMBER('Test Sample Data'!J257),'Test Sample Data'!J257&lt;35,'Test Sample Data'!J257&gt;0),'Test Sample Data'!J257-'Choose Housekeeping Genes'!K$27,35-'Choose Housekeeping Genes'!K$27),"")</f>
        <v/>
      </c>
      <c r="K257" s="132" t="str">
        <f>IF(SUM('Test Sample Data'!K$3:K$386)&gt;10,IF(AND(ISNUMBER('Test Sample Data'!K257),'Test Sample Data'!K257&lt;35,'Test Sample Data'!K257&gt;0),'Test Sample Data'!K257-'Choose Housekeeping Genes'!L$27,35-'Choose Housekeeping Genes'!L$27),"")</f>
        <v/>
      </c>
      <c r="L257" s="132" t="str">
        <f>IF(SUM('Test Sample Data'!L$3:L$386)&gt;10,IF(AND(ISNUMBER('Test Sample Data'!L257),'Test Sample Data'!L257&lt;35,'Test Sample Data'!L257&gt;0),'Test Sample Data'!L257-'Choose Housekeeping Genes'!M$27,35-'Choose Housekeeping Genes'!M$27),"")</f>
        <v/>
      </c>
      <c r="M257" s="132" t="str">
        <f>IF(SUM('Test Sample Data'!M$3:M$386)&gt;10,IF(AND(ISNUMBER('Test Sample Data'!M257),'Test Sample Data'!M257&lt;35,'Test Sample Data'!M257&gt;0),'Test Sample Data'!M257-'Choose Housekeeping Genes'!N$27,35-'Choose Housekeeping Genes'!N$27),"")</f>
        <v/>
      </c>
      <c r="N257" s="132" t="str">
        <f>IF(SUM('Test Sample Data'!N$3:N$386)&gt;10,IF(AND(ISNUMBER('Test Sample Data'!N257),'Test Sample Data'!N257&lt;35,'Test Sample Data'!N257&gt;0),'Test Sample Data'!N257-'Choose Housekeeping Genes'!O$27,35-'Choose Housekeeping Genes'!O$27),"")</f>
        <v/>
      </c>
      <c r="O257" s="132" t="str">
        <f>IF(SUM('Test Sample Data'!O$3:O$386)&gt;10,IF(AND(ISNUMBER('Test Sample Data'!O257),'Test Sample Data'!O257&lt;35,'Test Sample Data'!O257&gt;0),'Test Sample Data'!O257-'Choose Housekeeping Genes'!P$27,35-'Choose Housekeeping Genes'!P$27),"")</f>
        <v/>
      </c>
      <c r="P257" s="132" t="str">
        <f>IF(SUM('Test Sample Data'!P$3:P$386)&gt;10,IF(AND(ISNUMBER('Test Sample Data'!P257),'Test Sample Data'!P257&lt;35,'Test Sample Data'!P257&gt;0),'Test Sample Data'!P257-'Choose Housekeeping Genes'!Q$27,35-'Choose Housekeeping Genes'!Q$27),"")</f>
        <v/>
      </c>
      <c r="Q257" s="132" t="str">
        <f>IF(SUM('Test Sample Data'!Q$3:Q$386)&gt;10,IF(AND(ISNUMBER('Test Sample Data'!Q257),'Test Sample Data'!Q257&lt;35,'Test Sample Data'!Q257&gt;0),'Test Sample Data'!Q257-'Choose Housekeeping Genes'!R$27,35-'Choose Housekeeping Genes'!R$27),"")</f>
        <v/>
      </c>
      <c r="R257" s="132" t="str">
        <f>IF(SUM('Test Sample Data'!R$3:R$386)&gt;10,IF(AND(ISNUMBER('Test Sample Data'!R257),'Test Sample Data'!R257&lt;35,'Test Sample Data'!R257&gt;0),'Test Sample Data'!R257-'Choose Housekeeping Genes'!S$27,35-'Choose Housekeeping Genes'!S$27),"")</f>
        <v/>
      </c>
      <c r="S257" s="132" t="str">
        <f>IF(SUM('Test Sample Data'!S$3:S$386)&gt;10,IF(AND(ISNUMBER('Test Sample Data'!S257),'Test Sample Data'!S257&lt;35,'Test Sample Data'!S257&gt;0),'Test Sample Data'!S257-'Choose Housekeeping Genes'!T$27,35-'Choose Housekeeping Genes'!T$27),"")</f>
        <v/>
      </c>
      <c r="T257" s="132" t="str">
        <f>IF(SUM('Test Sample Data'!T$3:T$386)&gt;10,IF(AND(ISNUMBER('Test Sample Data'!T257),'Test Sample Data'!T257&lt;35,'Test Sample Data'!T257&gt;0),'Test Sample Data'!T257-'Choose Housekeeping Genes'!U$27,35-'Choose Housekeeping Genes'!U$27),"")</f>
        <v/>
      </c>
      <c r="U257" s="132" t="str">
        <f>IF(SUM('Test Sample Data'!U$3:U$386)&gt;10,IF(AND(ISNUMBER('Test Sample Data'!U257),'Test Sample Data'!U257&lt;35,'Test Sample Data'!U257&gt;0),'Test Sample Data'!U257-'Choose Housekeeping Genes'!V$27,35-'Choose Housekeeping Genes'!V$27),"")</f>
        <v/>
      </c>
      <c r="V257" s="132" t="str">
        <f>IF(SUM('Test Sample Data'!V$3:V$386)&gt;10,IF(AND(ISNUMBER('Test Sample Data'!V257),'Test Sample Data'!V257&lt;35,'Test Sample Data'!V257&gt;0),'Test Sample Data'!V257-'Choose Housekeeping Genes'!W$27,35-'Choose Housekeeping Genes'!W$27),"")</f>
        <v/>
      </c>
      <c r="W257" s="140" t="str">
        <f>'Control Sample Data'!A257</f>
        <v>DNM3OS-2</v>
      </c>
      <c r="X257" s="141" t="s">
        <v>303</v>
      </c>
      <c r="Y257" s="132" t="str">
        <f>IF(SUM('Control Sample Data'!C$3:C$386)&gt;10,IF(AND(ISNUMBER('Control Sample Data'!C257),'Control Sample Data'!C257&lt;35,'Control Sample Data'!C257&gt;0),'Control Sample Data'!C257-'Choose Housekeeping Genes'!AA$27,35-'Choose Housekeeping Genes'!AA$27),"")</f>
        <v/>
      </c>
      <c r="Z257" s="132" t="str">
        <f>IF(SUM('Control Sample Data'!D$3:D$386)&gt;10,IF(AND(ISNUMBER('Control Sample Data'!D257),'Control Sample Data'!D257&lt;35,'Control Sample Data'!D257&gt;0),'Control Sample Data'!D257-'Choose Housekeeping Genes'!AB$27,35-'Choose Housekeeping Genes'!AB$27),"")</f>
        <v/>
      </c>
      <c r="AA257" s="132" t="str">
        <f>IF(SUM('Control Sample Data'!E$3:E$386)&gt;10,IF(AND(ISNUMBER('Control Sample Data'!E257),'Control Sample Data'!E257&lt;35,'Control Sample Data'!E257&gt;0),'Control Sample Data'!E257-'Choose Housekeeping Genes'!AC$27,35-'Choose Housekeeping Genes'!AC$27),"")</f>
        <v/>
      </c>
      <c r="AB257" s="132" t="str">
        <f>IF(SUM('Control Sample Data'!F$3:F$386)&gt;10,IF(AND(ISNUMBER('Control Sample Data'!F257),'Control Sample Data'!F257&lt;35,'Control Sample Data'!F257&gt;0),'Control Sample Data'!F257-'Choose Housekeeping Genes'!AD$27,35-'Choose Housekeeping Genes'!AD$27),"")</f>
        <v/>
      </c>
      <c r="AC257" s="132" t="str">
        <f>IF(SUM('Control Sample Data'!G$3:G$386)&gt;10,IF(AND(ISNUMBER('Control Sample Data'!G257),'Control Sample Data'!G257&lt;35,'Control Sample Data'!G257&gt;0),'Control Sample Data'!G257-'Choose Housekeeping Genes'!AE$27,35-'Choose Housekeeping Genes'!AE$27),"")</f>
        <v/>
      </c>
      <c r="AD257" s="132" t="str">
        <f>IF(SUM('Control Sample Data'!H$3:H$386)&gt;10,IF(AND(ISNUMBER('Control Sample Data'!H257),'Control Sample Data'!H257&lt;35,'Control Sample Data'!H257&gt;0),'Control Sample Data'!H257-'Choose Housekeeping Genes'!AF$27,35-'Choose Housekeeping Genes'!AF$27),"")</f>
        <v/>
      </c>
      <c r="AE257" s="132" t="str">
        <f>IF(SUM('Control Sample Data'!I$3:I$386)&gt;10,IF(AND(ISNUMBER('Control Sample Data'!I257),'Control Sample Data'!I257&lt;35,'Control Sample Data'!I257&gt;0),'Control Sample Data'!I257-'Choose Housekeeping Genes'!AG$27,35-'Choose Housekeeping Genes'!AG$27),"")</f>
        <v/>
      </c>
      <c r="AF257" s="132" t="str">
        <f>IF(SUM('Control Sample Data'!J$3:J$386)&gt;10,IF(AND(ISNUMBER('Control Sample Data'!J257),'Control Sample Data'!J257&lt;35,'Control Sample Data'!J257&gt;0),'Control Sample Data'!J257-'Choose Housekeeping Genes'!AH$27,35-'Choose Housekeeping Genes'!AH$27),"")</f>
        <v/>
      </c>
      <c r="AG257" s="132" t="str">
        <f>IF(SUM('Control Sample Data'!K$3:K$386)&gt;10,IF(AND(ISNUMBER('Control Sample Data'!K257),'Control Sample Data'!K257&lt;35,'Control Sample Data'!K257&gt;0),'Control Sample Data'!K257-'Choose Housekeeping Genes'!AI$27,35-'Choose Housekeeping Genes'!AI$27),"")</f>
        <v/>
      </c>
      <c r="AH257" s="132" t="str">
        <f>IF(SUM('Control Sample Data'!L$3:L$386)&gt;10,IF(AND(ISNUMBER('Control Sample Data'!L257),'Control Sample Data'!L257&lt;35,'Control Sample Data'!L257&gt;0),'Control Sample Data'!L257-'Choose Housekeeping Genes'!AJ$27,35-'Choose Housekeeping Genes'!AJ$27),"")</f>
        <v/>
      </c>
      <c r="AI257" s="132" t="str">
        <f>IF(SUM('Control Sample Data'!M$3:M$386)&gt;10,IF(AND(ISNUMBER('Control Sample Data'!M257),'Control Sample Data'!M257&lt;35,'Control Sample Data'!M257&gt;0),'Control Sample Data'!M257-'Choose Housekeeping Genes'!AK$27,35-'Choose Housekeeping Genes'!AK$27),"")</f>
        <v/>
      </c>
      <c r="AJ257" s="132" t="str">
        <f>IF(SUM('Control Sample Data'!N$3:N$386)&gt;10,IF(AND(ISNUMBER('Control Sample Data'!N257),'Control Sample Data'!N257&lt;35,'Control Sample Data'!N257&gt;0),'Control Sample Data'!N257-'Choose Housekeeping Genes'!AL$27,35-'Choose Housekeeping Genes'!AL$27),"")</f>
        <v/>
      </c>
      <c r="AK257" s="132" t="str">
        <f>IF(SUM('Control Sample Data'!O$3:O$386)&gt;10,IF(AND(ISNUMBER('Control Sample Data'!O257),'Control Sample Data'!O257&lt;35,'Control Sample Data'!O257&gt;0),'Control Sample Data'!O257-'Choose Housekeeping Genes'!AM$27,35-'Choose Housekeeping Genes'!AM$27),"")</f>
        <v/>
      </c>
      <c r="AL257" s="132" t="str">
        <f>IF(SUM('Control Sample Data'!P$3:P$386)&gt;10,IF(AND(ISNUMBER('Control Sample Data'!P257),'Control Sample Data'!P257&lt;35,'Control Sample Data'!P257&gt;0),'Control Sample Data'!P257-'Choose Housekeeping Genes'!AN$27,35-'Choose Housekeeping Genes'!AN$27),"")</f>
        <v/>
      </c>
      <c r="AM257" s="132" t="str">
        <f>IF(SUM('Control Sample Data'!Q$3:Q$386)&gt;10,IF(AND(ISNUMBER('Control Sample Data'!Q257),'Control Sample Data'!Q257&lt;35,'Control Sample Data'!Q257&gt;0),'Control Sample Data'!Q257-'Choose Housekeeping Genes'!AO$27,35-'Choose Housekeeping Genes'!AO$27),"")</f>
        <v/>
      </c>
      <c r="AN257" s="132" t="str">
        <f>IF(SUM('Control Sample Data'!R$3:R$386)&gt;10,IF(AND(ISNUMBER('Control Sample Data'!R257),'Control Sample Data'!R257&lt;35,'Control Sample Data'!R257&gt;0),'Control Sample Data'!R257-'Choose Housekeeping Genes'!AP$27,35-'Choose Housekeeping Genes'!AP$27),"")</f>
        <v/>
      </c>
      <c r="AO257" s="132" t="str">
        <f>IF(SUM('Control Sample Data'!S$3:S$386)&gt;10,IF(AND(ISNUMBER('Control Sample Data'!S257),'Control Sample Data'!S257&lt;35,'Control Sample Data'!S257&gt;0),'Control Sample Data'!S257-'Choose Housekeeping Genes'!AQ$27,35-'Choose Housekeeping Genes'!AQ$27),"")</f>
        <v/>
      </c>
      <c r="AP257" s="132" t="str">
        <f>IF(SUM('Control Sample Data'!T$3:T$386)&gt;10,IF(AND(ISNUMBER('Control Sample Data'!T257),'Control Sample Data'!T257&lt;35,'Control Sample Data'!T257&gt;0),'Control Sample Data'!T257-'Choose Housekeeping Genes'!AR$27,35-'Choose Housekeeping Genes'!AR$27),"")</f>
        <v/>
      </c>
      <c r="AQ257" s="132" t="str">
        <f>IF(SUM('Control Sample Data'!U$3:U$386)&gt;10,IF(AND(ISNUMBER('Control Sample Data'!U257),'Control Sample Data'!U257&lt;35,'Control Sample Data'!U257&gt;0),'Control Sample Data'!U257-'Choose Housekeeping Genes'!AS$27,35-'Choose Housekeeping Genes'!AS$27),"")</f>
        <v/>
      </c>
      <c r="AR257" s="132" t="str">
        <f>IF(SUM('Control Sample Data'!V$3:V$386)&gt;10,IF(AND(ISNUMBER('Control Sample Data'!V257),'Control Sample Data'!V257&lt;35,'Control Sample Data'!V257&gt;0),'Control Sample Data'!V257-'Choose Housekeeping Genes'!AT$27,35-'Choose Housekeeping Genes'!AT$27),"")</f>
        <v/>
      </c>
      <c r="AS257" s="135" t="str">
        <f>'Control Sample Data'!A257</f>
        <v>DNM3OS-2</v>
      </c>
      <c r="AT257" s="35" t="s">
        <v>303</v>
      </c>
      <c r="AU257" s="132" t="str">
        <f ca="1">IF(ISNUMBER(C257-'Choose Housekeeping Genes'!D$17),C257-'Choose Housekeeping Genes'!D$17,"")</f>
        <v/>
      </c>
      <c r="AV257" s="132" t="str">
        <f ca="1">IF(ISNUMBER(D257-'Choose Housekeeping Genes'!E$17),D257-'Choose Housekeeping Genes'!E$17,"")</f>
        <v/>
      </c>
      <c r="AW257" s="132" t="str">
        <f ca="1">IF(ISNUMBER(E257-'Choose Housekeeping Genes'!F$17),E257-'Choose Housekeeping Genes'!F$17,"")</f>
        <v/>
      </c>
      <c r="AX257" s="132" t="str">
        <f ca="1">IF(ISNUMBER(F257-'Choose Housekeeping Genes'!G$17),F257-'Choose Housekeeping Genes'!G$17,"")</f>
        <v/>
      </c>
      <c r="AY257" s="132" t="str">
        <f ca="1">IF(ISNUMBER(G257-'Choose Housekeeping Genes'!H$17),G257-'Choose Housekeeping Genes'!H$17,"")</f>
        <v/>
      </c>
      <c r="AZ257" s="132" t="str">
        <f ca="1">IF(ISNUMBER(H257-'Choose Housekeeping Genes'!I$17),H257-'Choose Housekeeping Genes'!I$17,"")</f>
        <v/>
      </c>
      <c r="BA257" s="132" t="str">
        <f ca="1">IF(ISNUMBER(I257-'Choose Housekeeping Genes'!J$17),I257-'Choose Housekeeping Genes'!J$17,"")</f>
        <v/>
      </c>
      <c r="BB257" s="132" t="str">
        <f ca="1">IF(ISNUMBER(J257-'Choose Housekeeping Genes'!K$17),J257-'Choose Housekeeping Genes'!K$17,"")</f>
        <v/>
      </c>
      <c r="BC257" s="132" t="str">
        <f ca="1">IF(ISNUMBER(K257-'Choose Housekeeping Genes'!L$17),K257-'Choose Housekeeping Genes'!L$17,"")</f>
        <v/>
      </c>
      <c r="BD257" s="132" t="str">
        <f ca="1">IF(ISNUMBER(L257-'Choose Housekeeping Genes'!M$17),L257-'Choose Housekeeping Genes'!M$17,"")</f>
        <v/>
      </c>
      <c r="BE257" s="132" t="str">
        <f ca="1">IF(ISNUMBER(M257-'Choose Housekeeping Genes'!N$17),M257-'Choose Housekeeping Genes'!N$17,"")</f>
        <v/>
      </c>
      <c r="BF257" s="132" t="str">
        <f ca="1">IF(ISNUMBER(N257-'Choose Housekeeping Genes'!O$17),N257-'Choose Housekeeping Genes'!O$17,"")</f>
        <v/>
      </c>
      <c r="BG257" s="132" t="str">
        <f ca="1">IF(ISNUMBER(O257-'Choose Housekeeping Genes'!P$17),O257-'Choose Housekeeping Genes'!P$17,"")</f>
        <v/>
      </c>
      <c r="BH257" s="132" t="str">
        <f ca="1">IF(ISNUMBER(P257-'Choose Housekeeping Genes'!Q$17),P257-'Choose Housekeeping Genes'!Q$17,"")</f>
        <v/>
      </c>
      <c r="BI257" s="132" t="str">
        <f ca="1">IF(ISNUMBER(Q257-'Choose Housekeeping Genes'!R$17),Q257-'Choose Housekeeping Genes'!R$17,"")</f>
        <v/>
      </c>
      <c r="BJ257" s="132" t="str">
        <f ca="1">IF(ISNUMBER(R257-'Choose Housekeeping Genes'!S$17),R257-'Choose Housekeeping Genes'!S$17,"")</f>
        <v/>
      </c>
      <c r="BK257" s="132" t="str">
        <f ca="1">IF(ISNUMBER(S257-'Choose Housekeeping Genes'!T$17),S257-'Choose Housekeeping Genes'!T$17,"")</f>
        <v/>
      </c>
      <c r="BL257" s="132" t="str">
        <f ca="1">IF(ISNUMBER(T257-'Choose Housekeeping Genes'!U$17),T257-'Choose Housekeeping Genes'!U$17,"")</f>
        <v/>
      </c>
      <c r="BM257" s="132" t="str">
        <f ca="1">IF(ISNUMBER(U257-'Choose Housekeeping Genes'!V$17),U257-'Choose Housekeeping Genes'!V$17,"")</f>
        <v/>
      </c>
      <c r="BN257" s="132" t="str">
        <f ca="1">IF(ISNUMBER(V257-'Choose Housekeeping Genes'!W$17),V257-'Choose Housekeeping Genes'!W$17,"")</f>
        <v/>
      </c>
      <c r="BO257" s="142" t="str">
        <f t="shared" si="14"/>
        <v>DNM3OS-2</v>
      </c>
      <c r="BP257" s="141" t="s">
        <v>303</v>
      </c>
      <c r="BQ257" s="132" t="str">
        <f ca="1">IF(ISNUMBER(Y257-'Choose Housekeeping Genes'!AA$17),Y257-'Choose Housekeeping Genes'!AA$17,"")</f>
        <v/>
      </c>
      <c r="BR257" s="132" t="str">
        <f ca="1">IF(ISNUMBER(Z257-'Choose Housekeeping Genes'!AB$17),Z257-'Choose Housekeeping Genes'!AB$17,"")</f>
        <v/>
      </c>
      <c r="BS257" s="132" t="str">
        <f ca="1">IF(ISNUMBER(AA257-'Choose Housekeeping Genes'!AC$17),AA257-'Choose Housekeeping Genes'!AC$17,"")</f>
        <v/>
      </c>
      <c r="BT257" s="132" t="str">
        <f ca="1">IF(ISNUMBER(AB257-'Choose Housekeeping Genes'!AD$17),AB257-'Choose Housekeeping Genes'!AD$17,"")</f>
        <v/>
      </c>
      <c r="BU257" s="132" t="str">
        <f ca="1">IF(ISNUMBER(AC257-'Choose Housekeeping Genes'!AE$17),AC257-'Choose Housekeeping Genes'!AE$17,"")</f>
        <v/>
      </c>
      <c r="BV257" s="132" t="str">
        <f ca="1">IF(ISNUMBER(AD257-'Choose Housekeeping Genes'!AF$17),AD257-'Choose Housekeeping Genes'!AF$17,"")</f>
        <v/>
      </c>
      <c r="BW257" s="132" t="str">
        <f ca="1">IF(ISNUMBER(AE257-'Choose Housekeeping Genes'!AG$17),AE257-'Choose Housekeeping Genes'!AG$17,"")</f>
        <v/>
      </c>
      <c r="BX257" s="132" t="str">
        <f ca="1">IF(ISNUMBER(AF257-'Choose Housekeeping Genes'!AH$17),AF257-'Choose Housekeeping Genes'!AH$17,"")</f>
        <v/>
      </c>
      <c r="BY257" s="132" t="str">
        <f ca="1">IF(ISNUMBER(AG257-'Choose Housekeeping Genes'!AI$17),AG257-'Choose Housekeeping Genes'!AI$17,"")</f>
        <v/>
      </c>
      <c r="BZ257" s="132" t="str">
        <f ca="1">IF(ISNUMBER(AH257-'Choose Housekeeping Genes'!AJ$17),AH257-'Choose Housekeeping Genes'!AJ$17,"")</f>
        <v/>
      </c>
      <c r="CA257" s="132" t="str">
        <f ca="1">IF(ISNUMBER(AI257-'Choose Housekeeping Genes'!AK$17),AI257-'Choose Housekeeping Genes'!AK$17,"")</f>
        <v/>
      </c>
      <c r="CB257" s="132" t="str">
        <f ca="1">IF(ISNUMBER(AJ257-'Choose Housekeeping Genes'!AL$17),AJ257-'Choose Housekeeping Genes'!AL$17,"")</f>
        <v/>
      </c>
      <c r="CC257" s="132" t="str">
        <f ca="1">IF(ISNUMBER(AK257-'Choose Housekeeping Genes'!AM$17),AK257-'Choose Housekeeping Genes'!AM$17,"")</f>
        <v/>
      </c>
      <c r="CD257" s="132" t="str">
        <f ca="1">IF(ISNUMBER(AL257-'Choose Housekeeping Genes'!AN$17),AL257-'Choose Housekeeping Genes'!AN$17,"")</f>
        <v/>
      </c>
      <c r="CE257" s="132" t="str">
        <f ca="1">IF(ISNUMBER(AM257-'Choose Housekeeping Genes'!AO$17),AM257-'Choose Housekeeping Genes'!AO$17,"")</f>
        <v/>
      </c>
      <c r="CF257" s="132" t="str">
        <f ca="1">IF(ISNUMBER(AN257-'Choose Housekeeping Genes'!AP$17),AN257-'Choose Housekeeping Genes'!AP$17,"")</f>
        <v/>
      </c>
      <c r="CG257" s="132" t="str">
        <f ca="1">IF(ISNUMBER(AO257-'Choose Housekeeping Genes'!AQ$17),AO257-'Choose Housekeeping Genes'!AQ$17,"")</f>
        <v/>
      </c>
      <c r="CH257" s="132" t="str">
        <f ca="1">IF(ISNUMBER(AP257-'Choose Housekeeping Genes'!AR$17),AP257-'Choose Housekeeping Genes'!AR$17,"")</f>
        <v/>
      </c>
      <c r="CI257" s="132" t="str">
        <f ca="1">IF(ISNUMBER(AQ257-'Choose Housekeeping Genes'!AS$17),AQ257-'Choose Housekeeping Genes'!AS$17,"")</f>
        <v/>
      </c>
      <c r="CJ257" s="132" t="str">
        <f ca="1">IF(ISNUMBER(AR257-'Choose Housekeeping Genes'!AT$17),AR257-'Choose Housekeeping Genes'!AT$17,"")</f>
        <v/>
      </c>
      <c r="CK257" s="137" t="e">
        <f t="shared" ca="1" si="12"/>
        <v>#DIV/0!</v>
      </c>
      <c r="CL257" s="138" t="e">
        <f t="shared" ca="1" si="13"/>
        <v>#DIV/0!</v>
      </c>
    </row>
    <row r="258" spans="1:90" ht="12.75" x14ac:dyDescent="0.15">
      <c r="A258" s="131" t="str">
        <f>'Transcript table'!C258</f>
        <v>DPY19L2P2-1</v>
      </c>
      <c r="B258" s="35" t="s">
        <v>304</v>
      </c>
      <c r="C258" s="132" t="str">
        <f>IF(SUM('Test Sample Data'!C$3:C$386)&gt;10,IF(AND(ISNUMBER('Test Sample Data'!C258),'Test Sample Data'!C258&lt;35,'Test Sample Data'!C258&gt;0),'Test Sample Data'!C258-'Choose Housekeeping Genes'!D$27,35-'Choose Housekeeping Genes'!D$27),"")</f>
        <v/>
      </c>
      <c r="D258" s="132" t="str">
        <f>IF(SUM('Test Sample Data'!D$3:D$386)&gt;10,IF(AND(ISNUMBER('Test Sample Data'!D258),'Test Sample Data'!D258&lt;35,'Test Sample Data'!D258&gt;0),'Test Sample Data'!D258-'Choose Housekeeping Genes'!E$27,35-'Choose Housekeeping Genes'!E$27),"")</f>
        <v/>
      </c>
      <c r="E258" s="132" t="str">
        <f>IF(SUM('Test Sample Data'!E$3:E$386)&gt;10,IF(AND(ISNUMBER('Test Sample Data'!E258),'Test Sample Data'!E258&lt;35,'Test Sample Data'!E258&gt;0),'Test Sample Data'!E258-'Choose Housekeeping Genes'!F$27,35-'Choose Housekeeping Genes'!F$27),"")</f>
        <v/>
      </c>
      <c r="F258" s="132" t="str">
        <f>IF(SUM('Test Sample Data'!F$3:F$386)&gt;10,IF(AND(ISNUMBER('Test Sample Data'!F258),'Test Sample Data'!F258&lt;35,'Test Sample Data'!F258&gt;0),'Test Sample Data'!F258-'Choose Housekeeping Genes'!G$27,35-'Choose Housekeeping Genes'!G$27),"")</f>
        <v/>
      </c>
      <c r="G258" s="132" t="str">
        <f>IF(SUM('Test Sample Data'!G$3:G$386)&gt;10,IF(AND(ISNUMBER('Test Sample Data'!G258),'Test Sample Data'!G258&lt;35,'Test Sample Data'!G258&gt;0),'Test Sample Data'!G258-'Choose Housekeeping Genes'!H$27,35-'Choose Housekeeping Genes'!H$27),"")</f>
        <v/>
      </c>
      <c r="H258" s="132" t="str">
        <f>IF(SUM('Test Sample Data'!H$3:H$386)&gt;10,IF(AND(ISNUMBER('Test Sample Data'!H258),'Test Sample Data'!H258&lt;35,'Test Sample Data'!H258&gt;0),'Test Sample Data'!H258-'Choose Housekeeping Genes'!I$27,35-'Choose Housekeeping Genes'!I$27),"")</f>
        <v/>
      </c>
      <c r="I258" s="132" t="str">
        <f>IF(SUM('Test Sample Data'!I$3:I$386)&gt;10,IF(AND(ISNUMBER('Test Sample Data'!I258),'Test Sample Data'!I258&lt;35,'Test Sample Data'!I258&gt;0),'Test Sample Data'!I258-'Choose Housekeeping Genes'!J$27,35-'Choose Housekeeping Genes'!J$27),"")</f>
        <v/>
      </c>
      <c r="J258" s="132" t="str">
        <f>IF(SUM('Test Sample Data'!J$3:J$386)&gt;10,IF(AND(ISNUMBER('Test Sample Data'!J258),'Test Sample Data'!J258&lt;35,'Test Sample Data'!J258&gt;0),'Test Sample Data'!J258-'Choose Housekeeping Genes'!K$27,35-'Choose Housekeeping Genes'!K$27),"")</f>
        <v/>
      </c>
      <c r="K258" s="132" t="str">
        <f>IF(SUM('Test Sample Data'!K$3:K$386)&gt;10,IF(AND(ISNUMBER('Test Sample Data'!K258),'Test Sample Data'!K258&lt;35,'Test Sample Data'!K258&gt;0),'Test Sample Data'!K258-'Choose Housekeeping Genes'!L$27,35-'Choose Housekeeping Genes'!L$27),"")</f>
        <v/>
      </c>
      <c r="L258" s="132" t="str">
        <f>IF(SUM('Test Sample Data'!L$3:L$386)&gt;10,IF(AND(ISNUMBER('Test Sample Data'!L258),'Test Sample Data'!L258&lt;35,'Test Sample Data'!L258&gt;0),'Test Sample Data'!L258-'Choose Housekeeping Genes'!M$27,35-'Choose Housekeeping Genes'!M$27),"")</f>
        <v/>
      </c>
      <c r="M258" s="132" t="str">
        <f>IF(SUM('Test Sample Data'!M$3:M$386)&gt;10,IF(AND(ISNUMBER('Test Sample Data'!M258),'Test Sample Data'!M258&lt;35,'Test Sample Data'!M258&gt;0),'Test Sample Data'!M258-'Choose Housekeeping Genes'!N$27,35-'Choose Housekeeping Genes'!N$27),"")</f>
        <v/>
      </c>
      <c r="N258" s="132" t="str">
        <f>IF(SUM('Test Sample Data'!N$3:N$386)&gt;10,IF(AND(ISNUMBER('Test Sample Data'!N258),'Test Sample Data'!N258&lt;35,'Test Sample Data'!N258&gt;0),'Test Sample Data'!N258-'Choose Housekeeping Genes'!O$27,35-'Choose Housekeeping Genes'!O$27),"")</f>
        <v/>
      </c>
      <c r="O258" s="132" t="str">
        <f>IF(SUM('Test Sample Data'!O$3:O$386)&gt;10,IF(AND(ISNUMBER('Test Sample Data'!O258),'Test Sample Data'!O258&lt;35,'Test Sample Data'!O258&gt;0),'Test Sample Data'!O258-'Choose Housekeeping Genes'!P$27,35-'Choose Housekeeping Genes'!P$27),"")</f>
        <v/>
      </c>
      <c r="P258" s="132" t="str">
        <f>IF(SUM('Test Sample Data'!P$3:P$386)&gt;10,IF(AND(ISNUMBER('Test Sample Data'!P258),'Test Sample Data'!P258&lt;35,'Test Sample Data'!P258&gt;0),'Test Sample Data'!P258-'Choose Housekeeping Genes'!Q$27,35-'Choose Housekeeping Genes'!Q$27),"")</f>
        <v/>
      </c>
      <c r="Q258" s="132" t="str">
        <f>IF(SUM('Test Sample Data'!Q$3:Q$386)&gt;10,IF(AND(ISNUMBER('Test Sample Data'!Q258),'Test Sample Data'!Q258&lt;35,'Test Sample Data'!Q258&gt;0),'Test Sample Data'!Q258-'Choose Housekeeping Genes'!R$27,35-'Choose Housekeeping Genes'!R$27),"")</f>
        <v/>
      </c>
      <c r="R258" s="132" t="str">
        <f>IF(SUM('Test Sample Data'!R$3:R$386)&gt;10,IF(AND(ISNUMBER('Test Sample Data'!R258),'Test Sample Data'!R258&lt;35,'Test Sample Data'!R258&gt;0),'Test Sample Data'!R258-'Choose Housekeeping Genes'!S$27,35-'Choose Housekeeping Genes'!S$27),"")</f>
        <v/>
      </c>
      <c r="S258" s="132" t="str">
        <f>IF(SUM('Test Sample Data'!S$3:S$386)&gt;10,IF(AND(ISNUMBER('Test Sample Data'!S258),'Test Sample Data'!S258&lt;35,'Test Sample Data'!S258&gt;0),'Test Sample Data'!S258-'Choose Housekeeping Genes'!T$27,35-'Choose Housekeeping Genes'!T$27),"")</f>
        <v/>
      </c>
      <c r="T258" s="132" t="str">
        <f>IF(SUM('Test Sample Data'!T$3:T$386)&gt;10,IF(AND(ISNUMBER('Test Sample Data'!T258),'Test Sample Data'!T258&lt;35,'Test Sample Data'!T258&gt;0),'Test Sample Data'!T258-'Choose Housekeeping Genes'!U$27,35-'Choose Housekeeping Genes'!U$27),"")</f>
        <v/>
      </c>
      <c r="U258" s="132" t="str">
        <f>IF(SUM('Test Sample Data'!U$3:U$386)&gt;10,IF(AND(ISNUMBER('Test Sample Data'!U258),'Test Sample Data'!U258&lt;35,'Test Sample Data'!U258&gt;0),'Test Sample Data'!U258-'Choose Housekeeping Genes'!V$27,35-'Choose Housekeeping Genes'!V$27),"")</f>
        <v/>
      </c>
      <c r="V258" s="132" t="str">
        <f>IF(SUM('Test Sample Data'!V$3:V$386)&gt;10,IF(AND(ISNUMBER('Test Sample Data'!V258),'Test Sample Data'!V258&lt;35,'Test Sample Data'!V258&gt;0),'Test Sample Data'!V258-'Choose Housekeeping Genes'!W$27,35-'Choose Housekeeping Genes'!W$27),"")</f>
        <v/>
      </c>
      <c r="W258" s="140" t="str">
        <f>'Control Sample Data'!A258</f>
        <v>DPY19L2P2-1</v>
      </c>
      <c r="X258" s="141" t="s">
        <v>304</v>
      </c>
      <c r="Y258" s="132" t="str">
        <f>IF(SUM('Control Sample Data'!C$3:C$386)&gt;10,IF(AND(ISNUMBER('Control Sample Data'!C258),'Control Sample Data'!C258&lt;35,'Control Sample Data'!C258&gt;0),'Control Sample Data'!C258-'Choose Housekeeping Genes'!AA$27,35-'Choose Housekeeping Genes'!AA$27),"")</f>
        <v/>
      </c>
      <c r="Z258" s="132" t="str">
        <f>IF(SUM('Control Sample Data'!D$3:D$386)&gt;10,IF(AND(ISNUMBER('Control Sample Data'!D258),'Control Sample Data'!D258&lt;35,'Control Sample Data'!D258&gt;0),'Control Sample Data'!D258-'Choose Housekeeping Genes'!AB$27,35-'Choose Housekeeping Genes'!AB$27),"")</f>
        <v/>
      </c>
      <c r="AA258" s="132" t="str">
        <f>IF(SUM('Control Sample Data'!E$3:E$386)&gt;10,IF(AND(ISNUMBER('Control Sample Data'!E258),'Control Sample Data'!E258&lt;35,'Control Sample Data'!E258&gt;0),'Control Sample Data'!E258-'Choose Housekeeping Genes'!AC$27,35-'Choose Housekeeping Genes'!AC$27),"")</f>
        <v/>
      </c>
      <c r="AB258" s="132" t="str">
        <f>IF(SUM('Control Sample Data'!F$3:F$386)&gt;10,IF(AND(ISNUMBER('Control Sample Data'!F258),'Control Sample Data'!F258&lt;35,'Control Sample Data'!F258&gt;0),'Control Sample Data'!F258-'Choose Housekeeping Genes'!AD$27,35-'Choose Housekeeping Genes'!AD$27),"")</f>
        <v/>
      </c>
      <c r="AC258" s="132" t="str">
        <f>IF(SUM('Control Sample Data'!G$3:G$386)&gt;10,IF(AND(ISNUMBER('Control Sample Data'!G258),'Control Sample Data'!G258&lt;35,'Control Sample Data'!G258&gt;0),'Control Sample Data'!G258-'Choose Housekeeping Genes'!AE$27,35-'Choose Housekeeping Genes'!AE$27),"")</f>
        <v/>
      </c>
      <c r="AD258" s="132" t="str">
        <f>IF(SUM('Control Sample Data'!H$3:H$386)&gt;10,IF(AND(ISNUMBER('Control Sample Data'!H258),'Control Sample Data'!H258&lt;35,'Control Sample Data'!H258&gt;0),'Control Sample Data'!H258-'Choose Housekeeping Genes'!AF$27,35-'Choose Housekeeping Genes'!AF$27),"")</f>
        <v/>
      </c>
      <c r="AE258" s="132" t="str">
        <f>IF(SUM('Control Sample Data'!I$3:I$386)&gt;10,IF(AND(ISNUMBER('Control Sample Data'!I258),'Control Sample Data'!I258&lt;35,'Control Sample Data'!I258&gt;0),'Control Sample Data'!I258-'Choose Housekeeping Genes'!AG$27,35-'Choose Housekeeping Genes'!AG$27),"")</f>
        <v/>
      </c>
      <c r="AF258" s="132" t="str">
        <f>IF(SUM('Control Sample Data'!J$3:J$386)&gt;10,IF(AND(ISNUMBER('Control Sample Data'!J258),'Control Sample Data'!J258&lt;35,'Control Sample Data'!J258&gt;0),'Control Sample Data'!J258-'Choose Housekeeping Genes'!AH$27,35-'Choose Housekeeping Genes'!AH$27),"")</f>
        <v/>
      </c>
      <c r="AG258" s="132" t="str">
        <f>IF(SUM('Control Sample Data'!K$3:K$386)&gt;10,IF(AND(ISNUMBER('Control Sample Data'!K258),'Control Sample Data'!K258&lt;35,'Control Sample Data'!K258&gt;0),'Control Sample Data'!K258-'Choose Housekeeping Genes'!AI$27,35-'Choose Housekeeping Genes'!AI$27),"")</f>
        <v/>
      </c>
      <c r="AH258" s="132" t="str">
        <f>IF(SUM('Control Sample Data'!L$3:L$386)&gt;10,IF(AND(ISNUMBER('Control Sample Data'!L258),'Control Sample Data'!L258&lt;35,'Control Sample Data'!L258&gt;0),'Control Sample Data'!L258-'Choose Housekeeping Genes'!AJ$27,35-'Choose Housekeeping Genes'!AJ$27),"")</f>
        <v/>
      </c>
      <c r="AI258" s="132" t="str">
        <f>IF(SUM('Control Sample Data'!M$3:M$386)&gt;10,IF(AND(ISNUMBER('Control Sample Data'!M258),'Control Sample Data'!M258&lt;35,'Control Sample Data'!M258&gt;0),'Control Sample Data'!M258-'Choose Housekeeping Genes'!AK$27,35-'Choose Housekeeping Genes'!AK$27),"")</f>
        <v/>
      </c>
      <c r="AJ258" s="132" t="str">
        <f>IF(SUM('Control Sample Data'!N$3:N$386)&gt;10,IF(AND(ISNUMBER('Control Sample Data'!N258),'Control Sample Data'!N258&lt;35,'Control Sample Data'!N258&gt;0),'Control Sample Data'!N258-'Choose Housekeeping Genes'!AL$27,35-'Choose Housekeeping Genes'!AL$27),"")</f>
        <v/>
      </c>
      <c r="AK258" s="132" t="str">
        <f>IF(SUM('Control Sample Data'!O$3:O$386)&gt;10,IF(AND(ISNUMBER('Control Sample Data'!O258),'Control Sample Data'!O258&lt;35,'Control Sample Data'!O258&gt;0),'Control Sample Data'!O258-'Choose Housekeeping Genes'!AM$27,35-'Choose Housekeeping Genes'!AM$27),"")</f>
        <v/>
      </c>
      <c r="AL258" s="132" t="str">
        <f>IF(SUM('Control Sample Data'!P$3:P$386)&gt;10,IF(AND(ISNUMBER('Control Sample Data'!P258),'Control Sample Data'!P258&lt;35,'Control Sample Data'!P258&gt;0),'Control Sample Data'!P258-'Choose Housekeeping Genes'!AN$27,35-'Choose Housekeeping Genes'!AN$27),"")</f>
        <v/>
      </c>
      <c r="AM258" s="132" t="str">
        <f>IF(SUM('Control Sample Data'!Q$3:Q$386)&gt;10,IF(AND(ISNUMBER('Control Sample Data'!Q258),'Control Sample Data'!Q258&lt;35,'Control Sample Data'!Q258&gt;0),'Control Sample Data'!Q258-'Choose Housekeeping Genes'!AO$27,35-'Choose Housekeeping Genes'!AO$27),"")</f>
        <v/>
      </c>
      <c r="AN258" s="132" t="str">
        <f>IF(SUM('Control Sample Data'!R$3:R$386)&gt;10,IF(AND(ISNUMBER('Control Sample Data'!R258),'Control Sample Data'!R258&lt;35,'Control Sample Data'!R258&gt;0),'Control Sample Data'!R258-'Choose Housekeeping Genes'!AP$27,35-'Choose Housekeeping Genes'!AP$27),"")</f>
        <v/>
      </c>
      <c r="AO258" s="132" t="str">
        <f>IF(SUM('Control Sample Data'!S$3:S$386)&gt;10,IF(AND(ISNUMBER('Control Sample Data'!S258),'Control Sample Data'!S258&lt;35,'Control Sample Data'!S258&gt;0),'Control Sample Data'!S258-'Choose Housekeeping Genes'!AQ$27,35-'Choose Housekeeping Genes'!AQ$27),"")</f>
        <v/>
      </c>
      <c r="AP258" s="132" t="str">
        <f>IF(SUM('Control Sample Data'!T$3:T$386)&gt;10,IF(AND(ISNUMBER('Control Sample Data'!T258),'Control Sample Data'!T258&lt;35,'Control Sample Data'!T258&gt;0),'Control Sample Data'!T258-'Choose Housekeeping Genes'!AR$27,35-'Choose Housekeeping Genes'!AR$27),"")</f>
        <v/>
      </c>
      <c r="AQ258" s="132" t="str">
        <f>IF(SUM('Control Sample Data'!U$3:U$386)&gt;10,IF(AND(ISNUMBER('Control Sample Data'!U258),'Control Sample Data'!U258&lt;35,'Control Sample Data'!U258&gt;0),'Control Sample Data'!U258-'Choose Housekeeping Genes'!AS$27,35-'Choose Housekeeping Genes'!AS$27),"")</f>
        <v/>
      </c>
      <c r="AR258" s="132" t="str">
        <f>IF(SUM('Control Sample Data'!V$3:V$386)&gt;10,IF(AND(ISNUMBER('Control Sample Data'!V258),'Control Sample Data'!V258&lt;35,'Control Sample Data'!V258&gt;0),'Control Sample Data'!V258-'Choose Housekeeping Genes'!AT$27,35-'Choose Housekeeping Genes'!AT$27),"")</f>
        <v/>
      </c>
      <c r="AS258" s="135" t="str">
        <f>'Control Sample Data'!A258</f>
        <v>DPY19L2P2-1</v>
      </c>
      <c r="AT258" s="35" t="s">
        <v>304</v>
      </c>
      <c r="AU258" s="132" t="str">
        <f ca="1">IF(ISNUMBER(C258-'Choose Housekeeping Genes'!D$17),C258-'Choose Housekeeping Genes'!D$17,"")</f>
        <v/>
      </c>
      <c r="AV258" s="132" t="str">
        <f ca="1">IF(ISNUMBER(D258-'Choose Housekeeping Genes'!E$17),D258-'Choose Housekeeping Genes'!E$17,"")</f>
        <v/>
      </c>
      <c r="AW258" s="132" t="str">
        <f ca="1">IF(ISNUMBER(E258-'Choose Housekeeping Genes'!F$17),E258-'Choose Housekeeping Genes'!F$17,"")</f>
        <v/>
      </c>
      <c r="AX258" s="132" t="str">
        <f ca="1">IF(ISNUMBER(F258-'Choose Housekeeping Genes'!G$17),F258-'Choose Housekeeping Genes'!G$17,"")</f>
        <v/>
      </c>
      <c r="AY258" s="132" t="str">
        <f ca="1">IF(ISNUMBER(G258-'Choose Housekeeping Genes'!H$17),G258-'Choose Housekeeping Genes'!H$17,"")</f>
        <v/>
      </c>
      <c r="AZ258" s="132" t="str">
        <f ca="1">IF(ISNUMBER(H258-'Choose Housekeeping Genes'!I$17),H258-'Choose Housekeeping Genes'!I$17,"")</f>
        <v/>
      </c>
      <c r="BA258" s="132" t="str">
        <f ca="1">IF(ISNUMBER(I258-'Choose Housekeeping Genes'!J$17),I258-'Choose Housekeeping Genes'!J$17,"")</f>
        <v/>
      </c>
      <c r="BB258" s="132" t="str">
        <f ca="1">IF(ISNUMBER(J258-'Choose Housekeeping Genes'!K$17),J258-'Choose Housekeeping Genes'!K$17,"")</f>
        <v/>
      </c>
      <c r="BC258" s="132" t="str">
        <f ca="1">IF(ISNUMBER(K258-'Choose Housekeeping Genes'!L$17),K258-'Choose Housekeeping Genes'!L$17,"")</f>
        <v/>
      </c>
      <c r="BD258" s="132" t="str">
        <f ca="1">IF(ISNUMBER(L258-'Choose Housekeeping Genes'!M$17),L258-'Choose Housekeeping Genes'!M$17,"")</f>
        <v/>
      </c>
      <c r="BE258" s="132" t="str">
        <f ca="1">IF(ISNUMBER(M258-'Choose Housekeeping Genes'!N$17),M258-'Choose Housekeeping Genes'!N$17,"")</f>
        <v/>
      </c>
      <c r="BF258" s="132" t="str">
        <f ca="1">IF(ISNUMBER(N258-'Choose Housekeeping Genes'!O$17),N258-'Choose Housekeeping Genes'!O$17,"")</f>
        <v/>
      </c>
      <c r="BG258" s="132" t="str">
        <f ca="1">IF(ISNUMBER(O258-'Choose Housekeeping Genes'!P$17),O258-'Choose Housekeeping Genes'!P$17,"")</f>
        <v/>
      </c>
      <c r="BH258" s="132" t="str">
        <f ca="1">IF(ISNUMBER(P258-'Choose Housekeeping Genes'!Q$17),P258-'Choose Housekeeping Genes'!Q$17,"")</f>
        <v/>
      </c>
      <c r="BI258" s="132" t="str">
        <f ca="1">IF(ISNUMBER(Q258-'Choose Housekeeping Genes'!R$17),Q258-'Choose Housekeeping Genes'!R$17,"")</f>
        <v/>
      </c>
      <c r="BJ258" s="132" t="str">
        <f ca="1">IF(ISNUMBER(R258-'Choose Housekeeping Genes'!S$17),R258-'Choose Housekeeping Genes'!S$17,"")</f>
        <v/>
      </c>
      <c r="BK258" s="132" t="str">
        <f ca="1">IF(ISNUMBER(S258-'Choose Housekeeping Genes'!T$17),S258-'Choose Housekeeping Genes'!T$17,"")</f>
        <v/>
      </c>
      <c r="BL258" s="132" t="str">
        <f ca="1">IF(ISNUMBER(T258-'Choose Housekeeping Genes'!U$17),T258-'Choose Housekeeping Genes'!U$17,"")</f>
        <v/>
      </c>
      <c r="BM258" s="132" t="str">
        <f ca="1">IF(ISNUMBER(U258-'Choose Housekeeping Genes'!V$17),U258-'Choose Housekeeping Genes'!V$17,"")</f>
        <v/>
      </c>
      <c r="BN258" s="132" t="str">
        <f ca="1">IF(ISNUMBER(V258-'Choose Housekeeping Genes'!W$17),V258-'Choose Housekeeping Genes'!W$17,"")</f>
        <v/>
      </c>
      <c r="BO258" s="142" t="str">
        <f t="shared" si="14"/>
        <v>DPY19L2P2-1</v>
      </c>
      <c r="BP258" s="141" t="s">
        <v>304</v>
      </c>
      <c r="BQ258" s="132" t="str">
        <f ca="1">IF(ISNUMBER(Y258-'Choose Housekeeping Genes'!AA$17),Y258-'Choose Housekeeping Genes'!AA$17,"")</f>
        <v/>
      </c>
      <c r="BR258" s="132" t="str">
        <f ca="1">IF(ISNUMBER(Z258-'Choose Housekeeping Genes'!AB$17),Z258-'Choose Housekeeping Genes'!AB$17,"")</f>
        <v/>
      </c>
      <c r="BS258" s="132" t="str">
        <f ca="1">IF(ISNUMBER(AA258-'Choose Housekeeping Genes'!AC$17),AA258-'Choose Housekeeping Genes'!AC$17,"")</f>
        <v/>
      </c>
      <c r="BT258" s="132" t="str">
        <f ca="1">IF(ISNUMBER(AB258-'Choose Housekeeping Genes'!AD$17),AB258-'Choose Housekeeping Genes'!AD$17,"")</f>
        <v/>
      </c>
      <c r="BU258" s="132" t="str">
        <f ca="1">IF(ISNUMBER(AC258-'Choose Housekeeping Genes'!AE$17),AC258-'Choose Housekeeping Genes'!AE$17,"")</f>
        <v/>
      </c>
      <c r="BV258" s="132" t="str">
        <f ca="1">IF(ISNUMBER(AD258-'Choose Housekeeping Genes'!AF$17),AD258-'Choose Housekeeping Genes'!AF$17,"")</f>
        <v/>
      </c>
      <c r="BW258" s="132" t="str">
        <f ca="1">IF(ISNUMBER(AE258-'Choose Housekeeping Genes'!AG$17),AE258-'Choose Housekeeping Genes'!AG$17,"")</f>
        <v/>
      </c>
      <c r="BX258" s="132" t="str">
        <f ca="1">IF(ISNUMBER(AF258-'Choose Housekeeping Genes'!AH$17),AF258-'Choose Housekeeping Genes'!AH$17,"")</f>
        <v/>
      </c>
      <c r="BY258" s="132" t="str">
        <f ca="1">IF(ISNUMBER(AG258-'Choose Housekeeping Genes'!AI$17),AG258-'Choose Housekeeping Genes'!AI$17,"")</f>
        <v/>
      </c>
      <c r="BZ258" s="132" t="str">
        <f ca="1">IF(ISNUMBER(AH258-'Choose Housekeeping Genes'!AJ$17),AH258-'Choose Housekeeping Genes'!AJ$17,"")</f>
        <v/>
      </c>
      <c r="CA258" s="132" t="str">
        <f ca="1">IF(ISNUMBER(AI258-'Choose Housekeeping Genes'!AK$17),AI258-'Choose Housekeeping Genes'!AK$17,"")</f>
        <v/>
      </c>
      <c r="CB258" s="132" t="str">
        <f ca="1">IF(ISNUMBER(AJ258-'Choose Housekeeping Genes'!AL$17),AJ258-'Choose Housekeeping Genes'!AL$17,"")</f>
        <v/>
      </c>
      <c r="CC258" s="132" t="str">
        <f ca="1">IF(ISNUMBER(AK258-'Choose Housekeeping Genes'!AM$17),AK258-'Choose Housekeeping Genes'!AM$17,"")</f>
        <v/>
      </c>
      <c r="CD258" s="132" t="str">
        <f ca="1">IF(ISNUMBER(AL258-'Choose Housekeeping Genes'!AN$17),AL258-'Choose Housekeeping Genes'!AN$17,"")</f>
        <v/>
      </c>
      <c r="CE258" s="132" t="str">
        <f ca="1">IF(ISNUMBER(AM258-'Choose Housekeeping Genes'!AO$17),AM258-'Choose Housekeeping Genes'!AO$17,"")</f>
        <v/>
      </c>
      <c r="CF258" s="132" t="str">
        <f ca="1">IF(ISNUMBER(AN258-'Choose Housekeeping Genes'!AP$17),AN258-'Choose Housekeeping Genes'!AP$17,"")</f>
        <v/>
      </c>
      <c r="CG258" s="132" t="str">
        <f ca="1">IF(ISNUMBER(AO258-'Choose Housekeeping Genes'!AQ$17),AO258-'Choose Housekeeping Genes'!AQ$17,"")</f>
        <v/>
      </c>
      <c r="CH258" s="132" t="str">
        <f ca="1">IF(ISNUMBER(AP258-'Choose Housekeeping Genes'!AR$17),AP258-'Choose Housekeeping Genes'!AR$17,"")</f>
        <v/>
      </c>
      <c r="CI258" s="132" t="str">
        <f ca="1">IF(ISNUMBER(AQ258-'Choose Housekeeping Genes'!AS$17),AQ258-'Choose Housekeeping Genes'!AS$17,"")</f>
        <v/>
      </c>
      <c r="CJ258" s="132" t="str">
        <f ca="1">IF(ISNUMBER(AR258-'Choose Housekeeping Genes'!AT$17),AR258-'Choose Housekeeping Genes'!AT$17,"")</f>
        <v/>
      </c>
      <c r="CK258" s="137" t="e">
        <f t="shared" ca="1" si="12"/>
        <v>#DIV/0!</v>
      </c>
      <c r="CL258" s="138" t="e">
        <f t="shared" ca="1" si="13"/>
        <v>#DIV/0!</v>
      </c>
    </row>
    <row r="259" spans="1:90" ht="12.75" x14ac:dyDescent="0.15">
      <c r="A259" s="131" t="str">
        <f>'Transcript table'!C259</f>
        <v>DPY19L2P2-2</v>
      </c>
      <c r="B259" s="35" t="s">
        <v>305</v>
      </c>
      <c r="C259" s="132" t="str">
        <f>IF(SUM('Test Sample Data'!C$3:C$386)&gt;10,IF(AND(ISNUMBER('Test Sample Data'!C259),'Test Sample Data'!C259&lt;35,'Test Sample Data'!C259&gt;0),'Test Sample Data'!C259-'Choose Housekeeping Genes'!D$27,35-'Choose Housekeeping Genes'!D$27),"")</f>
        <v/>
      </c>
      <c r="D259" s="132" t="str">
        <f>IF(SUM('Test Sample Data'!D$3:D$386)&gt;10,IF(AND(ISNUMBER('Test Sample Data'!D259),'Test Sample Data'!D259&lt;35,'Test Sample Data'!D259&gt;0),'Test Sample Data'!D259-'Choose Housekeeping Genes'!E$27,35-'Choose Housekeeping Genes'!E$27),"")</f>
        <v/>
      </c>
      <c r="E259" s="132" t="str">
        <f>IF(SUM('Test Sample Data'!E$3:E$386)&gt;10,IF(AND(ISNUMBER('Test Sample Data'!E259),'Test Sample Data'!E259&lt;35,'Test Sample Data'!E259&gt;0),'Test Sample Data'!E259-'Choose Housekeeping Genes'!F$27,35-'Choose Housekeeping Genes'!F$27),"")</f>
        <v/>
      </c>
      <c r="F259" s="132" t="str">
        <f>IF(SUM('Test Sample Data'!F$3:F$386)&gt;10,IF(AND(ISNUMBER('Test Sample Data'!F259),'Test Sample Data'!F259&lt;35,'Test Sample Data'!F259&gt;0),'Test Sample Data'!F259-'Choose Housekeeping Genes'!G$27,35-'Choose Housekeeping Genes'!G$27),"")</f>
        <v/>
      </c>
      <c r="G259" s="132" t="str">
        <f>IF(SUM('Test Sample Data'!G$3:G$386)&gt;10,IF(AND(ISNUMBER('Test Sample Data'!G259),'Test Sample Data'!G259&lt;35,'Test Sample Data'!G259&gt;0),'Test Sample Data'!G259-'Choose Housekeeping Genes'!H$27,35-'Choose Housekeeping Genes'!H$27),"")</f>
        <v/>
      </c>
      <c r="H259" s="132" t="str">
        <f>IF(SUM('Test Sample Data'!H$3:H$386)&gt;10,IF(AND(ISNUMBER('Test Sample Data'!H259),'Test Sample Data'!H259&lt;35,'Test Sample Data'!H259&gt;0),'Test Sample Data'!H259-'Choose Housekeeping Genes'!I$27,35-'Choose Housekeeping Genes'!I$27),"")</f>
        <v/>
      </c>
      <c r="I259" s="132" t="str">
        <f>IF(SUM('Test Sample Data'!I$3:I$386)&gt;10,IF(AND(ISNUMBER('Test Sample Data'!I259),'Test Sample Data'!I259&lt;35,'Test Sample Data'!I259&gt;0),'Test Sample Data'!I259-'Choose Housekeeping Genes'!J$27,35-'Choose Housekeeping Genes'!J$27),"")</f>
        <v/>
      </c>
      <c r="J259" s="132" t="str">
        <f>IF(SUM('Test Sample Data'!J$3:J$386)&gt;10,IF(AND(ISNUMBER('Test Sample Data'!J259),'Test Sample Data'!J259&lt;35,'Test Sample Data'!J259&gt;0),'Test Sample Data'!J259-'Choose Housekeeping Genes'!K$27,35-'Choose Housekeeping Genes'!K$27),"")</f>
        <v/>
      </c>
      <c r="K259" s="132" t="str">
        <f>IF(SUM('Test Sample Data'!K$3:K$386)&gt;10,IF(AND(ISNUMBER('Test Sample Data'!K259),'Test Sample Data'!K259&lt;35,'Test Sample Data'!K259&gt;0),'Test Sample Data'!K259-'Choose Housekeeping Genes'!L$27,35-'Choose Housekeeping Genes'!L$27),"")</f>
        <v/>
      </c>
      <c r="L259" s="132" t="str">
        <f>IF(SUM('Test Sample Data'!L$3:L$386)&gt;10,IF(AND(ISNUMBER('Test Sample Data'!L259),'Test Sample Data'!L259&lt;35,'Test Sample Data'!L259&gt;0),'Test Sample Data'!L259-'Choose Housekeeping Genes'!M$27,35-'Choose Housekeeping Genes'!M$27),"")</f>
        <v/>
      </c>
      <c r="M259" s="132" t="str">
        <f>IF(SUM('Test Sample Data'!M$3:M$386)&gt;10,IF(AND(ISNUMBER('Test Sample Data'!M259),'Test Sample Data'!M259&lt;35,'Test Sample Data'!M259&gt;0),'Test Sample Data'!M259-'Choose Housekeeping Genes'!N$27,35-'Choose Housekeeping Genes'!N$27),"")</f>
        <v/>
      </c>
      <c r="N259" s="132" t="str">
        <f>IF(SUM('Test Sample Data'!N$3:N$386)&gt;10,IF(AND(ISNUMBER('Test Sample Data'!N259),'Test Sample Data'!N259&lt;35,'Test Sample Data'!N259&gt;0),'Test Sample Data'!N259-'Choose Housekeeping Genes'!O$27,35-'Choose Housekeeping Genes'!O$27),"")</f>
        <v/>
      </c>
      <c r="O259" s="132" t="str">
        <f>IF(SUM('Test Sample Data'!O$3:O$386)&gt;10,IF(AND(ISNUMBER('Test Sample Data'!O259),'Test Sample Data'!O259&lt;35,'Test Sample Data'!O259&gt;0),'Test Sample Data'!O259-'Choose Housekeeping Genes'!P$27,35-'Choose Housekeeping Genes'!P$27),"")</f>
        <v/>
      </c>
      <c r="P259" s="132" t="str">
        <f>IF(SUM('Test Sample Data'!P$3:P$386)&gt;10,IF(AND(ISNUMBER('Test Sample Data'!P259),'Test Sample Data'!P259&lt;35,'Test Sample Data'!P259&gt;0),'Test Sample Data'!P259-'Choose Housekeeping Genes'!Q$27,35-'Choose Housekeeping Genes'!Q$27),"")</f>
        <v/>
      </c>
      <c r="Q259" s="132" t="str">
        <f>IF(SUM('Test Sample Data'!Q$3:Q$386)&gt;10,IF(AND(ISNUMBER('Test Sample Data'!Q259),'Test Sample Data'!Q259&lt;35,'Test Sample Data'!Q259&gt;0),'Test Sample Data'!Q259-'Choose Housekeeping Genes'!R$27,35-'Choose Housekeeping Genes'!R$27),"")</f>
        <v/>
      </c>
      <c r="R259" s="132" t="str">
        <f>IF(SUM('Test Sample Data'!R$3:R$386)&gt;10,IF(AND(ISNUMBER('Test Sample Data'!R259),'Test Sample Data'!R259&lt;35,'Test Sample Data'!R259&gt;0),'Test Sample Data'!R259-'Choose Housekeeping Genes'!S$27,35-'Choose Housekeeping Genes'!S$27),"")</f>
        <v/>
      </c>
      <c r="S259" s="132" t="str">
        <f>IF(SUM('Test Sample Data'!S$3:S$386)&gt;10,IF(AND(ISNUMBER('Test Sample Data'!S259),'Test Sample Data'!S259&lt;35,'Test Sample Data'!S259&gt;0),'Test Sample Data'!S259-'Choose Housekeeping Genes'!T$27,35-'Choose Housekeeping Genes'!T$27),"")</f>
        <v/>
      </c>
      <c r="T259" s="132" t="str">
        <f>IF(SUM('Test Sample Data'!T$3:T$386)&gt;10,IF(AND(ISNUMBER('Test Sample Data'!T259),'Test Sample Data'!T259&lt;35,'Test Sample Data'!T259&gt;0),'Test Sample Data'!T259-'Choose Housekeeping Genes'!U$27,35-'Choose Housekeeping Genes'!U$27),"")</f>
        <v/>
      </c>
      <c r="U259" s="132" t="str">
        <f>IF(SUM('Test Sample Data'!U$3:U$386)&gt;10,IF(AND(ISNUMBER('Test Sample Data'!U259),'Test Sample Data'!U259&lt;35,'Test Sample Data'!U259&gt;0),'Test Sample Data'!U259-'Choose Housekeeping Genes'!V$27,35-'Choose Housekeeping Genes'!V$27),"")</f>
        <v/>
      </c>
      <c r="V259" s="132" t="str">
        <f>IF(SUM('Test Sample Data'!V$3:V$386)&gt;10,IF(AND(ISNUMBER('Test Sample Data'!V259),'Test Sample Data'!V259&lt;35,'Test Sample Data'!V259&gt;0),'Test Sample Data'!V259-'Choose Housekeeping Genes'!W$27,35-'Choose Housekeeping Genes'!W$27),"")</f>
        <v/>
      </c>
      <c r="W259" s="140" t="str">
        <f>'Control Sample Data'!A259</f>
        <v>DPY19L2P2-2</v>
      </c>
      <c r="X259" s="141" t="s">
        <v>305</v>
      </c>
      <c r="Y259" s="132" t="str">
        <f>IF(SUM('Control Sample Data'!C$3:C$386)&gt;10,IF(AND(ISNUMBER('Control Sample Data'!C259),'Control Sample Data'!C259&lt;35,'Control Sample Data'!C259&gt;0),'Control Sample Data'!C259-'Choose Housekeeping Genes'!AA$27,35-'Choose Housekeeping Genes'!AA$27),"")</f>
        <v/>
      </c>
      <c r="Z259" s="132" t="str">
        <f>IF(SUM('Control Sample Data'!D$3:D$386)&gt;10,IF(AND(ISNUMBER('Control Sample Data'!D259),'Control Sample Data'!D259&lt;35,'Control Sample Data'!D259&gt;0),'Control Sample Data'!D259-'Choose Housekeeping Genes'!AB$27,35-'Choose Housekeeping Genes'!AB$27),"")</f>
        <v/>
      </c>
      <c r="AA259" s="132" t="str">
        <f>IF(SUM('Control Sample Data'!E$3:E$386)&gt;10,IF(AND(ISNUMBER('Control Sample Data'!E259),'Control Sample Data'!E259&lt;35,'Control Sample Data'!E259&gt;0),'Control Sample Data'!E259-'Choose Housekeeping Genes'!AC$27,35-'Choose Housekeeping Genes'!AC$27),"")</f>
        <v/>
      </c>
      <c r="AB259" s="132" t="str">
        <f>IF(SUM('Control Sample Data'!F$3:F$386)&gt;10,IF(AND(ISNUMBER('Control Sample Data'!F259),'Control Sample Data'!F259&lt;35,'Control Sample Data'!F259&gt;0),'Control Sample Data'!F259-'Choose Housekeeping Genes'!AD$27,35-'Choose Housekeeping Genes'!AD$27),"")</f>
        <v/>
      </c>
      <c r="AC259" s="132" t="str">
        <f>IF(SUM('Control Sample Data'!G$3:G$386)&gt;10,IF(AND(ISNUMBER('Control Sample Data'!G259),'Control Sample Data'!G259&lt;35,'Control Sample Data'!G259&gt;0),'Control Sample Data'!G259-'Choose Housekeeping Genes'!AE$27,35-'Choose Housekeeping Genes'!AE$27),"")</f>
        <v/>
      </c>
      <c r="AD259" s="132" t="str">
        <f>IF(SUM('Control Sample Data'!H$3:H$386)&gt;10,IF(AND(ISNUMBER('Control Sample Data'!H259),'Control Sample Data'!H259&lt;35,'Control Sample Data'!H259&gt;0),'Control Sample Data'!H259-'Choose Housekeeping Genes'!AF$27,35-'Choose Housekeeping Genes'!AF$27),"")</f>
        <v/>
      </c>
      <c r="AE259" s="132" t="str">
        <f>IF(SUM('Control Sample Data'!I$3:I$386)&gt;10,IF(AND(ISNUMBER('Control Sample Data'!I259),'Control Sample Data'!I259&lt;35,'Control Sample Data'!I259&gt;0),'Control Sample Data'!I259-'Choose Housekeeping Genes'!AG$27,35-'Choose Housekeeping Genes'!AG$27),"")</f>
        <v/>
      </c>
      <c r="AF259" s="132" t="str">
        <f>IF(SUM('Control Sample Data'!J$3:J$386)&gt;10,IF(AND(ISNUMBER('Control Sample Data'!J259),'Control Sample Data'!J259&lt;35,'Control Sample Data'!J259&gt;0),'Control Sample Data'!J259-'Choose Housekeeping Genes'!AH$27,35-'Choose Housekeeping Genes'!AH$27),"")</f>
        <v/>
      </c>
      <c r="AG259" s="132" t="str">
        <f>IF(SUM('Control Sample Data'!K$3:K$386)&gt;10,IF(AND(ISNUMBER('Control Sample Data'!K259),'Control Sample Data'!K259&lt;35,'Control Sample Data'!K259&gt;0),'Control Sample Data'!K259-'Choose Housekeeping Genes'!AI$27,35-'Choose Housekeeping Genes'!AI$27),"")</f>
        <v/>
      </c>
      <c r="AH259" s="132" t="str">
        <f>IF(SUM('Control Sample Data'!L$3:L$386)&gt;10,IF(AND(ISNUMBER('Control Sample Data'!L259),'Control Sample Data'!L259&lt;35,'Control Sample Data'!L259&gt;0),'Control Sample Data'!L259-'Choose Housekeeping Genes'!AJ$27,35-'Choose Housekeeping Genes'!AJ$27),"")</f>
        <v/>
      </c>
      <c r="AI259" s="132" t="str">
        <f>IF(SUM('Control Sample Data'!M$3:M$386)&gt;10,IF(AND(ISNUMBER('Control Sample Data'!M259),'Control Sample Data'!M259&lt;35,'Control Sample Data'!M259&gt;0),'Control Sample Data'!M259-'Choose Housekeeping Genes'!AK$27,35-'Choose Housekeeping Genes'!AK$27),"")</f>
        <v/>
      </c>
      <c r="AJ259" s="132" t="str">
        <f>IF(SUM('Control Sample Data'!N$3:N$386)&gt;10,IF(AND(ISNUMBER('Control Sample Data'!N259),'Control Sample Data'!N259&lt;35,'Control Sample Data'!N259&gt;0),'Control Sample Data'!N259-'Choose Housekeeping Genes'!AL$27,35-'Choose Housekeeping Genes'!AL$27),"")</f>
        <v/>
      </c>
      <c r="AK259" s="132" t="str">
        <f>IF(SUM('Control Sample Data'!O$3:O$386)&gt;10,IF(AND(ISNUMBER('Control Sample Data'!O259),'Control Sample Data'!O259&lt;35,'Control Sample Data'!O259&gt;0),'Control Sample Data'!O259-'Choose Housekeeping Genes'!AM$27,35-'Choose Housekeeping Genes'!AM$27),"")</f>
        <v/>
      </c>
      <c r="AL259" s="132" t="str">
        <f>IF(SUM('Control Sample Data'!P$3:P$386)&gt;10,IF(AND(ISNUMBER('Control Sample Data'!P259),'Control Sample Data'!P259&lt;35,'Control Sample Data'!P259&gt;0),'Control Sample Data'!P259-'Choose Housekeeping Genes'!AN$27,35-'Choose Housekeeping Genes'!AN$27),"")</f>
        <v/>
      </c>
      <c r="AM259" s="132" t="str">
        <f>IF(SUM('Control Sample Data'!Q$3:Q$386)&gt;10,IF(AND(ISNUMBER('Control Sample Data'!Q259),'Control Sample Data'!Q259&lt;35,'Control Sample Data'!Q259&gt;0),'Control Sample Data'!Q259-'Choose Housekeeping Genes'!AO$27,35-'Choose Housekeeping Genes'!AO$27),"")</f>
        <v/>
      </c>
      <c r="AN259" s="132" t="str">
        <f>IF(SUM('Control Sample Data'!R$3:R$386)&gt;10,IF(AND(ISNUMBER('Control Sample Data'!R259),'Control Sample Data'!R259&lt;35,'Control Sample Data'!R259&gt;0),'Control Sample Data'!R259-'Choose Housekeeping Genes'!AP$27,35-'Choose Housekeeping Genes'!AP$27),"")</f>
        <v/>
      </c>
      <c r="AO259" s="132" t="str">
        <f>IF(SUM('Control Sample Data'!S$3:S$386)&gt;10,IF(AND(ISNUMBER('Control Sample Data'!S259),'Control Sample Data'!S259&lt;35,'Control Sample Data'!S259&gt;0),'Control Sample Data'!S259-'Choose Housekeeping Genes'!AQ$27,35-'Choose Housekeeping Genes'!AQ$27),"")</f>
        <v/>
      </c>
      <c r="AP259" s="132" t="str">
        <f>IF(SUM('Control Sample Data'!T$3:T$386)&gt;10,IF(AND(ISNUMBER('Control Sample Data'!T259),'Control Sample Data'!T259&lt;35,'Control Sample Data'!T259&gt;0),'Control Sample Data'!T259-'Choose Housekeeping Genes'!AR$27,35-'Choose Housekeeping Genes'!AR$27),"")</f>
        <v/>
      </c>
      <c r="AQ259" s="132" t="str">
        <f>IF(SUM('Control Sample Data'!U$3:U$386)&gt;10,IF(AND(ISNUMBER('Control Sample Data'!U259),'Control Sample Data'!U259&lt;35,'Control Sample Data'!U259&gt;0),'Control Sample Data'!U259-'Choose Housekeeping Genes'!AS$27,35-'Choose Housekeeping Genes'!AS$27),"")</f>
        <v/>
      </c>
      <c r="AR259" s="132" t="str">
        <f>IF(SUM('Control Sample Data'!V$3:V$386)&gt;10,IF(AND(ISNUMBER('Control Sample Data'!V259),'Control Sample Data'!V259&lt;35,'Control Sample Data'!V259&gt;0),'Control Sample Data'!V259-'Choose Housekeeping Genes'!AT$27,35-'Choose Housekeeping Genes'!AT$27),"")</f>
        <v/>
      </c>
      <c r="AS259" s="135" t="str">
        <f>'Control Sample Data'!A259</f>
        <v>DPY19L2P2-2</v>
      </c>
      <c r="AT259" s="35" t="s">
        <v>305</v>
      </c>
      <c r="AU259" s="132" t="str">
        <f ca="1">IF(ISNUMBER(C259-'Choose Housekeeping Genes'!D$17),C259-'Choose Housekeeping Genes'!D$17,"")</f>
        <v/>
      </c>
      <c r="AV259" s="132" t="str">
        <f ca="1">IF(ISNUMBER(D259-'Choose Housekeeping Genes'!E$17),D259-'Choose Housekeeping Genes'!E$17,"")</f>
        <v/>
      </c>
      <c r="AW259" s="132" t="str">
        <f ca="1">IF(ISNUMBER(E259-'Choose Housekeeping Genes'!F$17),E259-'Choose Housekeeping Genes'!F$17,"")</f>
        <v/>
      </c>
      <c r="AX259" s="132" t="str">
        <f ca="1">IF(ISNUMBER(F259-'Choose Housekeeping Genes'!G$17),F259-'Choose Housekeeping Genes'!G$17,"")</f>
        <v/>
      </c>
      <c r="AY259" s="132" t="str">
        <f ca="1">IF(ISNUMBER(G259-'Choose Housekeeping Genes'!H$17),G259-'Choose Housekeeping Genes'!H$17,"")</f>
        <v/>
      </c>
      <c r="AZ259" s="132" t="str">
        <f ca="1">IF(ISNUMBER(H259-'Choose Housekeeping Genes'!I$17),H259-'Choose Housekeeping Genes'!I$17,"")</f>
        <v/>
      </c>
      <c r="BA259" s="132" t="str">
        <f ca="1">IF(ISNUMBER(I259-'Choose Housekeeping Genes'!J$17),I259-'Choose Housekeeping Genes'!J$17,"")</f>
        <v/>
      </c>
      <c r="BB259" s="132" t="str">
        <f ca="1">IF(ISNUMBER(J259-'Choose Housekeeping Genes'!K$17),J259-'Choose Housekeeping Genes'!K$17,"")</f>
        <v/>
      </c>
      <c r="BC259" s="132" t="str">
        <f ca="1">IF(ISNUMBER(K259-'Choose Housekeeping Genes'!L$17),K259-'Choose Housekeeping Genes'!L$17,"")</f>
        <v/>
      </c>
      <c r="BD259" s="132" t="str">
        <f ca="1">IF(ISNUMBER(L259-'Choose Housekeeping Genes'!M$17),L259-'Choose Housekeeping Genes'!M$17,"")</f>
        <v/>
      </c>
      <c r="BE259" s="132" t="str">
        <f ca="1">IF(ISNUMBER(M259-'Choose Housekeeping Genes'!N$17),M259-'Choose Housekeeping Genes'!N$17,"")</f>
        <v/>
      </c>
      <c r="BF259" s="132" t="str">
        <f ca="1">IF(ISNUMBER(N259-'Choose Housekeeping Genes'!O$17),N259-'Choose Housekeeping Genes'!O$17,"")</f>
        <v/>
      </c>
      <c r="BG259" s="132" t="str">
        <f ca="1">IF(ISNUMBER(O259-'Choose Housekeeping Genes'!P$17),O259-'Choose Housekeeping Genes'!P$17,"")</f>
        <v/>
      </c>
      <c r="BH259" s="132" t="str">
        <f ca="1">IF(ISNUMBER(P259-'Choose Housekeeping Genes'!Q$17),P259-'Choose Housekeeping Genes'!Q$17,"")</f>
        <v/>
      </c>
      <c r="BI259" s="132" t="str">
        <f ca="1">IF(ISNUMBER(Q259-'Choose Housekeeping Genes'!R$17),Q259-'Choose Housekeeping Genes'!R$17,"")</f>
        <v/>
      </c>
      <c r="BJ259" s="132" t="str">
        <f ca="1">IF(ISNUMBER(R259-'Choose Housekeeping Genes'!S$17),R259-'Choose Housekeeping Genes'!S$17,"")</f>
        <v/>
      </c>
      <c r="BK259" s="132" t="str">
        <f ca="1">IF(ISNUMBER(S259-'Choose Housekeeping Genes'!T$17),S259-'Choose Housekeeping Genes'!T$17,"")</f>
        <v/>
      </c>
      <c r="BL259" s="132" t="str">
        <f ca="1">IF(ISNUMBER(T259-'Choose Housekeeping Genes'!U$17),T259-'Choose Housekeeping Genes'!U$17,"")</f>
        <v/>
      </c>
      <c r="BM259" s="132" t="str">
        <f ca="1">IF(ISNUMBER(U259-'Choose Housekeeping Genes'!V$17),U259-'Choose Housekeeping Genes'!V$17,"")</f>
        <v/>
      </c>
      <c r="BN259" s="132" t="str">
        <f ca="1">IF(ISNUMBER(V259-'Choose Housekeeping Genes'!W$17),V259-'Choose Housekeeping Genes'!W$17,"")</f>
        <v/>
      </c>
      <c r="BO259" s="142" t="str">
        <f t="shared" si="14"/>
        <v>DPY19L2P2-2</v>
      </c>
      <c r="BP259" s="141" t="s">
        <v>305</v>
      </c>
      <c r="BQ259" s="132" t="str">
        <f ca="1">IF(ISNUMBER(Y259-'Choose Housekeeping Genes'!AA$17),Y259-'Choose Housekeeping Genes'!AA$17,"")</f>
        <v/>
      </c>
      <c r="BR259" s="132" t="str">
        <f ca="1">IF(ISNUMBER(Z259-'Choose Housekeeping Genes'!AB$17),Z259-'Choose Housekeeping Genes'!AB$17,"")</f>
        <v/>
      </c>
      <c r="BS259" s="132" t="str">
        <f ca="1">IF(ISNUMBER(AA259-'Choose Housekeeping Genes'!AC$17),AA259-'Choose Housekeeping Genes'!AC$17,"")</f>
        <v/>
      </c>
      <c r="BT259" s="132" t="str">
        <f ca="1">IF(ISNUMBER(AB259-'Choose Housekeeping Genes'!AD$17),AB259-'Choose Housekeeping Genes'!AD$17,"")</f>
        <v/>
      </c>
      <c r="BU259" s="132" t="str">
        <f ca="1">IF(ISNUMBER(AC259-'Choose Housekeeping Genes'!AE$17),AC259-'Choose Housekeeping Genes'!AE$17,"")</f>
        <v/>
      </c>
      <c r="BV259" s="132" t="str">
        <f ca="1">IF(ISNUMBER(AD259-'Choose Housekeeping Genes'!AF$17),AD259-'Choose Housekeeping Genes'!AF$17,"")</f>
        <v/>
      </c>
      <c r="BW259" s="132" t="str">
        <f ca="1">IF(ISNUMBER(AE259-'Choose Housekeeping Genes'!AG$17),AE259-'Choose Housekeeping Genes'!AG$17,"")</f>
        <v/>
      </c>
      <c r="BX259" s="132" t="str">
        <f ca="1">IF(ISNUMBER(AF259-'Choose Housekeeping Genes'!AH$17),AF259-'Choose Housekeeping Genes'!AH$17,"")</f>
        <v/>
      </c>
      <c r="BY259" s="132" t="str">
        <f ca="1">IF(ISNUMBER(AG259-'Choose Housekeeping Genes'!AI$17),AG259-'Choose Housekeeping Genes'!AI$17,"")</f>
        <v/>
      </c>
      <c r="BZ259" s="132" t="str">
        <f ca="1">IF(ISNUMBER(AH259-'Choose Housekeeping Genes'!AJ$17),AH259-'Choose Housekeeping Genes'!AJ$17,"")</f>
        <v/>
      </c>
      <c r="CA259" s="132" t="str">
        <f ca="1">IF(ISNUMBER(AI259-'Choose Housekeeping Genes'!AK$17),AI259-'Choose Housekeeping Genes'!AK$17,"")</f>
        <v/>
      </c>
      <c r="CB259" s="132" t="str">
        <f ca="1">IF(ISNUMBER(AJ259-'Choose Housekeeping Genes'!AL$17),AJ259-'Choose Housekeeping Genes'!AL$17,"")</f>
        <v/>
      </c>
      <c r="CC259" s="132" t="str">
        <f ca="1">IF(ISNUMBER(AK259-'Choose Housekeeping Genes'!AM$17),AK259-'Choose Housekeeping Genes'!AM$17,"")</f>
        <v/>
      </c>
      <c r="CD259" s="132" t="str">
        <f ca="1">IF(ISNUMBER(AL259-'Choose Housekeeping Genes'!AN$17),AL259-'Choose Housekeeping Genes'!AN$17,"")</f>
        <v/>
      </c>
      <c r="CE259" s="132" t="str">
        <f ca="1">IF(ISNUMBER(AM259-'Choose Housekeeping Genes'!AO$17),AM259-'Choose Housekeeping Genes'!AO$17,"")</f>
        <v/>
      </c>
      <c r="CF259" s="132" t="str">
        <f ca="1">IF(ISNUMBER(AN259-'Choose Housekeeping Genes'!AP$17),AN259-'Choose Housekeeping Genes'!AP$17,"")</f>
        <v/>
      </c>
      <c r="CG259" s="132" t="str">
        <f ca="1">IF(ISNUMBER(AO259-'Choose Housekeeping Genes'!AQ$17),AO259-'Choose Housekeeping Genes'!AQ$17,"")</f>
        <v/>
      </c>
      <c r="CH259" s="132" t="str">
        <f ca="1">IF(ISNUMBER(AP259-'Choose Housekeeping Genes'!AR$17),AP259-'Choose Housekeeping Genes'!AR$17,"")</f>
        <v/>
      </c>
      <c r="CI259" s="132" t="str">
        <f ca="1">IF(ISNUMBER(AQ259-'Choose Housekeeping Genes'!AS$17),AQ259-'Choose Housekeeping Genes'!AS$17,"")</f>
        <v/>
      </c>
      <c r="CJ259" s="132" t="str">
        <f ca="1">IF(ISNUMBER(AR259-'Choose Housekeeping Genes'!AT$17),AR259-'Choose Housekeeping Genes'!AT$17,"")</f>
        <v/>
      </c>
      <c r="CK259" s="137" t="e">
        <f t="shared" ca="1" si="12"/>
        <v>#DIV/0!</v>
      </c>
      <c r="CL259" s="138" t="e">
        <f t="shared" ca="1" si="13"/>
        <v>#DIV/0!</v>
      </c>
    </row>
    <row r="260" spans="1:90" ht="12.75" x14ac:dyDescent="0.15">
      <c r="A260" s="131" t="str">
        <f>'Transcript table'!C260</f>
        <v>DSCAM-AS1-1</v>
      </c>
      <c r="B260" s="35" t="s">
        <v>306</v>
      </c>
      <c r="C260" s="132" t="str">
        <f>IF(SUM('Test Sample Data'!C$3:C$386)&gt;10,IF(AND(ISNUMBER('Test Sample Data'!C260),'Test Sample Data'!C260&lt;35,'Test Sample Data'!C260&gt;0),'Test Sample Data'!C260-'Choose Housekeeping Genes'!D$27,35-'Choose Housekeeping Genes'!D$27),"")</f>
        <v/>
      </c>
      <c r="D260" s="132" t="str">
        <f>IF(SUM('Test Sample Data'!D$3:D$386)&gt;10,IF(AND(ISNUMBER('Test Sample Data'!D260),'Test Sample Data'!D260&lt;35,'Test Sample Data'!D260&gt;0),'Test Sample Data'!D260-'Choose Housekeeping Genes'!E$27,35-'Choose Housekeeping Genes'!E$27),"")</f>
        <v/>
      </c>
      <c r="E260" s="132" t="str">
        <f>IF(SUM('Test Sample Data'!E$3:E$386)&gt;10,IF(AND(ISNUMBER('Test Sample Data'!E260),'Test Sample Data'!E260&lt;35,'Test Sample Data'!E260&gt;0),'Test Sample Data'!E260-'Choose Housekeeping Genes'!F$27,35-'Choose Housekeeping Genes'!F$27),"")</f>
        <v/>
      </c>
      <c r="F260" s="132" t="str">
        <f>IF(SUM('Test Sample Data'!F$3:F$386)&gt;10,IF(AND(ISNUMBER('Test Sample Data'!F260),'Test Sample Data'!F260&lt;35,'Test Sample Data'!F260&gt;0),'Test Sample Data'!F260-'Choose Housekeeping Genes'!G$27,35-'Choose Housekeeping Genes'!G$27),"")</f>
        <v/>
      </c>
      <c r="G260" s="132" t="str">
        <f>IF(SUM('Test Sample Data'!G$3:G$386)&gt;10,IF(AND(ISNUMBER('Test Sample Data'!G260),'Test Sample Data'!G260&lt;35,'Test Sample Data'!G260&gt;0),'Test Sample Data'!G260-'Choose Housekeeping Genes'!H$27,35-'Choose Housekeeping Genes'!H$27),"")</f>
        <v/>
      </c>
      <c r="H260" s="132" t="str">
        <f>IF(SUM('Test Sample Data'!H$3:H$386)&gt;10,IF(AND(ISNUMBER('Test Sample Data'!H260),'Test Sample Data'!H260&lt;35,'Test Sample Data'!H260&gt;0),'Test Sample Data'!H260-'Choose Housekeeping Genes'!I$27,35-'Choose Housekeeping Genes'!I$27),"")</f>
        <v/>
      </c>
      <c r="I260" s="132" t="str">
        <f>IF(SUM('Test Sample Data'!I$3:I$386)&gt;10,IF(AND(ISNUMBER('Test Sample Data'!I260),'Test Sample Data'!I260&lt;35,'Test Sample Data'!I260&gt;0),'Test Sample Data'!I260-'Choose Housekeeping Genes'!J$27,35-'Choose Housekeeping Genes'!J$27),"")</f>
        <v/>
      </c>
      <c r="J260" s="132" t="str">
        <f>IF(SUM('Test Sample Data'!J$3:J$386)&gt;10,IF(AND(ISNUMBER('Test Sample Data'!J260),'Test Sample Data'!J260&lt;35,'Test Sample Data'!J260&gt;0),'Test Sample Data'!J260-'Choose Housekeeping Genes'!K$27,35-'Choose Housekeeping Genes'!K$27),"")</f>
        <v/>
      </c>
      <c r="K260" s="132" t="str">
        <f>IF(SUM('Test Sample Data'!K$3:K$386)&gt;10,IF(AND(ISNUMBER('Test Sample Data'!K260),'Test Sample Data'!K260&lt;35,'Test Sample Data'!K260&gt;0),'Test Sample Data'!K260-'Choose Housekeeping Genes'!L$27,35-'Choose Housekeeping Genes'!L$27),"")</f>
        <v/>
      </c>
      <c r="L260" s="132" t="str">
        <f>IF(SUM('Test Sample Data'!L$3:L$386)&gt;10,IF(AND(ISNUMBER('Test Sample Data'!L260),'Test Sample Data'!L260&lt;35,'Test Sample Data'!L260&gt;0),'Test Sample Data'!L260-'Choose Housekeeping Genes'!M$27,35-'Choose Housekeeping Genes'!M$27),"")</f>
        <v/>
      </c>
      <c r="M260" s="132" t="str">
        <f>IF(SUM('Test Sample Data'!M$3:M$386)&gt;10,IF(AND(ISNUMBER('Test Sample Data'!M260),'Test Sample Data'!M260&lt;35,'Test Sample Data'!M260&gt;0),'Test Sample Data'!M260-'Choose Housekeeping Genes'!N$27,35-'Choose Housekeeping Genes'!N$27),"")</f>
        <v/>
      </c>
      <c r="N260" s="132" t="str">
        <f>IF(SUM('Test Sample Data'!N$3:N$386)&gt;10,IF(AND(ISNUMBER('Test Sample Data'!N260),'Test Sample Data'!N260&lt;35,'Test Sample Data'!N260&gt;0),'Test Sample Data'!N260-'Choose Housekeeping Genes'!O$27,35-'Choose Housekeeping Genes'!O$27),"")</f>
        <v/>
      </c>
      <c r="O260" s="132" t="str">
        <f>IF(SUM('Test Sample Data'!O$3:O$386)&gt;10,IF(AND(ISNUMBER('Test Sample Data'!O260),'Test Sample Data'!O260&lt;35,'Test Sample Data'!O260&gt;0),'Test Sample Data'!O260-'Choose Housekeeping Genes'!P$27,35-'Choose Housekeeping Genes'!P$27),"")</f>
        <v/>
      </c>
      <c r="P260" s="132" t="str">
        <f>IF(SUM('Test Sample Data'!P$3:P$386)&gt;10,IF(AND(ISNUMBER('Test Sample Data'!P260),'Test Sample Data'!P260&lt;35,'Test Sample Data'!P260&gt;0),'Test Sample Data'!P260-'Choose Housekeeping Genes'!Q$27,35-'Choose Housekeeping Genes'!Q$27),"")</f>
        <v/>
      </c>
      <c r="Q260" s="132" t="str">
        <f>IF(SUM('Test Sample Data'!Q$3:Q$386)&gt;10,IF(AND(ISNUMBER('Test Sample Data'!Q260),'Test Sample Data'!Q260&lt;35,'Test Sample Data'!Q260&gt;0),'Test Sample Data'!Q260-'Choose Housekeeping Genes'!R$27,35-'Choose Housekeeping Genes'!R$27),"")</f>
        <v/>
      </c>
      <c r="R260" s="132" t="str">
        <f>IF(SUM('Test Sample Data'!R$3:R$386)&gt;10,IF(AND(ISNUMBER('Test Sample Data'!R260),'Test Sample Data'!R260&lt;35,'Test Sample Data'!R260&gt;0),'Test Sample Data'!R260-'Choose Housekeeping Genes'!S$27,35-'Choose Housekeeping Genes'!S$27),"")</f>
        <v/>
      </c>
      <c r="S260" s="132" t="str">
        <f>IF(SUM('Test Sample Data'!S$3:S$386)&gt;10,IF(AND(ISNUMBER('Test Sample Data'!S260),'Test Sample Data'!S260&lt;35,'Test Sample Data'!S260&gt;0),'Test Sample Data'!S260-'Choose Housekeeping Genes'!T$27,35-'Choose Housekeeping Genes'!T$27),"")</f>
        <v/>
      </c>
      <c r="T260" s="132" t="str">
        <f>IF(SUM('Test Sample Data'!T$3:T$386)&gt;10,IF(AND(ISNUMBER('Test Sample Data'!T260),'Test Sample Data'!T260&lt;35,'Test Sample Data'!T260&gt;0),'Test Sample Data'!T260-'Choose Housekeeping Genes'!U$27,35-'Choose Housekeeping Genes'!U$27),"")</f>
        <v/>
      </c>
      <c r="U260" s="132" t="str">
        <f>IF(SUM('Test Sample Data'!U$3:U$386)&gt;10,IF(AND(ISNUMBER('Test Sample Data'!U260),'Test Sample Data'!U260&lt;35,'Test Sample Data'!U260&gt;0),'Test Sample Data'!U260-'Choose Housekeeping Genes'!V$27,35-'Choose Housekeeping Genes'!V$27),"")</f>
        <v/>
      </c>
      <c r="V260" s="132" t="str">
        <f>IF(SUM('Test Sample Data'!V$3:V$386)&gt;10,IF(AND(ISNUMBER('Test Sample Data'!V260),'Test Sample Data'!V260&lt;35,'Test Sample Data'!V260&gt;0),'Test Sample Data'!V260-'Choose Housekeeping Genes'!W$27,35-'Choose Housekeeping Genes'!W$27),"")</f>
        <v/>
      </c>
      <c r="W260" s="140" t="str">
        <f>'Control Sample Data'!A260</f>
        <v>DSCAM-AS1-1</v>
      </c>
      <c r="X260" s="141" t="s">
        <v>306</v>
      </c>
      <c r="Y260" s="132" t="str">
        <f>IF(SUM('Control Sample Data'!C$3:C$386)&gt;10,IF(AND(ISNUMBER('Control Sample Data'!C260),'Control Sample Data'!C260&lt;35,'Control Sample Data'!C260&gt;0),'Control Sample Data'!C260-'Choose Housekeeping Genes'!AA$27,35-'Choose Housekeeping Genes'!AA$27),"")</f>
        <v/>
      </c>
      <c r="Z260" s="132" t="str">
        <f>IF(SUM('Control Sample Data'!D$3:D$386)&gt;10,IF(AND(ISNUMBER('Control Sample Data'!D260),'Control Sample Data'!D260&lt;35,'Control Sample Data'!D260&gt;0),'Control Sample Data'!D260-'Choose Housekeeping Genes'!AB$27,35-'Choose Housekeeping Genes'!AB$27),"")</f>
        <v/>
      </c>
      <c r="AA260" s="132" t="str">
        <f>IF(SUM('Control Sample Data'!E$3:E$386)&gt;10,IF(AND(ISNUMBER('Control Sample Data'!E260),'Control Sample Data'!E260&lt;35,'Control Sample Data'!E260&gt;0),'Control Sample Data'!E260-'Choose Housekeeping Genes'!AC$27,35-'Choose Housekeeping Genes'!AC$27),"")</f>
        <v/>
      </c>
      <c r="AB260" s="132" t="str">
        <f>IF(SUM('Control Sample Data'!F$3:F$386)&gt;10,IF(AND(ISNUMBER('Control Sample Data'!F260),'Control Sample Data'!F260&lt;35,'Control Sample Data'!F260&gt;0),'Control Sample Data'!F260-'Choose Housekeeping Genes'!AD$27,35-'Choose Housekeeping Genes'!AD$27),"")</f>
        <v/>
      </c>
      <c r="AC260" s="132" t="str">
        <f>IF(SUM('Control Sample Data'!G$3:G$386)&gt;10,IF(AND(ISNUMBER('Control Sample Data'!G260),'Control Sample Data'!G260&lt;35,'Control Sample Data'!G260&gt;0),'Control Sample Data'!G260-'Choose Housekeeping Genes'!AE$27,35-'Choose Housekeeping Genes'!AE$27),"")</f>
        <v/>
      </c>
      <c r="AD260" s="132" t="str">
        <f>IF(SUM('Control Sample Data'!H$3:H$386)&gt;10,IF(AND(ISNUMBER('Control Sample Data'!H260),'Control Sample Data'!H260&lt;35,'Control Sample Data'!H260&gt;0),'Control Sample Data'!H260-'Choose Housekeeping Genes'!AF$27,35-'Choose Housekeeping Genes'!AF$27),"")</f>
        <v/>
      </c>
      <c r="AE260" s="132" t="str">
        <f>IF(SUM('Control Sample Data'!I$3:I$386)&gt;10,IF(AND(ISNUMBER('Control Sample Data'!I260),'Control Sample Data'!I260&lt;35,'Control Sample Data'!I260&gt;0),'Control Sample Data'!I260-'Choose Housekeeping Genes'!AG$27,35-'Choose Housekeeping Genes'!AG$27),"")</f>
        <v/>
      </c>
      <c r="AF260" s="132" t="str">
        <f>IF(SUM('Control Sample Data'!J$3:J$386)&gt;10,IF(AND(ISNUMBER('Control Sample Data'!J260),'Control Sample Data'!J260&lt;35,'Control Sample Data'!J260&gt;0),'Control Sample Data'!J260-'Choose Housekeeping Genes'!AH$27,35-'Choose Housekeeping Genes'!AH$27),"")</f>
        <v/>
      </c>
      <c r="AG260" s="132" t="str">
        <f>IF(SUM('Control Sample Data'!K$3:K$386)&gt;10,IF(AND(ISNUMBER('Control Sample Data'!K260),'Control Sample Data'!K260&lt;35,'Control Sample Data'!K260&gt;0),'Control Sample Data'!K260-'Choose Housekeeping Genes'!AI$27,35-'Choose Housekeeping Genes'!AI$27),"")</f>
        <v/>
      </c>
      <c r="AH260" s="132" t="str">
        <f>IF(SUM('Control Sample Data'!L$3:L$386)&gt;10,IF(AND(ISNUMBER('Control Sample Data'!L260),'Control Sample Data'!L260&lt;35,'Control Sample Data'!L260&gt;0),'Control Sample Data'!L260-'Choose Housekeeping Genes'!AJ$27,35-'Choose Housekeeping Genes'!AJ$27),"")</f>
        <v/>
      </c>
      <c r="AI260" s="132" t="str">
        <f>IF(SUM('Control Sample Data'!M$3:M$386)&gt;10,IF(AND(ISNUMBER('Control Sample Data'!M260),'Control Sample Data'!M260&lt;35,'Control Sample Data'!M260&gt;0),'Control Sample Data'!M260-'Choose Housekeeping Genes'!AK$27,35-'Choose Housekeeping Genes'!AK$27),"")</f>
        <v/>
      </c>
      <c r="AJ260" s="132" t="str">
        <f>IF(SUM('Control Sample Data'!N$3:N$386)&gt;10,IF(AND(ISNUMBER('Control Sample Data'!N260),'Control Sample Data'!N260&lt;35,'Control Sample Data'!N260&gt;0),'Control Sample Data'!N260-'Choose Housekeeping Genes'!AL$27,35-'Choose Housekeeping Genes'!AL$27),"")</f>
        <v/>
      </c>
      <c r="AK260" s="132" t="str">
        <f>IF(SUM('Control Sample Data'!O$3:O$386)&gt;10,IF(AND(ISNUMBER('Control Sample Data'!O260),'Control Sample Data'!O260&lt;35,'Control Sample Data'!O260&gt;0),'Control Sample Data'!O260-'Choose Housekeeping Genes'!AM$27,35-'Choose Housekeeping Genes'!AM$27),"")</f>
        <v/>
      </c>
      <c r="AL260" s="132" t="str">
        <f>IF(SUM('Control Sample Data'!P$3:P$386)&gt;10,IF(AND(ISNUMBER('Control Sample Data'!P260),'Control Sample Data'!P260&lt;35,'Control Sample Data'!P260&gt;0),'Control Sample Data'!P260-'Choose Housekeeping Genes'!AN$27,35-'Choose Housekeeping Genes'!AN$27),"")</f>
        <v/>
      </c>
      <c r="AM260" s="132" t="str">
        <f>IF(SUM('Control Sample Data'!Q$3:Q$386)&gt;10,IF(AND(ISNUMBER('Control Sample Data'!Q260),'Control Sample Data'!Q260&lt;35,'Control Sample Data'!Q260&gt;0),'Control Sample Data'!Q260-'Choose Housekeeping Genes'!AO$27,35-'Choose Housekeeping Genes'!AO$27),"")</f>
        <v/>
      </c>
      <c r="AN260" s="132" t="str">
        <f>IF(SUM('Control Sample Data'!R$3:R$386)&gt;10,IF(AND(ISNUMBER('Control Sample Data'!R260),'Control Sample Data'!R260&lt;35,'Control Sample Data'!R260&gt;0),'Control Sample Data'!R260-'Choose Housekeeping Genes'!AP$27,35-'Choose Housekeeping Genes'!AP$27),"")</f>
        <v/>
      </c>
      <c r="AO260" s="132" t="str">
        <f>IF(SUM('Control Sample Data'!S$3:S$386)&gt;10,IF(AND(ISNUMBER('Control Sample Data'!S260),'Control Sample Data'!S260&lt;35,'Control Sample Data'!S260&gt;0),'Control Sample Data'!S260-'Choose Housekeeping Genes'!AQ$27,35-'Choose Housekeeping Genes'!AQ$27),"")</f>
        <v/>
      </c>
      <c r="AP260" s="132" t="str">
        <f>IF(SUM('Control Sample Data'!T$3:T$386)&gt;10,IF(AND(ISNUMBER('Control Sample Data'!T260),'Control Sample Data'!T260&lt;35,'Control Sample Data'!T260&gt;0),'Control Sample Data'!T260-'Choose Housekeeping Genes'!AR$27,35-'Choose Housekeeping Genes'!AR$27),"")</f>
        <v/>
      </c>
      <c r="AQ260" s="132" t="str">
        <f>IF(SUM('Control Sample Data'!U$3:U$386)&gt;10,IF(AND(ISNUMBER('Control Sample Data'!U260),'Control Sample Data'!U260&lt;35,'Control Sample Data'!U260&gt;0),'Control Sample Data'!U260-'Choose Housekeeping Genes'!AS$27,35-'Choose Housekeeping Genes'!AS$27),"")</f>
        <v/>
      </c>
      <c r="AR260" s="132" t="str">
        <f>IF(SUM('Control Sample Data'!V$3:V$386)&gt;10,IF(AND(ISNUMBER('Control Sample Data'!V260),'Control Sample Data'!V260&lt;35,'Control Sample Data'!V260&gt;0),'Control Sample Data'!V260-'Choose Housekeeping Genes'!AT$27,35-'Choose Housekeeping Genes'!AT$27),"")</f>
        <v/>
      </c>
      <c r="AS260" s="135" t="str">
        <f>'Control Sample Data'!A260</f>
        <v>DSCAM-AS1-1</v>
      </c>
      <c r="AT260" s="35" t="s">
        <v>306</v>
      </c>
      <c r="AU260" s="132" t="str">
        <f ca="1">IF(ISNUMBER(C260-'Choose Housekeeping Genes'!D$17),C260-'Choose Housekeeping Genes'!D$17,"")</f>
        <v/>
      </c>
      <c r="AV260" s="132" t="str">
        <f ca="1">IF(ISNUMBER(D260-'Choose Housekeeping Genes'!E$17),D260-'Choose Housekeeping Genes'!E$17,"")</f>
        <v/>
      </c>
      <c r="AW260" s="132" t="str">
        <f ca="1">IF(ISNUMBER(E260-'Choose Housekeeping Genes'!F$17),E260-'Choose Housekeeping Genes'!F$17,"")</f>
        <v/>
      </c>
      <c r="AX260" s="132" t="str">
        <f ca="1">IF(ISNUMBER(F260-'Choose Housekeeping Genes'!G$17),F260-'Choose Housekeeping Genes'!G$17,"")</f>
        <v/>
      </c>
      <c r="AY260" s="132" t="str">
        <f ca="1">IF(ISNUMBER(G260-'Choose Housekeeping Genes'!H$17),G260-'Choose Housekeeping Genes'!H$17,"")</f>
        <v/>
      </c>
      <c r="AZ260" s="132" t="str">
        <f ca="1">IF(ISNUMBER(H260-'Choose Housekeeping Genes'!I$17),H260-'Choose Housekeeping Genes'!I$17,"")</f>
        <v/>
      </c>
      <c r="BA260" s="132" t="str">
        <f ca="1">IF(ISNUMBER(I260-'Choose Housekeeping Genes'!J$17),I260-'Choose Housekeeping Genes'!J$17,"")</f>
        <v/>
      </c>
      <c r="BB260" s="132" t="str">
        <f ca="1">IF(ISNUMBER(J260-'Choose Housekeeping Genes'!K$17),J260-'Choose Housekeeping Genes'!K$17,"")</f>
        <v/>
      </c>
      <c r="BC260" s="132" t="str">
        <f ca="1">IF(ISNUMBER(K260-'Choose Housekeeping Genes'!L$17),K260-'Choose Housekeeping Genes'!L$17,"")</f>
        <v/>
      </c>
      <c r="BD260" s="132" t="str">
        <f ca="1">IF(ISNUMBER(L260-'Choose Housekeeping Genes'!M$17),L260-'Choose Housekeeping Genes'!M$17,"")</f>
        <v/>
      </c>
      <c r="BE260" s="132" t="str">
        <f ca="1">IF(ISNUMBER(M260-'Choose Housekeeping Genes'!N$17),M260-'Choose Housekeeping Genes'!N$17,"")</f>
        <v/>
      </c>
      <c r="BF260" s="132" t="str">
        <f ca="1">IF(ISNUMBER(N260-'Choose Housekeeping Genes'!O$17),N260-'Choose Housekeeping Genes'!O$17,"")</f>
        <v/>
      </c>
      <c r="BG260" s="132" t="str">
        <f ca="1">IF(ISNUMBER(O260-'Choose Housekeeping Genes'!P$17),O260-'Choose Housekeeping Genes'!P$17,"")</f>
        <v/>
      </c>
      <c r="BH260" s="132" t="str">
        <f ca="1">IF(ISNUMBER(P260-'Choose Housekeeping Genes'!Q$17),P260-'Choose Housekeeping Genes'!Q$17,"")</f>
        <v/>
      </c>
      <c r="BI260" s="132" t="str">
        <f ca="1">IF(ISNUMBER(Q260-'Choose Housekeeping Genes'!R$17),Q260-'Choose Housekeeping Genes'!R$17,"")</f>
        <v/>
      </c>
      <c r="BJ260" s="132" t="str">
        <f ca="1">IF(ISNUMBER(R260-'Choose Housekeeping Genes'!S$17),R260-'Choose Housekeeping Genes'!S$17,"")</f>
        <v/>
      </c>
      <c r="BK260" s="132" t="str">
        <f ca="1">IF(ISNUMBER(S260-'Choose Housekeeping Genes'!T$17),S260-'Choose Housekeeping Genes'!T$17,"")</f>
        <v/>
      </c>
      <c r="BL260" s="132" t="str">
        <f ca="1">IF(ISNUMBER(T260-'Choose Housekeeping Genes'!U$17),T260-'Choose Housekeeping Genes'!U$17,"")</f>
        <v/>
      </c>
      <c r="BM260" s="132" t="str">
        <f ca="1">IF(ISNUMBER(U260-'Choose Housekeeping Genes'!V$17),U260-'Choose Housekeeping Genes'!V$17,"")</f>
        <v/>
      </c>
      <c r="BN260" s="132" t="str">
        <f ca="1">IF(ISNUMBER(V260-'Choose Housekeeping Genes'!W$17),V260-'Choose Housekeeping Genes'!W$17,"")</f>
        <v/>
      </c>
      <c r="BO260" s="142" t="str">
        <f t="shared" si="14"/>
        <v>DSCAM-AS1-1</v>
      </c>
      <c r="BP260" s="141" t="s">
        <v>306</v>
      </c>
      <c r="BQ260" s="132" t="str">
        <f ca="1">IF(ISNUMBER(Y260-'Choose Housekeeping Genes'!AA$17),Y260-'Choose Housekeeping Genes'!AA$17,"")</f>
        <v/>
      </c>
      <c r="BR260" s="132" t="str">
        <f ca="1">IF(ISNUMBER(Z260-'Choose Housekeeping Genes'!AB$17),Z260-'Choose Housekeeping Genes'!AB$17,"")</f>
        <v/>
      </c>
      <c r="BS260" s="132" t="str">
        <f ca="1">IF(ISNUMBER(AA260-'Choose Housekeeping Genes'!AC$17),AA260-'Choose Housekeeping Genes'!AC$17,"")</f>
        <v/>
      </c>
      <c r="BT260" s="132" t="str">
        <f ca="1">IF(ISNUMBER(AB260-'Choose Housekeeping Genes'!AD$17),AB260-'Choose Housekeeping Genes'!AD$17,"")</f>
        <v/>
      </c>
      <c r="BU260" s="132" t="str">
        <f ca="1">IF(ISNUMBER(AC260-'Choose Housekeeping Genes'!AE$17),AC260-'Choose Housekeeping Genes'!AE$17,"")</f>
        <v/>
      </c>
      <c r="BV260" s="132" t="str">
        <f ca="1">IF(ISNUMBER(AD260-'Choose Housekeeping Genes'!AF$17),AD260-'Choose Housekeeping Genes'!AF$17,"")</f>
        <v/>
      </c>
      <c r="BW260" s="132" t="str">
        <f ca="1">IF(ISNUMBER(AE260-'Choose Housekeeping Genes'!AG$17),AE260-'Choose Housekeeping Genes'!AG$17,"")</f>
        <v/>
      </c>
      <c r="BX260" s="132" t="str">
        <f ca="1">IF(ISNUMBER(AF260-'Choose Housekeeping Genes'!AH$17),AF260-'Choose Housekeeping Genes'!AH$17,"")</f>
        <v/>
      </c>
      <c r="BY260" s="132" t="str">
        <f ca="1">IF(ISNUMBER(AG260-'Choose Housekeeping Genes'!AI$17),AG260-'Choose Housekeeping Genes'!AI$17,"")</f>
        <v/>
      </c>
      <c r="BZ260" s="132" t="str">
        <f ca="1">IF(ISNUMBER(AH260-'Choose Housekeeping Genes'!AJ$17),AH260-'Choose Housekeeping Genes'!AJ$17,"")</f>
        <v/>
      </c>
      <c r="CA260" s="132" t="str">
        <f ca="1">IF(ISNUMBER(AI260-'Choose Housekeeping Genes'!AK$17),AI260-'Choose Housekeeping Genes'!AK$17,"")</f>
        <v/>
      </c>
      <c r="CB260" s="132" t="str">
        <f ca="1">IF(ISNUMBER(AJ260-'Choose Housekeeping Genes'!AL$17),AJ260-'Choose Housekeeping Genes'!AL$17,"")</f>
        <v/>
      </c>
      <c r="CC260" s="132" t="str">
        <f ca="1">IF(ISNUMBER(AK260-'Choose Housekeeping Genes'!AM$17),AK260-'Choose Housekeeping Genes'!AM$17,"")</f>
        <v/>
      </c>
      <c r="CD260" s="132" t="str">
        <f ca="1">IF(ISNUMBER(AL260-'Choose Housekeeping Genes'!AN$17),AL260-'Choose Housekeeping Genes'!AN$17,"")</f>
        <v/>
      </c>
      <c r="CE260" s="132" t="str">
        <f ca="1">IF(ISNUMBER(AM260-'Choose Housekeeping Genes'!AO$17),AM260-'Choose Housekeeping Genes'!AO$17,"")</f>
        <v/>
      </c>
      <c r="CF260" s="132" t="str">
        <f ca="1">IF(ISNUMBER(AN260-'Choose Housekeeping Genes'!AP$17),AN260-'Choose Housekeeping Genes'!AP$17,"")</f>
        <v/>
      </c>
      <c r="CG260" s="132" t="str">
        <f ca="1">IF(ISNUMBER(AO260-'Choose Housekeeping Genes'!AQ$17),AO260-'Choose Housekeeping Genes'!AQ$17,"")</f>
        <v/>
      </c>
      <c r="CH260" s="132" t="str">
        <f ca="1">IF(ISNUMBER(AP260-'Choose Housekeeping Genes'!AR$17),AP260-'Choose Housekeeping Genes'!AR$17,"")</f>
        <v/>
      </c>
      <c r="CI260" s="132" t="str">
        <f ca="1">IF(ISNUMBER(AQ260-'Choose Housekeeping Genes'!AS$17),AQ260-'Choose Housekeeping Genes'!AS$17,"")</f>
        <v/>
      </c>
      <c r="CJ260" s="132" t="str">
        <f ca="1">IF(ISNUMBER(AR260-'Choose Housekeeping Genes'!AT$17),AR260-'Choose Housekeeping Genes'!AT$17,"")</f>
        <v/>
      </c>
      <c r="CK260" s="137" t="e">
        <f t="shared" ref="CK260:CK323" ca="1" si="15">AVERAGE(AU260:BN260)</f>
        <v>#DIV/0!</v>
      </c>
      <c r="CL260" s="138" t="e">
        <f t="shared" ref="CL260:CL323" ca="1" si="16">AVERAGE(BQ260:CJ260)</f>
        <v>#DIV/0!</v>
      </c>
    </row>
    <row r="261" spans="1:90" ht="12.75" x14ac:dyDescent="0.15">
      <c r="A261" s="131" t="str">
        <f>'Transcript table'!C261</f>
        <v>DSCAM-AS1-2</v>
      </c>
      <c r="B261" s="35" t="s">
        <v>307</v>
      </c>
      <c r="C261" s="132" t="str">
        <f>IF(SUM('Test Sample Data'!C$3:C$386)&gt;10,IF(AND(ISNUMBER('Test Sample Data'!C261),'Test Sample Data'!C261&lt;35,'Test Sample Data'!C261&gt;0),'Test Sample Data'!C261-'Choose Housekeeping Genes'!D$27,35-'Choose Housekeeping Genes'!D$27),"")</f>
        <v/>
      </c>
      <c r="D261" s="132" t="str">
        <f>IF(SUM('Test Sample Data'!D$3:D$386)&gt;10,IF(AND(ISNUMBER('Test Sample Data'!D261),'Test Sample Data'!D261&lt;35,'Test Sample Data'!D261&gt;0),'Test Sample Data'!D261-'Choose Housekeeping Genes'!E$27,35-'Choose Housekeeping Genes'!E$27),"")</f>
        <v/>
      </c>
      <c r="E261" s="132" t="str">
        <f>IF(SUM('Test Sample Data'!E$3:E$386)&gt;10,IF(AND(ISNUMBER('Test Sample Data'!E261),'Test Sample Data'!E261&lt;35,'Test Sample Data'!E261&gt;0),'Test Sample Data'!E261-'Choose Housekeeping Genes'!F$27,35-'Choose Housekeeping Genes'!F$27),"")</f>
        <v/>
      </c>
      <c r="F261" s="132" t="str">
        <f>IF(SUM('Test Sample Data'!F$3:F$386)&gt;10,IF(AND(ISNUMBER('Test Sample Data'!F261),'Test Sample Data'!F261&lt;35,'Test Sample Data'!F261&gt;0),'Test Sample Data'!F261-'Choose Housekeeping Genes'!G$27,35-'Choose Housekeeping Genes'!G$27),"")</f>
        <v/>
      </c>
      <c r="G261" s="132" t="str">
        <f>IF(SUM('Test Sample Data'!G$3:G$386)&gt;10,IF(AND(ISNUMBER('Test Sample Data'!G261),'Test Sample Data'!G261&lt;35,'Test Sample Data'!G261&gt;0),'Test Sample Data'!G261-'Choose Housekeeping Genes'!H$27,35-'Choose Housekeeping Genes'!H$27),"")</f>
        <v/>
      </c>
      <c r="H261" s="132" t="str">
        <f>IF(SUM('Test Sample Data'!H$3:H$386)&gt;10,IF(AND(ISNUMBER('Test Sample Data'!H261),'Test Sample Data'!H261&lt;35,'Test Sample Data'!H261&gt;0),'Test Sample Data'!H261-'Choose Housekeeping Genes'!I$27,35-'Choose Housekeeping Genes'!I$27),"")</f>
        <v/>
      </c>
      <c r="I261" s="132" t="str">
        <f>IF(SUM('Test Sample Data'!I$3:I$386)&gt;10,IF(AND(ISNUMBER('Test Sample Data'!I261),'Test Sample Data'!I261&lt;35,'Test Sample Data'!I261&gt;0),'Test Sample Data'!I261-'Choose Housekeeping Genes'!J$27,35-'Choose Housekeeping Genes'!J$27),"")</f>
        <v/>
      </c>
      <c r="J261" s="132" t="str">
        <f>IF(SUM('Test Sample Data'!J$3:J$386)&gt;10,IF(AND(ISNUMBER('Test Sample Data'!J261),'Test Sample Data'!J261&lt;35,'Test Sample Data'!J261&gt;0),'Test Sample Data'!J261-'Choose Housekeeping Genes'!K$27,35-'Choose Housekeeping Genes'!K$27),"")</f>
        <v/>
      </c>
      <c r="K261" s="132" t="str">
        <f>IF(SUM('Test Sample Data'!K$3:K$386)&gt;10,IF(AND(ISNUMBER('Test Sample Data'!K261),'Test Sample Data'!K261&lt;35,'Test Sample Data'!K261&gt;0),'Test Sample Data'!K261-'Choose Housekeeping Genes'!L$27,35-'Choose Housekeeping Genes'!L$27),"")</f>
        <v/>
      </c>
      <c r="L261" s="132" t="str">
        <f>IF(SUM('Test Sample Data'!L$3:L$386)&gt;10,IF(AND(ISNUMBER('Test Sample Data'!L261),'Test Sample Data'!L261&lt;35,'Test Sample Data'!L261&gt;0),'Test Sample Data'!L261-'Choose Housekeeping Genes'!M$27,35-'Choose Housekeeping Genes'!M$27),"")</f>
        <v/>
      </c>
      <c r="M261" s="132" t="str">
        <f>IF(SUM('Test Sample Data'!M$3:M$386)&gt;10,IF(AND(ISNUMBER('Test Sample Data'!M261),'Test Sample Data'!M261&lt;35,'Test Sample Data'!M261&gt;0),'Test Sample Data'!M261-'Choose Housekeeping Genes'!N$27,35-'Choose Housekeeping Genes'!N$27),"")</f>
        <v/>
      </c>
      <c r="N261" s="132" t="str">
        <f>IF(SUM('Test Sample Data'!N$3:N$386)&gt;10,IF(AND(ISNUMBER('Test Sample Data'!N261),'Test Sample Data'!N261&lt;35,'Test Sample Data'!N261&gt;0),'Test Sample Data'!N261-'Choose Housekeeping Genes'!O$27,35-'Choose Housekeeping Genes'!O$27),"")</f>
        <v/>
      </c>
      <c r="O261" s="132" t="str">
        <f>IF(SUM('Test Sample Data'!O$3:O$386)&gt;10,IF(AND(ISNUMBER('Test Sample Data'!O261),'Test Sample Data'!O261&lt;35,'Test Sample Data'!O261&gt;0),'Test Sample Data'!O261-'Choose Housekeeping Genes'!P$27,35-'Choose Housekeeping Genes'!P$27),"")</f>
        <v/>
      </c>
      <c r="P261" s="132" t="str">
        <f>IF(SUM('Test Sample Data'!P$3:P$386)&gt;10,IF(AND(ISNUMBER('Test Sample Data'!P261),'Test Sample Data'!P261&lt;35,'Test Sample Data'!P261&gt;0),'Test Sample Data'!P261-'Choose Housekeeping Genes'!Q$27,35-'Choose Housekeeping Genes'!Q$27),"")</f>
        <v/>
      </c>
      <c r="Q261" s="132" t="str">
        <f>IF(SUM('Test Sample Data'!Q$3:Q$386)&gt;10,IF(AND(ISNUMBER('Test Sample Data'!Q261),'Test Sample Data'!Q261&lt;35,'Test Sample Data'!Q261&gt;0),'Test Sample Data'!Q261-'Choose Housekeeping Genes'!R$27,35-'Choose Housekeeping Genes'!R$27),"")</f>
        <v/>
      </c>
      <c r="R261" s="132" t="str">
        <f>IF(SUM('Test Sample Data'!R$3:R$386)&gt;10,IF(AND(ISNUMBER('Test Sample Data'!R261),'Test Sample Data'!R261&lt;35,'Test Sample Data'!R261&gt;0),'Test Sample Data'!R261-'Choose Housekeeping Genes'!S$27,35-'Choose Housekeeping Genes'!S$27),"")</f>
        <v/>
      </c>
      <c r="S261" s="132" t="str">
        <f>IF(SUM('Test Sample Data'!S$3:S$386)&gt;10,IF(AND(ISNUMBER('Test Sample Data'!S261),'Test Sample Data'!S261&lt;35,'Test Sample Data'!S261&gt;0),'Test Sample Data'!S261-'Choose Housekeeping Genes'!T$27,35-'Choose Housekeeping Genes'!T$27),"")</f>
        <v/>
      </c>
      <c r="T261" s="132" t="str">
        <f>IF(SUM('Test Sample Data'!T$3:T$386)&gt;10,IF(AND(ISNUMBER('Test Sample Data'!T261),'Test Sample Data'!T261&lt;35,'Test Sample Data'!T261&gt;0),'Test Sample Data'!T261-'Choose Housekeeping Genes'!U$27,35-'Choose Housekeeping Genes'!U$27),"")</f>
        <v/>
      </c>
      <c r="U261" s="132" t="str">
        <f>IF(SUM('Test Sample Data'!U$3:U$386)&gt;10,IF(AND(ISNUMBER('Test Sample Data'!U261),'Test Sample Data'!U261&lt;35,'Test Sample Data'!U261&gt;0),'Test Sample Data'!U261-'Choose Housekeeping Genes'!V$27,35-'Choose Housekeeping Genes'!V$27),"")</f>
        <v/>
      </c>
      <c r="V261" s="132" t="str">
        <f>IF(SUM('Test Sample Data'!V$3:V$386)&gt;10,IF(AND(ISNUMBER('Test Sample Data'!V261),'Test Sample Data'!V261&lt;35,'Test Sample Data'!V261&gt;0),'Test Sample Data'!V261-'Choose Housekeeping Genes'!W$27,35-'Choose Housekeeping Genes'!W$27),"")</f>
        <v/>
      </c>
      <c r="W261" s="140" t="str">
        <f>'Control Sample Data'!A261</f>
        <v>DSCAM-AS1-2</v>
      </c>
      <c r="X261" s="141" t="s">
        <v>307</v>
      </c>
      <c r="Y261" s="132" t="str">
        <f>IF(SUM('Control Sample Data'!C$3:C$386)&gt;10,IF(AND(ISNUMBER('Control Sample Data'!C261),'Control Sample Data'!C261&lt;35,'Control Sample Data'!C261&gt;0),'Control Sample Data'!C261-'Choose Housekeeping Genes'!AA$27,35-'Choose Housekeeping Genes'!AA$27),"")</f>
        <v/>
      </c>
      <c r="Z261" s="132" t="str">
        <f>IF(SUM('Control Sample Data'!D$3:D$386)&gt;10,IF(AND(ISNUMBER('Control Sample Data'!D261),'Control Sample Data'!D261&lt;35,'Control Sample Data'!D261&gt;0),'Control Sample Data'!D261-'Choose Housekeeping Genes'!AB$27,35-'Choose Housekeeping Genes'!AB$27),"")</f>
        <v/>
      </c>
      <c r="AA261" s="132" t="str">
        <f>IF(SUM('Control Sample Data'!E$3:E$386)&gt;10,IF(AND(ISNUMBER('Control Sample Data'!E261),'Control Sample Data'!E261&lt;35,'Control Sample Data'!E261&gt;0),'Control Sample Data'!E261-'Choose Housekeeping Genes'!AC$27,35-'Choose Housekeeping Genes'!AC$27),"")</f>
        <v/>
      </c>
      <c r="AB261" s="132" t="str">
        <f>IF(SUM('Control Sample Data'!F$3:F$386)&gt;10,IF(AND(ISNUMBER('Control Sample Data'!F261),'Control Sample Data'!F261&lt;35,'Control Sample Data'!F261&gt;0),'Control Sample Data'!F261-'Choose Housekeeping Genes'!AD$27,35-'Choose Housekeeping Genes'!AD$27),"")</f>
        <v/>
      </c>
      <c r="AC261" s="132" t="str">
        <f>IF(SUM('Control Sample Data'!G$3:G$386)&gt;10,IF(AND(ISNUMBER('Control Sample Data'!G261),'Control Sample Data'!G261&lt;35,'Control Sample Data'!G261&gt;0),'Control Sample Data'!G261-'Choose Housekeeping Genes'!AE$27,35-'Choose Housekeeping Genes'!AE$27),"")</f>
        <v/>
      </c>
      <c r="AD261" s="132" t="str">
        <f>IF(SUM('Control Sample Data'!H$3:H$386)&gt;10,IF(AND(ISNUMBER('Control Sample Data'!H261),'Control Sample Data'!H261&lt;35,'Control Sample Data'!H261&gt;0),'Control Sample Data'!H261-'Choose Housekeeping Genes'!AF$27,35-'Choose Housekeeping Genes'!AF$27),"")</f>
        <v/>
      </c>
      <c r="AE261" s="132" t="str">
        <f>IF(SUM('Control Sample Data'!I$3:I$386)&gt;10,IF(AND(ISNUMBER('Control Sample Data'!I261),'Control Sample Data'!I261&lt;35,'Control Sample Data'!I261&gt;0),'Control Sample Data'!I261-'Choose Housekeeping Genes'!AG$27,35-'Choose Housekeeping Genes'!AG$27),"")</f>
        <v/>
      </c>
      <c r="AF261" s="132" t="str">
        <f>IF(SUM('Control Sample Data'!J$3:J$386)&gt;10,IF(AND(ISNUMBER('Control Sample Data'!J261),'Control Sample Data'!J261&lt;35,'Control Sample Data'!J261&gt;0),'Control Sample Data'!J261-'Choose Housekeeping Genes'!AH$27,35-'Choose Housekeeping Genes'!AH$27),"")</f>
        <v/>
      </c>
      <c r="AG261" s="132" t="str">
        <f>IF(SUM('Control Sample Data'!K$3:K$386)&gt;10,IF(AND(ISNUMBER('Control Sample Data'!K261),'Control Sample Data'!K261&lt;35,'Control Sample Data'!K261&gt;0),'Control Sample Data'!K261-'Choose Housekeeping Genes'!AI$27,35-'Choose Housekeeping Genes'!AI$27),"")</f>
        <v/>
      </c>
      <c r="AH261" s="132" t="str">
        <f>IF(SUM('Control Sample Data'!L$3:L$386)&gt;10,IF(AND(ISNUMBER('Control Sample Data'!L261),'Control Sample Data'!L261&lt;35,'Control Sample Data'!L261&gt;0),'Control Sample Data'!L261-'Choose Housekeeping Genes'!AJ$27,35-'Choose Housekeeping Genes'!AJ$27),"")</f>
        <v/>
      </c>
      <c r="AI261" s="132" t="str">
        <f>IF(SUM('Control Sample Data'!M$3:M$386)&gt;10,IF(AND(ISNUMBER('Control Sample Data'!M261),'Control Sample Data'!M261&lt;35,'Control Sample Data'!M261&gt;0),'Control Sample Data'!M261-'Choose Housekeeping Genes'!AK$27,35-'Choose Housekeeping Genes'!AK$27),"")</f>
        <v/>
      </c>
      <c r="AJ261" s="132" t="str">
        <f>IF(SUM('Control Sample Data'!N$3:N$386)&gt;10,IF(AND(ISNUMBER('Control Sample Data'!N261),'Control Sample Data'!N261&lt;35,'Control Sample Data'!N261&gt;0),'Control Sample Data'!N261-'Choose Housekeeping Genes'!AL$27,35-'Choose Housekeeping Genes'!AL$27),"")</f>
        <v/>
      </c>
      <c r="AK261" s="132" t="str">
        <f>IF(SUM('Control Sample Data'!O$3:O$386)&gt;10,IF(AND(ISNUMBER('Control Sample Data'!O261),'Control Sample Data'!O261&lt;35,'Control Sample Data'!O261&gt;0),'Control Sample Data'!O261-'Choose Housekeeping Genes'!AM$27,35-'Choose Housekeeping Genes'!AM$27),"")</f>
        <v/>
      </c>
      <c r="AL261" s="132" t="str">
        <f>IF(SUM('Control Sample Data'!P$3:P$386)&gt;10,IF(AND(ISNUMBER('Control Sample Data'!P261),'Control Sample Data'!P261&lt;35,'Control Sample Data'!P261&gt;0),'Control Sample Data'!P261-'Choose Housekeeping Genes'!AN$27,35-'Choose Housekeeping Genes'!AN$27),"")</f>
        <v/>
      </c>
      <c r="AM261" s="132" t="str">
        <f>IF(SUM('Control Sample Data'!Q$3:Q$386)&gt;10,IF(AND(ISNUMBER('Control Sample Data'!Q261),'Control Sample Data'!Q261&lt;35,'Control Sample Data'!Q261&gt;0),'Control Sample Data'!Q261-'Choose Housekeeping Genes'!AO$27,35-'Choose Housekeeping Genes'!AO$27),"")</f>
        <v/>
      </c>
      <c r="AN261" s="132" t="str">
        <f>IF(SUM('Control Sample Data'!R$3:R$386)&gt;10,IF(AND(ISNUMBER('Control Sample Data'!R261),'Control Sample Data'!R261&lt;35,'Control Sample Data'!R261&gt;0),'Control Sample Data'!R261-'Choose Housekeeping Genes'!AP$27,35-'Choose Housekeeping Genes'!AP$27),"")</f>
        <v/>
      </c>
      <c r="AO261" s="132" t="str">
        <f>IF(SUM('Control Sample Data'!S$3:S$386)&gt;10,IF(AND(ISNUMBER('Control Sample Data'!S261),'Control Sample Data'!S261&lt;35,'Control Sample Data'!S261&gt;0),'Control Sample Data'!S261-'Choose Housekeeping Genes'!AQ$27,35-'Choose Housekeeping Genes'!AQ$27),"")</f>
        <v/>
      </c>
      <c r="AP261" s="132" t="str">
        <f>IF(SUM('Control Sample Data'!T$3:T$386)&gt;10,IF(AND(ISNUMBER('Control Sample Data'!T261),'Control Sample Data'!T261&lt;35,'Control Sample Data'!T261&gt;0),'Control Sample Data'!T261-'Choose Housekeeping Genes'!AR$27,35-'Choose Housekeeping Genes'!AR$27),"")</f>
        <v/>
      </c>
      <c r="AQ261" s="132" t="str">
        <f>IF(SUM('Control Sample Data'!U$3:U$386)&gt;10,IF(AND(ISNUMBER('Control Sample Data'!U261),'Control Sample Data'!U261&lt;35,'Control Sample Data'!U261&gt;0),'Control Sample Data'!U261-'Choose Housekeeping Genes'!AS$27,35-'Choose Housekeeping Genes'!AS$27),"")</f>
        <v/>
      </c>
      <c r="AR261" s="132" t="str">
        <f>IF(SUM('Control Sample Data'!V$3:V$386)&gt;10,IF(AND(ISNUMBER('Control Sample Data'!V261),'Control Sample Data'!V261&lt;35,'Control Sample Data'!V261&gt;0),'Control Sample Data'!V261-'Choose Housekeeping Genes'!AT$27,35-'Choose Housekeeping Genes'!AT$27),"")</f>
        <v/>
      </c>
      <c r="AS261" s="135" t="str">
        <f>'Control Sample Data'!A261</f>
        <v>DSCAM-AS1-2</v>
      </c>
      <c r="AT261" s="35" t="s">
        <v>307</v>
      </c>
      <c r="AU261" s="132" t="str">
        <f ca="1">IF(ISNUMBER(C261-'Choose Housekeeping Genes'!D$17),C261-'Choose Housekeeping Genes'!D$17,"")</f>
        <v/>
      </c>
      <c r="AV261" s="132" t="str">
        <f ca="1">IF(ISNUMBER(D261-'Choose Housekeeping Genes'!E$17),D261-'Choose Housekeeping Genes'!E$17,"")</f>
        <v/>
      </c>
      <c r="AW261" s="132" t="str">
        <f ca="1">IF(ISNUMBER(E261-'Choose Housekeeping Genes'!F$17),E261-'Choose Housekeeping Genes'!F$17,"")</f>
        <v/>
      </c>
      <c r="AX261" s="132" t="str">
        <f ca="1">IF(ISNUMBER(F261-'Choose Housekeeping Genes'!G$17),F261-'Choose Housekeeping Genes'!G$17,"")</f>
        <v/>
      </c>
      <c r="AY261" s="132" t="str">
        <f ca="1">IF(ISNUMBER(G261-'Choose Housekeeping Genes'!H$17),G261-'Choose Housekeeping Genes'!H$17,"")</f>
        <v/>
      </c>
      <c r="AZ261" s="132" t="str">
        <f ca="1">IF(ISNUMBER(H261-'Choose Housekeeping Genes'!I$17),H261-'Choose Housekeeping Genes'!I$17,"")</f>
        <v/>
      </c>
      <c r="BA261" s="132" t="str">
        <f ca="1">IF(ISNUMBER(I261-'Choose Housekeeping Genes'!J$17),I261-'Choose Housekeeping Genes'!J$17,"")</f>
        <v/>
      </c>
      <c r="BB261" s="132" t="str">
        <f ca="1">IF(ISNUMBER(J261-'Choose Housekeeping Genes'!K$17),J261-'Choose Housekeeping Genes'!K$17,"")</f>
        <v/>
      </c>
      <c r="BC261" s="132" t="str">
        <f ca="1">IF(ISNUMBER(K261-'Choose Housekeeping Genes'!L$17),K261-'Choose Housekeeping Genes'!L$17,"")</f>
        <v/>
      </c>
      <c r="BD261" s="132" t="str">
        <f ca="1">IF(ISNUMBER(L261-'Choose Housekeeping Genes'!M$17),L261-'Choose Housekeeping Genes'!M$17,"")</f>
        <v/>
      </c>
      <c r="BE261" s="132" t="str">
        <f ca="1">IF(ISNUMBER(M261-'Choose Housekeeping Genes'!N$17),M261-'Choose Housekeeping Genes'!N$17,"")</f>
        <v/>
      </c>
      <c r="BF261" s="132" t="str">
        <f ca="1">IF(ISNUMBER(N261-'Choose Housekeeping Genes'!O$17),N261-'Choose Housekeeping Genes'!O$17,"")</f>
        <v/>
      </c>
      <c r="BG261" s="132" t="str">
        <f ca="1">IF(ISNUMBER(O261-'Choose Housekeeping Genes'!P$17),O261-'Choose Housekeeping Genes'!P$17,"")</f>
        <v/>
      </c>
      <c r="BH261" s="132" t="str">
        <f ca="1">IF(ISNUMBER(P261-'Choose Housekeeping Genes'!Q$17),P261-'Choose Housekeeping Genes'!Q$17,"")</f>
        <v/>
      </c>
      <c r="BI261" s="132" t="str">
        <f ca="1">IF(ISNUMBER(Q261-'Choose Housekeeping Genes'!R$17),Q261-'Choose Housekeeping Genes'!R$17,"")</f>
        <v/>
      </c>
      <c r="BJ261" s="132" t="str">
        <f ca="1">IF(ISNUMBER(R261-'Choose Housekeeping Genes'!S$17),R261-'Choose Housekeeping Genes'!S$17,"")</f>
        <v/>
      </c>
      <c r="BK261" s="132" t="str">
        <f ca="1">IF(ISNUMBER(S261-'Choose Housekeeping Genes'!T$17),S261-'Choose Housekeeping Genes'!T$17,"")</f>
        <v/>
      </c>
      <c r="BL261" s="132" t="str">
        <f ca="1">IF(ISNUMBER(T261-'Choose Housekeeping Genes'!U$17),T261-'Choose Housekeeping Genes'!U$17,"")</f>
        <v/>
      </c>
      <c r="BM261" s="132" t="str">
        <f ca="1">IF(ISNUMBER(U261-'Choose Housekeeping Genes'!V$17),U261-'Choose Housekeeping Genes'!V$17,"")</f>
        <v/>
      </c>
      <c r="BN261" s="132" t="str">
        <f ca="1">IF(ISNUMBER(V261-'Choose Housekeeping Genes'!W$17),V261-'Choose Housekeeping Genes'!W$17,"")</f>
        <v/>
      </c>
      <c r="BO261" s="142" t="str">
        <f t="shared" si="14"/>
        <v>DSCAM-AS1-2</v>
      </c>
      <c r="BP261" s="141" t="s">
        <v>307</v>
      </c>
      <c r="BQ261" s="132" t="str">
        <f ca="1">IF(ISNUMBER(Y261-'Choose Housekeeping Genes'!AA$17),Y261-'Choose Housekeeping Genes'!AA$17,"")</f>
        <v/>
      </c>
      <c r="BR261" s="132" t="str">
        <f ca="1">IF(ISNUMBER(Z261-'Choose Housekeeping Genes'!AB$17),Z261-'Choose Housekeeping Genes'!AB$17,"")</f>
        <v/>
      </c>
      <c r="BS261" s="132" t="str">
        <f ca="1">IF(ISNUMBER(AA261-'Choose Housekeeping Genes'!AC$17),AA261-'Choose Housekeeping Genes'!AC$17,"")</f>
        <v/>
      </c>
      <c r="BT261" s="132" t="str">
        <f ca="1">IF(ISNUMBER(AB261-'Choose Housekeeping Genes'!AD$17),AB261-'Choose Housekeeping Genes'!AD$17,"")</f>
        <v/>
      </c>
      <c r="BU261" s="132" t="str">
        <f ca="1">IF(ISNUMBER(AC261-'Choose Housekeeping Genes'!AE$17),AC261-'Choose Housekeeping Genes'!AE$17,"")</f>
        <v/>
      </c>
      <c r="BV261" s="132" t="str">
        <f ca="1">IF(ISNUMBER(AD261-'Choose Housekeeping Genes'!AF$17),AD261-'Choose Housekeeping Genes'!AF$17,"")</f>
        <v/>
      </c>
      <c r="BW261" s="132" t="str">
        <f ca="1">IF(ISNUMBER(AE261-'Choose Housekeeping Genes'!AG$17),AE261-'Choose Housekeeping Genes'!AG$17,"")</f>
        <v/>
      </c>
      <c r="BX261" s="132" t="str">
        <f ca="1">IF(ISNUMBER(AF261-'Choose Housekeeping Genes'!AH$17),AF261-'Choose Housekeeping Genes'!AH$17,"")</f>
        <v/>
      </c>
      <c r="BY261" s="132" t="str">
        <f ca="1">IF(ISNUMBER(AG261-'Choose Housekeeping Genes'!AI$17),AG261-'Choose Housekeeping Genes'!AI$17,"")</f>
        <v/>
      </c>
      <c r="BZ261" s="132" t="str">
        <f ca="1">IF(ISNUMBER(AH261-'Choose Housekeeping Genes'!AJ$17),AH261-'Choose Housekeeping Genes'!AJ$17,"")</f>
        <v/>
      </c>
      <c r="CA261" s="132" t="str">
        <f ca="1">IF(ISNUMBER(AI261-'Choose Housekeeping Genes'!AK$17),AI261-'Choose Housekeeping Genes'!AK$17,"")</f>
        <v/>
      </c>
      <c r="CB261" s="132" t="str">
        <f ca="1">IF(ISNUMBER(AJ261-'Choose Housekeeping Genes'!AL$17),AJ261-'Choose Housekeeping Genes'!AL$17,"")</f>
        <v/>
      </c>
      <c r="CC261" s="132" t="str">
        <f ca="1">IF(ISNUMBER(AK261-'Choose Housekeeping Genes'!AM$17),AK261-'Choose Housekeeping Genes'!AM$17,"")</f>
        <v/>
      </c>
      <c r="CD261" s="132" t="str">
        <f ca="1">IF(ISNUMBER(AL261-'Choose Housekeeping Genes'!AN$17),AL261-'Choose Housekeeping Genes'!AN$17,"")</f>
        <v/>
      </c>
      <c r="CE261" s="132" t="str">
        <f ca="1">IF(ISNUMBER(AM261-'Choose Housekeeping Genes'!AO$17),AM261-'Choose Housekeeping Genes'!AO$17,"")</f>
        <v/>
      </c>
      <c r="CF261" s="132" t="str">
        <f ca="1">IF(ISNUMBER(AN261-'Choose Housekeeping Genes'!AP$17),AN261-'Choose Housekeeping Genes'!AP$17,"")</f>
        <v/>
      </c>
      <c r="CG261" s="132" t="str">
        <f ca="1">IF(ISNUMBER(AO261-'Choose Housekeeping Genes'!AQ$17),AO261-'Choose Housekeeping Genes'!AQ$17,"")</f>
        <v/>
      </c>
      <c r="CH261" s="132" t="str">
        <f ca="1">IF(ISNUMBER(AP261-'Choose Housekeeping Genes'!AR$17),AP261-'Choose Housekeeping Genes'!AR$17,"")</f>
        <v/>
      </c>
      <c r="CI261" s="132" t="str">
        <f ca="1">IF(ISNUMBER(AQ261-'Choose Housekeeping Genes'!AS$17),AQ261-'Choose Housekeeping Genes'!AS$17,"")</f>
        <v/>
      </c>
      <c r="CJ261" s="132" t="str">
        <f ca="1">IF(ISNUMBER(AR261-'Choose Housekeeping Genes'!AT$17),AR261-'Choose Housekeeping Genes'!AT$17,"")</f>
        <v/>
      </c>
      <c r="CK261" s="137" t="e">
        <f t="shared" ca="1" si="15"/>
        <v>#DIV/0!</v>
      </c>
      <c r="CL261" s="138" t="e">
        <f t="shared" ca="1" si="16"/>
        <v>#DIV/0!</v>
      </c>
    </row>
    <row r="262" spans="1:90" ht="12.75" x14ac:dyDescent="0.15">
      <c r="A262" s="131" t="str">
        <f>'Transcript table'!C262</f>
        <v>FLG-AS1-1</v>
      </c>
      <c r="B262" s="35" t="s">
        <v>308</v>
      </c>
      <c r="C262" s="132" t="str">
        <f>IF(SUM('Test Sample Data'!C$3:C$386)&gt;10,IF(AND(ISNUMBER('Test Sample Data'!C262),'Test Sample Data'!C262&lt;35,'Test Sample Data'!C262&gt;0),'Test Sample Data'!C262-'Choose Housekeeping Genes'!D$27,35-'Choose Housekeeping Genes'!D$27),"")</f>
        <v/>
      </c>
      <c r="D262" s="132" t="str">
        <f>IF(SUM('Test Sample Data'!D$3:D$386)&gt;10,IF(AND(ISNUMBER('Test Sample Data'!D262),'Test Sample Data'!D262&lt;35,'Test Sample Data'!D262&gt;0),'Test Sample Data'!D262-'Choose Housekeeping Genes'!E$27,35-'Choose Housekeeping Genes'!E$27),"")</f>
        <v/>
      </c>
      <c r="E262" s="132" t="str">
        <f>IF(SUM('Test Sample Data'!E$3:E$386)&gt;10,IF(AND(ISNUMBER('Test Sample Data'!E262),'Test Sample Data'!E262&lt;35,'Test Sample Data'!E262&gt;0),'Test Sample Data'!E262-'Choose Housekeeping Genes'!F$27,35-'Choose Housekeeping Genes'!F$27),"")</f>
        <v/>
      </c>
      <c r="F262" s="132" t="str">
        <f>IF(SUM('Test Sample Data'!F$3:F$386)&gt;10,IF(AND(ISNUMBER('Test Sample Data'!F262),'Test Sample Data'!F262&lt;35,'Test Sample Data'!F262&gt;0),'Test Sample Data'!F262-'Choose Housekeeping Genes'!G$27,35-'Choose Housekeeping Genes'!G$27),"")</f>
        <v/>
      </c>
      <c r="G262" s="132" t="str">
        <f>IF(SUM('Test Sample Data'!G$3:G$386)&gt;10,IF(AND(ISNUMBER('Test Sample Data'!G262),'Test Sample Data'!G262&lt;35,'Test Sample Data'!G262&gt;0),'Test Sample Data'!G262-'Choose Housekeeping Genes'!H$27,35-'Choose Housekeeping Genes'!H$27),"")</f>
        <v/>
      </c>
      <c r="H262" s="132" t="str">
        <f>IF(SUM('Test Sample Data'!H$3:H$386)&gt;10,IF(AND(ISNUMBER('Test Sample Data'!H262),'Test Sample Data'!H262&lt;35,'Test Sample Data'!H262&gt;0),'Test Sample Data'!H262-'Choose Housekeeping Genes'!I$27,35-'Choose Housekeeping Genes'!I$27),"")</f>
        <v/>
      </c>
      <c r="I262" s="132" t="str">
        <f>IF(SUM('Test Sample Data'!I$3:I$386)&gt;10,IF(AND(ISNUMBER('Test Sample Data'!I262),'Test Sample Data'!I262&lt;35,'Test Sample Data'!I262&gt;0),'Test Sample Data'!I262-'Choose Housekeeping Genes'!J$27,35-'Choose Housekeeping Genes'!J$27),"")</f>
        <v/>
      </c>
      <c r="J262" s="132" t="str">
        <f>IF(SUM('Test Sample Data'!J$3:J$386)&gt;10,IF(AND(ISNUMBER('Test Sample Data'!J262),'Test Sample Data'!J262&lt;35,'Test Sample Data'!J262&gt;0),'Test Sample Data'!J262-'Choose Housekeeping Genes'!K$27,35-'Choose Housekeeping Genes'!K$27),"")</f>
        <v/>
      </c>
      <c r="K262" s="132" t="str">
        <f>IF(SUM('Test Sample Data'!K$3:K$386)&gt;10,IF(AND(ISNUMBER('Test Sample Data'!K262),'Test Sample Data'!K262&lt;35,'Test Sample Data'!K262&gt;0),'Test Sample Data'!K262-'Choose Housekeeping Genes'!L$27,35-'Choose Housekeeping Genes'!L$27),"")</f>
        <v/>
      </c>
      <c r="L262" s="132" t="str">
        <f>IF(SUM('Test Sample Data'!L$3:L$386)&gt;10,IF(AND(ISNUMBER('Test Sample Data'!L262),'Test Sample Data'!L262&lt;35,'Test Sample Data'!L262&gt;0),'Test Sample Data'!L262-'Choose Housekeeping Genes'!M$27,35-'Choose Housekeeping Genes'!M$27),"")</f>
        <v/>
      </c>
      <c r="M262" s="132" t="str">
        <f>IF(SUM('Test Sample Data'!M$3:M$386)&gt;10,IF(AND(ISNUMBER('Test Sample Data'!M262),'Test Sample Data'!M262&lt;35,'Test Sample Data'!M262&gt;0),'Test Sample Data'!M262-'Choose Housekeeping Genes'!N$27,35-'Choose Housekeeping Genes'!N$27),"")</f>
        <v/>
      </c>
      <c r="N262" s="132" t="str">
        <f>IF(SUM('Test Sample Data'!N$3:N$386)&gt;10,IF(AND(ISNUMBER('Test Sample Data'!N262),'Test Sample Data'!N262&lt;35,'Test Sample Data'!N262&gt;0),'Test Sample Data'!N262-'Choose Housekeeping Genes'!O$27,35-'Choose Housekeeping Genes'!O$27),"")</f>
        <v/>
      </c>
      <c r="O262" s="132" t="str">
        <f>IF(SUM('Test Sample Data'!O$3:O$386)&gt;10,IF(AND(ISNUMBER('Test Sample Data'!O262),'Test Sample Data'!O262&lt;35,'Test Sample Data'!O262&gt;0),'Test Sample Data'!O262-'Choose Housekeeping Genes'!P$27,35-'Choose Housekeeping Genes'!P$27),"")</f>
        <v/>
      </c>
      <c r="P262" s="132" t="str">
        <f>IF(SUM('Test Sample Data'!P$3:P$386)&gt;10,IF(AND(ISNUMBER('Test Sample Data'!P262),'Test Sample Data'!P262&lt;35,'Test Sample Data'!P262&gt;0),'Test Sample Data'!P262-'Choose Housekeeping Genes'!Q$27,35-'Choose Housekeeping Genes'!Q$27),"")</f>
        <v/>
      </c>
      <c r="Q262" s="132" t="str">
        <f>IF(SUM('Test Sample Data'!Q$3:Q$386)&gt;10,IF(AND(ISNUMBER('Test Sample Data'!Q262),'Test Sample Data'!Q262&lt;35,'Test Sample Data'!Q262&gt;0),'Test Sample Data'!Q262-'Choose Housekeeping Genes'!R$27,35-'Choose Housekeeping Genes'!R$27),"")</f>
        <v/>
      </c>
      <c r="R262" s="132" t="str">
        <f>IF(SUM('Test Sample Data'!R$3:R$386)&gt;10,IF(AND(ISNUMBER('Test Sample Data'!R262),'Test Sample Data'!R262&lt;35,'Test Sample Data'!R262&gt;0),'Test Sample Data'!R262-'Choose Housekeeping Genes'!S$27,35-'Choose Housekeeping Genes'!S$27),"")</f>
        <v/>
      </c>
      <c r="S262" s="132" t="str">
        <f>IF(SUM('Test Sample Data'!S$3:S$386)&gt;10,IF(AND(ISNUMBER('Test Sample Data'!S262),'Test Sample Data'!S262&lt;35,'Test Sample Data'!S262&gt;0),'Test Sample Data'!S262-'Choose Housekeeping Genes'!T$27,35-'Choose Housekeeping Genes'!T$27),"")</f>
        <v/>
      </c>
      <c r="T262" s="132" t="str">
        <f>IF(SUM('Test Sample Data'!T$3:T$386)&gt;10,IF(AND(ISNUMBER('Test Sample Data'!T262),'Test Sample Data'!T262&lt;35,'Test Sample Data'!T262&gt;0),'Test Sample Data'!T262-'Choose Housekeeping Genes'!U$27,35-'Choose Housekeeping Genes'!U$27),"")</f>
        <v/>
      </c>
      <c r="U262" s="132" t="str">
        <f>IF(SUM('Test Sample Data'!U$3:U$386)&gt;10,IF(AND(ISNUMBER('Test Sample Data'!U262),'Test Sample Data'!U262&lt;35,'Test Sample Data'!U262&gt;0),'Test Sample Data'!U262-'Choose Housekeeping Genes'!V$27,35-'Choose Housekeeping Genes'!V$27),"")</f>
        <v/>
      </c>
      <c r="V262" s="132" t="str">
        <f>IF(SUM('Test Sample Data'!V$3:V$386)&gt;10,IF(AND(ISNUMBER('Test Sample Data'!V262),'Test Sample Data'!V262&lt;35,'Test Sample Data'!V262&gt;0),'Test Sample Data'!V262-'Choose Housekeeping Genes'!W$27,35-'Choose Housekeeping Genes'!W$27),"")</f>
        <v/>
      </c>
      <c r="W262" s="140" t="str">
        <f>'Control Sample Data'!A262</f>
        <v>FLG-AS1-1</v>
      </c>
      <c r="X262" s="141" t="s">
        <v>308</v>
      </c>
      <c r="Y262" s="132" t="str">
        <f>IF(SUM('Control Sample Data'!C$3:C$386)&gt;10,IF(AND(ISNUMBER('Control Sample Data'!C262),'Control Sample Data'!C262&lt;35,'Control Sample Data'!C262&gt;0),'Control Sample Data'!C262-'Choose Housekeeping Genes'!AA$27,35-'Choose Housekeeping Genes'!AA$27),"")</f>
        <v/>
      </c>
      <c r="Z262" s="132" t="str">
        <f>IF(SUM('Control Sample Data'!D$3:D$386)&gt;10,IF(AND(ISNUMBER('Control Sample Data'!D262),'Control Sample Data'!D262&lt;35,'Control Sample Data'!D262&gt;0),'Control Sample Data'!D262-'Choose Housekeeping Genes'!AB$27,35-'Choose Housekeeping Genes'!AB$27),"")</f>
        <v/>
      </c>
      <c r="AA262" s="132" t="str">
        <f>IF(SUM('Control Sample Data'!E$3:E$386)&gt;10,IF(AND(ISNUMBER('Control Sample Data'!E262),'Control Sample Data'!E262&lt;35,'Control Sample Data'!E262&gt;0),'Control Sample Data'!E262-'Choose Housekeeping Genes'!AC$27,35-'Choose Housekeeping Genes'!AC$27),"")</f>
        <v/>
      </c>
      <c r="AB262" s="132" t="str">
        <f>IF(SUM('Control Sample Data'!F$3:F$386)&gt;10,IF(AND(ISNUMBER('Control Sample Data'!F262),'Control Sample Data'!F262&lt;35,'Control Sample Data'!F262&gt;0),'Control Sample Data'!F262-'Choose Housekeeping Genes'!AD$27,35-'Choose Housekeeping Genes'!AD$27),"")</f>
        <v/>
      </c>
      <c r="AC262" s="132" t="str">
        <f>IF(SUM('Control Sample Data'!G$3:G$386)&gt;10,IF(AND(ISNUMBER('Control Sample Data'!G262),'Control Sample Data'!G262&lt;35,'Control Sample Data'!G262&gt;0),'Control Sample Data'!G262-'Choose Housekeeping Genes'!AE$27,35-'Choose Housekeeping Genes'!AE$27),"")</f>
        <v/>
      </c>
      <c r="AD262" s="132" t="str">
        <f>IF(SUM('Control Sample Data'!H$3:H$386)&gt;10,IF(AND(ISNUMBER('Control Sample Data'!H262),'Control Sample Data'!H262&lt;35,'Control Sample Data'!H262&gt;0),'Control Sample Data'!H262-'Choose Housekeeping Genes'!AF$27,35-'Choose Housekeeping Genes'!AF$27),"")</f>
        <v/>
      </c>
      <c r="AE262" s="132" t="str">
        <f>IF(SUM('Control Sample Data'!I$3:I$386)&gt;10,IF(AND(ISNUMBER('Control Sample Data'!I262),'Control Sample Data'!I262&lt;35,'Control Sample Data'!I262&gt;0),'Control Sample Data'!I262-'Choose Housekeeping Genes'!AG$27,35-'Choose Housekeeping Genes'!AG$27),"")</f>
        <v/>
      </c>
      <c r="AF262" s="132" t="str">
        <f>IF(SUM('Control Sample Data'!J$3:J$386)&gt;10,IF(AND(ISNUMBER('Control Sample Data'!J262),'Control Sample Data'!J262&lt;35,'Control Sample Data'!J262&gt;0),'Control Sample Data'!J262-'Choose Housekeeping Genes'!AH$27,35-'Choose Housekeeping Genes'!AH$27),"")</f>
        <v/>
      </c>
      <c r="AG262" s="132" t="str">
        <f>IF(SUM('Control Sample Data'!K$3:K$386)&gt;10,IF(AND(ISNUMBER('Control Sample Data'!K262),'Control Sample Data'!K262&lt;35,'Control Sample Data'!K262&gt;0),'Control Sample Data'!K262-'Choose Housekeeping Genes'!AI$27,35-'Choose Housekeeping Genes'!AI$27),"")</f>
        <v/>
      </c>
      <c r="AH262" s="132" t="str">
        <f>IF(SUM('Control Sample Data'!L$3:L$386)&gt;10,IF(AND(ISNUMBER('Control Sample Data'!L262),'Control Sample Data'!L262&lt;35,'Control Sample Data'!L262&gt;0),'Control Sample Data'!L262-'Choose Housekeeping Genes'!AJ$27,35-'Choose Housekeeping Genes'!AJ$27),"")</f>
        <v/>
      </c>
      <c r="AI262" s="132" t="str">
        <f>IF(SUM('Control Sample Data'!M$3:M$386)&gt;10,IF(AND(ISNUMBER('Control Sample Data'!M262),'Control Sample Data'!M262&lt;35,'Control Sample Data'!M262&gt;0),'Control Sample Data'!M262-'Choose Housekeeping Genes'!AK$27,35-'Choose Housekeeping Genes'!AK$27),"")</f>
        <v/>
      </c>
      <c r="AJ262" s="132" t="str">
        <f>IF(SUM('Control Sample Data'!N$3:N$386)&gt;10,IF(AND(ISNUMBER('Control Sample Data'!N262),'Control Sample Data'!N262&lt;35,'Control Sample Data'!N262&gt;0),'Control Sample Data'!N262-'Choose Housekeeping Genes'!AL$27,35-'Choose Housekeeping Genes'!AL$27),"")</f>
        <v/>
      </c>
      <c r="AK262" s="132" t="str">
        <f>IF(SUM('Control Sample Data'!O$3:O$386)&gt;10,IF(AND(ISNUMBER('Control Sample Data'!O262),'Control Sample Data'!O262&lt;35,'Control Sample Data'!O262&gt;0),'Control Sample Data'!O262-'Choose Housekeeping Genes'!AM$27,35-'Choose Housekeeping Genes'!AM$27),"")</f>
        <v/>
      </c>
      <c r="AL262" s="132" t="str">
        <f>IF(SUM('Control Sample Data'!P$3:P$386)&gt;10,IF(AND(ISNUMBER('Control Sample Data'!P262),'Control Sample Data'!P262&lt;35,'Control Sample Data'!P262&gt;0),'Control Sample Data'!P262-'Choose Housekeeping Genes'!AN$27,35-'Choose Housekeeping Genes'!AN$27),"")</f>
        <v/>
      </c>
      <c r="AM262" s="132" t="str">
        <f>IF(SUM('Control Sample Data'!Q$3:Q$386)&gt;10,IF(AND(ISNUMBER('Control Sample Data'!Q262),'Control Sample Data'!Q262&lt;35,'Control Sample Data'!Q262&gt;0),'Control Sample Data'!Q262-'Choose Housekeeping Genes'!AO$27,35-'Choose Housekeeping Genes'!AO$27),"")</f>
        <v/>
      </c>
      <c r="AN262" s="132" t="str">
        <f>IF(SUM('Control Sample Data'!R$3:R$386)&gt;10,IF(AND(ISNUMBER('Control Sample Data'!R262),'Control Sample Data'!R262&lt;35,'Control Sample Data'!R262&gt;0),'Control Sample Data'!R262-'Choose Housekeeping Genes'!AP$27,35-'Choose Housekeeping Genes'!AP$27),"")</f>
        <v/>
      </c>
      <c r="AO262" s="132" t="str">
        <f>IF(SUM('Control Sample Data'!S$3:S$386)&gt;10,IF(AND(ISNUMBER('Control Sample Data'!S262),'Control Sample Data'!S262&lt;35,'Control Sample Data'!S262&gt;0),'Control Sample Data'!S262-'Choose Housekeeping Genes'!AQ$27,35-'Choose Housekeeping Genes'!AQ$27),"")</f>
        <v/>
      </c>
      <c r="AP262" s="132" t="str">
        <f>IF(SUM('Control Sample Data'!T$3:T$386)&gt;10,IF(AND(ISNUMBER('Control Sample Data'!T262),'Control Sample Data'!T262&lt;35,'Control Sample Data'!T262&gt;0),'Control Sample Data'!T262-'Choose Housekeeping Genes'!AR$27,35-'Choose Housekeeping Genes'!AR$27),"")</f>
        <v/>
      </c>
      <c r="AQ262" s="132" t="str">
        <f>IF(SUM('Control Sample Data'!U$3:U$386)&gt;10,IF(AND(ISNUMBER('Control Sample Data'!U262),'Control Sample Data'!U262&lt;35,'Control Sample Data'!U262&gt;0),'Control Sample Data'!U262-'Choose Housekeeping Genes'!AS$27,35-'Choose Housekeeping Genes'!AS$27),"")</f>
        <v/>
      </c>
      <c r="AR262" s="132" t="str">
        <f>IF(SUM('Control Sample Data'!V$3:V$386)&gt;10,IF(AND(ISNUMBER('Control Sample Data'!V262),'Control Sample Data'!V262&lt;35,'Control Sample Data'!V262&gt;0),'Control Sample Data'!V262-'Choose Housekeeping Genes'!AT$27,35-'Choose Housekeeping Genes'!AT$27),"")</f>
        <v/>
      </c>
      <c r="AS262" s="135" t="str">
        <f>'Control Sample Data'!A262</f>
        <v>FLG-AS1-1</v>
      </c>
      <c r="AT262" s="35" t="s">
        <v>308</v>
      </c>
      <c r="AU262" s="132" t="str">
        <f ca="1">IF(ISNUMBER(C262-'Choose Housekeeping Genes'!D$17),C262-'Choose Housekeeping Genes'!D$17,"")</f>
        <v/>
      </c>
      <c r="AV262" s="132" t="str">
        <f ca="1">IF(ISNUMBER(D262-'Choose Housekeeping Genes'!E$17),D262-'Choose Housekeeping Genes'!E$17,"")</f>
        <v/>
      </c>
      <c r="AW262" s="132" t="str">
        <f ca="1">IF(ISNUMBER(E262-'Choose Housekeeping Genes'!F$17),E262-'Choose Housekeeping Genes'!F$17,"")</f>
        <v/>
      </c>
      <c r="AX262" s="132" t="str">
        <f ca="1">IF(ISNUMBER(F262-'Choose Housekeeping Genes'!G$17),F262-'Choose Housekeeping Genes'!G$17,"")</f>
        <v/>
      </c>
      <c r="AY262" s="132" t="str">
        <f ca="1">IF(ISNUMBER(G262-'Choose Housekeeping Genes'!H$17),G262-'Choose Housekeeping Genes'!H$17,"")</f>
        <v/>
      </c>
      <c r="AZ262" s="132" t="str">
        <f ca="1">IF(ISNUMBER(H262-'Choose Housekeeping Genes'!I$17),H262-'Choose Housekeeping Genes'!I$17,"")</f>
        <v/>
      </c>
      <c r="BA262" s="132" t="str">
        <f ca="1">IF(ISNUMBER(I262-'Choose Housekeeping Genes'!J$17),I262-'Choose Housekeeping Genes'!J$17,"")</f>
        <v/>
      </c>
      <c r="BB262" s="132" t="str">
        <f ca="1">IF(ISNUMBER(J262-'Choose Housekeeping Genes'!K$17),J262-'Choose Housekeeping Genes'!K$17,"")</f>
        <v/>
      </c>
      <c r="BC262" s="132" t="str">
        <f ca="1">IF(ISNUMBER(K262-'Choose Housekeeping Genes'!L$17),K262-'Choose Housekeeping Genes'!L$17,"")</f>
        <v/>
      </c>
      <c r="BD262" s="132" t="str">
        <f ca="1">IF(ISNUMBER(L262-'Choose Housekeeping Genes'!M$17),L262-'Choose Housekeeping Genes'!M$17,"")</f>
        <v/>
      </c>
      <c r="BE262" s="132" t="str">
        <f ca="1">IF(ISNUMBER(M262-'Choose Housekeeping Genes'!N$17),M262-'Choose Housekeeping Genes'!N$17,"")</f>
        <v/>
      </c>
      <c r="BF262" s="132" t="str">
        <f ca="1">IF(ISNUMBER(N262-'Choose Housekeeping Genes'!O$17),N262-'Choose Housekeeping Genes'!O$17,"")</f>
        <v/>
      </c>
      <c r="BG262" s="132" t="str">
        <f ca="1">IF(ISNUMBER(O262-'Choose Housekeeping Genes'!P$17),O262-'Choose Housekeeping Genes'!P$17,"")</f>
        <v/>
      </c>
      <c r="BH262" s="132" t="str">
        <f ca="1">IF(ISNUMBER(P262-'Choose Housekeeping Genes'!Q$17),P262-'Choose Housekeeping Genes'!Q$17,"")</f>
        <v/>
      </c>
      <c r="BI262" s="132" t="str">
        <f ca="1">IF(ISNUMBER(Q262-'Choose Housekeeping Genes'!R$17),Q262-'Choose Housekeeping Genes'!R$17,"")</f>
        <v/>
      </c>
      <c r="BJ262" s="132" t="str">
        <f ca="1">IF(ISNUMBER(R262-'Choose Housekeeping Genes'!S$17),R262-'Choose Housekeeping Genes'!S$17,"")</f>
        <v/>
      </c>
      <c r="BK262" s="132" t="str">
        <f ca="1">IF(ISNUMBER(S262-'Choose Housekeeping Genes'!T$17),S262-'Choose Housekeeping Genes'!T$17,"")</f>
        <v/>
      </c>
      <c r="BL262" s="132" t="str">
        <f ca="1">IF(ISNUMBER(T262-'Choose Housekeeping Genes'!U$17),T262-'Choose Housekeeping Genes'!U$17,"")</f>
        <v/>
      </c>
      <c r="BM262" s="132" t="str">
        <f ca="1">IF(ISNUMBER(U262-'Choose Housekeeping Genes'!V$17),U262-'Choose Housekeeping Genes'!V$17,"")</f>
        <v/>
      </c>
      <c r="BN262" s="132" t="str">
        <f ca="1">IF(ISNUMBER(V262-'Choose Housekeeping Genes'!W$17),V262-'Choose Housekeeping Genes'!W$17,"")</f>
        <v/>
      </c>
      <c r="BO262" s="142" t="str">
        <f t="shared" si="14"/>
        <v>FLG-AS1-1</v>
      </c>
      <c r="BP262" s="141" t="s">
        <v>308</v>
      </c>
      <c r="BQ262" s="132" t="str">
        <f ca="1">IF(ISNUMBER(Y262-'Choose Housekeeping Genes'!AA$17),Y262-'Choose Housekeeping Genes'!AA$17,"")</f>
        <v/>
      </c>
      <c r="BR262" s="132" t="str">
        <f ca="1">IF(ISNUMBER(Z262-'Choose Housekeeping Genes'!AB$17),Z262-'Choose Housekeeping Genes'!AB$17,"")</f>
        <v/>
      </c>
      <c r="BS262" s="132" t="str">
        <f ca="1">IF(ISNUMBER(AA262-'Choose Housekeeping Genes'!AC$17),AA262-'Choose Housekeeping Genes'!AC$17,"")</f>
        <v/>
      </c>
      <c r="BT262" s="132" t="str">
        <f ca="1">IF(ISNUMBER(AB262-'Choose Housekeeping Genes'!AD$17),AB262-'Choose Housekeeping Genes'!AD$17,"")</f>
        <v/>
      </c>
      <c r="BU262" s="132" t="str">
        <f ca="1">IF(ISNUMBER(AC262-'Choose Housekeeping Genes'!AE$17),AC262-'Choose Housekeeping Genes'!AE$17,"")</f>
        <v/>
      </c>
      <c r="BV262" s="132" t="str">
        <f ca="1">IF(ISNUMBER(AD262-'Choose Housekeeping Genes'!AF$17),AD262-'Choose Housekeeping Genes'!AF$17,"")</f>
        <v/>
      </c>
      <c r="BW262" s="132" t="str">
        <f ca="1">IF(ISNUMBER(AE262-'Choose Housekeeping Genes'!AG$17),AE262-'Choose Housekeeping Genes'!AG$17,"")</f>
        <v/>
      </c>
      <c r="BX262" s="132" t="str">
        <f ca="1">IF(ISNUMBER(AF262-'Choose Housekeeping Genes'!AH$17),AF262-'Choose Housekeeping Genes'!AH$17,"")</f>
        <v/>
      </c>
      <c r="BY262" s="132" t="str">
        <f ca="1">IF(ISNUMBER(AG262-'Choose Housekeeping Genes'!AI$17),AG262-'Choose Housekeeping Genes'!AI$17,"")</f>
        <v/>
      </c>
      <c r="BZ262" s="132" t="str">
        <f ca="1">IF(ISNUMBER(AH262-'Choose Housekeeping Genes'!AJ$17),AH262-'Choose Housekeeping Genes'!AJ$17,"")</f>
        <v/>
      </c>
      <c r="CA262" s="132" t="str">
        <f ca="1">IF(ISNUMBER(AI262-'Choose Housekeeping Genes'!AK$17),AI262-'Choose Housekeeping Genes'!AK$17,"")</f>
        <v/>
      </c>
      <c r="CB262" s="132" t="str">
        <f ca="1">IF(ISNUMBER(AJ262-'Choose Housekeeping Genes'!AL$17),AJ262-'Choose Housekeeping Genes'!AL$17,"")</f>
        <v/>
      </c>
      <c r="CC262" s="132" t="str">
        <f ca="1">IF(ISNUMBER(AK262-'Choose Housekeeping Genes'!AM$17),AK262-'Choose Housekeeping Genes'!AM$17,"")</f>
        <v/>
      </c>
      <c r="CD262" s="132" t="str">
        <f ca="1">IF(ISNUMBER(AL262-'Choose Housekeeping Genes'!AN$17),AL262-'Choose Housekeeping Genes'!AN$17,"")</f>
        <v/>
      </c>
      <c r="CE262" s="132" t="str">
        <f ca="1">IF(ISNUMBER(AM262-'Choose Housekeeping Genes'!AO$17),AM262-'Choose Housekeeping Genes'!AO$17,"")</f>
        <v/>
      </c>
      <c r="CF262" s="132" t="str">
        <f ca="1">IF(ISNUMBER(AN262-'Choose Housekeeping Genes'!AP$17),AN262-'Choose Housekeeping Genes'!AP$17,"")</f>
        <v/>
      </c>
      <c r="CG262" s="132" t="str">
        <f ca="1">IF(ISNUMBER(AO262-'Choose Housekeeping Genes'!AQ$17),AO262-'Choose Housekeeping Genes'!AQ$17,"")</f>
        <v/>
      </c>
      <c r="CH262" s="132" t="str">
        <f ca="1">IF(ISNUMBER(AP262-'Choose Housekeeping Genes'!AR$17),AP262-'Choose Housekeeping Genes'!AR$17,"")</f>
        <v/>
      </c>
      <c r="CI262" s="132" t="str">
        <f ca="1">IF(ISNUMBER(AQ262-'Choose Housekeeping Genes'!AS$17),AQ262-'Choose Housekeeping Genes'!AS$17,"")</f>
        <v/>
      </c>
      <c r="CJ262" s="132" t="str">
        <f ca="1">IF(ISNUMBER(AR262-'Choose Housekeeping Genes'!AT$17),AR262-'Choose Housekeeping Genes'!AT$17,"")</f>
        <v/>
      </c>
      <c r="CK262" s="137" t="e">
        <f t="shared" ca="1" si="15"/>
        <v>#DIV/0!</v>
      </c>
      <c r="CL262" s="138" t="e">
        <f t="shared" ca="1" si="16"/>
        <v>#DIV/0!</v>
      </c>
    </row>
    <row r="263" spans="1:90" ht="12.75" x14ac:dyDescent="0.15">
      <c r="A263" s="131" t="str">
        <f>'Transcript table'!C263</f>
        <v>FLG-AS1-2</v>
      </c>
      <c r="B263" s="35" t="s">
        <v>309</v>
      </c>
      <c r="C263" s="132" t="str">
        <f>IF(SUM('Test Sample Data'!C$3:C$386)&gt;10,IF(AND(ISNUMBER('Test Sample Data'!C263),'Test Sample Data'!C263&lt;35,'Test Sample Data'!C263&gt;0),'Test Sample Data'!C263-'Choose Housekeeping Genes'!D$27,35-'Choose Housekeeping Genes'!D$27),"")</f>
        <v/>
      </c>
      <c r="D263" s="132" t="str">
        <f>IF(SUM('Test Sample Data'!D$3:D$386)&gt;10,IF(AND(ISNUMBER('Test Sample Data'!D263),'Test Sample Data'!D263&lt;35,'Test Sample Data'!D263&gt;0),'Test Sample Data'!D263-'Choose Housekeeping Genes'!E$27,35-'Choose Housekeeping Genes'!E$27),"")</f>
        <v/>
      </c>
      <c r="E263" s="132" t="str">
        <f>IF(SUM('Test Sample Data'!E$3:E$386)&gt;10,IF(AND(ISNUMBER('Test Sample Data'!E263),'Test Sample Data'!E263&lt;35,'Test Sample Data'!E263&gt;0),'Test Sample Data'!E263-'Choose Housekeeping Genes'!F$27,35-'Choose Housekeeping Genes'!F$27),"")</f>
        <v/>
      </c>
      <c r="F263" s="132" t="str">
        <f>IF(SUM('Test Sample Data'!F$3:F$386)&gt;10,IF(AND(ISNUMBER('Test Sample Data'!F263),'Test Sample Data'!F263&lt;35,'Test Sample Data'!F263&gt;0),'Test Sample Data'!F263-'Choose Housekeeping Genes'!G$27,35-'Choose Housekeeping Genes'!G$27),"")</f>
        <v/>
      </c>
      <c r="G263" s="132" t="str">
        <f>IF(SUM('Test Sample Data'!G$3:G$386)&gt;10,IF(AND(ISNUMBER('Test Sample Data'!G263),'Test Sample Data'!G263&lt;35,'Test Sample Data'!G263&gt;0),'Test Sample Data'!G263-'Choose Housekeeping Genes'!H$27,35-'Choose Housekeeping Genes'!H$27),"")</f>
        <v/>
      </c>
      <c r="H263" s="132" t="str">
        <f>IF(SUM('Test Sample Data'!H$3:H$386)&gt;10,IF(AND(ISNUMBER('Test Sample Data'!H263),'Test Sample Data'!H263&lt;35,'Test Sample Data'!H263&gt;0),'Test Sample Data'!H263-'Choose Housekeeping Genes'!I$27,35-'Choose Housekeeping Genes'!I$27),"")</f>
        <v/>
      </c>
      <c r="I263" s="132" t="str">
        <f>IF(SUM('Test Sample Data'!I$3:I$386)&gt;10,IF(AND(ISNUMBER('Test Sample Data'!I263),'Test Sample Data'!I263&lt;35,'Test Sample Data'!I263&gt;0),'Test Sample Data'!I263-'Choose Housekeeping Genes'!J$27,35-'Choose Housekeeping Genes'!J$27),"")</f>
        <v/>
      </c>
      <c r="J263" s="132" t="str">
        <f>IF(SUM('Test Sample Data'!J$3:J$386)&gt;10,IF(AND(ISNUMBER('Test Sample Data'!J263),'Test Sample Data'!J263&lt;35,'Test Sample Data'!J263&gt;0),'Test Sample Data'!J263-'Choose Housekeeping Genes'!K$27,35-'Choose Housekeeping Genes'!K$27),"")</f>
        <v/>
      </c>
      <c r="K263" s="132" t="str">
        <f>IF(SUM('Test Sample Data'!K$3:K$386)&gt;10,IF(AND(ISNUMBER('Test Sample Data'!K263),'Test Sample Data'!K263&lt;35,'Test Sample Data'!K263&gt;0),'Test Sample Data'!K263-'Choose Housekeeping Genes'!L$27,35-'Choose Housekeeping Genes'!L$27),"")</f>
        <v/>
      </c>
      <c r="L263" s="132" t="str">
        <f>IF(SUM('Test Sample Data'!L$3:L$386)&gt;10,IF(AND(ISNUMBER('Test Sample Data'!L263),'Test Sample Data'!L263&lt;35,'Test Sample Data'!L263&gt;0),'Test Sample Data'!L263-'Choose Housekeeping Genes'!M$27,35-'Choose Housekeeping Genes'!M$27),"")</f>
        <v/>
      </c>
      <c r="M263" s="132" t="str">
        <f>IF(SUM('Test Sample Data'!M$3:M$386)&gt;10,IF(AND(ISNUMBER('Test Sample Data'!M263),'Test Sample Data'!M263&lt;35,'Test Sample Data'!M263&gt;0),'Test Sample Data'!M263-'Choose Housekeeping Genes'!N$27,35-'Choose Housekeeping Genes'!N$27),"")</f>
        <v/>
      </c>
      <c r="N263" s="132" t="str">
        <f>IF(SUM('Test Sample Data'!N$3:N$386)&gt;10,IF(AND(ISNUMBER('Test Sample Data'!N263),'Test Sample Data'!N263&lt;35,'Test Sample Data'!N263&gt;0),'Test Sample Data'!N263-'Choose Housekeeping Genes'!O$27,35-'Choose Housekeeping Genes'!O$27),"")</f>
        <v/>
      </c>
      <c r="O263" s="132" t="str">
        <f>IF(SUM('Test Sample Data'!O$3:O$386)&gt;10,IF(AND(ISNUMBER('Test Sample Data'!O263),'Test Sample Data'!O263&lt;35,'Test Sample Data'!O263&gt;0),'Test Sample Data'!O263-'Choose Housekeeping Genes'!P$27,35-'Choose Housekeeping Genes'!P$27),"")</f>
        <v/>
      </c>
      <c r="P263" s="132" t="str">
        <f>IF(SUM('Test Sample Data'!P$3:P$386)&gt;10,IF(AND(ISNUMBER('Test Sample Data'!P263),'Test Sample Data'!P263&lt;35,'Test Sample Data'!P263&gt;0),'Test Sample Data'!P263-'Choose Housekeeping Genes'!Q$27,35-'Choose Housekeeping Genes'!Q$27),"")</f>
        <v/>
      </c>
      <c r="Q263" s="132" t="str">
        <f>IF(SUM('Test Sample Data'!Q$3:Q$386)&gt;10,IF(AND(ISNUMBER('Test Sample Data'!Q263),'Test Sample Data'!Q263&lt;35,'Test Sample Data'!Q263&gt;0),'Test Sample Data'!Q263-'Choose Housekeeping Genes'!R$27,35-'Choose Housekeeping Genes'!R$27),"")</f>
        <v/>
      </c>
      <c r="R263" s="132" t="str">
        <f>IF(SUM('Test Sample Data'!R$3:R$386)&gt;10,IF(AND(ISNUMBER('Test Sample Data'!R263),'Test Sample Data'!R263&lt;35,'Test Sample Data'!R263&gt;0),'Test Sample Data'!R263-'Choose Housekeeping Genes'!S$27,35-'Choose Housekeeping Genes'!S$27),"")</f>
        <v/>
      </c>
      <c r="S263" s="132" t="str">
        <f>IF(SUM('Test Sample Data'!S$3:S$386)&gt;10,IF(AND(ISNUMBER('Test Sample Data'!S263),'Test Sample Data'!S263&lt;35,'Test Sample Data'!S263&gt;0),'Test Sample Data'!S263-'Choose Housekeeping Genes'!T$27,35-'Choose Housekeeping Genes'!T$27),"")</f>
        <v/>
      </c>
      <c r="T263" s="132" t="str">
        <f>IF(SUM('Test Sample Data'!T$3:T$386)&gt;10,IF(AND(ISNUMBER('Test Sample Data'!T263),'Test Sample Data'!T263&lt;35,'Test Sample Data'!T263&gt;0),'Test Sample Data'!T263-'Choose Housekeeping Genes'!U$27,35-'Choose Housekeeping Genes'!U$27),"")</f>
        <v/>
      </c>
      <c r="U263" s="132" t="str">
        <f>IF(SUM('Test Sample Data'!U$3:U$386)&gt;10,IF(AND(ISNUMBER('Test Sample Data'!U263),'Test Sample Data'!U263&lt;35,'Test Sample Data'!U263&gt;0),'Test Sample Data'!U263-'Choose Housekeeping Genes'!V$27,35-'Choose Housekeeping Genes'!V$27),"")</f>
        <v/>
      </c>
      <c r="V263" s="132" t="str">
        <f>IF(SUM('Test Sample Data'!V$3:V$386)&gt;10,IF(AND(ISNUMBER('Test Sample Data'!V263),'Test Sample Data'!V263&lt;35,'Test Sample Data'!V263&gt;0),'Test Sample Data'!V263-'Choose Housekeeping Genes'!W$27,35-'Choose Housekeeping Genes'!W$27),"")</f>
        <v/>
      </c>
      <c r="W263" s="140" t="str">
        <f>'Control Sample Data'!A263</f>
        <v>FLG-AS1-2</v>
      </c>
      <c r="X263" s="141" t="s">
        <v>309</v>
      </c>
      <c r="Y263" s="132" t="str">
        <f>IF(SUM('Control Sample Data'!C$3:C$386)&gt;10,IF(AND(ISNUMBER('Control Sample Data'!C263),'Control Sample Data'!C263&lt;35,'Control Sample Data'!C263&gt;0),'Control Sample Data'!C263-'Choose Housekeeping Genes'!AA$27,35-'Choose Housekeeping Genes'!AA$27),"")</f>
        <v/>
      </c>
      <c r="Z263" s="132" t="str">
        <f>IF(SUM('Control Sample Data'!D$3:D$386)&gt;10,IF(AND(ISNUMBER('Control Sample Data'!D263),'Control Sample Data'!D263&lt;35,'Control Sample Data'!D263&gt;0),'Control Sample Data'!D263-'Choose Housekeeping Genes'!AB$27,35-'Choose Housekeeping Genes'!AB$27),"")</f>
        <v/>
      </c>
      <c r="AA263" s="132" t="str">
        <f>IF(SUM('Control Sample Data'!E$3:E$386)&gt;10,IF(AND(ISNUMBER('Control Sample Data'!E263),'Control Sample Data'!E263&lt;35,'Control Sample Data'!E263&gt;0),'Control Sample Data'!E263-'Choose Housekeeping Genes'!AC$27,35-'Choose Housekeeping Genes'!AC$27),"")</f>
        <v/>
      </c>
      <c r="AB263" s="132" t="str">
        <f>IF(SUM('Control Sample Data'!F$3:F$386)&gt;10,IF(AND(ISNUMBER('Control Sample Data'!F263),'Control Sample Data'!F263&lt;35,'Control Sample Data'!F263&gt;0),'Control Sample Data'!F263-'Choose Housekeeping Genes'!AD$27,35-'Choose Housekeeping Genes'!AD$27),"")</f>
        <v/>
      </c>
      <c r="AC263" s="132" t="str">
        <f>IF(SUM('Control Sample Data'!G$3:G$386)&gt;10,IF(AND(ISNUMBER('Control Sample Data'!G263),'Control Sample Data'!G263&lt;35,'Control Sample Data'!G263&gt;0),'Control Sample Data'!G263-'Choose Housekeeping Genes'!AE$27,35-'Choose Housekeeping Genes'!AE$27),"")</f>
        <v/>
      </c>
      <c r="AD263" s="132" t="str">
        <f>IF(SUM('Control Sample Data'!H$3:H$386)&gt;10,IF(AND(ISNUMBER('Control Sample Data'!H263),'Control Sample Data'!H263&lt;35,'Control Sample Data'!H263&gt;0),'Control Sample Data'!H263-'Choose Housekeeping Genes'!AF$27,35-'Choose Housekeeping Genes'!AF$27),"")</f>
        <v/>
      </c>
      <c r="AE263" s="132" t="str">
        <f>IF(SUM('Control Sample Data'!I$3:I$386)&gt;10,IF(AND(ISNUMBER('Control Sample Data'!I263),'Control Sample Data'!I263&lt;35,'Control Sample Data'!I263&gt;0),'Control Sample Data'!I263-'Choose Housekeeping Genes'!AG$27,35-'Choose Housekeeping Genes'!AG$27),"")</f>
        <v/>
      </c>
      <c r="AF263" s="132" t="str">
        <f>IF(SUM('Control Sample Data'!J$3:J$386)&gt;10,IF(AND(ISNUMBER('Control Sample Data'!J263),'Control Sample Data'!J263&lt;35,'Control Sample Data'!J263&gt;0),'Control Sample Data'!J263-'Choose Housekeeping Genes'!AH$27,35-'Choose Housekeeping Genes'!AH$27),"")</f>
        <v/>
      </c>
      <c r="AG263" s="132" t="str">
        <f>IF(SUM('Control Sample Data'!K$3:K$386)&gt;10,IF(AND(ISNUMBER('Control Sample Data'!K263),'Control Sample Data'!K263&lt;35,'Control Sample Data'!K263&gt;0),'Control Sample Data'!K263-'Choose Housekeeping Genes'!AI$27,35-'Choose Housekeeping Genes'!AI$27),"")</f>
        <v/>
      </c>
      <c r="AH263" s="132" t="str">
        <f>IF(SUM('Control Sample Data'!L$3:L$386)&gt;10,IF(AND(ISNUMBER('Control Sample Data'!L263),'Control Sample Data'!L263&lt;35,'Control Sample Data'!L263&gt;0),'Control Sample Data'!L263-'Choose Housekeeping Genes'!AJ$27,35-'Choose Housekeeping Genes'!AJ$27),"")</f>
        <v/>
      </c>
      <c r="AI263" s="132" t="str">
        <f>IF(SUM('Control Sample Data'!M$3:M$386)&gt;10,IF(AND(ISNUMBER('Control Sample Data'!M263),'Control Sample Data'!M263&lt;35,'Control Sample Data'!M263&gt;0),'Control Sample Data'!M263-'Choose Housekeeping Genes'!AK$27,35-'Choose Housekeeping Genes'!AK$27),"")</f>
        <v/>
      </c>
      <c r="AJ263" s="132" t="str">
        <f>IF(SUM('Control Sample Data'!N$3:N$386)&gt;10,IF(AND(ISNUMBER('Control Sample Data'!N263),'Control Sample Data'!N263&lt;35,'Control Sample Data'!N263&gt;0),'Control Sample Data'!N263-'Choose Housekeeping Genes'!AL$27,35-'Choose Housekeeping Genes'!AL$27),"")</f>
        <v/>
      </c>
      <c r="AK263" s="132" t="str">
        <f>IF(SUM('Control Sample Data'!O$3:O$386)&gt;10,IF(AND(ISNUMBER('Control Sample Data'!O263),'Control Sample Data'!O263&lt;35,'Control Sample Data'!O263&gt;0),'Control Sample Data'!O263-'Choose Housekeeping Genes'!AM$27,35-'Choose Housekeeping Genes'!AM$27),"")</f>
        <v/>
      </c>
      <c r="AL263" s="132" t="str">
        <f>IF(SUM('Control Sample Data'!P$3:P$386)&gt;10,IF(AND(ISNUMBER('Control Sample Data'!P263),'Control Sample Data'!P263&lt;35,'Control Sample Data'!P263&gt;0),'Control Sample Data'!P263-'Choose Housekeeping Genes'!AN$27,35-'Choose Housekeeping Genes'!AN$27),"")</f>
        <v/>
      </c>
      <c r="AM263" s="132" t="str">
        <f>IF(SUM('Control Sample Data'!Q$3:Q$386)&gt;10,IF(AND(ISNUMBER('Control Sample Data'!Q263),'Control Sample Data'!Q263&lt;35,'Control Sample Data'!Q263&gt;0),'Control Sample Data'!Q263-'Choose Housekeeping Genes'!AO$27,35-'Choose Housekeeping Genes'!AO$27),"")</f>
        <v/>
      </c>
      <c r="AN263" s="132" t="str">
        <f>IF(SUM('Control Sample Data'!R$3:R$386)&gt;10,IF(AND(ISNUMBER('Control Sample Data'!R263),'Control Sample Data'!R263&lt;35,'Control Sample Data'!R263&gt;0),'Control Sample Data'!R263-'Choose Housekeeping Genes'!AP$27,35-'Choose Housekeeping Genes'!AP$27),"")</f>
        <v/>
      </c>
      <c r="AO263" s="132" t="str">
        <f>IF(SUM('Control Sample Data'!S$3:S$386)&gt;10,IF(AND(ISNUMBER('Control Sample Data'!S263),'Control Sample Data'!S263&lt;35,'Control Sample Data'!S263&gt;0),'Control Sample Data'!S263-'Choose Housekeeping Genes'!AQ$27,35-'Choose Housekeeping Genes'!AQ$27),"")</f>
        <v/>
      </c>
      <c r="AP263" s="132" t="str">
        <f>IF(SUM('Control Sample Data'!T$3:T$386)&gt;10,IF(AND(ISNUMBER('Control Sample Data'!T263),'Control Sample Data'!T263&lt;35,'Control Sample Data'!T263&gt;0),'Control Sample Data'!T263-'Choose Housekeeping Genes'!AR$27,35-'Choose Housekeeping Genes'!AR$27),"")</f>
        <v/>
      </c>
      <c r="AQ263" s="132" t="str">
        <f>IF(SUM('Control Sample Data'!U$3:U$386)&gt;10,IF(AND(ISNUMBER('Control Sample Data'!U263),'Control Sample Data'!U263&lt;35,'Control Sample Data'!U263&gt;0),'Control Sample Data'!U263-'Choose Housekeeping Genes'!AS$27,35-'Choose Housekeeping Genes'!AS$27),"")</f>
        <v/>
      </c>
      <c r="AR263" s="132" t="str">
        <f>IF(SUM('Control Sample Data'!V$3:V$386)&gt;10,IF(AND(ISNUMBER('Control Sample Data'!V263),'Control Sample Data'!V263&lt;35,'Control Sample Data'!V263&gt;0),'Control Sample Data'!V263-'Choose Housekeeping Genes'!AT$27,35-'Choose Housekeeping Genes'!AT$27),"")</f>
        <v/>
      </c>
      <c r="AS263" s="135" t="str">
        <f>'Control Sample Data'!A263</f>
        <v>FLG-AS1-2</v>
      </c>
      <c r="AT263" s="35" t="s">
        <v>309</v>
      </c>
      <c r="AU263" s="132" t="str">
        <f ca="1">IF(ISNUMBER(C263-'Choose Housekeeping Genes'!D$17),C263-'Choose Housekeeping Genes'!D$17,"")</f>
        <v/>
      </c>
      <c r="AV263" s="132" t="str">
        <f ca="1">IF(ISNUMBER(D263-'Choose Housekeeping Genes'!E$17),D263-'Choose Housekeeping Genes'!E$17,"")</f>
        <v/>
      </c>
      <c r="AW263" s="132" t="str">
        <f ca="1">IF(ISNUMBER(E263-'Choose Housekeeping Genes'!F$17),E263-'Choose Housekeeping Genes'!F$17,"")</f>
        <v/>
      </c>
      <c r="AX263" s="132" t="str">
        <f ca="1">IF(ISNUMBER(F263-'Choose Housekeeping Genes'!G$17),F263-'Choose Housekeeping Genes'!G$17,"")</f>
        <v/>
      </c>
      <c r="AY263" s="132" t="str">
        <f ca="1">IF(ISNUMBER(G263-'Choose Housekeeping Genes'!H$17),G263-'Choose Housekeeping Genes'!H$17,"")</f>
        <v/>
      </c>
      <c r="AZ263" s="132" t="str">
        <f ca="1">IF(ISNUMBER(H263-'Choose Housekeeping Genes'!I$17),H263-'Choose Housekeeping Genes'!I$17,"")</f>
        <v/>
      </c>
      <c r="BA263" s="132" t="str">
        <f ca="1">IF(ISNUMBER(I263-'Choose Housekeeping Genes'!J$17),I263-'Choose Housekeeping Genes'!J$17,"")</f>
        <v/>
      </c>
      <c r="BB263" s="132" t="str">
        <f ca="1">IF(ISNUMBER(J263-'Choose Housekeeping Genes'!K$17),J263-'Choose Housekeeping Genes'!K$17,"")</f>
        <v/>
      </c>
      <c r="BC263" s="132" t="str">
        <f ca="1">IF(ISNUMBER(K263-'Choose Housekeeping Genes'!L$17),K263-'Choose Housekeeping Genes'!L$17,"")</f>
        <v/>
      </c>
      <c r="BD263" s="132" t="str">
        <f ca="1">IF(ISNUMBER(L263-'Choose Housekeeping Genes'!M$17),L263-'Choose Housekeeping Genes'!M$17,"")</f>
        <v/>
      </c>
      <c r="BE263" s="132" t="str">
        <f ca="1">IF(ISNUMBER(M263-'Choose Housekeeping Genes'!N$17),M263-'Choose Housekeeping Genes'!N$17,"")</f>
        <v/>
      </c>
      <c r="BF263" s="132" t="str">
        <f ca="1">IF(ISNUMBER(N263-'Choose Housekeeping Genes'!O$17),N263-'Choose Housekeeping Genes'!O$17,"")</f>
        <v/>
      </c>
      <c r="BG263" s="132" t="str">
        <f ca="1">IF(ISNUMBER(O263-'Choose Housekeeping Genes'!P$17),O263-'Choose Housekeeping Genes'!P$17,"")</f>
        <v/>
      </c>
      <c r="BH263" s="132" t="str">
        <f ca="1">IF(ISNUMBER(P263-'Choose Housekeeping Genes'!Q$17),P263-'Choose Housekeeping Genes'!Q$17,"")</f>
        <v/>
      </c>
      <c r="BI263" s="132" t="str">
        <f ca="1">IF(ISNUMBER(Q263-'Choose Housekeeping Genes'!R$17),Q263-'Choose Housekeeping Genes'!R$17,"")</f>
        <v/>
      </c>
      <c r="BJ263" s="132" t="str">
        <f ca="1">IF(ISNUMBER(R263-'Choose Housekeeping Genes'!S$17),R263-'Choose Housekeeping Genes'!S$17,"")</f>
        <v/>
      </c>
      <c r="BK263" s="132" t="str">
        <f ca="1">IF(ISNUMBER(S263-'Choose Housekeeping Genes'!T$17),S263-'Choose Housekeeping Genes'!T$17,"")</f>
        <v/>
      </c>
      <c r="BL263" s="132" t="str">
        <f ca="1">IF(ISNUMBER(T263-'Choose Housekeeping Genes'!U$17),T263-'Choose Housekeeping Genes'!U$17,"")</f>
        <v/>
      </c>
      <c r="BM263" s="132" t="str">
        <f ca="1">IF(ISNUMBER(U263-'Choose Housekeeping Genes'!V$17),U263-'Choose Housekeeping Genes'!V$17,"")</f>
        <v/>
      </c>
      <c r="BN263" s="132" t="str">
        <f ca="1">IF(ISNUMBER(V263-'Choose Housekeeping Genes'!W$17),V263-'Choose Housekeeping Genes'!W$17,"")</f>
        <v/>
      </c>
      <c r="BO263" s="142" t="str">
        <f t="shared" si="14"/>
        <v>FLG-AS1-2</v>
      </c>
      <c r="BP263" s="141" t="s">
        <v>309</v>
      </c>
      <c r="BQ263" s="132" t="str">
        <f ca="1">IF(ISNUMBER(Y263-'Choose Housekeeping Genes'!AA$17),Y263-'Choose Housekeeping Genes'!AA$17,"")</f>
        <v/>
      </c>
      <c r="BR263" s="132" t="str">
        <f ca="1">IF(ISNUMBER(Z263-'Choose Housekeeping Genes'!AB$17),Z263-'Choose Housekeeping Genes'!AB$17,"")</f>
        <v/>
      </c>
      <c r="BS263" s="132" t="str">
        <f ca="1">IF(ISNUMBER(AA263-'Choose Housekeeping Genes'!AC$17),AA263-'Choose Housekeeping Genes'!AC$17,"")</f>
        <v/>
      </c>
      <c r="BT263" s="132" t="str">
        <f ca="1">IF(ISNUMBER(AB263-'Choose Housekeeping Genes'!AD$17),AB263-'Choose Housekeeping Genes'!AD$17,"")</f>
        <v/>
      </c>
      <c r="BU263" s="132" t="str">
        <f ca="1">IF(ISNUMBER(AC263-'Choose Housekeeping Genes'!AE$17),AC263-'Choose Housekeeping Genes'!AE$17,"")</f>
        <v/>
      </c>
      <c r="BV263" s="132" t="str">
        <f ca="1">IF(ISNUMBER(AD263-'Choose Housekeeping Genes'!AF$17),AD263-'Choose Housekeeping Genes'!AF$17,"")</f>
        <v/>
      </c>
      <c r="BW263" s="132" t="str">
        <f ca="1">IF(ISNUMBER(AE263-'Choose Housekeeping Genes'!AG$17),AE263-'Choose Housekeeping Genes'!AG$17,"")</f>
        <v/>
      </c>
      <c r="BX263" s="132" t="str">
        <f ca="1">IF(ISNUMBER(AF263-'Choose Housekeeping Genes'!AH$17),AF263-'Choose Housekeeping Genes'!AH$17,"")</f>
        <v/>
      </c>
      <c r="BY263" s="132" t="str">
        <f ca="1">IF(ISNUMBER(AG263-'Choose Housekeeping Genes'!AI$17),AG263-'Choose Housekeeping Genes'!AI$17,"")</f>
        <v/>
      </c>
      <c r="BZ263" s="132" t="str">
        <f ca="1">IF(ISNUMBER(AH263-'Choose Housekeeping Genes'!AJ$17),AH263-'Choose Housekeeping Genes'!AJ$17,"")</f>
        <v/>
      </c>
      <c r="CA263" s="132" t="str">
        <f ca="1">IF(ISNUMBER(AI263-'Choose Housekeeping Genes'!AK$17),AI263-'Choose Housekeeping Genes'!AK$17,"")</f>
        <v/>
      </c>
      <c r="CB263" s="132" t="str">
        <f ca="1">IF(ISNUMBER(AJ263-'Choose Housekeeping Genes'!AL$17),AJ263-'Choose Housekeeping Genes'!AL$17,"")</f>
        <v/>
      </c>
      <c r="CC263" s="132" t="str">
        <f ca="1">IF(ISNUMBER(AK263-'Choose Housekeeping Genes'!AM$17),AK263-'Choose Housekeeping Genes'!AM$17,"")</f>
        <v/>
      </c>
      <c r="CD263" s="132" t="str">
        <f ca="1">IF(ISNUMBER(AL263-'Choose Housekeeping Genes'!AN$17),AL263-'Choose Housekeeping Genes'!AN$17,"")</f>
        <v/>
      </c>
      <c r="CE263" s="132" t="str">
        <f ca="1">IF(ISNUMBER(AM263-'Choose Housekeeping Genes'!AO$17),AM263-'Choose Housekeeping Genes'!AO$17,"")</f>
        <v/>
      </c>
      <c r="CF263" s="132" t="str">
        <f ca="1">IF(ISNUMBER(AN263-'Choose Housekeeping Genes'!AP$17),AN263-'Choose Housekeeping Genes'!AP$17,"")</f>
        <v/>
      </c>
      <c r="CG263" s="132" t="str">
        <f ca="1">IF(ISNUMBER(AO263-'Choose Housekeeping Genes'!AQ$17),AO263-'Choose Housekeeping Genes'!AQ$17,"")</f>
        <v/>
      </c>
      <c r="CH263" s="132" t="str">
        <f ca="1">IF(ISNUMBER(AP263-'Choose Housekeeping Genes'!AR$17),AP263-'Choose Housekeeping Genes'!AR$17,"")</f>
        <v/>
      </c>
      <c r="CI263" s="132" t="str">
        <f ca="1">IF(ISNUMBER(AQ263-'Choose Housekeeping Genes'!AS$17),AQ263-'Choose Housekeeping Genes'!AS$17,"")</f>
        <v/>
      </c>
      <c r="CJ263" s="132" t="str">
        <f ca="1">IF(ISNUMBER(AR263-'Choose Housekeeping Genes'!AT$17),AR263-'Choose Housekeeping Genes'!AT$17,"")</f>
        <v/>
      </c>
      <c r="CK263" s="137" t="e">
        <f t="shared" ca="1" si="15"/>
        <v>#DIV/0!</v>
      </c>
      <c r="CL263" s="138" t="e">
        <f t="shared" ca="1" si="16"/>
        <v>#DIV/0!</v>
      </c>
    </row>
    <row r="264" spans="1:90" ht="12.75" x14ac:dyDescent="0.15">
      <c r="A264" s="131" t="str">
        <f>'Transcript table'!C264</f>
        <v>FMR4</v>
      </c>
      <c r="B264" s="35" t="s">
        <v>310</v>
      </c>
      <c r="C264" s="132" t="str">
        <f>IF(SUM('Test Sample Data'!C$3:C$386)&gt;10,IF(AND(ISNUMBER('Test Sample Data'!C264),'Test Sample Data'!C264&lt;35,'Test Sample Data'!C264&gt;0),'Test Sample Data'!C264-'Choose Housekeeping Genes'!D$27,35-'Choose Housekeeping Genes'!D$27),"")</f>
        <v/>
      </c>
      <c r="D264" s="132" t="str">
        <f>IF(SUM('Test Sample Data'!D$3:D$386)&gt;10,IF(AND(ISNUMBER('Test Sample Data'!D264),'Test Sample Data'!D264&lt;35,'Test Sample Data'!D264&gt;0),'Test Sample Data'!D264-'Choose Housekeeping Genes'!E$27,35-'Choose Housekeeping Genes'!E$27),"")</f>
        <v/>
      </c>
      <c r="E264" s="132" t="str">
        <f>IF(SUM('Test Sample Data'!E$3:E$386)&gt;10,IF(AND(ISNUMBER('Test Sample Data'!E264),'Test Sample Data'!E264&lt;35,'Test Sample Data'!E264&gt;0),'Test Sample Data'!E264-'Choose Housekeeping Genes'!F$27,35-'Choose Housekeeping Genes'!F$27),"")</f>
        <v/>
      </c>
      <c r="F264" s="132" t="str">
        <f>IF(SUM('Test Sample Data'!F$3:F$386)&gt;10,IF(AND(ISNUMBER('Test Sample Data'!F264),'Test Sample Data'!F264&lt;35,'Test Sample Data'!F264&gt;0),'Test Sample Data'!F264-'Choose Housekeeping Genes'!G$27,35-'Choose Housekeeping Genes'!G$27),"")</f>
        <v/>
      </c>
      <c r="G264" s="132" t="str">
        <f>IF(SUM('Test Sample Data'!G$3:G$386)&gt;10,IF(AND(ISNUMBER('Test Sample Data'!G264),'Test Sample Data'!G264&lt;35,'Test Sample Data'!G264&gt;0),'Test Sample Data'!G264-'Choose Housekeeping Genes'!H$27,35-'Choose Housekeeping Genes'!H$27),"")</f>
        <v/>
      </c>
      <c r="H264" s="132" t="str">
        <f>IF(SUM('Test Sample Data'!H$3:H$386)&gt;10,IF(AND(ISNUMBER('Test Sample Data'!H264),'Test Sample Data'!H264&lt;35,'Test Sample Data'!H264&gt;0),'Test Sample Data'!H264-'Choose Housekeeping Genes'!I$27,35-'Choose Housekeeping Genes'!I$27),"")</f>
        <v/>
      </c>
      <c r="I264" s="132" t="str">
        <f>IF(SUM('Test Sample Data'!I$3:I$386)&gt;10,IF(AND(ISNUMBER('Test Sample Data'!I264),'Test Sample Data'!I264&lt;35,'Test Sample Data'!I264&gt;0),'Test Sample Data'!I264-'Choose Housekeeping Genes'!J$27,35-'Choose Housekeeping Genes'!J$27),"")</f>
        <v/>
      </c>
      <c r="J264" s="132" t="str">
        <f>IF(SUM('Test Sample Data'!J$3:J$386)&gt;10,IF(AND(ISNUMBER('Test Sample Data'!J264),'Test Sample Data'!J264&lt;35,'Test Sample Data'!J264&gt;0),'Test Sample Data'!J264-'Choose Housekeeping Genes'!K$27,35-'Choose Housekeeping Genes'!K$27),"")</f>
        <v/>
      </c>
      <c r="K264" s="132" t="str">
        <f>IF(SUM('Test Sample Data'!K$3:K$386)&gt;10,IF(AND(ISNUMBER('Test Sample Data'!K264),'Test Sample Data'!K264&lt;35,'Test Sample Data'!K264&gt;0),'Test Sample Data'!K264-'Choose Housekeeping Genes'!L$27,35-'Choose Housekeeping Genes'!L$27),"")</f>
        <v/>
      </c>
      <c r="L264" s="132" t="str">
        <f>IF(SUM('Test Sample Data'!L$3:L$386)&gt;10,IF(AND(ISNUMBER('Test Sample Data'!L264),'Test Sample Data'!L264&lt;35,'Test Sample Data'!L264&gt;0),'Test Sample Data'!L264-'Choose Housekeeping Genes'!M$27,35-'Choose Housekeeping Genes'!M$27),"")</f>
        <v/>
      </c>
      <c r="M264" s="132" t="str">
        <f>IF(SUM('Test Sample Data'!M$3:M$386)&gt;10,IF(AND(ISNUMBER('Test Sample Data'!M264),'Test Sample Data'!M264&lt;35,'Test Sample Data'!M264&gt;0),'Test Sample Data'!M264-'Choose Housekeeping Genes'!N$27,35-'Choose Housekeeping Genes'!N$27),"")</f>
        <v/>
      </c>
      <c r="N264" s="132" t="str">
        <f>IF(SUM('Test Sample Data'!N$3:N$386)&gt;10,IF(AND(ISNUMBER('Test Sample Data'!N264),'Test Sample Data'!N264&lt;35,'Test Sample Data'!N264&gt;0),'Test Sample Data'!N264-'Choose Housekeeping Genes'!O$27,35-'Choose Housekeeping Genes'!O$27),"")</f>
        <v/>
      </c>
      <c r="O264" s="132" t="str">
        <f>IF(SUM('Test Sample Data'!O$3:O$386)&gt;10,IF(AND(ISNUMBER('Test Sample Data'!O264),'Test Sample Data'!O264&lt;35,'Test Sample Data'!O264&gt;0),'Test Sample Data'!O264-'Choose Housekeeping Genes'!P$27,35-'Choose Housekeeping Genes'!P$27),"")</f>
        <v/>
      </c>
      <c r="P264" s="132" t="str">
        <f>IF(SUM('Test Sample Data'!P$3:P$386)&gt;10,IF(AND(ISNUMBER('Test Sample Data'!P264),'Test Sample Data'!P264&lt;35,'Test Sample Data'!P264&gt;0),'Test Sample Data'!P264-'Choose Housekeeping Genes'!Q$27,35-'Choose Housekeeping Genes'!Q$27),"")</f>
        <v/>
      </c>
      <c r="Q264" s="132" t="str">
        <f>IF(SUM('Test Sample Data'!Q$3:Q$386)&gt;10,IF(AND(ISNUMBER('Test Sample Data'!Q264),'Test Sample Data'!Q264&lt;35,'Test Sample Data'!Q264&gt;0),'Test Sample Data'!Q264-'Choose Housekeeping Genes'!R$27,35-'Choose Housekeeping Genes'!R$27),"")</f>
        <v/>
      </c>
      <c r="R264" s="132" t="str">
        <f>IF(SUM('Test Sample Data'!R$3:R$386)&gt;10,IF(AND(ISNUMBER('Test Sample Data'!R264),'Test Sample Data'!R264&lt;35,'Test Sample Data'!R264&gt;0),'Test Sample Data'!R264-'Choose Housekeeping Genes'!S$27,35-'Choose Housekeeping Genes'!S$27),"")</f>
        <v/>
      </c>
      <c r="S264" s="132" t="str">
        <f>IF(SUM('Test Sample Data'!S$3:S$386)&gt;10,IF(AND(ISNUMBER('Test Sample Data'!S264),'Test Sample Data'!S264&lt;35,'Test Sample Data'!S264&gt;0),'Test Sample Data'!S264-'Choose Housekeeping Genes'!T$27,35-'Choose Housekeeping Genes'!T$27),"")</f>
        <v/>
      </c>
      <c r="T264" s="132" t="str">
        <f>IF(SUM('Test Sample Data'!T$3:T$386)&gt;10,IF(AND(ISNUMBER('Test Sample Data'!T264),'Test Sample Data'!T264&lt;35,'Test Sample Data'!T264&gt;0),'Test Sample Data'!T264-'Choose Housekeeping Genes'!U$27,35-'Choose Housekeeping Genes'!U$27),"")</f>
        <v/>
      </c>
      <c r="U264" s="132" t="str">
        <f>IF(SUM('Test Sample Data'!U$3:U$386)&gt;10,IF(AND(ISNUMBER('Test Sample Data'!U264),'Test Sample Data'!U264&lt;35,'Test Sample Data'!U264&gt;0),'Test Sample Data'!U264-'Choose Housekeeping Genes'!V$27,35-'Choose Housekeeping Genes'!V$27),"")</f>
        <v/>
      </c>
      <c r="V264" s="132" t="str">
        <f>IF(SUM('Test Sample Data'!V$3:V$386)&gt;10,IF(AND(ISNUMBER('Test Sample Data'!V264),'Test Sample Data'!V264&lt;35,'Test Sample Data'!V264&gt;0),'Test Sample Data'!V264-'Choose Housekeeping Genes'!W$27,35-'Choose Housekeeping Genes'!W$27),"")</f>
        <v/>
      </c>
      <c r="W264" s="140" t="str">
        <f>'Control Sample Data'!A264</f>
        <v>FMR4</v>
      </c>
      <c r="X264" s="141" t="s">
        <v>310</v>
      </c>
      <c r="Y264" s="132" t="str">
        <f>IF(SUM('Control Sample Data'!C$3:C$386)&gt;10,IF(AND(ISNUMBER('Control Sample Data'!C264),'Control Sample Data'!C264&lt;35,'Control Sample Data'!C264&gt;0),'Control Sample Data'!C264-'Choose Housekeeping Genes'!AA$27,35-'Choose Housekeeping Genes'!AA$27),"")</f>
        <v/>
      </c>
      <c r="Z264" s="132" t="str">
        <f>IF(SUM('Control Sample Data'!D$3:D$386)&gt;10,IF(AND(ISNUMBER('Control Sample Data'!D264),'Control Sample Data'!D264&lt;35,'Control Sample Data'!D264&gt;0),'Control Sample Data'!D264-'Choose Housekeeping Genes'!AB$27,35-'Choose Housekeeping Genes'!AB$27),"")</f>
        <v/>
      </c>
      <c r="AA264" s="132" t="str">
        <f>IF(SUM('Control Sample Data'!E$3:E$386)&gt;10,IF(AND(ISNUMBER('Control Sample Data'!E264),'Control Sample Data'!E264&lt;35,'Control Sample Data'!E264&gt;0),'Control Sample Data'!E264-'Choose Housekeeping Genes'!AC$27,35-'Choose Housekeeping Genes'!AC$27),"")</f>
        <v/>
      </c>
      <c r="AB264" s="132" t="str">
        <f>IF(SUM('Control Sample Data'!F$3:F$386)&gt;10,IF(AND(ISNUMBER('Control Sample Data'!F264),'Control Sample Data'!F264&lt;35,'Control Sample Data'!F264&gt;0),'Control Sample Data'!F264-'Choose Housekeeping Genes'!AD$27,35-'Choose Housekeeping Genes'!AD$27),"")</f>
        <v/>
      </c>
      <c r="AC264" s="132" t="str">
        <f>IF(SUM('Control Sample Data'!G$3:G$386)&gt;10,IF(AND(ISNUMBER('Control Sample Data'!G264),'Control Sample Data'!G264&lt;35,'Control Sample Data'!G264&gt;0),'Control Sample Data'!G264-'Choose Housekeeping Genes'!AE$27,35-'Choose Housekeeping Genes'!AE$27),"")</f>
        <v/>
      </c>
      <c r="AD264" s="132" t="str">
        <f>IF(SUM('Control Sample Data'!H$3:H$386)&gt;10,IF(AND(ISNUMBER('Control Sample Data'!H264),'Control Sample Data'!H264&lt;35,'Control Sample Data'!H264&gt;0),'Control Sample Data'!H264-'Choose Housekeeping Genes'!AF$27,35-'Choose Housekeeping Genes'!AF$27),"")</f>
        <v/>
      </c>
      <c r="AE264" s="132" t="str">
        <f>IF(SUM('Control Sample Data'!I$3:I$386)&gt;10,IF(AND(ISNUMBER('Control Sample Data'!I264),'Control Sample Data'!I264&lt;35,'Control Sample Data'!I264&gt;0),'Control Sample Data'!I264-'Choose Housekeeping Genes'!AG$27,35-'Choose Housekeeping Genes'!AG$27),"")</f>
        <v/>
      </c>
      <c r="AF264" s="132" t="str">
        <f>IF(SUM('Control Sample Data'!J$3:J$386)&gt;10,IF(AND(ISNUMBER('Control Sample Data'!J264),'Control Sample Data'!J264&lt;35,'Control Sample Data'!J264&gt;0),'Control Sample Data'!J264-'Choose Housekeeping Genes'!AH$27,35-'Choose Housekeeping Genes'!AH$27),"")</f>
        <v/>
      </c>
      <c r="AG264" s="132" t="str">
        <f>IF(SUM('Control Sample Data'!K$3:K$386)&gt;10,IF(AND(ISNUMBER('Control Sample Data'!K264),'Control Sample Data'!K264&lt;35,'Control Sample Data'!K264&gt;0),'Control Sample Data'!K264-'Choose Housekeeping Genes'!AI$27,35-'Choose Housekeeping Genes'!AI$27),"")</f>
        <v/>
      </c>
      <c r="AH264" s="132" t="str">
        <f>IF(SUM('Control Sample Data'!L$3:L$386)&gt;10,IF(AND(ISNUMBER('Control Sample Data'!L264),'Control Sample Data'!L264&lt;35,'Control Sample Data'!L264&gt;0),'Control Sample Data'!L264-'Choose Housekeeping Genes'!AJ$27,35-'Choose Housekeeping Genes'!AJ$27),"")</f>
        <v/>
      </c>
      <c r="AI264" s="132" t="str">
        <f>IF(SUM('Control Sample Data'!M$3:M$386)&gt;10,IF(AND(ISNUMBER('Control Sample Data'!M264),'Control Sample Data'!M264&lt;35,'Control Sample Data'!M264&gt;0),'Control Sample Data'!M264-'Choose Housekeeping Genes'!AK$27,35-'Choose Housekeeping Genes'!AK$27),"")</f>
        <v/>
      </c>
      <c r="AJ264" s="132" t="str">
        <f>IF(SUM('Control Sample Data'!N$3:N$386)&gt;10,IF(AND(ISNUMBER('Control Sample Data'!N264),'Control Sample Data'!N264&lt;35,'Control Sample Data'!N264&gt;0),'Control Sample Data'!N264-'Choose Housekeeping Genes'!AL$27,35-'Choose Housekeeping Genes'!AL$27),"")</f>
        <v/>
      </c>
      <c r="AK264" s="132" t="str">
        <f>IF(SUM('Control Sample Data'!O$3:O$386)&gt;10,IF(AND(ISNUMBER('Control Sample Data'!O264),'Control Sample Data'!O264&lt;35,'Control Sample Data'!O264&gt;0),'Control Sample Data'!O264-'Choose Housekeeping Genes'!AM$27,35-'Choose Housekeeping Genes'!AM$27),"")</f>
        <v/>
      </c>
      <c r="AL264" s="132" t="str">
        <f>IF(SUM('Control Sample Data'!P$3:P$386)&gt;10,IF(AND(ISNUMBER('Control Sample Data'!P264),'Control Sample Data'!P264&lt;35,'Control Sample Data'!P264&gt;0),'Control Sample Data'!P264-'Choose Housekeeping Genes'!AN$27,35-'Choose Housekeeping Genes'!AN$27),"")</f>
        <v/>
      </c>
      <c r="AM264" s="132" t="str">
        <f>IF(SUM('Control Sample Data'!Q$3:Q$386)&gt;10,IF(AND(ISNUMBER('Control Sample Data'!Q264),'Control Sample Data'!Q264&lt;35,'Control Sample Data'!Q264&gt;0),'Control Sample Data'!Q264-'Choose Housekeeping Genes'!AO$27,35-'Choose Housekeeping Genes'!AO$27),"")</f>
        <v/>
      </c>
      <c r="AN264" s="132" t="str">
        <f>IF(SUM('Control Sample Data'!R$3:R$386)&gt;10,IF(AND(ISNUMBER('Control Sample Data'!R264),'Control Sample Data'!R264&lt;35,'Control Sample Data'!R264&gt;0),'Control Sample Data'!R264-'Choose Housekeeping Genes'!AP$27,35-'Choose Housekeeping Genes'!AP$27),"")</f>
        <v/>
      </c>
      <c r="AO264" s="132" t="str">
        <f>IF(SUM('Control Sample Data'!S$3:S$386)&gt;10,IF(AND(ISNUMBER('Control Sample Data'!S264),'Control Sample Data'!S264&lt;35,'Control Sample Data'!S264&gt;0),'Control Sample Data'!S264-'Choose Housekeeping Genes'!AQ$27,35-'Choose Housekeeping Genes'!AQ$27),"")</f>
        <v/>
      </c>
      <c r="AP264" s="132" t="str">
        <f>IF(SUM('Control Sample Data'!T$3:T$386)&gt;10,IF(AND(ISNUMBER('Control Sample Data'!T264),'Control Sample Data'!T264&lt;35,'Control Sample Data'!T264&gt;0),'Control Sample Data'!T264-'Choose Housekeeping Genes'!AR$27,35-'Choose Housekeeping Genes'!AR$27),"")</f>
        <v/>
      </c>
      <c r="AQ264" s="132" t="str">
        <f>IF(SUM('Control Sample Data'!U$3:U$386)&gt;10,IF(AND(ISNUMBER('Control Sample Data'!U264),'Control Sample Data'!U264&lt;35,'Control Sample Data'!U264&gt;0),'Control Sample Data'!U264-'Choose Housekeeping Genes'!AS$27,35-'Choose Housekeeping Genes'!AS$27),"")</f>
        <v/>
      </c>
      <c r="AR264" s="132" t="str">
        <f>IF(SUM('Control Sample Data'!V$3:V$386)&gt;10,IF(AND(ISNUMBER('Control Sample Data'!V264),'Control Sample Data'!V264&lt;35,'Control Sample Data'!V264&gt;0),'Control Sample Data'!V264-'Choose Housekeeping Genes'!AT$27,35-'Choose Housekeeping Genes'!AT$27),"")</f>
        <v/>
      </c>
      <c r="AS264" s="135" t="str">
        <f>'Control Sample Data'!A264</f>
        <v>FMR4</v>
      </c>
      <c r="AT264" s="35" t="s">
        <v>310</v>
      </c>
      <c r="AU264" s="132" t="str">
        <f ca="1">IF(ISNUMBER(C264-'Choose Housekeeping Genes'!D$17),C264-'Choose Housekeeping Genes'!D$17,"")</f>
        <v/>
      </c>
      <c r="AV264" s="132" t="str">
        <f ca="1">IF(ISNUMBER(D264-'Choose Housekeeping Genes'!E$17),D264-'Choose Housekeeping Genes'!E$17,"")</f>
        <v/>
      </c>
      <c r="AW264" s="132" t="str">
        <f ca="1">IF(ISNUMBER(E264-'Choose Housekeeping Genes'!F$17),E264-'Choose Housekeeping Genes'!F$17,"")</f>
        <v/>
      </c>
      <c r="AX264" s="132" t="str">
        <f ca="1">IF(ISNUMBER(F264-'Choose Housekeeping Genes'!G$17),F264-'Choose Housekeeping Genes'!G$17,"")</f>
        <v/>
      </c>
      <c r="AY264" s="132" t="str">
        <f ca="1">IF(ISNUMBER(G264-'Choose Housekeeping Genes'!H$17),G264-'Choose Housekeeping Genes'!H$17,"")</f>
        <v/>
      </c>
      <c r="AZ264" s="132" t="str">
        <f ca="1">IF(ISNUMBER(H264-'Choose Housekeeping Genes'!I$17),H264-'Choose Housekeeping Genes'!I$17,"")</f>
        <v/>
      </c>
      <c r="BA264" s="132" t="str">
        <f ca="1">IF(ISNUMBER(I264-'Choose Housekeeping Genes'!J$17),I264-'Choose Housekeeping Genes'!J$17,"")</f>
        <v/>
      </c>
      <c r="BB264" s="132" t="str">
        <f ca="1">IF(ISNUMBER(J264-'Choose Housekeeping Genes'!K$17),J264-'Choose Housekeeping Genes'!K$17,"")</f>
        <v/>
      </c>
      <c r="BC264" s="132" t="str">
        <f ca="1">IF(ISNUMBER(K264-'Choose Housekeeping Genes'!L$17),K264-'Choose Housekeeping Genes'!L$17,"")</f>
        <v/>
      </c>
      <c r="BD264" s="132" t="str">
        <f ca="1">IF(ISNUMBER(L264-'Choose Housekeeping Genes'!M$17),L264-'Choose Housekeeping Genes'!M$17,"")</f>
        <v/>
      </c>
      <c r="BE264" s="132" t="str">
        <f ca="1">IF(ISNUMBER(M264-'Choose Housekeeping Genes'!N$17),M264-'Choose Housekeeping Genes'!N$17,"")</f>
        <v/>
      </c>
      <c r="BF264" s="132" t="str">
        <f ca="1">IF(ISNUMBER(N264-'Choose Housekeeping Genes'!O$17),N264-'Choose Housekeeping Genes'!O$17,"")</f>
        <v/>
      </c>
      <c r="BG264" s="132" t="str">
        <f ca="1">IF(ISNUMBER(O264-'Choose Housekeeping Genes'!P$17),O264-'Choose Housekeeping Genes'!P$17,"")</f>
        <v/>
      </c>
      <c r="BH264" s="132" t="str">
        <f ca="1">IF(ISNUMBER(P264-'Choose Housekeeping Genes'!Q$17),P264-'Choose Housekeeping Genes'!Q$17,"")</f>
        <v/>
      </c>
      <c r="BI264" s="132" t="str">
        <f ca="1">IF(ISNUMBER(Q264-'Choose Housekeeping Genes'!R$17),Q264-'Choose Housekeeping Genes'!R$17,"")</f>
        <v/>
      </c>
      <c r="BJ264" s="132" t="str">
        <f ca="1">IF(ISNUMBER(R264-'Choose Housekeeping Genes'!S$17),R264-'Choose Housekeeping Genes'!S$17,"")</f>
        <v/>
      </c>
      <c r="BK264" s="132" t="str">
        <f ca="1">IF(ISNUMBER(S264-'Choose Housekeeping Genes'!T$17),S264-'Choose Housekeeping Genes'!T$17,"")</f>
        <v/>
      </c>
      <c r="BL264" s="132" t="str">
        <f ca="1">IF(ISNUMBER(T264-'Choose Housekeeping Genes'!U$17),T264-'Choose Housekeeping Genes'!U$17,"")</f>
        <v/>
      </c>
      <c r="BM264" s="132" t="str">
        <f ca="1">IF(ISNUMBER(U264-'Choose Housekeeping Genes'!V$17),U264-'Choose Housekeeping Genes'!V$17,"")</f>
        <v/>
      </c>
      <c r="BN264" s="132" t="str">
        <f ca="1">IF(ISNUMBER(V264-'Choose Housekeeping Genes'!W$17),V264-'Choose Housekeeping Genes'!W$17,"")</f>
        <v/>
      </c>
      <c r="BO264" s="142" t="str">
        <f t="shared" si="14"/>
        <v>FMR4</v>
      </c>
      <c r="BP264" s="141" t="s">
        <v>310</v>
      </c>
      <c r="BQ264" s="132" t="str">
        <f ca="1">IF(ISNUMBER(Y264-'Choose Housekeeping Genes'!AA$17),Y264-'Choose Housekeeping Genes'!AA$17,"")</f>
        <v/>
      </c>
      <c r="BR264" s="132" t="str">
        <f ca="1">IF(ISNUMBER(Z264-'Choose Housekeeping Genes'!AB$17),Z264-'Choose Housekeeping Genes'!AB$17,"")</f>
        <v/>
      </c>
      <c r="BS264" s="132" t="str">
        <f ca="1">IF(ISNUMBER(AA264-'Choose Housekeeping Genes'!AC$17),AA264-'Choose Housekeeping Genes'!AC$17,"")</f>
        <v/>
      </c>
      <c r="BT264" s="132" t="str">
        <f ca="1">IF(ISNUMBER(AB264-'Choose Housekeeping Genes'!AD$17),AB264-'Choose Housekeeping Genes'!AD$17,"")</f>
        <v/>
      </c>
      <c r="BU264" s="132" t="str">
        <f ca="1">IF(ISNUMBER(AC264-'Choose Housekeeping Genes'!AE$17),AC264-'Choose Housekeeping Genes'!AE$17,"")</f>
        <v/>
      </c>
      <c r="BV264" s="132" t="str">
        <f ca="1">IF(ISNUMBER(AD264-'Choose Housekeeping Genes'!AF$17),AD264-'Choose Housekeeping Genes'!AF$17,"")</f>
        <v/>
      </c>
      <c r="BW264" s="132" t="str">
        <f ca="1">IF(ISNUMBER(AE264-'Choose Housekeeping Genes'!AG$17),AE264-'Choose Housekeeping Genes'!AG$17,"")</f>
        <v/>
      </c>
      <c r="BX264" s="132" t="str">
        <f ca="1">IF(ISNUMBER(AF264-'Choose Housekeeping Genes'!AH$17),AF264-'Choose Housekeeping Genes'!AH$17,"")</f>
        <v/>
      </c>
      <c r="BY264" s="132" t="str">
        <f ca="1">IF(ISNUMBER(AG264-'Choose Housekeeping Genes'!AI$17),AG264-'Choose Housekeeping Genes'!AI$17,"")</f>
        <v/>
      </c>
      <c r="BZ264" s="132" t="str">
        <f ca="1">IF(ISNUMBER(AH264-'Choose Housekeeping Genes'!AJ$17),AH264-'Choose Housekeeping Genes'!AJ$17,"")</f>
        <v/>
      </c>
      <c r="CA264" s="132" t="str">
        <f ca="1">IF(ISNUMBER(AI264-'Choose Housekeeping Genes'!AK$17),AI264-'Choose Housekeeping Genes'!AK$17,"")</f>
        <v/>
      </c>
      <c r="CB264" s="132" t="str">
        <f ca="1">IF(ISNUMBER(AJ264-'Choose Housekeeping Genes'!AL$17),AJ264-'Choose Housekeeping Genes'!AL$17,"")</f>
        <v/>
      </c>
      <c r="CC264" s="132" t="str">
        <f ca="1">IF(ISNUMBER(AK264-'Choose Housekeeping Genes'!AM$17),AK264-'Choose Housekeeping Genes'!AM$17,"")</f>
        <v/>
      </c>
      <c r="CD264" s="132" t="str">
        <f ca="1">IF(ISNUMBER(AL264-'Choose Housekeeping Genes'!AN$17),AL264-'Choose Housekeeping Genes'!AN$17,"")</f>
        <v/>
      </c>
      <c r="CE264" s="132" t="str">
        <f ca="1">IF(ISNUMBER(AM264-'Choose Housekeeping Genes'!AO$17),AM264-'Choose Housekeeping Genes'!AO$17,"")</f>
        <v/>
      </c>
      <c r="CF264" s="132" t="str">
        <f ca="1">IF(ISNUMBER(AN264-'Choose Housekeeping Genes'!AP$17),AN264-'Choose Housekeeping Genes'!AP$17,"")</f>
        <v/>
      </c>
      <c r="CG264" s="132" t="str">
        <f ca="1">IF(ISNUMBER(AO264-'Choose Housekeeping Genes'!AQ$17),AO264-'Choose Housekeeping Genes'!AQ$17,"")</f>
        <v/>
      </c>
      <c r="CH264" s="132" t="str">
        <f ca="1">IF(ISNUMBER(AP264-'Choose Housekeeping Genes'!AR$17),AP264-'Choose Housekeeping Genes'!AR$17,"")</f>
        <v/>
      </c>
      <c r="CI264" s="132" t="str">
        <f ca="1">IF(ISNUMBER(AQ264-'Choose Housekeeping Genes'!AS$17),AQ264-'Choose Housekeeping Genes'!AS$17,"")</f>
        <v/>
      </c>
      <c r="CJ264" s="132" t="str">
        <f ca="1">IF(ISNUMBER(AR264-'Choose Housekeeping Genes'!AT$17),AR264-'Choose Housekeeping Genes'!AT$17,"")</f>
        <v/>
      </c>
      <c r="CK264" s="137" t="e">
        <f t="shared" ca="1" si="15"/>
        <v>#DIV/0!</v>
      </c>
      <c r="CL264" s="138" t="e">
        <f t="shared" ca="1" si="16"/>
        <v>#DIV/0!</v>
      </c>
    </row>
    <row r="265" spans="1:90" ht="12.75" x14ac:dyDescent="0.15">
      <c r="A265" s="131" t="str">
        <f>'Transcript table'!C265</f>
        <v>GACAT1-1</v>
      </c>
      <c r="B265" s="35" t="s">
        <v>311</v>
      </c>
      <c r="C265" s="132" t="str">
        <f>IF(SUM('Test Sample Data'!C$3:C$386)&gt;10,IF(AND(ISNUMBER('Test Sample Data'!C265),'Test Sample Data'!C265&lt;35,'Test Sample Data'!C265&gt;0),'Test Sample Data'!C265-'Choose Housekeeping Genes'!D$27,35-'Choose Housekeeping Genes'!D$27),"")</f>
        <v/>
      </c>
      <c r="D265" s="132" t="str">
        <f>IF(SUM('Test Sample Data'!D$3:D$386)&gt;10,IF(AND(ISNUMBER('Test Sample Data'!D265),'Test Sample Data'!D265&lt;35,'Test Sample Data'!D265&gt;0),'Test Sample Data'!D265-'Choose Housekeeping Genes'!E$27,35-'Choose Housekeeping Genes'!E$27),"")</f>
        <v/>
      </c>
      <c r="E265" s="132" t="str">
        <f>IF(SUM('Test Sample Data'!E$3:E$386)&gt;10,IF(AND(ISNUMBER('Test Sample Data'!E265),'Test Sample Data'!E265&lt;35,'Test Sample Data'!E265&gt;0),'Test Sample Data'!E265-'Choose Housekeeping Genes'!F$27,35-'Choose Housekeeping Genes'!F$27),"")</f>
        <v/>
      </c>
      <c r="F265" s="132" t="str">
        <f>IF(SUM('Test Sample Data'!F$3:F$386)&gt;10,IF(AND(ISNUMBER('Test Sample Data'!F265),'Test Sample Data'!F265&lt;35,'Test Sample Data'!F265&gt;0),'Test Sample Data'!F265-'Choose Housekeeping Genes'!G$27,35-'Choose Housekeeping Genes'!G$27),"")</f>
        <v/>
      </c>
      <c r="G265" s="132" t="str">
        <f>IF(SUM('Test Sample Data'!G$3:G$386)&gt;10,IF(AND(ISNUMBER('Test Sample Data'!G265),'Test Sample Data'!G265&lt;35,'Test Sample Data'!G265&gt;0),'Test Sample Data'!G265-'Choose Housekeeping Genes'!H$27,35-'Choose Housekeeping Genes'!H$27),"")</f>
        <v/>
      </c>
      <c r="H265" s="132" t="str">
        <f>IF(SUM('Test Sample Data'!H$3:H$386)&gt;10,IF(AND(ISNUMBER('Test Sample Data'!H265),'Test Sample Data'!H265&lt;35,'Test Sample Data'!H265&gt;0),'Test Sample Data'!H265-'Choose Housekeeping Genes'!I$27,35-'Choose Housekeeping Genes'!I$27),"")</f>
        <v/>
      </c>
      <c r="I265" s="132" t="str">
        <f>IF(SUM('Test Sample Data'!I$3:I$386)&gt;10,IF(AND(ISNUMBER('Test Sample Data'!I265),'Test Sample Data'!I265&lt;35,'Test Sample Data'!I265&gt;0),'Test Sample Data'!I265-'Choose Housekeeping Genes'!J$27,35-'Choose Housekeeping Genes'!J$27),"")</f>
        <v/>
      </c>
      <c r="J265" s="132" t="str">
        <f>IF(SUM('Test Sample Data'!J$3:J$386)&gt;10,IF(AND(ISNUMBER('Test Sample Data'!J265),'Test Sample Data'!J265&lt;35,'Test Sample Data'!J265&gt;0),'Test Sample Data'!J265-'Choose Housekeeping Genes'!K$27,35-'Choose Housekeeping Genes'!K$27),"")</f>
        <v/>
      </c>
      <c r="K265" s="132" t="str">
        <f>IF(SUM('Test Sample Data'!K$3:K$386)&gt;10,IF(AND(ISNUMBER('Test Sample Data'!K265),'Test Sample Data'!K265&lt;35,'Test Sample Data'!K265&gt;0),'Test Sample Data'!K265-'Choose Housekeeping Genes'!L$27,35-'Choose Housekeeping Genes'!L$27),"")</f>
        <v/>
      </c>
      <c r="L265" s="132" t="str">
        <f>IF(SUM('Test Sample Data'!L$3:L$386)&gt;10,IF(AND(ISNUMBER('Test Sample Data'!L265),'Test Sample Data'!L265&lt;35,'Test Sample Data'!L265&gt;0),'Test Sample Data'!L265-'Choose Housekeeping Genes'!M$27,35-'Choose Housekeeping Genes'!M$27),"")</f>
        <v/>
      </c>
      <c r="M265" s="132" t="str">
        <f>IF(SUM('Test Sample Data'!M$3:M$386)&gt;10,IF(AND(ISNUMBER('Test Sample Data'!M265),'Test Sample Data'!M265&lt;35,'Test Sample Data'!M265&gt;0),'Test Sample Data'!M265-'Choose Housekeeping Genes'!N$27,35-'Choose Housekeeping Genes'!N$27),"")</f>
        <v/>
      </c>
      <c r="N265" s="132" t="str">
        <f>IF(SUM('Test Sample Data'!N$3:N$386)&gt;10,IF(AND(ISNUMBER('Test Sample Data'!N265),'Test Sample Data'!N265&lt;35,'Test Sample Data'!N265&gt;0),'Test Sample Data'!N265-'Choose Housekeeping Genes'!O$27,35-'Choose Housekeeping Genes'!O$27),"")</f>
        <v/>
      </c>
      <c r="O265" s="132" t="str">
        <f>IF(SUM('Test Sample Data'!O$3:O$386)&gt;10,IF(AND(ISNUMBER('Test Sample Data'!O265),'Test Sample Data'!O265&lt;35,'Test Sample Data'!O265&gt;0),'Test Sample Data'!O265-'Choose Housekeeping Genes'!P$27,35-'Choose Housekeeping Genes'!P$27),"")</f>
        <v/>
      </c>
      <c r="P265" s="132" t="str">
        <f>IF(SUM('Test Sample Data'!P$3:P$386)&gt;10,IF(AND(ISNUMBER('Test Sample Data'!P265),'Test Sample Data'!P265&lt;35,'Test Sample Data'!P265&gt;0),'Test Sample Data'!P265-'Choose Housekeeping Genes'!Q$27,35-'Choose Housekeeping Genes'!Q$27),"")</f>
        <v/>
      </c>
      <c r="Q265" s="132" t="str">
        <f>IF(SUM('Test Sample Data'!Q$3:Q$386)&gt;10,IF(AND(ISNUMBER('Test Sample Data'!Q265),'Test Sample Data'!Q265&lt;35,'Test Sample Data'!Q265&gt;0),'Test Sample Data'!Q265-'Choose Housekeeping Genes'!R$27,35-'Choose Housekeeping Genes'!R$27),"")</f>
        <v/>
      </c>
      <c r="R265" s="132" t="str">
        <f>IF(SUM('Test Sample Data'!R$3:R$386)&gt;10,IF(AND(ISNUMBER('Test Sample Data'!R265),'Test Sample Data'!R265&lt;35,'Test Sample Data'!R265&gt;0),'Test Sample Data'!R265-'Choose Housekeeping Genes'!S$27,35-'Choose Housekeeping Genes'!S$27),"")</f>
        <v/>
      </c>
      <c r="S265" s="132" t="str">
        <f>IF(SUM('Test Sample Data'!S$3:S$386)&gt;10,IF(AND(ISNUMBER('Test Sample Data'!S265),'Test Sample Data'!S265&lt;35,'Test Sample Data'!S265&gt;0),'Test Sample Data'!S265-'Choose Housekeeping Genes'!T$27,35-'Choose Housekeeping Genes'!T$27),"")</f>
        <v/>
      </c>
      <c r="T265" s="132" t="str">
        <f>IF(SUM('Test Sample Data'!T$3:T$386)&gt;10,IF(AND(ISNUMBER('Test Sample Data'!T265),'Test Sample Data'!T265&lt;35,'Test Sample Data'!T265&gt;0),'Test Sample Data'!T265-'Choose Housekeeping Genes'!U$27,35-'Choose Housekeeping Genes'!U$27),"")</f>
        <v/>
      </c>
      <c r="U265" s="132" t="str">
        <f>IF(SUM('Test Sample Data'!U$3:U$386)&gt;10,IF(AND(ISNUMBER('Test Sample Data'!U265),'Test Sample Data'!U265&lt;35,'Test Sample Data'!U265&gt;0),'Test Sample Data'!U265-'Choose Housekeeping Genes'!V$27,35-'Choose Housekeeping Genes'!V$27),"")</f>
        <v/>
      </c>
      <c r="V265" s="132" t="str">
        <f>IF(SUM('Test Sample Data'!V$3:V$386)&gt;10,IF(AND(ISNUMBER('Test Sample Data'!V265),'Test Sample Data'!V265&lt;35,'Test Sample Data'!V265&gt;0),'Test Sample Data'!V265-'Choose Housekeeping Genes'!W$27,35-'Choose Housekeeping Genes'!W$27),"")</f>
        <v/>
      </c>
      <c r="W265" s="140" t="str">
        <f>'Control Sample Data'!A265</f>
        <v>GACAT1-1</v>
      </c>
      <c r="X265" s="141" t="s">
        <v>311</v>
      </c>
      <c r="Y265" s="132" t="str">
        <f>IF(SUM('Control Sample Data'!C$3:C$386)&gt;10,IF(AND(ISNUMBER('Control Sample Data'!C265),'Control Sample Data'!C265&lt;35,'Control Sample Data'!C265&gt;0),'Control Sample Data'!C265-'Choose Housekeeping Genes'!AA$27,35-'Choose Housekeeping Genes'!AA$27),"")</f>
        <v/>
      </c>
      <c r="Z265" s="132" t="str">
        <f>IF(SUM('Control Sample Data'!D$3:D$386)&gt;10,IF(AND(ISNUMBER('Control Sample Data'!D265),'Control Sample Data'!D265&lt;35,'Control Sample Data'!D265&gt;0),'Control Sample Data'!D265-'Choose Housekeeping Genes'!AB$27,35-'Choose Housekeeping Genes'!AB$27),"")</f>
        <v/>
      </c>
      <c r="AA265" s="132" t="str">
        <f>IF(SUM('Control Sample Data'!E$3:E$386)&gt;10,IF(AND(ISNUMBER('Control Sample Data'!E265),'Control Sample Data'!E265&lt;35,'Control Sample Data'!E265&gt;0),'Control Sample Data'!E265-'Choose Housekeeping Genes'!AC$27,35-'Choose Housekeeping Genes'!AC$27),"")</f>
        <v/>
      </c>
      <c r="AB265" s="132" t="str">
        <f>IF(SUM('Control Sample Data'!F$3:F$386)&gt;10,IF(AND(ISNUMBER('Control Sample Data'!F265),'Control Sample Data'!F265&lt;35,'Control Sample Data'!F265&gt;0),'Control Sample Data'!F265-'Choose Housekeeping Genes'!AD$27,35-'Choose Housekeeping Genes'!AD$27),"")</f>
        <v/>
      </c>
      <c r="AC265" s="132" t="str">
        <f>IF(SUM('Control Sample Data'!G$3:G$386)&gt;10,IF(AND(ISNUMBER('Control Sample Data'!G265),'Control Sample Data'!G265&lt;35,'Control Sample Data'!G265&gt;0),'Control Sample Data'!G265-'Choose Housekeeping Genes'!AE$27,35-'Choose Housekeeping Genes'!AE$27),"")</f>
        <v/>
      </c>
      <c r="AD265" s="132" t="str">
        <f>IF(SUM('Control Sample Data'!H$3:H$386)&gt;10,IF(AND(ISNUMBER('Control Sample Data'!H265),'Control Sample Data'!H265&lt;35,'Control Sample Data'!H265&gt;0),'Control Sample Data'!H265-'Choose Housekeeping Genes'!AF$27,35-'Choose Housekeeping Genes'!AF$27),"")</f>
        <v/>
      </c>
      <c r="AE265" s="132" t="str">
        <f>IF(SUM('Control Sample Data'!I$3:I$386)&gt;10,IF(AND(ISNUMBER('Control Sample Data'!I265),'Control Sample Data'!I265&lt;35,'Control Sample Data'!I265&gt;0),'Control Sample Data'!I265-'Choose Housekeeping Genes'!AG$27,35-'Choose Housekeeping Genes'!AG$27),"")</f>
        <v/>
      </c>
      <c r="AF265" s="132" t="str">
        <f>IF(SUM('Control Sample Data'!J$3:J$386)&gt;10,IF(AND(ISNUMBER('Control Sample Data'!J265),'Control Sample Data'!J265&lt;35,'Control Sample Data'!J265&gt;0),'Control Sample Data'!J265-'Choose Housekeeping Genes'!AH$27,35-'Choose Housekeeping Genes'!AH$27),"")</f>
        <v/>
      </c>
      <c r="AG265" s="132" t="str">
        <f>IF(SUM('Control Sample Data'!K$3:K$386)&gt;10,IF(AND(ISNUMBER('Control Sample Data'!K265),'Control Sample Data'!K265&lt;35,'Control Sample Data'!K265&gt;0),'Control Sample Data'!K265-'Choose Housekeeping Genes'!AI$27,35-'Choose Housekeeping Genes'!AI$27),"")</f>
        <v/>
      </c>
      <c r="AH265" s="132" t="str">
        <f>IF(SUM('Control Sample Data'!L$3:L$386)&gt;10,IF(AND(ISNUMBER('Control Sample Data'!L265),'Control Sample Data'!L265&lt;35,'Control Sample Data'!L265&gt;0),'Control Sample Data'!L265-'Choose Housekeeping Genes'!AJ$27,35-'Choose Housekeeping Genes'!AJ$27),"")</f>
        <v/>
      </c>
      <c r="AI265" s="132" t="str">
        <f>IF(SUM('Control Sample Data'!M$3:M$386)&gt;10,IF(AND(ISNUMBER('Control Sample Data'!M265),'Control Sample Data'!M265&lt;35,'Control Sample Data'!M265&gt;0),'Control Sample Data'!M265-'Choose Housekeeping Genes'!AK$27,35-'Choose Housekeeping Genes'!AK$27),"")</f>
        <v/>
      </c>
      <c r="AJ265" s="132" t="str">
        <f>IF(SUM('Control Sample Data'!N$3:N$386)&gt;10,IF(AND(ISNUMBER('Control Sample Data'!N265),'Control Sample Data'!N265&lt;35,'Control Sample Data'!N265&gt;0),'Control Sample Data'!N265-'Choose Housekeeping Genes'!AL$27,35-'Choose Housekeeping Genes'!AL$27),"")</f>
        <v/>
      </c>
      <c r="AK265" s="132" t="str">
        <f>IF(SUM('Control Sample Data'!O$3:O$386)&gt;10,IF(AND(ISNUMBER('Control Sample Data'!O265),'Control Sample Data'!O265&lt;35,'Control Sample Data'!O265&gt;0),'Control Sample Data'!O265-'Choose Housekeeping Genes'!AM$27,35-'Choose Housekeeping Genes'!AM$27),"")</f>
        <v/>
      </c>
      <c r="AL265" s="132" t="str">
        <f>IF(SUM('Control Sample Data'!P$3:P$386)&gt;10,IF(AND(ISNUMBER('Control Sample Data'!P265),'Control Sample Data'!P265&lt;35,'Control Sample Data'!P265&gt;0),'Control Sample Data'!P265-'Choose Housekeeping Genes'!AN$27,35-'Choose Housekeeping Genes'!AN$27),"")</f>
        <v/>
      </c>
      <c r="AM265" s="132" t="str">
        <f>IF(SUM('Control Sample Data'!Q$3:Q$386)&gt;10,IF(AND(ISNUMBER('Control Sample Data'!Q265),'Control Sample Data'!Q265&lt;35,'Control Sample Data'!Q265&gt;0),'Control Sample Data'!Q265-'Choose Housekeeping Genes'!AO$27,35-'Choose Housekeeping Genes'!AO$27),"")</f>
        <v/>
      </c>
      <c r="AN265" s="132" t="str">
        <f>IF(SUM('Control Sample Data'!R$3:R$386)&gt;10,IF(AND(ISNUMBER('Control Sample Data'!R265),'Control Sample Data'!R265&lt;35,'Control Sample Data'!R265&gt;0),'Control Sample Data'!R265-'Choose Housekeeping Genes'!AP$27,35-'Choose Housekeeping Genes'!AP$27),"")</f>
        <v/>
      </c>
      <c r="AO265" s="132" t="str">
        <f>IF(SUM('Control Sample Data'!S$3:S$386)&gt;10,IF(AND(ISNUMBER('Control Sample Data'!S265),'Control Sample Data'!S265&lt;35,'Control Sample Data'!S265&gt;0),'Control Sample Data'!S265-'Choose Housekeeping Genes'!AQ$27,35-'Choose Housekeeping Genes'!AQ$27),"")</f>
        <v/>
      </c>
      <c r="AP265" s="132" t="str">
        <f>IF(SUM('Control Sample Data'!T$3:T$386)&gt;10,IF(AND(ISNUMBER('Control Sample Data'!T265),'Control Sample Data'!T265&lt;35,'Control Sample Data'!T265&gt;0),'Control Sample Data'!T265-'Choose Housekeeping Genes'!AR$27,35-'Choose Housekeeping Genes'!AR$27),"")</f>
        <v/>
      </c>
      <c r="AQ265" s="132" t="str">
        <f>IF(SUM('Control Sample Data'!U$3:U$386)&gt;10,IF(AND(ISNUMBER('Control Sample Data'!U265),'Control Sample Data'!U265&lt;35,'Control Sample Data'!U265&gt;0),'Control Sample Data'!U265-'Choose Housekeeping Genes'!AS$27,35-'Choose Housekeeping Genes'!AS$27),"")</f>
        <v/>
      </c>
      <c r="AR265" s="132" t="str">
        <f>IF(SUM('Control Sample Data'!V$3:V$386)&gt;10,IF(AND(ISNUMBER('Control Sample Data'!V265),'Control Sample Data'!V265&lt;35,'Control Sample Data'!V265&gt;0),'Control Sample Data'!V265-'Choose Housekeeping Genes'!AT$27,35-'Choose Housekeeping Genes'!AT$27),"")</f>
        <v/>
      </c>
      <c r="AS265" s="135" t="str">
        <f>'Control Sample Data'!A265</f>
        <v>GACAT1-1</v>
      </c>
      <c r="AT265" s="35" t="s">
        <v>311</v>
      </c>
      <c r="AU265" s="132" t="str">
        <f ca="1">IF(ISNUMBER(C265-'Choose Housekeeping Genes'!D$17),C265-'Choose Housekeeping Genes'!D$17,"")</f>
        <v/>
      </c>
      <c r="AV265" s="132" t="str">
        <f ca="1">IF(ISNUMBER(D265-'Choose Housekeeping Genes'!E$17),D265-'Choose Housekeeping Genes'!E$17,"")</f>
        <v/>
      </c>
      <c r="AW265" s="132" t="str">
        <f ca="1">IF(ISNUMBER(E265-'Choose Housekeeping Genes'!F$17),E265-'Choose Housekeeping Genes'!F$17,"")</f>
        <v/>
      </c>
      <c r="AX265" s="132" t="str">
        <f ca="1">IF(ISNUMBER(F265-'Choose Housekeeping Genes'!G$17),F265-'Choose Housekeeping Genes'!G$17,"")</f>
        <v/>
      </c>
      <c r="AY265" s="132" t="str">
        <f ca="1">IF(ISNUMBER(G265-'Choose Housekeeping Genes'!H$17),G265-'Choose Housekeeping Genes'!H$17,"")</f>
        <v/>
      </c>
      <c r="AZ265" s="132" t="str">
        <f ca="1">IF(ISNUMBER(H265-'Choose Housekeeping Genes'!I$17),H265-'Choose Housekeeping Genes'!I$17,"")</f>
        <v/>
      </c>
      <c r="BA265" s="132" t="str">
        <f ca="1">IF(ISNUMBER(I265-'Choose Housekeeping Genes'!J$17),I265-'Choose Housekeeping Genes'!J$17,"")</f>
        <v/>
      </c>
      <c r="BB265" s="132" t="str">
        <f ca="1">IF(ISNUMBER(J265-'Choose Housekeeping Genes'!K$17),J265-'Choose Housekeeping Genes'!K$17,"")</f>
        <v/>
      </c>
      <c r="BC265" s="132" t="str">
        <f ca="1">IF(ISNUMBER(K265-'Choose Housekeeping Genes'!L$17),K265-'Choose Housekeeping Genes'!L$17,"")</f>
        <v/>
      </c>
      <c r="BD265" s="132" t="str">
        <f ca="1">IF(ISNUMBER(L265-'Choose Housekeeping Genes'!M$17),L265-'Choose Housekeeping Genes'!M$17,"")</f>
        <v/>
      </c>
      <c r="BE265" s="132" t="str">
        <f ca="1">IF(ISNUMBER(M265-'Choose Housekeeping Genes'!N$17),M265-'Choose Housekeeping Genes'!N$17,"")</f>
        <v/>
      </c>
      <c r="BF265" s="132" t="str">
        <f ca="1">IF(ISNUMBER(N265-'Choose Housekeeping Genes'!O$17),N265-'Choose Housekeeping Genes'!O$17,"")</f>
        <v/>
      </c>
      <c r="BG265" s="132" t="str">
        <f ca="1">IF(ISNUMBER(O265-'Choose Housekeeping Genes'!P$17),O265-'Choose Housekeeping Genes'!P$17,"")</f>
        <v/>
      </c>
      <c r="BH265" s="132" t="str">
        <f ca="1">IF(ISNUMBER(P265-'Choose Housekeeping Genes'!Q$17),P265-'Choose Housekeeping Genes'!Q$17,"")</f>
        <v/>
      </c>
      <c r="BI265" s="132" t="str">
        <f ca="1">IF(ISNUMBER(Q265-'Choose Housekeeping Genes'!R$17),Q265-'Choose Housekeeping Genes'!R$17,"")</f>
        <v/>
      </c>
      <c r="BJ265" s="132" t="str">
        <f ca="1">IF(ISNUMBER(R265-'Choose Housekeeping Genes'!S$17),R265-'Choose Housekeeping Genes'!S$17,"")</f>
        <v/>
      </c>
      <c r="BK265" s="132" t="str">
        <f ca="1">IF(ISNUMBER(S265-'Choose Housekeeping Genes'!T$17),S265-'Choose Housekeeping Genes'!T$17,"")</f>
        <v/>
      </c>
      <c r="BL265" s="132" t="str">
        <f ca="1">IF(ISNUMBER(T265-'Choose Housekeeping Genes'!U$17),T265-'Choose Housekeeping Genes'!U$17,"")</f>
        <v/>
      </c>
      <c r="BM265" s="132" t="str">
        <f ca="1">IF(ISNUMBER(U265-'Choose Housekeeping Genes'!V$17),U265-'Choose Housekeeping Genes'!V$17,"")</f>
        <v/>
      </c>
      <c r="BN265" s="132" t="str">
        <f ca="1">IF(ISNUMBER(V265-'Choose Housekeeping Genes'!W$17),V265-'Choose Housekeeping Genes'!W$17,"")</f>
        <v/>
      </c>
      <c r="BO265" s="142" t="str">
        <f t="shared" si="14"/>
        <v>GACAT1-1</v>
      </c>
      <c r="BP265" s="141" t="s">
        <v>311</v>
      </c>
      <c r="BQ265" s="132" t="str">
        <f ca="1">IF(ISNUMBER(Y265-'Choose Housekeeping Genes'!AA$17),Y265-'Choose Housekeeping Genes'!AA$17,"")</f>
        <v/>
      </c>
      <c r="BR265" s="132" t="str">
        <f ca="1">IF(ISNUMBER(Z265-'Choose Housekeeping Genes'!AB$17),Z265-'Choose Housekeeping Genes'!AB$17,"")</f>
        <v/>
      </c>
      <c r="BS265" s="132" t="str">
        <f ca="1">IF(ISNUMBER(AA265-'Choose Housekeeping Genes'!AC$17),AA265-'Choose Housekeeping Genes'!AC$17,"")</f>
        <v/>
      </c>
      <c r="BT265" s="132" t="str">
        <f ca="1">IF(ISNUMBER(AB265-'Choose Housekeeping Genes'!AD$17),AB265-'Choose Housekeeping Genes'!AD$17,"")</f>
        <v/>
      </c>
      <c r="BU265" s="132" t="str">
        <f ca="1">IF(ISNUMBER(AC265-'Choose Housekeeping Genes'!AE$17),AC265-'Choose Housekeeping Genes'!AE$17,"")</f>
        <v/>
      </c>
      <c r="BV265" s="132" t="str">
        <f ca="1">IF(ISNUMBER(AD265-'Choose Housekeeping Genes'!AF$17),AD265-'Choose Housekeeping Genes'!AF$17,"")</f>
        <v/>
      </c>
      <c r="BW265" s="132" t="str">
        <f ca="1">IF(ISNUMBER(AE265-'Choose Housekeeping Genes'!AG$17),AE265-'Choose Housekeeping Genes'!AG$17,"")</f>
        <v/>
      </c>
      <c r="BX265" s="132" t="str">
        <f ca="1">IF(ISNUMBER(AF265-'Choose Housekeeping Genes'!AH$17),AF265-'Choose Housekeeping Genes'!AH$17,"")</f>
        <v/>
      </c>
      <c r="BY265" s="132" t="str">
        <f ca="1">IF(ISNUMBER(AG265-'Choose Housekeeping Genes'!AI$17),AG265-'Choose Housekeeping Genes'!AI$17,"")</f>
        <v/>
      </c>
      <c r="BZ265" s="132" t="str">
        <f ca="1">IF(ISNUMBER(AH265-'Choose Housekeeping Genes'!AJ$17),AH265-'Choose Housekeeping Genes'!AJ$17,"")</f>
        <v/>
      </c>
      <c r="CA265" s="132" t="str">
        <f ca="1">IF(ISNUMBER(AI265-'Choose Housekeeping Genes'!AK$17),AI265-'Choose Housekeeping Genes'!AK$17,"")</f>
        <v/>
      </c>
      <c r="CB265" s="132" t="str">
        <f ca="1">IF(ISNUMBER(AJ265-'Choose Housekeeping Genes'!AL$17),AJ265-'Choose Housekeeping Genes'!AL$17,"")</f>
        <v/>
      </c>
      <c r="CC265" s="132" t="str">
        <f ca="1">IF(ISNUMBER(AK265-'Choose Housekeeping Genes'!AM$17),AK265-'Choose Housekeeping Genes'!AM$17,"")</f>
        <v/>
      </c>
      <c r="CD265" s="132" t="str">
        <f ca="1">IF(ISNUMBER(AL265-'Choose Housekeeping Genes'!AN$17),AL265-'Choose Housekeeping Genes'!AN$17,"")</f>
        <v/>
      </c>
      <c r="CE265" s="132" t="str">
        <f ca="1">IF(ISNUMBER(AM265-'Choose Housekeeping Genes'!AO$17),AM265-'Choose Housekeeping Genes'!AO$17,"")</f>
        <v/>
      </c>
      <c r="CF265" s="132" t="str">
        <f ca="1">IF(ISNUMBER(AN265-'Choose Housekeeping Genes'!AP$17),AN265-'Choose Housekeeping Genes'!AP$17,"")</f>
        <v/>
      </c>
      <c r="CG265" s="132" t="str">
        <f ca="1">IF(ISNUMBER(AO265-'Choose Housekeeping Genes'!AQ$17),AO265-'Choose Housekeeping Genes'!AQ$17,"")</f>
        <v/>
      </c>
      <c r="CH265" s="132" t="str">
        <f ca="1">IF(ISNUMBER(AP265-'Choose Housekeeping Genes'!AR$17),AP265-'Choose Housekeeping Genes'!AR$17,"")</f>
        <v/>
      </c>
      <c r="CI265" s="132" t="str">
        <f ca="1">IF(ISNUMBER(AQ265-'Choose Housekeeping Genes'!AS$17),AQ265-'Choose Housekeeping Genes'!AS$17,"")</f>
        <v/>
      </c>
      <c r="CJ265" s="132" t="str">
        <f ca="1">IF(ISNUMBER(AR265-'Choose Housekeeping Genes'!AT$17),AR265-'Choose Housekeeping Genes'!AT$17,"")</f>
        <v/>
      </c>
      <c r="CK265" s="137" t="e">
        <f t="shared" ca="1" si="15"/>
        <v>#DIV/0!</v>
      </c>
      <c r="CL265" s="138" t="e">
        <f t="shared" ca="1" si="16"/>
        <v>#DIV/0!</v>
      </c>
    </row>
    <row r="266" spans="1:90" ht="12.75" x14ac:dyDescent="0.15">
      <c r="A266" s="131" t="str">
        <f>'Transcript table'!C266</f>
        <v>GACAT1-2</v>
      </c>
      <c r="B266" s="35" t="s">
        <v>312</v>
      </c>
      <c r="C266" s="132" t="str">
        <f>IF(SUM('Test Sample Data'!C$3:C$386)&gt;10,IF(AND(ISNUMBER('Test Sample Data'!C266),'Test Sample Data'!C266&lt;35,'Test Sample Data'!C266&gt;0),'Test Sample Data'!C266-'Choose Housekeeping Genes'!D$27,35-'Choose Housekeeping Genes'!D$27),"")</f>
        <v/>
      </c>
      <c r="D266" s="132" t="str">
        <f>IF(SUM('Test Sample Data'!D$3:D$386)&gt;10,IF(AND(ISNUMBER('Test Sample Data'!D266),'Test Sample Data'!D266&lt;35,'Test Sample Data'!D266&gt;0),'Test Sample Data'!D266-'Choose Housekeeping Genes'!E$27,35-'Choose Housekeeping Genes'!E$27),"")</f>
        <v/>
      </c>
      <c r="E266" s="132" t="str">
        <f>IF(SUM('Test Sample Data'!E$3:E$386)&gt;10,IF(AND(ISNUMBER('Test Sample Data'!E266),'Test Sample Data'!E266&lt;35,'Test Sample Data'!E266&gt;0),'Test Sample Data'!E266-'Choose Housekeeping Genes'!F$27,35-'Choose Housekeeping Genes'!F$27),"")</f>
        <v/>
      </c>
      <c r="F266" s="132" t="str">
        <f>IF(SUM('Test Sample Data'!F$3:F$386)&gt;10,IF(AND(ISNUMBER('Test Sample Data'!F266),'Test Sample Data'!F266&lt;35,'Test Sample Data'!F266&gt;0),'Test Sample Data'!F266-'Choose Housekeeping Genes'!G$27,35-'Choose Housekeeping Genes'!G$27),"")</f>
        <v/>
      </c>
      <c r="G266" s="132" t="str">
        <f>IF(SUM('Test Sample Data'!G$3:G$386)&gt;10,IF(AND(ISNUMBER('Test Sample Data'!G266),'Test Sample Data'!G266&lt;35,'Test Sample Data'!G266&gt;0),'Test Sample Data'!G266-'Choose Housekeeping Genes'!H$27,35-'Choose Housekeeping Genes'!H$27),"")</f>
        <v/>
      </c>
      <c r="H266" s="132" t="str">
        <f>IF(SUM('Test Sample Data'!H$3:H$386)&gt;10,IF(AND(ISNUMBER('Test Sample Data'!H266),'Test Sample Data'!H266&lt;35,'Test Sample Data'!H266&gt;0),'Test Sample Data'!H266-'Choose Housekeeping Genes'!I$27,35-'Choose Housekeeping Genes'!I$27),"")</f>
        <v/>
      </c>
      <c r="I266" s="132" t="str">
        <f>IF(SUM('Test Sample Data'!I$3:I$386)&gt;10,IF(AND(ISNUMBER('Test Sample Data'!I266),'Test Sample Data'!I266&lt;35,'Test Sample Data'!I266&gt;0),'Test Sample Data'!I266-'Choose Housekeeping Genes'!J$27,35-'Choose Housekeeping Genes'!J$27),"")</f>
        <v/>
      </c>
      <c r="J266" s="132" t="str">
        <f>IF(SUM('Test Sample Data'!J$3:J$386)&gt;10,IF(AND(ISNUMBER('Test Sample Data'!J266),'Test Sample Data'!J266&lt;35,'Test Sample Data'!J266&gt;0),'Test Sample Data'!J266-'Choose Housekeeping Genes'!K$27,35-'Choose Housekeeping Genes'!K$27),"")</f>
        <v/>
      </c>
      <c r="K266" s="132" t="str">
        <f>IF(SUM('Test Sample Data'!K$3:K$386)&gt;10,IF(AND(ISNUMBER('Test Sample Data'!K266),'Test Sample Data'!K266&lt;35,'Test Sample Data'!K266&gt;0),'Test Sample Data'!K266-'Choose Housekeeping Genes'!L$27,35-'Choose Housekeeping Genes'!L$27),"")</f>
        <v/>
      </c>
      <c r="L266" s="132" t="str">
        <f>IF(SUM('Test Sample Data'!L$3:L$386)&gt;10,IF(AND(ISNUMBER('Test Sample Data'!L266),'Test Sample Data'!L266&lt;35,'Test Sample Data'!L266&gt;0),'Test Sample Data'!L266-'Choose Housekeeping Genes'!M$27,35-'Choose Housekeeping Genes'!M$27),"")</f>
        <v/>
      </c>
      <c r="M266" s="132" t="str">
        <f>IF(SUM('Test Sample Data'!M$3:M$386)&gt;10,IF(AND(ISNUMBER('Test Sample Data'!M266),'Test Sample Data'!M266&lt;35,'Test Sample Data'!M266&gt;0),'Test Sample Data'!M266-'Choose Housekeeping Genes'!N$27,35-'Choose Housekeeping Genes'!N$27),"")</f>
        <v/>
      </c>
      <c r="N266" s="132" t="str">
        <f>IF(SUM('Test Sample Data'!N$3:N$386)&gt;10,IF(AND(ISNUMBER('Test Sample Data'!N266),'Test Sample Data'!N266&lt;35,'Test Sample Data'!N266&gt;0),'Test Sample Data'!N266-'Choose Housekeeping Genes'!O$27,35-'Choose Housekeeping Genes'!O$27),"")</f>
        <v/>
      </c>
      <c r="O266" s="132" t="str">
        <f>IF(SUM('Test Sample Data'!O$3:O$386)&gt;10,IF(AND(ISNUMBER('Test Sample Data'!O266),'Test Sample Data'!O266&lt;35,'Test Sample Data'!O266&gt;0),'Test Sample Data'!O266-'Choose Housekeeping Genes'!P$27,35-'Choose Housekeeping Genes'!P$27),"")</f>
        <v/>
      </c>
      <c r="P266" s="132" t="str">
        <f>IF(SUM('Test Sample Data'!P$3:P$386)&gt;10,IF(AND(ISNUMBER('Test Sample Data'!P266),'Test Sample Data'!P266&lt;35,'Test Sample Data'!P266&gt;0),'Test Sample Data'!P266-'Choose Housekeeping Genes'!Q$27,35-'Choose Housekeeping Genes'!Q$27),"")</f>
        <v/>
      </c>
      <c r="Q266" s="132" t="str">
        <f>IF(SUM('Test Sample Data'!Q$3:Q$386)&gt;10,IF(AND(ISNUMBER('Test Sample Data'!Q266),'Test Sample Data'!Q266&lt;35,'Test Sample Data'!Q266&gt;0),'Test Sample Data'!Q266-'Choose Housekeeping Genes'!R$27,35-'Choose Housekeeping Genes'!R$27),"")</f>
        <v/>
      </c>
      <c r="R266" s="132" t="str">
        <f>IF(SUM('Test Sample Data'!R$3:R$386)&gt;10,IF(AND(ISNUMBER('Test Sample Data'!R266),'Test Sample Data'!R266&lt;35,'Test Sample Data'!R266&gt;0),'Test Sample Data'!R266-'Choose Housekeeping Genes'!S$27,35-'Choose Housekeeping Genes'!S$27),"")</f>
        <v/>
      </c>
      <c r="S266" s="132" t="str">
        <f>IF(SUM('Test Sample Data'!S$3:S$386)&gt;10,IF(AND(ISNUMBER('Test Sample Data'!S266),'Test Sample Data'!S266&lt;35,'Test Sample Data'!S266&gt;0),'Test Sample Data'!S266-'Choose Housekeeping Genes'!T$27,35-'Choose Housekeeping Genes'!T$27),"")</f>
        <v/>
      </c>
      <c r="T266" s="132" t="str">
        <f>IF(SUM('Test Sample Data'!T$3:T$386)&gt;10,IF(AND(ISNUMBER('Test Sample Data'!T266),'Test Sample Data'!T266&lt;35,'Test Sample Data'!T266&gt;0),'Test Sample Data'!T266-'Choose Housekeeping Genes'!U$27,35-'Choose Housekeeping Genes'!U$27),"")</f>
        <v/>
      </c>
      <c r="U266" s="132" t="str">
        <f>IF(SUM('Test Sample Data'!U$3:U$386)&gt;10,IF(AND(ISNUMBER('Test Sample Data'!U266),'Test Sample Data'!U266&lt;35,'Test Sample Data'!U266&gt;0),'Test Sample Data'!U266-'Choose Housekeeping Genes'!V$27,35-'Choose Housekeeping Genes'!V$27),"")</f>
        <v/>
      </c>
      <c r="V266" s="132" t="str">
        <f>IF(SUM('Test Sample Data'!V$3:V$386)&gt;10,IF(AND(ISNUMBER('Test Sample Data'!V266),'Test Sample Data'!V266&lt;35,'Test Sample Data'!V266&gt;0),'Test Sample Data'!V266-'Choose Housekeeping Genes'!W$27,35-'Choose Housekeeping Genes'!W$27),"")</f>
        <v/>
      </c>
      <c r="W266" s="140" t="str">
        <f>'Control Sample Data'!A266</f>
        <v>GACAT1-2</v>
      </c>
      <c r="X266" s="141" t="s">
        <v>312</v>
      </c>
      <c r="Y266" s="132" t="str">
        <f>IF(SUM('Control Sample Data'!C$3:C$386)&gt;10,IF(AND(ISNUMBER('Control Sample Data'!C266),'Control Sample Data'!C266&lt;35,'Control Sample Data'!C266&gt;0),'Control Sample Data'!C266-'Choose Housekeeping Genes'!AA$27,35-'Choose Housekeeping Genes'!AA$27),"")</f>
        <v/>
      </c>
      <c r="Z266" s="132" t="str">
        <f>IF(SUM('Control Sample Data'!D$3:D$386)&gt;10,IF(AND(ISNUMBER('Control Sample Data'!D266),'Control Sample Data'!D266&lt;35,'Control Sample Data'!D266&gt;0),'Control Sample Data'!D266-'Choose Housekeeping Genes'!AB$27,35-'Choose Housekeeping Genes'!AB$27),"")</f>
        <v/>
      </c>
      <c r="AA266" s="132" t="str">
        <f>IF(SUM('Control Sample Data'!E$3:E$386)&gt;10,IF(AND(ISNUMBER('Control Sample Data'!E266),'Control Sample Data'!E266&lt;35,'Control Sample Data'!E266&gt;0),'Control Sample Data'!E266-'Choose Housekeeping Genes'!AC$27,35-'Choose Housekeeping Genes'!AC$27),"")</f>
        <v/>
      </c>
      <c r="AB266" s="132" t="str">
        <f>IF(SUM('Control Sample Data'!F$3:F$386)&gt;10,IF(AND(ISNUMBER('Control Sample Data'!F266),'Control Sample Data'!F266&lt;35,'Control Sample Data'!F266&gt;0),'Control Sample Data'!F266-'Choose Housekeeping Genes'!AD$27,35-'Choose Housekeeping Genes'!AD$27),"")</f>
        <v/>
      </c>
      <c r="AC266" s="132" t="str">
        <f>IF(SUM('Control Sample Data'!G$3:G$386)&gt;10,IF(AND(ISNUMBER('Control Sample Data'!G266),'Control Sample Data'!G266&lt;35,'Control Sample Data'!G266&gt;0),'Control Sample Data'!G266-'Choose Housekeeping Genes'!AE$27,35-'Choose Housekeeping Genes'!AE$27),"")</f>
        <v/>
      </c>
      <c r="AD266" s="132" t="str">
        <f>IF(SUM('Control Sample Data'!H$3:H$386)&gt;10,IF(AND(ISNUMBER('Control Sample Data'!H266),'Control Sample Data'!H266&lt;35,'Control Sample Data'!H266&gt;0),'Control Sample Data'!H266-'Choose Housekeeping Genes'!AF$27,35-'Choose Housekeeping Genes'!AF$27),"")</f>
        <v/>
      </c>
      <c r="AE266" s="132" t="str">
        <f>IF(SUM('Control Sample Data'!I$3:I$386)&gt;10,IF(AND(ISNUMBER('Control Sample Data'!I266),'Control Sample Data'!I266&lt;35,'Control Sample Data'!I266&gt;0),'Control Sample Data'!I266-'Choose Housekeeping Genes'!AG$27,35-'Choose Housekeeping Genes'!AG$27),"")</f>
        <v/>
      </c>
      <c r="AF266" s="132" t="str">
        <f>IF(SUM('Control Sample Data'!J$3:J$386)&gt;10,IF(AND(ISNUMBER('Control Sample Data'!J266),'Control Sample Data'!J266&lt;35,'Control Sample Data'!J266&gt;0),'Control Sample Data'!J266-'Choose Housekeeping Genes'!AH$27,35-'Choose Housekeeping Genes'!AH$27),"")</f>
        <v/>
      </c>
      <c r="AG266" s="132" t="str">
        <f>IF(SUM('Control Sample Data'!K$3:K$386)&gt;10,IF(AND(ISNUMBER('Control Sample Data'!K266),'Control Sample Data'!K266&lt;35,'Control Sample Data'!K266&gt;0),'Control Sample Data'!K266-'Choose Housekeeping Genes'!AI$27,35-'Choose Housekeeping Genes'!AI$27),"")</f>
        <v/>
      </c>
      <c r="AH266" s="132" t="str">
        <f>IF(SUM('Control Sample Data'!L$3:L$386)&gt;10,IF(AND(ISNUMBER('Control Sample Data'!L266),'Control Sample Data'!L266&lt;35,'Control Sample Data'!L266&gt;0),'Control Sample Data'!L266-'Choose Housekeeping Genes'!AJ$27,35-'Choose Housekeeping Genes'!AJ$27),"")</f>
        <v/>
      </c>
      <c r="AI266" s="132" t="str">
        <f>IF(SUM('Control Sample Data'!M$3:M$386)&gt;10,IF(AND(ISNUMBER('Control Sample Data'!M266),'Control Sample Data'!M266&lt;35,'Control Sample Data'!M266&gt;0),'Control Sample Data'!M266-'Choose Housekeeping Genes'!AK$27,35-'Choose Housekeeping Genes'!AK$27),"")</f>
        <v/>
      </c>
      <c r="AJ266" s="132" t="str">
        <f>IF(SUM('Control Sample Data'!N$3:N$386)&gt;10,IF(AND(ISNUMBER('Control Sample Data'!N266),'Control Sample Data'!N266&lt;35,'Control Sample Data'!N266&gt;0),'Control Sample Data'!N266-'Choose Housekeeping Genes'!AL$27,35-'Choose Housekeeping Genes'!AL$27),"")</f>
        <v/>
      </c>
      <c r="AK266" s="132" t="str">
        <f>IF(SUM('Control Sample Data'!O$3:O$386)&gt;10,IF(AND(ISNUMBER('Control Sample Data'!O266),'Control Sample Data'!O266&lt;35,'Control Sample Data'!O266&gt;0),'Control Sample Data'!O266-'Choose Housekeeping Genes'!AM$27,35-'Choose Housekeeping Genes'!AM$27),"")</f>
        <v/>
      </c>
      <c r="AL266" s="132" t="str">
        <f>IF(SUM('Control Sample Data'!P$3:P$386)&gt;10,IF(AND(ISNUMBER('Control Sample Data'!P266),'Control Sample Data'!P266&lt;35,'Control Sample Data'!P266&gt;0),'Control Sample Data'!P266-'Choose Housekeeping Genes'!AN$27,35-'Choose Housekeeping Genes'!AN$27),"")</f>
        <v/>
      </c>
      <c r="AM266" s="132" t="str">
        <f>IF(SUM('Control Sample Data'!Q$3:Q$386)&gt;10,IF(AND(ISNUMBER('Control Sample Data'!Q266),'Control Sample Data'!Q266&lt;35,'Control Sample Data'!Q266&gt;0),'Control Sample Data'!Q266-'Choose Housekeeping Genes'!AO$27,35-'Choose Housekeeping Genes'!AO$27),"")</f>
        <v/>
      </c>
      <c r="AN266" s="132" t="str">
        <f>IF(SUM('Control Sample Data'!R$3:R$386)&gt;10,IF(AND(ISNUMBER('Control Sample Data'!R266),'Control Sample Data'!R266&lt;35,'Control Sample Data'!R266&gt;0),'Control Sample Data'!R266-'Choose Housekeeping Genes'!AP$27,35-'Choose Housekeeping Genes'!AP$27),"")</f>
        <v/>
      </c>
      <c r="AO266" s="132" t="str">
        <f>IF(SUM('Control Sample Data'!S$3:S$386)&gt;10,IF(AND(ISNUMBER('Control Sample Data'!S266),'Control Sample Data'!S266&lt;35,'Control Sample Data'!S266&gt;0),'Control Sample Data'!S266-'Choose Housekeeping Genes'!AQ$27,35-'Choose Housekeeping Genes'!AQ$27),"")</f>
        <v/>
      </c>
      <c r="AP266" s="132" t="str">
        <f>IF(SUM('Control Sample Data'!T$3:T$386)&gt;10,IF(AND(ISNUMBER('Control Sample Data'!T266),'Control Sample Data'!T266&lt;35,'Control Sample Data'!T266&gt;0),'Control Sample Data'!T266-'Choose Housekeeping Genes'!AR$27,35-'Choose Housekeeping Genes'!AR$27),"")</f>
        <v/>
      </c>
      <c r="AQ266" s="132" t="str">
        <f>IF(SUM('Control Sample Data'!U$3:U$386)&gt;10,IF(AND(ISNUMBER('Control Sample Data'!U266),'Control Sample Data'!U266&lt;35,'Control Sample Data'!U266&gt;0),'Control Sample Data'!U266-'Choose Housekeeping Genes'!AS$27,35-'Choose Housekeeping Genes'!AS$27),"")</f>
        <v/>
      </c>
      <c r="AR266" s="132" t="str">
        <f>IF(SUM('Control Sample Data'!V$3:V$386)&gt;10,IF(AND(ISNUMBER('Control Sample Data'!V266),'Control Sample Data'!V266&lt;35,'Control Sample Data'!V266&gt;0),'Control Sample Data'!V266-'Choose Housekeeping Genes'!AT$27,35-'Choose Housekeeping Genes'!AT$27),"")</f>
        <v/>
      </c>
      <c r="AS266" s="135" t="str">
        <f>'Control Sample Data'!A266</f>
        <v>GACAT1-2</v>
      </c>
      <c r="AT266" s="35" t="s">
        <v>312</v>
      </c>
      <c r="AU266" s="132" t="str">
        <f ca="1">IF(ISNUMBER(C266-'Choose Housekeeping Genes'!D$17),C266-'Choose Housekeeping Genes'!D$17,"")</f>
        <v/>
      </c>
      <c r="AV266" s="132" t="str">
        <f ca="1">IF(ISNUMBER(D266-'Choose Housekeeping Genes'!E$17),D266-'Choose Housekeeping Genes'!E$17,"")</f>
        <v/>
      </c>
      <c r="AW266" s="132" t="str">
        <f ca="1">IF(ISNUMBER(E266-'Choose Housekeeping Genes'!F$17),E266-'Choose Housekeeping Genes'!F$17,"")</f>
        <v/>
      </c>
      <c r="AX266" s="132" t="str">
        <f ca="1">IF(ISNUMBER(F266-'Choose Housekeeping Genes'!G$17),F266-'Choose Housekeeping Genes'!G$17,"")</f>
        <v/>
      </c>
      <c r="AY266" s="132" t="str">
        <f ca="1">IF(ISNUMBER(G266-'Choose Housekeeping Genes'!H$17),G266-'Choose Housekeeping Genes'!H$17,"")</f>
        <v/>
      </c>
      <c r="AZ266" s="132" t="str">
        <f ca="1">IF(ISNUMBER(H266-'Choose Housekeeping Genes'!I$17),H266-'Choose Housekeeping Genes'!I$17,"")</f>
        <v/>
      </c>
      <c r="BA266" s="132" t="str">
        <f ca="1">IF(ISNUMBER(I266-'Choose Housekeeping Genes'!J$17),I266-'Choose Housekeeping Genes'!J$17,"")</f>
        <v/>
      </c>
      <c r="BB266" s="132" t="str">
        <f ca="1">IF(ISNUMBER(J266-'Choose Housekeeping Genes'!K$17),J266-'Choose Housekeeping Genes'!K$17,"")</f>
        <v/>
      </c>
      <c r="BC266" s="132" t="str">
        <f ca="1">IF(ISNUMBER(K266-'Choose Housekeeping Genes'!L$17),K266-'Choose Housekeeping Genes'!L$17,"")</f>
        <v/>
      </c>
      <c r="BD266" s="132" t="str">
        <f ca="1">IF(ISNUMBER(L266-'Choose Housekeeping Genes'!M$17),L266-'Choose Housekeeping Genes'!M$17,"")</f>
        <v/>
      </c>
      <c r="BE266" s="132" t="str">
        <f ca="1">IF(ISNUMBER(M266-'Choose Housekeeping Genes'!N$17),M266-'Choose Housekeeping Genes'!N$17,"")</f>
        <v/>
      </c>
      <c r="BF266" s="132" t="str">
        <f ca="1">IF(ISNUMBER(N266-'Choose Housekeeping Genes'!O$17),N266-'Choose Housekeeping Genes'!O$17,"")</f>
        <v/>
      </c>
      <c r="BG266" s="132" t="str">
        <f ca="1">IF(ISNUMBER(O266-'Choose Housekeeping Genes'!P$17),O266-'Choose Housekeeping Genes'!P$17,"")</f>
        <v/>
      </c>
      <c r="BH266" s="132" t="str">
        <f ca="1">IF(ISNUMBER(P266-'Choose Housekeeping Genes'!Q$17),P266-'Choose Housekeeping Genes'!Q$17,"")</f>
        <v/>
      </c>
      <c r="BI266" s="132" t="str">
        <f ca="1">IF(ISNUMBER(Q266-'Choose Housekeeping Genes'!R$17),Q266-'Choose Housekeeping Genes'!R$17,"")</f>
        <v/>
      </c>
      <c r="BJ266" s="132" t="str">
        <f ca="1">IF(ISNUMBER(R266-'Choose Housekeeping Genes'!S$17),R266-'Choose Housekeeping Genes'!S$17,"")</f>
        <v/>
      </c>
      <c r="BK266" s="132" t="str">
        <f ca="1">IF(ISNUMBER(S266-'Choose Housekeeping Genes'!T$17),S266-'Choose Housekeeping Genes'!T$17,"")</f>
        <v/>
      </c>
      <c r="BL266" s="132" t="str">
        <f ca="1">IF(ISNUMBER(T266-'Choose Housekeeping Genes'!U$17),T266-'Choose Housekeeping Genes'!U$17,"")</f>
        <v/>
      </c>
      <c r="BM266" s="132" t="str">
        <f ca="1">IF(ISNUMBER(U266-'Choose Housekeeping Genes'!V$17),U266-'Choose Housekeeping Genes'!V$17,"")</f>
        <v/>
      </c>
      <c r="BN266" s="132" t="str">
        <f ca="1">IF(ISNUMBER(V266-'Choose Housekeeping Genes'!W$17),V266-'Choose Housekeeping Genes'!W$17,"")</f>
        <v/>
      </c>
      <c r="BO266" s="142" t="str">
        <f t="shared" si="14"/>
        <v>GACAT1-2</v>
      </c>
      <c r="BP266" s="141" t="s">
        <v>312</v>
      </c>
      <c r="BQ266" s="132" t="str">
        <f ca="1">IF(ISNUMBER(Y266-'Choose Housekeeping Genes'!AA$17),Y266-'Choose Housekeeping Genes'!AA$17,"")</f>
        <v/>
      </c>
      <c r="BR266" s="132" t="str">
        <f ca="1">IF(ISNUMBER(Z266-'Choose Housekeeping Genes'!AB$17),Z266-'Choose Housekeeping Genes'!AB$17,"")</f>
        <v/>
      </c>
      <c r="BS266" s="132" t="str">
        <f ca="1">IF(ISNUMBER(AA266-'Choose Housekeeping Genes'!AC$17),AA266-'Choose Housekeeping Genes'!AC$17,"")</f>
        <v/>
      </c>
      <c r="BT266" s="132" t="str">
        <f ca="1">IF(ISNUMBER(AB266-'Choose Housekeeping Genes'!AD$17),AB266-'Choose Housekeeping Genes'!AD$17,"")</f>
        <v/>
      </c>
      <c r="BU266" s="132" t="str">
        <f ca="1">IF(ISNUMBER(AC266-'Choose Housekeeping Genes'!AE$17),AC266-'Choose Housekeeping Genes'!AE$17,"")</f>
        <v/>
      </c>
      <c r="BV266" s="132" t="str">
        <f ca="1">IF(ISNUMBER(AD266-'Choose Housekeeping Genes'!AF$17),AD266-'Choose Housekeeping Genes'!AF$17,"")</f>
        <v/>
      </c>
      <c r="BW266" s="132" t="str">
        <f ca="1">IF(ISNUMBER(AE266-'Choose Housekeeping Genes'!AG$17),AE266-'Choose Housekeeping Genes'!AG$17,"")</f>
        <v/>
      </c>
      <c r="BX266" s="132" t="str">
        <f ca="1">IF(ISNUMBER(AF266-'Choose Housekeeping Genes'!AH$17),AF266-'Choose Housekeeping Genes'!AH$17,"")</f>
        <v/>
      </c>
      <c r="BY266" s="132" t="str">
        <f ca="1">IF(ISNUMBER(AG266-'Choose Housekeeping Genes'!AI$17),AG266-'Choose Housekeeping Genes'!AI$17,"")</f>
        <v/>
      </c>
      <c r="BZ266" s="132" t="str">
        <f ca="1">IF(ISNUMBER(AH266-'Choose Housekeeping Genes'!AJ$17),AH266-'Choose Housekeeping Genes'!AJ$17,"")</f>
        <v/>
      </c>
      <c r="CA266" s="132" t="str">
        <f ca="1">IF(ISNUMBER(AI266-'Choose Housekeeping Genes'!AK$17),AI266-'Choose Housekeeping Genes'!AK$17,"")</f>
        <v/>
      </c>
      <c r="CB266" s="132" t="str">
        <f ca="1">IF(ISNUMBER(AJ266-'Choose Housekeeping Genes'!AL$17),AJ266-'Choose Housekeeping Genes'!AL$17,"")</f>
        <v/>
      </c>
      <c r="CC266" s="132" t="str">
        <f ca="1">IF(ISNUMBER(AK266-'Choose Housekeeping Genes'!AM$17),AK266-'Choose Housekeeping Genes'!AM$17,"")</f>
        <v/>
      </c>
      <c r="CD266" s="132" t="str">
        <f ca="1">IF(ISNUMBER(AL266-'Choose Housekeeping Genes'!AN$17),AL266-'Choose Housekeeping Genes'!AN$17,"")</f>
        <v/>
      </c>
      <c r="CE266" s="132" t="str">
        <f ca="1">IF(ISNUMBER(AM266-'Choose Housekeeping Genes'!AO$17),AM266-'Choose Housekeeping Genes'!AO$17,"")</f>
        <v/>
      </c>
      <c r="CF266" s="132" t="str">
        <f ca="1">IF(ISNUMBER(AN266-'Choose Housekeeping Genes'!AP$17),AN266-'Choose Housekeeping Genes'!AP$17,"")</f>
        <v/>
      </c>
      <c r="CG266" s="132" t="str">
        <f ca="1">IF(ISNUMBER(AO266-'Choose Housekeeping Genes'!AQ$17),AO266-'Choose Housekeeping Genes'!AQ$17,"")</f>
        <v/>
      </c>
      <c r="CH266" s="132" t="str">
        <f ca="1">IF(ISNUMBER(AP266-'Choose Housekeeping Genes'!AR$17),AP266-'Choose Housekeeping Genes'!AR$17,"")</f>
        <v/>
      </c>
      <c r="CI266" s="132" t="str">
        <f ca="1">IF(ISNUMBER(AQ266-'Choose Housekeeping Genes'!AS$17),AQ266-'Choose Housekeeping Genes'!AS$17,"")</f>
        <v/>
      </c>
      <c r="CJ266" s="132" t="str">
        <f ca="1">IF(ISNUMBER(AR266-'Choose Housekeeping Genes'!AT$17),AR266-'Choose Housekeeping Genes'!AT$17,"")</f>
        <v/>
      </c>
      <c r="CK266" s="137" t="e">
        <f t="shared" ca="1" si="15"/>
        <v>#DIV/0!</v>
      </c>
      <c r="CL266" s="138" t="e">
        <f t="shared" ca="1" si="16"/>
        <v>#DIV/0!</v>
      </c>
    </row>
    <row r="267" spans="1:90" ht="12.75" x14ac:dyDescent="0.15">
      <c r="A267" s="131" t="str">
        <f>'Transcript table'!C267</f>
        <v>GAPLINC-1</v>
      </c>
      <c r="B267" s="35" t="s">
        <v>313</v>
      </c>
      <c r="C267" s="132" t="str">
        <f>IF(SUM('Test Sample Data'!C$3:C$386)&gt;10,IF(AND(ISNUMBER('Test Sample Data'!C267),'Test Sample Data'!C267&lt;35,'Test Sample Data'!C267&gt;0),'Test Sample Data'!C267-'Choose Housekeeping Genes'!D$27,35-'Choose Housekeeping Genes'!D$27),"")</f>
        <v/>
      </c>
      <c r="D267" s="132" t="str">
        <f>IF(SUM('Test Sample Data'!D$3:D$386)&gt;10,IF(AND(ISNUMBER('Test Sample Data'!D267),'Test Sample Data'!D267&lt;35,'Test Sample Data'!D267&gt;0),'Test Sample Data'!D267-'Choose Housekeeping Genes'!E$27,35-'Choose Housekeeping Genes'!E$27),"")</f>
        <v/>
      </c>
      <c r="E267" s="132" t="str">
        <f>IF(SUM('Test Sample Data'!E$3:E$386)&gt;10,IF(AND(ISNUMBER('Test Sample Data'!E267),'Test Sample Data'!E267&lt;35,'Test Sample Data'!E267&gt;0),'Test Sample Data'!E267-'Choose Housekeeping Genes'!F$27,35-'Choose Housekeeping Genes'!F$27),"")</f>
        <v/>
      </c>
      <c r="F267" s="132" t="str">
        <f>IF(SUM('Test Sample Data'!F$3:F$386)&gt;10,IF(AND(ISNUMBER('Test Sample Data'!F267),'Test Sample Data'!F267&lt;35,'Test Sample Data'!F267&gt;0),'Test Sample Data'!F267-'Choose Housekeeping Genes'!G$27,35-'Choose Housekeeping Genes'!G$27),"")</f>
        <v/>
      </c>
      <c r="G267" s="132" t="str">
        <f>IF(SUM('Test Sample Data'!G$3:G$386)&gt;10,IF(AND(ISNUMBER('Test Sample Data'!G267),'Test Sample Data'!G267&lt;35,'Test Sample Data'!G267&gt;0),'Test Sample Data'!G267-'Choose Housekeeping Genes'!H$27,35-'Choose Housekeeping Genes'!H$27),"")</f>
        <v/>
      </c>
      <c r="H267" s="132" t="str">
        <f>IF(SUM('Test Sample Data'!H$3:H$386)&gt;10,IF(AND(ISNUMBER('Test Sample Data'!H267),'Test Sample Data'!H267&lt;35,'Test Sample Data'!H267&gt;0),'Test Sample Data'!H267-'Choose Housekeeping Genes'!I$27,35-'Choose Housekeeping Genes'!I$27),"")</f>
        <v/>
      </c>
      <c r="I267" s="132" t="str">
        <f>IF(SUM('Test Sample Data'!I$3:I$386)&gt;10,IF(AND(ISNUMBER('Test Sample Data'!I267),'Test Sample Data'!I267&lt;35,'Test Sample Data'!I267&gt;0),'Test Sample Data'!I267-'Choose Housekeeping Genes'!J$27,35-'Choose Housekeeping Genes'!J$27),"")</f>
        <v/>
      </c>
      <c r="J267" s="132" t="str">
        <f>IF(SUM('Test Sample Data'!J$3:J$386)&gt;10,IF(AND(ISNUMBER('Test Sample Data'!J267),'Test Sample Data'!J267&lt;35,'Test Sample Data'!J267&gt;0),'Test Sample Data'!J267-'Choose Housekeeping Genes'!K$27,35-'Choose Housekeeping Genes'!K$27),"")</f>
        <v/>
      </c>
      <c r="K267" s="132" t="str">
        <f>IF(SUM('Test Sample Data'!K$3:K$386)&gt;10,IF(AND(ISNUMBER('Test Sample Data'!K267),'Test Sample Data'!K267&lt;35,'Test Sample Data'!K267&gt;0),'Test Sample Data'!K267-'Choose Housekeeping Genes'!L$27,35-'Choose Housekeeping Genes'!L$27),"")</f>
        <v/>
      </c>
      <c r="L267" s="132" t="str">
        <f>IF(SUM('Test Sample Data'!L$3:L$386)&gt;10,IF(AND(ISNUMBER('Test Sample Data'!L267),'Test Sample Data'!L267&lt;35,'Test Sample Data'!L267&gt;0),'Test Sample Data'!L267-'Choose Housekeeping Genes'!M$27,35-'Choose Housekeeping Genes'!M$27),"")</f>
        <v/>
      </c>
      <c r="M267" s="132" t="str">
        <f>IF(SUM('Test Sample Data'!M$3:M$386)&gt;10,IF(AND(ISNUMBER('Test Sample Data'!M267),'Test Sample Data'!M267&lt;35,'Test Sample Data'!M267&gt;0),'Test Sample Data'!M267-'Choose Housekeeping Genes'!N$27,35-'Choose Housekeeping Genes'!N$27),"")</f>
        <v/>
      </c>
      <c r="N267" s="132" t="str">
        <f>IF(SUM('Test Sample Data'!N$3:N$386)&gt;10,IF(AND(ISNUMBER('Test Sample Data'!N267),'Test Sample Data'!N267&lt;35,'Test Sample Data'!N267&gt;0),'Test Sample Data'!N267-'Choose Housekeeping Genes'!O$27,35-'Choose Housekeeping Genes'!O$27),"")</f>
        <v/>
      </c>
      <c r="O267" s="132" t="str">
        <f>IF(SUM('Test Sample Data'!O$3:O$386)&gt;10,IF(AND(ISNUMBER('Test Sample Data'!O267),'Test Sample Data'!O267&lt;35,'Test Sample Data'!O267&gt;0),'Test Sample Data'!O267-'Choose Housekeeping Genes'!P$27,35-'Choose Housekeeping Genes'!P$27),"")</f>
        <v/>
      </c>
      <c r="P267" s="132" t="str">
        <f>IF(SUM('Test Sample Data'!P$3:P$386)&gt;10,IF(AND(ISNUMBER('Test Sample Data'!P267),'Test Sample Data'!P267&lt;35,'Test Sample Data'!P267&gt;0),'Test Sample Data'!P267-'Choose Housekeeping Genes'!Q$27,35-'Choose Housekeeping Genes'!Q$27),"")</f>
        <v/>
      </c>
      <c r="Q267" s="132" t="str">
        <f>IF(SUM('Test Sample Data'!Q$3:Q$386)&gt;10,IF(AND(ISNUMBER('Test Sample Data'!Q267),'Test Sample Data'!Q267&lt;35,'Test Sample Data'!Q267&gt;0),'Test Sample Data'!Q267-'Choose Housekeeping Genes'!R$27,35-'Choose Housekeeping Genes'!R$27),"")</f>
        <v/>
      </c>
      <c r="R267" s="132" t="str">
        <f>IF(SUM('Test Sample Data'!R$3:R$386)&gt;10,IF(AND(ISNUMBER('Test Sample Data'!R267),'Test Sample Data'!R267&lt;35,'Test Sample Data'!R267&gt;0),'Test Sample Data'!R267-'Choose Housekeeping Genes'!S$27,35-'Choose Housekeeping Genes'!S$27),"")</f>
        <v/>
      </c>
      <c r="S267" s="132" t="str">
        <f>IF(SUM('Test Sample Data'!S$3:S$386)&gt;10,IF(AND(ISNUMBER('Test Sample Data'!S267),'Test Sample Data'!S267&lt;35,'Test Sample Data'!S267&gt;0),'Test Sample Data'!S267-'Choose Housekeeping Genes'!T$27,35-'Choose Housekeeping Genes'!T$27),"")</f>
        <v/>
      </c>
      <c r="T267" s="132" t="str">
        <f>IF(SUM('Test Sample Data'!T$3:T$386)&gt;10,IF(AND(ISNUMBER('Test Sample Data'!T267),'Test Sample Data'!T267&lt;35,'Test Sample Data'!T267&gt;0),'Test Sample Data'!T267-'Choose Housekeeping Genes'!U$27,35-'Choose Housekeeping Genes'!U$27),"")</f>
        <v/>
      </c>
      <c r="U267" s="132" t="str">
        <f>IF(SUM('Test Sample Data'!U$3:U$386)&gt;10,IF(AND(ISNUMBER('Test Sample Data'!U267),'Test Sample Data'!U267&lt;35,'Test Sample Data'!U267&gt;0),'Test Sample Data'!U267-'Choose Housekeeping Genes'!V$27,35-'Choose Housekeeping Genes'!V$27),"")</f>
        <v/>
      </c>
      <c r="V267" s="132" t="str">
        <f>IF(SUM('Test Sample Data'!V$3:V$386)&gt;10,IF(AND(ISNUMBER('Test Sample Data'!V267),'Test Sample Data'!V267&lt;35,'Test Sample Data'!V267&gt;0),'Test Sample Data'!V267-'Choose Housekeeping Genes'!W$27,35-'Choose Housekeeping Genes'!W$27),"")</f>
        <v/>
      </c>
      <c r="W267" s="140" t="str">
        <f>'Control Sample Data'!A267</f>
        <v>GAPLINC-1</v>
      </c>
      <c r="X267" s="141" t="s">
        <v>313</v>
      </c>
      <c r="Y267" s="132" t="str">
        <f>IF(SUM('Control Sample Data'!C$3:C$386)&gt;10,IF(AND(ISNUMBER('Control Sample Data'!C267),'Control Sample Data'!C267&lt;35,'Control Sample Data'!C267&gt;0),'Control Sample Data'!C267-'Choose Housekeeping Genes'!AA$27,35-'Choose Housekeeping Genes'!AA$27),"")</f>
        <v/>
      </c>
      <c r="Z267" s="132" t="str">
        <f>IF(SUM('Control Sample Data'!D$3:D$386)&gt;10,IF(AND(ISNUMBER('Control Sample Data'!D267),'Control Sample Data'!D267&lt;35,'Control Sample Data'!D267&gt;0),'Control Sample Data'!D267-'Choose Housekeeping Genes'!AB$27,35-'Choose Housekeeping Genes'!AB$27),"")</f>
        <v/>
      </c>
      <c r="AA267" s="132" t="str">
        <f>IF(SUM('Control Sample Data'!E$3:E$386)&gt;10,IF(AND(ISNUMBER('Control Sample Data'!E267),'Control Sample Data'!E267&lt;35,'Control Sample Data'!E267&gt;0),'Control Sample Data'!E267-'Choose Housekeeping Genes'!AC$27,35-'Choose Housekeeping Genes'!AC$27),"")</f>
        <v/>
      </c>
      <c r="AB267" s="132" t="str">
        <f>IF(SUM('Control Sample Data'!F$3:F$386)&gt;10,IF(AND(ISNUMBER('Control Sample Data'!F267),'Control Sample Data'!F267&lt;35,'Control Sample Data'!F267&gt;0),'Control Sample Data'!F267-'Choose Housekeeping Genes'!AD$27,35-'Choose Housekeeping Genes'!AD$27),"")</f>
        <v/>
      </c>
      <c r="AC267" s="132" t="str">
        <f>IF(SUM('Control Sample Data'!G$3:G$386)&gt;10,IF(AND(ISNUMBER('Control Sample Data'!G267),'Control Sample Data'!G267&lt;35,'Control Sample Data'!G267&gt;0),'Control Sample Data'!G267-'Choose Housekeeping Genes'!AE$27,35-'Choose Housekeeping Genes'!AE$27),"")</f>
        <v/>
      </c>
      <c r="AD267" s="132" t="str">
        <f>IF(SUM('Control Sample Data'!H$3:H$386)&gt;10,IF(AND(ISNUMBER('Control Sample Data'!H267),'Control Sample Data'!H267&lt;35,'Control Sample Data'!H267&gt;0),'Control Sample Data'!H267-'Choose Housekeeping Genes'!AF$27,35-'Choose Housekeeping Genes'!AF$27),"")</f>
        <v/>
      </c>
      <c r="AE267" s="132" t="str">
        <f>IF(SUM('Control Sample Data'!I$3:I$386)&gt;10,IF(AND(ISNUMBER('Control Sample Data'!I267),'Control Sample Data'!I267&lt;35,'Control Sample Data'!I267&gt;0),'Control Sample Data'!I267-'Choose Housekeeping Genes'!AG$27,35-'Choose Housekeeping Genes'!AG$27),"")</f>
        <v/>
      </c>
      <c r="AF267" s="132" t="str">
        <f>IF(SUM('Control Sample Data'!J$3:J$386)&gt;10,IF(AND(ISNUMBER('Control Sample Data'!J267),'Control Sample Data'!J267&lt;35,'Control Sample Data'!J267&gt;0),'Control Sample Data'!J267-'Choose Housekeeping Genes'!AH$27,35-'Choose Housekeeping Genes'!AH$27),"")</f>
        <v/>
      </c>
      <c r="AG267" s="132" t="str">
        <f>IF(SUM('Control Sample Data'!K$3:K$386)&gt;10,IF(AND(ISNUMBER('Control Sample Data'!K267),'Control Sample Data'!K267&lt;35,'Control Sample Data'!K267&gt;0),'Control Sample Data'!K267-'Choose Housekeeping Genes'!AI$27,35-'Choose Housekeeping Genes'!AI$27),"")</f>
        <v/>
      </c>
      <c r="AH267" s="132" t="str">
        <f>IF(SUM('Control Sample Data'!L$3:L$386)&gt;10,IF(AND(ISNUMBER('Control Sample Data'!L267),'Control Sample Data'!L267&lt;35,'Control Sample Data'!L267&gt;0),'Control Sample Data'!L267-'Choose Housekeeping Genes'!AJ$27,35-'Choose Housekeeping Genes'!AJ$27),"")</f>
        <v/>
      </c>
      <c r="AI267" s="132" t="str">
        <f>IF(SUM('Control Sample Data'!M$3:M$386)&gt;10,IF(AND(ISNUMBER('Control Sample Data'!M267),'Control Sample Data'!M267&lt;35,'Control Sample Data'!M267&gt;0),'Control Sample Data'!M267-'Choose Housekeeping Genes'!AK$27,35-'Choose Housekeeping Genes'!AK$27),"")</f>
        <v/>
      </c>
      <c r="AJ267" s="132" t="str">
        <f>IF(SUM('Control Sample Data'!N$3:N$386)&gt;10,IF(AND(ISNUMBER('Control Sample Data'!N267),'Control Sample Data'!N267&lt;35,'Control Sample Data'!N267&gt;0),'Control Sample Data'!N267-'Choose Housekeeping Genes'!AL$27,35-'Choose Housekeeping Genes'!AL$27),"")</f>
        <v/>
      </c>
      <c r="AK267" s="132" t="str">
        <f>IF(SUM('Control Sample Data'!O$3:O$386)&gt;10,IF(AND(ISNUMBER('Control Sample Data'!O267),'Control Sample Data'!O267&lt;35,'Control Sample Data'!O267&gt;0),'Control Sample Data'!O267-'Choose Housekeeping Genes'!AM$27,35-'Choose Housekeeping Genes'!AM$27),"")</f>
        <v/>
      </c>
      <c r="AL267" s="132" t="str">
        <f>IF(SUM('Control Sample Data'!P$3:P$386)&gt;10,IF(AND(ISNUMBER('Control Sample Data'!P267),'Control Sample Data'!P267&lt;35,'Control Sample Data'!P267&gt;0),'Control Sample Data'!P267-'Choose Housekeeping Genes'!AN$27,35-'Choose Housekeeping Genes'!AN$27),"")</f>
        <v/>
      </c>
      <c r="AM267" s="132" t="str">
        <f>IF(SUM('Control Sample Data'!Q$3:Q$386)&gt;10,IF(AND(ISNUMBER('Control Sample Data'!Q267),'Control Sample Data'!Q267&lt;35,'Control Sample Data'!Q267&gt;0),'Control Sample Data'!Q267-'Choose Housekeeping Genes'!AO$27,35-'Choose Housekeeping Genes'!AO$27),"")</f>
        <v/>
      </c>
      <c r="AN267" s="132" t="str">
        <f>IF(SUM('Control Sample Data'!R$3:R$386)&gt;10,IF(AND(ISNUMBER('Control Sample Data'!R267),'Control Sample Data'!R267&lt;35,'Control Sample Data'!R267&gt;0),'Control Sample Data'!R267-'Choose Housekeeping Genes'!AP$27,35-'Choose Housekeeping Genes'!AP$27),"")</f>
        <v/>
      </c>
      <c r="AO267" s="132" t="str">
        <f>IF(SUM('Control Sample Data'!S$3:S$386)&gt;10,IF(AND(ISNUMBER('Control Sample Data'!S267),'Control Sample Data'!S267&lt;35,'Control Sample Data'!S267&gt;0),'Control Sample Data'!S267-'Choose Housekeeping Genes'!AQ$27,35-'Choose Housekeeping Genes'!AQ$27),"")</f>
        <v/>
      </c>
      <c r="AP267" s="132" t="str">
        <f>IF(SUM('Control Sample Data'!T$3:T$386)&gt;10,IF(AND(ISNUMBER('Control Sample Data'!T267),'Control Sample Data'!T267&lt;35,'Control Sample Data'!T267&gt;0),'Control Sample Data'!T267-'Choose Housekeeping Genes'!AR$27,35-'Choose Housekeeping Genes'!AR$27),"")</f>
        <v/>
      </c>
      <c r="AQ267" s="132" t="str">
        <f>IF(SUM('Control Sample Data'!U$3:U$386)&gt;10,IF(AND(ISNUMBER('Control Sample Data'!U267),'Control Sample Data'!U267&lt;35,'Control Sample Data'!U267&gt;0),'Control Sample Data'!U267-'Choose Housekeeping Genes'!AS$27,35-'Choose Housekeeping Genes'!AS$27),"")</f>
        <v/>
      </c>
      <c r="AR267" s="132" t="str">
        <f>IF(SUM('Control Sample Data'!V$3:V$386)&gt;10,IF(AND(ISNUMBER('Control Sample Data'!V267),'Control Sample Data'!V267&lt;35,'Control Sample Data'!V267&gt;0),'Control Sample Data'!V267-'Choose Housekeeping Genes'!AT$27,35-'Choose Housekeeping Genes'!AT$27),"")</f>
        <v/>
      </c>
      <c r="AS267" s="135" t="str">
        <f>'Control Sample Data'!A267</f>
        <v>GAPLINC-1</v>
      </c>
      <c r="AT267" s="35" t="s">
        <v>313</v>
      </c>
      <c r="AU267" s="132" t="str">
        <f ca="1">IF(ISNUMBER(C267-'Choose Housekeeping Genes'!D$17),C267-'Choose Housekeeping Genes'!D$17,"")</f>
        <v/>
      </c>
      <c r="AV267" s="132" t="str">
        <f ca="1">IF(ISNUMBER(D267-'Choose Housekeeping Genes'!E$17),D267-'Choose Housekeeping Genes'!E$17,"")</f>
        <v/>
      </c>
      <c r="AW267" s="132" t="str">
        <f ca="1">IF(ISNUMBER(E267-'Choose Housekeeping Genes'!F$17),E267-'Choose Housekeeping Genes'!F$17,"")</f>
        <v/>
      </c>
      <c r="AX267" s="132" t="str">
        <f ca="1">IF(ISNUMBER(F267-'Choose Housekeeping Genes'!G$17),F267-'Choose Housekeeping Genes'!G$17,"")</f>
        <v/>
      </c>
      <c r="AY267" s="132" t="str">
        <f ca="1">IF(ISNUMBER(G267-'Choose Housekeeping Genes'!H$17),G267-'Choose Housekeeping Genes'!H$17,"")</f>
        <v/>
      </c>
      <c r="AZ267" s="132" t="str">
        <f ca="1">IF(ISNUMBER(H267-'Choose Housekeeping Genes'!I$17),H267-'Choose Housekeeping Genes'!I$17,"")</f>
        <v/>
      </c>
      <c r="BA267" s="132" t="str">
        <f ca="1">IF(ISNUMBER(I267-'Choose Housekeeping Genes'!J$17),I267-'Choose Housekeeping Genes'!J$17,"")</f>
        <v/>
      </c>
      <c r="BB267" s="132" t="str">
        <f ca="1">IF(ISNUMBER(J267-'Choose Housekeeping Genes'!K$17),J267-'Choose Housekeeping Genes'!K$17,"")</f>
        <v/>
      </c>
      <c r="BC267" s="132" t="str">
        <f ca="1">IF(ISNUMBER(K267-'Choose Housekeeping Genes'!L$17),K267-'Choose Housekeeping Genes'!L$17,"")</f>
        <v/>
      </c>
      <c r="BD267" s="132" t="str">
        <f ca="1">IF(ISNUMBER(L267-'Choose Housekeeping Genes'!M$17),L267-'Choose Housekeeping Genes'!M$17,"")</f>
        <v/>
      </c>
      <c r="BE267" s="132" t="str">
        <f ca="1">IF(ISNUMBER(M267-'Choose Housekeeping Genes'!N$17),M267-'Choose Housekeeping Genes'!N$17,"")</f>
        <v/>
      </c>
      <c r="BF267" s="132" t="str">
        <f ca="1">IF(ISNUMBER(N267-'Choose Housekeeping Genes'!O$17),N267-'Choose Housekeeping Genes'!O$17,"")</f>
        <v/>
      </c>
      <c r="BG267" s="132" t="str">
        <f ca="1">IF(ISNUMBER(O267-'Choose Housekeeping Genes'!P$17),O267-'Choose Housekeeping Genes'!P$17,"")</f>
        <v/>
      </c>
      <c r="BH267" s="132" t="str">
        <f ca="1">IF(ISNUMBER(P267-'Choose Housekeeping Genes'!Q$17),P267-'Choose Housekeeping Genes'!Q$17,"")</f>
        <v/>
      </c>
      <c r="BI267" s="132" t="str">
        <f ca="1">IF(ISNUMBER(Q267-'Choose Housekeeping Genes'!R$17),Q267-'Choose Housekeeping Genes'!R$17,"")</f>
        <v/>
      </c>
      <c r="BJ267" s="132" t="str">
        <f ca="1">IF(ISNUMBER(R267-'Choose Housekeeping Genes'!S$17),R267-'Choose Housekeeping Genes'!S$17,"")</f>
        <v/>
      </c>
      <c r="BK267" s="132" t="str">
        <f ca="1">IF(ISNUMBER(S267-'Choose Housekeeping Genes'!T$17),S267-'Choose Housekeeping Genes'!T$17,"")</f>
        <v/>
      </c>
      <c r="BL267" s="132" t="str">
        <f ca="1">IF(ISNUMBER(T267-'Choose Housekeeping Genes'!U$17),T267-'Choose Housekeeping Genes'!U$17,"")</f>
        <v/>
      </c>
      <c r="BM267" s="132" t="str">
        <f ca="1">IF(ISNUMBER(U267-'Choose Housekeeping Genes'!V$17),U267-'Choose Housekeeping Genes'!V$17,"")</f>
        <v/>
      </c>
      <c r="BN267" s="132" t="str">
        <f ca="1">IF(ISNUMBER(V267-'Choose Housekeeping Genes'!W$17),V267-'Choose Housekeeping Genes'!W$17,"")</f>
        <v/>
      </c>
      <c r="BO267" s="142" t="str">
        <f t="shared" si="14"/>
        <v>GAPLINC-1</v>
      </c>
      <c r="BP267" s="141" t="s">
        <v>313</v>
      </c>
      <c r="BQ267" s="132" t="str">
        <f ca="1">IF(ISNUMBER(Y267-'Choose Housekeeping Genes'!AA$17),Y267-'Choose Housekeeping Genes'!AA$17,"")</f>
        <v/>
      </c>
      <c r="BR267" s="132" t="str">
        <f ca="1">IF(ISNUMBER(Z267-'Choose Housekeeping Genes'!AB$17),Z267-'Choose Housekeeping Genes'!AB$17,"")</f>
        <v/>
      </c>
      <c r="BS267" s="132" t="str">
        <f ca="1">IF(ISNUMBER(AA267-'Choose Housekeeping Genes'!AC$17),AA267-'Choose Housekeeping Genes'!AC$17,"")</f>
        <v/>
      </c>
      <c r="BT267" s="132" t="str">
        <f ca="1">IF(ISNUMBER(AB267-'Choose Housekeeping Genes'!AD$17),AB267-'Choose Housekeeping Genes'!AD$17,"")</f>
        <v/>
      </c>
      <c r="BU267" s="132" t="str">
        <f ca="1">IF(ISNUMBER(AC267-'Choose Housekeeping Genes'!AE$17),AC267-'Choose Housekeeping Genes'!AE$17,"")</f>
        <v/>
      </c>
      <c r="BV267" s="132" t="str">
        <f ca="1">IF(ISNUMBER(AD267-'Choose Housekeeping Genes'!AF$17),AD267-'Choose Housekeeping Genes'!AF$17,"")</f>
        <v/>
      </c>
      <c r="BW267" s="132" t="str">
        <f ca="1">IF(ISNUMBER(AE267-'Choose Housekeeping Genes'!AG$17),AE267-'Choose Housekeeping Genes'!AG$17,"")</f>
        <v/>
      </c>
      <c r="BX267" s="132" t="str">
        <f ca="1">IF(ISNUMBER(AF267-'Choose Housekeeping Genes'!AH$17),AF267-'Choose Housekeeping Genes'!AH$17,"")</f>
        <v/>
      </c>
      <c r="BY267" s="132" t="str">
        <f ca="1">IF(ISNUMBER(AG267-'Choose Housekeeping Genes'!AI$17),AG267-'Choose Housekeeping Genes'!AI$17,"")</f>
        <v/>
      </c>
      <c r="BZ267" s="132" t="str">
        <f ca="1">IF(ISNUMBER(AH267-'Choose Housekeeping Genes'!AJ$17),AH267-'Choose Housekeeping Genes'!AJ$17,"")</f>
        <v/>
      </c>
      <c r="CA267" s="132" t="str">
        <f ca="1">IF(ISNUMBER(AI267-'Choose Housekeeping Genes'!AK$17),AI267-'Choose Housekeeping Genes'!AK$17,"")</f>
        <v/>
      </c>
      <c r="CB267" s="132" t="str">
        <f ca="1">IF(ISNUMBER(AJ267-'Choose Housekeeping Genes'!AL$17),AJ267-'Choose Housekeeping Genes'!AL$17,"")</f>
        <v/>
      </c>
      <c r="CC267" s="132" t="str">
        <f ca="1">IF(ISNUMBER(AK267-'Choose Housekeeping Genes'!AM$17),AK267-'Choose Housekeeping Genes'!AM$17,"")</f>
        <v/>
      </c>
      <c r="CD267" s="132" t="str">
        <f ca="1">IF(ISNUMBER(AL267-'Choose Housekeeping Genes'!AN$17),AL267-'Choose Housekeeping Genes'!AN$17,"")</f>
        <v/>
      </c>
      <c r="CE267" s="132" t="str">
        <f ca="1">IF(ISNUMBER(AM267-'Choose Housekeeping Genes'!AO$17),AM267-'Choose Housekeeping Genes'!AO$17,"")</f>
        <v/>
      </c>
      <c r="CF267" s="132" t="str">
        <f ca="1">IF(ISNUMBER(AN267-'Choose Housekeeping Genes'!AP$17),AN267-'Choose Housekeeping Genes'!AP$17,"")</f>
        <v/>
      </c>
      <c r="CG267" s="132" t="str">
        <f ca="1">IF(ISNUMBER(AO267-'Choose Housekeeping Genes'!AQ$17),AO267-'Choose Housekeeping Genes'!AQ$17,"")</f>
        <v/>
      </c>
      <c r="CH267" s="132" t="str">
        <f ca="1">IF(ISNUMBER(AP267-'Choose Housekeeping Genes'!AR$17),AP267-'Choose Housekeeping Genes'!AR$17,"")</f>
        <v/>
      </c>
      <c r="CI267" s="132" t="str">
        <f ca="1">IF(ISNUMBER(AQ267-'Choose Housekeeping Genes'!AS$17),AQ267-'Choose Housekeeping Genes'!AS$17,"")</f>
        <v/>
      </c>
      <c r="CJ267" s="132" t="str">
        <f ca="1">IF(ISNUMBER(AR267-'Choose Housekeeping Genes'!AT$17),AR267-'Choose Housekeeping Genes'!AT$17,"")</f>
        <v/>
      </c>
      <c r="CK267" s="137" t="e">
        <f t="shared" ca="1" si="15"/>
        <v>#DIV/0!</v>
      </c>
      <c r="CL267" s="138" t="e">
        <f t="shared" ca="1" si="16"/>
        <v>#DIV/0!</v>
      </c>
    </row>
    <row r="268" spans="1:90" ht="12.75" x14ac:dyDescent="0.15">
      <c r="A268" s="131" t="str">
        <f>'Transcript table'!C268</f>
        <v>GAPLINC-2</v>
      </c>
      <c r="B268" s="35" t="s">
        <v>314</v>
      </c>
      <c r="C268" s="132" t="str">
        <f>IF(SUM('Test Sample Data'!C$3:C$386)&gt;10,IF(AND(ISNUMBER('Test Sample Data'!C268),'Test Sample Data'!C268&lt;35,'Test Sample Data'!C268&gt;0),'Test Sample Data'!C268-'Choose Housekeeping Genes'!D$27,35-'Choose Housekeeping Genes'!D$27),"")</f>
        <v/>
      </c>
      <c r="D268" s="132" t="str">
        <f>IF(SUM('Test Sample Data'!D$3:D$386)&gt;10,IF(AND(ISNUMBER('Test Sample Data'!D268),'Test Sample Data'!D268&lt;35,'Test Sample Data'!D268&gt;0),'Test Sample Data'!D268-'Choose Housekeeping Genes'!E$27,35-'Choose Housekeeping Genes'!E$27),"")</f>
        <v/>
      </c>
      <c r="E268" s="132" t="str">
        <f>IF(SUM('Test Sample Data'!E$3:E$386)&gt;10,IF(AND(ISNUMBER('Test Sample Data'!E268),'Test Sample Data'!E268&lt;35,'Test Sample Data'!E268&gt;0),'Test Sample Data'!E268-'Choose Housekeeping Genes'!F$27,35-'Choose Housekeeping Genes'!F$27),"")</f>
        <v/>
      </c>
      <c r="F268" s="132" t="str">
        <f>IF(SUM('Test Sample Data'!F$3:F$386)&gt;10,IF(AND(ISNUMBER('Test Sample Data'!F268),'Test Sample Data'!F268&lt;35,'Test Sample Data'!F268&gt;0),'Test Sample Data'!F268-'Choose Housekeeping Genes'!G$27,35-'Choose Housekeeping Genes'!G$27),"")</f>
        <v/>
      </c>
      <c r="G268" s="132" t="str">
        <f>IF(SUM('Test Sample Data'!G$3:G$386)&gt;10,IF(AND(ISNUMBER('Test Sample Data'!G268),'Test Sample Data'!G268&lt;35,'Test Sample Data'!G268&gt;0),'Test Sample Data'!G268-'Choose Housekeeping Genes'!H$27,35-'Choose Housekeeping Genes'!H$27),"")</f>
        <v/>
      </c>
      <c r="H268" s="132" t="str">
        <f>IF(SUM('Test Sample Data'!H$3:H$386)&gt;10,IF(AND(ISNUMBER('Test Sample Data'!H268),'Test Sample Data'!H268&lt;35,'Test Sample Data'!H268&gt;0),'Test Sample Data'!H268-'Choose Housekeeping Genes'!I$27,35-'Choose Housekeeping Genes'!I$27),"")</f>
        <v/>
      </c>
      <c r="I268" s="132" t="str">
        <f>IF(SUM('Test Sample Data'!I$3:I$386)&gt;10,IF(AND(ISNUMBER('Test Sample Data'!I268),'Test Sample Data'!I268&lt;35,'Test Sample Data'!I268&gt;0),'Test Sample Data'!I268-'Choose Housekeeping Genes'!J$27,35-'Choose Housekeeping Genes'!J$27),"")</f>
        <v/>
      </c>
      <c r="J268" s="132" t="str">
        <f>IF(SUM('Test Sample Data'!J$3:J$386)&gt;10,IF(AND(ISNUMBER('Test Sample Data'!J268),'Test Sample Data'!J268&lt;35,'Test Sample Data'!J268&gt;0),'Test Sample Data'!J268-'Choose Housekeeping Genes'!K$27,35-'Choose Housekeeping Genes'!K$27),"")</f>
        <v/>
      </c>
      <c r="K268" s="132" t="str">
        <f>IF(SUM('Test Sample Data'!K$3:K$386)&gt;10,IF(AND(ISNUMBER('Test Sample Data'!K268),'Test Sample Data'!K268&lt;35,'Test Sample Data'!K268&gt;0),'Test Sample Data'!K268-'Choose Housekeeping Genes'!L$27,35-'Choose Housekeeping Genes'!L$27),"")</f>
        <v/>
      </c>
      <c r="L268" s="132" t="str">
        <f>IF(SUM('Test Sample Data'!L$3:L$386)&gt;10,IF(AND(ISNUMBER('Test Sample Data'!L268),'Test Sample Data'!L268&lt;35,'Test Sample Data'!L268&gt;0),'Test Sample Data'!L268-'Choose Housekeeping Genes'!M$27,35-'Choose Housekeeping Genes'!M$27),"")</f>
        <v/>
      </c>
      <c r="M268" s="132" t="str">
        <f>IF(SUM('Test Sample Data'!M$3:M$386)&gt;10,IF(AND(ISNUMBER('Test Sample Data'!M268),'Test Sample Data'!M268&lt;35,'Test Sample Data'!M268&gt;0),'Test Sample Data'!M268-'Choose Housekeeping Genes'!N$27,35-'Choose Housekeeping Genes'!N$27),"")</f>
        <v/>
      </c>
      <c r="N268" s="132" t="str">
        <f>IF(SUM('Test Sample Data'!N$3:N$386)&gt;10,IF(AND(ISNUMBER('Test Sample Data'!N268),'Test Sample Data'!N268&lt;35,'Test Sample Data'!N268&gt;0),'Test Sample Data'!N268-'Choose Housekeeping Genes'!O$27,35-'Choose Housekeeping Genes'!O$27),"")</f>
        <v/>
      </c>
      <c r="O268" s="132" t="str">
        <f>IF(SUM('Test Sample Data'!O$3:O$386)&gt;10,IF(AND(ISNUMBER('Test Sample Data'!O268),'Test Sample Data'!O268&lt;35,'Test Sample Data'!O268&gt;0),'Test Sample Data'!O268-'Choose Housekeeping Genes'!P$27,35-'Choose Housekeeping Genes'!P$27),"")</f>
        <v/>
      </c>
      <c r="P268" s="132" t="str">
        <f>IF(SUM('Test Sample Data'!P$3:P$386)&gt;10,IF(AND(ISNUMBER('Test Sample Data'!P268),'Test Sample Data'!P268&lt;35,'Test Sample Data'!P268&gt;0),'Test Sample Data'!P268-'Choose Housekeeping Genes'!Q$27,35-'Choose Housekeeping Genes'!Q$27),"")</f>
        <v/>
      </c>
      <c r="Q268" s="132" t="str">
        <f>IF(SUM('Test Sample Data'!Q$3:Q$386)&gt;10,IF(AND(ISNUMBER('Test Sample Data'!Q268),'Test Sample Data'!Q268&lt;35,'Test Sample Data'!Q268&gt;0),'Test Sample Data'!Q268-'Choose Housekeeping Genes'!R$27,35-'Choose Housekeeping Genes'!R$27),"")</f>
        <v/>
      </c>
      <c r="R268" s="132" t="str">
        <f>IF(SUM('Test Sample Data'!R$3:R$386)&gt;10,IF(AND(ISNUMBER('Test Sample Data'!R268),'Test Sample Data'!R268&lt;35,'Test Sample Data'!R268&gt;0),'Test Sample Data'!R268-'Choose Housekeeping Genes'!S$27,35-'Choose Housekeeping Genes'!S$27),"")</f>
        <v/>
      </c>
      <c r="S268" s="132" t="str">
        <f>IF(SUM('Test Sample Data'!S$3:S$386)&gt;10,IF(AND(ISNUMBER('Test Sample Data'!S268),'Test Sample Data'!S268&lt;35,'Test Sample Data'!S268&gt;0),'Test Sample Data'!S268-'Choose Housekeeping Genes'!T$27,35-'Choose Housekeeping Genes'!T$27),"")</f>
        <v/>
      </c>
      <c r="T268" s="132" t="str">
        <f>IF(SUM('Test Sample Data'!T$3:T$386)&gt;10,IF(AND(ISNUMBER('Test Sample Data'!T268),'Test Sample Data'!T268&lt;35,'Test Sample Data'!T268&gt;0),'Test Sample Data'!T268-'Choose Housekeeping Genes'!U$27,35-'Choose Housekeeping Genes'!U$27),"")</f>
        <v/>
      </c>
      <c r="U268" s="132" t="str">
        <f>IF(SUM('Test Sample Data'!U$3:U$386)&gt;10,IF(AND(ISNUMBER('Test Sample Data'!U268),'Test Sample Data'!U268&lt;35,'Test Sample Data'!U268&gt;0),'Test Sample Data'!U268-'Choose Housekeeping Genes'!V$27,35-'Choose Housekeeping Genes'!V$27),"")</f>
        <v/>
      </c>
      <c r="V268" s="132" t="str">
        <f>IF(SUM('Test Sample Data'!V$3:V$386)&gt;10,IF(AND(ISNUMBER('Test Sample Data'!V268),'Test Sample Data'!V268&lt;35,'Test Sample Data'!V268&gt;0),'Test Sample Data'!V268-'Choose Housekeeping Genes'!W$27,35-'Choose Housekeeping Genes'!W$27),"")</f>
        <v/>
      </c>
      <c r="W268" s="140" t="str">
        <f>'Control Sample Data'!A268</f>
        <v>GAPLINC-2</v>
      </c>
      <c r="X268" s="141" t="s">
        <v>314</v>
      </c>
      <c r="Y268" s="132" t="str">
        <f>IF(SUM('Control Sample Data'!C$3:C$386)&gt;10,IF(AND(ISNUMBER('Control Sample Data'!C268),'Control Sample Data'!C268&lt;35,'Control Sample Data'!C268&gt;0),'Control Sample Data'!C268-'Choose Housekeeping Genes'!AA$27,35-'Choose Housekeeping Genes'!AA$27),"")</f>
        <v/>
      </c>
      <c r="Z268" s="132" t="str">
        <f>IF(SUM('Control Sample Data'!D$3:D$386)&gt;10,IF(AND(ISNUMBER('Control Sample Data'!D268),'Control Sample Data'!D268&lt;35,'Control Sample Data'!D268&gt;0),'Control Sample Data'!D268-'Choose Housekeeping Genes'!AB$27,35-'Choose Housekeeping Genes'!AB$27),"")</f>
        <v/>
      </c>
      <c r="AA268" s="132" t="str">
        <f>IF(SUM('Control Sample Data'!E$3:E$386)&gt;10,IF(AND(ISNUMBER('Control Sample Data'!E268),'Control Sample Data'!E268&lt;35,'Control Sample Data'!E268&gt;0),'Control Sample Data'!E268-'Choose Housekeeping Genes'!AC$27,35-'Choose Housekeeping Genes'!AC$27),"")</f>
        <v/>
      </c>
      <c r="AB268" s="132" t="str">
        <f>IF(SUM('Control Sample Data'!F$3:F$386)&gt;10,IF(AND(ISNUMBER('Control Sample Data'!F268),'Control Sample Data'!F268&lt;35,'Control Sample Data'!F268&gt;0),'Control Sample Data'!F268-'Choose Housekeeping Genes'!AD$27,35-'Choose Housekeeping Genes'!AD$27),"")</f>
        <v/>
      </c>
      <c r="AC268" s="132" t="str">
        <f>IF(SUM('Control Sample Data'!G$3:G$386)&gt;10,IF(AND(ISNUMBER('Control Sample Data'!G268),'Control Sample Data'!G268&lt;35,'Control Sample Data'!G268&gt;0),'Control Sample Data'!G268-'Choose Housekeeping Genes'!AE$27,35-'Choose Housekeeping Genes'!AE$27),"")</f>
        <v/>
      </c>
      <c r="AD268" s="132" t="str">
        <f>IF(SUM('Control Sample Data'!H$3:H$386)&gt;10,IF(AND(ISNUMBER('Control Sample Data'!H268),'Control Sample Data'!H268&lt;35,'Control Sample Data'!H268&gt;0),'Control Sample Data'!H268-'Choose Housekeeping Genes'!AF$27,35-'Choose Housekeeping Genes'!AF$27),"")</f>
        <v/>
      </c>
      <c r="AE268" s="132" t="str">
        <f>IF(SUM('Control Sample Data'!I$3:I$386)&gt;10,IF(AND(ISNUMBER('Control Sample Data'!I268),'Control Sample Data'!I268&lt;35,'Control Sample Data'!I268&gt;0),'Control Sample Data'!I268-'Choose Housekeeping Genes'!AG$27,35-'Choose Housekeeping Genes'!AG$27),"")</f>
        <v/>
      </c>
      <c r="AF268" s="132" t="str">
        <f>IF(SUM('Control Sample Data'!J$3:J$386)&gt;10,IF(AND(ISNUMBER('Control Sample Data'!J268),'Control Sample Data'!J268&lt;35,'Control Sample Data'!J268&gt;0),'Control Sample Data'!J268-'Choose Housekeeping Genes'!AH$27,35-'Choose Housekeeping Genes'!AH$27),"")</f>
        <v/>
      </c>
      <c r="AG268" s="132" t="str">
        <f>IF(SUM('Control Sample Data'!K$3:K$386)&gt;10,IF(AND(ISNUMBER('Control Sample Data'!K268),'Control Sample Data'!K268&lt;35,'Control Sample Data'!K268&gt;0),'Control Sample Data'!K268-'Choose Housekeeping Genes'!AI$27,35-'Choose Housekeeping Genes'!AI$27),"")</f>
        <v/>
      </c>
      <c r="AH268" s="132" t="str">
        <f>IF(SUM('Control Sample Data'!L$3:L$386)&gt;10,IF(AND(ISNUMBER('Control Sample Data'!L268),'Control Sample Data'!L268&lt;35,'Control Sample Data'!L268&gt;0),'Control Sample Data'!L268-'Choose Housekeeping Genes'!AJ$27,35-'Choose Housekeeping Genes'!AJ$27),"")</f>
        <v/>
      </c>
      <c r="AI268" s="132" t="str">
        <f>IF(SUM('Control Sample Data'!M$3:M$386)&gt;10,IF(AND(ISNUMBER('Control Sample Data'!M268),'Control Sample Data'!M268&lt;35,'Control Sample Data'!M268&gt;0),'Control Sample Data'!M268-'Choose Housekeeping Genes'!AK$27,35-'Choose Housekeeping Genes'!AK$27),"")</f>
        <v/>
      </c>
      <c r="AJ268" s="132" t="str">
        <f>IF(SUM('Control Sample Data'!N$3:N$386)&gt;10,IF(AND(ISNUMBER('Control Sample Data'!N268),'Control Sample Data'!N268&lt;35,'Control Sample Data'!N268&gt;0),'Control Sample Data'!N268-'Choose Housekeeping Genes'!AL$27,35-'Choose Housekeeping Genes'!AL$27),"")</f>
        <v/>
      </c>
      <c r="AK268" s="132" t="str">
        <f>IF(SUM('Control Sample Data'!O$3:O$386)&gt;10,IF(AND(ISNUMBER('Control Sample Data'!O268),'Control Sample Data'!O268&lt;35,'Control Sample Data'!O268&gt;0),'Control Sample Data'!O268-'Choose Housekeeping Genes'!AM$27,35-'Choose Housekeeping Genes'!AM$27),"")</f>
        <v/>
      </c>
      <c r="AL268" s="132" t="str">
        <f>IF(SUM('Control Sample Data'!P$3:P$386)&gt;10,IF(AND(ISNUMBER('Control Sample Data'!P268),'Control Sample Data'!P268&lt;35,'Control Sample Data'!P268&gt;0),'Control Sample Data'!P268-'Choose Housekeeping Genes'!AN$27,35-'Choose Housekeeping Genes'!AN$27),"")</f>
        <v/>
      </c>
      <c r="AM268" s="132" t="str">
        <f>IF(SUM('Control Sample Data'!Q$3:Q$386)&gt;10,IF(AND(ISNUMBER('Control Sample Data'!Q268),'Control Sample Data'!Q268&lt;35,'Control Sample Data'!Q268&gt;0),'Control Sample Data'!Q268-'Choose Housekeeping Genes'!AO$27,35-'Choose Housekeeping Genes'!AO$27),"")</f>
        <v/>
      </c>
      <c r="AN268" s="132" t="str">
        <f>IF(SUM('Control Sample Data'!R$3:R$386)&gt;10,IF(AND(ISNUMBER('Control Sample Data'!R268),'Control Sample Data'!R268&lt;35,'Control Sample Data'!R268&gt;0),'Control Sample Data'!R268-'Choose Housekeeping Genes'!AP$27,35-'Choose Housekeeping Genes'!AP$27),"")</f>
        <v/>
      </c>
      <c r="AO268" s="132" t="str">
        <f>IF(SUM('Control Sample Data'!S$3:S$386)&gt;10,IF(AND(ISNUMBER('Control Sample Data'!S268),'Control Sample Data'!S268&lt;35,'Control Sample Data'!S268&gt;0),'Control Sample Data'!S268-'Choose Housekeeping Genes'!AQ$27,35-'Choose Housekeeping Genes'!AQ$27),"")</f>
        <v/>
      </c>
      <c r="AP268" s="132" t="str">
        <f>IF(SUM('Control Sample Data'!T$3:T$386)&gt;10,IF(AND(ISNUMBER('Control Sample Data'!T268),'Control Sample Data'!T268&lt;35,'Control Sample Data'!T268&gt;0),'Control Sample Data'!T268-'Choose Housekeeping Genes'!AR$27,35-'Choose Housekeeping Genes'!AR$27),"")</f>
        <v/>
      </c>
      <c r="AQ268" s="132" t="str">
        <f>IF(SUM('Control Sample Data'!U$3:U$386)&gt;10,IF(AND(ISNUMBER('Control Sample Data'!U268),'Control Sample Data'!U268&lt;35,'Control Sample Data'!U268&gt;0),'Control Sample Data'!U268-'Choose Housekeeping Genes'!AS$27,35-'Choose Housekeeping Genes'!AS$27),"")</f>
        <v/>
      </c>
      <c r="AR268" s="132" t="str">
        <f>IF(SUM('Control Sample Data'!V$3:V$386)&gt;10,IF(AND(ISNUMBER('Control Sample Data'!V268),'Control Sample Data'!V268&lt;35,'Control Sample Data'!V268&gt;0),'Control Sample Data'!V268-'Choose Housekeeping Genes'!AT$27,35-'Choose Housekeeping Genes'!AT$27),"")</f>
        <v/>
      </c>
      <c r="AS268" s="135" t="str">
        <f>'Control Sample Data'!A268</f>
        <v>GAPLINC-2</v>
      </c>
      <c r="AT268" s="35" t="s">
        <v>314</v>
      </c>
      <c r="AU268" s="132" t="str">
        <f ca="1">IF(ISNUMBER(C268-'Choose Housekeeping Genes'!D$17),C268-'Choose Housekeeping Genes'!D$17,"")</f>
        <v/>
      </c>
      <c r="AV268" s="132" t="str">
        <f ca="1">IF(ISNUMBER(D268-'Choose Housekeeping Genes'!E$17),D268-'Choose Housekeeping Genes'!E$17,"")</f>
        <v/>
      </c>
      <c r="AW268" s="132" t="str">
        <f ca="1">IF(ISNUMBER(E268-'Choose Housekeeping Genes'!F$17),E268-'Choose Housekeeping Genes'!F$17,"")</f>
        <v/>
      </c>
      <c r="AX268" s="132" t="str">
        <f ca="1">IF(ISNUMBER(F268-'Choose Housekeeping Genes'!G$17),F268-'Choose Housekeeping Genes'!G$17,"")</f>
        <v/>
      </c>
      <c r="AY268" s="132" t="str">
        <f ca="1">IF(ISNUMBER(G268-'Choose Housekeeping Genes'!H$17),G268-'Choose Housekeeping Genes'!H$17,"")</f>
        <v/>
      </c>
      <c r="AZ268" s="132" t="str">
        <f ca="1">IF(ISNUMBER(H268-'Choose Housekeeping Genes'!I$17),H268-'Choose Housekeeping Genes'!I$17,"")</f>
        <v/>
      </c>
      <c r="BA268" s="132" t="str">
        <f ca="1">IF(ISNUMBER(I268-'Choose Housekeeping Genes'!J$17),I268-'Choose Housekeeping Genes'!J$17,"")</f>
        <v/>
      </c>
      <c r="BB268" s="132" t="str">
        <f ca="1">IF(ISNUMBER(J268-'Choose Housekeeping Genes'!K$17),J268-'Choose Housekeeping Genes'!K$17,"")</f>
        <v/>
      </c>
      <c r="BC268" s="132" t="str">
        <f ca="1">IF(ISNUMBER(K268-'Choose Housekeeping Genes'!L$17),K268-'Choose Housekeeping Genes'!L$17,"")</f>
        <v/>
      </c>
      <c r="BD268" s="132" t="str">
        <f ca="1">IF(ISNUMBER(L268-'Choose Housekeeping Genes'!M$17),L268-'Choose Housekeeping Genes'!M$17,"")</f>
        <v/>
      </c>
      <c r="BE268" s="132" t="str">
        <f ca="1">IF(ISNUMBER(M268-'Choose Housekeeping Genes'!N$17),M268-'Choose Housekeeping Genes'!N$17,"")</f>
        <v/>
      </c>
      <c r="BF268" s="132" t="str">
        <f ca="1">IF(ISNUMBER(N268-'Choose Housekeeping Genes'!O$17),N268-'Choose Housekeeping Genes'!O$17,"")</f>
        <v/>
      </c>
      <c r="BG268" s="132" t="str">
        <f ca="1">IF(ISNUMBER(O268-'Choose Housekeeping Genes'!P$17),O268-'Choose Housekeeping Genes'!P$17,"")</f>
        <v/>
      </c>
      <c r="BH268" s="132" t="str">
        <f ca="1">IF(ISNUMBER(P268-'Choose Housekeeping Genes'!Q$17),P268-'Choose Housekeeping Genes'!Q$17,"")</f>
        <v/>
      </c>
      <c r="BI268" s="132" t="str">
        <f ca="1">IF(ISNUMBER(Q268-'Choose Housekeeping Genes'!R$17),Q268-'Choose Housekeeping Genes'!R$17,"")</f>
        <v/>
      </c>
      <c r="BJ268" s="132" t="str">
        <f ca="1">IF(ISNUMBER(R268-'Choose Housekeeping Genes'!S$17),R268-'Choose Housekeeping Genes'!S$17,"")</f>
        <v/>
      </c>
      <c r="BK268" s="132" t="str">
        <f ca="1">IF(ISNUMBER(S268-'Choose Housekeeping Genes'!T$17),S268-'Choose Housekeeping Genes'!T$17,"")</f>
        <v/>
      </c>
      <c r="BL268" s="132" t="str">
        <f ca="1">IF(ISNUMBER(T268-'Choose Housekeeping Genes'!U$17),T268-'Choose Housekeeping Genes'!U$17,"")</f>
        <v/>
      </c>
      <c r="BM268" s="132" t="str">
        <f ca="1">IF(ISNUMBER(U268-'Choose Housekeeping Genes'!V$17),U268-'Choose Housekeeping Genes'!V$17,"")</f>
        <v/>
      </c>
      <c r="BN268" s="132" t="str">
        <f ca="1">IF(ISNUMBER(V268-'Choose Housekeeping Genes'!W$17),V268-'Choose Housekeeping Genes'!W$17,"")</f>
        <v/>
      </c>
      <c r="BO268" s="142" t="str">
        <f t="shared" si="14"/>
        <v>GAPLINC-2</v>
      </c>
      <c r="BP268" s="141" t="s">
        <v>314</v>
      </c>
      <c r="BQ268" s="132" t="str">
        <f ca="1">IF(ISNUMBER(Y268-'Choose Housekeeping Genes'!AA$17),Y268-'Choose Housekeeping Genes'!AA$17,"")</f>
        <v/>
      </c>
      <c r="BR268" s="132" t="str">
        <f ca="1">IF(ISNUMBER(Z268-'Choose Housekeeping Genes'!AB$17),Z268-'Choose Housekeeping Genes'!AB$17,"")</f>
        <v/>
      </c>
      <c r="BS268" s="132" t="str">
        <f ca="1">IF(ISNUMBER(AA268-'Choose Housekeeping Genes'!AC$17),AA268-'Choose Housekeeping Genes'!AC$17,"")</f>
        <v/>
      </c>
      <c r="BT268" s="132" t="str">
        <f ca="1">IF(ISNUMBER(AB268-'Choose Housekeeping Genes'!AD$17),AB268-'Choose Housekeeping Genes'!AD$17,"")</f>
        <v/>
      </c>
      <c r="BU268" s="132" t="str">
        <f ca="1">IF(ISNUMBER(AC268-'Choose Housekeeping Genes'!AE$17),AC268-'Choose Housekeeping Genes'!AE$17,"")</f>
        <v/>
      </c>
      <c r="BV268" s="132" t="str">
        <f ca="1">IF(ISNUMBER(AD268-'Choose Housekeeping Genes'!AF$17),AD268-'Choose Housekeeping Genes'!AF$17,"")</f>
        <v/>
      </c>
      <c r="BW268" s="132" t="str">
        <f ca="1">IF(ISNUMBER(AE268-'Choose Housekeeping Genes'!AG$17),AE268-'Choose Housekeeping Genes'!AG$17,"")</f>
        <v/>
      </c>
      <c r="BX268" s="132" t="str">
        <f ca="1">IF(ISNUMBER(AF268-'Choose Housekeeping Genes'!AH$17),AF268-'Choose Housekeeping Genes'!AH$17,"")</f>
        <v/>
      </c>
      <c r="BY268" s="132" t="str">
        <f ca="1">IF(ISNUMBER(AG268-'Choose Housekeeping Genes'!AI$17),AG268-'Choose Housekeeping Genes'!AI$17,"")</f>
        <v/>
      </c>
      <c r="BZ268" s="132" t="str">
        <f ca="1">IF(ISNUMBER(AH268-'Choose Housekeeping Genes'!AJ$17),AH268-'Choose Housekeeping Genes'!AJ$17,"")</f>
        <v/>
      </c>
      <c r="CA268" s="132" t="str">
        <f ca="1">IF(ISNUMBER(AI268-'Choose Housekeeping Genes'!AK$17),AI268-'Choose Housekeeping Genes'!AK$17,"")</f>
        <v/>
      </c>
      <c r="CB268" s="132" t="str">
        <f ca="1">IF(ISNUMBER(AJ268-'Choose Housekeeping Genes'!AL$17),AJ268-'Choose Housekeeping Genes'!AL$17,"")</f>
        <v/>
      </c>
      <c r="CC268" s="132" t="str">
        <f ca="1">IF(ISNUMBER(AK268-'Choose Housekeeping Genes'!AM$17),AK268-'Choose Housekeeping Genes'!AM$17,"")</f>
        <v/>
      </c>
      <c r="CD268" s="132" t="str">
        <f ca="1">IF(ISNUMBER(AL268-'Choose Housekeeping Genes'!AN$17),AL268-'Choose Housekeeping Genes'!AN$17,"")</f>
        <v/>
      </c>
      <c r="CE268" s="132" t="str">
        <f ca="1">IF(ISNUMBER(AM268-'Choose Housekeeping Genes'!AO$17),AM268-'Choose Housekeeping Genes'!AO$17,"")</f>
        <v/>
      </c>
      <c r="CF268" s="132" t="str">
        <f ca="1">IF(ISNUMBER(AN268-'Choose Housekeeping Genes'!AP$17),AN268-'Choose Housekeeping Genes'!AP$17,"")</f>
        <v/>
      </c>
      <c r="CG268" s="132" t="str">
        <f ca="1">IF(ISNUMBER(AO268-'Choose Housekeeping Genes'!AQ$17),AO268-'Choose Housekeeping Genes'!AQ$17,"")</f>
        <v/>
      </c>
      <c r="CH268" s="132" t="str">
        <f ca="1">IF(ISNUMBER(AP268-'Choose Housekeeping Genes'!AR$17),AP268-'Choose Housekeeping Genes'!AR$17,"")</f>
        <v/>
      </c>
      <c r="CI268" s="132" t="str">
        <f ca="1">IF(ISNUMBER(AQ268-'Choose Housekeeping Genes'!AS$17),AQ268-'Choose Housekeeping Genes'!AS$17,"")</f>
        <v/>
      </c>
      <c r="CJ268" s="132" t="str">
        <f ca="1">IF(ISNUMBER(AR268-'Choose Housekeeping Genes'!AT$17),AR268-'Choose Housekeeping Genes'!AT$17,"")</f>
        <v/>
      </c>
      <c r="CK268" s="137" t="e">
        <f t="shared" ca="1" si="15"/>
        <v>#DIV/0!</v>
      </c>
      <c r="CL268" s="138" t="e">
        <f t="shared" ca="1" si="16"/>
        <v>#DIV/0!</v>
      </c>
    </row>
    <row r="269" spans="1:90" ht="12.75" x14ac:dyDescent="0.15">
      <c r="A269" s="131" t="str">
        <f>'Transcript table'!C269</f>
        <v>GATA3-AS1-1</v>
      </c>
      <c r="B269" s="35" t="s">
        <v>315</v>
      </c>
      <c r="C269" s="132" t="str">
        <f>IF(SUM('Test Sample Data'!C$3:C$386)&gt;10,IF(AND(ISNUMBER('Test Sample Data'!C269),'Test Sample Data'!C269&lt;35,'Test Sample Data'!C269&gt;0),'Test Sample Data'!C269-'Choose Housekeeping Genes'!D$27,35-'Choose Housekeeping Genes'!D$27),"")</f>
        <v/>
      </c>
      <c r="D269" s="132" t="str">
        <f>IF(SUM('Test Sample Data'!D$3:D$386)&gt;10,IF(AND(ISNUMBER('Test Sample Data'!D269),'Test Sample Data'!D269&lt;35,'Test Sample Data'!D269&gt;0),'Test Sample Data'!D269-'Choose Housekeeping Genes'!E$27,35-'Choose Housekeeping Genes'!E$27),"")</f>
        <v/>
      </c>
      <c r="E269" s="132" t="str">
        <f>IF(SUM('Test Sample Data'!E$3:E$386)&gt;10,IF(AND(ISNUMBER('Test Sample Data'!E269),'Test Sample Data'!E269&lt;35,'Test Sample Data'!E269&gt;0),'Test Sample Data'!E269-'Choose Housekeeping Genes'!F$27,35-'Choose Housekeeping Genes'!F$27),"")</f>
        <v/>
      </c>
      <c r="F269" s="132" t="str">
        <f>IF(SUM('Test Sample Data'!F$3:F$386)&gt;10,IF(AND(ISNUMBER('Test Sample Data'!F269),'Test Sample Data'!F269&lt;35,'Test Sample Data'!F269&gt;0),'Test Sample Data'!F269-'Choose Housekeeping Genes'!G$27,35-'Choose Housekeeping Genes'!G$27),"")</f>
        <v/>
      </c>
      <c r="G269" s="132" t="str">
        <f>IF(SUM('Test Sample Data'!G$3:G$386)&gt;10,IF(AND(ISNUMBER('Test Sample Data'!G269),'Test Sample Data'!G269&lt;35,'Test Sample Data'!G269&gt;0),'Test Sample Data'!G269-'Choose Housekeeping Genes'!H$27,35-'Choose Housekeeping Genes'!H$27),"")</f>
        <v/>
      </c>
      <c r="H269" s="132" t="str">
        <f>IF(SUM('Test Sample Data'!H$3:H$386)&gt;10,IF(AND(ISNUMBER('Test Sample Data'!H269),'Test Sample Data'!H269&lt;35,'Test Sample Data'!H269&gt;0),'Test Sample Data'!H269-'Choose Housekeeping Genes'!I$27,35-'Choose Housekeeping Genes'!I$27),"")</f>
        <v/>
      </c>
      <c r="I269" s="132" t="str">
        <f>IF(SUM('Test Sample Data'!I$3:I$386)&gt;10,IF(AND(ISNUMBER('Test Sample Data'!I269),'Test Sample Data'!I269&lt;35,'Test Sample Data'!I269&gt;0),'Test Sample Data'!I269-'Choose Housekeeping Genes'!J$27,35-'Choose Housekeeping Genes'!J$27),"")</f>
        <v/>
      </c>
      <c r="J269" s="132" t="str">
        <f>IF(SUM('Test Sample Data'!J$3:J$386)&gt;10,IF(AND(ISNUMBER('Test Sample Data'!J269),'Test Sample Data'!J269&lt;35,'Test Sample Data'!J269&gt;0),'Test Sample Data'!J269-'Choose Housekeeping Genes'!K$27,35-'Choose Housekeeping Genes'!K$27),"")</f>
        <v/>
      </c>
      <c r="K269" s="132" t="str">
        <f>IF(SUM('Test Sample Data'!K$3:K$386)&gt;10,IF(AND(ISNUMBER('Test Sample Data'!K269),'Test Sample Data'!K269&lt;35,'Test Sample Data'!K269&gt;0),'Test Sample Data'!K269-'Choose Housekeeping Genes'!L$27,35-'Choose Housekeeping Genes'!L$27),"")</f>
        <v/>
      </c>
      <c r="L269" s="132" t="str">
        <f>IF(SUM('Test Sample Data'!L$3:L$386)&gt;10,IF(AND(ISNUMBER('Test Sample Data'!L269),'Test Sample Data'!L269&lt;35,'Test Sample Data'!L269&gt;0),'Test Sample Data'!L269-'Choose Housekeeping Genes'!M$27,35-'Choose Housekeeping Genes'!M$27),"")</f>
        <v/>
      </c>
      <c r="M269" s="132" t="str">
        <f>IF(SUM('Test Sample Data'!M$3:M$386)&gt;10,IF(AND(ISNUMBER('Test Sample Data'!M269),'Test Sample Data'!M269&lt;35,'Test Sample Data'!M269&gt;0),'Test Sample Data'!M269-'Choose Housekeeping Genes'!N$27,35-'Choose Housekeeping Genes'!N$27),"")</f>
        <v/>
      </c>
      <c r="N269" s="132" t="str">
        <f>IF(SUM('Test Sample Data'!N$3:N$386)&gt;10,IF(AND(ISNUMBER('Test Sample Data'!N269),'Test Sample Data'!N269&lt;35,'Test Sample Data'!N269&gt;0),'Test Sample Data'!N269-'Choose Housekeeping Genes'!O$27,35-'Choose Housekeeping Genes'!O$27),"")</f>
        <v/>
      </c>
      <c r="O269" s="132" t="str">
        <f>IF(SUM('Test Sample Data'!O$3:O$386)&gt;10,IF(AND(ISNUMBER('Test Sample Data'!O269),'Test Sample Data'!O269&lt;35,'Test Sample Data'!O269&gt;0),'Test Sample Data'!O269-'Choose Housekeeping Genes'!P$27,35-'Choose Housekeeping Genes'!P$27),"")</f>
        <v/>
      </c>
      <c r="P269" s="132" t="str">
        <f>IF(SUM('Test Sample Data'!P$3:P$386)&gt;10,IF(AND(ISNUMBER('Test Sample Data'!P269),'Test Sample Data'!P269&lt;35,'Test Sample Data'!P269&gt;0),'Test Sample Data'!P269-'Choose Housekeeping Genes'!Q$27,35-'Choose Housekeeping Genes'!Q$27),"")</f>
        <v/>
      </c>
      <c r="Q269" s="132" t="str">
        <f>IF(SUM('Test Sample Data'!Q$3:Q$386)&gt;10,IF(AND(ISNUMBER('Test Sample Data'!Q269),'Test Sample Data'!Q269&lt;35,'Test Sample Data'!Q269&gt;0),'Test Sample Data'!Q269-'Choose Housekeeping Genes'!R$27,35-'Choose Housekeeping Genes'!R$27),"")</f>
        <v/>
      </c>
      <c r="R269" s="132" t="str">
        <f>IF(SUM('Test Sample Data'!R$3:R$386)&gt;10,IF(AND(ISNUMBER('Test Sample Data'!R269),'Test Sample Data'!R269&lt;35,'Test Sample Data'!R269&gt;0),'Test Sample Data'!R269-'Choose Housekeeping Genes'!S$27,35-'Choose Housekeeping Genes'!S$27),"")</f>
        <v/>
      </c>
      <c r="S269" s="132" t="str">
        <f>IF(SUM('Test Sample Data'!S$3:S$386)&gt;10,IF(AND(ISNUMBER('Test Sample Data'!S269),'Test Sample Data'!S269&lt;35,'Test Sample Data'!S269&gt;0),'Test Sample Data'!S269-'Choose Housekeeping Genes'!T$27,35-'Choose Housekeeping Genes'!T$27),"")</f>
        <v/>
      </c>
      <c r="T269" s="132" t="str">
        <f>IF(SUM('Test Sample Data'!T$3:T$386)&gt;10,IF(AND(ISNUMBER('Test Sample Data'!T269),'Test Sample Data'!T269&lt;35,'Test Sample Data'!T269&gt;0),'Test Sample Data'!T269-'Choose Housekeeping Genes'!U$27,35-'Choose Housekeeping Genes'!U$27),"")</f>
        <v/>
      </c>
      <c r="U269" s="132" t="str">
        <f>IF(SUM('Test Sample Data'!U$3:U$386)&gt;10,IF(AND(ISNUMBER('Test Sample Data'!U269),'Test Sample Data'!U269&lt;35,'Test Sample Data'!U269&gt;0),'Test Sample Data'!U269-'Choose Housekeeping Genes'!V$27,35-'Choose Housekeeping Genes'!V$27),"")</f>
        <v/>
      </c>
      <c r="V269" s="132" t="str">
        <f>IF(SUM('Test Sample Data'!V$3:V$386)&gt;10,IF(AND(ISNUMBER('Test Sample Data'!V269),'Test Sample Data'!V269&lt;35,'Test Sample Data'!V269&gt;0),'Test Sample Data'!V269-'Choose Housekeeping Genes'!W$27,35-'Choose Housekeeping Genes'!W$27),"")</f>
        <v/>
      </c>
      <c r="W269" s="140" t="str">
        <f>'Control Sample Data'!A269</f>
        <v>GATA3-AS1-1</v>
      </c>
      <c r="X269" s="141" t="s">
        <v>315</v>
      </c>
      <c r="Y269" s="132" t="str">
        <f>IF(SUM('Control Sample Data'!C$3:C$386)&gt;10,IF(AND(ISNUMBER('Control Sample Data'!C269),'Control Sample Data'!C269&lt;35,'Control Sample Data'!C269&gt;0),'Control Sample Data'!C269-'Choose Housekeeping Genes'!AA$27,35-'Choose Housekeeping Genes'!AA$27),"")</f>
        <v/>
      </c>
      <c r="Z269" s="132" t="str">
        <f>IF(SUM('Control Sample Data'!D$3:D$386)&gt;10,IF(AND(ISNUMBER('Control Sample Data'!D269),'Control Sample Data'!D269&lt;35,'Control Sample Data'!D269&gt;0),'Control Sample Data'!D269-'Choose Housekeeping Genes'!AB$27,35-'Choose Housekeeping Genes'!AB$27),"")</f>
        <v/>
      </c>
      <c r="AA269" s="132" t="str">
        <f>IF(SUM('Control Sample Data'!E$3:E$386)&gt;10,IF(AND(ISNUMBER('Control Sample Data'!E269),'Control Sample Data'!E269&lt;35,'Control Sample Data'!E269&gt;0),'Control Sample Data'!E269-'Choose Housekeeping Genes'!AC$27,35-'Choose Housekeeping Genes'!AC$27),"")</f>
        <v/>
      </c>
      <c r="AB269" s="132" t="str">
        <f>IF(SUM('Control Sample Data'!F$3:F$386)&gt;10,IF(AND(ISNUMBER('Control Sample Data'!F269),'Control Sample Data'!F269&lt;35,'Control Sample Data'!F269&gt;0),'Control Sample Data'!F269-'Choose Housekeeping Genes'!AD$27,35-'Choose Housekeeping Genes'!AD$27),"")</f>
        <v/>
      </c>
      <c r="AC269" s="132" t="str">
        <f>IF(SUM('Control Sample Data'!G$3:G$386)&gt;10,IF(AND(ISNUMBER('Control Sample Data'!G269),'Control Sample Data'!G269&lt;35,'Control Sample Data'!G269&gt;0),'Control Sample Data'!G269-'Choose Housekeeping Genes'!AE$27,35-'Choose Housekeeping Genes'!AE$27),"")</f>
        <v/>
      </c>
      <c r="AD269" s="132" t="str">
        <f>IF(SUM('Control Sample Data'!H$3:H$386)&gt;10,IF(AND(ISNUMBER('Control Sample Data'!H269),'Control Sample Data'!H269&lt;35,'Control Sample Data'!H269&gt;0),'Control Sample Data'!H269-'Choose Housekeeping Genes'!AF$27,35-'Choose Housekeeping Genes'!AF$27),"")</f>
        <v/>
      </c>
      <c r="AE269" s="132" t="str">
        <f>IF(SUM('Control Sample Data'!I$3:I$386)&gt;10,IF(AND(ISNUMBER('Control Sample Data'!I269),'Control Sample Data'!I269&lt;35,'Control Sample Data'!I269&gt;0),'Control Sample Data'!I269-'Choose Housekeeping Genes'!AG$27,35-'Choose Housekeeping Genes'!AG$27),"")</f>
        <v/>
      </c>
      <c r="AF269" s="132" t="str">
        <f>IF(SUM('Control Sample Data'!J$3:J$386)&gt;10,IF(AND(ISNUMBER('Control Sample Data'!J269),'Control Sample Data'!J269&lt;35,'Control Sample Data'!J269&gt;0),'Control Sample Data'!J269-'Choose Housekeeping Genes'!AH$27,35-'Choose Housekeeping Genes'!AH$27),"")</f>
        <v/>
      </c>
      <c r="AG269" s="132" t="str">
        <f>IF(SUM('Control Sample Data'!K$3:K$386)&gt;10,IF(AND(ISNUMBER('Control Sample Data'!K269),'Control Sample Data'!K269&lt;35,'Control Sample Data'!K269&gt;0),'Control Sample Data'!K269-'Choose Housekeeping Genes'!AI$27,35-'Choose Housekeeping Genes'!AI$27),"")</f>
        <v/>
      </c>
      <c r="AH269" s="132" t="str">
        <f>IF(SUM('Control Sample Data'!L$3:L$386)&gt;10,IF(AND(ISNUMBER('Control Sample Data'!L269),'Control Sample Data'!L269&lt;35,'Control Sample Data'!L269&gt;0),'Control Sample Data'!L269-'Choose Housekeeping Genes'!AJ$27,35-'Choose Housekeeping Genes'!AJ$27),"")</f>
        <v/>
      </c>
      <c r="AI269" s="132" t="str">
        <f>IF(SUM('Control Sample Data'!M$3:M$386)&gt;10,IF(AND(ISNUMBER('Control Sample Data'!M269),'Control Sample Data'!M269&lt;35,'Control Sample Data'!M269&gt;0),'Control Sample Data'!M269-'Choose Housekeeping Genes'!AK$27,35-'Choose Housekeeping Genes'!AK$27),"")</f>
        <v/>
      </c>
      <c r="AJ269" s="132" t="str">
        <f>IF(SUM('Control Sample Data'!N$3:N$386)&gt;10,IF(AND(ISNUMBER('Control Sample Data'!N269),'Control Sample Data'!N269&lt;35,'Control Sample Data'!N269&gt;0),'Control Sample Data'!N269-'Choose Housekeeping Genes'!AL$27,35-'Choose Housekeeping Genes'!AL$27),"")</f>
        <v/>
      </c>
      <c r="AK269" s="132" t="str">
        <f>IF(SUM('Control Sample Data'!O$3:O$386)&gt;10,IF(AND(ISNUMBER('Control Sample Data'!O269),'Control Sample Data'!O269&lt;35,'Control Sample Data'!O269&gt;0),'Control Sample Data'!O269-'Choose Housekeeping Genes'!AM$27,35-'Choose Housekeeping Genes'!AM$27),"")</f>
        <v/>
      </c>
      <c r="AL269" s="132" t="str">
        <f>IF(SUM('Control Sample Data'!P$3:P$386)&gt;10,IF(AND(ISNUMBER('Control Sample Data'!P269),'Control Sample Data'!P269&lt;35,'Control Sample Data'!P269&gt;0),'Control Sample Data'!P269-'Choose Housekeeping Genes'!AN$27,35-'Choose Housekeeping Genes'!AN$27),"")</f>
        <v/>
      </c>
      <c r="AM269" s="132" t="str">
        <f>IF(SUM('Control Sample Data'!Q$3:Q$386)&gt;10,IF(AND(ISNUMBER('Control Sample Data'!Q269),'Control Sample Data'!Q269&lt;35,'Control Sample Data'!Q269&gt;0),'Control Sample Data'!Q269-'Choose Housekeeping Genes'!AO$27,35-'Choose Housekeeping Genes'!AO$27),"")</f>
        <v/>
      </c>
      <c r="AN269" s="132" t="str">
        <f>IF(SUM('Control Sample Data'!R$3:R$386)&gt;10,IF(AND(ISNUMBER('Control Sample Data'!R269),'Control Sample Data'!R269&lt;35,'Control Sample Data'!R269&gt;0),'Control Sample Data'!R269-'Choose Housekeeping Genes'!AP$27,35-'Choose Housekeeping Genes'!AP$27),"")</f>
        <v/>
      </c>
      <c r="AO269" s="132" t="str">
        <f>IF(SUM('Control Sample Data'!S$3:S$386)&gt;10,IF(AND(ISNUMBER('Control Sample Data'!S269),'Control Sample Data'!S269&lt;35,'Control Sample Data'!S269&gt;0),'Control Sample Data'!S269-'Choose Housekeeping Genes'!AQ$27,35-'Choose Housekeeping Genes'!AQ$27),"")</f>
        <v/>
      </c>
      <c r="AP269" s="132" t="str">
        <f>IF(SUM('Control Sample Data'!T$3:T$386)&gt;10,IF(AND(ISNUMBER('Control Sample Data'!T269),'Control Sample Data'!T269&lt;35,'Control Sample Data'!T269&gt;0),'Control Sample Data'!T269-'Choose Housekeeping Genes'!AR$27,35-'Choose Housekeeping Genes'!AR$27),"")</f>
        <v/>
      </c>
      <c r="AQ269" s="132" t="str">
        <f>IF(SUM('Control Sample Data'!U$3:U$386)&gt;10,IF(AND(ISNUMBER('Control Sample Data'!U269),'Control Sample Data'!U269&lt;35,'Control Sample Data'!U269&gt;0),'Control Sample Data'!U269-'Choose Housekeeping Genes'!AS$27,35-'Choose Housekeeping Genes'!AS$27),"")</f>
        <v/>
      </c>
      <c r="AR269" s="132" t="str">
        <f>IF(SUM('Control Sample Data'!V$3:V$386)&gt;10,IF(AND(ISNUMBER('Control Sample Data'!V269),'Control Sample Data'!V269&lt;35,'Control Sample Data'!V269&gt;0),'Control Sample Data'!V269-'Choose Housekeeping Genes'!AT$27,35-'Choose Housekeeping Genes'!AT$27),"")</f>
        <v/>
      </c>
      <c r="AS269" s="135" t="str">
        <f>'Control Sample Data'!A269</f>
        <v>GATA3-AS1-1</v>
      </c>
      <c r="AT269" s="35" t="s">
        <v>315</v>
      </c>
      <c r="AU269" s="132" t="str">
        <f ca="1">IF(ISNUMBER(C269-'Choose Housekeeping Genes'!D$17),C269-'Choose Housekeeping Genes'!D$17,"")</f>
        <v/>
      </c>
      <c r="AV269" s="132" t="str">
        <f ca="1">IF(ISNUMBER(D269-'Choose Housekeeping Genes'!E$17),D269-'Choose Housekeeping Genes'!E$17,"")</f>
        <v/>
      </c>
      <c r="AW269" s="132" t="str">
        <f ca="1">IF(ISNUMBER(E269-'Choose Housekeeping Genes'!F$17),E269-'Choose Housekeeping Genes'!F$17,"")</f>
        <v/>
      </c>
      <c r="AX269" s="132" t="str">
        <f ca="1">IF(ISNUMBER(F269-'Choose Housekeeping Genes'!G$17),F269-'Choose Housekeeping Genes'!G$17,"")</f>
        <v/>
      </c>
      <c r="AY269" s="132" t="str">
        <f ca="1">IF(ISNUMBER(G269-'Choose Housekeeping Genes'!H$17),G269-'Choose Housekeeping Genes'!H$17,"")</f>
        <v/>
      </c>
      <c r="AZ269" s="132" t="str">
        <f ca="1">IF(ISNUMBER(H269-'Choose Housekeeping Genes'!I$17),H269-'Choose Housekeeping Genes'!I$17,"")</f>
        <v/>
      </c>
      <c r="BA269" s="132" t="str">
        <f ca="1">IF(ISNUMBER(I269-'Choose Housekeeping Genes'!J$17),I269-'Choose Housekeeping Genes'!J$17,"")</f>
        <v/>
      </c>
      <c r="BB269" s="132" t="str">
        <f ca="1">IF(ISNUMBER(J269-'Choose Housekeeping Genes'!K$17),J269-'Choose Housekeeping Genes'!K$17,"")</f>
        <v/>
      </c>
      <c r="BC269" s="132" t="str">
        <f ca="1">IF(ISNUMBER(K269-'Choose Housekeeping Genes'!L$17),K269-'Choose Housekeeping Genes'!L$17,"")</f>
        <v/>
      </c>
      <c r="BD269" s="132" t="str">
        <f ca="1">IF(ISNUMBER(L269-'Choose Housekeeping Genes'!M$17),L269-'Choose Housekeeping Genes'!M$17,"")</f>
        <v/>
      </c>
      <c r="BE269" s="132" t="str">
        <f ca="1">IF(ISNUMBER(M269-'Choose Housekeeping Genes'!N$17),M269-'Choose Housekeeping Genes'!N$17,"")</f>
        <v/>
      </c>
      <c r="BF269" s="132" t="str">
        <f ca="1">IF(ISNUMBER(N269-'Choose Housekeeping Genes'!O$17),N269-'Choose Housekeeping Genes'!O$17,"")</f>
        <v/>
      </c>
      <c r="BG269" s="132" t="str">
        <f ca="1">IF(ISNUMBER(O269-'Choose Housekeeping Genes'!P$17),O269-'Choose Housekeeping Genes'!P$17,"")</f>
        <v/>
      </c>
      <c r="BH269" s="132" t="str">
        <f ca="1">IF(ISNUMBER(P269-'Choose Housekeeping Genes'!Q$17),P269-'Choose Housekeeping Genes'!Q$17,"")</f>
        <v/>
      </c>
      <c r="BI269" s="132" t="str">
        <f ca="1">IF(ISNUMBER(Q269-'Choose Housekeeping Genes'!R$17),Q269-'Choose Housekeeping Genes'!R$17,"")</f>
        <v/>
      </c>
      <c r="BJ269" s="132" t="str">
        <f ca="1">IF(ISNUMBER(R269-'Choose Housekeeping Genes'!S$17),R269-'Choose Housekeeping Genes'!S$17,"")</f>
        <v/>
      </c>
      <c r="BK269" s="132" t="str">
        <f ca="1">IF(ISNUMBER(S269-'Choose Housekeeping Genes'!T$17),S269-'Choose Housekeeping Genes'!T$17,"")</f>
        <v/>
      </c>
      <c r="BL269" s="132" t="str">
        <f ca="1">IF(ISNUMBER(T269-'Choose Housekeeping Genes'!U$17),T269-'Choose Housekeeping Genes'!U$17,"")</f>
        <v/>
      </c>
      <c r="BM269" s="132" t="str">
        <f ca="1">IF(ISNUMBER(U269-'Choose Housekeeping Genes'!V$17),U269-'Choose Housekeeping Genes'!V$17,"")</f>
        <v/>
      </c>
      <c r="BN269" s="132" t="str">
        <f ca="1">IF(ISNUMBER(V269-'Choose Housekeeping Genes'!W$17),V269-'Choose Housekeeping Genes'!W$17,"")</f>
        <v/>
      </c>
      <c r="BO269" s="142" t="str">
        <f t="shared" si="14"/>
        <v>GATA3-AS1-1</v>
      </c>
      <c r="BP269" s="141" t="s">
        <v>315</v>
      </c>
      <c r="BQ269" s="132" t="str">
        <f ca="1">IF(ISNUMBER(Y269-'Choose Housekeeping Genes'!AA$17),Y269-'Choose Housekeeping Genes'!AA$17,"")</f>
        <v/>
      </c>
      <c r="BR269" s="132" t="str">
        <f ca="1">IF(ISNUMBER(Z269-'Choose Housekeeping Genes'!AB$17),Z269-'Choose Housekeeping Genes'!AB$17,"")</f>
        <v/>
      </c>
      <c r="BS269" s="132" t="str">
        <f ca="1">IF(ISNUMBER(AA269-'Choose Housekeeping Genes'!AC$17),AA269-'Choose Housekeeping Genes'!AC$17,"")</f>
        <v/>
      </c>
      <c r="BT269" s="132" t="str">
        <f ca="1">IF(ISNUMBER(AB269-'Choose Housekeeping Genes'!AD$17),AB269-'Choose Housekeeping Genes'!AD$17,"")</f>
        <v/>
      </c>
      <c r="BU269" s="132" t="str">
        <f ca="1">IF(ISNUMBER(AC269-'Choose Housekeeping Genes'!AE$17),AC269-'Choose Housekeeping Genes'!AE$17,"")</f>
        <v/>
      </c>
      <c r="BV269" s="132" t="str">
        <f ca="1">IF(ISNUMBER(AD269-'Choose Housekeeping Genes'!AF$17),AD269-'Choose Housekeeping Genes'!AF$17,"")</f>
        <v/>
      </c>
      <c r="BW269" s="132" t="str">
        <f ca="1">IF(ISNUMBER(AE269-'Choose Housekeeping Genes'!AG$17),AE269-'Choose Housekeeping Genes'!AG$17,"")</f>
        <v/>
      </c>
      <c r="BX269" s="132" t="str">
        <f ca="1">IF(ISNUMBER(AF269-'Choose Housekeeping Genes'!AH$17),AF269-'Choose Housekeeping Genes'!AH$17,"")</f>
        <v/>
      </c>
      <c r="BY269" s="132" t="str">
        <f ca="1">IF(ISNUMBER(AG269-'Choose Housekeeping Genes'!AI$17),AG269-'Choose Housekeeping Genes'!AI$17,"")</f>
        <v/>
      </c>
      <c r="BZ269" s="132" t="str">
        <f ca="1">IF(ISNUMBER(AH269-'Choose Housekeeping Genes'!AJ$17),AH269-'Choose Housekeeping Genes'!AJ$17,"")</f>
        <v/>
      </c>
      <c r="CA269" s="132" t="str">
        <f ca="1">IF(ISNUMBER(AI269-'Choose Housekeeping Genes'!AK$17),AI269-'Choose Housekeeping Genes'!AK$17,"")</f>
        <v/>
      </c>
      <c r="CB269" s="132" t="str">
        <f ca="1">IF(ISNUMBER(AJ269-'Choose Housekeeping Genes'!AL$17),AJ269-'Choose Housekeeping Genes'!AL$17,"")</f>
        <v/>
      </c>
      <c r="CC269" s="132" t="str">
        <f ca="1">IF(ISNUMBER(AK269-'Choose Housekeeping Genes'!AM$17),AK269-'Choose Housekeeping Genes'!AM$17,"")</f>
        <v/>
      </c>
      <c r="CD269" s="132" t="str">
        <f ca="1">IF(ISNUMBER(AL269-'Choose Housekeeping Genes'!AN$17),AL269-'Choose Housekeeping Genes'!AN$17,"")</f>
        <v/>
      </c>
      <c r="CE269" s="132" t="str">
        <f ca="1">IF(ISNUMBER(AM269-'Choose Housekeeping Genes'!AO$17),AM269-'Choose Housekeeping Genes'!AO$17,"")</f>
        <v/>
      </c>
      <c r="CF269" s="132" t="str">
        <f ca="1">IF(ISNUMBER(AN269-'Choose Housekeeping Genes'!AP$17),AN269-'Choose Housekeeping Genes'!AP$17,"")</f>
        <v/>
      </c>
      <c r="CG269" s="132" t="str">
        <f ca="1">IF(ISNUMBER(AO269-'Choose Housekeeping Genes'!AQ$17),AO269-'Choose Housekeeping Genes'!AQ$17,"")</f>
        <v/>
      </c>
      <c r="CH269" s="132" t="str">
        <f ca="1">IF(ISNUMBER(AP269-'Choose Housekeeping Genes'!AR$17),AP269-'Choose Housekeeping Genes'!AR$17,"")</f>
        <v/>
      </c>
      <c r="CI269" s="132" t="str">
        <f ca="1">IF(ISNUMBER(AQ269-'Choose Housekeeping Genes'!AS$17),AQ269-'Choose Housekeeping Genes'!AS$17,"")</f>
        <v/>
      </c>
      <c r="CJ269" s="132" t="str">
        <f ca="1">IF(ISNUMBER(AR269-'Choose Housekeeping Genes'!AT$17),AR269-'Choose Housekeeping Genes'!AT$17,"")</f>
        <v/>
      </c>
      <c r="CK269" s="137" t="e">
        <f t="shared" ca="1" si="15"/>
        <v>#DIV/0!</v>
      </c>
      <c r="CL269" s="138" t="e">
        <f t="shared" ca="1" si="16"/>
        <v>#DIV/0!</v>
      </c>
    </row>
    <row r="270" spans="1:90" ht="12.75" x14ac:dyDescent="0.15">
      <c r="A270" s="131" t="str">
        <f>'Transcript table'!C270</f>
        <v>GATA3-AS1-2</v>
      </c>
      <c r="B270" s="35" t="s">
        <v>316</v>
      </c>
      <c r="C270" s="132" t="str">
        <f>IF(SUM('Test Sample Data'!C$3:C$386)&gt;10,IF(AND(ISNUMBER('Test Sample Data'!C270),'Test Sample Data'!C270&lt;35,'Test Sample Data'!C270&gt;0),'Test Sample Data'!C270-'Choose Housekeeping Genes'!D$27,35-'Choose Housekeeping Genes'!D$27),"")</f>
        <v/>
      </c>
      <c r="D270" s="132" t="str">
        <f>IF(SUM('Test Sample Data'!D$3:D$386)&gt;10,IF(AND(ISNUMBER('Test Sample Data'!D270),'Test Sample Data'!D270&lt;35,'Test Sample Data'!D270&gt;0),'Test Sample Data'!D270-'Choose Housekeeping Genes'!E$27,35-'Choose Housekeeping Genes'!E$27),"")</f>
        <v/>
      </c>
      <c r="E270" s="132" t="str">
        <f>IF(SUM('Test Sample Data'!E$3:E$386)&gt;10,IF(AND(ISNUMBER('Test Sample Data'!E270),'Test Sample Data'!E270&lt;35,'Test Sample Data'!E270&gt;0),'Test Sample Data'!E270-'Choose Housekeeping Genes'!F$27,35-'Choose Housekeeping Genes'!F$27),"")</f>
        <v/>
      </c>
      <c r="F270" s="132" t="str">
        <f>IF(SUM('Test Sample Data'!F$3:F$386)&gt;10,IF(AND(ISNUMBER('Test Sample Data'!F270),'Test Sample Data'!F270&lt;35,'Test Sample Data'!F270&gt;0),'Test Sample Data'!F270-'Choose Housekeeping Genes'!G$27,35-'Choose Housekeeping Genes'!G$27),"")</f>
        <v/>
      </c>
      <c r="G270" s="132" t="str">
        <f>IF(SUM('Test Sample Data'!G$3:G$386)&gt;10,IF(AND(ISNUMBER('Test Sample Data'!G270),'Test Sample Data'!G270&lt;35,'Test Sample Data'!G270&gt;0),'Test Sample Data'!G270-'Choose Housekeeping Genes'!H$27,35-'Choose Housekeeping Genes'!H$27),"")</f>
        <v/>
      </c>
      <c r="H270" s="132" t="str">
        <f>IF(SUM('Test Sample Data'!H$3:H$386)&gt;10,IF(AND(ISNUMBER('Test Sample Data'!H270),'Test Sample Data'!H270&lt;35,'Test Sample Data'!H270&gt;0),'Test Sample Data'!H270-'Choose Housekeeping Genes'!I$27,35-'Choose Housekeeping Genes'!I$27),"")</f>
        <v/>
      </c>
      <c r="I270" s="132" t="str">
        <f>IF(SUM('Test Sample Data'!I$3:I$386)&gt;10,IF(AND(ISNUMBER('Test Sample Data'!I270),'Test Sample Data'!I270&lt;35,'Test Sample Data'!I270&gt;0),'Test Sample Data'!I270-'Choose Housekeeping Genes'!J$27,35-'Choose Housekeeping Genes'!J$27),"")</f>
        <v/>
      </c>
      <c r="J270" s="132" t="str">
        <f>IF(SUM('Test Sample Data'!J$3:J$386)&gt;10,IF(AND(ISNUMBER('Test Sample Data'!J270),'Test Sample Data'!J270&lt;35,'Test Sample Data'!J270&gt;0),'Test Sample Data'!J270-'Choose Housekeeping Genes'!K$27,35-'Choose Housekeeping Genes'!K$27),"")</f>
        <v/>
      </c>
      <c r="K270" s="132" t="str">
        <f>IF(SUM('Test Sample Data'!K$3:K$386)&gt;10,IF(AND(ISNUMBER('Test Sample Data'!K270),'Test Sample Data'!K270&lt;35,'Test Sample Data'!K270&gt;0),'Test Sample Data'!K270-'Choose Housekeeping Genes'!L$27,35-'Choose Housekeeping Genes'!L$27),"")</f>
        <v/>
      </c>
      <c r="L270" s="132" t="str">
        <f>IF(SUM('Test Sample Data'!L$3:L$386)&gt;10,IF(AND(ISNUMBER('Test Sample Data'!L270),'Test Sample Data'!L270&lt;35,'Test Sample Data'!L270&gt;0),'Test Sample Data'!L270-'Choose Housekeeping Genes'!M$27,35-'Choose Housekeeping Genes'!M$27),"")</f>
        <v/>
      </c>
      <c r="M270" s="132" t="str">
        <f>IF(SUM('Test Sample Data'!M$3:M$386)&gt;10,IF(AND(ISNUMBER('Test Sample Data'!M270),'Test Sample Data'!M270&lt;35,'Test Sample Data'!M270&gt;0),'Test Sample Data'!M270-'Choose Housekeeping Genes'!N$27,35-'Choose Housekeeping Genes'!N$27),"")</f>
        <v/>
      </c>
      <c r="N270" s="132" t="str">
        <f>IF(SUM('Test Sample Data'!N$3:N$386)&gt;10,IF(AND(ISNUMBER('Test Sample Data'!N270),'Test Sample Data'!N270&lt;35,'Test Sample Data'!N270&gt;0),'Test Sample Data'!N270-'Choose Housekeeping Genes'!O$27,35-'Choose Housekeeping Genes'!O$27),"")</f>
        <v/>
      </c>
      <c r="O270" s="132" t="str">
        <f>IF(SUM('Test Sample Data'!O$3:O$386)&gt;10,IF(AND(ISNUMBER('Test Sample Data'!O270),'Test Sample Data'!O270&lt;35,'Test Sample Data'!O270&gt;0),'Test Sample Data'!O270-'Choose Housekeeping Genes'!P$27,35-'Choose Housekeeping Genes'!P$27),"")</f>
        <v/>
      </c>
      <c r="P270" s="132" t="str">
        <f>IF(SUM('Test Sample Data'!P$3:P$386)&gt;10,IF(AND(ISNUMBER('Test Sample Data'!P270),'Test Sample Data'!P270&lt;35,'Test Sample Data'!P270&gt;0),'Test Sample Data'!P270-'Choose Housekeeping Genes'!Q$27,35-'Choose Housekeeping Genes'!Q$27),"")</f>
        <v/>
      </c>
      <c r="Q270" s="132" t="str">
        <f>IF(SUM('Test Sample Data'!Q$3:Q$386)&gt;10,IF(AND(ISNUMBER('Test Sample Data'!Q270),'Test Sample Data'!Q270&lt;35,'Test Sample Data'!Q270&gt;0),'Test Sample Data'!Q270-'Choose Housekeeping Genes'!R$27,35-'Choose Housekeeping Genes'!R$27),"")</f>
        <v/>
      </c>
      <c r="R270" s="132" t="str">
        <f>IF(SUM('Test Sample Data'!R$3:R$386)&gt;10,IF(AND(ISNUMBER('Test Sample Data'!R270),'Test Sample Data'!R270&lt;35,'Test Sample Data'!R270&gt;0),'Test Sample Data'!R270-'Choose Housekeeping Genes'!S$27,35-'Choose Housekeeping Genes'!S$27),"")</f>
        <v/>
      </c>
      <c r="S270" s="132" t="str">
        <f>IF(SUM('Test Sample Data'!S$3:S$386)&gt;10,IF(AND(ISNUMBER('Test Sample Data'!S270),'Test Sample Data'!S270&lt;35,'Test Sample Data'!S270&gt;0),'Test Sample Data'!S270-'Choose Housekeeping Genes'!T$27,35-'Choose Housekeeping Genes'!T$27),"")</f>
        <v/>
      </c>
      <c r="T270" s="132" t="str">
        <f>IF(SUM('Test Sample Data'!T$3:T$386)&gt;10,IF(AND(ISNUMBER('Test Sample Data'!T270),'Test Sample Data'!T270&lt;35,'Test Sample Data'!T270&gt;0),'Test Sample Data'!T270-'Choose Housekeeping Genes'!U$27,35-'Choose Housekeeping Genes'!U$27),"")</f>
        <v/>
      </c>
      <c r="U270" s="132" t="str">
        <f>IF(SUM('Test Sample Data'!U$3:U$386)&gt;10,IF(AND(ISNUMBER('Test Sample Data'!U270),'Test Sample Data'!U270&lt;35,'Test Sample Data'!U270&gt;0),'Test Sample Data'!U270-'Choose Housekeeping Genes'!V$27,35-'Choose Housekeeping Genes'!V$27),"")</f>
        <v/>
      </c>
      <c r="V270" s="132" t="str">
        <f>IF(SUM('Test Sample Data'!V$3:V$386)&gt;10,IF(AND(ISNUMBER('Test Sample Data'!V270),'Test Sample Data'!V270&lt;35,'Test Sample Data'!V270&gt;0),'Test Sample Data'!V270-'Choose Housekeeping Genes'!W$27,35-'Choose Housekeeping Genes'!W$27),"")</f>
        <v/>
      </c>
      <c r="W270" s="140" t="str">
        <f>'Control Sample Data'!A270</f>
        <v>GATA3-AS1-2</v>
      </c>
      <c r="X270" s="141" t="s">
        <v>316</v>
      </c>
      <c r="Y270" s="132" t="str">
        <f>IF(SUM('Control Sample Data'!C$3:C$386)&gt;10,IF(AND(ISNUMBER('Control Sample Data'!C270),'Control Sample Data'!C270&lt;35,'Control Sample Data'!C270&gt;0),'Control Sample Data'!C270-'Choose Housekeeping Genes'!AA$27,35-'Choose Housekeeping Genes'!AA$27),"")</f>
        <v/>
      </c>
      <c r="Z270" s="132" t="str">
        <f>IF(SUM('Control Sample Data'!D$3:D$386)&gt;10,IF(AND(ISNUMBER('Control Sample Data'!D270),'Control Sample Data'!D270&lt;35,'Control Sample Data'!D270&gt;0),'Control Sample Data'!D270-'Choose Housekeeping Genes'!AB$27,35-'Choose Housekeeping Genes'!AB$27),"")</f>
        <v/>
      </c>
      <c r="AA270" s="132" t="str">
        <f>IF(SUM('Control Sample Data'!E$3:E$386)&gt;10,IF(AND(ISNUMBER('Control Sample Data'!E270),'Control Sample Data'!E270&lt;35,'Control Sample Data'!E270&gt;0),'Control Sample Data'!E270-'Choose Housekeeping Genes'!AC$27,35-'Choose Housekeeping Genes'!AC$27),"")</f>
        <v/>
      </c>
      <c r="AB270" s="132" t="str">
        <f>IF(SUM('Control Sample Data'!F$3:F$386)&gt;10,IF(AND(ISNUMBER('Control Sample Data'!F270),'Control Sample Data'!F270&lt;35,'Control Sample Data'!F270&gt;0),'Control Sample Data'!F270-'Choose Housekeeping Genes'!AD$27,35-'Choose Housekeeping Genes'!AD$27),"")</f>
        <v/>
      </c>
      <c r="AC270" s="132" t="str">
        <f>IF(SUM('Control Sample Data'!G$3:G$386)&gt;10,IF(AND(ISNUMBER('Control Sample Data'!G270),'Control Sample Data'!G270&lt;35,'Control Sample Data'!G270&gt;0),'Control Sample Data'!G270-'Choose Housekeeping Genes'!AE$27,35-'Choose Housekeeping Genes'!AE$27),"")</f>
        <v/>
      </c>
      <c r="AD270" s="132" t="str">
        <f>IF(SUM('Control Sample Data'!H$3:H$386)&gt;10,IF(AND(ISNUMBER('Control Sample Data'!H270),'Control Sample Data'!H270&lt;35,'Control Sample Data'!H270&gt;0),'Control Sample Data'!H270-'Choose Housekeeping Genes'!AF$27,35-'Choose Housekeeping Genes'!AF$27),"")</f>
        <v/>
      </c>
      <c r="AE270" s="132" t="str">
        <f>IF(SUM('Control Sample Data'!I$3:I$386)&gt;10,IF(AND(ISNUMBER('Control Sample Data'!I270),'Control Sample Data'!I270&lt;35,'Control Sample Data'!I270&gt;0),'Control Sample Data'!I270-'Choose Housekeeping Genes'!AG$27,35-'Choose Housekeeping Genes'!AG$27),"")</f>
        <v/>
      </c>
      <c r="AF270" s="132" t="str">
        <f>IF(SUM('Control Sample Data'!J$3:J$386)&gt;10,IF(AND(ISNUMBER('Control Sample Data'!J270),'Control Sample Data'!J270&lt;35,'Control Sample Data'!J270&gt;0),'Control Sample Data'!J270-'Choose Housekeeping Genes'!AH$27,35-'Choose Housekeeping Genes'!AH$27),"")</f>
        <v/>
      </c>
      <c r="AG270" s="132" t="str">
        <f>IF(SUM('Control Sample Data'!K$3:K$386)&gt;10,IF(AND(ISNUMBER('Control Sample Data'!K270),'Control Sample Data'!K270&lt;35,'Control Sample Data'!K270&gt;0),'Control Sample Data'!K270-'Choose Housekeeping Genes'!AI$27,35-'Choose Housekeeping Genes'!AI$27),"")</f>
        <v/>
      </c>
      <c r="AH270" s="132" t="str">
        <f>IF(SUM('Control Sample Data'!L$3:L$386)&gt;10,IF(AND(ISNUMBER('Control Sample Data'!L270),'Control Sample Data'!L270&lt;35,'Control Sample Data'!L270&gt;0),'Control Sample Data'!L270-'Choose Housekeeping Genes'!AJ$27,35-'Choose Housekeeping Genes'!AJ$27),"")</f>
        <v/>
      </c>
      <c r="AI270" s="132" t="str">
        <f>IF(SUM('Control Sample Data'!M$3:M$386)&gt;10,IF(AND(ISNUMBER('Control Sample Data'!M270),'Control Sample Data'!M270&lt;35,'Control Sample Data'!M270&gt;0),'Control Sample Data'!M270-'Choose Housekeeping Genes'!AK$27,35-'Choose Housekeeping Genes'!AK$27),"")</f>
        <v/>
      </c>
      <c r="AJ270" s="132" t="str">
        <f>IF(SUM('Control Sample Data'!N$3:N$386)&gt;10,IF(AND(ISNUMBER('Control Sample Data'!N270),'Control Sample Data'!N270&lt;35,'Control Sample Data'!N270&gt;0),'Control Sample Data'!N270-'Choose Housekeeping Genes'!AL$27,35-'Choose Housekeeping Genes'!AL$27),"")</f>
        <v/>
      </c>
      <c r="AK270" s="132" t="str">
        <f>IF(SUM('Control Sample Data'!O$3:O$386)&gt;10,IF(AND(ISNUMBER('Control Sample Data'!O270),'Control Sample Data'!O270&lt;35,'Control Sample Data'!O270&gt;0),'Control Sample Data'!O270-'Choose Housekeeping Genes'!AM$27,35-'Choose Housekeeping Genes'!AM$27),"")</f>
        <v/>
      </c>
      <c r="AL270" s="132" t="str">
        <f>IF(SUM('Control Sample Data'!P$3:P$386)&gt;10,IF(AND(ISNUMBER('Control Sample Data'!P270),'Control Sample Data'!P270&lt;35,'Control Sample Data'!P270&gt;0),'Control Sample Data'!P270-'Choose Housekeeping Genes'!AN$27,35-'Choose Housekeeping Genes'!AN$27),"")</f>
        <v/>
      </c>
      <c r="AM270" s="132" t="str">
        <f>IF(SUM('Control Sample Data'!Q$3:Q$386)&gt;10,IF(AND(ISNUMBER('Control Sample Data'!Q270),'Control Sample Data'!Q270&lt;35,'Control Sample Data'!Q270&gt;0),'Control Sample Data'!Q270-'Choose Housekeeping Genes'!AO$27,35-'Choose Housekeeping Genes'!AO$27),"")</f>
        <v/>
      </c>
      <c r="AN270" s="132" t="str">
        <f>IF(SUM('Control Sample Data'!R$3:R$386)&gt;10,IF(AND(ISNUMBER('Control Sample Data'!R270),'Control Sample Data'!R270&lt;35,'Control Sample Data'!R270&gt;0),'Control Sample Data'!R270-'Choose Housekeeping Genes'!AP$27,35-'Choose Housekeeping Genes'!AP$27),"")</f>
        <v/>
      </c>
      <c r="AO270" s="132" t="str">
        <f>IF(SUM('Control Sample Data'!S$3:S$386)&gt;10,IF(AND(ISNUMBER('Control Sample Data'!S270),'Control Sample Data'!S270&lt;35,'Control Sample Data'!S270&gt;0),'Control Sample Data'!S270-'Choose Housekeeping Genes'!AQ$27,35-'Choose Housekeeping Genes'!AQ$27),"")</f>
        <v/>
      </c>
      <c r="AP270" s="132" t="str">
        <f>IF(SUM('Control Sample Data'!T$3:T$386)&gt;10,IF(AND(ISNUMBER('Control Sample Data'!T270),'Control Sample Data'!T270&lt;35,'Control Sample Data'!T270&gt;0),'Control Sample Data'!T270-'Choose Housekeeping Genes'!AR$27,35-'Choose Housekeeping Genes'!AR$27),"")</f>
        <v/>
      </c>
      <c r="AQ270" s="132" t="str">
        <f>IF(SUM('Control Sample Data'!U$3:U$386)&gt;10,IF(AND(ISNUMBER('Control Sample Data'!U270),'Control Sample Data'!U270&lt;35,'Control Sample Data'!U270&gt;0),'Control Sample Data'!U270-'Choose Housekeeping Genes'!AS$27,35-'Choose Housekeeping Genes'!AS$27),"")</f>
        <v/>
      </c>
      <c r="AR270" s="132" t="str">
        <f>IF(SUM('Control Sample Data'!V$3:V$386)&gt;10,IF(AND(ISNUMBER('Control Sample Data'!V270),'Control Sample Data'!V270&lt;35,'Control Sample Data'!V270&gt;0),'Control Sample Data'!V270-'Choose Housekeeping Genes'!AT$27,35-'Choose Housekeeping Genes'!AT$27),"")</f>
        <v/>
      </c>
      <c r="AS270" s="135" t="str">
        <f>'Control Sample Data'!A270</f>
        <v>GATA3-AS1-2</v>
      </c>
      <c r="AT270" s="35" t="s">
        <v>316</v>
      </c>
      <c r="AU270" s="132" t="str">
        <f ca="1">IF(ISNUMBER(C270-'Choose Housekeeping Genes'!D$17),C270-'Choose Housekeeping Genes'!D$17,"")</f>
        <v/>
      </c>
      <c r="AV270" s="132" t="str">
        <f ca="1">IF(ISNUMBER(D270-'Choose Housekeeping Genes'!E$17),D270-'Choose Housekeeping Genes'!E$17,"")</f>
        <v/>
      </c>
      <c r="AW270" s="132" t="str">
        <f ca="1">IF(ISNUMBER(E270-'Choose Housekeeping Genes'!F$17),E270-'Choose Housekeeping Genes'!F$17,"")</f>
        <v/>
      </c>
      <c r="AX270" s="132" t="str">
        <f ca="1">IF(ISNUMBER(F270-'Choose Housekeeping Genes'!G$17),F270-'Choose Housekeeping Genes'!G$17,"")</f>
        <v/>
      </c>
      <c r="AY270" s="132" t="str">
        <f ca="1">IF(ISNUMBER(G270-'Choose Housekeeping Genes'!H$17),G270-'Choose Housekeeping Genes'!H$17,"")</f>
        <v/>
      </c>
      <c r="AZ270" s="132" t="str">
        <f ca="1">IF(ISNUMBER(H270-'Choose Housekeeping Genes'!I$17),H270-'Choose Housekeeping Genes'!I$17,"")</f>
        <v/>
      </c>
      <c r="BA270" s="132" t="str">
        <f ca="1">IF(ISNUMBER(I270-'Choose Housekeeping Genes'!J$17),I270-'Choose Housekeeping Genes'!J$17,"")</f>
        <v/>
      </c>
      <c r="BB270" s="132" t="str">
        <f ca="1">IF(ISNUMBER(J270-'Choose Housekeeping Genes'!K$17),J270-'Choose Housekeeping Genes'!K$17,"")</f>
        <v/>
      </c>
      <c r="BC270" s="132" t="str">
        <f ca="1">IF(ISNUMBER(K270-'Choose Housekeeping Genes'!L$17),K270-'Choose Housekeeping Genes'!L$17,"")</f>
        <v/>
      </c>
      <c r="BD270" s="132" t="str">
        <f ca="1">IF(ISNUMBER(L270-'Choose Housekeeping Genes'!M$17),L270-'Choose Housekeeping Genes'!M$17,"")</f>
        <v/>
      </c>
      <c r="BE270" s="132" t="str">
        <f ca="1">IF(ISNUMBER(M270-'Choose Housekeeping Genes'!N$17),M270-'Choose Housekeeping Genes'!N$17,"")</f>
        <v/>
      </c>
      <c r="BF270" s="132" t="str">
        <f ca="1">IF(ISNUMBER(N270-'Choose Housekeeping Genes'!O$17),N270-'Choose Housekeeping Genes'!O$17,"")</f>
        <v/>
      </c>
      <c r="BG270" s="132" t="str">
        <f ca="1">IF(ISNUMBER(O270-'Choose Housekeeping Genes'!P$17),O270-'Choose Housekeeping Genes'!P$17,"")</f>
        <v/>
      </c>
      <c r="BH270" s="132" t="str">
        <f ca="1">IF(ISNUMBER(P270-'Choose Housekeeping Genes'!Q$17),P270-'Choose Housekeeping Genes'!Q$17,"")</f>
        <v/>
      </c>
      <c r="BI270" s="132" t="str">
        <f ca="1">IF(ISNUMBER(Q270-'Choose Housekeeping Genes'!R$17),Q270-'Choose Housekeeping Genes'!R$17,"")</f>
        <v/>
      </c>
      <c r="BJ270" s="132" t="str">
        <f ca="1">IF(ISNUMBER(R270-'Choose Housekeeping Genes'!S$17),R270-'Choose Housekeeping Genes'!S$17,"")</f>
        <v/>
      </c>
      <c r="BK270" s="132" t="str">
        <f ca="1">IF(ISNUMBER(S270-'Choose Housekeeping Genes'!T$17),S270-'Choose Housekeeping Genes'!T$17,"")</f>
        <v/>
      </c>
      <c r="BL270" s="132" t="str">
        <f ca="1">IF(ISNUMBER(T270-'Choose Housekeeping Genes'!U$17),T270-'Choose Housekeeping Genes'!U$17,"")</f>
        <v/>
      </c>
      <c r="BM270" s="132" t="str">
        <f ca="1">IF(ISNUMBER(U270-'Choose Housekeeping Genes'!V$17),U270-'Choose Housekeeping Genes'!V$17,"")</f>
        <v/>
      </c>
      <c r="BN270" s="132" t="str">
        <f ca="1">IF(ISNUMBER(V270-'Choose Housekeeping Genes'!W$17),V270-'Choose Housekeeping Genes'!W$17,"")</f>
        <v/>
      </c>
      <c r="BO270" s="142" t="str">
        <f t="shared" si="14"/>
        <v>GATA3-AS1-2</v>
      </c>
      <c r="BP270" s="141" t="s">
        <v>316</v>
      </c>
      <c r="BQ270" s="132" t="str">
        <f ca="1">IF(ISNUMBER(Y270-'Choose Housekeeping Genes'!AA$17),Y270-'Choose Housekeeping Genes'!AA$17,"")</f>
        <v/>
      </c>
      <c r="BR270" s="132" t="str">
        <f ca="1">IF(ISNUMBER(Z270-'Choose Housekeeping Genes'!AB$17),Z270-'Choose Housekeeping Genes'!AB$17,"")</f>
        <v/>
      </c>
      <c r="BS270" s="132" t="str">
        <f ca="1">IF(ISNUMBER(AA270-'Choose Housekeeping Genes'!AC$17),AA270-'Choose Housekeeping Genes'!AC$17,"")</f>
        <v/>
      </c>
      <c r="BT270" s="132" t="str">
        <f ca="1">IF(ISNUMBER(AB270-'Choose Housekeeping Genes'!AD$17),AB270-'Choose Housekeeping Genes'!AD$17,"")</f>
        <v/>
      </c>
      <c r="BU270" s="132" t="str">
        <f ca="1">IF(ISNUMBER(AC270-'Choose Housekeeping Genes'!AE$17),AC270-'Choose Housekeeping Genes'!AE$17,"")</f>
        <v/>
      </c>
      <c r="BV270" s="132" t="str">
        <f ca="1">IF(ISNUMBER(AD270-'Choose Housekeeping Genes'!AF$17),AD270-'Choose Housekeeping Genes'!AF$17,"")</f>
        <v/>
      </c>
      <c r="BW270" s="132" t="str">
        <f ca="1">IF(ISNUMBER(AE270-'Choose Housekeeping Genes'!AG$17),AE270-'Choose Housekeeping Genes'!AG$17,"")</f>
        <v/>
      </c>
      <c r="BX270" s="132" t="str">
        <f ca="1">IF(ISNUMBER(AF270-'Choose Housekeeping Genes'!AH$17),AF270-'Choose Housekeeping Genes'!AH$17,"")</f>
        <v/>
      </c>
      <c r="BY270" s="132" t="str">
        <f ca="1">IF(ISNUMBER(AG270-'Choose Housekeeping Genes'!AI$17),AG270-'Choose Housekeeping Genes'!AI$17,"")</f>
        <v/>
      </c>
      <c r="BZ270" s="132" t="str">
        <f ca="1">IF(ISNUMBER(AH270-'Choose Housekeeping Genes'!AJ$17),AH270-'Choose Housekeeping Genes'!AJ$17,"")</f>
        <v/>
      </c>
      <c r="CA270" s="132" t="str">
        <f ca="1">IF(ISNUMBER(AI270-'Choose Housekeeping Genes'!AK$17),AI270-'Choose Housekeeping Genes'!AK$17,"")</f>
        <v/>
      </c>
      <c r="CB270" s="132" t="str">
        <f ca="1">IF(ISNUMBER(AJ270-'Choose Housekeeping Genes'!AL$17),AJ270-'Choose Housekeeping Genes'!AL$17,"")</f>
        <v/>
      </c>
      <c r="CC270" s="132" t="str">
        <f ca="1">IF(ISNUMBER(AK270-'Choose Housekeeping Genes'!AM$17),AK270-'Choose Housekeeping Genes'!AM$17,"")</f>
        <v/>
      </c>
      <c r="CD270" s="132" t="str">
        <f ca="1">IF(ISNUMBER(AL270-'Choose Housekeeping Genes'!AN$17),AL270-'Choose Housekeeping Genes'!AN$17,"")</f>
        <v/>
      </c>
      <c r="CE270" s="132" t="str">
        <f ca="1">IF(ISNUMBER(AM270-'Choose Housekeeping Genes'!AO$17),AM270-'Choose Housekeeping Genes'!AO$17,"")</f>
        <v/>
      </c>
      <c r="CF270" s="132" t="str">
        <f ca="1">IF(ISNUMBER(AN270-'Choose Housekeeping Genes'!AP$17),AN270-'Choose Housekeeping Genes'!AP$17,"")</f>
        <v/>
      </c>
      <c r="CG270" s="132" t="str">
        <f ca="1">IF(ISNUMBER(AO270-'Choose Housekeeping Genes'!AQ$17),AO270-'Choose Housekeeping Genes'!AQ$17,"")</f>
        <v/>
      </c>
      <c r="CH270" s="132" t="str">
        <f ca="1">IF(ISNUMBER(AP270-'Choose Housekeeping Genes'!AR$17),AP270-'Choose Housekeeping Genes'!AR$17,"")</f>
        <v/>
      </c>
      <c r="CI270" s="132" t="str">
        <f ca="1">IF(ISNUMBER(AQ270-'Choose Housekeeping Genes'!AS$17),AQ270-'Choose Housekeeping Genes'!AS$17,"")</f>
        <v/>
      </c>
      <c r="CJ270" s="132" t="str">
        <f ca="1">IF(ISNUMBER(AR270-'Choose Housekeeping Genes'!AT$17),AR270-'Choose Housekeeping Genes'!AT$17,"")</f>
        <v/>
      </c>
      <c r="CK270" s="137" t="e">
        <f t="shared" ca="1" si="15"/>
        <v>#DIV/0!</v>
      </c>
      <c r="CL270" s="138" t="e">
        <f t="shared" ca="1" si="16"/>
        <v>#DIV/0!</v>
      </c>
    </row>
    <row r="271" spans="1:90" ht="12.75" x14ac:dyDescent="0.15">
      <c r="A271" s="131" t="str">
        <f>'Transcript table'!C271</f>
        <v>GATA3-AS1-3</v>
      </c>
      <c r="B271" s="35" t="s">
        <v>317</v>
      </c>
      <c r="C271" s="132" t="str">
        <f>IF(SUM('Test Sample Data'!C$3:C$386)&gt;10,IF(AND(ISNUMBER('Test Sample Data'!C271),'Test Sample Data'!C271&lt;35,'Test Sample Data'!C271&gt;0),'Test Sample Data'!C271-'Choose Housekeeping Genes'!D$27,35-'Choose Housekeeping Genes'!D$27),"")</f>
        <v/>
      </c>
      <c r="D271" s="132" t="str">
        <f>IF(SUM('Test Sample Data'!D$3:D$386)&gt;10,IF(AND(ISNUMBER('Test Sample Data'!D271),'Test Sample Data'!D271&lt;35,'Test Sample Data'!D271&gt;0),'Test Sample Data'!D271-'Choose Housekeeping Genes'!E$27,35-'Choose Housekeeping Genes'!E$27),"")</f>
        <v/>
      </c>
      <c r="E271" s="132" t="str">
        <f>IF(SUM('Test Sample Data'!E$3:E$386)&gt;10,IF(AND(ISNUMBER('Test Sample Data'!E271),'Test Sample Data'!E271&lt;35,'Test Sample Data'!E271&gt;0),'Test Sample Data'!E271-'Choose Housekeeping Genes'!F$27,35-'Choose Housekeeping Genes'!F$27),"")</f>
        <v/>
      </c>
      <c r="F271" s="132" t="str">
        <f>IF(SUM('Test Sample Data'!F$3:F$386)&gt;10,IF(AND(ISNUMBER('Test Sample Data'!F271),'Test Sample Data'!F271&lt;35,'Test Sample Data'!F271&gt;0),'Test Sample Data'!F271-'Choose Housekeeping Genes'!G$27,35-'Choose Housekeeping Genes'!G$27),"")</f>
        <v/>
      </c>
      <c r="G271" s="132" t="str">
        <f>IF(SUM('Test Sample Data'!G$3:G$386)&gt;10,IF(AND(ISNUMBER('Test Sample Data'!G271),'Test Sample Data'!G271&lt;35,'Test Sample Data'!G271&gt;0),'Test Sample Data'!G271-'Choose Housekeeping Genes'!H$27,35-'Choose Housekeeping Genes'!H$27),"")</f>
        <v/>
      </c>
      <c r="H271" s="132" t="str">
        <f>IF(SUM('Test Sample Data'!H$3:H$386)&gt;10,IF(AND(ISNUMBER('Test Sample Data'!H271),'Test Sample Data'!H271&lt;35,'Test Sample Data'!H271&gt;0),'Test Sample Data'!H271-'Choose Housekeeping Genes'!I$27,35-'Choose Housekeeping Genes'!I$27),"")</f>
        <v/>
      </c>
      <c r="I271" s="132" t="str">
        <f>IF(SUM('Test Sample Data'!I$3:I$386)&gt;10,IF(AND(ISNUMBER('Test Sample Data'!I271),'Test Sample Data'!I271&lt;35,'Test Sample Data'!I271&gt;0),'Test Sample Data'!I271-'Choose Housekeeping Genes'!J$27,35-'Choose Housekeeping Genes'!J$27),"")</f>
        <v/>
      </c>
      <c r="J271" s="132" t="str">
        <f>IF(SUM('Test Sample Data'!J$3:J$386)&gt;10,IF(AND(ISNUMBER('Test Sample Data'!J271),'Test Sample Data'!J271&lt;35,'Test Sample Data'!J271&gt;0),'Test Sample Data'!J271-'Choose Housekeeping Genes'!K$27,35-'Choose Housekeeping Genes'!K$27),"")</f>
        <v/>
      </c>
      <c r="K271" s="132" t="str">
        <f>IF(SUM('Test Sample Data'!K$3:K$386)&gt;10,IF(AND(ISNUMBER('Test Sample Data'!K271),'Test Sample Data'!K271&lt;35,'Test Sample Data'!K271&gt;0),'Test Sample Data'!K271-'Choose Housekeeping Genes'!L$27,35-'Choose Housekeeping Genes'!L$27),"")</f>
        <v/>
      </c>
      <c r="L271" s="132" t="str">
        <f>IF(SUM('Test Sample Data'!L$3:L$386)&gt;10,IF(AND(ISNUMBER('Test Sample Data'!L271),'Test Sample Data'!L271&lt;35,'Test Sample Data'!L271&gt;0),'Test Sample Data'!L271-'Choose Housekeeping Genes'!M$27,35-'Choose Housekeeping Genes'!M$27),"")</f>
        <v/>
      </c>
      <c r="M271" s="132" t="str">
        <f>IF(SUM('Test Sample Data'!M$3:M$386)&gt;10,IF(AND(ISNUMBER('Test Sample Data'!M271),'Test Sample Data'!M271&lt;35,'Test Sample Data'!M271&gt;0),'Test Sample Data'!M271-'Choose Housekeeping Genes'!N$27,35-'Choose Housekeeping Genes'!N$27),"")</f>
        <v/>
      </c>
      <c r="N271" s="132" t="str">
        <f>IF(SUM('Test Sample Data'!N$3:N$386)&gt;10,IF(AND(ISNUMBER('Test Sample Data'!N271),'Test Sample Data'!N271&lt;35,'Test Sample Data'!N271&gt;0),'Test Sample Data'!N271-'Choose Housekeeping Genes'!O$27,35-'Choose Housekeeping Genes'!O$27),"")</f>
        <v/>
      </c>
      <c r="O271" s="132" t="str">
        <f>IF(SUM('Test Sample Data'!O$3:O$386)&gt;10,IF(AND(ISNUMBER('Test Sample Data'!O271),'Test Sample Data'!O271&lt;35,'Test Sample Data'!O271&gt;0),'Test Sample Data'!O271-'Choose Housekeeping Genes'!P$27,35-'Choose Housekeeping Genes'!P$27),"")</f>
        <v/>
      </c>
      <c r="P271" s="132" t="str">
        <f>IF(SUM('Test Sample Data'!P$3:P$386)&gt;10,IF(AND(ISNUMBER('Test Sample Data'!P271),'Test Sample Data'!P271&lt;35,'Test Sample Data'!P271&gt;0),'Test Sample Data'!P271-'Choose Housekeeping Genes'!Q$27,35-'Choose Housekeeping Genes'!Q$27),"")</f>
        <v/>
      </c>
      <c r="Q271" s="132" t="str">
        <f>IF(SUM('Test Sample Data'!Q$3:Q$386)&gt;10,IF(AND(ISNUMBER('Test Sample Data'!Q271),'Test Sample Data'!Q271&lt;35,'Test Sample Data'!Q271&gt;0),'Test Sample Data'!Q271-'Choose Housekeeping Genes'!R$27,35-'Choose Housekeeping Genes'!R$27),"")</f>
        <v/>
      </c>
      <c r="R271" s="132" t="str">
        <f>IF(SUM('Test Sample Data'!R$3:R$386)&gt;10,IF(AND(ISNUMBER('Test Sample Data'!R271),'Test Sample Data'!R271&lt;35,'Test Sample Data'!R271&gt;0),'Test Sample Data'!R271-'Choose Housekeeping Genes'!S$27,35-'Choose Housekeeping Genes'!S$27),"")</f>
        <v/>
      </c>
      <c r="S271" s="132" t="str">
        <f>IF(SUM('Test Sample Data'!S$3:S$386)&gt;10,IF(AND(ISNUMBER('Test Sample Data'!S271),'Test Sample Data'!S271&lt;35,'Test Sample Data'!S271&gt;0),'Test Sample Data'!S271-'Choose Housekeeping Genes'!T$27,35-'Choose Housekeeping Genes'!T$27),"")</f>
        <v/>
      </c>
      <c r="T271" s="132" t="str">
        <f>IF(SUM('Test Sample Data'!T$3:T$386)&gt;10,IF(AND(ISNUMBER('Test Sample Data'!T271),'Test Sample Data'!T271&lt;35,'Test Sample Data'!T271&gt;0),'Test Sample Data'!T271-'Choose Housekeeping Genes'!U$27,35-'Choose Housekeeping Genes'!U$27),"")</f>
        <v/>
      </c>
      <c r="U271" s="132" t="str">
        <f>IF(SUM('Test Sample Data'!U$3:U$386)&gt;10,IF(AND(ISNUMBER('Test Sample Data'!U271),'Test Sample Data'!U271&lt;35,'Test Sample Data'!U271&gt;0),'Test Sample Data'!U271-'Choose Housekeeping Genes'!V$27,35-'Choose Housekeeping Genes'!V$27),"")</f>
        <v/>
      </c>
      <c r="V271" s="132" t="str">
        <f>IF(SUM('Test Sample Data'!V$3:V$386)&gt;10,IF(AND(ISNUMBER('Test Sample Data'!V271),'Test Sample Data'!V271&lt;35,'Test Sample Data'!V271&gt;0),'Test Sample Data'!V271-'Choose Housekeeping Genes'!W$27,35-'Choose Housekeeping Genes'!W$27),"")</f>
        <v/>
      </c>
      <c r="W271" s="140" t="str">
        <f>'Control Sample Data'!A271</f>
        <v>GATA3-AS1-3</v>
      </c>
      <c r="X271" s="141" t="s">
        <v>317</v>
      </c>
      <c r="Y271" s="132" t="str">
        <f>IF(SUM('Control Sample Data'!C$3:C$386)&gt;10,IF(AND(ISNUMBER('Control Sample Data'!C271),'Control Sample Data'!C271&lt;35,'Control Sample Data'!C271&gt;0),'Control Sample Data'!C271-'Choose Housekeeping Genes'!AA$27,35-'Choose Housekeeping Genes'!AA$27),"")</f>
        <v/>
      </c>
      <c r="Z271" s="132" t="str">
        <f>IF(SUM('Control Sample Data'!D$3:D$386)&gt;10,IF(AND(ISNUMBER('Control Sample Data'!D271),'Control Sample Data'!D271&lt;35,'Control Sample Data'!D271&gt;0),'Control Sample Data'!D271-'Choose Housekeeping Genes'!AB$27,35-'Choose Housekeeping Genes'!AB$27),"")</f>
        <v/>
      </c>
      <c r="AA271" s="132" t="str">
        <f>IF(SUM('Control Sample Data'!E$3:E$386)&gt;10,IF(AND(ISNUMBER('Control Sample Data'!E271),'Control Sample Data'!E271&lt;35,'Control Sample Data'!E271&gt;0),'Control Sample Data'!E271-'Choose Housekeeping Genes'!AC$27,35-'Choose Housekeeping Genes'!AC$27),"")</f>
        <v/>
      </c>
      <c r="AB271" s="132" t="str">
        <f>IF(SUM('Control Sample Data'!F$3:F$386)&gt;10,IF(AND(ISNUMBER('Control Sample Data'!F271),'Control Sample Data'!F271&lt;35,'Control Sample Data'!F271&gt;0),'Control Sample Data'!F271-'Choose Housekeeping Genes'!AD$27,35-'Choose Housekeeping Genes'!AD$27),"")</f>
        <v/>
      </c>
      <c r="AC271" s="132" t="str">
        <f>IF(SUM('Control Sample Data'!G$3:G$386)&gt;10,IF(AND(ISNUMBER('Control Sample Data'!G271),'Control Sample Data'!G271&lt;35,'Control Sample Data'!G271&gt;0),'Control Sample Data'!G271-'Choose Housekeeping Genes'!AE$27,35-'Choose Housekeeping Genes'!AE$27),"")</f>
        <v/>
      </c>
      <c r="AD271" s="132" t="str">
        <f>IF(SUM('Control Sample Data'!H$3:H$386)&gt;10,IF(AND(ISNUMBER('Control Sample Data'!H271),'Control Sample Data'!H271&lt;35,'Control Sample Data'!H271&gt;0),'Control Sample Data'!H271-'Choose Housekeeping Genes'!AF$27,35-'Choose Housekeeping Genes'!AF$27),"")</f>
        <v/>
      </c>
      <c r="AE271" s="132" t="str">
        <f>IF(SUM('Control Sample Data'!I$3:I$386)&gt;10,IF(AND(ISNUMBER('Control Sample Data'!I271),'Control Sample Data'!I271&lt;35,'Control Sample Data'!I271&gt;0),'Control Sample Data'!I271-'Choose Housekeeping Genes'!AG$27,35-'Choose Housekeeping Genes'!AG$27),"")</f>
        <v/>
      </c>
      <c r="AF271" s="132" t="str">
        <f>IF(SUM('Control Sample Data'!J$3:J$386)&gt;10,IF(AND(ISNUMBER('Control Sample Data'!J271),'Control Sample Data'!J271&lt;35,'Control Sample Data'!J271&gt;0),'Control Sample Data'!J271-'Choose Housekeeping Genes'!AH$27,35-'Choose Housekeeping Genes'!AH$27),"")</f>
        <v/>
      </c>
      <c r="AG271" s="132" t="str">
        <f>IF(SUM('Control Sample Data'!K$3:K$386)&gt;10,IF(AND(ISNUMBER('Control Sample Data'!K271),'Control Sample Data'!K271&lt;35,'Control Sample Data'!K271&gt;0),'Control Sample Data'!K271-'Choose Housekeeping Genes'!AI$27,35-'Choose Housekeeping Genes'!AI$27),"")</f>
        <v/>
      </c>
      <c r="AH271" s="132" t="str">
        <f>IF(SUM('Control Sample Data'!L$3:L$386)&gt;10,IF(AND(ISNUMBER('Control Sample Data'!L271),'Control Sample Data'!L271&lt;35,'Control Sample Data'!L271&gt;0),'Control Sample Data'!L271-'Choose Housekeeping Genes'!AJ$27,35-'Choose Housekeeping Genes'!AJ$27),"")</f>
        <v/>
      </c>
      <c r="AI271" s="132" t="str">
        <f>IF(SUM('Control Sample Data'!M$3:M$386)&gt;10,IF(AND(ISNUMBER('Control Sample Data'!M271),'Control Sample Data'!M271&lt;35,'Control Sample Data'!M271&gt;0),'Control Sample Data'!M271-'Choose Housekeeping Genes'!AK$27,35-'Choose Housekeeping Genes'!AK$27),"")</f>
        <v/>
      </c>
      <c r="AJ271" s="132" t="str">
        <f>IF(SUM('Control Sample Data'!N$3:N$386)&gt;10,IF(AND(ISNUMBER('Control Sample Data'!N271),'Control Sample Data'!N271&lt;35,'Control Sample Data'!N271&gt;0),'Control Sample Data'!N271-'Choose Housekeeping Genes'!AL$27,35-'Choose Housekeeping Genes'!AL$27),"")</f>
        <v/>
      </c>
      <c r="AK271" s="132" t="str">
        <f>IF(SUM('Control Sample Data'!O$3:O$386)&gt;10,IF(AND(ISNUMBER('Control Sample Data'!O271),'Control Sample Data'!O271&lt;35,'Control Sample Data'!O271&gt;0),'Control Sample Data'!O271-'Choose Housekeeping Genes'!AM$27,35-'Choose Housekeeping Genes'!AM$27),"")</f>
        <v/>
      </c>
      <c r="AL271" s="132" t="str">
        <f>IF(SUM('Control Sample Data'!P$3:P$386)&gt;10,IF(AND(ISNUMBER('Control Sample Data'!P271),'Control Sample Data'!P271&lt;35,'Control Sample Data'!P271&gt;0),'Control Sample Data'!P271-'Choose Housekeeping Genes'!AN$27,35-'Choose Housekeeping Genes'!AN$27),"")</f>
        <v/>
      </c>
      <c r="AM271" s="132" t="str">
        <f>IF(SUM('Control Sample Data'!Q$3:Q$386)&gt;10,IF(AND(ISNUMBER('Control Sample Data'!Q271),'Control Sample Data'!Q271&lt;35,'Control Sample Data'!Q271&gt;0),'Control Sample Data'!Q271-'Choose Housekeeping Genes'!AO$27,35-'Choose Housekeeping Genes'!AO$27),"")</f>
        <v/>
      </c>
      <c r="AN271" s="132" t="str">
        <f>IF(SUM('Control Sample Data'!R$3:R$386)&gt;10,IF(AND(ISNUMBER('Control Sample Data'!R271),'Control Sample Data'!R271&lt;35,'Control Sample Data'!R271&gt;0),'Control Sample Data'!R271-'Choose Housekeeping Genes'!AP$27,35-'Choose Housekeeping Genes'!AP$27),"")</f>
        <v/>
      </c>
      <c r="AO271" s="132" t="str">
        <f>IF(SUM('Control Sample Data'!S$3:S$386)&gt;10,IF(AND(ISNUMBER('Control Sample Data'!S271),'Control Sample Data'!S271&lt;35,'Control Sample Data'!S271&gt;0),'Control Sample Data'!S271-'Choose Housekeeping Genes'!AQ$27,35-'Choose Housekeeping Genes'!AQ$27),"")</f>
        <v/>
      </c>
      <c r="AP271" s="132" t="str">
        <f>IF(SUM('Control Sample Data'!T$3:T$386)&gt;10,IF(AND(ISNUMBER('Control Sample Data'!T271),'Control Sample Data'!T271&lt;35,'Control Sample Data'!T271&gt;0),'Control Sample Data'!T271-'Choose Housekeeping Genes'!AR$27,35-'Choose Housekeeping Genes'!AR$27),"")</f>
        <v/>
      </c>
      <c r="AQ271" s="132" t="str">
        <f>IF(SUM('Control Sample Data'!U$3:U$386)&gt;10,IF(AND(ISNUMBER('Control Sample Data'!U271),'Control Sample Data'!U271&lt;35,'Control Sample Data'!U271&gt;0),'Control Sample Data'!U271-'Choose Housekeeping Genes'!AS$27,35-'Choose Housekeeping Genes'!AS$27),"")</f>
        <v/>
      </c>
      <c r="AR271" s="132" t="str">
        <f>IF(SUM('Control Sample Data'!V$3:V$386)&gt;10,IF(AND(ISNUMBER('Control Sample Data'!V271),'Control Sample Data'!V271&lt;35,'Control Sample Data'!V271&gt;0),'Control Sample Data'!V271-'Choose Housekeeping Genes'!AT$27,35-'Choose Housekeeping Genes'!AT$27),"")</f>
        <v/>
      </c>
      <c r="AS271" s="135" t="str">
        <f>'Control Sample Data'!A271</f>
        <v>GATA3-AS1-3</v>
      </c>
      <c r="AT271" s="35" t="s">
        <v>317</v>
      </c>
      <c r="AU271" s="132" t="str">
        <f ca="1">IF(ISNUMBER(C271-'Choose Housekeeping Genes'!D$17),C271-'Choose Housekeeping Genes'!D$17,"")</f>
        <v/>
      </c>
      <c r="AV271" s="132" t="str">
        <f ca="1">IF(ISNUMBER(D271-'Choose Housekeeping Genes'!E$17),D271-'Choose Housekeeping Genes'!E$17,"")</f>
        <v/>
      </c>
      <c r="AW271" s="132" t="str">
        <f ca="1">IF(ISNUMBER(E271-'Choose Housekeeping Genes'!F$17),E271-'Choose Housekeeping Genes'!F$17,"")</f>
        <v/>
      </c>
      <c r="AX271" s="132" t="str">
        <f ca="1">IF(ISNUMBER(F271-'Choose Housekeeping Genes'!G$17),F271-'Choose Housekeeping Genes'!G$17,"")</f>
        <v/>
      </c>
      <c r="AY271" s="132" t="str">
        <f ca="1">IF(ISNUMBER(G271-'Choose Housekeeping Genes'!H$17),G271-'Choose Housekeeping Genes'!H$17,"")</f>
        <v/>
      </c>
      <c r="AZ271" s="132" t="str">
        <f ca="1">IF(ISNUMBER(H271-'Choose Housekeeping Genes'!I$17),H271-'Choose Housekeeping Genes'!I$17,"")</f>
        <v/>
      </c>
      <c r="BA271" s="132" t="str">
        <f ca="1">IF(ISNUMBER(I271-'Choose Housekeeping Genes'!J$17),I271-'Choose Housekeeping Genes'!J$17,"")</f>
        <v/>
      </c>
      <c r="BB271" s="132" t="str">
        <f ca="1">IF(ISNUMBER(J271-'Choose Housekeeping Genes'!K$17),J271-'Choose Housekeeping Genes'!K$17,"")</f>
        <v/>
      </c>
      <c r="BC271" s="132" t="str">
        <f ca="1">IF(ISNUMBER(K271-'Choose Housekeeping Genes'!L$17),K271-'Choose Housekeeping Genes'!L$17,"")</f>
        <v/>
      </c>
      <c r="BD271" s="132" t="str">
        <f ca="1">IF(ISNUMBER(L271-'Choose Housekeeping Genes'!M$17),L271-'Choose Housekeeping Genes'!M$17,"")</f>
        <v/>
      </c>
      <c r="BE271" s="132" t="str">
        <f ca="1">IF(ISNUMBER(M271-'Choose Housekeeping Genes'!N$17),M271-'Choose Housekeeping Genes'!N$17,"")</f>
        <v/>
      </c>
      <c r="BF271" s="132" t="str">
        <f ca="1">IF(ISNUMBER(N271-'Choose Housekeeping Genes'!O$17),N271-'Choose Housekeeping Genes'!O$17,"")</f>
        <v/>
      </c>
      <c r="BG271" s="132" t="str">
        <f ca="1">IF(ISNUMBER(O271-'Choose Housekeeping Genes'!P$17),O271-'Choose Housekeeping Genes'!P$17,"")</f>
        <v/>
      </c>
      <c r="BH271" s="132" t="str">
        <f ca="1">IF(ISNUMBER(P271-'Choose Housekeeping Genes'!Q$17),P271-'Choose Housekeeping Genes'!Q$17,"")</f>
        <v/>
      </c>
      <c r="BI271" s="132" t="str">
        <f ca="1">IF(ISNUMBER(Q271-'Choose Housekeeping Genes'!R$17),Q271-'Choose Housekeeping Genes'!R$17,"")</f>
        <v/>
      </c>
      <c r="BJ271" s="132" t="str">
        <f ca="1">IF(ISNUMBER(R271-'Choose Housekeeping Genes'!S$17),R271-'Choose Housekeeping Genes'!S$17,"")</f>
        <v/>
      </c>
      <c r="BK271" s="132" t="str">
        <f ca="1">IF(ISNUMBER(S271-'Choose Housekeeping Genes'!T$17),S271-'Choose Housekeeping Genes'!T$17,"")</f>
        <v/>
      </c>
      <c r="BL271" s="132" t="str">
        <f ca="1">IF(ISNUMBER(T271-'Choose Housekeeping Genes'!U$17),T271-'Choose Housekeeping Genes'!U$17,"")</f>
        <v/>
      </c>
      <c r="BM271" s="132" t="str">
        <f ca="1">IF(ISNUMBER(U271-'Choose Housekeeping Genes'!V$17),U271-'Choose Housekeeping Genes'!V$17,"")</f>
        <v/>
      </c>
      <c r="BN271" s="132" t="str">
        <f ca="1">IF(ISNUMBER(V271-'Choose Housekeeping Genes'!W$17),V271-'Choose Housekeeping Genes'!W$17,"")</f>
        <v/>
      </c>
      <c r="BO271" s="142" t="str">
        <f t="shared" si="14"/>
        <v>GATA3-AS1-3</v>
      </c>
      <c r="BP271" s="141" t="s">
        <v>317</v>
      </c>
      <c r="BQ271" s="132" t="str">
        <f ca="1">IF(ISNUMBER(Y271-'Choose Housekeeping Genes'!AA$17),Y271-'Choose Housekeeping Genes'!AA$17,"")</f>
        <v/>
      </c>
      <c r="BR271" s="132" t="str">
        <f ca="1">IF(ISNUMBER(Z271-'Choose Housekeeping Genes'!AB$17),Z271-'Choose Housekeeping Genes'!AB$17,"")</f>
        <v/>
      </c>
      <c r="BS271" s="132" t="str">
        <f ca="1">IF(ISNUMBER(AA271-'Choose Housekeeping Genes'!AC$17),AA271-'Choose Housekeeping Genes'!AC$17,"")</f>
        <v/>
      </c>
      <c r="BT271" s="132" t="str">
        <f ca="1">IF(ISNUMBER(AB271-'Choose Housekeeping Genes'!AD$17),AB271-'Choose Housekeeping Genes'!AD$17,"")</f>
        <v/>
      </c>
      <c r="BU271" s="132" t="str">
        <f ca="1">IF(ISNUMBER(AC271-'Choose Housekeeping Genes'!AE$17),AC271-'Choose Housekeeping Genes'!AE$17,"")</f>
        <v/>
      </c>
      <c r="BV271" s="132" t="str">
        <f ca="1">IF(ISNUMBER(AD271-'Choose Housekeeping Genes'!AF$17),AD271-'Choose Housekeeping Genes'!AF$17,"")</f>
        <v/>
      </c>
      <c r="BW271" s="132" t="str">
        <f ca="1">IF(ISNUMBER(AE271-'Choose Housekeeping Genes'!AG$17),AE271-'Choose Housekeeping Genes'!AG$17,"")</f>
        <v/>
      </c>
      <c r="BX271" s="132" t="str">
        <f ca="1">IF(ISNUMBER(AF271-'Choose Housekeeping Genes'!AH$17),AF271-'Choose Housekeeping Genes'!AH$17,"")</f>
        <v/>
      </c>
      <c r="BY271" s="132" t="str">
        <f ca="1">IF(ISNUMBER(AG271-'Choose Housekeeping Genes'!AI$17),AG271-'Choose Housekeeping Genes'!AI$17,"")</f>
        <v/>
      </c>
      <c r="BZ271" s="132" t="str">
        <f ca="1">IF(ISNUMBER(AH271-'Choose Housekeeping Genes'!AJ$17),AH271-'Choose Housekeeping Genes'!AJ$17,"")</f>
        <v/>
      </c>
      <c r="CA271" s="132" t="str">
        <f ca="1">IF(ISNUMBER(AI271-'Choose Housekeeping Genes'!AK$17),AI271-'Choose Housekeeping Genes'!AK$17,"")</f>
        <v/>
      </c>
      <c r="CB271" s="132" t="str">
        <f ca="1">IF(ISNUMBER(AJ271-'Choose Housekeeping Genes'!AL$17),AJ271-'Choose Housekeeping Genes'!AL$17,"")</f>
        <v/>
      </c>
      <c r="CC271" s="132" t="str">
        <f ca="1">IF(ISNUMBER(AK271-'Choose Housekeeping Genes'!AM$17),AK271-'Choose Housekeeping Genes'!AM$17,"")</f>
        <v/>
      </c>
      <c r="CD271" s="132" t="str">
        <f ca="1">IF(ISNUMBER(AL271-'Choose Housekeeping Genes'!AN$17),AL271-'Choose Housekeeping Genes'!AN$17,"")</f>
        <v/>
      </c>
      <c r="CE271" s="132" t="str">
        <f ca="1">IF(ISNUMBER(AM271-'Choose Housekeeping Genes'!AO$17),AM271-'Choose Housekeeping Genes'!AO$17,"")</f>
        <v/>
      </c>
      <c r="CF271" s="132" t="str">
        <f ca="1">IF(ISNUMBER(AN271-'Choose Housekeeping Genes'!AP$17),AN271-'Choose Housekeeping Genes'!AP$17,"")</f>
        <v/>
      </c>
      <c r="CG271" s="132" t="str">
        <f ca="1">IF(ISNUMBER(AO271-'Choose Housekeeping Genes'!AQ$17),AO271-'Choose Housekeeping Genes'!AQ$17,"")</f>
        <v/>
      </c>
      <c r="CH271" s="132" t="str">
        <f ca="1">IF(ISNUMBER(AP271-'Choose Housekeeping Genes'!AR$17),AP271-'Choose Housekeeping Genes'!AR$17,"")</f>
        <v/>
      </c>
      <c r="CI271" s="132" t="str">
        <f ca="1">IF(ISNUMBER(AQ271-'Choose Housekeeping Genes'!AS$17),AQ271-'Choose Housekeeping Genes'!AS$17,"")</f>
        <v/>
      </c>
      <c r="CJ271" s="132" t="str">
        <f ca="1">IF(ISNUMBER(AR271-'Choose Housekeeping Genes'!AT$17),AR271-'Choose Housekeeping Genes'!AT$17,"")</f>
        <v/>
      </c>
      <c r="CK271" s="137" t="e">
        <f t="shared" ca="1" si="15"/>
        <v>#DIV/0!</v>
      </c>
      <c r="CL271" s="138" t="e">
        <f t="shared" ca="1" si="16"/>
        <v>#DIV/0!</v>
      </c>
    </row>
    <row r="272" spans="1:90" ht="12.75" x14ac:dyDescent="0.15">
      <c r="A272" s="131" t="str">
        <f>'Transcript table'!C272</f>
        <v>GDNF-AS1</v>
      </c>
      <c r="B272" s="35" t="s">
        <v>318</v>
      </c>
      <c r="C272" s="132" t="str">
        <f>IF(SUM('Test Sample Data'!C$3:C$386)&gt;10,IF(AND(ISNUMBER('Test Sample Data'!C272),'Test Sample Data'!C272&lt;35,'Test Sample Data'!C272&gt;0),'Test Sample Data'!C272-'Choose Housekeeping Genes'!D$27,35-'Choose Housekeeping Genes'!D$27),"")</f>
        <v/>
      </c>
      <c r="D272" s="132" t="str">
        <f>IF(SUM('Test Sample Data'!D$3:D$386)&gt;10,IF(AND(ISNUMBER('Test Sample Data'!D272),'Test Sample Data'!D272&lt;35,'Test Sample Data'!D272&gt;0),'Test Sample Data'!D272-'Choose Housekeeping Genes'!E$27,35-'Choose Housekeeping Genes'!E$27),"")</f>
        <v/>
      </c>
      <c r="E272" s="132" t="str">
        <f>IF(SUM('Test Sample Data'!E$3:E$386)&gt;10,IF(AND(ISNUMBER('Test Sample Data'!E272),'Test Sample Data'!E272&lt;35,'Test Sample Data'!E272&gt;0),'Test Sample Data'!E272-'Choose Housekeeping Genes'!F$27,35-'Choose Housekeeping Genes'!F$27),"")</f>
        <v/>
      </c>
      <c r="F272" s="132" t="str">
        <f>IF(SUM('Test Sample Data'!F$3:F$386)&gt;10,IF(AND(ISNUMBER('Test Sample Data'!F272),'Test Sample Data'!F272&lt;35,'Test Sample Data'!F272&gt;0),'Test Sample Data'!F272-'Choose Housekeeping Genes'!G$27,35-'Choose Housekeeping Genes'!G$27),"")</f>
        <v/>
      </c>
      <c r="G272" s="132" t="str">
        <f>IF(SUM('Test Sample Data'!G$3:G$386)&gt;10,IF(AND(ISNUMBER('Test Sample Data'!G272),'Test Sample Data'!G272&lt;35,'Test Sample Data'!G272&gt;0),'Test Sample Data'!G272-'Choose Housekeeping Genes'!H$27,35-'Choose Housekeeping Genes'!H$27),"")</f>
        <v/>
      </c>
      <c r="H272" s="132" t="str">
        <f>IF(SUM('Test Sample Data'!H$3:H$386)&gt;10,IF(AND(ISNUMBER('Test Sample Data'!H272),'Test Sample Data'!H272&lt;35,'Test Sample Data'!H272&gt;0),'Test Sample Data'!H272-'Choose Housekeeping Genes'!I$27,35-'Choose Housekeeping Genes'!I$27),"")</f>
        <v/>
      </c>
      <c r="I272" s="132" t="str">
        <f>IF(SUM('Test Sample Data'!I$3:I$386)&gt;10,IF(AND(ISNUMBER('Test Sample Data'!I272),'Test Sample Data'!I272&lt;35,'Test Sample Data'!I272&gt;0),'Test Sample Data'!I272-'Choose Housekeeping Genes'!J$27,35-'Choose Housekeeping Genes'!J$27),"")</f>
        <v/>
      </c>
      <c r="J272" s="132" t="str">
        <f>IF(SUM('Test Sample Data'!J$3:J$386)&gt;10,IF(AND(ISNUMBER('Test Sample Data'!J272),'Test Sample Data'!J272&lt;35,'Test Sample Data'!J272&gt;0),'Test Sample Data'!J272-'Choose Housekeeping Genes'!K$27,35-'Choose Housekeeping Genes'!K$27),"")</f>
        <v/>
      </c>
      <c r="K272" s="132" t="str">
        <f>IF(SUM('Test Sample Data'!K$3:K$386)&gt;10,IF(AND(ISNUMBER('Test Sample Data'!K272),'Test Sample Data'!K272&lt;35,'Test Sample Data'!K272&gt;0),'Test Sample Data'!K272-'Choose Housekeeping Genes'!L$27,35-'Choose Housekeeping Genes'!L$27),"")</f>
        <v/>
      </c>
      <c r="L272" s="132" t="str">
        <f>IF(SUM('Test Sample Data'!L$3:L$386)&gt;10,IF(AND(ISNUMBER('Test Sample Data'!L272),'Test Sample Data'!L272&lt;35,'Test Sample Data'!L272&gt;0),'Test Sample Data'!L272-'Choose Housekeeping Genes'!M$27,35-'Choose Housekeeping Genes'!M$27),"")</f>
        <v/>
      </c>
      <c r="M272" s="132" t="str">
        <f>IF(SUM('Test Sample Data'!M$3:M$386)&gt;10,IF(AND(ISNUMBER('Test Sample Data'!M272),'Test Sample Data'!M272&lt;35,'Test Sample Data'!M272&gt;0),'Test Sample Data'!M272-'Choose Housekeeping Genes'!N$27,35-'Choose Housekeeping Genes'!N$27),"")</f>
        <v/>
      </c>
      <c r="N272" s="132" t="str">
        <f>IF(SUM('Test Sample Data'!N$3:N$386)&gt;10,IF(AND(ISNUMBER('Test Sample Data'!N272),'Test Sample Data'!N272&lt;35,'Test Sample Data'!N272&gt;0),'Test Sample Data'!N272-'Choose Housekeeping Genes'!O$27,35-'Choose Housekeeping Genes'!O$27),"")</f>
        <v/>
      </c>
      <c r="O272" s="132" t="str">
        <f>IF(SUM('Test Sample Data'!O$3:O$386)&gt;10,IF(AND(ISNUMBER('Test Sample Data'!O272),'Test Sample Data'!O272&lt;35,'Test Sample Data'!O272&gt;0),'Test Sample Data'!O272-'Choose Housekeeping Genes'!P$27,35-'Choose Housekeeping Genes'!P$27),"")</f>
        <v/>
      </c>
      <c r="P272" s="132" t="str">
        <f>IF(SUM('Test Sample Data'!P$3:P$386)&gt;10,IF(AND(ISNUMBER('Test Sample Data'!P272),'Test Sample Data'!P272&lt;35,'Test Sample Data'!P272&gt;0),'Test Sample Data'!P272-'Choose Housekeeping Genes'!Q$27,35-'Choose Housekeeping Genes'!Q$27),"")</f>
        <v/>
      </c>
      <c r="Q272" s="132" t="str">
        <f>IF(SUM('Test Sample Data'!Q$3:Q$386)&gt;10,IF(AND(ISNUMBER('Test Sample Data'!Q272),'Test Sample Data'!Q272&lt;35,'Test Sample Data'!Q272&gt;0),'Test Sample Data'!Q272-'Choose Housekeeping Genes'!R$27,35-'Choose Housekeeping Genes'!R$27),"")</f>
        <v/>
      </c>
      <c r="R272" s="132" t="str">
        <f>IF(SUM('Test Sample Data'!R$3:R$386)&gt;10,IF(AND(ISNUMBER('Test Sample Data'!R272),'Test Sample Data'!R272&lt;35,'Test Sample Data'!R272&gt;0),'Test Sample Data'!R272-'Choose Housekeeping Genes'!S$27,35-'Choose Housekeeping Genes'!S$27),"")</f>
        <v/>
      </c>
      <c r="S272" s="132" t="str">
        <f>IF(SUM('Test Sample Data'!S$3:S$386)&gt;10,IF(AND(ISNUMBER('Test Sample Data'!S272),'Test Sample Data'!S272&lt;35,'Test Sample Data'!S272&gt;0),'Test Sample Data'!S272-'Choose Housekeeping Genes'!T$27,35-'Choose Housekeeping Genes'!T$27),"")</f>
        <v/>
      </c>
      <c r="T272" s="132" t="str">
        <f>IF(SUM('Test Sample Data'!T$3:T$386)&gt;10,IF(AND(ISNUMBER('Test Sample Data'!T272),'Test Sample Data'!T272&lt;35,'Test Sample Data'!T272&gt;0),'Test Sample Data'!T272-'Choose Housekeeping Genes'!U$27,35-'Choose Housekeeping Genes'!U$27),"")</f>
        <v/>
      </c>
      <c r="U272" s="132" t="str">
        <f>IF(SUM('Test Sample Data'!U$3:U$386)&gt;10,IF(AND(ISNUMBER('Test Sample Data'!U272),'Test Sample Data'!U272&lt;35,'Test Sample Data'!U272&gt;0),'Test Sample Data'!U272-'Choose Housekeeping Genes'!V$27,35-'Choose Housekeeping Genes'!V$27),"")</f>
        <v/>
      </c>
      <c r="V272" s="132" t="str">
        <f>IF(SUM('Test Sample Data'!V$3:V$386)&gt;10,IF(AND(ISNUMBER('Test Sample Data'!V272),'Test Sample Data'!V272&lt;35,'Test Sample Data'!V272&gt;0),'Test Sample Data'!V272-'Choose Housekeeping Genes'!W$27,35-'Choose Housekeeping Genes'!W$27),"")</f>
        <v/>
      </c>
      <c r="W272" s="140" t="str">
        <f>'Control Sample Data'!A272</f>
        <v>GDNF-AS1</v>
      </c>
      <c r="X272" s="141" t="s">
        <v>318</v>
      </c>
      <c r="Y272" s="132" t="str">
        <f>IF(SUM('Control Sample Data'!C$3:C$386)&gt;10,IF(AND(ISNUMBER('Control Sample Data'!C272),'Control Sample Data'!C272&lt;35,'Control Sample Data'!C272&gt;0),'Control Sample Data'!C272-'Choose Housekeeping Genes'!AA$27,35-'Choose Housekeeping Genes'!AA$27),"")</f>
        <v/>
      </c>
      <c r="Z272" s="132" t="str">
        <f>IF(SUM('Control Sample Data'!D$3:D$386)&gt;10,IF(AND(ISNUMBER('Control Sample Data'!D272),'Control Sample Data'!D272&lt;35,'Control Sample Data'!D272&gt;0),'Control Sample Data'!D272-'Choose Housekeeping Genes'!AB$27,35-'Choose Housekeeping Genes'!AB$27),"")</f>
        <v/>
      </c>
      <c r="AA272" s="132" t="str">
        <f>IF(SUM('Control Sample Data'!E$3:E$386)&gt;10,IF(AND(ISNUMBER('Control Sample Data'!E272),'Control Sample Data'!E272&lt;35,'Control Sample Data'!E272&gt;0),'Control Sample Data'!E272-'Choose Housekeeping Genes'!AC$27,35-'Choose Housekeeping Genes'!AC$27),"")</f>
        <v/>
      </c>
      <c r="AB272" s="132" t="str">
        <f>IF(SUM('Control Sample Data'!F$3:F$386)&gt;10,IF(AND(ISNUMBER('Control Sample Data'!F272),'Control Sample Data'!F272&lt;35,'Control Sample Data'!F272&gt;0),'Control Sample Data'!F272-'Choose Housekeeping Genes'!AD$27,35-'Choose Housekeeping Genes'!AD$27),"")</f>
        <v/>
      </c>
      <c r="AC272" s="132" t="str">
        <f>IF(SUM('Control Sample Data'!G$3:G$386)&gt;10,IF(AND(ISNUMBER('Control Sample Data'!G272),'Control Sample Data'!G272&lt;35,'Control Sample Data'!G272&gt;0),'Control Sample Data'!G272-'Choose Housekeeping Genes'!AE$27,35-'Choose Housekeeping Genes'!AE$27),"")</f>
        <v/>
      </c>
      <c r="AD272" s="132" t="str">
        <f>IF(SUM('Control Sample Data'!H$3:H$386)&gt;10,IF(AND(ISNUMBER('Control Sample Data'!H272),'Control Sample Data'!H272&lt;35,'Control Sample Data'!H272&gt;0),'Control Sample Data'!H272-'Choose Housekeeping Genes'!AF$27,35-'Choose Housekeeping Genes'!AF$27),"")</f>
        <v/>
      </c>
      <c r="AE272" s="132" t="str">
        <f>IF(SUM('Control Sample Data'!I$3:I$386)&gt;10,IF(AND(ISNUMBER('Control Sample Data'!I272),'Control Sample Data'!I272&lt;35,'Control Sample Data'!I272&gt;0),'Control Sample Data'!I272-'Choose Housekeeping Genes'!AG$27,35-'Choose Housekeeping Genes'!AG$27),"")</f>
        <v/>
      </c>
      <c r="AF272" s="132" t="str">
        <f>IF(SUM('Control Sample Data'!J$3:J$386)&gt;10,IF(AND(ISNUMBER('Control Sample Data'!J272),'Control Sample Data'!J272&lt;35,'Control Sample Data'!J272&gt;0),'Control Sample Data'!J272-'Choose Housekeeping Genes'!AH$27,35-'Choose Housekeeping Genes'!AH$27),"")</f>
        <v/>
      </c>
      <c r="AG272" s="132" t="str">
        <f>IF(SUM('Control Sample Data'!K$3:K$386)&gt;10,IF(AND(ISNUMBER('Control Sample Data'!K272),'Control Sample Data'!K272&lt;35,'Control Sample Data'!K272&gt;0),'Control Sample Data'!K272-'Choose Housekeeping Genes'!AI$27,35-'Choose Housekeeping Genes'!AI$27),"")</f>
        <v/>
      </c>
      <c r="AH272" s="132" t="str">
        <f>IF(SUM('Control Sample Data'!L$3:L$386)&gt;10,IF(AND(ISNUMBER('Control Sample Data'!L272),'Control Sample Data'!L272&lt;35,'Control Sample Data'!L272&gt;0),'Control Sample Data'!L272-'Choose Housekeeping Genes'!AJ$27,35-'Choose Housekeeping Genes'!AJ$27),"")</f>
        <v/>
      </c>
      <c r="AI272" s="132" t="str">
        <f>IF(SUM('Control Sample Data'!M$3:M$386)&gt;10,IF(AND(ISNUMBER('Control Sample Data'!M272),'Control Sample Data'!M272&lt;35,'Control Sample Data'!M272&gt;0),'Control Sample Data'!M272-'Choose Housekeeping Genes'!AK$27,35-'Choose Housekeeping Genes'!AK$27),"")</f>
        <v/>
      </c>
      <c r="AJ272" s="132" t="str">
        <f>IF(SUM('Control Sample Data'!N$3:N$386)&gt;10,IF(AND(ISNUMBER('Control Sample Data'!N272),'Control Sample Data'!N272&lt;35,'Control Sample Data'!N272&gt;0),'Control Sample Data'!N272-'Choose Housekeeping Genes'!AL$27,35-'Choose Housekeeping Genes'!AL$27),"")</f>
        <v/>
      </c>
      <c r="AK272" s="132" t="str">
        <f>IF(SUM('Control Sample Data'!O$3:O$386)&gt;10,IF(AND(ISNUMBER('Control Sample Data'!O272),'Control Sample Data'!O272&lt;35,'Control Sample Data'!O272&gt;0),'Control Sample Data'!O272-'Choose Housekeeping Genes'!AM$27,35-'Choose Housekeeping Genes'!AM$27),"")</f>
        <v/>
      </c>
      <c r="AL272" s="132" t="str">
        <f>IF(SUM('Control Sample Data'!P$3:P$386)&gt;10,IF(AND(ISNUMBER('Control Sample Data'!P272),'Control Sample Data'!P272&lt;35,'Control Sample Data'!P272&gt;0),'Control Sample Data'!P272-'Choose Housekeeping Genes'!AN$27,35-'Choose Housekeeping Genes'!AN$27),"")</f>
        <v/>
      </c>
      <c r="AM272" s="132" t="str">
        <f>IF(SUM('Control Sample Data'!Q$3:Q$386)&gt;10,IF(AND(ISNUMBER('Control Sample Data'!Q272),'Control Sample Data'!Q272&lt;35,'Control Sample Data'!Q272&gt;0),'Control Sample Data'!Q272-'Choose Housekeeping Genes'!AO$27,35-'Choose Housekeeping Genes'!AO$27),"")</f>
        <v/>
      </c>
      <c r="AN272" s="132" t="str">
        <f>IF(SUM('Control Sample Data'!R$3:R$386)&gt;10,IF(AND(ISNUMBER('Control Sample Data'!R272),'Control Sample Data'!R272&lt;35,'Control Sample Data'!R272&gt;0),'Control Sample Data'!R272-'Choose Housekeeping Genes'!AP$27,35-'Choose Housekeeping Genes'!AP$27),"")</f>
        <v/>
      </c>
      <c r="AO272" s="132" t="str">
        <f>IF(SUM('Control Sample Data'!S$3:S$386)&gt;10,IF(AND(ISNUMBER('Control Sample Data'!S272),'Control Sample Data'!S272&lt;35,'Control Sample Data'!S272&gt;0),'Control Sample Data'!S272-'Choose Housekeeping Genes'!AQ$27,35-'Choose Housekeeping Genes'!AQ$27),"")</f>
        <v/>
      </c>
      <c r="AP272" s="132" t="str">
        <f>IF(SUM('Control Sample Data'!T$3:T$386)&gt;10,IF(AND(ISNUMBER('Control Sample Data'!T272),'Control Sample Data'!T272&lt;35,'Control Sample Data'!T272&gt;0),'Control Sample Data'!T272-'Choose Housekeeping Genes'!AR$27,35-'Choose Housekeeping Genes'!AR$27),"")</f>
        <v/>
      </c>
      <c r="AQ272" s="132" t="str">
        <f>IF(SUM('Control Sample Data'!U$3:U$386)&gt;10,IF(AND(ISNUMBER('Control Sample Data'!U272),'Control Sample Data'!U272&lt;35,'Control Sample Data'!U272&gt;0),'Control Sample Data'!U272-'Choose Housekeeping Genes'!AS$27,35-'Choose Housekeeping Genes'!AS$27),"")</f>
        <v/>
      </c>
      <c r="AR272" s="132" t="str">
        <f>IF(SUM('Control Sample Data'!V$3:V$386)&gt;10,IF(AND(ISNUMBER('Control Sample Data'!V272),'Control Sample Data'!V272&lt;35,'Control Sample Data'!V272&gt;0),'Control Sample Data'!V272-'Choose Housekeeping Genes'!AT$27,35-'Choose Housekeeping Genes'!AT$27),"")</f>
        <v/>
      </c>
      <c r="AS272" s="135" t="str">
        <f>'Control Sample Data'!A272</f>
        <v>GDNF-AS1</v>
      </c>
      <c r="AT272" s="35" t="s">
        <v>318</v>
      </c>
      <c r="AU272" s="132" t="str">
        <f ca="1">IF(ISNUMBER(C272-'Choose Housekeeping Genes'!D$17),C272-'Choose Housekeeping Genes'!D$17,"")</f>
        <v/>
      </c>
      <c r="AV272" s="132" t="str">
        <f ca="1">IF(ISNUMBER(D272-'Choose Housekeeping Genes'!E$17),D272-'Choose Housekeeping Genes'!E$17,"")</f>
        <v/>
      </c>
      <c r="AW272" s="132" t="str">
        <f ca="1">IF(ISNUMBER(E272-'Choose Housekeeping Genes'!F$17),E272-'Choose Housekeeping Genes'!F$17,"")</f>
        <v/>
      </c>
      <c r="AX272" s="132" t="str">
        <f ca="1">IF(ISNUMBER(F272-'Choose Housekeeping Genes'!G$17),F272-'Choose Housekeeping Genes'!G$17,"")</f>
        <v/>
      </c>
      <c r="AY272" s="132" t="str">
        <f ca="1">IF(ISNUMBER(G272-'Choose Housekeeping Genes'!H$17),G272-'Choose Housekeeping Genes'!H$17,"")</f>
        <v/>
      </c>
      <c r="AZ272" s="132" t="str">
        <f ca="1">IF(ISNUMBER(H272-'Choose Housekeeping Genes'!I$17),H272-'Choose Housekeeping Genes'!I$17,"")</f>
        <v/>
      </c>
      <c r="BA272" s="132" t="str">
        <f ca="1">IF(ISNUMBER(I272-'Choose Housekeeping Genes'!J$17),I272-'Choose Housekeeping Genes'!J$17,"")</f>
        <v/>
      </c>
      <c r="BB272" s="132" t="str">
        <f ca="1">IF(ISNUMBER(J272-'Choose Housekeeping Genes'!K$17),J272-'Choose Housekeeping Genes'!K$17,"")</f>
        <v/>
      </c>
      <c r="BC272" s="132" t="str">
        <f ca="1">IF(ISNUMBER(K272-'Choose Housekeeping Genes'!L$17),K272-'Choose Housekeeping Genes'!L$17,"")</f>
        <v/>
      </c>
      <c r="BD272" s="132" t="str">
        <f ca="1">IF(ISNUMBER(L272-'Choose Housekeeping Genes'!M$17),L272-'Choose Housekeeping Genes'!M$17,"")</f>
        <v/>
      </c>
      <c r="BE272" s="132" t="str">
        <f ca="1">IF(ISNUMBER(M272-'Choose Housekeeping Genes'!N$17),M272-'Choose Housekeeping Genes'!N$17,"")</f>
        <v/>
      </c>
      <c r="BF272" s="132" t="str">
        <f ca="1">IF(ISNUMBER(N272-'Choose Housekeeping Genes'!O$17),N272-'Choose Housekeeping Genes'!O$17,"")</f>
        <v/>
      </c>
      <c r="BG272" s="132" t="str">
        <f ca="1">IF(ISNUMBER(O272-'Choose Housekeeping Genes'!P$17),O272-'Choose Housekeeping Genes'!P$17,"")</f>
        <v/>
      </c>
      <c r="BH272" s="132" t="str">
        <f ca="1">IF(ISNUMBER(P272-'Choose Housekeeping Genes'!Q$17),P272-'Choose Housekeeping Genes'!Q$17,"")</f>
        <v/>
      </c>
      <c r="BI272" s="132" t="str">
        <f ca="1">IF(ISNUMBER(Q272-'Choose Housekeeping Genes'!R$17),Q272-'Choose Housekeeping Genes'!R$17,"")</f>
        <v/>
      </c>
      <c r="BJ272" s="132" t="str">
        <f ca="1">IF(ISNUMBER(R272-'Choose Housekeeping Genes'!S$17),R272-'Choose Housekeeping Genes'!S$17,"")</f>
        <v/>
      </c>
      <c r="BK272" s="132" t="str">
        <f ca="1">IF(ISNUMBER(S272-'Choose Housekeeping Genes'!T$17),S272-'Choose Housekeeping Genes'!T$17,"")</f>
        <v/>
      </c>
      <c r="BL272" s="132" t="str">
        <f ca="1">IF(ISNUMBER(T272-'Choose Housekeeping Genes'!U$17),T272-'Choose Housekeeping Genes'!U$17,"")</f>
        <v/>
      </c>
      <c r="BM272" s="132" t="str">
        <f ca="1">IF(ISNUMBER(U272-'Choose Housekeeping Genes'!V$17),U272-'Choose Housekeeping Genes'!V$17,"")</f>
        <v/>
      </c>
      <c r="BN272" s="132" t="str">
        <f ca="1">IF(ISNUMBER(V272-'Choose Housekeeping Genes'!W$17),V272-'Choose Housekeeping Genes'!W$17,"")</f>
        <v/>
      </c>
      <c r="BO272" s="142" t="str">
        <f t="shared" ref="BO272:BO335" si="17">W272</f>
        <v>GDNF-AS1</v>
      </c>
      <c r="BP272" s="141" t="s">
        <v>318</v>
      </c>
      <c r="BQ272" s="132" t="str">
        <f ca="1">IF(ISNUMBER(Y272-'Choose Housekeeping Genes'!AA$17),Y272-'Choose Housekeeping Genes'!AA$17,"")</f>
        <v/>
      </c>
      <c r="BR272" s="132" t="str">
        <f ca="1">IF(ISNUMBER(Z272-'Choose Housekeeping Genes'!AB$17),Z272-'Choose Housekeeping Genes'!AB$17,"")</f>
        <v/>
      </c>
      <c r="BS272" s="132" t="str">
        <f ca="1">IF(ISNUMBER(AA272-'Choose Housekeeping Genes'!AC$17),AA272-'Choose Housekeeping Genes'!AC$17,"")</f>
        <v/>
      </c>
      <c r="BT272" s="132" t="str">
        <f ca="1">IF(ISNUMBER(AB272-'Choose Housekeeping Genes'!AD$17),AB272-'Choose Housekeeping Genes'!AD$17,"")</f>
        <v/>
      </c>
      <c r="BU272" s="132" t="str">
        <f ca="1">IF(ISNUMBER(AC272-'Choose Housekeeping Genes'!AE$17),AC272-'Choose Housekeeping Genes'!AE$17,"")</f>
        <v/>
      </c>
      <c r="BV272" s="132" t="str">
        <f ca="1">IF(ISNUMBER(AD272-'Choose Housekeeping Genes'!AF$17),AD272-'Choose Housekeeping Genes'!AF$17,"")</f>
        <v/>
      </c>
      <c r="BW272" s="132" t="str">
        <f ca="1">IF(ISNUMBER(AE272-'Choose Housekeeping Genes'!AG$17),AE272-'Choose Housekeeping Genes'!AG$17,"")</f>
        <v/>
      </c>
      <c r="BX272" s="132" t="str">
        <f ca="1">IF(ISNUMBER(AF272-'Choose Housekeeping Genes'!AH$17),AF272-'Choose Housekeeping Genes'!AH$17,"")</f>
        <v/>
      </c>
      <c r="BY272" s="132" t="str">
        <f ca="1">IF(ISNUMBER(AG272-'Choose Housekeeping Genes'!AI$17),AG272-'Choose Housekeeping Genes'!AI$17,"")</f>
        <v/>
      </c>
      <c r="BZ272" s="132" t="str">
        <f ca="1">IF(ISNUMBER(AH272-'Choose Housekeeping Genes'!AJ$17),AH272-'Choose Housekeeping Genes'!AJ$17,"")</f>
        <v/>
      </c>
      <c r="CA272" s="132" t="str">
        <f ca="1">IF(ISNUMBER(AI272-'Choose Housekeeping Genes'!AK$17),AI272-'Choose Housekeeping Genes'!AK$17,"")</f>
        <v/>
      </c>
      <c r="CB272" s="132" t="str">
        <f ca="1">IF(ISNUMBER(AJ272-'Choose Housekeeping Genes'!AL$17),AJ272-'Choose Housekeeping Genes'!AL$17,"")</f>
        <v/>
      </c>
      <c r="CC272" s="132" t="str">
        <f ca="1">IF(ISNUMBER(AK272-'Choose Housekeeping Genes'!AM$17),AK272-'Choose Housekeeping Genes'!AM$17,"")</f>
        <v/>
      </c>
      <c r="CD272" s="132" t="str">
        <f ca="1">IF(ISNUMBER(AL272-'Choose Housekeeping Genes'!AN$17),AL272-'Choose Housekeeping Genes'!AN$17,"")</f>
        <v/>
      </c>
      <c r="CE272" s="132" t="str">
        <f ca="1">IF(ISNUMBER(AM272-'Choose Housekeeping Genes'!AO$17),AM272-'Choose Housekeeping Genes'!AO$17,"")</f>
        <v/>
      </c>
      <c r="CF272" s="132" t="str">
        <f ca="1">IF(ISNUMBER(AN272-'Choose Housekeeping Genes'!AP$17),AN272-'Choose Housekeeping Genes'!AP$17,"")</f>
        <v/>
      </c>
      <c r="CG272" s="132" t="str">
        <f ca="1">IF(ISNUMBER(AO272-'Choose Housekeeping Genes'!AQ$17),AO272-'Choose Housekeeping Genes'!AQ$17,"")</f>
        <v/>
      </c>
      <c r="CH272" s="132" t="str">
        <f ca="1">IF(ISNUMBER(AP272-'Choose Housekeeping Genes'!AR$17),AP272-'Choose Housekeeping Genes'!AR$17,"")</f>
        <v/>
      </c>
      <c r="CI272" s="132" t="str">
        <f ca="1">IF(ISNUMBER(AQ272-'Choose Housekeeping Genes'!AS$17),AQ272-'Choose Housekeeping Genes'!AS$17,"")</f>
        <v/>
      </c>
      <c r="CJ272" s="132" t="str">
        <f ca="1">IF(ISNUMBER(AR272-'Choose Housekeeping Genes'!AT$17),AR272-'Choose Housekeeping Genes'!AT$17,"")</f>
        <v/>
      </c>
      <c r="CK272" s="137" t="e">
        <f t="shared" ca="1" si="15"/>
        <v>#DIV/0!</v>
      </c>
      <c r="CL272" s="138" t="e">
        <f t="shared" ca="1" si="16"/>
        <v>#DIV/0!</v>
      </c>
    </row>
    <row r="273" spans="1:90" ht="12.75" x14ac:dyDescent="0.15">
      <c r="A273" s="131" t="str">
        <f>'Transcript table'!C273</f>
        <v>H19-1</v>
      </c>
      <c r="B273" s="35" t="s">
        <v>319</v>
      </c>
      <c r="C273" s="132" t="str">
        <f>IF(SUM('Test Sample Data'!C$3:C$386)&gt;10,IF(AND(ISNUMBER('Test Sample Data'!C273),'Test Sample Data'!C273&lt;35,'Test Sample Data'!C273&gt;0),'Test Sample Data'!C273-'Choose Housekeeping Genes'!D$27,35-'Choose Housekeeping Genes'!D$27),"")</f>
        <v/>
      </c>
      <c r="D273" s="132" t="str">
        <f>IF(SUM('Test Sample Data'!D$3:D$386)&gt;10,IF(AND(ISNUMBER('Test Sample Data'!D273),'Test Sample Data'!D273&lt;35,'Test Sample Data'!D273&gt;0),'Test Sample Data'!D273-'Choose Housekeeping Genes'!E$27,35-'Choose Housekeeping Genes'!E$27),"")</f>
        <v/>
      </c>
      <c r="E273" s="132" t="str">
        <f>IF(SUM('Test Sample Data'!E$3:E$386)&gt;10,IF(AND(ISNUMBER('Test Sample Data'!E273),'Test Sample Data'!E273&lt;35,'Test Sample Data'!E273&gt;0),'Test Sample Data'!E273-'Choose Housekeeping Genes'!F$27,35-'Choose Housekeeping Genes'!F$27),"")</f>
        <v/>
      </c>
      <c r="F273" s="132" t="str">
        <f>IF(SUM('Test Sample Data'!F$3:F$386)&gt;10,IF(AND(ISNUMBER('Test Sample Data'!F273),'Test Sample Data'!F273&lt;35,'Test Sample Data'!F273&gt;0),'Test Sample Data'!F273-'Choose Housekeeping Genes'!G$27,35-'Choose Housekeeping Genes'!G$27),"")</f>
        <v/>
      </c>
      <c r="G273" s="132" t="str">
        <f>IF(SUM('Test Sample Data'!G$3:G$386)&gt;10,IF(AND(ISNUMBER('Test Sample Data'!G273),'Test Sample Data'!G273&lt;35,'Test Sample Data'!G273&gt;0),'Test Sample Data'!G273-'Choose Housekeeping Genes'!H$27,35-'Choose Housekeeping Genes'!H$27),"")</f>
        <v/>
      </c>
      <c r="H273" s="132" t="str">
        <f>IF(SUM('Test Sample Data'!H$3:H$386)&gt;10,IF(AND(ISNUMBER('Test Sample Data'!H273),'Test Sample Data'!H273&lt;35,'Test Sample Data'!H273&gt;0),'Test Sample Data'!H273-'Choose Housekeeping Genes'!I$27,35-'Choose Housekeeping Genes'!I$27),"")</f>
        <v/>
      </c>
      <c r="I273" s="132" t="str">
        <f>IF(SUM('Test Sample Data'!I$3:I$386)&gt;10,IF(AND(ISNUMBER('Test Sample Data'!I273),'Test Sample Data'!I273&lt;35,'Test Sample Data'!I273&gt;0),'Test Sample Data'!I273-'Choose Housekeeping Genes'!J$27,35-'Choose Housekeeping Genes'!J$27),"")</f>
        <v/>
      </c>
      <c r="J273" s="132" t="str">
        <f>IF(SUM('Test Sample Data'!J$3:J$386)&gt;10,IF(AND(ISNUMBER('Test Sample Data'!J273),'Test Sample Data'!J273&lt;35,'Test Sample Data'!J273&gt;0),'Test Sample Data'!J273-'Choose Housekeeping Genes'!K$27,35-'Choose Housekeeping Genes'!K$27),"")</f>
        <v/>
      </c>
      <c r="K273" s="132" t="str">
        <f>IF(SUM('Test Sample Data'!K$3:K$386)&gt;10,IF(AND(ISNUMBER('Test Sample Data'!K273),'Test Sample Data'!K273&lt;35,'Test Sample Data'!K273&gt;0),'Test Sample Data'!K273-'Choose Housekeeping Genes'!L$27,35-'Choose Housekeeping Genes'!L$27),"")</f>
        <v/>
      </c>
      <c r="L273" s="132" t="str">
        <f>IF(SUM('Test Sample Data'!L$3:L$386)&gt;10,IF(AND(ISNUMBER('Test Sample Data'!L273),'Test Sample Data'!L273&lt;35,'Test Sample Data'!L273&gt;0),'Test Sample Data'!L273-'Choose Housekeeping Genes'!M$27,35-'Choose Housekeeping Genes'!M$27),"")</f>
        <v/>
      </c>
      <c r="M273" s="132" t="str">
        <f>IF(SUM('Test Sample Data'!M$3:M$386)&gt;10,IF(AND(ISNUMBER('Test Sample Data'!M273),'Test Sample Data'!M273&lt;35,'Test Sample Data'!M273&gt;0),'Test Sample Data'!M273-'Choose Housekeeping Genes'!N$27,35-'Choose Housekeeping Genes'!N$27),"")</f>
        <v/>
      </c>
      <c r="N273" s="132" t="str">
        <f>IF(SUM('Test Sample Data'!N$3:N$386)&gt;10,IF(AND(ISNUMBER('Test Sample Data'!N273),'Test Sample Data'!N273&lt;35,'Test Sample Data'!N273&gt;0),'Test Sample Data'!N273-'Choose Housekeeping Genes'!O$27,35-'Choose Housekeeping Genes'!O$27),"")</f>
        <v/>
      </c>
      <c r="O273" s="132" t="str">
        <f>IF(SUM('Test Sample Data'!O$3:O$386)&gt;10,IF(AND(ISNUMBER('Test Sample Data'!O273),'Test Sample Data'!O273&lt;35,'Test Sample Data'!O273&gt;0),'Test Sample Data'!O273-'Choose Housekeeping Genes'!P$27,35-'Choose Housekeeping Genes'!P$27),"")</f>
        <v/>
      </c>
      <c r="P273" s="132" t="str">
        <f>IF(SUM('Test Sample Data'!P$3:P$386)&gt;10,IF(AND(ISNUMBER('Test Sample Data'!P273),'Test Sample Data'!P273&lt;35,'Test Sample Data'!P273&gt;0),'Test Sample Data'!P273-'Choose Housekeeping Genes'!Q$27,35-'Choose Housekeeping Genes'!Q$27),"")</f>
        <v/>
      </c>
      <c r="Q273" s="132" t="str">
        <f>IF(SUM('Test Sample Data'!Q$3:Q$386)&gt;10,IF(AND(ISNUMBER('Test Sample Data'!Q273),'Test Sample Data'!Q273&lt;35,'Test Sample Data'!Q273&gt;0),'Test Sample Data'!Q273-'Choose Housekeeping Genes'!R$27,35-'Choose Housekeeping Genes'!R$27),"")</f>
        <v/>
      </c>
      <c r="R273" s="132" t="str">
        <f>IF(SUM('Test Sample Data'!R$3:R$386)&gt;10,IF(AND(ISNUMBER('Test Sample Data'!R273),'Test Sample Data'!R273&lt;35,'Test Sample Data'!R273&gt;0),'Test Sample Data'!R273-'Choose Housekeeping Genes'!S$27,35-'Choose Housekeeping Genes'!S$27),"")</f>
        <v/>
      </c>
      <c r="S273" s="132" t="str">
        <f>IF(SUM('Test Sample Data'!S$3:S$386)&gt;10,IF(AND(ISNUMBER('Test Sample Data'!S273),'Test Sample Data'!S273&lt;35,'Test Sample Data'!S273&gt;0),'Test Sample Data'!S273-'Choose Housekeeping Genes'!T$27,35-'Choose Housekeeping Genes'!T$27),"")</f>
        <v/>
      </c>
      <c r="T273" s="132" t="str">
        <f>IF(SUM('Test Sample Data'!T$3:T$386)&gt;10,IF(AND(ISNUMBER('Test Sample Data'!T273),'Test Sample Data'!T273&lt;35,'Test Sample Data'!T273&gt;0),'Test Sample Data'!T273-'Choose Housekeeping Genes'!U$27,35-'Choose Housekeeping Genes'!U$27),"")</f>
        <v/>
      </c>
      <c r="U273" s="132" t="str">
        <f>IF(SUM('Test Sample Data'!U$3:U$386)&gt;10,IF(AND(ISNUMBER('Test Sample Data'!U273),'Test Sample Data'!U273&lt;35,'Test Sample Data'!U273&gt;0),'Test Sample Data'!U273-'Choose Housekeeping Genes'!V$27,35-'Choose Housekeeping Genes'!V$27),"")</f>
        <v/>
      </c>
      <c r="V273" s="132" t="str">
        <f>IF(SUM('Test Sample Data'!V$3:V$386)&gt;10,IF(AND(ISNUMBER('Test Sample Data'!V273),'Test Sample Data'!V273&lt;35,'Test Sample Data'!V273&gt;0),'Test Sample Data'!V273-'Choose Housekeeping Genes'!W$27,35-'Choose Housekeeping Genes'!W$27),"")</f>
        <v/>
      </c>
      <c r="W273" s="140" t="str">
        <f>'Control Sample Data'!A273</f>
        <v>H19-1</v>
      </c>
      <c r="X273" s="141" t="s">
        <v>319</v>
      </c>
      <c r="Y273" s="132" t="str">
        <f>IF(SUM('Control Sample Data'!C$3:C$386)&gt;10,IF(AND(ISNUMBER('Control Sample Data'!C273),'Control Sample Data'!C273&lt;35,'Control Sample Data'!C273&gt;0),'Control Sample Data'!C273-'Choose Housekeeping Genes'!AA$27,35-'Choose Housekeeping Genes'!AA$27),"")</f>
        <v/>
      </c>
      <c r="Z273" s="132" t="str">
        <f>IF(SUM('Control Sample Data'!D$3:D$386)&gt;10,IF(AND(ISNUMBER('Control Sample Data'!D273),'Control Sample Data'!D273&lt;35,'Control Sample Data'!D273&gt;0),'Control Sample Data'!D273-'Choose Housekeeping Genes'!AB$27,35-'Choose Housekeeping Genes'!AB$27),"")</f>
        <v/>
      </c>
      <c r="AA273" s="132" t="str">
        <f>IF(SUM('Control Sample Data'!E$3:E$386)&gt;10,IF(AND(ISNUMBER('Control Sample Data'!E273),'Control Sample Data'!E273&lt;35,'Control Sample Data'!E273&gt;0),'Control Sample Data'!E273-'Choose Housekeeping Genes'!AC$27,35-'Choose Housekeeping Genes'!AC$27),"")</f>
        <v/>
      </c>
      <c r="AB273" s="132" t="str">
        <f>IF(SUM('Control Sample Data'!F$3:F$386)&gt;10,IF(AND(ISNUMBER('Control Sample Data'!F273),'Control Sample Data'!F273&lt;35,'Control Sample Data'!F273&gt;0),'Control Sample Data'!F273-'Choose Housekeeping Genes'!AD$27,35-'Choose Housekeeping Genes'!AD$27),"")</f>
        <v/>
      </c>
      <c r="AC273" s="132" t="str">
        <f>IF(SUM('Control Sample Data'!G$3:G$386)&gt;10,IF(AND(ISNUMBER('Control Sample Data'!G273),'Control Sample Data'!G273&lt;35,'Control Sample Data'!G273&gt;0),'Control Sample Data'!G273-'Choose Housekeeping Genes'!AE$27,35-'Choose Housekeeping Genes'!AE$27),"")</f>
        <v/>
      </c>
      <c r="AD273" s="132" t="str">
        <f>IF(SUM('Control Sample Data'!H$3:H$386)&gt;10,IF(AND(ISNUMBER('Control Sample Data'!H273),'Control Sample Data'!H273&lt;35,'Control Sample Data'!H273&gt;0),'Control Sample Data'!H273-'Choose Housekeeping Genes'!AF$27,35-'Choose Housekeeping Genes'!AF$27),"")</f>
        <v/>
      </c>
      <c r="AE273" s="132" t="str">
        <f>IF(SUM('Control Sample Data'!I$3:I$386)&gt;10,IF(AND(ISNUMBER('Control Sample Data'!I273),'Control Sample Data'!I273&lt;35,'Control Sample Data'!I273&gt;0),'Control Sample Data'!I273-'Choose Housekeeping Genes'!AG$27,35-'Choose Housekeeping Genes'!AG$27),"")</f>
        <v/>
      </c>
      <c r="AF273" s="132" t="str">
        <f>IF(SUM('Control Sample Data'!J$3:J$386)&gt;10,IF(AND(ISNUMBER('Control Sample Data'!J273),'Control Sample Data'!J273&lt;35,'Control Sample Data'!J273&gt;0),'Control Sample Data'!J273-'Choose Housekeeping Genes'!AH$27,35-'Choose Housekeeping Genes'!AH$27),"")</f>
        <v/>
      </c>
      <c r="AG273" s="132" t="str">
        <f>IF(SUM('Control Sample Data'!K$3:K$386)&gt;10,IF(AND(ISNUMBER('Control Sample Data'!K273),'Control Sample Data'!K273&lt;35,'Control Sample Data'!K273&gt;0),'Control Sample Data'!K273-'Choose Housekeeping Genes'!AI$27,35-'Choose Housekeeping Genes'!AI$27),"")</f>
        <v/>
      </c>
      <c r="AH273" s="132" t="str">
        <f>IF(SUM('Control Sample Data'!L$3:L$386)&gt;10,IF(AND(ISNUMBER('Control Sample Data'!L273),'Control Sample Data'!L273&lt;35,'Control Sample Data'!L273&gt;0),'Control Sample Data'!L273-'Choose Housekeeping Genes'!AJ$27,35-'Choose Housekeeping Genes'!AJ$27),"")</f>
        <v/>
      </c>
      <c r="AI273" s="132" t="str">
        <f>IF(SUM('Control Sample Data'!M$3:M$386)&gt;10,IF(AND(ISNUMBER('Control Sample Data'!M273),'Control Sample Data'!M273&lt;35,'Control Sample Data'!M273&gt;0),'Control Sample Data'!M273-'Choose Housekeeping Genes'!AK$27,35-'Choose Housekeeping Genes'!AK$27),"")</f>
        <v/>
      </c>
      <c r="AJ273" s="132" t="str">
        <f>IF(SUM('Control Sample Data'!N$3:N$386)&gt;10,IF(AND(ISNUMBER('Control Sample Data'!N273),'Control Sample Data'!N273&lt;35,'Control Sample Data'!N273&gt;0),'Control Sample Data'!N273-'Choose Housekeeping Genes'!AL$27,35-'Choose Housekeeping Genes'!AL$27),"")</f>
        <v/>
      </c>
      <c r="AK273" s="132" t="str">
        <f>IF(SUM('Control Sample Data'!O$3:O$386)&gt;10,IF(AND(ISNUMBER('Control Sample Data'!O273),'Control Sample Data'!O273&lt;35,'Control Sample Data'!O273&gt;0),'Control Sample Data'!O273-'Choose Housekeeping Genes'!AM$27,35-'Choose Housekeeping Genes'!AM$27),"")</f>
        <v/>
      </c>
      <c r="AL273" s="132" t="str">
        <f>IF(SUM('Control Sample Data'!P$3:P$386)&gt;10,IF(AND(ISNUMBER('Control Sample Data'!P273),'Control Sample Data'!P273&lt;35,'Control Sample Data'!P273&gt;0),'Control Sample Data'!P273-'Choose Housekeeping Genes'!AN$27,35-'Choose Housekeeping Genes'!AN$27),"")</f>
        <v/>
      </c>
      <c r="AM273" s="132" t="str">
        <f>IF(SUM('Control Sample Data'!Q$3:Q$386)&gt;10,IF(AND(ISNUMBER('Control Sample Data'!Q273),'Control Sample Data'!Q273&lt;35,'Control Sample Data'!Q273&gt;0),'Control Sample Data'!Q273-'Choose Housekeeping Genes'!AO$27,35-'Choose Housekeeping Genes'!AO$27),"")</f>
        <v/>
      </c>
      <c r="AN273" s="132" t="str">
        <f>IF(SUM('Control Sample Data'!R$3:R$386)&gt;10,IF(AND(ISNUMBER('Control Sample Data'!R273),'Control Sample Data'!R273&lt;35,'Control Sample Data'!R273&gt;0),'Control Sample Data'!R273-'Choose Housekeeping Genes'!AP$27,35-'Choose Housekeeping Genes'!AP$27),"")</f>
        <v/>
      </c>
      <c r="AO273" s="132" t="str">
        <f>IF(SUM('Control Sample Data'!S$3:S$386)&gt;10,IF(AND(ISNUMBER('Control Sample Data'!S273),'Control Sample Data'!S273&lt;35,'Control Sample Data'!S273&gt;0),'Control Sample Data'!S273-'Choose Housekeeping Genes'!AQ$27,35-'Choose Housekeeping Genes'!AQ$27),"")</f>
        <v/>
      </c>
      <c r="AP273" s="132" t="str">
        <f>IF(SUM('Control Sample Data'!T$3:T$386)&gt;10,IF(AND(ISNUMBER('Control Sample Data'!T273),'Control Sample Data'!T273&lt;35,'Control Sample Data'!T273&gt;0),'Control Sample Data'!T273-'Choose Housekeeping Genes'!AR$27,35-'Choose Housekeeping Genes'!AR$27),"")</f>
        <v/>
      </c>
      <c r="AQ273" s="132" t="str">
        <f>IF(SUM('Control Sample Data'!U$3:U$386)&gt;10,IF(AND(ISNUMBER('Control Sample Data'!U273),'Control Sample Data'!U273&lt;35,'Control Sample Data'!U273&gt;0),'Control Sample Data'!U273-'Choose Housekeeping Genes'!AS$27,35-'Choose Housekeeping Genes'!AS$27),"")</f>
        <v/>
      </c>
      <c r="AR273" s="132" t="str">
        <f>IF(SUM('Control Sample Data'!V$3:V$386)&gt;10,IF(AND(ISNUMBER('Control Sample Data'!V273),'Control Sample Data'!V273&lt;35,'Control Sample Data'!V273&gt;0),'Control Sample Data'!V273-'Choose Housekeeping Genes'!AT$27,35-'Choose Housekeeping Genes'!AT$27),"")</f>
        <v/>
      </c>
      <c r="AS273" s="135" t="str">
        <f>'Control Sample Data'!A273</f>
        <v>H19-1</v>
      </c>
      <c r="AT273" s="35" t="s">
        <v>319</v>
      </c>
      <c r="AU273" s="132" t="str">
        <f ca="1">IF(ISNUMBER(C273-'Choose Housekeeping Genes'!D$17),C273-'Choose Housekeeping Genes'!D$17,"")</f>
        <v/>
      </c>
      <c r="AV273" s="132" t="str">
        <f ca="1">IF(ISNUMBER(D273-'Choose Housekeeping Genes'!E$17),D273-'Choose Housekeeping Genes'!E$17,"")</f>
        <v/>
      </c>
      <c r="AW273" s="132" t="str">
        <f ca="1">IF(ISNUMBER(E273-'Choose Housekeeping Genes'!F$17),E273-'Choose Housekeeping Genes'!F$17,"")</f>
        <v/>
      </c>
      <c r="AX273" s="132" t="str">
        <f ca="1">IF(ISNUMBER(F273-'Choose Housekeeping Genes'!G$17),F273-'Choose Housekeeping Genes'!G$17,"")</f>
        <v/>
      </c>
      <c r="AY273" s="132" t="str">
        <f ca="1">IF(ISNUMBER(G273-'Choose Housekeeping Genes'!H$17),G273-'Choose Housekeeping Genes'!H$17,"")</f>
        <v/>
      </c>
      <c r="AZ273" s="132" t="str">
        <f ca="1">IF(ISNUMBER(H273-'Choose Housekeeping Genes'!I$17),H273-'Choose Housekeeping Genes'!I$17,"")</f>
        <v/>
      </c>
      <c r="BA273" s="132" t="str">
        <f ca="1">IF(ISNUMBER(I273-'Choose Housekeeping Genes'!J$17),I273-'Choose Housekeeping Genes'!J$17,"")</f>
        <v/>
      </c>
      <c r="BB273" s="132" t="str">
        <f ca="1">IF(ISNUMBER(J273-'Choose Housekeeping Genes'!K$17),J273-'Choose Housekeeping Genes'!K$17,"")</f>
        <v/>
      </c>
      <c r="BC273" s="132" t="str">
        <f ca="1">IF(ISNUMBER(K273-'Choose Housekeeping Genes'!L$17),K273-'Choose Housekeeping Genes'!L$17,"")</f>
        <v/>
      </c>
      <c r="BD273" s="132" t="str">
        <f ca="1">IF(ISNUMBER(L273-'Choose Housekeeping Genes'!M$17),L273-'Choose Housekeeping Genes'!M$17,"")</f>
        <v/>
      </c>
      <c r="BE273" s="132" t="str">
        <f ca="1">IF(ISNUMBER(M273-'Choose Housekeeping Genes'!N$17),M273-'Choose Housekeeping Genes'!N$17,"")</f>
        <v/>
      </c>
      <c r="BF273" s="132" t="str">
        <f ca="1">IF(ISNUMBER(N273-'Choose Housekeeping Genes'!O$17),N273-'Choose Housekeeping Genes'!O$17,"")</f>
        <v/>
      </c>
      <c r="BG273" s="132" t="str">
        <f ca="1">IF(ISNUMBER(O273-'Choose Housekeeping Genes'!P$17),O273-'Choose Housekeeping Genes'!P$17,"")</f>
        <v/>
      </c>
      <c r="BH273" s="132" t="str">
        <f ca="1">IF(ISNUMBER(P273-'Choose Housekeeping Genes'!Q$17),P273-'Choose Housekeeping Genes'!Q$17,"")</f>
        <v/>
      </c>
      <c r="BI273" s="132" t="str">
        <f ca="1">IF(ISNUMBER(Q273-'Choose Housekeeping Genes'!R$17),Q273-'Choose Housekeeping Genes'!R$17,"")</f>
        <v/>
      </c>
      <c r="BJ273" s="132" t="str">
        <f ca="1">IF(ISNUMBER(R273-'Choose Housekeeping Genes'!S$17),R273-'Choose Housekeeping Genes'!S$17,"")</f>
        <v/>
      </c>
      <c r="BK273" s="132" t="str">
        <f ca="1">IF(ISNUMBER(S273-'Choose Housekeeping Genes'!T$17),S273-'Choose Housekeeping Genes'!T$17,"")</f>
        <v/>
      </c>
      <c r="BL273" s="132" t="str">
        <f ca="1">IF(ISNUMBER(T273-'Choose Housekeeping Genes'!U$17),T273-'Choose Housekeeping Genes'!U$17,"")</f>
        <v/>
      </c>
      <c r="BM273" s="132" t="str">
        <f ca="1">IF(ISNUMBER(U273-'Choose Housekeeping Genes'!V$17),U273-'Choose Housekeeping Genes'!V$17,"")</f>
        <v/>
      </c>
      <c r="BN273" s="132" t="str">
        <f ca="1">IF(ISNUMBER(V273-'Choose Housekeeping Genes'!W$17),V273-'Choose Housekeeping Genes'!W$17,"")</f>
        <v/>
      </c>
      <c r="BO273" s="142" t="str">
        <f t="shared" si="17"/>
        <v>H19-1</v>
      </c>
      <c r="BP273" s="141" t="s">
        <v>319</v>
      </c>
      <c r="BQ273" s="132" t="str">
        <f ca="1">IF(ISNUMBER(Y273-'Choose Housekeeping Genes'!AA$17),Y273-'Choose Housekeeping Genes'!AA$17,"")</f>
        <v/>
      </c>
      <c r="BR273" s="132" t="str">
        <f ca="1">IF(ISNUMBER(Z273-'Choose Housekeeping Genes'!AB$17),Z273-'Choose Housekeeping Genes'!AB$17,"")</f>
        <v/>
      </c>
      <c r="BS273" s="132" t="str">
        <f ca="1">IF(ISNUMBER(AA273-'Choose Housekeeping Genes'!AC$17),AA273-'Choose Housekeeping Genes'!AC$17,"")</f>
        <v/>
      </c>
      <c r="BT273" s="132" t="str">
        <f ca="1">IF(ISNUMBER(AB273-'Choose Housekeeping Genes'!AD$17),AB273-'Choose Housekeeping Genes'!AD$17,"")</f>
        <v/>
      </c>
      <c r="BU273" s="132" t="str">
        <f ca="1">IF(ISNUMBER(AC273-'Choose Housekeeping Genes'!AE$17),AC273-'Choose Housekeeping Genes'!AE$17,"")</f>
        <v/>
      </c>
      <c r="BV273" s="132" t="str">
        <f ca="1">IF(ISNUMBER(AD273-'Choose Housekeeping Genes'!AF$17),AD273-'Choose Housekeeping Genes'!AF$17,"")</f>
        <v/>
      </c>
      <c r="BW273" s="132" t="str">
        <f ca="1">IF(ISNUMBER(AE273-'Choose Housekeeping Genes'!AG$17),AE273-'Choose Housekeeping Genes'!AG$17,"")</f>
        <v/>
      </c>
      <c r="BX273" s="132" t="str">
        <f ca="1">IF(ISNUMBER(AF273-'Choose Housekeeping Genes'!AH$17),AF273-'Choose Housekeeping Genes'!AH$17,"")</f>
        <v/>
      </c>
      <c r="BY273" s="132" t="str">
        <f ca="1">IF(ISNUMBER(AG273-'Choose Housekeeping Genes'!AI$17),AG273-'Choose Housekeeping Genes'!AI$17,"")</f>
        <v/>
      </c>
      <c r="BZ273" s="132" t="str">
        <f ca="1">IF(ISNUMBER(AH273-'Choose Housekeeping Genes'!AJ$17),AH273-'Choose Housekeeping Genes'!AJ$17,"")</f>
        <v/>
      </c>
      <c r="CA273" s="132" t="str">
        <f ca="1">IF(ISNUMBER(AI273-'Choose Housekeeping Genes'!AK$17),AI273-'Choose Housekeeping Genes'!AK$17,"")</f>
        <v/>
      </c>
      <c r="CB273" s="132" t="str">
        <f ca="1">IF(ISNUMBER(AJ273-'Choose Housekeeping Genes'!AL$17),AJ273-'Choose Housekeeping Genes'!AL$17,"")</f>
        <v/>
      </c>
      <c r="CC273" s="132" t="str">
        <f ca="1">IF(ISNUMBER(AK273-'Choose Housekeeping Genes'!AM$17),AK273-'Choose Housekeeping Genes'!AM$17,"")</f>
        <v/>
      </c>
      <c r="CD273" s="132" t="str">
        <f ca="1">IF(ISNUMBER(AL273-'Choose Housekeeping Genes'!AN$17),AL273-'Choose Housekeeping Genes'!AN$17,"")</f>
        <v/>
      </c>
      <c r="CE273" s="132" t="str">
        <f ca="1">IF(ISNUMBER(AM273-'Choose Housekeeping Genes'!AO$17),AM273-'Choose Housekeeping Genes'!AO$17,"")</f>
        <v/>
      </c>
      <c r="CF273" s="132" t="str">
        <f ca="1">IF(ISNUMBER(AN273-'Choose Housekeeping Genes'!AP$17),AN273-'Choose Housekeeping Genes'!AP$17,"")</f>
        <v/>
      </c>
      <c r="CG273" s="132" t="str">
        <f ca="1">IF(ISNUMBER(AO273-'Choose Housekeeping Genes'!AQ$17),AO273-'Choose Housekeeping Genes'!AQ$17,"")</f>
        <v/>
      </c>
      <c r="CH273" s="132" t="str">
        <f ca="1">IF(ISNUMBER(AP273-'Choose Housekeeping Genes'!AR$17),AP273-'Choose Housekeeping Genes'!AR$17,"")</f>
        <v/>
      </c>
      <c r="CI273" s="132" t="str">
        <f ca="1">IF(ISNUMBER(AQ273-'Choose Housekeeping Genes'!AS$17),AQ273-'Choose Housekeeping Genes'!AS$17,"")</f>
        <v/>
      </c>
      <c r="CJ273" s="132" t="str">
        <f ca="1">IF(ISNUMBER(AR273-'Choose Housekeeping Genes'!AT$17),AR273-'Choose Housekeeping Genes'!AT$17,"")</f>
        <v/>
      </c>
      <c r="CK273" s="137" t="e">
        <f t="shared" ca="1" si="15"/>
        <v>#DIV/0!</v>
      </c>
      <c r="CL273" s="138" t="e">
        <f t="shared" ca="1" si="16"/>
        <v>#DIV/0!</v>
      </c>
    </row>
    <row r="274" spans="1:90" ht="12.75" x14ac:dyDescent="0.15">
      <c r="A274" s="131" t="str">
        <f>'Transcript table'!C274</f>
        <v>H19-2</v>
      </c>
      <c r="B274" s="35" t="s">
        <v>320</v>
      </c>
      <c r="C274" s="132" t="str">
        <f>IF(SUM('Test Sample Data'!C$3:C$386)&gt;10,IF(AND(ISNUMBER('Test Sample Data'!C274),'Test Sample Data'!C274&lt;35,'Test Sample Data'!C274&gt;0),'Test Sample Data'!C274-'Choose Housekeeping Genes'!D$27,35-'Choose Housekeeping Genes'!D$27),"")</f>
        <v/>
      </c>
      <c r="D274" s="132" t="str">
        <f>IF(SUM('Test Sample Data'!D$3:D$386)&gt;10,IF(AND(ISNUMBER('Test Sample Data'!D274),'Test Sample Data'!D274&lt;35,'Test Sample Data'!D274&gt;0),'Test Sample Data'!D274-'Choose Housekeeping Genes'!E$27,35-'Choose Housekeeping Genes'!E$27),"")</f>
        <v/>
      </c>
      <c r="E274" s="132" t="str">
        <f>IF(SUM('Test Sample Data'!E$3:E$386)&gt;10,IF(AND(ISNUMBER('Test Sample Data'!E274),'Test Sample Data'!E274&lt;35,'Test Sample Data'!E274&gt;0),'Test Sample Data'!E274-'Choose Housekeeping Genes'!F$27,35-'Choose Housekeeping Genes'!F$27),"")</f>
        <v/>
      </c>
      <c r="F274" s="132" t="str">
        <f>IF(SUM('Test Sample Data'!F$3:F$386)&gt;10,IF(AND(ISNUMBER('Test Sample Data'!F274),'Test Sample Data'!F274&lt;35,'Test Sample Data'!F274&gt;0),'Test Sample Data'!F274-'Choose Housekeeping Genes'!G$27,35-'Choose Housekeeping Genes'!G$27),"")</f>
        <v/>
      </c>
      <c r="G274" s="132" t="str">
        <f>IF(SUM('Test Sample Data'!G$3:G$386)&gt;10,IF(AND(ISNUMBER('Test Sample Data'!G274),'Test Sample Data'!G274&lt;35,'Test Sample Data'!G274&gt;0),'Test Sample Data'!G274-'Choose Housekeeping Genes'!H$27,35-'Choose Housekeeping Genes'!H$27),"")</f>
        <v/>
      </c>
      <c r="H274" s="132" t="str">
        <f>IF(SUM('Test Sample Data'!H$3:H$386)&gt;10,IF(AND(ISNUMBER('Test Sample Data'!H274),'Test Sample Data'!H274&lt;35,'Test Sample Data'!H274&gt;0),'Test Sample Data'!H274-'Choose Housekeeping Genes'!I$27,35-'Choose Housekeeping Genes'!I$27),"")</f>
        <v/>
      </c>
      <c r="I274" s="132" t="str">
        <f>IF(SUM('Test Sample Data'!I$3:I$386)&gt;10,IF(AND(ISNUMBER('Test Sample Data'!I274),'Test Sample Data'!I274&lt;35,'Test Sample Data'!I274&gt;0),'Test Sample Data'!I274-'Choose Housekeeping Genes'!J$27,35-'Choose Housekeeping Genes'!J$27),"")</f>
        <v/>
      </c>
      <c r="J274" s="132" t="str">
        <f>IF(SUM('Test Sample Data'!J$3:J$386)&gt;10,IF(AND(ISNUMBER('Test Sample Data'!J274),'Test Sample Data'!J274&lt;35,'Test Sample Data'!J274&gt;0),'Test Sample Data'!J274-'Choose Housekeeping Genes'!K$27,35-'Choose Housekeeping Genes'!K$27),"")</f>
        <v/>
      </c>
      <c r="K274" s="132" t="str">
        <f>IF(SUM('Test Sample Data'!K$3:K$386)&gt;10,IF(AND(ISNUMBER('Test Sample Data'!K274),'Test Sample Data'!K274&lt;35,'Test Sample Data'!K274&gt;0),'Test Sample Data'!K274-'Choose Housekeeping Genes'!L$27,35-'Choose Housekeeping Genes'!L$27),"")</f>
        <v/>
      </c>
      <c r="L274" s="132" t="str">
        <f>IF(SUM('Test Sample Data'!L$3:L$386)&gt;10,IF(AND(ISNUMBER('Test Sample Data'!L274),'Test Sample Data'!L274&lt;35,'Test Sample Data'!L274&gt;0),'Test Sample Data'!L274-'Choose Housekeeping Genes'!M$27,35-'Choose Housekeeping Genes'!M$27),"")</f>
        <v/>
      </c>
      <c r="M274" s="132" t="str">
        <f>IF(SUM('Test Sample Data'!M$3:M$386)&gt;10,IF(AND(ISNUMBER('Test Sample Data'!M274),'Test Sample Data'!M274&lt;35,'Test Sample Data'!M274&gt;0),'Test Sample Data'!M274-'Choose Housekeeping Genes'!N$27,35-'Choose Housekeeping Genes'!N$27),"")</f>
        <v/>
      </c>
      <c r="N274" s="132" t="str">
        <f>IF(SUM('Test Sample Data'!N$3:N$386)&gt;10,IF(AND(ISNUMBER('Test Sample Data'!N274),'Test Sample Data'!N274&lt;35,'Test Sample Data'!N274&gt;0),'Test Sample Data'!N274-'Choose Housekeeping Genes'!O$27,35-'Choose Housekeeping Genes'!O$27),"")</f>
        <v/>
      </c>
      <c r="O274" s="132" t="str">
        <f>IF(SUM('Test Sample Data'!O$3:O$386)&gt;10,IF(AND(ISNUMBER('Test Sample Data'!O274),'Test Sample Data'!O274&lt;35,'Test Sample Data'!O274&gt;0),'Test Sample Data'!O274-'Choose Housekeeping Genes'!P$27,35-'Choose Housekeeping Genes'!P$27),"")</f>
        <v/>
      </c>
      <c r="P274" s="132" t="str">
        <f>IF(SUM('Test Sample Data'!P$3:P$386)&gt;10,IF(AND(ISNUMBER('Test Sample Data'!P274),'Test Sample Data'!P274&lt;35,'Test Sample Data'!P274&gt;0),'Test Sample Data'!P274-'Choose Housekeeping Genes'!Q$27,35-'Choose Housekeeping Genes'!Q$27),"")</f>
        <v/>
      </c>
      <c r="Q274" s="132" t="str">
        <f>IF(SUM('Test Sample Data'!Q$3:Q$386)&gt;10,IF(AND(ISNUMBER('Test Sample Data'!Q274),'Test Sample Data'!Q274&lt;35,'Test Sample Data'!Q274&gt;0),'Test Sample Data'!Q274-'Choose Housekeeping Genes'!R$27,35-'Choose Housekeeping Genes'!R$27),"")</f>
        <v/>
      </c>
      <c r="R274" s="132" t="str">
        <f>IF(SUM('Test Sample Data'!R$3:R$386)&gt;10,IF(AND(ISNUMBER('Test Sample Data'!R274),'Test Sample Data'!R274&lt;35,'Test Sample Data'!R274&gt;0),'Test Sample Data'!R274-'Choose Housekeeping Genes'!S$27,35-'Choose Housekeeping Genes'!S$27),"")</f>
        <v/>
      </c>
      <c r="S274" s="132" t="str">
        <f>IF(SUM('Test Sample Data'!S$3:S$386)&gt;10,IF(AND(ISNUMBER('Test Sample Data'!S274),'Test Sample Data'!S274&lt;35,'Test Sample Data'!S274&gt;0),'Test Sample Data'!S274-'Choose Housekeeping Genes'!T$27,35-'Choose Housekeeping Genes'!T$27),"")</f>
        <v/>
      </c>
      <c r="T274" s="132" t="str">
        <f>IF(SUM('Test Sample Data'!T$3:T$386)&gt;10,IF(AND(ISNUMBER('Test Sample Data'!T274),'Test Sample Data'!T274&lt;35,'Test Sample Data'!T274&gt;0),'Test Sample Data'!T274-'Choose Housekeeping Genes'!U$27,35-'Choose Housekeeping Genes'!U$27),"")</f>
        <v/>
      </c>
      <c r="U274" s="132" t="str">
        <f>IF(SUM('Test Sample Data'!U$3:U$386)&gt;10,IF(AND(ISNUMBER('Test Sample Data'!U274),'Test Sample Data'!U274&lt;35,'Test Sample Data'!U274&gt;0),'Test Sample Data'!U274-'Choose Housekeeping Genes'!V$27,35-'Choose Housekeeping Genes'!V$27),"")</f>
        <v/>
      </c>
      <c r="V274" s="132" t="str">
        <f>IF(SUM('Test Sample Data'!V$3:V$386)&gt;10,IF(AND(ISNUMBER('Test Sample Data'!V274),'Test Sample Data'!V274&lt;35,'Test Sample Data'!V274&gt;0),'Test Sample Data'!V274-'Choose Housekeeping Genes'!W$27,35-'Choose Housekeeping Genes'!W$27),"")</f>
        <v/>
      </c>
      <c r="W274" s="140" t="str">
        <f>'Control Sample Data'!A274</f>
        <v>H19-2</v>
      </c>
      <c r="X274" s="141" t="s">
        <v>320</v>
      </c>
      <c r="Y274" s="132" t="str">
        <f>IF(SUM('Control Sample Data'!C$3:C$386)&gt;10,IF(AND(ISNUMBER('Control Sample Data'!C274),'Control Sample Data'!C274&lt;35,'Control Sample Data'!C274&gt;0),'Control Sample Data'!C274-'Choose Housekeeping Genes'!AA$27,35-'Choose Housekeeping Genes'!AA$27),"")</f>
        <v/>
      </c>
      <c r="Z274" s="132" t="str">
        <f>IF(SUM('Control Sample Data'!D$3:D$386)&gt;10,IF(AND(ISNUMBER('Control Sample Data'!D274),'Control Sample Data'!D274&lt;35,'Control Sample Data'!D274&gt;0),'Control Sample Data'!D274-'Choose Housekeeping Genes'!AB$27,35-'Choose Housekeeping Genes'!AB$27),"")</f>
        <v/>
      </c>
      <c r="AA274" s="132" t="str">
        <f>IF(SUM('Control Sample Data'!E$3:E$386)&gt;10,IF(AND(ISNUMBER('Control Sample Data'!E274),'Control Sample Data'!E274&lt;35,'Control Sample Data'!E274&gt;0),'Control Sample Data'!E274-'Choose Housekeeping Genes'!AC$27,35-'Choose Housekeeping Genes'!AC$27),"")</f>
        <v/>
      </c>
      <c r="AB274" s="132" t="str">
        <f>IF(SUM('Control Sample Data'!F$3:F$386)&gt;10,IF(AND(ISNUMBER('Control Sample Data'!F274),'Control Sample Data'!F274&lt;35,'Control Sample Data'!F274&gt;0),'Control Sample Data'!F274-'Choose Housekeeping Genes'!AD$27,35-'Choose Housekeeping Genes'!AD$27),"")</f>
        <v/>
      </c>
      <c r="AC274" s="132" t="str">
        <f>IF(SUM('Control Sample Data'!G$3:G$386)&gt;10,IF(AND(ISNUMBER('Control Sample Data'!G274),'Control Sample Data'!G274&lt;35,'Control Sample Data'!G274&gt;0),'Control Sample Data'!G274-'Choose Housekeeping Genes'!AE$27,35-'Choose Housekeeping Genes'!AE$27),"")</f>
        <v/>
      </c>
      <c r="AD274" s="132" t="str">
        <f>IF(SUM('Control Sample Data'!H$3:H$386)&gt;10,IF(AND(ISNUMBER('Control Sample Data'!H274),'Control Sample Data'!H274&lt;35,'Control Sample Data'!H274&gt;0),'Control Sample Data'!H274-'Choose Housekeeping Genes'!AF$27,35-'Choose Housekeeping Genes'!AF$27),"")</f>
        <v/>
      </c>
      <c r="AE274" s="132" t="str">
        <f>IF(SUM('Control Sample Data'!I$3:I$386)&gt;10,IF(AND(ISNUMBER('Control Sample Data'!I274),'Control Sample Data'!I274&lt;35,'Control Sample Data'!I274&gt;0),'Control Sample Data'!I274-'Choose Housekeeping Genes'!AG$27,35-'Choose Housekeeping Genes'!AG$27),"")</f>
        <v/>
      </c>
      <c r="AF274" s="132" t="str">
        <f>IF(SUM('Control Sample Data'!J$3:J$386)&gt;10,IF(AND(ISNUMBER('Control Sample Data'!J274),'Control Sample Data'!J274&lt;35,'Control Sample Data'!J274&gt;0),'Control Sample Data'!J274-'Choose Housekeeping Genes'!AH$27,35-'Choose Housekeeping Genes'!AH$27),"")</f>
        <v/>
      </c>
      <c r="AG274" s="132" t="str">
        <f>IF(SUM('Control Sample Data'!K$3:K$386)&gt;10,IF(AND(ISNUMBER('Control Sample Data'!K274),'Control Sample Data'!K274&lt;35,'Control Sample Data'!K274&gt;0),'Control Sample Data'!K274-'Choose Housekeeping Genes'!AI$27,35-'Choose Housekeeping Genes'!AI$27),"")</f>
        <v/>
      </c>
      <c r="AH274" s="132" t="str">
        <f>IF(SUM('Control Sample Data'!L$3:L$386)&gt;10,IF(AND(ISNUMBER('Control Sample Data'!L274),'Control Sample Data'!L274&lt;35,'Control Sample Data'!L274&gt;0),'Control Sample Data'!L274-'Choose Housekeeping Genes'!AJ$27,35-'Choose Housekeeping Genes'!AJ$27),"")</f>
        <v/>
      </c>
      <c r="AI274" s="132" t="str">
        <f>IF(SUM('Control Sample Data'!M$3:M$386)&gt;10,IF(AND(ISNUMBER('Control Sample Data'!M274),'Control Sample Data'!M274&lt;35,'Control Sample Data'!M274&gt;0),'Control Sample Data'!M274-'Choose Housekeeping Genes'!AK$27,35-'Choose Housekeeping Genes'!AK$27),"")</f>
        <v/>
      </c>
      <c r="AJ274" s="132" t="str">
        <f>IF(SUM('Control Sample Data'!N$3:N$386)&gt;10,IF(AND(ISNUMBER('Control Sample Data'!N274),'Control Sample Data'!N274&lt;35,'Control Sample Data'!N274&gt;0),'Control Sample Data'!N274-'Choose Housekeeping Genes'!AL$27,35-'Choose Housekeeping Genes'!AL$27),"")</f>
        <v/>
      </c>
      <c r="AK274" s="132" t="str">
        <f>IF(SUM('Control Sample Data'!O$3:O$386)&gt;10,IF(AND(ISNUMBER('Control Sample Data'!O274),'Control Sample Data'!O274&lt;35,'Control Sample Data'!O274&gt;0),'Control Sample Data'!O274-'Choose Housekeeping Genes'!AM$27,35-'Choose Housekeeping Genes'!AM$27),"")</f>
        <v/>
      </c>
      <c r="AL274" s="132" t="str">
        <f>IF(SUM('Control Sample Data'!P$3:P$386)&gt;10,IF(AND(ISNUMBER('Control Sample Data'!P274),'Control Sample Data'!P274&lt;35,'Control Sample Data'!P274&gt;0),'Control Sample Data'!P274-'Choose Housekeeping Genes'!AN$27,35-'Choose Housekeeping Genes'!AN$27),"")</f>
        <v/>
      </c>
      <c r="AM274" s="132" t="str">
        <f>IF(SUM('Control Sample Data'!Q$3:Q$386)&gt;10,IF(AND(ISNUMBER('Control Sample Data'!Q274),'Control Sample Data'!Q274&lt;35,'Control Sample Data'!Q274&gt;0),'Control Sample Data'!Q274-'Choose Housekeeping Genes'!AO$27,35-'Choose Housekeeping Genes'!AO$27),"")</f>
        <v/>
      </c>
      <c r="AN274" s="132" t="str">
        <f>IF(SUM('Control Sample Data'!R$3:R$386)&gt;10,IF(AND(ISNUMBER('Control Sample Data'!R274),'Control Sample Data'!R274&lt;35,'Control Sample Data'!R274&gt;0),'Control Sample Data'!R274-'Choose Housekeeping Genes'!AP$27,35-'Choose Housekeeping Genes'!AP$27),"")</f>
        <v/>
      </c>
      <c r="AO274" s="132" t="str">
        <f>IF(SUM('Control Sample Data'!S$3:S$386)&gt;10,IF(AND(ISNUMBER('Control Sample Data'!S274),'Control Sample Data'!S274&lt;35,'Control Sample Data'!S274&gt;0),'Control Sample Data'!S274-'Choose Housekeeping Genes'!AQ$27,35-'Choose Housekeeping Genes'!AQ$27),"")</f>
        <v/>
      </c>
      <c r="AP274" s="132" t="str">
        <f>IF(SUM('Control Sample Data'!T$3:T$386)&gt;10,IF(AND(ISNUMBER('Control Sample Data'!T274),'Control Sample Data'!T274&lt;35,'Control Sample Data'!T274&gt;0),'Control Sample Data'!T274-'Choose Housekeeping Genes'!AR$27,35-'Choose Housekeeping Genes'!AR$27),"")</f>
        <v/>
      </c>
      <c r="AQ274" s="132" t="str">
        <f>IF(SUM('Control Sample Data'!U$3:U$386)&gt;10,IF(AND(ISNUMBER('Control Sample Data'!U274),'Control Sample Data'!U274&lt;35,'Control Sample Data'!U274&gt;0),'Control Sample Data'!U274-'Choose Housekeeping Genes'!AS$27,35-'Choose Housekeeping Genes'!AS$27),"")</f>
        <v/>
      </c>
      <c r="AR274" s="132" t="str">
        <f>IF(SUM('Control Sample Data'!V$3:V$386)&gt;10,IF(AND(ISNUMBER('Control Sample Data'!V274),'Control Sample Data'!V274&lt;35,'Control Sample Data'!V274&gt;0),'Control Sample Data'!V274-'Choose Housekeeping Genes'!AT$27,35-'Choose Housekeeping Genes'!AT$27),"")</f>
        <v/>
      </c>
      <c r="AS274" s="135" t="str">
        <f>'Control Sample Data'!A274</f>
        <v>H19-2</v>
      </c>
      <c r="AT274" s="35" t="s">
        <v>320</v>
      </c>
      <c r="AU274" s="132" t="str">
        <f ca="1">IF(ISNUMBER(C274-'Choose Housekeeping Genes'!D$17),C274-'Choose Housekeeping Genes'!D$17,"")</f>
        <v/>
      </c>
      <c r="AV274" s="132" t="str">
        <f ca="1">IF(ISNUMBER(D274-'Choose Housekeeping Genes'!E$17),D274-'Choose Housekeeping Genes'!E$17,"")</f>
        <v/>
      </c>
      <c r="AW274" s="132" t="str">
        <f ca="1">IF(ISNUMBER(E274-'Choose Housekeeping Genes'!F$17),E274-'Choose Housekeeping Genes'!F$17,"")</f>
        <v/>
      </c>
      <c r="AX274" s="132" t="str">
        <f ca="1">IF(ISNUMBER(F274-'Choose Housekeeping Genes'!G$17),F274-'Choose Housekeeping Genes'!G$17,"")</f>
        <v/>
      </c>
      <c r="AY274" s="132" t="str">
        <f ca="1">IF(ISNUMBER(G274-'Choose Housekeeping Genes'!H$17),G274-'Choose Housekeeping Genes'!H$17,"")</f>
        <v/>
      </c>
      <c r="AZ274" s="132" t="str">
        <f ca="1">IF(ISNUMBER(H274-'Choose Housekeeping Genes'!I$17),H274-'Choose Housekeeping Genes'!I$17,"")</f>
        <v/>
      </c>
      <c r="BA274" s="132" t="str">
        <f ca="1">IF(ISNUMBER(I274-'Choose Housekeeping Genes'!J$17),I274-'Choose Housekeeping Genes'!J$17,"")</f>
        <v/>
      </c>
      <c r="BB274" s="132" t="str">
        <f ca="1">IF(ISNUMBER(J274-'Choose Housekeeping Genes'!K$17),J274-'Choose Housekeeping Genes'!K$17,"")</f>
        <v/>
      </c>
      <c r="BC274" s="132" t="str">
        <f ca="1">IF(ISNUMBER(K274-'Choose Housekeeping Genes'!L$17),K274-'Choose Housekeeping Genes'!L$17,"")</f>
        <v/>
      </c>
      <c r="BD274" s="132" t="str">
        <f ca="1">IF(ISNUMBER(L274-'Choose Housekeeping Genes'!M$17),L274-'Choose Housekeeping Genes'!M$17,"")</f>
        <v/>
      </c>
      <c r="BE274" s="132" t="str">
        <f ca="1">IF(ISNUMBER(M274-'Choose Housekeeping Genes'!N$17),M274-'Choose Housekeeping Genes'!N$17,"")</f>
        <v/>
      </c>
      <c r="BF274" s="132" t="str">
        <f ca="1">IF(ISNUMBER(N274-'Choose Housekeeping Genes'!O$17),N274-'Choose Housekeeping Genes'!O$17,"")</f>
        <v/>
      </c>
      <c r="BG274" s="132" t="str">
        <f ca="1">IF(ISNUMBER(O274-'Choose Housekeeping Genes'!P$17),O274-'Choose Housekeeping Genes'!P$17,"")</f>
        <v/>
      </c>
      <c r="BH274" s="132" t="str">
        <f ca="1">IF(ISNUMBER(P274-'Choose Housekeeping Genes'!Q$17),P274-'Choose Housekeeping Genes'!Q$17,"")</f>
        <v/>
      </c>
      <c r="BI274" s="132" t="str">
        <f ca="1">IF(ISNUMBER(Q274-'Choose Housekeeping Genes'!R$17),Q274-'Choose Housekeeping Genes'!R$17,"")</f>
        <v/>
      </c>
      <c r="BJ274" s="132" t="str">
        <f ca="1">IF(ISNUMBER(R274-'Choose Housekeeping Genes'!S$17),R274-'Choose Housekeeping Genes'!S$17,"")</f>
        <v/>
      </c>
      <c r="BK274" s="132" t="str">
        <f ca="1">IF(ISNUMBER(S274-'Choose Housekeeping Genes'!T$17),S274-'Choose Housekeeping Genes'!T$17,"")</f>
        <v/>
      </c>
      <c r="BL274" s="132" t="str">
        <f ca="1">IF(ISNUMBER(T274-'Choose Housekeeping Genes'!U$17),T274-'Choose Housekeeping Genes'!U$17,"")</f>
        <v/>
      </c>
      <c r="BM274" s="132" t="str">
        <f ca="1">IF(ISNUMBER(U274-'Choose Housekeeping Genes'!V$17),U274-'Choose Housekeeping Genes'!V$17,"")</f>
        <v/>
      </c>
      <c r="BN274" s="132" t="str">
        <f ca="1">IF(ISNUMBER(V274-'Choose Housekeeping Genes'!W$17),V274-'Choose Housekeeping Genes'!W$17,"")</f>
        <v/>
      </c>
      <c r="BO274" s="142" t="str">
        <f t="shared" si="17"/>
        <v>H19-2</v>
      </c>
      <c r="BP274" s="141" t="s">
        <v>320</v>
      </c>
      <c r="BQ274" s="132" t="str">
        <f ca="1">IF(ISNUMBER(Y274-'Choose Housekeeping Genes'!AA$17),Y274-'Choose Housekeeping Genes'!AA$17,"")</f>
        <v/>
      </c>
      <c r="BR274" s="132" t="str">
        <f ca="1">IF(ISNUMBER(Z274-'Choose Housekeeping Genes'!AB$17),Z274-'Choose Housekeeping Genes'!AB$17,"")</f>
        <v/>
      </c>
      <c r="BS274" s="132" t="str">
        <f ca="1">IF(ISNUMBER(AA274-'Choose Housekeeping Genes'!AC$17),AA274-'Choose Housekeeping Genes'!AC$17,"")</f>
        <v/>
      </c>
      <c r="BT274" s="132" t="str">
        <f ca="1">IF(ISNUMBER(AB274-'Choose Housekeeping Genes'!AD$17),AB274-'Choose Housekeeping Genes'!AD$17,"")</f>
        <v/>
      </c>
      <c r="BU274" s="132" t="str">
        <f ca="1">IF(ISNUMBER(AC274-'Choose Housekeeping Genes'!AE$17),AC274-'Choose Housekeeping Genes'!AE$17,"")</f>
        <v/>
      </c>
      <c r="BV274" s="132" t="str">
        <f ca="1">IF(ISNUMBER(AD274-'Choose Housekeeping Genes'!AF$17),AD274-'Choose Housekeeping Genes'!AF$17,"")</f>
        <v/>
      </c>
      <c r="BW274" s="132" t="str">
        <f ca="1">IF(ISNUMBER(AE274-'Choose Housekeeping Genes'!AG$17),AE274-'Choose Housekeeping Genes'!AG$17,"")</f>
        <v/>
      </c>
      <c r="BX274" s="132" t="str">
        <f ca="1">IF(ISNUMBER(AF274-'Choose Housekeeping Genes'!AH$17),AF274-'Choose Housekeeping Genes'!AH$17,"")</f>
        <v/>
      </c>
      <c r="BY274" s="132" t="str">
        <f ca="1">IF(ISNUMBER(AG274-'Choose Housekeeping Genes'!AI$17),AG274-'Choose Housekeeping Genes'!AI$17,"")</f>
        <v/>
      </c>
      <c r="BZ274" s="132" t="str">
        <f ca="1">IF(ISNUMBER(AH274-'Choose Housekeeping Genes'!AJ$17),AH274-'Choose Housekeeping Genes'!AJ$17,"")</f>
        <v/>
      </c>
      <c r="CA274" s="132" t="str">
        <f ca="1">IF(ISNUMBER(AI274-'Choose Housekeeping Genes'!AK$17),AI274-'Choose Housekeeping Genes'!AK$17,"")</f>
        <v/>
      </c>
      <c r="CB274" s="132" t="str">
        <f ca="1">IF(ISNUMBER(AJ274-'Choose Housekeeping Genes'!AL$17),AJ274-'Choose Housekeeping Genes'!AL$17,"")</f>
        <v/>
      </c>
      <c r="CC274" s="132" t="str">
        <f ca="1">IF(ISNUMBER(AK274-'Choose Housekeeping Genes'!AM$17),AK274-'Choose Housekeeping Genes'!AM$17,"")</f>
        <v/>
      </c>
      <c r="CD274" s="132" t="str">
        <f ca="1">IF(ISNUMBER(AL274-'Choose Housekeeping Genes'!AN$17),AL274-'Choose Housekeeping Genes'!AN$17,"")</f>
        <v/>
      </c>
      <c r="CE274" s="132" t="str">
        <f ca="1">IF(ISNUMBER(AM274-'Choose Housekeeping Genes'!AO$17),AM274-'Choose Housekeeping Genes'!AO$17,"")</f>
        <v/>
      </c>
      <c r="CF274" s="132" t="str">
        <f ca="1">IF(ISNUMBER(AN274-'Choose Housekeeping Genes'!AP$17),AN274-'Choose Housekeeping Genes'!AP$17,"")</f>
        <v/>
      </c>
      <c r="CG274" s="132" t="str">
        <f ca="1">IF(ISNUMBER(AO274-'Choose Housekeeping Genes'!AQ$17),AO274-'Choose Housekeeping Genes'!AQ$17,"")</f>
        <v/>
      </c>
      <c r="CH274" s="132" t="str">
        <f ca="1">IF(ISNUMBER(AP274-'Choose Housekeeping Genes'!AR$17),AP274-'Choose Housekeeping Genes'!AR$17,"")</f>
        <v/>
      </c>
      <c r="CI274" s="132" t="str">
        <f ca="1">IF(ISNUMBER(AQ274-'Choose Housekeeping Genes'!AS$17),AQ274-'Choose Housekeeping Genes'!AS$17,"")</f>
        <v/>
      </c>
      <c r="CJ274" s="132" t="str">
        <f ca="1">IF(ISNUMBER(AR274-'Choose Housekeeping Genes'!AT$17),AR274-'Choose Housekeeping Genes'!AT$17,"")</f>
        <v/>
      </c>
      <c r="CK274" s="137" t="e">
        <f t="shared" ca="1" si="15"/>
        <v>#DIV/0!</v>
      </c>
      <c r="CL274" s="138" t="e">
        <f t="shared" ca="1" si="16"/>
        <v>#DIV/0!</v>
      </c>
    </row>
    <row r="275" spans="1:90" ht="12.75" x14ac:dyDescent="0.15">
      <c r="A275" s="131" t="str">
        <f>'Transcript table'!C275</f>
        <v>HAGLR</v>
      </c>
      <c r="B275" s="35" t="s">
        <v>321</v>
      </c>
      <c r="C275" s="132" t="str">
        <f>IF(SUM('Test Sample Data'!C$3:C$386)&gt;10,IF(AND(ISNUMBER('Test Sample Data'!C275),'Test Sample Data'!C275&lt;35,'Test Sample Data'!C275&gt;0),'Test Sample Data'!C275-'Choose Housekeeping Genes'!D$27,35-'Choose Housekeeping Genes'!D$27),"")</f>
        <v/>
      </c>
      <c r="D275" s="132" t="str">
        <f>IF(SUM('Test Sample Data'!D$3:D$386)&gt;10,IF(AND(ISNUMBER('Test Sample Data'!D275),'Test Sample Data'!D275&lt;35,'Test Sample Data'!D275&gt;0),'Test Sample Data'!D275-'Choose Housekeeping Genes'!E$27,35-'Choose Housekeeping Genes'!E$27),"")</f>
        <v/>
      </c>
      <c r="E275" s="132" t="str">
        <f>IF(SUM('Test Sample Data'!E$3:E$386)&gt;10,IF(AND(ISNUMBER('Test Sample Data'!E275),'Test Sample Data'!E275&lt;35,'Test Sample Data'!E275&gt;0),'Test Sample Data'!E275-'Choose Housekeeping Genes'!F$27,35-'Choose Housekeeping Genes'!F$27),"")</f>
        <v/>
      </c>
      <c r="F275" s="132" t="str">
        <f>IF(SUM('Test Sample Data'!F$3:F$386)&gt;10,IF(AND(ISNUMBER('Test Sample Data'!F275),'Test Sample Data'!F275&lt;35,'Test Sample Data'!F275&gt;0),'Test Sample Data'!F275-'Choose Housekeeping Genes'!G$27,35-'Choose Housekeeping Genes'!G$27),"")</f>
        <v/>
      </c>
      <c r="G275" s="132" t="str">
        <f>IF(SUM('Test Sample Data'!G$3:G$386)&gt;10,IF(AND(ISNUMBER('Test Sample Data'!G275),'Test Sample Data'!G275&lt;35,'Test Sample Data'!G275&gt;0),'Test Sample Data'!G275-'Choose Housekeeping Genes'!H$27,35-'Choose Housekeeping Genes'!H$27),"")</f>
        <v/>
      </c>
      <c r="H275" s="132" t="str">
        <f>IF(SUM('Test Sample Data'!H$3:H$386)&gt;10,IF(AND(ISNUMBER('Test Sample Data'!H275),'Test Sample Data'!H275&lt;35,'Test Sample Data'!H275&gt;0),'Test Sample Data'!H275-'Choose Housekeeping Genes'!I$27,35-'Choose Housekeeping Genes'!I$27),"")</f>
        <v/>
      </c>
      <c r="I275" s="132" t="str">
        <f>IF(SUM('Test Sample Data'!I$3:I$386)&gt;10,IF(AND(ISNUMBER('Test Sample Data'!I275),'Test Sample Data'!I275&lt;35,'Test Sample Data'!I275&gt;0),'Test Sample Data'!I275-'Choose Housekeeping Genes'!J$27,35-'Choose Housekeeping Genes'!J$27),"")</f>
        <v/>
      </c>
      <c r="J275" s="132" t="str">
        <f>IF(SUM('Test Sample Data'!J$3:J$386)&gt;10,IF(AND(ISNUMBER('Test Sample Data'!J275),'Test Sample Data'!J275&lt;35,'Test Sample Data'!J275&gt;0),'Test Sample Data'!J275-'Choose Housekeeping Genes'!K$27,35-'Choose Housekeeping Genes'!K$27),"")</f>
        <v/>
      </c>
      <c r="K275" s="132" t="str">
        <f>IF(SUM('Test Sample Data'!K$3:K$386)&gt;10,IF(AND(ISNUMBER('Test Sample Data'!K275),'Test Sample Data'!K275&lt;35,'Test Sample Data'!K275&gt;0),'Test Sample Data'!K275-'Choose Housekeeping Genes'!L$27,35-'Choose Housekeeping Genes'!L$27),"")</f>
        <v/>
      </c>
      <c r="L275" s="132" t="str">
        <f>IF(SUM('Test Sample Data'!L$3:L$386)&gt;10,IF(AND(ISNUMBER('Test Sample Data'!L275),'Test Sample Data'!L275&lt;35,'Test Sample Data'!L275&gt;0),'Test Sample Data'!L275-'Choose Housekeeping Genes'!M$27,35-'Choose Housekeeping Genes'!M$27),"")</f>
        <v/>
      </c>
      <c r="M275" s="132" t="str">
        <f>IF(SUM('Test Sample Data'!M$3:M$386)&gt;10,IF(AND(ISNUMBER('Test Sample Data'!M275),'Test Sample Data'!M275&lt;35,'Test Sample Data'!M275&gt;0),'Test Sample Data'!M275-'Choose Housekeeping Genes'!N$27,35-'Choose Housekeeping Genes'!N$27),"")</f>
        <v/>
      </c>
      <c r="N275" s="132" t="str">
        <f>IF(SUM('Test Sample Data'!N$3:N$386)&gt;10,IF(AND(ISNUMBER('Test Sample Data'!N275),'Test Sample Data'!N275&lt;35,'Test Sample Data'!N275&gt;0),'Test Sample Data'!N275-'Choose Housekeeping Genes'!O$27,35-'Choose Housekeeping Genes'!O$27),"")</f>
        <v/>
      </c>
      <c r="O275" s="132" t="str">
        <f>IF(SUM('Test Sample Data'!O$3:O$386)&gt;10,IF(AND(ISNUMBER('Test Sample Data'!O275),'Test Sample Data'!O275&lt;35,'Test Sample Data'!O275&gt;0),'Test Sample Data'!O275-'Choose Housekeeping Genes'!P$27,35-'Choose Housekeeping Genes'!P$27),"")</f>
        <v/>
      </c>
      <c r="P275" s="132" t="str">
        <f>IF(SUM('Test Sample Data'!P$3:P$386)&gt;10,IF(AND(ISNUMBER('Test Sample Data'!P275),'Test Sample Data'!P275&lt;35,'Test Sample Data'!P275&gt;0),'Test Sample Data'!P275-'Choose Housekeeping Genes'!Q$27,35-'Choose Housekeeping Genes'!Q$27),"")</f>
        <v/>
      </c>
      <c r="Q275" s="132" t="str">
        <f>IF(SUM('Test Sample Data'!Q$3:Q$386)&gt;10,IF(AND(ISNUMBER('Test Sample Data'!Q275),'Test Sample Data'!Q275&lt;35,'Test Sample Data'!Q275&gt;0),'Test Sample Data'!Q275-'Choose Housekeeping Genes'!R$27,35-'Choose Housekeeping Genes'!R$27),"")</f>
        <v/>
      </c>
      <c r="R275" s="132" t="str">
        <f>IF(SUM('Test Sample Data'!R$3:R$386)&gt;10,IF(AND(ISNUMBER('Test Sample Data'!R275),'Test Sample Data'!R275&lt;35,'Test Sample Data'!R275&gt;0),'Test Sample Data'!R275-'Choose Housekeeping Genes'!S$27,35-'Choose Housekeeping Genes'!S$27),"")</f>
        <v/>
      </c>
      <c r="S275" s="132" t="str">
        <f>IF(SUM('Test Sample Data'!S$3:S$386)&gt;10,IF(AND(ISNUMBER('Test Sample Data'!S275),'Test Sample Data'!S275&lt;35,'Test Sample Data'!S275&gt;0),'Test Sample Data'!S275-'Choose Housekeeping Genes'!T$27,35-'Choose Housekeeping Genes'!T$27),"")</f>
        <v/>
      </c>
      <c r="T275" s="132" t="str">
        <f>IF(SUM('Test Sample Data'!T$3:T$386)&gt;10,IF(AND(ISNUMBER('Test Sample Data'!T275),'Test Sample Data'!T275&lt;35,'Test Sample Data'!T275&gt;0),'Test Sample Data'!T275-'Choose Housekeeping Genes'!U$27,35-'Choose Housekeeping Genes'!U$27),"")</f>
        <v/>
      </c>
      <c r="U275" s="132" t="str">
        <f>IF(SUM('Test Sample Data'!U$3:U$386)&gt;10,IF(AND(ISNUMBER('Test Sample Data'!U275),'Test Sample Data'!U275&lt;35,'Test Sample Data'!U275&gt;0),'Test Sample Data'!U275-'Choose Housekeeping Genes'!V$27,35-'Choose Housekeeping Genes'!V$27),"")</f>
        <v/>
      </c>
      <c r="V275" s="132" t="str">
        <f>IF(SUM('Test Sample Data'!V$3:V$386)&gt;10,IF(AND(ISNUMBER('Test Sample Data'!V275),'Test Sample Data'!V275&lt;35,'Test Sample Data'!V275&gt;0),'Test Sample Data'!V275-'Choose Housekeeping Genes'!W$27,35-'Choose Housekeeping Genes'!W$27),"")</f>
        <v/>
      </c>
      <c r="W275" s="140" t="str">
        <f>'Control Sample Data'!A275</f>
        <v>HAGLR</v>
      </c>
      <c r="X275" s="141" t="s">
        <v>321</v>
      </c>
      <c r="Y275" s="132" t="str">
        <f>IF(SUM('Control Sample Data'!C$3:C$386)&gt;10,IF(AND(ISNUMBER('Control Sample Data'!C275),'Control Sample Data'!C275&lt;35,'Control Sample Data'!C275&gt;0),'Control Sample Data'!C275-'Choose Housekeeping Genes'!AA$27,35-'Choose Housekeeping Genes'!AA$27),"")</f>
        <v/>
      </c>
      <c r="Z275" s="132" t="str">
        <f>IF(SUM('Control Sample Data'!D$3:D$386)&gt;10,IF(AND(ISNUMBER('Control Sample Data'!D275),'Control Sample Data'!D275&lt;35,'Control Sample Data'!D275&gt;0),'Control Sample Data'!D275-'Choose Housekeeping Genes'!AB$27,35-'Choose Housekeeping Genes'!AB$27),"")</f>
        <v/>
      </c>
      <c r="AA275" s="132" t="str">
        <f>IF(SUM('Control Sample Data'!E$3:E$386)&gt;10,IF(AND(ISNUMBER('Control Sample Data'!E275),'Control Sample Data'!E275&lt;35,'Control Sample Data'!E275&gt;0),'Control Sample Data'!E275-'Choose Housekeeping Genes'!AC$27,35-'Choose Housekeeping Genes'!AC$27),"")</f>
        <v/>
      </c>
      <c r="AB275" s="132" t="str">
        <f>IF(SUM('Control Sample Data'!F$3:F$386)&gt;10,IF(AND(ISNUMBER('Control Sample Data'!F275),'Control Sample Data'!F275&lt;35,'Control Sample Data'!F275&gt;0),'Control Sample Data'!F275-'Choose Housekeeping Genes'!AD$27,35-'Choose Housekeeping Genes'!AD$27),"")</f>
        <v/>
      </c>
      <c r="AC275" s="132" t="str">
        <f>IF(SUM('Control Sample Data'!G$3:G$386)&gt;10,IF(AND(ISNUMBER('Control Sample Data'!G275),'Control Sample Data'!G275&lt;35,'Control Sample Data'!G275&gt;0),'Control Sample Data'!G275-'Choose Housekeeping Genes'!AE$27,35-'Choose Housekeeping Genes'!AE$27),"")</f>
        <v/>
      </c>
      <c r="AD275" s="132" t="str">
        <f>IF(SUM('Control Sample Data'!H$3:H$386)&gt;10,IF(AND(ISNUMBER('Control Sample Data'!H275),'Control Sample Data'!H275&lt;35,'Control Sample Data'!H275&gt;0),'Control Sample Data'!H275-'Choose Housekeeping Genes'!AF$27,35-'Choose Housekeeping Genes'!AF$27),"")</f>
        <v/>
      </c>
      <c r="AE275" s="132" t="str">
        <f>IF(SUM('Control Sample Data'!I$3:I$386)&gt;10,IF(AND(ISNUMBER('Control Sample Data'!I275),'Control Sample Data'!I275&lt;35,'Control Sample Data'!I275&gt;0),'Control Sample Data'!I275-'Choose Housekeeping Genes'!AG$27,35-'Choose Housekeeping Genes'!AG$27),"")</f>
        <v/>
      </c>
      <c r="AF275" s="132" t="str">
        <f>IF(SUM('Control Sample Data'!J$3:J$386)&gt;10,IF(AND(ISNUMBER('Control Sample Data'!J275),'Control Sample Data'!J275&lt;35,'Control Sample Data'!J275&gt;0),'Control Sample Data'!J275-'Choose Housekeeping Genes'!AH$27,35-'Choose Housekeeping Genes'!AH$27),"")</f>
        <v/>
      </c>
      <c r="AG275" s="132" t="str">
        <f>IF(SUM('Control Sample Data'!K$3:K$386)&gt;10,IF(AND(ISNUMBER('Control Sample Data'!K275),'Control Sample Data'!K275&lt;35,'Control Sample Data'!K275&gt;0),'Control Sample Data'!K275-'Choose Housekeeping Genes'!AI$27,35-'Choose Housekeeping Genes'!AI$27),"")</f>
        <v/>
      </c>
      <c r="AH275" s="132" t="str">
        <f>IF(SUM('Control Sample Data'!L$3:L$386)&gt;10,IF(AND(ISNUMBER('Control Sample Data'!L275),'Control Sample Data'!L275&lt;35,'Control Sample Data'!L275&gt;0),'Control Sample Data'!L275-'Choose Housekeeping Genes'!AJ$27,35-'Choose Housekeeping Genes'!AJ$27),"")</f>
        <v/>
      </c>
      <c r="AI275" s="132" t="str">
        <f>IF(SUM('Control Sample Data'!M$3:M$386)&gt;10,IF(AND(ISNUMBER('Control Sample Data'!M275),'Control Sample Data'!M275&lt;35,'Control Sample Data'!M275&gt;0),'Control Sample Data'!M275-'Choose Housekeeping Genes'!AK$27,35-'Choose Housekeeping Genes'!AK$27),"")</f>
        <v/>
      </c>
      <c r="AJ275" s="132" t="str">
        <f>IF(SUM('Control Sample Data'!N$3:N$386)&gt;10,IF(AND(ISNUMBER('Control Sample Data'!N275),'Control Sample Data'!N275&lt;35,'Control Sample Data'!N275&gt;0),'Control Sample Data'!N275-'Choose Housekeeping Genes'!AL$27,35-'Choose Housekeeping Genes'!AL$27),"")</f>
        <v/>
      </c>
      <c r="AK275" s="132" t="str">
        <f>IF(SUM('Control Sample Data'!O$3:O$386)&gt;10,IF(AND(ISNUMBER('Control Sample Data'!O275),'Control Sample Data'!O275&lt;35,'Control Sample Data'!O275&gt;0),'Control Sample Data'!O275-'Choose Housekeeping Genes'!AM$27,35-'Choose Housekeeping Genes'!AM$27),"")</f>
        <v/>
      </c>
      <c r="AL275" s="132" t="str">
        <f>IF(SUM('Control Sample Data'!P$3:P$386)&gt;10,IF(AND(ISNUMBER('Control Sample Data'!P275),'Control Sample Data'!P275&lt;35,'Control Sample Data'!P275&gt;0),'Control Sample Data'!P275-'Choose Housekeeping Genes'!AN$27,35-'Choose Housekeeping Genes'!AN$27),"")</f>
        <v/>
      </c>
      <c r="AM275" s="132" t="str">
        <f>IF(SUM('Control Sample Data'!Q$3:Q$386)&gt;10,IF(AND(ISNUMBER('Control Sample Data'!Q275),'Control Sample Data'!Q275&lt;35,'Control Sample Data'!Q275&gt;0),'Control Sample Data'!Q275-'Choose Housekeeping Genes'!AO$27,35-'Choose Housekeeping Genes'!AO$27),"")</f>
        <v/>
      </c>
      <c r="AN275" s="132" t="str">
        <f>IF(SUM('Control Sample Data'!R$3:R$386)&gt;10,IF(AND(ISNUMBER('Control Sample Data'!R275),'Control Sample Data'!R275&lt;35,'Control Sample Data'!R275&gt;0),'Control Sample Data'!R275-'Choose Housekeeping Genes'!AP$27,35-'Choose Housekeeping Genes'!AP$27),"")</f>
        <v/>
      </c>
      <c r="AO275" s="132" t="str">
        <f>IF(SUM('Control Sample Data'!S$3:S$386)&gt;10,IF(AND(ISNUMBER('Control Sample Data'!S275),'Control Sample Data'!S275&lt;35,'Control Sample Data'!S275&gt;0),'Control Sample Data'!S275-'Choose Housekeeping Genes'!AQ$27,35-'Choose Housekeeping Genes'!AQ$27),"")</f>
        <v/>
      </c>
      <c r="AP275" s="132" t="str">
        <f>IF(SUM('Control Sample Data'!T$3:T$386)&gt;10,IF(AND(ISNUMBER('Control Sample Data'!T275),'Control Sample Data'!T275&lt;35,'Control Sample Data'!T275&gt;0),'Control Sample Data'!T275-'Choose Housekeeping Genes'!AR$27,35-'Choose Housekeeping Genes'!AR$27),"")</f>
        <v/>
      </c>
      <c r="AQ275" s="132" t="str">
        <f>IF(SUM('Control Sample Data'!U$3:U$386)&gt;10,IF(AND(ISNUMBER('Control Sample Data'!U275),'Control Sample Data'!U275&lt;35,'Control Sample Data'!U275&gt;0),'Control Sample Data'!U275-'Choose Housekeeping Genes'!AS$27,35-'Choose Housekeeping Genes'!AS$27),"")</f>
        <v/>
      </c>
      <c r="AR275" s="132" t="str">
        <f>IF(SUM('Control Sample Data'!V$3:V$386)&gt;10,IF(AND(ISNUMBER('Control Sample Data'!V275),'Control Sample Data'!V275&lt;35,'Control Sample Data'!V275&gt;0),'Control Sample Data'!V275-'Choose Housekeeping Genes'!AT$27,35-'Choose Housekeeping Genes'!AT$27),"")</f>
        <v/>
      </c>
      <c r="AS275" s="135" t="str">
        <f>'Control Sample Data'!A275</f>
        <v>HAGLR</v>
      </c>
      <c r="AT275" s="35" t="s">
        <v>321</v>
      </c>
      <c r="AU275" s="132" t="str">
        <f ca="1">IF(ISNUMBER(C275-'Choose Housekeeping Genes'!D$17),C275-'Choose Housekeeping Genes'!D$17,"")</f>
        <v/>
      </c>
      <c r="AV275" s="132" t="str">
        <f ca="1">IF(ISNUMBER(D275-'Choose Housekeeping Genes'!E$17),D275-'Choose Housekeeping Genes'!E$17,"")</f>
        <v/>
      </c>
      <c r="AW275" s="132" t="str">
        <f ca="1">IF(ISNUMBER(E275-'Choose Housekeeping Genes'!F$17),E275-'Choose Housekeeping Genes'!F$17,"")</f>
        <v/>
      </c>
      <c r="AX275" s="132" t="str">
        <f ca="1">IF(ISNUMBER(F275-'Choose Housekeeping Genes'!G$17),F275-'Choose Housekeeping Genes'!G$17,"")</f>
        <v/>
      </c>
      <c r="AY275" s="132" t="str">
        <f ca="1">IF(ISNUMBER(G275-'Choose Housekeeping Genes'!H$17),G275-'Choose Housekeeping Genes'!H$17,"")</f>
        <v/>
      </c>
      <c r="AZ275" s="132" t="str">
        <f ca="1">IF(ISNUMBER(H275-'Choose Housekeeping Genes'!I$17),H275-'Choose Housekeeping Genes'!I$17,"")</f>
        <v/>
      </c>
      <c r="BA275" s="132" t="str">
        <f ca="1">IF(ISNUMBER(I275-'Choose Housekeeping Genes'!J$17),I275-'Choose Housekeeping Genes'!J$17,"")</f>
        <v/>
      </c>
      <c r="BB275" s="132" t="str">
        <f ca="1">IF(ISNUMBER(J275-'Choose Housekeeping Genes'!K$17),J275-'Choose Housekeeping Genes'!K$17,"")</f>
        <v/>
      </c>
      <c r="BC275" s="132" t="str">
        <f ca="1">IF(ISNUMBER(K275-'Choose Housekeeping Genes'!L$17),K275-'Choose Housekeeping Genes'!L$17,"")</f>
        <v/>
      </c>
      <c r="BD275" s="132" t="str">
        <f ca="1">IF(ISNUMBER(L275-'Choose Housekeeping Genes'!M$17),L275-'Choose Housekeeping Genes'!M$17,"")</f>
        <v/>
      </c>
      <c r="BE275" s="132" t="str">
        <f ca="1">IF(ISNUMBER(M275-'Choose Housekeeping Genes'!N$17),M275-'Choose Housekeeping Genes'!N$17,"")</f>
        <v/>
      </c>
      <c r="BF275" s="132" t="str">
        <f ca="1">IF(ISNUMBER(N275-'Choose Housekeeping Genes'!O$17),N275-'Choose Housekeeping Genes'!O$17,"")</f>
        <v/>
      </c>
      <c r="BG275" s="132" t="str">
        <f ca="1">IF(ISNUMBER(O275-'Choose Housekeeping Genes'!P$17),O275-'Choose Housekeeping Genes'!P$17,"")</f>
        <v/>
      </c>
      <c r="BH275" s="132" t="str">
        <f ca="1">IF(ISNUMBER(P275-'Choose Housekeeping Genes'!Q$17),P275-'Choose Housekeeping Genes'!Q$17,"")</f>
        <v/>
      </c>
      <c r="BI275" s="132" t="str">
        <f ca="1">IF(ISNUMBER(Q275-'Choose Housekeeping Genes'!R$17),Q275-'Choose Housekeeping Genes'!R$17,"")</f>
        <v/>
      </c>
      <c r="BJ275" s="132" t="str">
        <f ca="1">IF(ISNUMBER(R275-'Choose Housekeeping Genes'!S$17),R275-'Choose Housekeeping Genes'!S$17,"")</f>
        <v/>
      </c>
      <c r="BK275" s="132" t="str">
        <f ca="1">IF(ISNUMBER(S275-'Choose Housekeeping Genes'!T$17),S275-'Choose Housekeeping Genes'!T$17,"")</f>
        <v/>
      </c>
      <c r="BL275" s="132" t="str">
        <f ca="1">IF(ISNUMBER(T275-'Choose Housekeeping Genes'!U$17),T275-'Choose Housekeeping Genes'!U$17,"")</f>
        <v/>
      </c>
      <c r="BM275" s="132" t="str">
        <f ca="1">IF(ISNUMBER(U275-'Choose Housekeeping Genes'!V$17),U275-'Choose Housekeeping Genes'!V$17,"")</f>
        <v/>
      </c>
      <c r="BN275" s="132" t="str">
        <f ca="1">IF(ISNUMBER(V275-'Choose Housekeeping Genes'!W$17),V275-'Choose Housekeeping Genes'!W$17,"")</f>
        <v/>
      </c>
      <c r="BO275" s="142" t="str">
        <f t="shared" si="17"/>
        <v>HAGLR</v>
      </c>
      <c r="BP275" s="141" t="s">
        <v>321</v>
      </c>
      <c r="BQ275" s="132" t="str">
        <f ca="1">IF(ISNUMBER(Y275-'Choose Housekeeping Genes'!AA$17),Y275-'Choose Housekeeping Genes'!AA$17,"")</f>
        <v/>
      </c>
      <c r="BR275" s="132" t="str">
        <f ca="1">IF(ISNUMBER(Z275-'Choose Housekeeping Genes'!AB$17),Z275-'Choose Housekeeping Genes'!AB$17,"")</f>
        <v/>
      </c>
      <c r="BS275" s="132" t="str">
        <f ca="1">IF(ISNUMBER(AA275-'Choose Housekeeping Genes'!AC$17),AA275-'Choose Housekeeping Genes'!AC$17,"")</f>
        <v/>
      </c>
      <c r="BT275" s="132" t="str">
        <f ca="1">IF(ISNUMBER(AB275-'Choose Housekeeping Genes'!AD$17),AB275-'Choose Housekeeping Genes'!AD$17,"")</f>
        <v/>
      </c>
      <c r="BU275" s="132" t="str">
        <f ca="1">IF(ISNUMBER(AC275-'Choose Housekeeping Genes'!AE$17),AC275-'Choose Housekeeping Genes'!AE$17,"")</f>
        <v/>
      </c>
      <c r="BV275" s="132" t="str">
        <f ca="1">IF(ISNUMBER(AD275-'Choose Housekeeping Genes'!AF$17),AD275-'Choose Housekeeping Genes'!AF$17,"")</f>
        <v/>
      </c>
      <c r="BW275" s="132" t="str">
        <f ca="1">IF(ISNUMBER(AE275-'Choose Housekeeping Genes'!AG$17),AE275-'Choose Housekeeping Genes'!AG$17,"")</f>
        <v/>
      </c>
      <c r="BX275" s="132" t="str">
        <f ca="1">IF(ISNUMBER(AF275-'Choose Housekeeping Genes'!AH$17),AF275-'Choose Housekeeping Genes'!AH$17,"")</f>
        <v/>
      </c>
      <c r="BY275" s="132" t="str">
        <f ca="1">IF(ISNUMBER(AG275-'Choose Housekeeping Genes'!AI$17),AG275-'Choose Housekeeping Genes'!AI$17,"")</f>
        <v/>
      </c>
      <c r="BZ275" s="132" t="str">
        <f ca="1">IF(ISNUMBER(AH275-'Choose Housekeeping Genes'!AJ$17),AH275-'Choose Housekeeping Genes'!AJ$17,"")</f>
        <v/>
      </c>
      <c r="CA275" s="132" t="str">
        <f ca="1">IF(ISNUMBER(AI275-'Choose Housekeeping Genes'!AK$17),AI275-'Choose Housekeeping Genes'!AK$17,"")</f>
        <v/>
      </c>
      <c r="CB275" s="132" t="str">
        <f ca="1">IF(ISNUMBER(AJ275-'Choose Housekeeping Genes'!AL$17),AJ275-'Choose Housekeeping Genes'!AL$17,"")</f>
        <v/>
      </c>
      <c r="CC275" s="132" t="str">
        <f ca="1">IF(ISNUMBER(AK275-'Choose Housekeeping Genes'!AM$17),AK275-'Choose Housekeeping Genes'!AM$17,"")</f>
        <v/>
      </c>
      <c r="CD275" s="132" t="str">
        <f ca="1">IF(ISNUMBER(AL275-'Choose Housekeeping Genes'!AN$17),AL275-'Choose Housekeeping Genes'!AN$17,"")</f>
        <v/>
      </c>
      <c r="CE275" s="132" t="str">
        <f ca="1">IF(ISNUMBER(AM275-'Choose Housekeeping Genes'!AO$17),AM275-'Choose Housekeeping Genes'!AO$17,"")</f>
        <v/>
      </c>
      <c r="CF275" s="132" t="str">
        <f ca="1">IF(ISNUMBER(AN275-'Choose Housekeeping Genes'!AP$17),AN275-'Choose Housekeeping Genes'!AP$17,"")</f>
        <v/>
      </c>
      <c r="CG275" s="132" t="str">
        <f ca="1">IF(ISNUMBER(AO275-'Choose Housekeeping Genes'!AQ$17),AO275-'Choose Housekeeping Genes'!AQ$17,"")</f>
        <v/>
      </c>
      <c r="CH275" s="132" t="str">
        <f ca="1">IF(ISNUMBER(AP275-'Choose Housekeeping Genes'!AR$17),AP275-'Choose Housekeeping Genes'!AR$17,"")</f>
        <v/>
      </c>
      <c r="CI275" s="132" t="str">
        <f ca="1">IF(ISNUMBER(AQ275-'Choose Housekeeping Genes'!AS$17),AQ275-'Choose Housekeeping Genes'!AS$17,"")</f>
        <v/>
      </c>
      <c r="CJ275" s="132" t="str">
        <f ca="1">IF(ISNUMBER(AR275-'Choose Housekeeping Genes'!AT$17),AR275-'Choose Housekeeping Genes'!AT$17,"")</f>
        <v/>
      </c>
      <c r="CK275" s="137" t="e">
        <f t="shared" ca="1" si="15"/>
        <v>#DIV/0!</v>
      </c>
      <c r="CL275" s="138" t="e">
        <f t="shared" ca="1" si="16"/>
        <v>#DIV/0!</v>
      </c>
    </row>
    <row r="276" spans="1:90" ht="12.75" x14ac:dyDescent="0.15">
      <c r="A276" s="131" t="str">
        <f>'Transcript table'!C276</f>
        <v>HAND2-AS1</v>
      </c>
      <c r="B276" s="35" t="s">
        <v>322</v>
      </c>
      <c r="C276" s="132" t="str">
        <f>IF(SUM('Test Sample Data'!C$3:C$386)&gt;10,IF(AND(ISNUMBER('Test Sample Data'!C276),'Test Sample Data'!C276&lt;35,'Test Sample Data'!C276&gt;0),'Test Sample Data'!C276-'Choose Housekeeping Genes'!D$27,35-'Choose Housekeeping Genes'!D$27),"")</f>
        <v/>
      </c>
      <c r="D276" s="132" t="str">
        <f>IF(SUM('Test Sample Data'!D$3:D$386)&gt;10,IF(AND(ISNUMBER('Test Sample Data'!D276),'Test Sample Data'!D276&lt;35,'Test Sample Data'!D276&gt;0),'Test Sample Data'!D276-'Choose Housekeeping Genes'!E$27,35-'Choose Housekeeping Genes'!E$27),"")</f>
        <v/>
      </c>
      <c r="E276" s="132" t="str">
        <f>IF(SUM('Test Sample Data'!E$3:E$386)&gt;10,IF(AND(ISNUMBER('Test Sample Data'!E276),'Test Sample Data'!E276&lt;35,'Test Sample Data'!E276&gt;0),'Test Sample Data'!E276-'Choose Housekeeping Genes'!F$27,35-'Choose Housekeeping Genes'!F$27),"")</f>
        <v/>
      </c>
      <c r="F276" s="132" t="str">
        <f>IF(SUM('Test Sample Data'!F$3:F$386)&gt;10,IF(AND(ISNUMBER('Test Sample Data'!F276),'Test Sample Data'!F276&lt;35,'Test Sample Data'!F276&gt;0),'Test Sample Data'!F276-'Choose Housekeeping Genes'!G$27,35-'Choose Housekeeping Genes'!G$27),"")</f>
        <v/>
      </c>
      <c r="G276" s="132" t="str">
        <f>IF(SUM('Test Sample Data'!G$3:G$386)&gt;10,IF(AND(ISNUMBER('Test Sample Data'!G276),'Test Sample Data'!G276&lt;35,'Test Sample Data'!G276&gt;0),'Test Sample Data'!G276-'Choose Housekeeping Genes'!H$27,35-'Choose Housekeeping Genes'!H$27),"")</f>
        <v/>
      </c>
      <c r="H276" s="132" t="str">
        <f>IF(SUM('Test Sample Data'!H$3:H$386)&gt;10,IF(AND(ISNUMBER('Test Sample Data'!H276),'Test Sample Data'!H276&lt;35,'Test Sample Data'!H276&gt;0),'Test Sample Data'!H276-'Choose Housekeeping Genes'!I$27,35-'Choose Housekeeping Genes'!I$27),"")</f>
        <v/>
      </c>
      <c r="I276" s="132" t="str">
        <f>IF(SUM('Test Sample Data'!I$3:I$386)&gt;10,IF(AND(ISNUMBER('Test Sample Data'!I276),'Test Sample Data'!I276&lt;35,'Test Sample Data'!I276&gt;0),'Test Sample Data'!I276-'Choose Housekeeping Genes'!J$27,35-'Choose Housekeeping Genes'!J$27),"")</f>
        <v/>
      </c>
      <c r="J276" s="132" t="str">
        <f>IF(SUM('Test Sample Data'!J$3:J$386)&gt;10,IF(AND(ISNUMBER('Test Sample Data'!J276),'Test Sample Data'!J276&lt;35,'Test Sample Data'!J276&gt;0),'Test Sample Data'!J276-'Choose Housekeeping Genes'!K$27,35-'Choose Housekeeping Genes'!K$27),"")</f>
        <v/>
      </c>
      <c r="K276" s="132" t="str">
        <f>IF(SUM('Test Sample Data'!K$3:K$386)&gt;10,IF(AND(ISNUMBER('Test Sample Data'!K276),'Test Sample Data'!K276&lt;35,'Test Sample Data'!K276&gt;0),'Test Sample Data'!K276-'Choose Housekeeping Genes'!L$27,35-'Choose Housekeeping Genes'!L$27),"")</f>
        <v/>
      </c>
      <c r="L276" s="132" t="str">
        <f>IF(SUM('Test Sample Data'!L$3:L$386)&gt;10,IF(AND(ISNUMBER('Test Sample Data'!L276),'Test Sample Data'!L276&lt;35,'Test Sample Data'!L276&gt;0),'Test Sample Data'!L276-'Choose Housekeeping Genes'!M$27,35-'Choose Housekeeping Genes'!M$27),"")</f>
        <v/>
      </c>
      <c r="M276" s="132" t="str">
        <f>IF(SUM('Test Sample Data'!M$3:M$386)&gt;10,IF(AND(ISNUMBER('Test Sample Data'!M276),'Test Sample Data'!M276&lt;35,'Test Sample Data'!M276&gt;0),'Test Sample Data'!M276-'Choose Housekeeping Genes'!N$27,35-'Choose Housekeeping Genes'!N$27),"")</f>
        <v/>
      </c>
      <c r="N276" s="132" t="str">
        <f>IF(SUM('Test Sample Data'!N$3:N$386)&gt;10,IF(AND(ISNUMBER('Test Sample Data'!N276),'Test Sample Data'!N276&lt;35,'Test Sample Data'!N276&gt;0),'Test Sample Data'!N276-'Choose Housekeeping Genes'!O$27,35-'Choose Housekeeping Genes'!O$27),"")</f>
        <v/>
      </c>
      <c r="O276" s="132" t="str">
        <f>IF(SUM('Test Sample Data'!O$3:O$386)&gt;10,IF(AND(ISNUMBER('Test Sample Data'!O276),'Test Sample Data'!O276&lt;35,'Test Sample Data'!O276&gt;0),'Test Sample Data'!O276-'Choose Housekeeping Genes'!P$27,35-'Choose Housekeeping Genes'!P$27),"")</f>
        <v/>
      </c>
      <c r="P276" s="132" t="str">
        <f>IF(SUM('Test Sample Data'!P$3:P$386)&gt;10,IF(AND(ISNUMBER('Test Sample Data'!P276),'Test Sample Data'!P276&lt;35,'Test Sample Data'!P276&gt;0),'Test Sample Data'!P276-'Choose Housekeeping Genes'!Q$27,35-'Choose Housekeeping Genes'!Q$27),"")</f>
        <v/>
      </c>
      <c r="Q276" s="132" t="str">
        <f>IF(SUM('Test Sample Data'!Q$3:Q$386)&gt;10,IF(AND(ISNUMBER('Test Sample Data'!Q276),'Test Sample Data'!Q276&lt;35,'Test Sample Data'!Q276&gt;0),'Test Sample Data'!Q276-'Choose Housekeeping Genes'!R$27,35-'Choose Housekeeping Genes'!R$27),"")</f>
        <v/>
      </c>
      <c r="R276" s="132" t="str">
        <f>IF(SUM('Test Sample Data'!R$3:R$386)&gt;10,IF(AND(ISNUMBER('Test Sample Data'!R276),'Test Sample Data'!R276&lt;35,'Test Sample Data'!R276&gt;0),'Test Sample Data'!R276-'Choose Housekeeping Genes'!S$27,35-'Choose Housekeeping Genes'!S$27),"")</f>
        <v/>
      </c>
      <c r="S276" s="132" t="str">
        <f>IF(SUM('Test Sample Data'!S$3:S$386)&gt;10,IF(AND(ISNUMBER('Test Sample Data'!S276),'Test Sample Data'!S276&lt;35,'Test Sample Data'!S276&gt;0),'Test Sample Data'!S276-'Choose Housekeeping Genes'!T$27,35-'Choose Housekeeping Genes'!T$27),"")</f>
        <v/>
      </c>
      <c r="T276" s="132" t="str">
        <f>IF(SUM('Test Sample Data'!T$3:T$386)&gt;10,IF(AND(ISNUMBER('Test Sample Data'!T276),'Test Sample Data'!T276&lt;35,'Test Sample Data'!T276&gt;0),'Test Sample Data'!T276-'Choose Housekeeping Genes'!U$27,35-'Choose Housekeeping Genes'!U$27),"")</f>
        <v/>
      </c>
      <c r="U276" s="132" t="str">
        <f>IF(SUM('Test Sample Data'!U$3:U$386)&gt;10,IF(AND(ISNUMBER('Test Sample Data'!U276),'Test Sample Data'!U276&lt;35,'Test Sample Data'!U276&gt;0),'Test Sample Data'!U276-'Choose Housekeeping Genes'!V$27,35-'Choose Housekeeping Genes'!V$27),"")</f>
        <v/>
      </c>
      <c r="V276" s="132" t="str">
        <f>IF(SUM('Test Sample Data'!V$3:V$386)&gt;10,IF(AND(ISNUMBER('Test Sample Data'!V276),'Test Sample Data'!V276&lt;35,'Test Sample Data'!V276&gt;0),'Test Sample Data'!V276-'Choose Housekeeping Genes'!W$27,35-'Choose Housekeeping Genes'!W$27),"")</f>
        <v/>
      </c>
      <c r="W276" s="140" t="str">
        <f>'Control Sample Data'!A276</f>
        <v>HAND2-AS1</v>
      </c>
      <c r="X276" s="141" t="s">
        <v>322</v>
      </c>
      <c r="Y276" s="132" t="str">
        <f>IF(SUM('Control Sample Data'!C$3:C$386)&gt;10,IF(AND(ISNUMBER('Control Sample Data'!C276),'Control Sample Data'!C276&lt;35,'Control Sample Data'!C276&gt;0),'Control Sample Data'!C276-'Choose Housekeeping Genes'!AA$27,35-'Choose Housekeeping Genes'!AA$27),"")</f>
        <v/>
      </c>
      <c r="Z276" s="132" t="str">
        <f>IF(SUM('Control Sample Data'!D$3:D$386)&gt;10,IF(AND(ISNUMBER('Control Sample Data'!D276),'Control Sample Data'!D276&lt;35,'Control Sample Data'!D276&gt;0),'Control Sample Data'!D276-'Choose Housekeeping Genes'!AB$27,35-'Choose Housekeeping Genes'!AB$27),"")</f>
        <v/>
      </c>
      <c r="AA276" s="132" t="str">
        <f>IF(SUM('Control Sample Data'!E$3:E$386)&gt;10,IF(AND(ISNUMBER('Control Sample Data'!E276),'Control Sample Data'!E276&lt;35,'Control Sample Data'!E276&gt;0),'Control Sample Data'!E276-'Choose Housekeeping Genes'!AC$27,35-'Choose Housekeeping Genes'!AC$27),"")</f>
        <v/>
      </c>
      <c r="AB276" s="132" t="str">
        <f>IF(SUM('Control Sample Data'!F$3:F$386)&gt;10,IF(AND(ISNUMBER('Control Sample Data'!F276),'Control Sample Data'!F276&lt;35,'Control Sample Data'!F276&gt;0),'Control Sample Data'!F276-'Choose Housekeeping Genes'!AD$27,35-'Choose Housekeeping Genes'!AD$27),"")</f>
        <v/>
      </c>
      <c r="AC276" s="132" t="str">
        <f>IF(SUM('Control Sample Data'!G$3:G$386)&gt;10,IF(AND(ISNUMBER('Control Sample Data'!G276),'Control Sample Data'!G276&lt;35,'Control Sample Data'!G276&gt;0),'Control Sample Data'!G276-'Choose Housekeeping Genes'!AE$27,35-'Choose Housekeeping Genes'!AE$27),"")</f>
        <v/>
      </c>
      <c r="AD276" s="132" t="str">
        <f>IF(SUM('Control Sample Data'!H$3:H$386)&gt;10,IF(AND(ISNUMBER('Control Sample Data'!H276),'Control Sample Data'!H276&lt;35,'Control Sample Data'!H276&gt;0),'Control Sample Data'!H276-'Choose Housekeeping Genes'!AF$27,35-'Choose Housekeeping Genes'!AF$27),"")</f>
        <v/>
      </c>
      <c r="AE276" s="132" t="str">
        <f>IF(SUM('Control Sample Data'!I$3:I$386)&gt;10,IF(AND(ISNUMBER('Control Sample Data'!I276),'Control Sample Data'!I276&lt;35,'Control Sample Data'!I276&gt;0),'Control Sample Data'!I276-'Choose Housekeeping Genes'!AG$27,35-'Choose Housekeeping Genes'!AG$27),"")</f>
        <v/>
      </c>
      <c r="AF276" s="132" t="str">
        <f>IF(SUM('Control Sample Data'!J$3:J$386)&gt;10,IF(AND(ISNUMBER('Control Sample Data'!J276),'Control Sample Data'!J276&lt;35,'Control Sample Data'!J276&gt;0),'Control Sample Data'!J276-'Choose Housekeeping Genes'!AH$27,35-'Choose Housekeeping Genes'!AH$27),"")</f>
        <v/>
      </c>
      <c r="AG276" s="132" t="str">
        <f>IF(SUM('Control Sample Data'!K$3:K$386)&gt;10,IF(AND(ISNUMBER('Control Sample Data'!K276),'Control Sample Data'!K276&lt;35,'Control Sample Data'!K276&gt;0),'Control Sample Data'!K276-'Choose Housekeeping Genes'!AI$27,35-'Choose Housekeeping Genes'!AI$27),"")</f>
        <v/>
      </c>
      <c r="AH276" s="132" t="str">
        <f>IF(SUM('Control Sample Data'!L$3:L$386)&gt;10,IF(AND(ISNUMBER('Control Sample Data'!L276),'Control Sample Data'!L276&lt;35,'Control Sample Data'!L276&gt;0),'Control Sample Data'!L276-'Choose Housekeeping Genes'!AJ$27,35-'Choose Housekeeping Genes'!AJ$27),"")</f>
        <v/>
      </c>
      <c r="AI276" s="132" t="str">
        <f>IF(SUM('Control Sample Data'!M$3:M$386)&gt;10,IF(AND(ISNUMBER('Control Sample Data'!M276),'Control Sample Data'!M276&lt;35,'Control Sample Data'!M276&gt;0),'Control Sample Data'!M276-'Choose Housekeeping Genes'!AK$27,35-'Choose Housekeeping Genes'!AK$27),"")</f>
        <v/>
      </c>
      <c r="AJ276" s="132" t="str">
        <f>IF(SUM('Control Sample Data'!N$3:N$386)&gt;10,IF(AND(ISNUMBER('Control Sample Data'!N276),'Control Sample Data'!N276&lt;35,'Control Sample Data'!N276&gt;0),'Control Sample Data'!N276-'Choose Housekeeping Genes'!AL$27,35-'Choose Housekeeping Genes'!AL$27),"")</f>
        <v/>
      </c>
      <c r="AK276" s="132" t="str">
        <f>IF(SUM('Control Sample Data'!O$3:O$386)&gt;10,IF(AND(ISNUMBER('Control Sample Data'!O276),'Control Sample Data'!O276&lt;35,'Control Sample Data'!O276&gt;0),'Control Sample Data'!O276-'Choose Housekeeping Genes'!AM$27,35-'Choose Housekeeping Genes'!AM$27),"")</f>
        <v/>
      </c>
      <c r="AL276" s="132" t="str">
        <f>IF(SUM('Control Sample Data'!P$3:P$386)&gt;10,IF(AND(ISNUMBER('Control Sample Data'!P276),'Control Sample Data'!P276&lt;35,'Control Sample Data'!P276&gt;0),'Control Sample Data'!P276-'Choose Housekeeping Genes'!AN$27,35-'Choose Housekeeping Genes'!AN$27),"")</f>
        <v/>
      </c>
      <c r="AM276" s="132" t="str">
        <f>IF(SUM('Control Sample Data'!Q$3:Q$386)&gt;10,IF(AND(ISNUMBER('Control Sample Data'!Q276),'Control Sample Data'!Q276&lt;35,'Control Sample Data'!Q276&gt;0),'Control Sample Data'!Q276-'Choose Housekeeping Genes'!AO$27,35-'Choose Housekeeping Genes'!AO$27),"")</f>
        <v/>
      </c>
      <c r="AN276" s="132" t="str">
        <f>IF(SUM('Control Sample Data'!R$3:R$386)&gt;10,IF(AND(ISNUMBER('Control Sample Data'!R276),'Control Sample Data'!R276&lt;35,'Control Sample Data'!R276&gt;0),'Control Sample Data'!R276-'Choose Housekeeping Genes'!AP$27,35-'Choose Housekeeping Genes'!AP$27),"")</f>
        <v/>
      </c>
      <c r="AO276" s="132" t="str">
        <f>IF(SUM('Control Sample Data'!S$3:S$386)&gt;10,IF(AND(ISNUMBER('Control Sample Data'!S276),'Control Sample Data'!S276&lt;35,'Control Sample Data'!S276&gt;0),'Control Sample Data'!S276-'Choose Housekeeping Genes'!AQ$27,35-'Choose Housekeeping Genes'!AQ$27),"")</f>
        <v/>
      </c>
      <c r="AP276" s="132" t="str">
        <f>IF(SUM('Control Sample Data'!T$3:T$386)&gt;10,IF(AND(ISNUMBER('Control Sample Data'!T276),'Control Sample Data'!T276&lt;35,'Control Sample Data'!T276&gt;0),'Control Sample Data'!T276-'Choose Housekeeping Genes'!AR$27,35-'Choose Housekeeping Genes'!AR$27),"")</f>
        <v/>
      </c>
      <c r="AQ276" s="132" t="str">
        <f>IF(SUM('Control Sample Data'!U$3:U$386)&gt;10,IF(AND(ISNUMBER('Control Sample Data'!U276),'Control Sample Data'!U276&lt;35,'Control Sample Data'!U276&gt;0),'Control Sample Data'!U276-'Choose Housekeeping Genes'!AS$27,35-'Choose Housekeeping Genes'!AS$27),"")</f>
        <v/>
      </c>
      <c r="AR276" s="132" t="str">
        <f>IF(SUM('Control Sample Data'!V$3:V$386)&gt;10,IF(AND(ISNUMBER('Control Sample Data'!V276),'Control Sample Data'!V276&lt;35,'Control Sample Data'!V276&gt;0),'Control Sample Data'!V276-'Choose Housekeeping Genes'!AT$27,35-'Choose Housekeeping Genes'!AT$27),"")</f>
        <v/>
      </c>
      <c r="AS276" s="135" t="str">
        <f>'Control Sample Data'!A276</f>
        <v>HAND2-AS1</v>
      </c>
      <c r="AT276" s="35" t="s">
        <v>322</v>
      </c>
      <c r="AU276" s="132" t="str">
        <f ca="1">IF(ISNUMBER(C276-'Choose Housekeeping Genes'!D$17),C276-'Choose Housekeeping Genes'!D$17,"")</f>
        <v/>
      </c>
      <c r="AV276" s="132" t="str">
        <f ca="1">IF(ISNUMBER(D276-'Choose Housekeeping Genes'!E$17),D276-'Choose Housekeeping Genes'!E$17,"")</f>
        <v/>
      </c>
      <c r="AW276" s="132" t="str">
        <f ca="1">IF(ISNUMBER(E276-'Choose Housekeeping Genes'!F$17),E276-'Choose Housekeeping Genes'!F$17,"")</f>
        <v/>
      </c>
      <c r="AX276" s="132" t="str">
        <f ca="1">IF(ISNUMBER(F276-'Choose Housekeeping Genes'!G$17),F276-'Choose Housekeeping Genes'!G$17,"")</f>
        <v/>
      </c>
      <c r="AY276" s="132" t="str">
        <f ca="1">IF(ISNUMBER(G276-'Choose Housekeeping Genes'!H$17),G276-'Choose Housekeeping Genes'!H$17,"")</f>
        <v/>
      </c>
      <c r="AZ276" s="132" t="str">
        <f ca="1">IF(ISNUMBER(H276-'Choose Housekeeping Genes'!I$17),H276-'Choose Housekeeping Genes'!I$17,"")</f>
        <v/>
      </c>
      <c r="BA276" s="132" t="str">
        <f ca="1">IF(ISNUMBER(I276-'Choose Housekeeping Genes'!J$17),I276-'Choose Housekeeping Genes'!J$17,"")</f>
        <v/>
      </c>
      <c r="BB276" s="132" t="str">
        <f ca="1">IF(ISNUMBER(J276-'Choose Housekeeping Genes'!K$17),J276-'Choose Housekeeping Genes'!K$17,"")</f>
        <v/>
      </c>
      <c r="BC276" s="132" t="str">
        <f ca="1">IF(ISNUMBER(K276-'Choose Housekeeping Genes'!L$17),K276-'Choose Housekeeping Genes'!L$17,"")</f>
        <v/>
      </c>
      <c r="BD276" s="132" t="str">
        <f ca="1">IF(ISNUMBER(L276-'Choose Housekeeping Genes'!M$17),L276-'Choose Housekeeping Genes'!M$17,"")</f>
        <v/>
      </c>
      <c r="BE276" s="132" t="str">
        <f ca="1">IF(ISNUMBER(M276-'Choose Housekeeping Genes'!N$17),M276-'Choose Housekeeping Genes'!N$17,"")</f>
        <v/>
      </c>
      <c r="BF276" s="132" t="str">
        <f ca="1">IF(ISNUMBER(N276-'Choose Housekeeping Genes'!O$17),N276-'Choose Housekeeping Genes'!O$17,"")</f>
        <v/>
      </c>
      <c r="BG276" s="132" t="str">
        <f ca="1">IF(ISNUMBER(O276-'Choose Housekeeping Genes'!P$17),O276-'Choose Housekeeping Genes'!P$17,"")</f>
        <v/>
      </c>
      <c r="BH276" s="132" t="str">
        <f ca="1">IF(ISNUMBER(P276-'Choose Housekeeping Genes'!Q$17),P276-'Choose Housekeeping Genes'!Q$17,"")</f>
        <v/>
      </c>
      <c r="BI276" s="132" t="str">
        <f ca="1">IF(ISNUMBER(Q276-'Choose Housekeeping Genes'!R$17),Q276-'Choose Housekeeping Genes'!R$17,"")</f>
        <v/>
      </c>
      <c r="BJ276" s="132" t="str">
        <f ca="1">IF(ISNUMBER(R276-'Choose Housekeeping Genes'!S$17),R276-'Choose Housekeeping Genes'!S$17,"")</f>
        <v/>
      </c>
      <c r="BK276" s="132" t="str">
        <f ca="1">IF(ISNUMBER(S276-'Choose Housekeeping Genes'!T$17),S276-'Choose Housekeeping Genes'!T$17,"")</f>
        <v/>
      </c>
      <c r="BL276" s="132" t="str">
        <f ca="1">IF(ISNUMBER(T276-'Choose Housekeeping Genes'!U$17),T276-'Choose Housekeeping Genes'!U$17,"")</f>
        <v/>
      </c>
      <c r="BM276" s="132" t="str">
        <f ca="1">IF(ISNUMBER(U276-'Choose Housekeeping Genes'!V$17),U276-'Choose Housekeeping Genes'!V$17,"")</f>
        <v/>
      </c>
      <c r="BN276" s="132" t="str">
        <f ca="1">IF(ISNUMBER(V276-'Choose Housekeeping Genes'!W$17),V276-'Choose Housekeeping Genes'!W$17,"")</f>
        <v/>
      </c>
      <c r="BO276" s="142" t="str">
        <f t="shared" si="17"/>
        <v>HAND2-AS1</v>
      </c>
      <c r="BP276" s="141" t="s">
        <v>322</v>
      </c>
      <c r="BQ276" s="132" t="str">
        <f ca="1">IF(ISNUMBER(Y276-'Choose Housekeeping Genes'!AA$17),Y276-'Choose Housekeeping Genes'!AA$17,"")</f>
        <v/>
      </c>
      <c r="BR276" s="132" t="str">
        <f ca="1">IF(ISNUMBER(Z276-'Choose Housekeeping Genes'!AB$17),Z276-'Choose Housekeeping Genes'!AB$17,"")</f>
        <v/>
      </c>
      <c r="BS276" s="132" t="str">
        <f ca="1">IF(ISNUMBER(AA276-'Choose Housekeeping Genes'!AC$17),AA276-'Choose Housekeeping Genes'!AC$17,"")</f>
        <v/>
      </c>
      <c r="BT276" s="132" t="str">
        <f ca="1">IF(ISNUMBER(AB276-'Choose Housekeeping Genes'!AD$17),AB276-'Choose Housekeeping Genes'!AD$17,"")</f>
        <v/>
      </c>
      <c r="BU276" s="132" t="str">
        <f ca="1">IF(ISNUMBER(AC276-'Choose Housekeeping Genes'!AE$17),AC276-'Choose Housekeeping Genes'!AE$17,"")</f>
        <v/>
      </c>
      <c r="BV276" s="132" t="str">
        <f ca="1">IF(ISNUMBER(AD276-'Choose Housekeeping Genes'!AF$17),AD276-'Choose Housekeeping Genes'!AF$17,"")</f>
        <v/>
      </c>
      <c r="BW276" s="132" t="str">
        <f ca="1">IF(ISNUMBER(AE276-'Choose Housekeeping Genes'!AG$17),AE276-'Choose Housekeeping Genes'!AG$17,"")</f>
        <v/>
      </c>
      <c r="BX276" s="132" t="str">
        <f ca="1">IF(ISNUMBER(AF276-'Choose Housekeeping Genes'!AH$17),AF276-'Choose Housekeeping Genes'!AH$17,"")</f>
        <v/>
      </c>
      <c r="BY276" s="132" t="str">
        <f ca="1">IF(ISNUMBER(AG276-'Choose Housekeeping Genes'!AI$17),AG276-'Choose Housekeeping Genes'!AI$17,"")</f>
        <v/>
      </c>
      <c r="BZ276" s="132" t="str">
        <f ca="1">IF(ISNUMBER(AH276-'Choose Housekeeping Genes'!AJ$17),AH276-'Choose Housekeeping Genes'!AJ$17,"")</f>
        <v/>
      </c>
      <c r="CA276" s="132" t="str">
        <f ca="1">IF(ISNUMBER(AI276-'Choose Housekeeping Genes'!AK$17),AI276-'Choose Housekeeping Genes'!AK$17,"")</f>
        <v/>
      </c>
      <c r="CB276" s="132" t="str">
        <f ca="1">IF(ISNUMBER(AJ276-'Choose Housekeeping Genes'!AL$17),AJ276-'Choose Housekeeping Genes'!AL$17,"")</f>
        <v/>
      </c>
      <c r="CC276" s="132" t="str">
        <f ca="1">IF(ISNUMBER(AK276-'Choose Housekeeping Genes'!AM$17),AK276-'Choose Housekeeping Genes'!AM$17,"")</f>
        <v/>
      </c>
      <c r="CD276" s="132" t="str">
        <f ca="1">IF(ISNUMBER(AL276-'Choose Housekeeping Genes'!AN$17),AL276-'Choose Housekeeping Genes'!AN$17,"")</f>
        <v/>
      </c>
      <c r="CE276" s="132" t="str">
        <f ca="1">IF(ISNUMBER(AM276-'Choose Housekeeping Genes'!AO$17),AM276-'Choose Housekeeping Genes'!AO$17,"")</f>
        <v/>
      </c>
      <c r="CF276" s="132" t="str">
        <f ca="1">IF(ISNUMBER(AN276-'Choose Housekeeping Genes'!AP$17),AN276-'Choose Housekeeping Genes'!AP$17,"")</f>
        <v/>
      </c>
      <c r="CG276" s="132" t="str">
        <f ca="1">IF(ISNUMBER(AO276-'Choose Housekeeping Genes'!AQ$17),AO276-'Choose Housekeeping Genes'!AQ$17,"")</f>
        <v/>
      </c>
      <c r="CH276" s="132" t="str">
        <f ca="1">IF(ISNUMBER(AP276-'Choose Housekeeping Genes'!AR$17),AP276-'Choose Housekeeping Genes'!AR$17,"")</f>
        <v/>
      </c>
      <c r="CI276" s="132" t="str">
        <f ca="1">IF(ISNUMBER(AQ276-'Choose Housekeeping Genes'!AS$17),AQ276-'Choose Housekeeping Genes'!AS$17,"")</f>
        <v/>
      </c>
      <c r="CJ276" s="132" t="str">
        <f ca="1">IF(ISNUMBER(AR276-'Choose Housekeeping Genes'!AT$17),AR276-'Choose Housekeeping Genes'!AT$17,"")</f>
        <v/>
      </c>
      <c r="CK276" s="137" t="e">
        <f t="shared" ca="1" si="15"/>
        <v>#DIV/0!</v>
      </c>
      <c r="CL276" s="138" t="e">
        <f t="shared" ca="1" si="16"/>
        <v>#DIV/0!</v>
      </c>
    </row>
    <row r="277" spans="1:90" ht="12.75" x14ac:dyDescent="0.15">
      <c r="A277" s="131" t="str">
        <f>'Transcript table'!C277</f>
        <v>HLA-F-AS1-1</v>
      </c>
      <c r="B277" s="35" t="s">
        <v>323</v>
      </c>
      <c r="C277" s="132" t="str">
        <f>IF(SUM('Test Sample Data'!C$3:C$386)&gt;10,IF(AND(ISNUMBER('Test Sample Data'!C277),'Test Sample Data'!C277&lt;35,'Test Sample Data'!C277&gt;0),'Test Sample Data'!C277-'Choose Housekeeping Genes'!D$27,35-'Choose Housekeeping Genes'!D$27),"")</f>
        <v/>
      </c>
      <c r="D277" s="132" t="str">
        <f>IF(SUM('Test Sample Data'!D$3:D$386)&gt;10,IF(AND(ISNUMBER('Test Sample Data'!D277),'Test Sample Data'!D277&lt;35,'Test Sample Data'!D277&gt;0),'Test Sample Data'!D277-'Choose Housekeeping Genes'!E$27,35-'Choose Housekeeping Genes'!E$27),"")</f>
        <v/>
      </c>
      <c r="E277" s="132" t="str">
        <f>IF(SUM('Test Sample Data'!E$3:E$386)&gt;10,IF(AND(ISNUMBER('Test Sample Data'!E277),'Test Sample Data'!E277&lt;35,'Test Sample Data'!E277&gt;0),'Test Sample Data'!E277-'Choose Housekeeping Genes'!F$27,35-'Choose Housekeeping Genes'!F$27),"")</f>
        <v/>
      </c>
      <c r="F277" s="132" t="str">
        <f>IF(SUM('Test Sample Data'!F$3:F$386)&gt;10,IF(AND(ISNUMBER('Test Sample Data'!F277),'Test Sample Data'!F277&lt;35,'Test Sample Data'!F277&gt;0),'Test Sample Data'!F277-'Choose Housekeeping Genes'!G$27,35-'Choose Housekeeping Genes'!G$27),"")</f>
        <v/>
      </c>
      <c r="G277" s="132" t="str">
        <f>IF(SUM('Test Sample Data'!G$3:G$386)&gt;10,IF(AND(ISNUMBER('Test Sample Data'!G277),'Test Sample Data'!G277&lt;35,'Test Sample Data'!G277&gt;0),'Test Sample Data'!G277-'Choose Housekeeping Genes'!H$27,35-'Choose Housekeeping Genes'!H$27),"")</f>
        <v/>
      </c>
      <c r="H277" s="132" t="str">
        <f>IF(SUM('Test Sample Data'!H$3:H$386)&gt;10,IF(AND(ISNUMBER('Test Sample Data'!H277),'Test Sample Data'!H277&lt;35,'Test Sample Data'!H277&gt;0),'Test Sample Data'!H277-'Choose Housekeeping Genes'!I$27,35-'Choose Housekeeping Genes'!I$27),"")</f>
        <v/>
      </c>
      <c r="I277" s="132" t="str">
        <f>IF(SUM('Test Sample Data'!I$3:I$386)&gt;10,IF(AND(ISNUMBER('Test Sample Data'!I277),'Test Sample Data'!I277&lt;35,'Test Sample Data'!I277&gt;0),'Test Sample Data'!I277-'Choose Housekeeping Genes'!J$27,35-'Choose Housekeeping Genes'!J$27),"")</f>
        <v/>
      </c>
      <c r="J277" s="132" t="str">
        <f>IF(SUM('Test Sample Data'!J$3:J$386)&gt;10,IF(AND(ISNUMBER('Test Sample Data'!J277),'Test Sample Data'!J277&lt;35,'Test Sample Data'!J277&gt;0),'Test Sample Data'!J277-'Choose Housekeeping Genes'!K$27,35-'Choose Housekeeping Genes'!K$27),"")</f>
        <v/>
      </c>
      <c r="K277" s="132" t="str">
        <f>IF(SUM('Test Sample Data'!K$3:K$386)&gt;10,IF(AND(ISNUMBER('Test Sample Data'!K277),'Test Sample Data'!K277&lt;35,'Test Sample Data'!K277&gt;0),'Test Sample Data'!K277-'Choose Housekeeping Genes'!L$27,35-'Choose Housekeeping Genes'!L$27),"")</f>
        <v/>
      </c>
      <c r="L277" s="132" t="str">
        <f>IF(SUM('Test Sample Data'!L$3:L$386)&gt;10,IF(AND(ISNUMBER('Test Sample Data'!L277),'Test Sample Data'!L277&lt;35,'Test Sample Data'!L277&gt;0),'Test Sample Data'!L277-'Choose Housekeeping Genes'!M$27,35-'Choose Housekeeping Genes'!M$27),"")</f>
        <v/>
      </c>
      <c r="M277" s="132" t="str">
        <f>IF(SUM('Test Sample Data'!M$3:M$386)&gt;10,IF(AND(ISNUMBER('Test Sample Data'!M277),'Test Sample Data'!M277&lt;35,'Test Sample Data'!M277&gt;0),'Test Sample Data'!M277-'Choose Housekeeping Genes'!N$27,35-'Choose Housekeeping Genes'!N$27),"")</f>
        <v/>
      </c>
      <c r="N277" s="132" t="str">
        <f>IF(SUM('Test Sample Data'!N$3:N$386)&gt;10,IF(AND(ISNUMBER('Test Sample Data'!N277),'Test Sample Data'!N277&lt;35,'Test Sample Data'!N277&gt;0),'Test Sample Data'!N277-'Choose Housekeeping Genes'!O$27,35-'Choose Housekeeping Genes'!O$27),"")</f>
        <v/>
      </c>
      <c r="O277" s="132" t="str">
        <f>IF(SUM('Test Sample Data'!O$3:O$386)&gt;10,IF(AND(ISNUMBER('Test Sample Data'!O277),'Test Sample Data'!O277&lt;35,'Test Sample Data'!O277&gt;0),'Test Sample Data'!O277-'Choose Housekeeping Genes'!P$27,35-'Choose Housekeeping Genes'!P$27),"")</f>
        <v/>
      </c>
      <c r="P277" s="132" t="str">
        <f>IF(SUM('Test Sample Data'!P$3:P$386)&gt;10,IF(AND(ISNUMBER('Test Sample Data'!P277),'Test Sample Data'!P277&lt;35,'Test Sample Data'!P277&gt;0),'Test Sample Data'!P277-'Choose Housekeeping Genes'!Q$27,35-'Choose Housekeeping Genes'!Q$27),"")</f>
        <v/>
      </c>
      <c r="Q277" s="132" t="str">
        <f>IF(SUM('Test Sample Data'!Q$3:Q$386)&gt;10,IF(AND(ISNUMBER('Test Sample Data'!Q277),'Test Sample Data'!Q277&lt;35,'Test Sample Data'!Q277&gt;0),'Test Sample Data'!Q277-'Choose Housekeeping Genes'!R$27,35-'Choose Housekeeping Genes'!R$27),"")</f>
        <v/>
      </c>
      <c r="R277" s="132" t="str">
        <f>IF(SUM('Test Sample Data'!R$3:R$386)&gt;10,IF(AND(ISNUMBER('Test Sample Data'!R277),'Test Sample Data'!R277&lt;35,'Test Sample Data'!R277&gt;0),'Test Sample Data'!R277-'Choose Housekeeping Genes'!S$27,35-'Choose Housekeeping Genes'!S$27),"")</f>
        <v/>
      </c>
      <c r="S277" s="132" t="str">
        <f>IF(SUM('Test Sample Data'!S$3:S$386)&gt;10,IF(AND(ISNUMBER('Test Sample Data'!S277),'Test Sample Data'!S277&lt;35,'Test Sample Data'!S277&gt;0),'Test Sample Data'!S277-'Choose Housekeeping Genes'!T$27,35-'Choose Housekeeping Genes'!T$27),"")</f>
        <v/>
      </c>
      <c r="T277" s="132" t="str">
        <f>IF(SUM('Test Sample Data'!T$3:T$386)&gt;10,IF(AND(ISNUMBER('Test Sample Data'!T277),'Test Sample Data'!T277&lt;35,'Test Sample Data'!T277&gt;0),'Test Sample Data'!T277-'Choose Housekeeping Genes'!U$27,35-'Choose Housekeeping Genes'!U$27),"")</f>
        <v/>
      </c>
      <c r="U277" s="132" t="str">
        <f>IF(SUM('Test Sample Data'!U$3:U$386)&gt;10,IF(AND(ISNUMBER('Test Sample Data'!U277),'Test Sample Data'!U277&lt;35,'Test Sample Data'!U277&gt;0),'Test Sample Data'!U277-'Choose Housekeeping Genes'!V$27,35-'Choose Housekeeping Genes'!V$27),"")</f>
        <v/>
      </c>
      <c r="V277" s="132" t="str">
        <f>IF(SUM('Test Sample Data'!V$3:V$386)&gt;10,IF(AND(ISNUMBER('Test Sample Data'!V277),'Test Sample Data'!V277&lt;35,'Test Sample Data'!V277&gt;0),'Test Sample Data'!V277-'Choose Housekeeping Genes'!W$27,35-'Choose Housekeeping Genes'!W$27),"")</f>
        <v/>
      </c>
      <c r="W277" s="140" t="str">
        <f>'Control Sample Data'!A277</f>
        <v>HLA-F-AS1-1</v>
      </c>
      <c r="X277" s="141" t="s">
        <v>323</v>
      </c>
      <c r="Y277" s="132" t="str">
        <f>IF(SUM('Control Sample Data'!C$3:C$386)&gt;10,IF(AND(ISNUMBER('Control Sample Data'!C277),'Control Sample Data'!C277&lt;35,'Control Sample Data'!C277&gt;0),'Control Sample Data'!C277-'Choose Housekeeping Genes'!AA$27,35-'Choose Housekeeping Genes'!AA$27),"")</f>
        <v/>
      </c>
      <c r="Z277" s="132" t="str">
        <f>IF(SUM('Control Sample Data'!D$3:D$386)&gt;10,IF(AND(ISNUMBER('Control Sample Data'!D277),'Control Sample Data'!D277&lt;35,'Control Sample Data'!D277&gt;0),'Control Sample Data'!D277-'Choose Housekeeping Genes'!AB$27,35-'Choose Housekeeping Genes'!AB$27),"")</f>
        <v/>
      </c>
      <c r="AA277" s="132" t="str">
        <f>IF(SUM('Control Sample Data'!E$3:E$386)&gt;10,IF(AND(ISNUMBER('Control Sample Data'!E277),'Control Sample Data'!E277&lt;35,'Control Sample Data'!E277&gt;0),'Control Sample Data'!E277-'Choose Housekeeping Genes'!AC$27,35-'Choose Housekeeping Genes'!AC$27),"")</f>
        <v/>
      </c>
      <c r="AB277" s="132" t="str">
        <f>IF(SUM('Control Sample Data'!F$3:F$386)&gt;10,IF(AND(ISNUMBER('Control Sample Data'!F277),'Control Sample Data'!F277&lt;35,'Control Sample Data'!F277&gt;0),'Control Sample Data'!F277-'Choose Housekeeping Genes'!AD$27,35-'Choose Housekeeping Genes'!AD$27),"")</f>
        <v/>
      </c>
      <c r="AC277" s="132" t="str">
        <f>IF(SUM('Control Sample Data'!G$3:G$386)&gt;10,IF(AND(ISNUMBER('Control Sample Data'!G277),'Control Sample Data'!G277&lt;35,'Control Sample Data'!G277&gt;0),'Control Sample Data'!G277-'Choose Housekeeping Genes'!AE$27,35-'Choose Housekeeping Genes'!AE$27),"")</f>
        <v/>
      </c>
      <c r="AD277" s="132" t="str">
        <f>IF(SUM('Control Sample Data'!H$3:H$386)&gt;10,IF(AND(ISNUMBER('Control Sample Data'!H277),'Control Sample Data'!H277&lt;35,'Control Sample Data'!H277&gt;0),'Control Sample Data'!H277-'Choose Housekeeping Genes'!AF$27,35-'Choose Housekeeping Genes'!AF$27),"")</f>
        <v/>
      </c>
      <c r="AE277" s="132" t="str">
        <f>IF(SUM('Control Sample Data'!I$3:I$386)&gt;10,IF(AND(ISNUMBER('Control Sample Data'!I277),'Control Sample Data'!I277&lt;35,'Control Sample Data'!I277&gt;0),'Control Sample Data'!I277-'Choose Housekeeping Genes'!AG$27,35-'Choose Housekeeping Genes'!AG$27),"")</f>
        <v/>
      </c>
      <c r="AF277" s="132" t="str">
        <f>IF(SUM('Control Sample Data'!J$3:J$386)&gt;10,IF(AND(ISNUMBER('Control Sample Data'!J277),'Control Sample Data'!J277&lt;35,'Control Sample Data'!J277&gt;0),'Control Sample Data'!J277-'Choose Housekeeping Genes'!AH$27,35-'Choose Housekeeping Genes'!AH$27),"")</f>
        <v/>
      </c>
      <c r="AG277" s="132" t="str">
        <f>IF(SUM('Control Sample Data'!K$3:K$386)&gt;10,IF(AND(ISNUMBER('Control Sample Data'!K277),'Control Sample Data'!K277&lt;35,'Control Sample Data'!K277&gt;0),'Control Sample Data'!K277-'Choose Housekeeping Genes'!AI$27,35-'Choose Housekeeping Genes'!AI$27),"")</f>
        <v/>
      </c>
      <c r="AH277" s="132" t="str">
        <f>IF(SUM('Control Sample Data'!L$3:L$386)&gt;10,IF(AND(ISNUMBER('Control Sample Data'!L277),'Control Sample Data'!L277&lt;35,'Control Sample Data'!L277&gt;0),'Control Sample Data'!L277-'Choose Housekeeping Genes'!AJ$27,35-'Choose Housekeeping Genes'!AJ$27),"")</f>
        <v/>
      </c>
      <c r="AI277" s="132" t="str">
        <f>IF(SUM('Control Sample Data'!M$3:M$386)&gt;10,IF(AND(ISNUMBER('Control Sample Data'!M277),'Control Sample Data'!M277&lt;35,'Control Sample Data'!M277&gt;0),'Control Sample Data'!M277-'Choose Housekeeping Genes'!AK$27,35-'Choose Housekeeping Genes'!AK$27),"")</f>
        <v/>
      </c>
      <c r="AJ277" s="132" t="str">
        <f>IF(SUM('Control Sample Data'!N$3:N$386)&gt;10,IF(AND(ISNUMBER('Control Sample Data'!N277),'Control Sample Data'!N277&lt;35,'Control Sample Data'!N277&gt;0),'Control Sample Data'!N277-'Choose Housekeeping Genes'!AL$27,35-'Choose Housekeeping Genes'!AL$27),"")</f>
        <v/>
      </c>
      <c r="AK277" s="132" t="str">
        <f>IF(SUM('Control Sample Data'!O$3:O$386)&gt;10,IF(AND(ISNUMBER('Control Sample Data'!O277),'Control Sample Data'!O277&lt;35,'Control Sample Data'!O277&gt;0),'Control Sample Data'!O277-'Choose Housekeeping Genes'!AM$27,35-'Choose Housekeeping Genes'!AM$27),"")</f>
        <v/>
      </c>
      <c r="AL277" s="132" t="str">
        <f>IF(SUM('Control Sample Data'!P$3:P$386)&gt;10,IF(AND(ISNUMBER('Control Sample Data'!P277),'Control Sample Data'!P277&lt;35,'Control Sample Data'!P277&gt;0),'Control Sample Data'!P277-'Choose Housekeeping Genes'!AN$27,35-'Choose Housekeeping Genes'!AN$27),"")</f>
        <v/>
      </c>
      <c r="AM277" s="132" t="str">
        <f>IF(SUM('Control Sample Data'!Q$3:Q$386)&gt;10,IF(AND(ISNUMBER('Control Sample Data'!Q277),'Control Sample Data'!Q277&lt;35,'Control Sample Data'!Q277&gt;0),'Control Sample Data'!Q277-'Choose Housekeeping Genes'!AO$27,35-'Choose Housekeeping Genes'!AO$27),"")</f>
        <v/>
      </c>
      <c r="AN277" s="132" t="str">
        <f>IF(SUM('Control Sample Data'!R$3:R$386)&gt;10,IF(AND(ISNUMBER('Control Sample Data'!R277),'Control Sample Data'!R277&lt;35,'Control Sample Data'!R277&gt;0),'Control Sample Data'!R277-'Choose Housekeeping Genes'!AP$27,35-'Choose Housekeeping Genes'!AP$27),"")</f>
        <v/>
      </c>
      <c r="AO277" s="132" t="str">
        <f>IF(SUM('Control Sample Data'!S$3:S$386)&gt;10,IF(AND(ISNUMBER('Control Sample Data'!S277),'Control Sample Data'!S277&lt;35,'Control Sample Data'!S277&gt;0),'Control Sample Data'!S277-'Choose Housekeeping Genes'!AQ$27,35-'Choose Housekeeping Genes'!AQ$27),"")</f>
        <v/>
      </c>
      <c r="AP277" s="132" t="str">
        <f>IF(SUM('Control Sample Data'!T$3:T$386)&gt;10,IF(AND(ISNUMBER('Control Sample Data'!T277),'Control Sample Data'!T277&lt;35,'Control Sample Data'!T277&gt;0),'Control Sample Data'!T277-'Choose Housekeeping Genes'!AR$27,35-'Choose Housekeeping Genes'!AR$27),"")</f>
        <v/>
      </c>
      <c r="AQ277" s="132" t="str">
        <f>IF(SUM('Control Sample Data'!U$3:U$386)&gt;10,IF(AND(ISNUMBER('Control Sample Data'!U277),'Control Sample Data'!U277&lt;35,'Control Sample Data'!U277&gt;0),'Control Sample Data'!U277-'Choose Housekeeping Genes'!AS$27,35-'Choose Housekeeping Genes'!AS$27),"")</f>
        <v/>
      </c>
      <c r="AR277" s="132" t="str">
        <f>IF(SUM('Control Sample Data'!V$3:V$386)&gt;10,IF(AND(ISNUMBER('Control Sample Data'!V277),'Control Sample Data'!V277&lt;35,'Control Sample Data'!V277&gt;0),'Control Sample Data'!V277-'Choose Housekeeping Genes'!AT$27,35-'Choose Housekeeping Genes'!AT$27),"")</f>
        <v/>
      </c>
      <c r="AS277" s="135" t="str">
        <f>'Control Sample Data'!A277</f>
        <v>HLA-F-AS1-1</v>
      </c>
      <c r="AT277" s="35" t="s">
        <v>323</v>
      </c>
      <c r="AU277" s="132" t="str">
        <f ca="1">IF(ISNUMBER(C277-'Choose Housekeeping Genes'!D$17),C277-'Choose Housekeeping Genes'!D$17,"")</f>
        <v/>
      </c>
      <c r="AV277" s="132" t="str">
        <f ca="1">IF(ISNUMBER(D277-'Choose Housekeeping Genes'!E$17),D277-'Choose Housekeeping Genes'!E$17,"")</f>
        <v/>
      </c>
      <c r="AW277" s="132" t="str">
        <f ca="1">IF(ISNUMBER(E277-'Choose Housekeeping Genes'!F$17),E277-'Choose Housekeeping Genes'!F$17,"")</f>
        <v/>
      </c>
      <c r="AX277" s="132" t="str">
        <f ca="1">IF(ISNUMBER(F277-'Choose Housekeeping Genes'!G$17),F277-'Choose Housekeeping Genes'!G$17,"")</f>
        <v/>
      </c>
      <c r="AY277" s="132" t="str">
        <f ca="1">IF(ISNUMBER(G277-'Choose Housekeeping Genes'!H$17),G277-'Choose Housekeeping Genes'!H$17,"")</f>
        <v/>
      </c>
      <c r="AZ277" s="132" t="str">
        <f ca="1">IF(ISNUMBER(H277-'Choose Housekeeping Genes'!I$17),H277-'Choose Housekeeping Genes'!I$17,"")</f>
        <v/>
      </c>
      <c r="BA277" s="132" t="str">
        <f ca="1">IF(ISNUMBER(I277-'Choose Housekeeping Genes'!J$17),I277-'Choose Housekeeping Genes'!J$17,"")</f>
        <v/>
      </c>
      <c r="BB277" s="132" t="str">
        <f ca="1">IF(ISNUMBER(J277-'Choose Housekeeping Genes'!K$17),J277-'Choose Housekeeping Genes'!K$17,"")</f>
        <v/>
      </c>
      <c r="BC277" s="132" t="str">
        <f ca="1">IF(ISNUMBER(K277-'Choose Housekeeping Genes'!L$17),K277-'Choose Housekeeping Genes'!L$17,"")</f>
        <v/>
      </c>
      <c r="BD277" s="132" t="str">
        <f ca="1">IF(ISNUMBER(L277-'Choose Housekeeping Genes'!M$17),L277-'Choose Housekeeping Genes'!M$17,"")</f>
        <v/>
      </c>
      <c r="BE277" s="132" t="str">
        <f ca="1">IF(ISNUMBER(M277-'Choose Housekeeping Genes'!N$17),M277-'Choose Housekeeping Genes'!N$17,"")</f>
        <v/>
      </c>
      <c r="BF277" s="132" t="str">
        <f ca="1">IF(ISNUMBER(N277-'Choose Housekeeping Genes'!O$17),N277-'Choose Housekeeping Genes'!O$17,"")</f>
        <v/>
      </c>
      <c r="BG277" s="132" t="str">
        <f ca="1">IF(ISNUMBER(O277-'Choose Housekeeping Genes'!P$17),O277-'Choose Housekeeping Genes'!P$17,"")</f>
        <v/>
      </c>
      <c r="BH277" s="132" t="str">
        <f ca="1">IF(ISNUMBER(P277-'Choose Housekeeping Genes'!Q$17),P277-'Choose Housekeeping Genes'!Q$17,"")</f>
        <v/>
      </c>
      <c r="BI277" s="132" t="str">
        <f ca="1">IF(ISNUMBER(Q277-'Choose Housekeeping Genes'!R$17),Q277-'Choose Housekeeping Genes'!R$17,"")</f>
        <v/>
      </c>
      <c r="BJ277" s="132" t="str">
        <f ca="1">IF(ISNUMBER(R277-'Choose Housekeeping Genes'!S$17),R277-'Choose Housekeeping Genes'!S$17,"")</f>
        <v/>
      </c>
      <c r="BK277" s="132" t="str">
        <f ca="1">IF(ISNUMBER(S277-'Choose Housekeeping Genes'!T$17),S277-'Choose Housekeeping Genes'!T$17,"")</f>
        <v/>
      </c>
      <c r="BL277" s="132" t="str">
        <f ca="1">IF(ISNUMBER(T277-'Choose Housekeeping Genes'!U$17),T277-'Choose Housekeeping Genes'!U$17,"")</f>
        <v/>
      </c>
      <c r="BM277" s="132" t="str">
        <f ca="1">IF(ISNUMBER(U277-'Choose Housekeeping Genes'!V$17),U277-'Choose Housekeeping Genes'!V$17,"")</f>
        <v/>
      </c>
      <c r="BN277" s="132" t="str">
        <f ca="1">IF(ISNUMBER(V277-'Choose Housekeeping Genes'!W$17),V277-'Choose Housekeeping Genes'!W$17,"")</f>
        <v/>
      </c>
      <c r="BO277" s="142" t="str">
        <f t="shared" si="17"/>
        <v>HLA-F-AS1-1</v>
      </c>
      <c r="BP277" s="141" t="s">
        <v>323</v>
      </c>
      <c r="BQ277" s="132" t="str">
        <f ca="1">IF(ISNUMBER(Y277-'Choose Housekeeping Genes'!AA$17),Y277-'Choose Housekeeping Genes'!AA$17,"")</f>
        <v/>
      </c>
      <c r="BR277" s="132" t="str">
        <f ca="1">IF(ISNUMBER(Z277-'Choose Housekeeping Genes'!AB$17),Z277-'Choose Housekeeping Genes'!AB$17,"")</f>
        <v/>
      </c>
      <c r="BS277" s="132" t="str">
        <f ca="1">IF(ISNUMBER(AA277-'Choose Housekeeping Genes'!AC$17),AA277-'Choose Housekeeping Genes'!AC$17,"")</f>
        <v/>
      </c>
      <c r="BT277" s="132" t="str">
        <f ca="1">IF(ISNUMBER(AB277-'Choose Housekeeping Genes'!AD$17),AB277-'Choose Housekeeping Genes'!AD$17,"")</f>
        <v/>
      </c>
      <c r="BU277" s="132" t="str">
        <f ca="1">IF(ISNUMBER(AC277-'Choose Housekeeping Genes'!AE$17),AC277-'Choose Housekeeping Genes'!AE$17,"")</f>
        <v/>
      </c>
      <c r="BV277" s="132" t="str">
        <f ca="1">IF(ISNUMBER(AD277-'Choose Housekeeping Genes'!AF$17),AD277-'Choose Housekeeping Genes'!AF$17,"")</f>
        <v/>
      </c>
      <c r="BW277" s="132" t="str">
        <f ca="1">IF(ISNUMBER(AE277-'Choose Housekeeping Genes'!AG$17),AE277-'Choose Housekeeping Genes'!AG$17,"")</f>
        <v/>
      </c>
      <c r="BX277" s="132" t="str">
        <f ca="1">IF(ISNUMBER(AF277-'Choose Housekeeping Genes'!AH$17),AF277-'Choose Housekeeping Genes'!AH$17,"")</f>
        <v/>
      </c>
      <c r="BY277" s="132" t="str">
        <f ca="1">IF(ISNUMBER(AG277-'Choose Housekeeping Genes'!AI$17),AG277-'Choose Housekeeping Genes'!AI$17,"")</f>
        <v/>
      </c>
      <c r="BZ277" s="132" t="str">
        <f ca="1">IF(ISNUMBER(AH277-'Choose Housekeeping Genes'!AJ$17),AH277-'Choose Housekeeping Genes'!AJ$17,"")</f>
        <v/>
      </c>
      <c r="CA277" s="132" t="str">
        <f ca="1">IF(ISNUMBER(AI277-'Choose Housekeeping Genes'!AK$17),AI277-'Choose Housekeeping Genes'!AK$17,"")</f>
        <v/>
      </c>
      <c r="CB277" s="132" t="str">
        <f ca="1">IF(ISNUMBER(AJ277-'Choose Housekeeping Genes'!AL$17),AJ277-'Choose Housekeeping Genes'!AL$17,"")</f>
        <v/>
      </c>
      <c r="CC277" s="132" t="str">
        <f ca="1">IF(ISNUMBER(AK277-'Choose Housekeeping Genes'!AM$17),AK277-'Choose Housekeeping Genes'!AM$17,"")</f>
        <v/>
      </c>
      <c r="CD277" s="132" t="str">
        <f ca="1">IF(ISNUMBER(AL277-'Choose Housekeeping Genes'!AN$17),AL277-'Choose Housekeeping Genes'!AN$17,"")</f>
        <v/>
      </c>
      <c r="CE277" s="132" t="str">
        <f ca="1">IF(ISNUMBER(AM277-'Choose Housekeeping Genes'!AO$17),AM277-'Choose Housekeeping Genes'!AO$17,"")</f>
        <v/>
      </c>
      <c r="CF277" s="132" t="str">
        <f ca="1">IF(ISNUMBER(AN277-'Choose Housekeeping Genes'!AP$17),AN277-'Choose Housekeeping Genes'!AP$17,"")</f>
        <v/>
      </c>
      <c r="CG277" s="132" t="str">
        <f ca="1">IF(ISNUMBER(AO277-'Choose Housekeeping Genes'!AQ$17),AO277-'Choose Housekeeping Genes'!AQ$17,"")</f>
        <v/>
      </c>
      <c r="CH277" s="132" t="str">
        <f ca="1">IF(ISNUMBER(AP277-'Choose Housekeeping Genes'!AR$17),AP277-'Choose Housekeeping Genes'!AR$17,"")</f>
        <v/>
      </c>
      <c r="CI277" s="132" t="str">
        <f ca="1">IF(ISNUMBER(AQ277-'Choose Housekeeping Genes'!AS$17),AQ277-'Choose Housekeeping Genes'!AS$17,"")</f>
        <v/>
      </c>
      <c r="CJ277" s="132" t="str">
        <f ca="1">IF(ISNUMBER(AR277-'Choose Housekeeping Genes'!AT$17),AR277-'Choose Housekeeping Genes'!AT$17,"")</f>
        <v/>
      </c>
      <c r="CK277" s="137" t="e">
        <f t="shared" ca="1" si="15"/>
        <v>#DIV/0!</v>
      </c>
      <c r="CL277" s="138" t="e">
        <f t="shared" ca="1" si="16"/>
        <v>#DIV/0!</v>
      </c>
    </row>
    <row r="278" spans="1:90" ht="12.75" x14ac:dyDescent="0.15">
      <c r="A278" s="131" t="str">
        <f>'Transcript table'!C278</f>
        <v>HLA-F-AS1-2</v>
      </c>
      <c r="B278" s="35" t="s">
        <v>324</v>
      </c>
      <c r="C278" s="132" t="str">
        <f>IF(SUM('Test Sample Data'!C$3:C$386)&gt;10,IF(AND(ISNUMBER('Test Sample Data'!C278),'Test Sample Data'!C278&lt;35,'Test Sample Data'!C278&gt;0),'Test Sample Data'!C278-'Choose Housekeeping Genes'!D$27,35-'Choose Housekeeping Genes'!D$27),"")</f>
        <v/>
      </c>
      <c r="D278" s="132" t="str">
        <f>IF(SUM('Test Sample Data'!D$3:D$386)&gt;10,IF(AND(ISNUMBER('Test Sample Data'!D278),'Test Sample Data'!D278&lt;35,'Test Sample Data'!D278&gt;0),'Test Sample Data'!D278-'Choose Housekeeping Genes'!E$27,35-'Choose Housekeeping Genes'!E$27),"")</f>
        <v/>
      </c>
      <c r="E278" s="132" t="str">
        <f>IF(SUM('Test Sample Data'!E$3:E$386)&gt;10,IF(AND(ISNUMBER('Test Sample Data'!E278),'Test Sample Data'!E278&lt;35,'Test Sample Data'!E278&gt;0),'Test Sample Data'!E278-'Choose Housekeeping Genes'!F$27,35-'Choose Housekeeping Genes'!F$27),"")</f>
        <v/>
      </c>
      <c r="F278" s="132" t="str">
        <f>IF(SUM('Test Sample Data'!F$3:F$386)&gt;10,IF(AND(ISNUMBER('Test Sample Data'!F278),'Test Sample Data'!F278&lt;35,'Test Sample Data'!F278&gt;0),'Test Sample Data'!F278-'Choose Housekeeping Genes'!G$27,35-'Choose Housekeeping Genes'!G$27),"")</f>
        <v/>
      </c>
      <c r="G278" s="132" t="str">
        <f>IF(SUM('Test Sample Data'!G$3:G$386)&gt;10,IF(AND(ISNUMBER('Test Sample Data'!G278),'Test Sample Data'!G278&lt;35,'Test Sample Data'!G278&gt;0),'Test Sample Data'!G278-'Choose Housekeeping Genes'!H$27,35-'Choose Housekeeping Genes'!H$27),"")</f>
        <v/>
      </c>
      <c r="H278" s="132" t="str">
        <f>IF(SUM('Test Sample Data'!H$3:H$386)&gt;10,IF(AND(ISNUMBER('Test Sample Data'!H278),'Test Sample Data'!H278&lt;35,'Test Sample Data'!H278&gt;0),'Test Sample Data'!H278-'Choose Housekeeping Genes'!I$27,35-'Choose Housekeeping Genes'!I$27),"")</f>
        <v/>
      </c>
      <c r="I278" s="132" t="str">
        <f>IF(SUM('Test Sample Data'!I$3:I$386)&gt;10,IF(AND(ISNUMBER('Test Sample Data'!I278),'Test Sample Data'!I278&lt;35,'Test Sample Data'!I278&gt;0),'Test Sample Data'!I278-'Choose Housekeeping Genes'!J$27,35-'Choose Housekeeping Genes'!J$27),"")</f>
        <v/>
      </c>
      <c r="J278" s="132" t="str">
        <f>IF(SUM('Test Sample Data'!J$3:J$386)&gt;10,IF(AND(ISNUMBER('Test Sample Data'!J278),'Test Sample Data'!J278&lt;35,'Test Sample Data'!J278&gt;0),'Test Sample Data'!J278-'Choose Housekeeping Genes'!K$27,35-'Choose Housekeeping Genes'!K$27),"")</f>
        <v/>
      </c>
      <c r="K278" s="132" t="str">
        <f>IF(SUM('Test Sample Data'!K$3:K$386)&gt;10,IF(AND(ISNUMBER('Test Sample Data'!K278),'Test Sample Data'!K278&lt;35,'Test Sample Data'!K278&gt;0),'Test Sample Data'!K278-'Choose Housekeeping Genes'!L$27,35-'Choose Housekeeping Genes'!L$27),"")</f>
        <v/>
      </c>
      <c r="L278" s="132" t="str">
        <f>IF(SUM('Test Sample Data'!L$3:L$386)&gt;10,IF(AND(ISNUMBER('Test Sample Data'!L278),'Test Sample Data'!L278&lt;35,'Test Sample Data'!L278&gt;0),'Test Sample Data'!L278-'Choose Housekeeping Genes'!M$27,35-'Choose Housekeeping Genes'!M$27),"")</f>
        <v/>
      </c>
      <c r="M278" s="132" t="str">
        <f>IF(SUM('Test Sample Data'!M$3:M$386)&gt;10,IF(AND(ISNUMBER('Test Sample Data'!M278),'Test Sample Data'!M278&lt;35,'Test Sample Data'!M278&gt;0),'Test Sample Data'!M278-'Choose Housekeeping Genes'!N$27,35-'Choose Housekeeping Genes'!N$27),"")</f>
        <v/>
      </c>
      <c r="N278" s="132" t="str">
        <f>IF(SUM('Test Sample Data'!N$3:N$386)&gt;10,IF(AND(ISNUMBER('Test Sample Data'!N278),'Test Sample Data'!N278&lt;35,'Test Sample Data'!N278&gt;0),'Test Sample Data'!N278-'Choose Housekeeping Genes'!O$27,35-'Choose Housekeeping Genes'!O$27),"")</f>
        <v/>
      </c>
      <c r="O278" s="132" t="str">
        <f>IF(SUM('Test Sample Data'!O$3:O$386)&gt;10,IF(AND(ISNUMBER('Test Sample Data'!O278),'Test Sample Data'!O278&lt;35,'Test Sample Data'!O278&gt;0),'Test Sample Data'!O278-'Choose Housekeeping Genes'!P$27,35-'Choose Housekeeping Genes'!P$27),"")</f>
        <v/>
      </c>
      <c r="P278" s="132" t="str">
        <f>IF(SUM('Test Sample Data'!P$3:P$386)&gt;10,IF(AND(ISNUMBER('Test Sample Data'!P278),'Test Sample Data'!P278&lt;35,'Test Sample Data'!P278&gt;0),'Test Sample Data'!P278-'Choose Housekeeping Genes'!Q$27,35-'Choose Housekeeping Genes'!Q$27),"")</f>
        <v/>
      </c>
      <c r="Q278" s="132" t="str">
        <f>IF(SUM('Test Sample Data'!Q$3:Q$386)&gt;10,IF(AND(ISNUMBER('Test Sample Data'!Q278),'Test Sample Data'!Q278&lt;35,'Test Sample Data'!Q278&gt;0),'Test Sample Data'!Q278-'Choose Housekeeping Genes'!R$27,35-'Choose Housekeeping Genes'!R$27),"")</f>
        <v/>
      </c>
      <c r="R278" s="132" t="str">
        <f>IF(SUM('Test Sample Data'!R$3:R$386)&gt;10,IF(AND(ISNUMBER('Test Sample Data'!R278),'Test Sample Data'!R278&lt;35,'Test Sample Data'!R278&gt;0),'Test Sample Data'!R278-'Choose Housekeeping Genes'!S$27,35-'Choose Housekeeping Genes'!S$27),"")</f>
        <v/>
      </c>
      <c r="S278" s="132" t="str">
        <f>IF(SUM('Test Sample Data'!S$3:S$386)&gt;10,IF(AND(ISNUMBER('Test Sample Data'!S278),'Test Sample Data'!S278&lt;35,'Test Sample Data'!S278&gt;0),'Test Sample Data'!S278-'Choose Housekeeping Genes'!T$27,35-'Choose Housekeeping Genes'!T$27),"")</f>
        <v/>
      </c>
      <c r="T278" s="132" t="str">
        <f>IF(SUM('Test Sample Data'!T$3:T$386)&gt;10,IF(AND(ISNUMBER('Test Sample Data'!T278),'Test Sample Data'!T278&lt;35,'Test Sample Data'!T278&gt;0),'Test Sample Data'!T278-'Choose Housekeeping Genes'!U$27,35-'Choose Housekeeping Genes'!U$27),"")</f>
        <v/>
      </c>
      <c r="U278" s="132" t="str">
        <f>IF(SUM('Test Sample Data'!U$3:U$386)&gt;10,IF(AND(ISNUMBER('Test Sample Data'!U278),'Test Sample Data'!U278&lt;35,'Test Sample Data'!U278&gt;0),'Test Sample Data'!U278-'Choose Housekeeping Genes'!V$27,35-'Choose Housekeeping Genes'!V$27),"")</f>
        <v/>
      </c>
      <c r="V278" s="132" t="str">
        <f>IF(SUM('Test Sample Data'!V$3:V$386)&gt;10,IF(AND(ISNUMBER('Test Sample Data'!V278),'Test Sample Data'!V278&lt;35,'Test Sample Data'!V278&gt;0),'Test Sample Data'!V278-'Choose Housekeeping Genes'!W$27,35-'Choose Housekeeping Genes'!W$27),"")</f>
        <v/>
      </c>
      <c r="W278" s="140" t="str">
        <f>'Control Sample Data'!A278</f>
        <v>HLA-F-AS1-2</v>
      </c>
      <c r="X278" s="141" t="s">
        <v>324</v>
      </c>
      <c r="Y278" s="132" t="str">
        <f>IF(SUM('Control Sample Data'!C$3:C$386)&gt;10,IF(AND(ISNUMBER('Control Sample Data'!C278),'Control Sample Data'!C278&lt;35,'Control Sample Data'!C278&gt;0),'Control Sample Data'!C278-'Choose Housekeeping Genes'!AA$27,35-'Choose Housekeeping Genes'!AA$27),"")</f>
        <v/>
      </c>
      <c r="Z278" s="132" t="str">
        <f>IF(SUM('Control Sample Data'!D$3:D$386)&gt;10,IF(AND(ISNUMBER('Control Sample Data'!D278),'Control Sample Data'!D278&lt;35,'Control Sample Data'!D278&gt;0),'Control Sample Data'!D278-'Choose Housekeeping Genes'!AB$27,35-'Choose Housekeeping Genes'!AB$27),"")</f>
        <v/>
      </c>
      <c r="AA278" s="132" t="str">
        <f>IF(SUM('Control Sample Data'!E$3:E$386)&gt;10,IF(AND(ISNUMBER('Control Sample Data'!E278),'Control Sample Data'!E278&lt;35,'Control Sample Data'!E278&gt;0),'Control Sample Data'!E278-'Choose Housekeeping Genes'!AC$27,35-'Choose Housekeeping Genes'!AC$27),"")</f>
        <v/>
      </c>
      <c r="AB278" s="132" t="str">
        <f>IF(SUM('Control Sample Data'!F$3:F$386)&gt;10,IF(AND(ISNUMBER('Control Sample Data'!F278),'Control Sample Data'!F278&lt;35,'Control Sample Data'!F278&gt;0),'Control Sample Data'!F278-'Choose Housekeeping Genes'!AD$27,35-'Choose Housekeeping Genes'!AD$27),"")</f>
        <v/>
      </c>
      <c r="AC278" s="132" t="str">
        <f>IF(SUM('Control Sample Data'!G$3:G$386)&gt;10,IF(AND(ISNUMBER('Control Sample Data'!G278),'Control Sample Data'!G278&lt;35,'Control Sample Data'!G278&gt;0),'Control Sample Data'!G278-'Choose Housekeeping Genes'!AE$27,35-'Choose Housekeeping Genes'!AE$27),"")</f>
        <v/>
      </c>
      <c r="AD278" s="132" t="str">
        <f>IF(SUM('Control Sample Data'!H$3:H$386)&gt;10,IF(AND(ISNUMBER('Control Sample Data'!H278),'Control Sample Data'!H278&lt;35,'Control Sample Data'!H278&gt;0),'Control Sample Data'!H278-'Choose Housekeeping Genes'!AF$27,35-'Choose Housekeeping Genes'!AF$27),"")</f>
        <v/>
      </c>
      <c r="AE278" s="132" t="str">
        <f>IF(SUM('Control Sample Data'!I$3:I$386)&gt;10,IF(AND(ISNUMBER('Control Sample Data'!I278),'Control Sample Data'!I278&lt;35,'Control Sample Data'!I278&gt;0),'Control Sample Data'!I278-'Choose Housekeeping Genes'!AG$27,35-'Choose Housekeeping Genes'!AG$27),"")</f>
        <v/>
      </c>
      <c r="AF278" s="132" t="str">
        <f>IF(SUM('Control Sample Data'!J$3:J$386)&gt;10,IF(AND(ISNUMBER('Control Sample Data'!J278),'Control Sample Data'!J278&lt;35,'Control Sample Data'!J278&gt;0),'Control Sample Data'!J278-'Choose Housekeeping Genes'!AH$27,35-'Choose Housekeeping Genes'!AH$27),"")</f>
        <v/>
      </c>
      <c r="AG278" s="132" t="str">
        <f>IF(SUM('Control Sample Data'!K$3:K$386)&gt;10,IF(AND(ISNUMBER('Control Sample Data'!K278),'Control Sample Data'!K278&lt;35,'Control Sample Data'!K278&gt;0),'Control Sample Data'!K278-'Choose Housekeeping Genes'!AI$27,35-'Choose Housekeeping Genes'!AI$27),"")</f>
        <v/>
      </c>
      <c r="AH278" s="132" t="str">
        <f>IF(SUM('Control Sample Data'!L$3:L$386)&gt;10,IF(AND(ISNUMBER('Control Sample Data'!L278),'Control Sample Data'!L278&lt;35,'Control Sample Data'!L278&gt;0),'Control Sample Data'!L278-'Choose Housekeeping Genes'!AJ$27,35-'Choose Housekeeping Genes'!AJ$27),"")</f>
        <v/>
      </c>
      <c r="AI278" s="132" t="str">
        <f>IF(SUM('Control Sample Data'!M$3:M$386)&gt;10,IF(AND(ISNUMBER('Control Sample Data'!M278),'Control Sample Data'!M278&lt;35,'Control Sample Data'!M278&gt;0),'Control Sample Data'!M278-'Choose Housekeeping Genes'!AK$27,35-'Choose Housekeeping Genes'!AK$27),"")</f>
        <v/>
      </c>
      <c r="AJ278" s="132" t="str">
        <f>IF(SUM('Control Sample Data'!N$3:N$386)&gt;10,IF(AND(ISNUMBER('Control Sample Data'!N278),'Control Sample Data'!N278&lt;35,'Control Sample Data'!N278&gt;0),'Control Sample Data'!N278-'Choose Housekeeping Genes'!AL$27,35-'Choose Housekeeping Genes'!AL$27),"")</f>
        <v/>
      </c>
      <c r="AK278" s="132" t="str">
        <f>IF(SUM('Control Sample Data'!O$3:O$386)&gt;10,IF(AND(ISNUMBER('Control Sample Data'!O278),'Control Sample Data'!O278&lt;35,'Control Sample Data'!O278&gt;0),'Control Sample Data'!O278-'Choose Housekeeping Genes'!AM$27,35-'Choose Housekeeping Genes'!AM$27),"")</f>
        <v/>
      </c>
      <c r="AL278" s="132" t="str">
        <f>IF(SUM('Control Sample Data'!P$3:P$386)&gt;10,IF(AND(ISNUMBER('Control Sample Data'!P278),'Control Sample Data'!P278&lt;35,'Control Sample Data'!P278&gt;0),'Control Sample Data'!P278-'Choose Housekeeping Genes'!AN$27,35-'Choose Housekeeping Genes'!AN$27),"")</f>
        <v/>
      </c>
      <c r="AM278" s="132" t="str">
        <f>IF(SUM('Control Sample Data'!Q$3:Q$386)&gt;10,IF(AND(ISNUMBER('Control Sample Data'!Q278),'Control Sample Data'!Q278&lt;35,'Control Sample Data'!Q278&gt;0),'Control Sample Data'!Q278-'Choose Housekeeping Genes'!AO$27,35-'Choose Housekeeping Genes'!AO$27),"")</f>
        <v/>
      </c>
      <c r="AN278" s="132" t="str">
        <f>IF(SUM('Control Sample Data'!R$3:R$386)&gt;10,IF(AND(ISNUMBER('Control Sample Data'!R278),'Control Sample Data'!R278&lt;35,'Control Sample Data'!R278&gt;0),'Control Sample Data'!R278-'Choose Housekeeping Genes'!AP$27,35-'Choose Housekeeping Genes'!AP$27),"")</f>
        <v/>
      </c>
      <c r="AO278" s="132" t="str">
        <f>IF(SUM('Control Sample Data'!S$3:S$386)&gt;10,IF(AND(ISNUMBER('Control Sample Data'!S278),'Control Sample Data'!S278&lt;35,'Control Sample Data'!S278&gt;0),'Control Sample Data'!S278-'Choose Housekeeping Genes'!AQ$27,35-'Choose Housekeeping Genes'!AQ$27),"")</f>
        <v/>
      </c>
      <c r="AP278" s="132" t="str">
        <f>IF(SUM('Control Sample Data'!T$3:T$386)&gt;10,IF(AND(ISNUMBER('Control Sample Data'!T278),'Control Sample Data'!T278&lt;35,'Control Sample Data'!T278&gt;0),'Control Sample Data'!T278-'Choose Housekeeping Genes'!AR$27,35-'Choose Housekeeping Genes'!AR$27),"")</f>
        <v/>
      </c>
      <c r="AQ278" s="132" t="str">
        <f>IF(SUM('Control Sample Data'!U$3:U$386)&gt;10,IF(AND(ISNUMBER('Control Sample Data'!U278),'Control Sample Data'!U278&lt;35,'Control Sample Data'!U278&gt;0),'Control Sample Data'!U278-'Choose Housekeeping Genes'!AS$27,35-'Choose Housekeeping Genes'!AS$27),"")</f>
        <v/>
      </c>
      <c r="AR278" s="132" t="str">
        <f>IF(SUM('Control Sample Data'!V$3:V$386)&gt;10,IF(AND(ISNUMBER('Control Sample Data'!V278),'Control Sample Data'!V278&lt;35,'Control Sample Data'!V278&gt;0),'Control Sample Data'!V278-'Choose Housekeeping Genes'!AT$27,35-'Choose Housekeeping Genes'!AT$27),"")</f>
        <v/>
      </c>
      <c r="AS278" s="135" t="str">
        <f>'Control Sample Data'!A278</f>
        <v>HLA-F-AS1-2</v>
      </c>
      <c r="AT278" s="35" t="s">
        <v>324</v>
      </c>
      <c r="AU278" s="132" t="str">
        <f ca="1">IF(ISNUMBER(C278-'Choose Housekeeping Genes'!D$17),C278-'Choose Housekeeping Genes'!D$17,"")</f>
        <v/>
      </c>
      <c r="AV278" s="132" t="str">
        <f ca="1">IF(ISNUMBER(D278-'Choose Housekeeping Genes'!E$17),D278-'Choose Housekeeping Genes'!E$17,"")</f>
        <v/>
      </c>
      <c r="AW278" s="132" t="str">
        <f ca="1">IF(ISNUMBER(E278-'Choose Housekeeping Genes'!F$17),E278-'Choose Housekeeping Genes'!F$17,"")</f>
        <v/>
      </c>
      <c r="AX278" s="132" t="str">
        <f ca="1">IF(ISNUMBER(F278-'Choose Housekeeping Genes'!G$17),F278-'Choose Housekeeping Genes'!G$17,"")</f>
        <v/>
      </c>
      <c r="AY278" s="132" t="str">
        <f ca="1">IF(ISNUMBER(G278-'Choose Housekeeping Genes'!H$17),G278-'Choose Housekeeping Genes'!H$17,"")</f>
        <v/>
      </c>
      <c r="AZ278" s="132" t="str">
        <f ca="1">IF(ISNUMBER(H278-'Choose Housekeeping Genes'!I$17),H278-'Choose Housekeeping Genes'!I$17,"")</f>
        <v/>
      </c>
      <c r="BA278" s="132" t="str">
        <f ca="1">IF(ISNUMBER(I278-'Choose Housekeeping Genes'!J$17),I278-'Choose Housekeeping Genes'!J$17,"")</f>
        <v/>
      </c>
      <c r="BB278" s="132" t="str">
        <f ca="1">IF(ISNUMBER(J278-'Choose Housekeeping Genes'!K$17),J278-'Choose Housekeeping Genes'!K$17,"")</f>
        <v/>
      </c>
      <c r="BC278" s="132" t="str">
        <f ca="1">IF(ISNUMBER(K278-'Choose Housekeeping Genes'!L$17),K278-'Choose Housekeeping Genes'!L$17,"")</f>
        <v/>
      </c>
      <c r="BD278" s="132" t="str">
        <f ca="1">IF(ISNUMBER(L278-'Choose Housekeeping Genes'!M$17),L278-'Choose Housekeeping Genes'!M$17,"")</f>
        <v/>
      </c>
      <c r="BE278" s="132" t="str">
        <f ca="1">IF(ISNUMBER(M278-'Choose Housekeeping Genes'!N$17),M278-'Choose Housekeeping Genes'!N$17,"")</f>
        <v/>
      </c>
      <c r="BF278" s="132" t="str">
        <f ca="1">IF(ISNUMBER(N278-'Choose Housekeeping Genes'!O$17),N278-'Choose Housekeeping Genes'!O$17,"")</f>
        <v/>
      </c>
      <c r="BG278" s="132" t="str">
        <f ca="1">IF(ISNUMBER(O278-'Choose Housekeeping Genes'!P$17),O278-'Choose Housekeeping Genes'!P$17,"")</f>
        <v/>
      </c>
      <c r="BH278" s="132" t="str">
        <f ca="1">IF(ISNUMBER(P278-'Choose Housekeeping Genes'!Q$17),P278-'Choose Housekeeping Genes'!Q$17,"")</f>
        <v/>
      </c>
      <c r="BI278" s="132" t="str">
        <f ca="1">IF(ISNUMBER(Q278-'Choose Housekeeping Genes'!R$17),Q278-'Choose Housekeeping Genes'!R$17,"")</f>
        <v/>
      </c>
      <c r="BJ278" s="132" t="str">
        <f ca="1">IF(ISNUMBER(R278-'Choose Housekeeping Genes'!S$17),R278-'Choose Housekeeping Genes'!S$17,"")</f>
        <v/>
      </c>
      <c r="BK278" s="132" t="str">
        <f ca="1">IF(ISNUMBER(S278-'Choose Housekeeping Genes'!T$17),S278-'Choose Housekeeping Genes'!T$17,"")</f>
        <v/>
      </c>
      <c r="BL278" s="132" t="str">
        <f ca="1">IF(ISNUMBER(T278-'Choose Housekeeping Genes'!U$17),T278-'Choose Housekeeping Genes'!U$17,"")</f>
        <v/>
      </c>
      <c r="BM278" s="132" t="str">
        <f ca="1">IF(ISNUMBER(U278-'Choose Housekeeping Genes'!V$17),U278-'Choose Housekeeping Genes'!V$17,"")</f>
        <v/>
      </c>
      <c r="BN278" s="132" t="str">
        <f ca="1">IF(ISNUMBER(V278-'Choose Housekeeping Genes'!W$17),V278-'Choose Housekeeping Genes'!W$17,"")</f>
        <v/>
      </c>
      <c r="BO278" s="142" t="str">
        <f t="shared" si="17"/>
        <v>HLA-F-AS1-2</v>
      </c>
      <c r="BP278" s="141" t="s">
        <v>324</v>
      </c>
      <c r="BQ278" s="132" t="str">
        <f ca="1">IF(ISNUMBER(Y278-'Choose Housekeeping Genes'!AA$17),Y278-'Choose Housekeeping Genes'!AA$17,"")</f>
        <v/>
      </c>
      <c r="BR278" s="132" t="str">
        <f ca="1">IF(ISNUMBER(Z278-'Choose Housekeeping Genes'!AB$17),Z278-'Choose Housekeeping Genes'!AB$17,"")</f>
        <v/>
      </c>
      <c r="BS278" s="132" t="str">
        <f ca="1">IF(ISNUMBER(AA278-'Choose Housekeeping Genes'!AC$17),AA278-'Choose Housekeeping Genes'!AC$17,"")</f>
        <v/>
      </c>
      <c r="BT278" s="132" t="str">
        <f ca="1">IF(ISNUMBER(AB278-'Choose Housekeeping Genes'!AD$17),AB278-'Choose Housekeeping Genes'!AD$17,"")</f>
        <v/>
      </c>
      <c r="BU278" s="132" t="str">
        <f ca="1">IF(ISNUMBER(AC278-'Choose Housekeeping Genes'!AE$17),AC278-'Choose Housekeeping Genes'!AE$17,"")</f>
        <v/>
      </c>
      <c r="BV278" s="132" t="str">
        <f ca="1">IF(ISNUMBER(AD278-'Choose Housekeeping Genes'!AF$17),AD278-'Choose Housekeeping Genes'!AF$17,"")</f>
        <v/>
      </c>
      <c r="BW278" s="132" t="str">
        <f ca="1">IF(ISNUMBER(AE278-'Choose Housekeeping Genes'!AG$17),AE278-'Choose Housekeeping Genes'!AG$17,"")</f>
        <v/>
      </c>
      <c r="BX278" s="132" t="str">
        <f ca="1">IF(ISNUMBER(AF278-'Choose Housekeeping Genes'!AH$17),AF278-'Choose Housekeeping Genes'!AH$17,"")</f>
        <v/>
      </c>
      <c r="BY278" s="132" t="str">
        <f ca="1">IF(ISNUMBER(AG278-'Choose Housekeeping Genes'!AI$17),AG278-'Choose Housekeeping Genes'!AI$17,"")</f>
        <v/>
      </c>
      <c r="BZ278" s="132" t="str">
        <f ca="1">IF(ISNUMBER(AH278-'Choose Housekeeping Genes'!AJ$17),AH278-'Choose Housekeeping Genes'!AJ$17,"")</f>
        <v/>
      </c>
      <c r="CA278" s="132" t="str">
        <f ca="1">IF(ISNUMBER(AI278-'Choose Housekeeping Genes'!AK$17),AI278-'Choose Housekeeping Genes'!AK$17,"")</f>
        <v/>
      </c>
      <c r="CB278" s="132" t="str">
        <f ca="1">IF(ISNUMBER(AJ278-'Choose Housekeeping Genes'!AL$17),AJ278-'Choose Housekeeping Genes'!AL$17,"")</f>
        <v/>
      </c>
      <c r="CC278" s="132" t="str">
        <f ca="1">IF(ISNUMBER(AK278-'Choose Housekeeping Genes'!AM$17),AK278-'Choose Housekeeping Genes'!AM$17,"")</f>
        <v/>
      </c>
      <c r="CD278" s="132" t="str">
        <f ca="1">IF(ISNUMBER(AL278-'Choose Housekeeping Genes'!AN$17),AL278-'Choose Housekeeping Genes'!AN$17,"")</f>
        <v/>
      </c>
      <c r="CE278" s="132" t="str">
        <f ca="1">IF(ISNUMBER(AM278-'Choose Housekeeping Genes'!AO$17),AM278-'Choose Housekeeping Genes'!AO$17,"")</f>
        <v/>
      </c>
      <c r="CF278" s="132" t="str">
        <f ca="1">IF(ISNUMBER(AN278-'Choose Housekeeping Genes'!AP$17),AN278-'Choose Housekeeping Genes'!AP$17,"")</f>
        <v/>
      </c>
      <c r="CG278" s="132" t="str">
        <f ca="1">IF(ISNUMBER(AO278-'Choose Housekeeping Genes'!AQ$17),AO278-'Choose Housekeeping Genes'!AQ$17,"")</f>
        <v/>
      </c>
      <c r="CH278" s="132" t="str">
        <f ca="1">IF(ISNUMBER(AP278-'Choose Housekeeping Genes'!AR$17),AP278-'Choose Housekeeping Genes'!AR$17,"")</f>
        <v/>
      </c>
      <c r="CI278" s="132" t="str">
        <f ca="1">IF(ISNUMBER(AQ278-'Choose Housekeeping Genes'!AS$17),AQ278-'Choose Housekeeping Genes'!AS$17,"")</f>
        <v/>
      </c>
      <c r="CJ278" s="132" t="str">
        <f ca="1">IF(ISNUMBER(AR278-'Choose Housekeeping Genes'!AT$17),AR278-'Choose Housekeeping Genes'!AT$17,"")</f>
        <v/>
      </c>
      <c r="CK278" s="137" t="e">
        <f t="shared" ca="1" si="15"/>
        <v>#DIV/0!</v>
      </c>
      <c r="CL278" s="138" t="e">
        <f t="shared" ca="1" si="16"/>
        <v>#DIV/0!</v>
      </c>
    </row>
    <row r="279" spans="1:90" ht="12.75" x14ac:dyDescent="0.15">
      <c r="A279" s="131" t="str">
        <f>'Transcript table'!C279</f>
        <v>HOTAIR-1</v>
      </c>
      <c r="B279" s="35" t="s">
        <v>325</v>
      </c>
      <c r="C279" s="132" t="str">
        <f>IF(SUM('Test Sample Data'!C$3:C$386)&gt;10,IF(AND(ISNUMBER('Test Sample Data'!C279),'Test Sample Data'!C279&lt;35,'Test Sample Data'!C279&gt;0),'Test Sample Data'!C279-'Choose Housekeeping Genes'!D$27,35-'Choose Housekeeping Genes'!D$27),"")</f>
        <v/>
      </c>
      <c r="D279" s="132" t="str">
        <f>IF(SUM('Test Sample Data'!D$3:D$386)&gt;10,IF(AND(ISNUMBER('Test Sample Data'!D279),'Test Sample Data'!D279&lt;35,'Test Sample Data'!D279&gt;0),'Test Sample Data'!D279-'Choose Housekeeping Genes'!E$27,35-'Choose Housekeeping Genes'!E$27),"")</f>
        <v/>
      </c>
      <c r="E279" s="132" t="str">
        <f>IF(SUM('Test Sample Data'!E$3:E$386)&gt;10,IF(AND(ISNUMBER('Test Sample Data'!E279),'Test Sample Data'!E279&lt;35,'Test Sample Data'!E279&gt;0),'Test Sample Data'!E279-'Choose Housekeeping Genes'!F$27,35-'Choose Housekeeping Genes'!F$27),"")</f>
        <v/>
      </c>
      <c r="F279" s="132" t="str">
        <f>IF(SUM('Test Sample Data'!F$3:F$386)&gt;10,IF(AND(ISNUMBER('Test Sample Data'!F279),'Test Sample Data'!F279&lt;35,'Test Sample Data'!F279&gt;0),'Test Sample Data'!F279-'Choose Housekeeping Genes'!G$27,35-'Choose Housekeeping Genes'!G$27),"")</f>
        <v/>
      </c>
      <c r="G279" s="132" t="str">
        <f>IF(SUM('Test Sample Data'!G$3:G$386)&gt;10,IF(AND(ISNUMBER('Test Sample Data'!G279),'Test Sample Data'!G279&lt;35,'Test Sample Data'!G279&gt;0),'Test Sample Data'!G279-'Choose Housekeeping Genes'!H$27,35-'Choose Housekeeping Genes'!H$27),"")</f>
        <v/>
      </c>
      <c r="H279" s="132" t="str">
        <f>IF(SUM('Test Sample Data'!H$3:H$386)&gt;10,IF(AND(ISNUMBER('Test Sample Data'!H279),'Test Sample Data'!H279&lt;35,'Test Sample Data'!H279&gt;0),'Test Sample Data'!H279-'Choose Housekeeping Genes'!I$27,35-'Choose Housekeeping Genes'!I$27),"")</f>
        <v/>
      </c>
      <c r="I279" s="132" t="str">
        <f>IF(SUM('Test Sample Data'!I$3:I$386)&gt;10,IF(AND(ISNUMBER('Test Sample Data'!I279),'Test Sample Data'!I279&lt;35,'Test Sample Data'!I279&gt;0),'Test Sample Data'!I279-'Choose Housekeeping Genes'!J$27,35-'Choose Housekeeping Genes'!J$27),"")</f>
        <v/>
      </c>
      <c r="J279" s="132" t="str">
        <f>IF(SUM('Test Sample Data'!J$3:J$386)&gt;10,IF(AND(ISNUMBER('Test Sample Data'!J279),'Test Sample Data'!J279&lt;35,'Test Sample Data'!J279&gt;0),'Test Sample Data'!J279-'Choose Housekeeping Genes'!K$27,35-'Choose Housekeeping Genes'!K$27),"")</f>
        <v/>
      </c>
      <c r="K279" s="132" t="str">
        <f>IF(SUM('Test Sample Data'!K$3:K$386)&gt;10,IF(AND(ISNUMBER('Test Sample Data'!K279),'Test Sample Data'!K279&lt;35,'Test Sample Data'!K279&gt;0),'Test Sample Data'!K279-'Choose Housekeeping Genes'!L$27,35-'Choose Housekeeping Genes'!L$27),"")</f>
        <v/>
      </c>
      <c r="L279" s="132" t="str">
        <f>IF(SUM('Test Sample Data'!L$3:L$386)&gt;10,IF(AND(ISNUMBER('Test Sample Data'!L279),'Test Sample Data'!L279&lt;35,'Test Sample Data'!L279&gt;0),'Test Sample Data'!L279-'Choose Housekeeping Genes'!M$27,35-'Choose Housekeeping Genes'!M$27),"")</f>
        <v/>
      </c>
      <c r="M279" s="132" t="str">
        <f>IF(SUM('Test Sample Data'!M$3:M$386)&gt;10,IF(AND(ISNUMBER('Test Sample Data'!M279),'Test Sample Data'!M279&lt;35,'Test Sample Data'!M279&gt;0),'Test Sample Data'!M279-'Choose Housekeeping Genes'!N$27,35-'Choose Housekeeping Genes'!N$27),"")</f>
        <v/>
      </c>
      <c r="N279" s="132" t="str">
        <f>IF(SUM('Test Sample Data'!N$3:N$386)&gt;10,IF(AND(ISNUMBER('Test Sample Data'!N279),'Test Sample Data'!N279&lt;35,'Test Sample Data'!N279&gt;0),'Test Sample Data'!N279-'Choose Housekeeping Genes'!O$27,35-'Choose Housekeeping Genes'!O$27),"")</f>
        <v/>
      </c>
      <c r="O279" s="132" t="str">
        <f>IF(SUM('Test Sample Data'!O$3:O$386)&gt;10,IF(AND(ISNUMBER('Test Sample Data'!O279),'Test Sample Data'!O279&lt;35,'Test Sample Data'!O279&gt;0),'Test Sample Data'!O279-'Choose Housekeeping Genes'!P$27,35-'Choose Housekeeping Genes'!P$27),"")</f>
        <v/>
      </c>
      <c r="P279" s="132" t="str">
        <f>IF(SUM('Test Sample Data'!P$3:P$386)&gt;10,IF(AND(ISNUMBER('Test Sample Data'!P279),'Test Sample Data'!P279&lt;35,'Test Sample Data'!P279&gt;0),'Test Sample Data'!P279-'Choose Housekeeping Genes'!Q$27,35-'Choose Housekeeping Genes'!Q$27),"")</f>
        <v/>
      </c>
      <c r="Q279" s="132" t="str">
        <f>IF(SUM('Test Sample Data'!Q$3:Q$386)&gt;10,IF(AND(ISNUMBER('Test Sample Data'!Q279),'Test Sample Data'!Q279&lt;35,'Test Sample Data'!Q279&gt;0),'Test Sample Data'!Q279-'Choose Housekeeping Genes'!R$27,35-'Choose Housekeeping Genes'!R$27),"")</f>
        <v/>
      </c>
      <c r="R279" s="132" t="str">
        <f>IF(SUM('Test Sample Data'!R$3:R$386)&gt;10,IF(AND(ISNUMBER('Test Sample Data'!R279),'Test Sample Data'!R279&lt;35,'Test Sample Data'!R279&gt;0),'Test Sample Data'!R279-'Choose Housekeeping Genes'!S$27,35-'Choose Housekeeping Genes'!S$27),"")</f>
        <v/>
      </c>
      <c r="S279" s="132" t="str">
        <f>IF(SUM('Test Sample Data'!S$3:S$386)&gt;10,IF(AND(ISNUMBER('Test Sample Data'!S279),'Test Sample Data'!S279&lt;35,'Test Sample Data'!S279&gt;0),'Test Sample Data'!S279-'Choose Housekeeping Genes'!T$27,35-'Choose Housekeeping Genes'!T$27),"")</f>
        <v/>
      </c>
      <c r="T279" s="132" t="str">
        <f>IF(SUM('Test Sample Data'!T$3:T$386)&gt;10,IF(AND(ISNUMBER('Test Sample Data'!T279),'Test Sample Data'!T279&lt;35,'Test Sample Data'!T279&gt;0),'Test Sample Data'!T279-'Choose Housekeeping Genes'!U$27,35-'Choose Housekeeping Genes'!U$27),"")</f>
        <v/>
      </c>
      <c r="U279" s="132" t="str">
        <f>IF(SUM('Test Sample Data'!U$3:U$386)&gt;10,IF(AND(ISNUMBER('Test Sample Data'!U279),'Test Sample Data'!U279&lt;35,'Test Sample Data'!U279&gt;0),'Test Sample Data'!U279-'Choose Housekeeping Genes'!V$27,35-'Choose Housekeeping Genes'!V$27),"")</f>
        <v/>
      </c>
      <c r="V279" s="132" t="str">
        <f>IF(SUM('Test Sample Data'!V$3:V$386)&gt;10,IF(AND(ISNUMBER('Test Sample Data'!V279),'Test Sample Data'!V279&lt;35,'Test Sample Data'!V279&gt;0),'Test Sample Data'!V279-'Choose Housekeeping Genes'!W$27,35-'Choose Housekeeping Genes'!W$27),"")</f>
        <v/>
      </c>
      <c r="W279" s="140" t="str">
        <f>'Control Sample Data'!A279</f>
        <v>HOTAIR-1</v>
      </c>
      <c r="X279" s="141" t="s">
        <v>325</v>
      </c>
      <c r="Y279" s="132" t="str">
        <f>IF(SUM('Control Sample Data'!C$3:C$386)&gt;10,IF(AND(ISNUMBER('Control Sample Data'!C279),'Control Sample Data'!C279&lt;35,'Control Sample Data'!C279&gt;0),'Control Sample Data'!C279-'Choose Housekeeping Genes'!AA$27,35-'Choose Housekeeping Genes'!AA$27),"")</f>
        <v/>
      </c>
      <c r="Z279" s="132" t="str">
        <f>IF(SUM('Control Sample Data'!D$3:D$386)&gt;10,IF(AND(ISNUMBER('Control Sample Data'!D279),'Control Sample Data'!D279&lt;35,'Control Sample Data'!D279&gt;0),'Control Sample Data'!D279-'Choose Housekeeping Genes'!AB$27,35-'Choose Housekeeping Genes'!AB$27),"")</f>
        <v/>
      </c>
      <c r="AA279" s="132" t="str">
        <f>IF(SUM('Control Sample Data'!E$3:E$386)&gt;10,IF(AND(ISNUMBER('Control Sample Data'!E279),'Control Sample Data'!E279&lt;35,'Control Sample Data'!E279&gt;0),'Control Sample Data'!E279-'Choose Housekeeping Genes'!AC$27,35-'Choose Housekeeping Genes'!AC$27),"")</f>
        <v/>
      </c>
      <c r="AB279" s="132" t="str">
        <f>IF(SUM('Control Sample Data'!F$3:F$386)&gt;10,IF(AND(ISNUMBER('Control Sample Data'!F279),'Control Sample Data'!F279&lt;35,'Control Sample Data'!F279&gt;0),'Control Sample Data'!F279-'Choose Housekeeping Genes'!AD$27,35-'Choose Housekeeping Genes'!AD$27),"")</f>
        <v/>
      </c>
      <c r="AC279" s="132" t="str">
        <f>IF(SUM('Control Sample Data'!G$3:G$386)&gt;10,IF(AND(ISNUMBER('Control Sample Data'!G279),'Control Sample Data'!G279&lt;35,'Control Sample Data'!G279&gt;0),'Control Sample Data'!G279-'Choose Housekeeping Genes'!AE$27,35-'Choose Housekeeping Genes'!AE$27),"")</f>
        <v/>
      </c>
      <c r="AD279" s="132" t="str">
        <f>IF(SUM('Control Sample Data'!H$3:H$386)&gt;10,IF(AND(ISNUMBER('Control Sample Data'!H279),'Control Sample Data'!H279&lt;35,'Control Sample Data'!H279&gt;0),'Control Sample Data'!H279-'Choose Housekeeping Genes'!AF$27,35-'Choose Housekeeping Genes'!AF$27),"")</f>
        <v/>
      </c>
      <c r="AE279" s="132" t="str">
        <f>IF(SUM('Control Sample Data'!I$3:I$386)&gt;10,IF(AND(ISNUMBER('Control Sample Data'!I279),'Control Sample Data'!I279&lt;35,'Control Sample Data'!I279&gt;0),'Control Sample Data'!I279-'Choose Housekeeping Genes'!AG$27,35-'Choose Housekeeping Genes'!AG$27),"")</f>
        <v/>
      </c>
      <c r="AF279" s="132" t="str">
        <f>IF(SUM('Control Sample Data'!J$3:J$386)&gt;10,IF(AND(ISNUMBER('Control Sample Data'!J279),'Control Sample Data'!J279&lt;35,'Control Sample Data'!J279&gt;0),'Control Sample Data'!J279-'Choose Housekeeping Genes'!AH$27,35-'Choose Housekeeping Genes'!AH$27),"")</f>
        <v/>
      </c>
      <c r="AG279" s="132" t="str">
        <f>IF(SUM('Control Sample Data'!K$3:K$386)&gt;10,IF(AND(ISNUMBER('Control Sample Data'!K279),'Control Sample Data'!K279&lt;35,'Control Sample Data'!K279&gt;0),'Control Sample Data'!K279-'Choose Housekeeping Genes'!AI$27,35-'Choose Housekeeping Genes'!AI$27),"")</f>
        <v/>
      </c>
      <c r="AH279" s="132" t="str">
        <f>IF(SUM('Control Sample Data'!L$3:L$386)&gt;10,IF(AND(ISNUMBER('Control Sample Data'!L279),'Control Sample Data'!L279&lt;35,'Control Sample Data'!L279&gt;0),'Control Sample Data'!L279-'Choose Housekeeping Genes'!AJ$27,35-'Choose Housekeeping Genes'!AJ$27),"")</f>
        <v/>
      </c>
      <c r="AI279" s="132" t="str">
        <f>IF(SUM('Control Sample Data'!M$3:M$386)&gt;10,IF(AND(ISNUMBER('Control Sample Data'!M279),'Control Sample Data'!M279&lt;35,'Control Sample Data'!M279&gt;0),'Control Sample Data'!M279-'Choose Housekeeping Genes'!AK$27,35-'Choose Housekeeping Genes'!AK$27),"")</f>
        <v/>
      </c>
      <c r="AJ279" s="132" t="str">
        <f>IF(SUM('Control Sample Data'!N$3:N$386)&gt;10,IF(AND(ISNUMBER('Control Sample Data'!N279),'Control Sample Data'!N279&lt;35,'Control Sample Data'!N279&gt;0),'Control Sample Data'!N279-'Choose Housekeeping Genes'!AL$27,35-'Choose Housekeeping Genes'!AL$27),"")</f>
        <v/>
      </c>
      <c r="AK279" s="132" t="str">
        <f>IF(SUM('Control Sample Data'!O$3:O$386)&gt;10,IF(AND(ISNUMBER('Control Sample Data'!O279),'Control Sample Data'!O279&lt;35,'Control Sample Data'!O279&gt;0),'Control Sample Data'!O279-'Choose Housekeeping Genes'!AM$27,35-'Choose Housekeeping Genes'!AM$27),"")</f>
        <v/>
      </c>
      <c r="AL279" s="132" t="str">
        <f>IF(SUM('Control Sample Data'!P$3:P$386)&gt;10,IF(AND(ISNUMBER('Control Sample Data'!P279),'Control Sample Data'!P279&lt;35,'Control Sample Data'!P279&gt;0),'Control Sample Data'!P279-'Choose Housekeeping Genes'!AN$27,35-'Choose Housekeeping Genes'!AN$27),"")</f>
        <v/>
      </c>
      <c r="AM279" s="132" t="str">
        <f>IF(SUM('Control Sample Data'!Q$3:Q$386)&gt;10,IF(AND(ISNUMBER('Control Sample Data'!Q279),'Control Sample Data'!Q279&lt;35,'Control Sample Data'!Q279&gt;0),'Control Sample Data'!Q279-'Choose Housekeeping Genes'!AO$27,35-'Choose Housekeeping Genes'!AO$27),"")</f>
        <v/>
      </c>
      <c r="AN279" s="132" t="str">
        <f>IF(SUM('Control Sample Data'!R$3:R$386)&gt;10,IF(AND(ISNUMBER('Control Sample Data'!R279),'Control Sample Data'!R279&lt;35,'Control Sample Data'!R279&gt;0),'Control Sample Data'!R279-'Choose Housekeeping Genes'!AP$27,35-'Choose Housekeeping Genes'!AP$27),"")</f>
        <v/>
      </c>
      <c r="AO279" s="132" t="str">
        <f>IF(SUM('Control Sample Data'!S$3:S$386)&gt;10,IF(AND(ISNUMBER('Control Sample Data'!S279),'Control Sample Data'!S279&lt;35,'Control Sample Data'!S279&gt;0),'Control Sample Data'!S279-'Choose Housekeeping Genes'!AQ$27,35-'Choose Housekeeping Genes'!AQ$27),"")</f>
        <v/>
      </c>
      <c r="AP279" s="132" t="str">
        <f>IF(SUM('Control Sample Data'!T$3:T$386)&gt;10,IF(AND(ISNUMBER('Control Sample Data'!T279),'Control Sample Data'!T279&lt;35,'Control Sample Data'!T279&gt;0),'Control Sample Data'!T279-'Choose Housekeeping Genes'!AR$27,35-'Choose Housekeeping Genes'!AR$27),"")</f>
        <v/>
      </c>
      <c r="AQ279" s="132" t="str">
        <f>IF(SUM('Control Sample Data'!U$3:U$386)&gt;10,IF(AND(ISNUMBER('Control Sample Data'!U279),'Control Sample Data'!U279&lt;35,'Control Sample Data'!U279&gt;0),'Control Sample Data'!U279-'Choose Housekeeping Genes'!AS$27,35-'Choose Housekeeping Genes'!AS$27),"")</f>
        <v/>
      </c>
      <c r="AR279" s="132" t="str">
        <f>IF(SUM('Control Sample Data'!V$3:V$386)&gt;10,IF(AND(ISNUMBER('Control Sample Data'!V279),'Control Sample Data'!V279&lt;35,'Control Sample Data'!V279&gt;0),'Control Sample Data'!V279-'Choose Housekeeping Genes'!AT$27,35-'Choose Housekeeping Genes'!AT$27),"")</f>
        <v/>
      </c>
      <c r="AS279" s="135" t="str">
        <f>'Control Sample Data'!A279</f>
        <v>HOTAIR-1</v>
      </c>
      <c r="AT279" s="35" t="s">
        <v>325</v>
      </c>
      <c r="AU279" s="132" t="str">
        <f ca="1">IF(ISNUMBER(C279-'Choose Housekeeping Genes'!D$17),C279-'Choose Housekeeping Genes'!D$17,"")</f>
        <v/>
      </c>
      <c r="AV279" s="132" t="str">
        <f ca="1">IF(ISNUMBER(D279-'Choose Housekeeping Genes'!E$17),D279-'Choose Housekeeping Genes'!E$17,"")</f>
        <v/>
      </c>
      <c r="AW279" s="132" t="str">
        <f ca="1">IF(ISNUMBER(E279-'Choose Housekeeping Genes'!F$17),E279-'Choose Housekeeping Genes'!F$17,"")</f>
        <v/>
      </c>
      <c r="AX279" s="132" t="str">
        <f ca="1">IF(ISNUMBER(F279-'Choose Housekeeping Genes'!G$17),F279-'Choose Housekeeping Genes'!G$17,"")</f>
        <v/>
      </c>
      <c r="AY279" s="132" t="str">
        <f ca="1">IF(ISNUMBER(G279-'Choose Housekeeping Genes'!H$17),G279-'Choose Housekeeping Genes'!H$17,"")</f>
        <v/>
      </c>
      <c r="AZ279" s="132" t="str">
        <f ca="1">IF(ISNUMBER(H279-'Choose Housekeeping Genes'!I$17),H279-'Choose Housekeeping Genes'!I$17,"")</f>
        <v/>
      </c>
      <c r="BA279" s="132" t="str">
        <f ca="1">IF(ISNUMBER(I279-'Choose Housekeeping Genes'!J$17),I279-'Choose Housekeeping Genes'!J$17,"")</f>
        <v/>
      </c>
      <c r="BB279" s="132" t="str">
        <f ca="1">IF(ISNUMBER(J279-'Choose Housekeeping Genes'!K$17),J279-'Choose Housekeeping Genes'!K$17,"")</f>
        <v/>
      </c>
      <c r="BC279" s="132" t="str">
        <f ca="1">IF(ISNUMBER(K279-'Choose Housekeeping Genes'!L$17),K279-'Choose Housekeeping Genes'!L$17,"")</f>
        <v/>
      </c>
      <c r="BD279" s="132" t="str">
        <f ca="1">IF(ISNUMBER(L279-'Choose Housekeeping Genes'!M$17),L279-'Choose Housekeeping Genes'!M$17,"")</f>
        <v/>
      </c>
      <c r="BE279" s="132" t="str">
        <f ca="1">IF(ISNUMBER(M279-'Choose Housekeeping Genes'!N$17),M279-'Choose Housekeeping Genes'!N$17,"")</f>
        <v/>
      </c>
      <c r="BF279" s="132" t="str">
        <f ca="1">IF(ISNUMBER(N279-'Choose Housekeeping Genes'!O$17),N279-'Choose Housekeeping Genes'!O$17,"")</f>
        <v/>
      </c>
      <c r="BG279" s="132" t="str">
        <f ca="1">IF(ISNUMBER(O279-'Choose Housekeeping Genes'!P$17),O279-'Choose Housekeeping Genes'!P$17,"")</f>
        <v/>
      </c>
      <c r="BH279" s="132" t="str">
        <f ca="1">IF(ISNUMBER(P279-'Choose Housekeeping Genes'!Q$17),P279-'Choose Housekeeping Genes'!Q$17,"")</f>
        <v/>
      </c>
      <c r="BI279" s="132" t="str">
        <f ca="1">IF(ISNUMBER(Q279-'Choose Housekeeping Genes'!R$17),Q279-'Choose Housekeeping Genes'!R$17,"")</f>
        <v/>
      </c>
      <c r="BJ279" s="132" t="str">
        <f ca="1">IF(ISNUMBER(R279-'Choose Housekeeping Genes'!S$17),R279-'Choose Housekeeping Genes'!S$17,"")</f>
        <v/>
      </c>
      <c r="BK279" s="132" t="str">
        <f ca="1">IF(ISNUMBER(S279-'Choose Housekeeping Genes'!T$17),S279-'Choose Housekeeping Genes'!T$17,"")</f>
        <v/>
      </c>
      <c r="BL279" s="132" t="str">
        <f ca="1">IF(ISNUMBER(T279-'Choose Housekeeping Genes'!U$17),T279-'Choose Housekeeping Genes'!U$17,"")</f>
        <v/>
      </c>
      <c r="BM279" s="132" t="str">
        <f ca="1">IF(ISNUMBER(U279-'Choose Housekeeping Genes'!V$17),U279-'Choose Housekeeping Genes'!V$17,"")</f>
        <v/>
      </c>
      <c r="BN279" s="132" t="str">
        <f ca="1">IF(ISNUMBER(V279-'Choose Housekeeping Genes'!W$17),V279-'Choose Housekeeping Genes'!W$17,"")</f>
        <v/>
      </c>
      <c r="BO279" s="142" t="str">
        <f t="shared" si="17"/>
        <v>HOTAIR-1</v>
      </c>
      <c r="BP279" s="141" t="s">
        <v>325</v>
      </c>
      <c r="BQ279" s="132" t="str">
        <f ca="1">IF(ISNUMBER(Y279-'Choose Housekeeping Genes'!AA$17),Y279-'Choose Housekeeping Genes'!AA$17,"")</f>
        <v/>
      </c>
      <c r="BR279" s="132" t="str">
        <f ca="1">IF(ISNUMBER(Z279-'Choose Housekeeping Genes'!AB$17),Z279-'Choose Housekeeping Genes'!AB$17,"")</f>
        <v/>
      </c>
      <c r="BS279" s="132" t="str">
        <f ca="1">IF(ISNUMBER(AA279-'Choose Housekeeping Genes'!AC$17),AA279-'Choose Housekeeping Genes'!AC$17,"")</f>
        <v/>
      </c>
      <c r="BT279" s="132" t="str">
        <f ca="1">IF(ISNUMBER(AB279-'Choose Housekeeping Genes'!AD$17),AB279-'Choose Housekeeping Genes'!AD$17,"")</f>
        <v/>
      </c>
      <c r="BU279" s="132" t="str">
        <f ca="1">IF(ISNUMBER(AC279-'Choose Housekeeping Genes'!AE$17),AC279-'Choose Housekeeping Genes'!AE$17,"")</f>
        <v/>
      </c>
      <c r="BV279" s="132" t="str">
        <f ca="1">IF(ISNUMBER(AD279-'Choose Housekeeping Genes'!AF$17),AD279-'Choose Housekeeping Genes'!AF$17,"")</f>
        <v/>
      </c>
      <c r="BW279" s="132" t="str">
        <f ca="1">IF(ISNUMBER(AE279-'Choose Housekeeping Genes'!AG$17),AE279-'Choose Housekeeping Genes'!AG$17,"")</f>
        <v/>
      </c>
      <c r="BX279" s="132" t="str">
        <f ca="1">IF(ISNUMBER(AF279-'Choose Housekeeping Genes'!AH$17),AF279-'Choose Housekeeping Genes'!AH$17,"")</f>
        <v/>
      </c>
      <c r="BY279" s="132" t="str">
        <f ca="1">IF(ISNUMBER(AG279-'Choose Housekeeping Genes'!AI$17),AG279-'Choose Housekeeping Genes'!AI$17,"")</f>
        <v/>
      </c>
      <c r="BZ279" s="132" t="str">
        <f ca="1">IF(ISNUMBER(AH279-'Choose Housekeeping Genes'!AJ$17),AH279-'Choose Housekeeping Genes'!AJ$17,"")</f>
        <v/>
      </c>
      <c r="CA279" s="132" t="str">
        <f ca="1">IF(ISNUMBER(AI279-'Choose Housekeeping Genes'!AK$17),AI279-'Choose Housekeeping Genes'!AK$17,"")</f>
        <v/>
      </c>
      <c r="CB279" s="132" t="str">
        <f ca="1">IF(ISNUMBER(AJ279-'Choose Housekeeping Genes'!AL$17),AJ279-'Choose Housekeeping Genes'!AL$17,"")</f>
        <v/>
      </c>
      <c r="CC279" s="132" t="str">
        <f ca="1">IF(ISNUMBER(AK279-'Choose Housekeeping Genes'!AM$17),AK279-'Choose Housekeeping Genes'!AM$17,"")</f>
        <v/>
      </c>
      <c r="CD279" s="132" t="str">
        <f ca="1">IF(ISNUMBER(AL279-'Choose Housekeeping Genes'!AN$17),AL279-'Choose Housekeeping Genes'!AN$17,"")</f>
        <v/>
      </c>
      <c r="CE279" s="132" t="str">
        <f ca="1">IF(ISNUMBER(AM279-'Choose Housekeeping Genes'!AO$17),AM279-'Choose Housekeeping Genes'!AO$17,"")</f>
        <v/>
      </c>
      <c r="CF279" s="132" t="str">
        <f ca="1">IF(ISNUMBER(AN279-'Choose Housekeeping Genes'!AP$17),AN279-'Choose Housekeeping Genes'!AP$17,"")</f>
        <v/>
      </c>
      <c r="CG279" s="132" t="str">
        <f ca="1">IF(ISNUMBER(AO279-'Choose Housekeeping Genes'!AQ$17),AO279-'Choose Housekeeping Genes'!AQ$17,"")</f>
        <v/>
      </c>
      <c r="CH279" s="132" t="str">
        <f ca="1">IF(ISNUMBER(AP279-'Choose Housekeeping Genes'!AR$17),AP279-'Choose Housekeeping Genes'!AR$17,"")</f>
        <v/>
      </c>
      <c r="CI279" s="132" t="str">
        <f ca="1">IF(ISNUMBER(AQ279-'Choose Housekeeping Genes'!AS$17),AQ279-'Choose Housekeeping Genes'!AS$17,"")</f>
        <v/>
      </c>
      <c r="CJ279" s="132" t="str">
        <f ca="1">IF(ISNUMBER(AR279-'Choose Housekeeping Genes'!AT$17),AR279-'Choose Housekeeping Genes'!AT$17,"")</f>
        <v/>
      </c>
      <c r="CK279" s="137" t="e">
        <f t="shared" ca="1" si="15"/>
        <v>#DIV/0!</v>
      </c>
      <c r="CL279" s="138" t="e">
        <f t="shared" ca="1" si="16"/>
        <v>#DIV/0!</v>
      </c>
    </row>
    <row r="280" spans="1:90" ht="12.75" x14ac:dyDescent="0.15">
      <c r="A280" s="131" t="str">
        <f>'Transcript table'!C280</f>
        <v>HOTAIR-2</v>
      </c>
      <c r="B280" s="35" t="s">
        <v>326</v>
      </c>
      <c r="C280" s="132" t="str">
        <f>IF(SUM('Test Sample Data'!C$3:C$386)&gt;10,IF(AND(ISNUMBER('Test Sample Data'!C280),'Test Sample Data'!C280&lt;35,'Test Sample Data'!C280&gt;0),'Test Sample Data'!C280-'Choose Housekeeping Genes'!D$27,35-'Choose Housekeeping Genes'!D$27),"")</f>
        <v/>
      </c>
      <c r="D280" s="132" t="str">
        <f>IF(SUM('Test Sample Data'!D$3:D$386)&gt;10,IF(AND(ISNUMBER('Test Sample Data'!D280),'Test Sample Data'!D280&lt;35,'Test Sample Data'!D280&gt;0),'Test Sample Data'!D280-'Choose Housekeeping Genes'!E$27,35-'Choose Housekeeping Genes'!E$27),"")</f>
        <v/>
      </c>
      <c r="E280" s="132" t="str">
        <f>IF(SUM('Test Sample Data'!E$3:E$386)&gt;10,IF(AND(ISNUMBER('Test Sample Data'!E280),'Test Sample Data'!E280&lt;35,'Test Sample Data'!E280&gt;0),'Test Sample Data'!E280-'Choose Housekeeping Genes'!F$27,35-'Choose Housekeeping Genes'!F$27),"")</f>
        <v/>
      </c>
      <c r="F280" s="132" t="str">
        <f>IF(SUM('Test Sample Data'!F$3:F$386)&gt;10,IF(AND(ISNUMBER('Test Sample Data'!F280),'Test Sample Data'!F280&lt;35,'Test Sample Data'!F280&gt;0),'Test Sample Data'!F280-'Choose Housekeeping Genes'!G$27,35-'Choose Housekeeping Genes'!G$27),"")</f>
        <v/>
      </c>
      <c r="G280" s="132" t="str">
        <f>IF(SUM('Test Sample Data'!G$3:G$386)&gt;10,IF(AND(ISNUMBER('Test Sample Data'!G280),'Test Sample Data'!G280&lt;35,'Test Sample Data'!G280&gt;0),'Test Sample Data'!G280-'Choose Housekeeping Genes'!H$27,35-'Choose Housekeeping Genes'!H$27),"")</f>
        <v/>
      </c>
      <c r="H280" s="132" t="str">
        <f>IF(SUM('Test Sample Data'!H$3:H$386)&gt;10,IF(AND(ISNUMBER('Test Sample Data'!H280),'Test Sample Data'!H280&lt;35,'Test Sample Data'!H280&gt;0),'Test Sample Data'!H280-'Choose Housekeeping Genes'!I$27,35-'Choose Housekeeping Genes'!I$27),"")</f>
        <v/>
      </c>
      <c r="I280" s="132" t="str">
        <f>IF(SUM('Test Sample Data'!I$3:I$386)&gt;10,IF(AND(ISNUMBER('Test Sample Data'!I280),'Test Sample Data'!I280&lt;35,'Test Sample Data'!I280&gt;0),'Test Sample Data'!I280-'Choose Housekeeping Genes'!J$27,35-'Choose Housekeeping Genes'!J$27),"")</f>
        <v/>
      </c>
      <c r="J280" s="132" t="str">
        <f>IF(SUM('Test Sample Data'!J$3:J$386)&gt;10,IF(AND(ISNUMBER('Test Sample Data'!J280),'Test Sample Data'!J280&lt;35,'Test Sample Data'!J280&gt;0),'Test Sample Data'!J280-'Choose Housekeeping Genes'!K$27,35-'Choose Housekeeping Genes'!K$27),"")</f>
        <v/>
      </c>
      <c r="K280" s="132" t="str">
        <f>IF(SUM('Test Sample Data'!K$3:K$386)&gt;10,IF(AND(ISNUMBER('Test Sample Data'!K280),'Test Sample Data'!K280&lt;35,'Test Sample Data'!K280&gt;0),'Test Sample Data'!K280-'Choose Housekeeping Genes'!L$27,35-'Choose Housekeeping Genes'!L$27),"")</f>
        <v/>
      </c>
      <c r="L280" s="132" t="str">
        <f>IF(SUM('Test Sample Data'!L$3:L$386)&gt;10,IF(AND(ISNUMBER('Test Sample Data'!L280),'Test Sample Data'!L280&lt;35,'Test Sample Data'!L280&gt;0),'Test Sample Data'!L280-'Choose Housekeeping Genes'!M$27,35-'Choose Housekeeping Genes'!M$27),"")</f>
        <v/>
      </c>
      <c r="M280" s="132" t="str">
        <f>IF(SUM('Test Sample Data'!M$3:M$386)&gt;10,IF(AND(ISNUMBER('Test Sample Data'!M280),'Test Sample Data'!M280&lt;35,'Test Sample Data'!M280&gt;0),'Test Sample Data'!M280-'Choose Housekeeping Genes'!N$27,35-'Choose Housekeeping Genes'!N$27),"")</f>
        <v/>
      </c>
      <c r="N280" s="132" t="str">
        <f>IF(SUM('Test Sample Data'!N$3:N$386)&gt;10,IF(AND(ISNUMBER('Test Sample Data'!N280),'Test Sample Data'!N280&lt;35,'Test Sample Data'!N280&gt;0),'Test Sample Data'!N280-'Choose Housekeeping Genes'!O$27,35-'Choose Housekeeping Genes'!O$27),"")</f>
        <v/>
      </c>
      <c r="O280" s="132" t="str">
        <f>IF(SUM('Test Sample Data'!O$3:O$386)&gt;10,IF(AND(ISNUMBER('Test Sample Data'!O280),'Test Sample Data'!O280&lt;35,'Test Sample Data'!O280&gt;0),'Test Sample Data'!O280-'Choose Housekeeping Genes'!P$27,35-'Choose Housekeeping Genes'!P$27),"")</f>
        <v/>
      </c>
      <c r="P280" s="132" t="str">
        <f>IF(SUM('Test Sample Data'!P$3:P$386)&gt;10,IF(AND(ISNUMBER('Test Sample Data'!P280),'Test Sample Data'!P280&lt;35,'Test Sample Data'!P280&gt;0),'Test Sample Data'!P280-'Choose Housekeeping Genes'!Q$27,35-'Choose Housekeeping Genes'!Q$27),"")</f>
        <v/>
      </c>
      <c r="Q280" s="132" t="str">
        <f>IF(SUM('Test Sample Data'!Q$3:Q$386)&gt;10,IF(AND(ISNUMBER('Test Sample Data'!Q280),'Test Sample Data'!Q280&lt;35,'Test Sample Data'!Q280&gt;0),'Test Sample Data'!Q280-'Choose Housekeeping Genes'!R$27,35-'Choose Housekeeping Genes'!R$27),"")</f>
        <v/>
      </c>
      <c r="R280" s="132" t="str">
        <f>IF(SUM('Test Sample Data'!R$3:R$386)&gt;10,IF(AND(ISNUMBER('Test Sample Data'!R280),'Test Sample Data'!R280&lt;35,'Test Sample Data'!R280&gt;0),'Test Sample Data'!R280-'Choose Housekeeping Genes'!S$27,35-'Choose Housekeeping Genes'!S$27),"")</f>
        <v/>
      </c>
      <c r="S280" s="132" t="str">
        <f>IF(SUM('Test Sample Data'!S$3:S$386)&gt;10,IF(AND(ISNUMBER('Test Sample Data'!S280),'Test Sample Data'!S280&lt;35,'Test Sample Data'!S280&gt;0),'Test Sample Data'!S280-'Choose Housekeeping Genes'!T$27,35-'Choose Housekeeping Genes'!T$27),"")</f>
        <v/>
      </c>
      <c r="T280" s="132" t="str">
        <f>IF(SUM('Test Sample Data'!T$3:T$386)&gt;10,IF(AND(ISNUMBER('Test Sample Data'!T280),'Test Sample Data'!T280&lt;35,'Test Sample Data'!T280&gt;0),'Test Sample Data'!T280-'Choose Housekeeping Genes'!U$27,35-'Choose Housekeeping Genes'!U$27),"")</f>
        <v/>
      </c>
      <c r="U280" s="132" t="str">
        <f>IF(SUM('Test Sample Data'!U$3:U$386)&gt;10,IF(AND(ISNUMBER('Test Sample Data'!U280),'Test Sample Data'!U280&lt;35,'Test Sample Data'!U280&gt;0),'Test Sample Data'!U280-'Choose Housekeeping Genes'!V$27,35-'Choose Housekeeping Genes'!V$27),"")</f>
        <v/>
      </c>
      <c r="V280" s="132" t="str">
        <f>IF(SUM('Test Sample Data'!V$3:V$386)&gt;10,IF(AND(ISNUMBER('Test Sample Data'!V280),'Test Sample Data'!V280&lt;35,'Test Sample Data'!V280&gt;0),'Test Sample Data'!V280-'Choose Housekeeping Genes'!W$27,35-'Choose Housekeeping Genes'!W$27),"")</f>
        <v/>
      </c>
      <c r="W280" s="140" t="str">
        <f>'Control Sample Data'!A280</f>
        <v>HOTAIR-2</v>
      </c>
      <c r="X280" s="141" t="s">
        <v>326</v>
      </c>
      <c r="Y280" s="132" t="str">
        <f>IF(SUM('Control Sample Data'!C$3:C$386)&gt;10,IF(AND(ISNUMBER('Control Sample Data'!C280),'Control Sample Data'!C280&lt;35,'Control Sample Data'!C280&gt;0),'Control Sample Data'!C280-'Choose Housekeeping Genes'!AA$27,35-'Choose Housekeeping Genes'!AA$27),"")</f>
        <v/>
      </c>
      <c r="Z280" s="132" t="str">
        <f>IF(SUM('Control Sample Data'!D$3:D$386)&gt;10,IF(AND(ISNUMBER('Control Sample Data'!D280),'Control Sample Data'!D280&lt;35,'Control Sample Data'!D280&gt;0),'Control Sample Data'!D280-'Choose Housekeeping Genes'!AB$27,35-'Choose Housekeeping Genes'!AB$27),"")</f>
        <v/>
      </c>
      <c r="AA280" s="132" t="str">
        <f>IF(SUM('Control Sample Data'!E$3:E$386)&gt;10,IF(AND(ISNUMBER('Control Sample Data'!E280),'Control Sample Data'!E280&lt;35,'Control Sample Data'!E280&gt;0),'Control Sample Data'!E280-'Choose Housekeeping Genes'!AC$27,35-'Choose Housekeeping Genes'!AC$27),"")</f>
        <v/>
      </c>
      <c r="AB280" s="132" t="str">
        <f>IF(SUM('Control Sample Data'!F$3:F$386)&gt;10,IF(AND(ISNUMBER('Control Sample Data'!F280),'Control Sample Data'!F280&lt;35,'Control Sample Data'!F280&gt;0),'Control Sample Data'!F280-'Choose Housekeeping Genes'!AD$27,35-'Choose Housekeeping Genes'!AD$27),"")</f>
        <v/>
      </c>
      <c r="AC280" s="132" t="str">
        <f>IF(SUM('Control Sample Data'!G$3:G$386)&gt;10,IF(AND(ISNUMBER('Control Sample Data'!G280),'Control Sample Data'!G280&lt;35,'Control Sample Data'!G280&gt;0),'Control Sample Data'!G280-'Choose Housekeeping Genes'!AE$27,35-'Choose Housekeeping Genes'!AE$27),"")</f>
        <v/>
      </c>
      <c r="AD280" s="132" t="str">
        <f>IF(SUM('Control Sample Data'!H$3:H$386)&gt;10,IF(AND(ISNUMBER('Control Sample Data'!H280),'Control Sample Data'!H280&lt;35,'Control Sample Data'!H280&gt;0),'Control Sample Data'!H280-'Choose Housekeeping Genes'!AF$27,35-'Choose Housekeeping Genes'!AF$27),"")</f>
        <v/>
      </c>
      <c r="AE280" s="132" t="str">
        <f>IF(SUM('Control Sample Data'!I$3:I$386)&gt;10,IF(AND(ISNUMBER('Control Sample Data'!I280),'Control Sample Data'!I280&lt;35,'Control Sample Data'!I280&gt;0),'Control Sample Data'!I280-'Choose Housekeeping Genes'!AG$27,35-'Choose Housekeeping Genes'!AG$27),"")</f>
        <v/>
      </c>
      <c r="AF280" s="132" t="str">
        <f>IF(SUM('Control Sample Data'!J$3:J$386)&gt;10,IF(AND(ISNUMBER('Control Sample Data'!J280),'Control Sample Data'!J280&lt;35,'Control Sample Data'!J280&gt;0),'Control Sample Data'!J280-'Choose Housekeeping Genes'!AH$27,35-'Choose Housekeeping Genes'!AH$27),"")</f>
        <v/>
      </c>
      <c r="AG280" s="132" t="str">
        <f>IF(SUM('Control Sample Data'!K$3:K$386)&gt;10,IF(AND(ISNUMBER('Control Sample Data'!K280),'Control Sample Data'!K280&lt;35,'Control Sample Data'!K280&gt;0),'Control Sample Data'!K280-'Choose Housekeeping Genes'!AI$27,35-'Choose Housekeeping Genes'!AI$27),"")</f>
        <v/>
      </c>
      <c r="AH280" s="132" t="str">
        <f>IF(SUM('Control Sample Data'!L$3:L$386)&gt;10,IF(AND(ISNUMBER('Control Sample Data'!L280),'Control Sample Data'!L280&lt;35,'Control Sample Data'!L280&gt;0),'Control Sample Data'!L280-'Choose Housekeeping Genes'!AJ$27,35-'Choose Housekeeping Genes'!AJ$27),"")</f>
        <v/>
      </c>
      <c r="AI280" s="132" t="str">
        <f>IF(SUM('Control Sample Data'!M$3:M$386)&gt;10,IF(AND(ISNUMBER('Control Sample Data'!M280),'Control Sample Data'!M280&lt;35,'Control Sample Data'!M280&gt;0),'Control Sample Data'!M280-'Choose Housekeeping Genes'!AK$27,35-'Choose Housekeeping Genes'!AK$27),"")</f>
        <v/>
      </c>
      <c r="AJ280" s="132" t="str">
        <f>IF(SUM('Control Sample Data'!N$3:N$386)&gt;10,IF(AND(ISNUMBER('Control Sample Data'!N280),'Control Sample Data'!N280&lt;35,'Control Sample Data'!N280&gt;0),'Control Sample Data'!N280-'Choose Housekeeping Genes'!AL$27,35-'Choose Housekeeping Genes'!AL$27),"")</f>
        <v/>
      </c>
      <c r="AK280" s="132" t="str">
        <f>IF(SUM('Control Sample Data'!O$3:O$386)&gt;10,IF(AND(ISNUMBER('Control Sample Data'!O280),'Control Sample Data'!O280&lt;35,'Control Sample Data'!O280&gt;0),'Control Sample Data'!O280-'Choose Housekeeping Genes'!AM$27,35-'Choose Housekeeping Genes'!AM$27),"")</f>
        <v/>
      </c>
      <c r="AL280" s="132" t="str">
        <f>IF(SUM('Control Sample Data'!P$3:P$386)&gt;10,IF(AND(ISNUMBER('Control Sample Data'!P280),'Control Sample Data'!P280&lt;35,'Control Sample Data'!P280&gt;0),'Control Sample Data'!P280-'Choose Housekeeping Genes'!AN$27,35-'Choose Housekeeping Genes'!AN$27),"")</f>
        <v/>
      </c>
      <c r="AM280" s="132" t="str">
        <f>IF(SUM('Control Sample Data'!Q$3:Q$386)&gt;10,IF(AND(ISNUMBER('Control Sample Data'!Q280),'Control Sample Data'!Q280&lt;35,'Control Sample Data'!Q280&gt;0),'Control Sample Data'!Q280-'Choose Housekeeping Genes'!AO$27,35-'Choose Housekeeping Genes'!AO$27),"")</f>
        <v/>
      </c>
      <c r="AN280" s="132" t="str">
        <f>IF(SUM('Control Sample Data'!R$3:R$386)&gt;10,IF(AND(ISNUMBER('Control Sample Data'!R280),'Control Sample Data'!R280&lt;35,'Control Sample Data'!R280&gt;0),'Control Sample Data'!R280-'Choose Housekeeping Genes'!AP$27,35-'Choose Housekeeping Genes'!AP$27),"")</f>
        <v/>
      </c>
      <c r="AO280" s="132" t="str">
        <f>IF(SUM('Control Sample Data'!S$3:S$386)&gt;10,IF(AND(ISNUMBER('Control Sample Data'!S280),'Control Sample Data'!S280&lt;35,'Control Sample Data'!S280&gt;0),'Control Sample Data'!S280-'Choose Housekeeping Genes'!AQ$27,35-'Choose Housekeeping Genes'!AQ$27),"")</f>
        <v/>
      </c>
      <c r="AP280" s="132" t="str">
        <f>IF(SUM('Control Sample Data'!T$3:T$386)&gt;10,IF(AND(ISNUMBER('Control Sample Data'!T280),'Control Sample Data'!T280&lt;35,'Control Sample Data'!T280&gt;0),'Control Sample Data'!T280-'Choose Housekeeping Genes'!AR$27,35-'Choose Housekeeping Genes'!AR$27),"")</f>
        <v/>
      </c>
      <c r="AQ280" s="132" t="str">
        <f>IF(SUM('Control Sample Data'!U$3:U$386)&gt;10,IF(AND(ISNUMBER('Control Sample Data'!U280),'Control Sample Data'!U280&lt;35,'Control Sample Data'!U280&gt;0),'Control Sample Data'!U280-'Choose Housekeeping Genes'!AS$27,35-'Choose Housekeeping Genes'!AS$27),"")</f>
        <v/>
      </c>
      <c r="AR280" s="132" t="str">
        <f>IF(SUM('Control Sample Data'!V$3:V$386)&gt;10,IF(AND(ISNUMBER('Control Sample Data'!V280),'Control Sample Data'!V280&lt;35,'Control Sample Data'!V280&gt;0),'Control Sample Data'!V280-'Choose Housekeeping Genes'!AT$27,35-'Choose Housekeeping Genes'!AT$27),"")</f>
        <v/>
      </c>
      <c r="AS280" s="135" t="str">
        <f>'Control Sample Data'!A280</f>
        <v>HOTAIR-2</v>
      </c>
      <c r="AT280" s="35" t="s">
        <v>326</v>
      </c>
      <c r="AU280" s="132" t="str">
        <f ca="1">IF(ISNUMBER(C280-'Choose Housekeeping Genes'!D$17),C280-'Choose Housekeeping Genes'!D$17,"")</f>
        <v/>
      </c>
      <c r="AV280" s="132" t="str">
        <f ca="1">IF(ISNUMBER(D280-'Choose Housekeeping Genes'!E$17),D280-'Choose Housekeeping Genes'!E$17,"")</f>
        <v/>
      </c>
      <c r="AW280" s="132" t="str">
        <f ca="1">IF(ISNUMBER(E280-'Choose Housekeeping Genes'!F$17),E280-'Choose Housekeeping Genes'!F$17,"")</f>
        <v/>
      </c>
      <c r="AX280" s="132" t="str">
        <f ca="1">IF(ISNUMBER(F280-'Choose Housekeeping Genes'!G$17),F280-'Choose Housekeeping Genes'!G$17,"")</f>
        <v/>
      </c>
      <c r="AY280" s="132" t="str">
        <f ca="1">IF(ISNUMBER(G280-'Choose Housekeeping Genes'!H$17),G280-'Choose Housekeeping Genes'!H$17,"")</f>
        <v/>
      </c>
      <c r="AZ280" s="132" t="str">
        <f ca="1">IF(ISNUMBER(H280-'Choose Housekeeping Genes'!I$17),H280-'Choose Housekeeping Genes'!I$17,"")</f>
        <v/>
      </c>
      <c r="BA280" s="132" t="str">
        <f ca="1">IF(ISNUMBER(I280-'Choose Housekeeping Genes'!J$17),I280-'Choose Housekeeping Genes'!J$17,"")</f>
        <v/>
      </c>
      <c r="BB280" s="132" t="str">
        <f ca="1">IF(ISNUMBER(J280-'Choose Housekeeping Genes'!K$17),J280-'Choose Housekeeping Genes'!K$17,"")</f>
        <v/>
      </c>
      <c r="BC280" s="132" t="str">
        <f ca="1">IF(ISNUMBER(K280-'Choose Housekeeping Genes'!L$17),K280-'Choose Housekeeping Genes'!L$17,"")</f>
        <v/>
      </c>
      <c r="BD280" s="132" t="str">
        <f ca="1">IF(ISNUMBER(L280-'Choose Housekeeping Genes'!M$17),L280-'Choose Housekeeping Genes'!M$17,"")</f>
        <v/>
      </c>
      <c r="BE280" s="132" t="str">
        <f ca="1">IF(ISNUMBER(M280-'Choose Housekeeping Genes'!N$17),M280-'Choose Housekeeping Genes'!N$17,"")</f>
        <v/>
      </c>
      <c r="BF280" s="132" t="str">
        <f ca="1">IF(ISNUMBER(N280-'Choose Housekeeping Genes'!O$17),N280-'Choose Housekeeping Genes'!O$17,"")</f>
        <v/>
      </c>
      <c r="BG280" s="132" t="str">
        <f ca="1">IF(ISNUMBER(O280-'Choose Housekeeping Genes'!P$17),O280-'Choose Housekeeping Genes'!P$17,"")</f>
        <v/>
      </c>
      <c r="BH280" s="132" t="str">
        <f ca="1">IF(ISNUMBER(P280-'Choose Housekeeping Genes'!Q$17),P280-'Choose Housekeeping Genes'!Q$17,"")</f>
        <v/>
      </c>
      <c r="BI280" s="132" t="str">
        <f ca="1">IF(ISNUMBER(Q280-'Choose Housekeeping Genes'!R$17),Q280-'Choose Housekeeping Genes'!R$17,"")</f>
        <v/>
      </c>
      <c r="BJ280" s="132" t="str">
        <f ca="1">IF(ISNUMBER(R280-'Choose Housekeeping Genes'!S$17),R280-'Choose Housekeeping Genes'!S$17,"")</f>
        <v/>
      </c>
      <c r="BK280" s="132" t="str">
        <f ca="1">IF(ISNUMBER(S280-'Choose Housekeeping Genes'!T$17),S280-'Choose Housekeeping Genes'!T$17,"")</f>
        <v/>
      </c>
      <c r="BL280" s="132" t="str">
        <f ca="1">IF(ISNUMBER(T280-'Choose Housekeeping Genes'!U$17),T280-'Choose Housekeeping Genes'!U$17,"")</f>
        <v/>
      </c>
      <c r="BM280" s="132" t="str">
        <f ca="1">IF(ISNUMBER(U280-'Choose Housekeeping Genes'!V$17),U280-'Choose Housekeeping Genes'!V$17,"")</f>
        <v/>
      </c>
      <c r="BN280" s="132" t="str">
        <f ca="1">IF(ISNUMBER(V280-'Choose Housekeeping Genes'!W$17),V280-'Choose Housekeeping Genes'!W$17,"")</f>
        <v/>
      </c>
      <c r="BO280" s="142" t="str">
        <f t="shared" si="17"/>
        <v>HOTAIR-2</v>
      </c>
      <c r="BP280" s="141" t="s">
        <v>326</v>
      </c>
      <c r="BQ280" s="132" t="str">
        <f ca="1">IF(ISNUMBER(Y280-'Choose Housekeeping Genes'!AA$17),Y280-'Choose Housekeeping Genes'!AA$17,"")</f>
        <v/>
      </c>
      <c r="BR280" s="132" t="str">
        <f ca="1">IF(ISNUMBER(Z280-'Choose Housekeeping Genes'!AB$17),Z280-'Choose Housekeeping Genes'!AB$17,"")</f>
        <v/>
      </c>
      <c r="BS280" s="132" t="str">
        <f ca="1">IF(ISNUMBER(AA280-'Choose Housekeeping Genes'!AC$17),AA280-'Choose Housekeeping Genes'!AC$17,"")</f>
        <v/>
      </c>
      <c r="BT280" s="132" t="str">
        <f ca="1">IF(ISNUMBER(AB280-'Choose Housekeeping Genes'!AD$17),AB280-'Choose Housekeeping Genes'!AD$17,"")</f>
        <v/>
      </c>
      <c r="BU280" s="132" t="str">
        <f ca="1">IF(ISNUMBER(AC280-'Choose Housekeeping Genes'!AE$17),AC280-'Choose Housekeeping Genes'!AE$17,"")</f>
        <v/>
      </c>
      <c r="BV280" s="132" t="str">
        <f ca="1">IF(ISNUMBER(AD280-'Choose Housekeeping Genes'!AF$17),AD280-'Choose Housekeeping Genes'!AF$17,"")</f>
        <v/>
      </c>
      <c r="BW280" s="132" t="str">
        <f ca="1">IF(ISNUMBER(AE280-'Choose Housekeeping Genes'!AG$17),AE280-'Choose Housekeeping Genes'!AG$17,"")</f>
        <v/>
      </c>
      <c r="BX280" s="132" t="str">
        <f ca="1">IF(ISNUMBER(AF280-'Choose Housekeeping Genes'!AH$17),AF280-'Choose Housekeeping Genes'!AH$17,"")</f>
        <v/>
      </c>
      <c r="BY280" s="132" t="str">
        <f ca="1">IF(ISNUMBER(AG280-'Choose Housekeeping Genes'!AI$17),AG280-'Choose Housekeeping Genes'!AI$17,"")</f>
        <v/>
      </c>
      <c r="BZ280" s="132" t="str">
        <f ca="1">IF(ISNUMBER(AH280-'Choose Housekeeping Genes'!AJ$17),AH280-'Choose Housekeeping Genes'!AJ$17,"")</f>
        <v/>
      </c>
      <c r="CA280" s="132" t="str">
        <f ca="1">IF(ISNUMBER(AI280-'Choose Housekeeping Genes'!AK$17),AI280-'Choose Housekeeping Genes'!AK$17,"")</f>
        <v/>
      </c>
      <c r="CB280" s="132" t="str">
        <f ca="1">IF(ISNUMBER(AJ280-'Choose Housekeeping Genes'!AL$17),AJ280-'Choose Housekeeping Genes'!AL$17,"")</f>
        <v/>
      </c>
      <c r="CC280" s="132" t="str">
        <f ca="1">IF(ISNUMBER(AK280-'Choose Housekeeping Genes'!AM$17),AK280-'Choose Housekeeping Genes'!AM$17,"")</f>
        <v/>
      </c>
      <c r="CD280" s="132" t="str">
        <f ca="1">IF(ISNUMBER(AL280-'Choose Housekeeping Genes'!AN$17),AL280-'Choose Housekeeping Genes'!AN$17,"")</f>
        <v/>
      </c>
      <c r="CE280" s="132" t="str">
        <f ca="1">IF(ISNUMBER(AM280-'Choose Housekeeping Genes'!AO$17),AM280-'Choose Housekeeping Genes'!AO$17,"")</f>
        <v/>
      </c>
      <c r="CF280" s="132" t="str">
        <f ca="1">IF(ISNUMBER(AN280-'Choose Housekeeping Genes'!AP$17),AN280-'Choose Housekeeping Genes'!AP$17,"")</f>
        <v/>
      </c>
      <c r="CG280" s="132" t="str">
        <f ca="1">IF(ISNUMBER(AO280-'Choose Housekeeping Genes'!AQ$17),AO280-'Choose Housekeeping Genes'!AQ$17,"")</f>
        <v/>
      </c>
      <c r="CH280" s="132" t="str">
        <f ca="1">IF(ISNUMBER(AP280-'Choose Housekeeping Genes'!AR$17),AP280-'Choose Housekeeping Genes'!AR$17,"")</f>
        <v/>
      </c>
      <c r="CI280" s="132" t="str">
        <f ca="1">IF(ISNUMBER(AQ280-'Choose Housekeeping Genes'!AS$17),AQ280-'Choose Housekeeping Genes'!AS$17,"")</f>
        <v/>
      </c>
      <c r="CJ280" s="132" t="str">
        <f ca="1">IF(ISNUMBER(AR280-'Choose Housekeeping Genes'!AT$17),AR280-'Choose Housekeeping Genes'!AT$17,"")</f>
        <v/>
      </c>
      <c r="CK280" s="137" t="e">
        <f t="shared" ca="1" si="15"/>
        <v>#DIV/0!</v>
      </c>
      <c r="CL280" s="138" t="e">
        <f t="shared" ca="1" si="16"/>
        <v>#DIV/0!</v>
      </c>
    </row>
    <row r="281" spans="1:90" ht="12.75" x14ac:dyDescent="0.15">
      <c r="A281" s="131" t="str">
        <f>'Transcript table'!C281</f>
        <v>HOTAIR-3</v>
      </c>
      <c r="B281" s="35" t="s">
        <v>327</v>
      </c>
      <c r="C281" s="132" t="str">
        <f>IF(SUM('Test Sample Data'!C$3:C$386)&gt;10,IF(AND(ISNUMBER('Test Sample Data'!C281),'Test Sample Data'!C281&lt;35,'Test Sample Data'!C281&gt;0),'Test Sample Data'!C281-'Choose Housekeeping Genes'!D$27,35-'Choose Housekeeping Genes'!D$27),"")</f>
        <v/>
      </c>
      <c r="D281" s="132" t="str">
        <f>IF(SUM('Test Sample Data'!D$3:D$386)&gt;10,IF(AND(ISNUMBER('Test Sample Data'!D281),'Test Sample Data'!D281&lt;35,'Test Sample Data'!D281&gt;0),'Test Sample Data'!D281-'Choose Housekeeping Genes'!E$27,35-'Choose Housekeeping Genes'!E$27),"")</f>
        <v/>
      </c>
      <c r="E281" s="132" t="str">
        <f>IF(SUM('Test Sample Data'!E$3:E$386)&gt;10,IF(AND(ISNUMBER('Test Sample Data'!E281),'Test Sample Data'!E281&lt;35,'Test Sample Data'!E281&gt;0),'Test Sample Data'!E281-'Choose Housekeeping Genes'!F$27,35-'Choose Housekeeping Genes'!F$27),"")</f>
        <v/>
      </c>
      <c r="F281" s="132" t="str">
        <f>IF(SUM('Test Sample Data'!F$3:F$386)&gt;10,IF(AND(ISNUMBER('Test Sample Data'!F281),'Test Sample Data'!F281&lt;35,'Test Sample Data'!F281&gt;0),'Test Sample Data'!F281-'Choose Housekeeping Genes'!G$27,35-'Choose Housekeeping Genes'!G$27),"")</f>
        <v/>
      </c>
      <c r="G281" s="132" t="str">
        <f>IF(SUM('Test Sample Data'!G$3:G$386)&gt;10,IF(AND(ISNUMBER('Test Sample Data'!G281),'Test Sample Data'!G281&lt;35,'Test Sample Data'!G281&gt;0),'Test Sample Data'!G281-'Choose Housekeeping Genes'!H$27,35-'Choose Housekeeping Genes'!H$27),"")</f>
        <v/>
      </c>
      <c r="H281" s="132" t="str">
        <f>IF(SUM('Test Sample Data'!H$3:H$386)&gt;10,IF(AND(ISNUMBER('Test Sample Data'!H281),'Test Sample Data'!H281&lt;35,'Test Sample Data'!H281&gt;0),'Test Sample Data'!H281-'Choose Housekeeping Genes'!I$27,35-'Choose Housekeeping Genes'!I$27),"")</f>
        <v/>
      </c>
      <c r="I281" s="132" t="str">
        <f>IF(SUM('Test Sample Data'!I$3:I$386)&gt;10,IF(AND(ISNUMBER('Test Sample Data'!I281),'Test Sample Data'!I281&lt;35,'Test Sample Data'!I281&gt;0),'Test Sample Data'!I281-'Choose Housekeeping Genes'!J$27,35-'Choose Housekeeping Genes'!J$27),"")</f>
        <v/>
      </c>
      <c r="J281" s="132" t="str">
        <f>IF(SUM('Test Sample Data'!J$3:J$386)&gt;10,IF(AND(ISNUMBER('Test Sample Data'!J281),'Test Sample Data'!J281&lt;35,'Test Sample Data'!J281&gt;0),'Test Sample Data'!J281-'Choose Housekeeping Genes'!K$27,35-'Choose Housekeeping Genes'!K$27),"")</f>
        <v/>
      </c>
      <c r="K281" s="132" t="str">
        <f>IF(SUM('Test Sample Data'!K$3:K$386)&gt;10,IF(AND(ISNUMBER('Test Sample Data'!K281),'Test Sample Data'!K281&lt;35,'Test Sample Data'!K281&gt;0),'Test Sample Data'!K281-'Choose Housekeeping Genes'!L$27,35-'Choose Housekeeping Genes'!L$27),"")</f>
        <v/>
      </c>
      <c r="L281" s="132" t="str">
        <f>IF(SUM('Test Sample Data'!L$3:L$386)&gt;10,IF(AND(ISNUMBER('Test Sample Data'!L281),'Test Sample Data'!L281&lt;35,'Test Sample Data'!L281&gt;0),'Test Sample Data'!L281-'Choose Housekeeping Genes'!M$27,35-'Choose Housekeeping Genes'!M$27),"")</f>
        <v/>
      </c>
      <c r="M281" s="132" t="str">
        <f>IF(SUM('Test Sample Data'!M$3:M$386)&gt;10,IF(AND(ISNUMBER('Test Sample Data'!M281),'Test Sample Data'!M281&lt;35,'Test Sample Data'!M281&gt;0),'Test Sample Data'!M281-'Choose Housekeeping Genes'!N$27,35-'Choose Housekeeping Genes'!N$27),"")</f>
        <v/>
      </c>
      <c r="N281" s="132" t="str">
        <f>IF(SUM('Test Sample Data'!N$3:N$386)&gt;10,IF(AND(ISNUMBER('Test Sample Data'!N281),'Test Sample Data'!N281&lt;35,'Test Sample Data'!N281&gt;0),'Test Sample Data'!N281-'Choose Housekeeping Genes'!O$27,35-'Choose Housekeeping Genes'!O$27),"")</f>
        <v/>
      </c>
      <c r="O281" s="132" t="str">
        <f>IF(SUM('Test Sample Data'!O$3:O$386)&gt;10,IF(AND(ISNUMBER('Test Sample Data'!O281),'Test Sample Data'!O281&lt;35,'Test Sample Data'!O281&gt;0),'Test Sample Data'!O281-'Choose Housekeeping Genes'!P$27,35-'Choose Housekeeping Genes'!P$27),"")</f>
        <v/>
      </c>
      <c r="P281" s="132" t="str">
        <f>IF(SUM('Test Sample Data'!P$3:P$386)&gt;10,IF(AND(ISNUMBER('Test Sample Data'!P281),'Test Sample Data'!P281&lt;35,'Test Sample Data'!P281&gt;0),'Test Sample Data'!P281-'Choose Housekeeping Genes'!Q$27,35-'Choose Housekeeping Genes'!Q$27),"")</f>
        <v/>
      </c>
      <c r="Q281" s="132" t="str">
        <f>IF(SUM('Test Sample Data'!Q$3:Q$386)&gt;10,IF(AND(ISNUMBER('Test Sample Data'!Q281),'Test Sample Data'!Q281&lt;35,'Test Sample Data'!Q281&gt;0),'Test Sample Data'!Q281-'Choose Housekeeping Genes'!R$27,35-'Choose Housekeeping Genes'!R$27),"")</f>
        <v/>
      </c>
      <c r="R281" s="132" t="str">
        <f>IF(SUM('Test Sample Data'!R$3:R$386)&gt;10,IF(AND(ISNUMBER('Test Sample Data'!R281),'Test Sample Data'!R281&lt;35,'Test Sample Data'!R281&gt;0),'Test Sample Data'!R281-'Choose Housekeeping Genes'!S$27,35-'Choose Housekeeping Genes'!S$27),"")</f>
        <v/>
      </c>
      <c r="S281" s="132" t="str">
        <f>IF(SUM('Test Sample Data'!S$3:S$386)&gt;10,IF(AND(ISNUMBER('Test Sample Data'!S281),'Test Sample Data'!S281&lt;35,'Test Sample Data'!S281&gt;0),'Test Sample Data'!S281-'Choose Housekeeping Genes'!T$27,35-'Choose Housekeeping Genes'!T$27),"")</f>
        <v/>
      </c>
      <c r="T281" s="132" t="str">
        <f>IF(SUM('Test Sample Data'!T$3:T$386)&gt;10,IF(AND(ISNUMBER('Test Sample Data'!T281),'Test Sample Data'!T281&lt;35,'Test Sample Data'!T281&gt;0),'Test Sample Data'!T281-'Choose Housekeeping Genes'!U$27,35-'Choose Housekeeping Genes'!U$27),"")</f>
        <v/>
      </c>
      <c r="U281" s="132" t="str">
        <f>IF(SUM('Test Sample Data'!U$3:U$386)&gt;10,IF(AND(ISNUMBER('Test Sample Data'!U281),'Test Sample Data'!U281&lt;35,'Test Sample Data'!U281&gt;0),'Test Sample Data'!U281-'Choose Housekeeping Genes'!V$27,35-'Choose Housekeeping Genes'!V$27),"")</f>
        <v/>
      </c>
      <c r="V281" s="132" t="str">
        <f>IF(SUM('Test Sample Data'!V$3:V$386)&gt;10,IF(AND(ISNUMBER('Test Sample Data'!V281),'Test Sample Data'!V281&lt;35,'Test Sample Data'!V281&gt;0),'Test Sample Data'!V281-'Choose Housekeeping Genes'!W$27,35-'Choose Housekeeping Genes'!W$27),"")</f>
        <v/>
      </c>
      <c r="W281" s="140" t="str">
        <f>'Control Sample Data'!A281</f>
        <v>HOTAIR-3</v>
      </c>
      <c r="X281" s="141" t="s">
        <v>327</v>
      </c>
      <c r="Y281" s="132" t="str">
        <f>IF(SUM('Control Sample Data'!C$3:C$386)&gt;10,IF(AND(ISNUMBER('Control Sample Data'!C281),'Control Sample Data'!C281&lt;35,'Control Sample Data'!C281&gt;0),'Control Sample Data'!C281-'Choose Housekeeping Genes'!AA$27,35-'Choose Housekeeping Genes'!AA$27),"")</f>
        <v/>
      </c>
      <c r="Z281" s="132" t="str">
        <f>IF(SUM('Control Sample Data'!D$3:D$386)&gt;10,IF(AND(ISNUMBER('Control Sample Data'!D281),'Control Sample Data'!D281&lt;35,'Control Sample Data'!D281&gt;0),'Control Sample Data'!D281-'Choose Housekeeping Genes'!AB$27,35-'Choose Housekeeping Genes'!AB$27),"")</f>
        <v/>
      </c>
      <c r="AA281" s="132" t="str">
        <f>IF(SUM('Control Sample Data'!E$3:E$386)&gt;10,IF(AND(ISNUMBER('Control Sample Data'!E281),'Control Sample Data'!E281&lt;35,'Control Sample Data'!E281&gt;0),'Control Sample Data'!E281-'Choose Housekeeping Genes'!AC$27,35-'Choose Housekeeping Genes'!AC$27),"")</f>
        <v/>
      </c>
      <c r="AB281" s="132" t="str">
        <f>IF(SUM('Control Sample Data'!F$3:F$386)&gt;10,IF(AND(ISNUMBER('Control Sample Data'!F281),'Control Sample Data'!F281&lt;35,'Control Sample Data'!F281&gt;0),'Control Sample Data'!F281-'Choose Housekeeping Genes'!AD$27,35-'Choose Housekeeping Genes'!AD$27),"")</f>
        <v/>
      </c>
      <c r="AC281" s="132" t="str">
        <f>IF(SUM('Control Sample Data'!G$3:G$386)&gt;10,IF(AND(ISNUMBER('Control Sample Data'!G281),'Control Sample Data'!G281&lt;35,'Control Sample Data'!G281&gt;0),'Control Sample Data'!G281-'Choose Housekeeping Genes'!AE$27,35-'Choose Housekeeping Genes'!AE$27),"")</f>
        <v/>
      </c>
      <c r="AD281" s="132" t="str">
        <f>IF(SUM('Control Sample Data'!H$3:H$386)&gt;10,IF(AND(ISNUMBER('Control Sample Data'!H281),'Control Sample Data'!H281&lt;35,'Control Sample Data'!H281&gt;0),'Control Sample Data'!H281-'Choose Housekeeping Genes'!AF$27,35-'Choose Housekeeping Genes'!AF$27),"")</f>
        <v/>
      </c>
      <c r="AE281" s="132" t="str">
        <f>IF(SUM('Control Sample Data'!I$3:I$386)&gt;10,IF(AND(ISNUMBER('Control Sample Data'!I281),'Control Sample Data'!I281&lt;35,'Control Sample Data'!I281&gt;0),'Control Sample Data'!I281-'Choose Housekeeping Genes'!AG$27,35-'Choose Housekeeping Genes'!AG$27),"")</f>
        <v/>
      </c>
      <c r="AF281" s="132" t="str">
        <f>IF(SUM('Control Sample Data'!J$3:J$386)&gt;10,IF(AND(ISNUMBER('Control Sample Data'!J281),'Control Sample Data'!J281&lt;35,'Control Sample Data'!J281&gt;0),'Control Sample Data'!J281-'Choose Housekeeping Genes'!AH$27,35-'Choose Housekeeping Genes'!AH$27),"")</f>
        <v/>
      </c>
      <c r="AG281" s="132" t="str">
        <f>IF(SUM('Control Sample Data'!K$3:K$386)&gt;10,IF(AND(ISNUMBER('Control Sample Data'!K281),'Control Sample Data'!K281&lt;35,'Control Sample Data'!K281&gt;0),'Control Sample Data'!K281-'Choose Housekeeping Genes'!AI$27,35-'Choose Housekeeping Genes'!AI$27),"")</f>
        <v/>
      </c>
      <c r="AH281" s="132" t="str">
        <f>IF(SUM('Control Sample Data'!L$3:L$386)&gt;10,IF(AND(ISNUMBER('Control Sample Data'!L281),'Control Sample Data'!L281&lt;35,'Control Sample Data'!L281&gt;0),'Control Sample Data'!L281-'Choose Housekeeping Genes'!AJ$27,35-'Choose Housekeeping Genes'!AJ$27),"")</f>
        <v/>
      </c>
      <c r="AI281" s="132" t="str">
        <f>IF(SUM('Control Sample Data'!M$3:M$386)&gt;10,IF(AND(ISNUMBER('Control Sample Data'!M281),'Control Sample Data'!M281&lt;35,'Control Sample Data'!M281&gt;0),'Control Sample Data'!M281-'Choose Housekeeping Genes'!AK$27,35-'Choose Housekeeping Genes'!AK$27),"")</f>
        <v/>
      </c>
      <c r="AJ281" s="132" t="str">
        <f>IF(SUM('Control Sample Data'!N$3:N$386)&gt;10,IF(AND(ISNUMBER('Control Sample Data'!N281),'Control Sample Data'!N281&lt;35,'Control Sample Data'!N281&gt;0),'Control Sample Data'!N281-'Choose Housekeeping Genes'!AL$27,35-'Choose Housekeeping Genes'!AL$27),"")</f>
        <v/>
      </c>
      <c r="AK281" s="132" t="str">
        <f>IF(SUM('Control Sample Data'!O$3:O$386)&gt;10,IF(AND(ISNUMBER('Control Sample Data'!O281),'Control Sample Data'!O281&lt;35,'Control Sample Data'!O281&gt;0),'Control Sample Data'!O281-'Choose Housekeeping Genes'!AM$27,35-'Choose Housekeeping Genes'!AM$27),"")</f>
        <v/>
      </c>
      <c r="AL281" s="132" t="str">
        <f>IF(SUM('Control Sample Data'!P$3:P$386)&gt;10,IF(AND(ISNUMBER('Control Sample Data'!P281),'Control Sample Data'!P281&lt;35,'Control Sample Data'!P281&gt;0),'Control Sample Data'!P281-'Choose Housekeeping Genes'!AN$27,35-'Choose Housekeeping Genes'!AN$27),"")</f>
        <v/>
      </c>
      <c r="AM281" s="132" t="str">
        <f>IF(SUM('Control Sample Data'!Q$3:Q$386)&gt;10,IF(AND(ISNUMBER('Control Sample Data'!Q281),'Control Sample Data'!Q281&lt;35,'Control Sample Data'!Q281&gt;0),'Control Sample Data'!Q281-'Choose Housekeeping Genes'!AO$27,35-'Choose Housekeeping Genes'!AO$27),"")</f>
        <v/>
      </c>
      <c r="AN281" s="132" t="str">
        <f>IF(SUM('Control Sample Data'!R$3:R$386)&gt;10,IF(AND(ISNUMBER('Control Sample Data'!R281),'Control Sample Data'!R281&lt;35,'Control Sample Data'!R281&gt;0),'Control Sample Data'!R281-'Choose Housekeeping Genes'!AP$27,35-'Choose Housekeeping Genes'!AP$27),"")</f>
        <v/>
      </c>
      <c r="AO281" s="132" t="str">
        <f>IF(SUM('Control Sample Data'!S$3:S$386)&gt;10,IF(AND(ISNUMBER('Control Sample Data'!S281),'Control Sample Data'!S281&lt;35,'Control Sample Data'!S281&gt;0),'Control Sample Data'!S281-'Choose Housekeeping Genes'!AQ$27,35-'Choose Housekeeping Genes'!AQ$27),"")</f>
        <v/>
      </c>
      <c r="AP281" s="132" t="str">
        <f>IF(SUM('Control Sample Data'!T$3:T$386)&gt;10,IF(AND(ISNUMBER('Control Sample Data'!T281),'Control Sample Data'!T281&lt;35,'Control Sample Data'!T281&gt;0),'Control Sample Data'!T281-'Choose Housekeeping Genes'!AR$27,35-'Choose Housekeeping Genes'!AR$27),"")</f>
        <v/>
      </c>
      <c r="AQ281" s="132" t="str">
        <f>IF(SUM('Control Sample Data'!U$3:U$386)&gt;10,IF(AND(ISNUMBER('Control Sample Data'!U281),'Control Sample Data'!U281&lt;35,'Control Sample Data'!U281&gt;0),'Control Sample Data'!U281-'Choose Housekeeping Genes'!AS$27,35-'Choose Housekeeping Genes'!AS$27),"")</f>
        <v/>
      </c>
      <c r="AR281" s="132" t="str">
        <f>IF(SUM('Control Sample Data'!V$3:V$386)&gt;10,IF(AND(ISNUMBER('Control Sample Data'!V281),'Control Sample Data'!V281&lt;35,'Control Sample Data'!V281&gt;0),'Control Sample Data'!V281-'Choose Housekeeping Genes'!AT$27,35-'Choose Housekeeping Genes'!AT$27),"")</f>
        <v/>
      </c>
      <c r="AS281" s="135" t="str">
        <f>'Control Sample Data'!A281</f>
        <v>HOTAIR-3</v>
      </c>
      <c r="AT281" s="35" t="s">
        <v>327</v>
      </c>
      <c r="AU281" s="132" t="str">
        <f ca="1">IF(ISNUMBER(C281-'Choose Housekeeping Genes'!D$17),C281-'Choose Housekeeping Genes'!D$17,"")</f>
        <v/>
      </c>
      <c r="AV281" s="132" t="str">
        <f ca="1">IF(ISNUMBER(D281-'Choose Housekeeping Genes'!E$17),D281-'Choose Housekeeping Genes'!E$17,"")</f>
        <v/>
      </c>
      <c r="AW281" s="132" t="str">
        <f ca="1">IF(ISNUMBER(E281-'Choose Housekeeping Genes'!F$17),E281-'Choose Housekeeping Genes'!F$17,"")</f>
        <v/>
      </c>
      <c r="AX281" s="132" t="str">
        <f ca="1">IF(ISNUMBER(F281-'Choose Housekeeping Genes'!G$17),F281-'Choose Housekeeping Genes'!G$17,"")</f>
        <v/>
      </c>
      <c r="AY281" s="132" t="str">
        <f ca="1">IF(ISNUMBER(G281-'Choose Housekeeping Genes'!H$17),G281-'Choose Housekeeping Genes'!H$17,"")</f>
        <v/>
      </c>
      <c r="AZ281" s="132" t="str">
        <f ca="1">IF(ISNUMBER(H281-'Choose Housekeeping Genes'!I$17),H281-'Choose Housekeeping Genes'!I$17,"")</f>
        <v/>
      </c>
      <c r="BA281" s="132" t="str">
        <f ca="1">IF(ISNUMBER(I281-'Choose Housekeeping Genes'!J$17),I281-'Choose Housekeeping Genes'!J$17,"")</f>
        <v/>
      </c>
      <c r="BB281" s="132" t="str">
        <f ca="1">IF(ISNUMBER(J281-'Choose Housekeeping Genes'!K$17),J281-'Choose Housekeeping Genes'!K$17,"")</f>
        <v/>
      </c>
      <c r="BC281" s="132" t="str">
        <f ca="1">IF(ISNUMBER(K281-'Choose Housekeeping Genes'!L$17),K281-'Choose Housekeeping Genes'!L$17,"")</f>
        <v/>
      </c>
      <c r="BD281" s="132" t="str">
        <f ca="1">IF(ISNUMBER(L281-'Choose Housekeeping Genes'!M$17),L281-'Choose Housekeeping Genes'!M$17,"")</f>
        <v/>
      </c>
      <c r="BE281" s="132" t="str">
        <f ca="1">IF(ISNUMBER(M281-'Choose Housekeeping Genes'!N$17),M281-'Choose Housekeeping Genes'!N$17,"")</f>
        <v/>
      </c>
      <c r="BF281" s="132" t="str">
        <f ca="1">IF(ISNUMBER(N281-'Choose Housekeeping Genes'!O$17),N281-'Choose Housekeeping Genes'!O$17,"")</f>
        <v/>
      </c>
      <c r="BG281" s="132" t="str">
        <f ca="1">IF(ISNUMBER(O281-'Choose Housekeeping Genes'!P$17),O281-'Choose Housekeeping Genes'!P$17,"")</f>
        <v/>
      </c>
      <c r="BH281" s="132" t="str">
        <f ca="1">IF(ISNUMBER(P281-'Choose Housekeeping Genes'!Q$17),P281-'Choose Housekeeping Genes'!Q$17,"")</f>
        <v/>
      </c>
      <c r="BI281" s="132" t="str">
        <f ca="1">IF(ISNUMBER(Q281-'Choose Housekeeping Genes'!R$17),Q281-'Choose Housekeeping Genes'!R$17,"")</f>
        <v/>
      </c>
      <c r="BJ281" s="132" t="str">
        <f ca="1">IF(ISNUMBER(R281-'Choose Housekeeping Genes'!S$17),R281-'Choose Housekeeping Genes'!S$17,"")</f>
        <v/>
      </c>
      <c r="BK281" s="132" t="str">
        <f ca="1">IF(ISNUMBER(S281-'Choose Housekeeping Genes'!T$17),S281-'Choose Housekeeping Genes'!T$17,"")</f>
        <v/>
      </c>
      <c r="BL281" s="132" t="str">
        <f ca="1">IF(ISNUMBER(T281-'Choose Housekeeping Genes'!U$17),T281-'Choose Housekeeping Genes'!U$17,"")</f>
        <v/>
      </c>
      <c r="BM281" s="132" t="str">
        <f ca="1">IF(ISNUMBER(U281-'Choose Housekeeping Genes'!V$17),U281-'Choose Housekeeping Genes'!V$17,"")</f>
        <v/>
      </c>
      <c r="BN281" s="132" t="str">
        <f ca="1">IF(ISNUMBER(V281-'Choose Housekeeping Genes'!W$17),V281-'Choose Housekeeping Genes'!W$17,"")</f>
        <v/>
      </c>
      <c r="BO281" s="142" t="str">
        <f t="shared" si="17"/>
        <v>HOTAIR-3</v>
      </c>
      <c r="BP281" s="141" t="s">
        <v>327</v>
      </c>
      <c r="BQ281" s="132" t="str">
        <f ca="1">IF(ISNUMBER(Y281-'Choose Housekeeping Genes'!AA$17),Y281-'Choose Housekeeping Genes'!AA$17,"")</f>
        <v/>
      </c>
      <c r="BR281" s="132" t="str">
        <f ca="1">IF(ISNUMBER(Z281-'Choose Housekeeping Genes'!AB$17),Z281-'Choose Housekeeping Genes'!AB$17,"")</f>
        <v/>
      </c>
      <c r="BS281" s="132" t="str">
        <f ca="1">IF(ISNUMBER(AA281-'Choose Housekeeping Genes'!AC$17),AA281-'Choose Housekeeping Genes'!AC$17,"")</f>
        <v/>
      </c>
      <c r="BT281" s="132" t="str">
        <f ca="1">IF(ISNUMBER(AB281-'Choose Housekeeping Genes'!AD$17),AB281-'Choose Housekeeping Genes'!AD$17,"")</f>
        <v/>
      </c>
      <c r="BU281" s="132" t="str">
        <f ca="1">IF(ISNUMBER(AC281-'Choose Housekeeping Genes'!AE$17),AC281-'Choose Housekeeping Genes'!AE$17,"")</f>
        <v/>
      </c>
      <c r="BV281" s="132" t="str">
        <f ca="1">IF(ISNUMBER(AD281-'Choose Housekeeping Genes'!AF$17),AD281-'Choose Housekeeping Genes'!AF$17,"")</f>
        <v/>
      </c>
      <c r="BW281" s="132" t="str">
        <f ca="1">IF(ISNUMBER(AE281-'Choose Housekeeping Genes'!AG$17),AE281-'Choose Housekeeping Genes'!AG$17,"")</f>
        <v/>
      </c>
      <c r="BX281" s="132" t="str">
        <f ca="1">IF(ISNUMBER(AF281-'Choose Housekeeping Genes'!AH$17),AF281-'Choose Housekeeping Genes'!AH$17,"")</f>
        <v/>
      </c>
      <c r="BY281" s="132" t="str">
        <f ca="1">IF(ISNUMBER(AG281-'Choose Housekeeping Genes'!AI$17),AG281-'Choose Housekeeping Genes'!AI$17,"")</f>
        <v/>
      </c>
      <c r="BZ281" s="132" t="str">
        <f ca="1">IF(ISNUMBER(AH281-'Choose Housekeeping Genes'!AJ$17),AH281-'Choose Housekeeping Genes'!AJ$17,"")</f>
        <v/>
      </c>
      <c r="CA281" s="132" t="str">
        <f ca="1">IF(ISNUMBER(AI281-'Choose Housekeeping Genes'!AK$17),AI281-'Choose Housekeeping Genes'!AK$17,"")</f>
        <v/>
      </c>
      <c r="CB281" s="132" t="str">
        <f ca="1">IF(ISNUMBER(AJ281-'Choose Housekeeping Genes'!AL$17),AJ281-'Choose Housekeeping Genes'!AL$17,"")</f>
        <v/>
      </c>
      <c r="CC281" s="132" t="str">
        <f ca="1">IF(ISNUMBER(AK281-'Choose Housekeeping Genes'!AM$17),AK281-'Choose Housekeeping Genes'!AM$17,"")</f>
        <v/>
      </c>
      <c r="CD281" s="132" t="str">
        <f ca="1">IF(ISNUMBER(AL281-'Choose Housekeeping Genes'!AN$17),AL281-'Choose Housekeeping Genes'!AN$17,"")</f>
        <v/>
      </c>
      <c r="CE281" s="132" t="str">
        <f ca="1">IF(ISNUMBER(AM281-'Choose Housekeeping Genes'!AO$17),AM281-'Choose Housekeeping Genes'!AO$17,"")</f>
        <v/>
      </c>
      <c r="CF281" s="132" t="str">
        <f ca="1">IF(ISNUMBER(AN281-'Choose Housekeeping Genes'!AP$17),AN281-'Choose Housekeeping Genes'!AP$17,"")</f>
        <v/>
      </c>
      <c r="CG281" s="132" t="str">
        <f ca="1">IF(ISNUMBER(AO281-'Choose Housekeeping Genes'!AQ$17),AO281-'Choose Housekeeping Genes'!AQ$17,"")</f>
        <v/>
      </c>
      <c r="CH281" s="132" t="str">
        <f ca="1">IF(ISNUMBER(AP281-'Choose Housekeeping Genes'!AR$17),AP281-'Choose Housekeeping Genes'!AR$17,"")</f>
        <v/>
      </c>
      <c r="CI281" s="132" t="str">
        <f ca="1">IF(ISNUMBER(AQ281-'Choose Housekeeping Genes'!AS$17),AQ281-'Choose Housekeeping Genes'!AS$17,"")</f>
        <v/>
      </c>
      <c r="CJ281" s="132" t="str">
        <f ca="1">IF(ISNUMBER(AR281-'Choose Housekeeping Genes'!AT$17),AR281-'Choose Housekeeping Genes'!AT$17,"")</f>
        <v/>
      </c>
      <c r="CK281" s="137" t="e">
        <f t="shared" ca="1" si="15"/>
        <v>#DIV/0!</v>
      </c>
      <c r="CL281" s="138" t="e">
        <f t="shared" ca="1" si="16"/>
        <v>#DIV/0!</v>
      </c>
    </row>
    <row r="282" spans="1:90" ht="12.75" x14ac:dyDescent="0.15">
      <c r="A282" s="131" t="str">
        <f>'Transcript table'!C282</f>
        <v>HOTAIRM1-1</v>
      </c>
      <c r="B282" s="35" t="s">
        <v>328</v>
      </c>
      <c r="C282" s="132" t="str">
        <f>IF(SUM('Test Sample Data'!C$3:C$386)&gt;10,IF(AND(ISNUMBER('Test Sample Data'!C282),'Test Sample Data'!C282&lt;35,'Test Sample Data'!C282&gt;0),'Test Sample Data'!C282-'Choose Housekeeping Genes'!D$27,35-'Choose Housekeeping Genes'!D$27),"")</f>
        <v/>
      </c>
      <c r="D282" s="132" t="str">
        <f>IF(SUM('Test Sample Data'!D$3:D$386)&gt;10,IF(AND(ISNUMBER('Test Sample Data'!D282),'Test Sample Data'!D282&lt;35,'Test Sample Data'!D282&gt;0),'Test Sample Data'!D282-'Choose Housekeeping Genes'!E$27,35-'Choose Housekeeping Genes'!E$27),"")</f>
        <v/>
      </c>
      <c r="E282" s="132" t="str">
        <f>IF(SUM('Test Sample Data'!E$3:E$386)&gt;10,IF(AND(ISNUMBER('Test Sample Data'!E282),'Test Sample Data'!E282&lt;35,'Test Sample Data'!E282&gt;0),'Test Sample Data'!E282-'Choose Housekeeping Genes'!F$27,35-'Choose Housekeeping Genes'!F$27),"")</f>
        <v/>
      </c>
      <c r="F282" s="132" t="str">
        <f>IF(SUM('Test Sample Data'!F$3:F$386)&gt;10,IF(AND(ISNUMBER('Test Sample Data'!F282),'Test Sample Data'!F282&lt;35,'Test Sample Data'!F282&gt;0),'Test Sample Data'!F282-'Choose Housekeeping Genes'!G$27,35-'Choose Housekeeping Genes'!G$27),"")</f>
        <v/>
      </c>
      <c r="G282" s="132" t="str">
        <f>IF(SUM('Test Sample Data'!G$3:G$386)&gt;10,IF(AND(ISNUMBER('Test Sample Data'!G282),'Test Sample Data'!G282&lt;35,'Test Sample Data'!G282&gt;0),'Test Sample Data'!G282-'Choose Housekeeping Genes'!H$27,35-'Choose Housekeeping Genes'!H$27),"")</f>
        <v/>
      </c>
      <c r="H282" s="132" t="str">
        <f>IF(SUM('Test Sample Data'!H$3:H$386)&gt;10,IF(AND(ISNUMBER('Test Sample Data'!H282),'Test Sample Data'!H282&lt;35,'Test Sample Data'!H282&gt;0),'Test Sample Data'!H282-'Choose Housekeeping Genes'!I$27,35-'Choose Housekeeping Genes'!I$27),"")</f>
        <v/>
      </c>
      <c r="I282" s="132" t="str">
        <f>IF(SUM('Test Sample Data'!I$3:I$386)&gt;10,IF(AND(ISNUMBER('Test Sample Data'!I282),'Test Sample Data'!I282&lt;35,'Test Sample Data'!I282&gt;0),'Test Sample Data'!I282-'Choose Housekeeping Genes'!J$27,35-'Choose Housekeeping Genes'!J$27),"")</f>
        <v/>
      </c>
      <c r="J282" s="132" t="str">
        <f>IF(SUM('Test Sample Data'!J$3:J$386)&gt;10,IF(AND(ISNUMBER('Test Sample Data'!J282),'Test Sample Data'!J282&lt;35,'Test Sample Data'!J282&gt;0),'Test Sample Data'!J282-'Choose Housekeeping Genes'!K$27,35-'Choose Housekeeping Genes'!K$27),"")</f>
        <v/>
      </c>
      <c r="K282" s="132" t="str">
        <f>IF(SUM('Test Sample Data'!K$3:K$386)&gt;10,IF(AND(ISNUMBER('Test Sample Data'!K282),'Test Sample Data'!K282&lt;35,'Test Sample Data'!K282&gt;0),'Test Sample Data'!K282-'Choose Housekeeping Genes'!L$27,35-'Choose Housekeeping Genes'!L$27),"")</f>
        <v/>
      </c>
      <c r="L282" s="132" t="str">
        <f>IF(SUM('Test Sample Data'!L$3:L$386)&gt;10,IF(AND(ISNUMBER('Test Sample Data'!L282),'Test Sample Data'!L282&lt;35,'Test Sample Data'!L282&gt;0),'Test Sample Data'!L282-'Choose Housekeeping Genes'!M$27,35-'Choose Housekeeping Genes'!M$27),"")</f>
        <v/>
      </c>
      <c r="M282" s="132" t="str">
        <f>IF(SUM('Test Sample Data'!M$3:M$386)&gt;10,IF(AND(ISNUMBER('Test Sample Data'!M282),'Test Sample Data'!M282&lt;35,'Test Sample Data'!M282&gt;0),'Test Sample Data'!M282-'Choose Housekeeping Genes'!N$27,35-'Choose Housekeeping Genes'!N$27),"")</f>
        <v/>
      </c>
      <c r="N282" s="132" t="str">
        <f>IF(SUM('Test Sample Data'!N$3:N$386)&gt;10,IF(AND(ISNUMBER('Test Sample Data'!N282),'Test Sample Data'!N282&lt;35,'Test Sample Data'!N282&gt;0),'Test Sample Data'!N282-'Choose Housekeeping Genes'!O$27,35-'Choose Housekeeping Genes'!O$27),"")</f>
        <v/>
      </c>
      <c r="O282" s="132" t="str">
        <f>IF(SUM('Test Sample Data'!O$3:O$386)&gt;10,IF(AND(ISNUMBER('Test Sample Data'!O282),'Test Sample Data'!O282&lt;35,'Test Sample Data'!O282&gt;0),'Test Sample Data'!O282-'Choose Housekeeping Genes'!P$27,35-'Choose Housekeeping Genes'!P$27),"")</f>
        <v/>
      </c>
      <c r="P282" s="132" t="str">
        <f>IF(SUM('Test Sample Data'!P$3:P$386)&gt;10,IF(AND(ISNUMBER('Test Sample Data'!P282),'Test Sample Data'!P282&lt;35,'Test Sample Data'!P282&gt;0),'Test Sample Data'!P282-'Choose Housekeeping Genes'!Q$27,35-'Choose Housekeeping Genes'!Q$27),"")</f>
        <v/>
      </c>
      <c r="Q282" s="132" t="str">
        <f>IF(SUM('Test Sample Data'!Q$3:Q$386)&gt;10,IF(AND(ISNUMBER('Test Sample Data'!Q282),'Test Sample Data'!Q282&lt;35,'Test Sample Data'!Q282&gt;0),'Test Sample Data'!Q282-'Choose Housekeeping Genes'!R$27,35-'Choose Housekeeping Genes'!R$27),"")</f>
        <v/>
      </c>
      <c r="R282" s="132" t="str">
        <f>IF(SUM('Test Sample Data'!R$3:R$386)&gt;10,IF(AND(ISNUMBER('Test Sample Data'!R282),'Test Sample Data'!R282&lt;35,'Test Sample Data'!R282&gt;0),'Test Sample Data'!R282-'Choose Housekeeping Genes'!S$27,35-'Choose Housekeeping Genes'!S$27),"")</f>
        <v/>
      </c>
      <c r="S282" s="132" t="str">
        <f>IF(SUM('Test Sample Data'!S$3:S$386)&gt;10,IF(AND(ISNUMBER('Test Sample Data'!S282),'Test Sample Data'!S282&lt;35,'Test Sample Data'!S282&gt;0),'Test Sample Data'!S282-'Choose Housekeeping Genes'!T$27,35-'Choose Housekeeping Genes'!T$27),"")</f>
        <v/>
      </c>
      <c r="T282" s="132" t="str">
        <f>IF(SUM('Test Sample Data'!T$3:T$386)&gt;10,IF(AND(ISNUMBER('Test Sample Data'!T282),'Test Sample Data'!T282&lt;35,'Test Sample Data'!T282&gt;0),'Test Sample Data'!T282-'Choose Housekeeping Genes'!U$27,35-'Choose Housekeeping Genes'!U$27),"")</f>
        <v/>
      </c>
      <c r="U282" s="132" t="str">
        <f>IF(SUM('Test Sample Data'!U$3:U$386)&gt;10,IF(AND(ISNUMBER('Test Sample Data'!U282),'Test Sample Data'!U282&lt;35,'Test Sample Data'!U282&gt;0),'Test Sample Data'!U282-'Choose Housekeeping Genes'!V$27,35-'Choose Housekeeping Genes'!V$27),"")</f>
        <v/>
      </c>
      <c r="V282" s="132" t="str">
        <f>IF(SUM('Test Sample Data'!V$3:V$386)&gt;10,IF(AND(ISNUMBER('Test Sample Data'!V282),'Test Sample Data'!V282&lt;35,'Test Sample Data'!V282&gt;0),'Test Sample Data'!V282-'Choose Housekeeping Genes'!W$27,35-'Choose Housekeeping Genes'!W$27),"")</f>
        <v/>
      </c>
      <c r="W282" s="140" t="str">
        <f>'Control Sample Data'!A282</f>
        <v>HOTAIRM1-1</v>
      </c>
      <c r="X282" s="141" t="s">
        <v>328</v>
      </c>
      <c r="Y282" s="132" t="str">
        <f>IF(SUM('Control Sample Data'!C$3:C$386)&gt;10,IF(AND(ISNUMBER('Control Sample Data'!C282),'Control Sample Data'!C282&lt;35,'Control Sample Data'!C282&gt;0),'Control Sample Data'!C282-'Choose Housekeeping Genes'!AA$27,35-'Choose Housekeeping Genes'!AA$27),"")</f>
        <v/>
      </c>
      <c r="Z282" s="132" t="str">
        <f>IF(SUM('Control Sample Data'!D$3:D$386)&gt;10,IF(AND(ISNUMBER('Control Sample Data'!D282),'Control Sample Data'!D282&lt;35,'Control Sample Data'!D282&gt;0),'Control Sample Data'!D282-'Choose Housekeeping Genes'!AB$27,35-'Choose Housekeeping Genes'!AB$27),"")</f>
        <v/>
      </c>
      <c r="AA282" s="132" t="str">
        <f>IF(SUM('Control Sample Data'!E$3:E$386)&gt;10,IF(AND(ISNUMBER('Control Sample Data'!E282),'Control Sample Data'!E282&lt;35,'Control Sample Data'!E282&gt;0),'Control Sample Data'!E282-'Choose Housekeeping Genes'!AC$27,35-'Choose Housekeeping Genes'!AC$27),"")</f>
        <v/>
      </c>
      <c r="AB282" s="132" t="str">
        <f>IF(SUM('Control Sample Data'!F$3:F$386)&gt;10,IF(AND(ISNUMBER('Control Sample Data'!F282),'Control Sample Data'!F282&lt;35,'Control Sample Data'!F282&gt;0),'Control Sample Data'!F282-'Choose Housekeeping Genes'!AD$27,35-'Choose Housekeeping Genes'!AD$27),"")</f>
        <v/>
      </c>
      <c r="AC282" s="132" t="str">
        <f>IF(SUM('Control Sample Data'!G$3:G$386)&gt;10,IF(AND(ISNUMBER('Control Sample Data'!G282),'Control Sample Data'!G282&lt;35,'Control Sample Data'!G282&gt;0),'Control Sample Data'!G282-'Choose Housekeeping Genes'!AE$27,35-'Choose Housekeeping Genes'!AE$27),"")</f>
        <v/>
      </c>
      <c r="AD282" s="132" t="str">
        <f>IF(SUM('Control Sample Data'!H$3:H$386)&gt;10,IF(AND(ISNUMBER('Control Sample Data'!H282),'Control Sample Data'!H282&lt;35,'Control Sample Data'!H282&gt;0),'Control Sample Data'!H282-'Choose Housekeeping Genes'!AF$27,35-'Choose Housekeeping Genes'!AF$27),"")</f>
        <v/>
      </c>
      <c r="AE282" s="132" t="str">
        <f>IF(SUM('Control Sample Data'!I$3:I$386)&gt;10,IF(AND(ISNUMBER('Control Sample Data'!I282),'Control Sample Data'!I282&lt;35,'Control Sample Data'!I282&gt;0),'Control Sample Data'!I282-'Choose Housekeeping Genes'!AG$27,35-'Choose Housekeeping Genes'!AG$27),"")</f>
        <v/>
      </c>
      <c r="AF282" s="132" t="str">
        <f>IF(SUM('Control Sample Data'!J$3:J$386)&gt;10,IF(AND(ISNUMBER('Control Sample Data'!J282),'Control Sample Data'!J282&lt;35,'Control Sample Data'!J282&gt;0),'Control Sample Data'!J282-'Choose Housekeeping Genes'!AH$27,35-'Choose Housekeeping Genes'!AH$27),"")</f>
        <v/>
      </c>
      <c r="AG282" s="132" t="str">
        <f>IF(SUM('Control Sample Data'!K$3:K$386)&gt;10,IF(AND(ISNUMBER('Control Sample Data'!K282),'Control Sample Data'!K282&lt;35,'Control Sample Data'!K282&gt;0),'Control Sample Data'!K282-'Choose Housekeeping Genes'!AI$27,35-'Choose Housekeeping Genes'!AI$27),"")</f>
        <v/>
      </c>
      <c r="AH282" s="132" t="str">
        <f>IF(SUM('Control Sample Data'!L$3:L$386)&gt;10,IF(AND(ISNUMBER('Control Sample Data'!L282),'Control Sample Data'!L282&lt;35,'Control Sample Data'!L282&gt;0),'Control Sample Data'!L282-'Choose Housekeeping Genes'!AJ$27,35-'Choose Housekeeping Genes'!AJ$27),"")</f>
        <v/>
      </c>
      <c r="AI282" s="132" t="str">
        <f>IF(SUM('Control Sample Data'!M$3:M$386)&gt;10,IF(AND(ISNUMBER('Control Sample Data'!M282),'Control Sample Data'!M282&lt;35,'Control Sample Data'!M282&gt;0),'Control Sample Data'!M282-'Choose Housekeeping Genes'!AK$27,35-'Choose Housekeeping Genes'!AK$27),"")</f>
        <v/>
      </c>
      <c r="AJ282" s="132" t="str">
        <f>IF(SUM('Control Sample Data'!N$3:N$386)&gt;10,IF(AND(ISNUMBER('Control Sample Data'!N282),'Control Sample Data'!N282&lt;35,'Control Sample Data'!N282&gt;0),'Control Sample Data'!N282-'Choose Housekeeping Genes'!AL$27,35-'Choose Housekeeping Genes'!AL$27),"")</f>
        <v/>
      </c>
      <c r="AK282" s="132" t="str">
        <f>IF(SUM('Control Sample Data'!O$3:O$386)&gt;10,IF(AND(ISNUMBER('Control Sample Data'!O282),'Control Sample Data'!O282&lt;35,'Control Sample Data'!O282&gt;0),'Control Sample Data'!O282-'Choose Housekeeping Genes'!AM$27,35-'Choose Housekeeping Genes'!AM$27),"")</f>
        <v/>
      </c>
      <c r="AL282" s="132" t="str">
        <f>IF(SUM('Control Sample Data'!P$3:P$386)&gt;10,IF(AND(ISNUMBER('Control Sample Data'!P282),'Control Sample Data'!P282&lt;35,'Control Sample Data'!P282&gt;0),'Control Sample Data'!P282-'Choose Housekeeping Genes'!AN$27,35-'Choose Housekeeping Genes'!AN$27),"")</f>
        <v/>
      </c>
      <c r="AM282" s="132" t="str">
        <f>IF(SUM('Control Sample Data'!Q$3:Q$386)&gt;10,IF(AND(ISNUMBER('Control Sample Data'!Q282),'Control Sample Data'!Q282&lt;35,'Control Sample Data'!Q282&gt;0),'Control Sample Data'!Q282-'Choose Housekeeping Genes'!AO$27,35-'Choose Housekeeping Genes'!AO$27),"")</f>
        <v/>
      </c>
      <c r="AN282" s="132" t="str">
        <f>IF(SUM('Control Sample Data'!R$3:R$386)&gt;10,IF(AND(ISNUMBER('Control Sample Data'!R282),'Control Sample Data'!R282&lt;35,'Control Sample Data'!R282&gt;0),'Control Sample Data'!R282-'Choose Housekeeping Genes'!AP$27,35-'Choose Housekeeping Genes'!AP$27),"")</f>
        <v/>
      </c>
      <c r="AO282" s="132" t="str">
        <f>IF(SUM('Control Sample Data'!S$3:S$386)&gt;10,IF(AND(ISNUMBER('Control Sample Data'!S282),'Control Sample Data'!S282&lt;35,'Control Sample Data'!S282&gt;0),'Control Sample Data'!S282-'Choose Housekeeping Genes'!AQ$27,35-'Choose Housekeeping Genes'!AQ$27),"")</f>
        <v/>
      </c>
      <c r="AP282" s="132" t="str">
        <f>IF(SUM('Control Sample Data'!T$3:T$386)&gt;10,IF(AND(ISNUMBER('Control Sample Data'!T282),'Control Sample Data'!T282&lt;35,'Control Sample Data'!T282&gt;0),'Control Sample Data'!T282-'Choose Housekeeping Genes'!AR$27,35-'Choose Housekeeping Genes'!AR$27),"")</f>
        <v/>
      </c>
      <c r="AQ282" s="132" t="str">
        <f>IF(SUM('Control Sample Data'!U$3:U$386)&gt;10,IF(AND(ISNUMBER('Control Sample Data'!U282),'Control Sample Data'!U282&lt;35,'Control Sample Data'!U282&gt;0),'Control Sample Data'!U282-'Choose Housekeeping Genes'!AS$27,35-'Choose Housekeeping Genes'!AS$27),"")</f>
        <v/>
      </c>
      <c r="AR282" s="132" t="str">
        <f>IF(SUM('Control Sample Data'!V$3:V$386)&gt;10,IF(AND(ISNUMBER('Control Sample Data'!V282),'Control Sample Data'!V282&lt;35,'Control Sample Data'!V282&gt;0),'Control Sample Data'!V282-'Choose Housekeeping Genes'!AT$27,35-'Choose Housekeeping Genes'!AT$27),"")</f>
        <v/>
      </c>
      <c r="AS282" s="135" t="str">
        <f>'Control Sample Data'!A282</f>
        <v>HOTAIRM1-1</v>
      </c>
      <c r="AT282" s="35" t="s">
        <v>328</v>
      </c>
      <c r="AU282" s="132" t="str">
        <f ca="1">IF(ISNUMBER(C282-'Choose Housekeeping Genes'!D$17),C282-'Choose Housekeeping Genes'!D$17,"")</f>
        <v/>
      </c>
      <c r="AV282" s="132" t="str">
        <f ca="1">IF(ISNUMBER(D282-'Choose Housekeeping Genes'!E$17),D282-'Choose Housekeeping Genes'!E$17,"")</f>
        <v/>
      </c>
      <c r="AW282" s="132" t="str">
        <f ca="1">IF(ISNUMBER(E282-'Choose Housekeeping Genes'!F$17),E282-'Choose Housekeeping Genes'!F$17,"")</f>
        <v/>
      </c>
      <c r="AX282" s="132" t="str">
        <f ca="1">IF(ISNUMBER(F282-'Choose Housekeeping Genes'!G$17),F282-'Choose Housekeeping Genes'!G$17,"")</f>
        <v/>
      </c>
      <c r="AY282" s="132" t="str">
        <f ca="1">IF(ISNUMBER(G282-'Choose Housekeeping Genes'!H$17),G282-'Choose Housekeeping Genes'!H$17,"")</f>
        <v/>
      </c>
      <c r="AZ282" s="132" t="str">
        <f ca="1">IF(ISNUMBER(H282-'Choose Housekeeping Genes'!I$17),H282-'Choose Housekeeping Genes'!I$17,"")</f>
        <v/>
      </c>
      <c r="BA282" s="132" t="str">
        <f ca="1">IF(ISNUMBER(I282-'Choose Housekeeping Genes'!J$17),I282-'Choose Housekeeping Genes'!J$17,"")</f>
        <v/>
      </c>
      <c r="BB282" s="132" t="str">
        <f ca="1">IF(ISNUMBER(J282-'Choose Housekeeping Genes'!K$17),J282-'Choose Housekeeping Genes'!K$17,"")</f>
        <v/>
      </c>
      <c r="BC282" s="132" t="str">
        <f ca="1">IF(ISNUMBER(K282-'Choose Housekeeping Genes'!L$17),K282-'Choose Housekeeping Genes'!L$17,"")</f>
        <v/>
      </c>
      <c r="BD282" s="132" t="str">
        <f ca="1">IF(ISNUMBER(L282-'Choose Housekeeping Genes'!M$17),L282-'Choose Housekeeping Genes'!M$17,"")</f>
        <v/>
      </c>
      <c r="BE282" s="132" t="str">
        <f ca="1">IF(ISNUMBER(M282-'Choose Housekeeping Genes'!N$17),M282-'Choose Housekeeping Genes'!N$17,"")</f>
        <v/>
      </c>
      <c r="BF282" s="132" t="str">
        <f ca="1">IF(ISNUMBER(N282-'Choose Housekeeping Genes'!O$17),N282-'Choose Housekeeping Genes'!O$17,"")</f>
        <v/>
      </c>
      <c r="BG282" s="132" t="str">
        <f ca="1">IF(ISNUMBER(O282-'Choose Housekeeping Genes'!P$17),O282-'Choose Housekeeping Genes'!P$17,"")</f>
        <v/>
      </c>
      <c r="BH282" s="132" t="str">
        <f ca="1">IF(ISNUMBER(P282-'Choose Housekeeping Genes'!Q$17),P282-'Choose Housekeeping Genes'!Q$17,"")</f>
        <v/>
      </c>
      <c r="BI282" s="132" t="str">
        <f ca="1">IF(ISNUMBER(Q282-'Choose Housekeeping Genes'!R$17),Q282-'Choose Housekeeping Genes'!R$17,"")</f>
        <v/>
      </c>
      <c r="BJ282" s="132" t="str">
        <f ca="1">IF(ISNUMBER(R282-'Choose Housekeeping Genes'!S$17),R282-'Choose Housekeeping Genes'!S$17,"")</f>
        <v/>
      </c>
      <c r="BK282" s="132" t="str">
        <f ca="1">IF(ISNUMBER(S282-'Choose Housekeeping Genes'!T$17),S282-'Choose Housekeeping Genes'!T$17,"")</f>
        <v/>
      </c>
      <c r="BL282" s="132" t="str">
        <f ca="1">IF(ISNUMBER(T282-'Choose Housekeeping Genes'!U$17),T282-'Choose Housekeeping Genes'!U$17,"")</f>
        <v/>
      </c>
      <c r="BM282" s="132" t="str">
        <f ca="1">IF(ISNUMBER(U282-'Choose Housekeeping Genes'!V$17),U282-'Choose Housekeeping Genes'!V$17,"")</f>
        <v/>
      </c>
      <c r="BN282" s="132" t="str">
        <f ca="1">IF(ISNUMBER(V282-'Choose Housekeeping Genes'!W$17),V282-'Choose Housekeeping Genes'!W$17,"")</f>
        <v/>
      </c>
      <c r="BO282" s="142" t="str">
        <f t="shared" si="17"/>
        <v>HOTAIRM1-1</v>
      </c>
      <c r="BP282" s="141" t="s">
        <v>328</v>
      </c>
      <c r="BQ282" s="132" t="str">
        <f ca="1">IF(ISNUMBER(Y282-'Choose Housekeeping Genes'!AA$17),Y282-'Choose Housekeeping Genes'!AA$17,"")</f>
        <v/>
      </c>
      <c r="BR282" s="132" t="str">
        <f ca="1">IF(ISNUMBER(Z282-'Choose Housekeeping Genes'!AB$17),Z282-'Choose Housekeeping Genes'!AB$17,"")</f>
        <v/>
      </c>
      <c r="BS282" s="132" t="str">
        <f ca="1">IF(ISNUMBER(AA282-'Choose Housekeeping Genes'!AC$17),AA282-'Choose Housekeeping Genes'!AC$17,"")</f>
        <v/>
      </c>
      <c r="BT282" s="132" t="str">
        <f ca="1">IF(ISNUMBER(AB282-'Choose Housekeeping Genes'!AD$17),AB282-'Choose Housekeeping Genes'!AD$17,"")</f>
        <v/>
      </c>
      <c r="BU282" s="132" t="str">
        <f ca="1">IF(ISNUMBER(AC282-'Choose Housekeeping Genes'!AE$17),AC282-'Choose Housekeeping Genes'!AE$17,"")</f>
        <v/>
      </c>
      <c r="BV282" s="132" t="str">
        <f ca="1">IF(ISNUMBER(AD282-'Choose Housekeeping Genes'!AF$17),AD282-'Choose Housekeeping Genes'!AF$17,"")</f>
        <v/>
      </c>
      <c r="BW282" s="132" t="str">
        <f ca="1">IF(ISNUMBER(AE282-'Choose Housekeeping Genes'!AG$17),AE282-'Choose Housekeeping Genes'!AG$17,"")</f>
        <v/>
      </c>
      <c r="BX282" s="132" t="str">
        <f ca="1">IF(ISNUMBER(AF282-'Choose Housekeeping Genes'!AH$17),AF282-'Choose Housekeeping Genes'!AH$17,"")</f>
        <v/>
      </c>
      <c r="BY282" s="132" t="str">
        <f ca="1">IF(ISNUMBER(AG282-'Choose Housekeeping Genes'!AI$17),AG282-'Choose Housekeeping Genes'!AI$17,"")</f>
        <v/>
      </c>
      <c r="BZ282" s="132" t="str">
        <f ca="1">IF(ISNUMBER(AH282-'Choose Housekeeping Genes'!AJ$17),AH282-'Choose Housekeeping Genes'!AJ$17,"")</f>
        <v/>
      </c>
      <c r="CA282" s="132" t="str">
        <f ca="1">IF(ISNUMBER(AI282-'Choose Housekeeping Genes'!AK$17),AI282-'Choose Housekeeping Genes'!AK$17,"")</f>
        <v/>
      </c>
      <c r="CB282" s="132" t="str">
        <f ca="1">IF(ISNUMBER(AJ282-'Choose Housekeeping Genes'!AL$17),AJ282-'Choose Housekeeping Genes'!AL$17,"")</f>
        <v/>
      </c>
      <c r="CC282" s="132" t="str">
        <f ca="1">IF(ISNUMBER(AK282-'Choose Housekeeping Genes'!AM$17),AK282-'Choose Housekeeping Genes'!AM$17,"")</f>
        <v/>
      </c>
      <c r="CD282" s="132" t="str">
        <f ca="1">IF(ISNUMBER(AL282-'Choose Housekeeping Genes'!AN$17),AL282-'Choose Housekeeping Genes'!AN$17,"")</f>
        <v/>
      </c>
      <c r="CE282" s="132" t="str">
        <f ca="1">IF(ISNUMBER(AM282-'Choose Housekeeping Genes'!AO$17),AM282-'Choose Housekeeping Genes'!AO$17,"")</f>
        <v/>
      </c>
      <c r="CF282" s="132" t="str">
        <f ca="1">IF(ISNUMBER(AN282-'Choose Housekeeping Genes'!AP$17),AN282-'Choose Housekeeping Genes'!AP$17,"")</f>
        <v/>
      </c>
      <c r="CG282" s="132" t="str">
        <f ca="1">IF(ISNUMBER(AO282-'Choose Housekeeping Genes'!AQ$17),AO282-'Choose Housekeeping Genes'!AQ$17,"")</f>
        <v/>
      </c>
      <c r="CH282" s="132" t="str">
        <f ca="1">IF(ISNUMBER(AP282-'Choose Housekeeping Genes'!AR$17),AP282-'Choose Housekeeping Genes'!AR$17,"")</f>
        <v/>
      </c>
      <c r="CI282" s="132" t="str">
        <f ca="1">IF(ISNUMBER(AQ282-'Choose Housekeeping Genes'!AS$17),AQ282-'Choose Housekeeping Genes'!AS$17,"")</f>
        <v/>
      </c>
      <c r="CJ282" s="132" t="str">
        <f ca="1">IF(ISNUMBER(AR282-'Choose Housekeeping Genes'!AT$17),AR282-'Choose Housekeeping Genes'!AT$17,"")</f>
        <v/>
      </c>
      <c r="CK282" s="137" t="e">
        <f t="shared" ca="1" si="15"/>
        <v>#DIV/0!</v>
      </c>
      <c r="CL282" s="138" t="e">
        <f t="shared" ca="1" si="16"/>
        <v>#DIV/0!</v>
      </c>
    </row>
    <row r="283" spans="1:90" ht="12.75" x14ac:dyDescent="0.15">
      <c r="A283" s="131" t="str">
        <f>'Transcript table'!C283</f>
        <v>HOTAIRM1-2</v>
      </c>
      <c r="B283" s="35" t="s">
        <v>329</v>
      </c>
      <c r="C283" s="132" t="str">
        <f>IF(SUM('Test Sample Data'!C$3:C$386)&gt;10,IF(AND(ISNUMBER('Test Sample Data'!C283),'Test Sample Data'!C283&lt;35,'Test Sample Data'!C283&gt;0),'Test Sample Data'!C283-'Choose Housekeeping Genes'!D$27,35-'Choose Housekeeping Genes'!D$27),"")</f>
        <v/>
      </c>
      <c r="D283" s="132" t="str">
        <f>IF(SUM('Test Sample Data'!D$3:D$386)&gt;10,IF(AND(ISNUMBER('Test Sample Data'!D283),'Test Sample Data'!D283&lt;35,'Test Sample Data'!D283&gt;0),'Test Sample Data'!D283-'Choose Housekeeping Genes'!E$27,35-'Choose Housekeeping Genes'!E$27),"")</f>
        <v/>
      </c>
      <c r="E283" s="132" t="str">
        <f>IF(SUM('Test Sample Data'!E$3:E$386)&gt;10,IF(AND(ISNUMBER('Test Sample Data'!E283),'Test Sample Data'!E283&lt;35,'Test Sample Data'!E283&gt;0),'Test Sample Data'!E283-'Choose Housekeeping Genes'!F$27,35-'Choose Housekeeping Genes'!F$27),"")</f>
        <v/>
      </c>
      <c r="F283" s="132" t="str">
        <f>IF(SUM('Test Sample Data'!F$3:F$386)&gt;10,IF(AND(ISNUMBER('Test Sample Data'!F283),'Test Sample Data'!F283&lt;35,'Test Sample Data'!F283&gt;0),'Test Sample Data'!F283-'Choose Housekeeping Genes'!G$27,35-'Choose Housekeeping Genes'!G$27),"")</f>
        <v/>
      </c>
      <c r="G283" s="132" t="str">
        <f>IF(SUM('Test Sample Data'!G$3:G$386)&gt;10,IF(AND(ISNUMBER('Test Sample Data'!G283),'Test Sample Data'!G283&lt;35,'Test Sample Data'!G283&gt;0),'Test Sample Data'!G283-'Choose Housekeeping Genes'!H$27,35-'Choose Housekeeping Genes'!H$27),"")</f>
        <v/>
      </c>
      <c r="H283" s="132" t="str">
        <f>IF(SUM('Test Sample Data'!H$3:H$386)&gt;10,IF(AND(ISNUMBER('Test Sample Data'!H283),'Test Sample Data'!H283&lt;35,'Test Sample Data'!H283&gt;0),'Test Sample Data'!H283-'Choose Housekeeping Genes'!I$27,35-'Choose Housekeeping Genes'!I$27),"")</f>
        <v/>
      </c>
      <c r="I283" s="132" t="str">
        <f>IF(SUM('Test Sample Data'!I$3:I$386)&gt;10,IF(AND(ISNUMBER('Test Sample Data'!I283),'Test Sample Data'!I283&lt;35,'Test Sample Data'!I283&gt;0),'Test Sample Data'!I283-'Choose Housekeeping Genes'!J$27,35-'Choose Housekeeping Genes'!J$27),"")</f>
        <v/>
      </c>
      <c r="J283" s="132" t="str">
        <f>IF(SUM('Test Sample Data'!J$3:J$386)&gt;10,IF(AND(ISNUMBER('Test Sample Data'!J283),'Test Sample Data'!J283&lt;35,'Test Sample Data'!J283&gt;0),'Test Sample Data'!J283-'Choose Housekeeping Genes'!K$27,35-'Choose Housekeeping Genes'!K$27),"")</f>
        <v/>
      </c>
      <c r="K283" s="132" t="str">
        <f>IF(SUM('Test Sample Data'!K$3:K$386)&gt;10,IF(AND(ISNUMBER('Test Sample Data'!K283),'Test Sample Data'!K283&lt;35,'Test Sample Data'!K283&gt;0),'Test Sample Data'!K283-'Choose Housekeeping Genes'!L$27,35-'Choose Housekeeping Genes'!L$27),"")</f>
        <v/>
      </c>
      <c r="L283" s="132" t="str">
        <f>IF(SUM('Test Sample Data'!L$3:L$386)&gt;10,IF(AND(ISNUMBER('Test Sample Data'!L283),'Test Sample Data'!L283&lt;35,'Test Sample Data'!L283&gt;0),'Test Sample Data'!L283-'Choose Housekeeping Genes'!M$27,35-'Choose Housekeeping Genes'!M$27),"")</f>
        <v/>
      </c>
      <c r="M283" s="132" t="str">
        <f>IF(SUM('Test Sample Data'!M$3:M$386)&gt;10,IF(AND(ISNUMBER('Test Sample Data'!M283),'Test Sample Data'!M283&lt;35,'Test Sample Data'!M283&gt;0),'Test Sample Data'!M283-'Choose Housekeeping Genes'!N$27,35-'Choose Housekeeping Genes'!N$27),"")</f>
        <v/>
      </c>
      <c r="N283" s="132" t="str">
        <f>IF(SUM('Test Sample Data'!N$3:N$386)&gt;10,IF(AND(ISNUMBER('Test Sample Data'!N283),'Test Sample Data'!N283&lt;35,'Test Sample Data'!N283&gt;0),'Test Sample Data'!N283-'Choose Housekeeping Genes'!O$27,35-'Choose Housekeeping Genes'!O$27),"")</f>
        <v/>
      </c>
      <c r="O283" s="132" t="str">
        <f>IF(SUM('Test Sample Data'!O$3:O$386)&gt;10,IF(AND(ISNUMBER('Test Sample Data'!O283),'Test Sample Data'!O283&lt;35,'Test Sample Data'!O283&gt;0),'Test Sample Data'!O283-'Choose Housekeeping Genes'!P$27,35-'Choose Housekeeping Genes'!P$27),"")</f>
        <v/>
      </c>
      <c r="P283" s="132" t="str">
        <f>IF(SUM('Test Sample Data'!P$3:P$386)&gt;10,IF(AND(ISNUMBER('Test Sample Data'!P283),'Test Sample Data'!P283&lt;35,'Test Sample Data'!P283&gt;0),'Test Sample Data'!P283-'Choose Housekeeping Genes'!Q$27,35-'Choose Housekeeping Genes'!Q$27),"")</f>
        <v/>
      </c>
      <c r="Q283" s="132" t="str">
        <f>IF(SUM('Test Sample Data'!Q$3:Q$386)&gt;10,IF(AND(ISNUMBER('Test Sample Data'!Q283),'Test Sample Data'!Q283&lt;35,'Test Sample Data'!Q283&gt;0),'Test Sample Data'!Q283-'Choose Housekeeping Genes'!R$27,35-'Choose Housekeeping Genes'!R$27),"")</f>
        <v/>
      </c>
      <c r="R283" s="132" t="str">
        <f>IF(SUM('Test Sample Data'!R$3:R$386)&gt;10,IF(AND(ISNUMBER('Test Sample Data'!R283),'Test Sample Data'!R283&lt;35,'Test Sample Data'!R283&gt;0),'Test Sample Data'!R283-'Choose Housekeeping Genes'!S$27,35-'Choose Housekeeping Genes'!S$27),"")</f>
        <v/>
      </c>
      <c r="S283" s="132" t="str">
        <f>IF(SUM('Test Sample Data'!S$3:S$386)&gt;10,IF(AND(ISNUMBER('Test Sample Data'!S283),'Test Sample Data'!S283&lt;35,'Test Sample Data'!S283&gt;0),'Test Sample Data'!S283-'Choose Housekeeping Genes'!T$27,35-'Choose Housekeeping Genes'!T$27),"")</f>
        <v/>
      </c>
      <c r="T283" s="132" t="str">
        <f>IF(SUM('Test Sample Data'!T$3:T$386)&gt;10,IF(AND(ISNUMBER('Test Sample Data'!T283),'Test Sample Data'!T283&lt;35,'Test Sample Data'!T283&gt;0),'Test Sample Data'!T283-'Choose Housekeeping Genes'!U$27,35-'Choose Housekeeping Genes'!U$27),"")</f>
        <v/>
      </c>
      <c r="U283" s="132" t="str">
        <f>IF(SUM('Test Sample Data'!U$3:U$386)&gt;10,IF(AND(ISNUMBER('Test Sample Data'!U283),'Test Sample Data'!U283&lt;35,'Test Sample Data'!U283&gt;0),'Test Sample Data'!U283-'Choose Housekeeping Genes'!V$27,35-'Choose Housekeeping Genes'!V$27),"")</f>
        <v/>
      </c>
      <c r="V283" s="132" t="str">
        <f>IF(SUM('Test Sample Data'!V$3:V$386)&gt;10,IF(AND(ISNUMBER('Test Sample Data'!V283),'Test Sample Data'!V283&lt;35,'Test Sample Data'!V283&gt;0),'Test Sample Data'!V283-'Choose Housekeeping Genes'!W$27,35-'Choose Housekeeping Genes'!W$27),"")</f>
        <v/>
      </c>
      <c r="W283" s="140" t="str">
        <f>'Control Sample Data'!A283</f>
        <v>HOTAIRM1-2</v>
      </c>
      <c r="X283" s="141" t="s">
        <v>329</v>
      </c>
      <c r="Y283" s="132" t="str">
        <f>IF(SUM('Control Sample Data'!C$3:C$386)&gt;10,IF(AND(ISNUMBER('Control Sample Data'!C283),'Control Sample Data'!C283&lt;35,'Control Sample Data'!C283&gt;0),'Control Sample Data'!C283-'Choose Housekeeping Genes'!AA$27,35-'Choose Housekeeping Genes'!AA$27),"")</f>
        <v/>
      </c>
      <c r="Z283" s="132" t="str">
        <f>IF(SUM('Control Sample Data'!D$3:D$386)&gt;10,IF(AND(ISNUMBER('Control Sample Data'!D283),'Control Sample Data'!D283&lt;35,'Control Sample Data'!D283&gt;0),'Control Sample Data'!D283-'Choose Housekeeping Genes'!AB$27,35-'Choose Housekeeping Genes'!AB$27),"")</f>
        <v/>
      </c>
      <c r="AA283" s="132" t="str">
        <f>IF(SUM('Control Sample Data'!E$3:E$386)&gt;10,IF(AND(ISNUMBER('Control Sample Data'!E283),'Control Sample Data'!E283&lt;35,'Control Sample Data'!E283&gt;0),'Control Sample Data'!E283-'Choose Housekeeping Genes'!AC$27,35-'Choose Housekeeping Genes'!AC$27),"")</f>
        <v/>
      </c>
      <c r="AB283" s="132" t="str">
        <f>IF(SUM('Control Sample Data'!F$3:F$386)&gt;10,IF(AND(ISNUMBER('Control Sample Data'!F283),'Control Sample Data'!F283&lt;35,'Control Sample Data'!F283&gt;0),'Control Sample Data'!F283-'Choose Housekeeping Genes'!AD$27,35-'Choose Housekeeping Genes'!AD$27),"")</f>
        <v/>
      </c>
      <c r="AC283" s="132" t="str">
        <f>IF(SUM('Control Sample Data'!G$3:G$386)&gt;10,IF(AND(ISNUMBER('Control Sample Data'!G283),'Control Sample Data'!G283&lt;35,'Control Sample Data'!G283&gt;0),'Control Sample Data'!G283-'Choose Housekeeping Genes'!AE$27,35-'Choose Housekeeping Genes'!AE$27),"")</f>
        <v/>
      </c>
      <c r="AD283" s="132" t="str">
        <f>IF(SUM('Control Sample Data'!H$3:H$386)&gt;10,IF(AND(ISNUMBER('Control Sample Data'!H283),'Control Sample Data'!H283&lt;35,'Control Sample Data'!H283&gt;0),'Control Sample Data'!H283-'Choose Housekeeping Genes'!AF$27,35-'Choose Housekeeping Genes'!AF$27),"")</f>
        <v/>
      </c>
      <c r="AE283" s="132" t="str">
        <f>IF(SUM('Control Sample Data'!I$3:I$386)&gt;10,IF(AND(ISNUMBER('Control Sample Data'!I283),'Control Sample Data'!I283&lt;35,'Control Sample Data'!I283&gt;0),'Control Sample Data'!I283-'Choose Housekeeping Genes'!AG$27,35-'Choose Housekeeping Genes'!AG$27),"")</f>
        <v/>
      </c>
      <c r="AF283" s="132" t="str">
        <f>IF(SUM('Control Sample Data'!J$3:J$386)&gt;10,IF(AND(ISNUMBER('Control Sample Data'!J283),'Control Sample Data'!J283&lt;35,'Control Sample Data'!J283&gt;0),'Control Sample Data'!J283-'Choose Housekeeping Genes'!AH$27,35-'Choose Housekeeping Genes'!AH$27),"")</f>
        <v/>
      </c>
      <c r="AG283" s="132" t="str">
        <f>IF(SUM('Control Sample Data'!K$3:K$386)&gt;10,IF(AND(ISNUMBER('Control Sample Data'!K283),'Control Sample Data'!K283&lt;35,'Control Sample Data'!K283&gt;0),'Control Sample Data'!K283-'Choose Housekeeping Genes'!AI$27,35-'Choose Housekeeping Genes'!AI$27),"")</f>
        <v/>
      </c>
      <c r="AH283" s="132" t="str">
        <f>IF(SUM('Control Sample Data'!L$3:L$386)&gt;10,IF(AND(ISNUMBER('Control Sample Data'!L283),'Control Sample Data'!L283&lt;35,'Control Sample Data'!L283&gt;0),'Control Sample Data'!L283-'Choose Housekeeping Genes'!AJ$27,35-'Choose Housekeeping Genes'!AJ$27),"")</f>
        <v/>
      </c>
      <c r="AI283" s="132" t="str">
        <f>IF(SUM('Control Sample Data'!M$3:M$386)&gt;10,IF(AND(ISNUMBER('Control Sample Data'!M283),'Control Sample Data'!M283&lt;35,'Control Sample Data'!M283&gt;0),'Control Sample Data'!M283-'Choose Housekeeping Genes'!AK$27,35-'Choose Housekeeping Genes'!AK$27),"")</f>
        <v/>
      </c>
      <c r="AJ283" s="132" t="str">
        <f>IF(SUM('Control Sample Data'!N$3:N$386)&gt;10,IF(AND(ISNUMBER('Control Sample Data'!N283),'Control Sample Data'!N283&lt;35,'Control Sample Data'!N283&gt;0),'Control Sample Data'!N283-'Choose Housekeeping Genes'!AL$27,35-'Choose Housekeeping Genes'!AL$27),"")</f>
        <v/>
      </c>
      <c r="AK283" s="132" t="str">
        <f>IF(SUM('Control Sample Data'!O$3:O$386)&gt;10,IF(AND(ISNUMBER('Control Sample Data'!O283),'Control Sample Data'!O283&lt;35,'Control Sample Data'!O283&gt;0),'Control Sample Data'!O283-'Choose Housekeeping Genes'!AM$27,35-'Choose Housekeeping Genes'!AM$27),"")</f>
        <v/>
      </c>
      <c r="AL283" s="132" t="str">
        <f>IF(SUM('Control Sample Data'!P$3:P$386)&gt;10,IF(AND(ISNUMBER('Control Sample Data'!P283),'Control Sample Data'!P283&lt;35,'Control Sample Data'!P283&gt;0),'Control Sample Data'!P283-'Choose Housekeeping Genes'!AN$27,35-'Choose Housekeeping Genes'!AN$27),"")</f>
        <v/>
      </c>
      <c r="AM283" s="132" t="str">
        <f>IF(SUM('Control Sample Data'!Q$3:Q$386)&gt;10,IF(AND(ISNUMBER('Control Sample Data'!Q283),'Control Sample Data'!Q283&lt;35,'Control Sample Data'!Q283&gt;0),'Control Sample Data'!Q283-'Choose Housekeeping Genes'!AO$27,35-'Choose Housekeeping Genes'!AO$27),"")</f>
        <v/>
      </c>
      <c r="AN283" s="132" t="str">
        <f>IF(SUM('Control Sample Data'!R$3:R$386)&gt;10,IF(AND(ISNUMBER('Control Sample Data'!R283),'Control Sample Data'!R283&lt;35,'Control Sample Data'!R283&gt;0),'Control Sample Data'!R283-'Choose Housekeeping Genes'!AP$27,35-'Choose Housekeeping Genes'!AP$27),"")</f>
        <v/>
      </c>
      <c r="AO283" s="132" t="str">
        <f>IF(SUM('Control Sample Data'!S$3:S$386)&gt;10,IF(AND(ISNUMBER('Control Sample Data'!S283),'Control Sample Data'!S283&lt;35,'Control Sample Data'!S283&gt;0),'Control Sample Data'!S283-'Choose Housekeeping Genes'!AQ$27,35-'Choose Housekeeping Genes'!AQ$27),"")</f>
        <v/>
      </c>
      <c r="AP283" s="132" t="str">
        <f>IF(SUM('Control Sample Data'!T$3:T$386)&gt;10,IF(AND(ISNUMBER('Control Sample Data'!T283),'Control Sample Data'!T283&lt;35,'Control Sample Data'!T283&gt;0),'Control Sample Data'!T283-'Choose Housekeeping Genes'!AR$27,35-'Choose Housekeeping Genes'!AR$27),"")</f>
        <v/>
      </c>
      <c r="AQ283" s="132" t="str">
        <f>IF(SUM('Control Sample Data'!U$3:U$386)&gt;10,IF(AND(ISNUMBER('Control Sample Data'!U283),'Control Sample Data'!U283&lt;35,'Control Sample Data'!U283&gt;0),'Control Sample Data'!U283-'Choose Housekeeping Genes'!AS$27,35-'Choose Housekeeping Genes'!AS$27),"")</f>
        <v/>
      </c>
      <c r="AR283" s="132" t="str">
        <f>IF(SUM('Control Sample Data'!V$3:V$386)&gt;10,IF(AND(ISNUMBER('Control Sample Data'!V283),'Control Sample Data'!V283&lt;35,'Control Sample Data'!V283&gt;0),'Control Sample Data'!V283-'Choose Housekeeping Genes'!AT$27,35-'Choose Housekeeping Genes'!AT$27),"")</f>
        <v/>
      </c>
      <c r="AS283" s="135" t="str">
        <f>'Control Sample Data'!A283</f>
        <v>HOTAIRM1-2</v>
      </c>
      <c r="AT283" s="35" t="s">
        <v>329</v>
      </c>
      <c r="AU283" s="132" t="str">
        <f ca="1">IF(ISNUMBER(C283-'Choose Housekeeping Genes'!D$17),C283-'Choose Housekeeping Genes'!D$17,"")</f>
        <v/>
      </c>
      <c r="AV283" s="132" t="str">
        <f ca="1">IF(ISNUMBER(D283-'Choose Housekeeping Genes'!E$17),D283-'Choose Housekeeping Genes'!E$17,"")</f>
        <v/>
      </c>
      <c r="AW283" s="132" t="str">
        <f ca="1">IF(ISNUMBER(E283-'Choose Housekeeping Genes'!F$17),E283-'Choose Housekeeping Genes'!F$17,"")</f>
        <v/>
      </c>
      <c r="AX283" s="132" t="str">
        <f ca="1">IF(ISNUMBER(F283-'Choose Housekeeping Genes'!G$17),F283-'Choose Housekeeping Genes'!G$17,"")</f>
        <v/>
      </c>
      <c r="AY283" s="132" t="str">
        <f ca="1">IF(ISNUMBER(G283-'Choose Housekeeping Genes'!H$17),G283-'Choose Housekeeping Genes'!H$17,"")</f>
        <v/>
      </c>
      <c r="AZ283" s="132" t="str">
        <f ca="1">IF(ISNUMBER(H283-'Choose Housekeeping Genes'!I$17),H283-'Choose Housekeeping Genes'!I$17,"")</f>
        <v/>
      </c>
      <c r="BA283" s="132" t="str">
        <f ca="1">IF(ISNUMBER(I283-'Choose Housekeeping Genes'!J$17),I283-'Choose Housekeeping Genes'!J$17,"")</f>
        <v/>
      </c>
      <c r="BB283" s="132" t="str">
        <f ca="1">IF(ISNUMBER(J283-'Choose Housekeeping Genes'!K$17),J283-'Choose Housekeeping Genes'!K$17,"")</f>
        <v/>
      </c>
      <c r="BC283" s="132" t="str">
        <f ca="1">IF(ISNUMBER(K283-'Choose Housekeeping Genes'!L$17),K283-'Choose Housekeeping Genes'!L$17,"")</f>
        <v/>
      </c>
      <c r="BD283" s="132" t="str">
        <f ca="1">IF(ISNUMBER(L283-'Choose Housekeeping Genes'!M$17),L283-'Choose Housekeeping Genes'!M$17,"")</f>
        <v/>
      </c>
      <c r="BE283" s="132" t="str">
        <f ca="1">IF(ISNUMBER(M283-'Choose Housekeeping Genes'!N$17),M283-'Choose Housekeeping Genes'!N$17,"")</f>
        <v/>
      </c>
      <c r="BF283" s="132" t="str">
        <f ca="1">IF(ISNUMBER(N283-'Choose Housekeeping Genes'!O$17),N283-'Choose Housekeeping Genes'!O$17,"")</f>
        <v/>
      </c>
      <c r="BG283" s="132" t="str">
        <f ca="1">IF(ISNUMBER(O283-'Choose Housekeeping Genes'!P$17),O283-'Choose Housekeeping Genes'!P$17,"")</f>
        <v/>
      </c>
      <c r="BH283" s="132" t="str">
        <f ca="1">IF(ISNUMBER(P283-'Choose Housekeeping Genes'!Q$17),P283-'Choose Housekeeping Genes'!Q$17,"")</f>
        <v/>
      </c>
      <c r="BI283" s="132" t="str">
        <f ca="1">IF(ISNUMBER(Q283-'Choose Housekeeping Genes'!R$17),Q283-'Choose Housekeeping Genes'!R$17,"")</f>
        <v/>
      </c>
      <c r="BJ283" s="132" t="str">
        <f ca="1">IF(ISNUMBER(R283-'Choose Housekeeping Genes'!S$17),R283-'Choose Housekeeping Genes'!S$17,"")</f>
        <v/>
      </c>
      <c r="BK283" s="132" t="str">
        <f ca="1">IF(ISNUMBER(S283-'Choose Housekeeping Genes'!T$17),S283-'Choose Housekeeping Genes'!T$17,"")</f>
        <v/>
      </c>
      <c r="BL283" s="132" t="str">
        <f ca="1">IF(ISNUMBER(T283-'Choose Housekeeping Genes'!U$17),T283-'Choose Housekeeping Genes'!U$17,"")</f>
        <v/>
      </c>
      <c r="BM283" s="132" t="str">
        <f ca="1">IF(ISNUMBER(U283-'Choose Housekeeping Genes'!V$17),U283-'Choose Housekeeping Genes'!V$17,"")</f>
        <v/>
      </c>
      <c r="BN283" s="132" t="str">
        <f ca="1">IF(ISNUMBER(V283-'Choose Housekeeping Genes'!W$17),V283-'Choose Housekeeping Genes'!W$17,"")</f>
        <v/>
      </c>
      <c r="BO283" s="142" t="str">
        <f t="shared" si="17"/>
        <v>HOTAIRM1-2</v>
      </c>
      <c r="BP283" s="141" t="s">
        <v>329</v>
      </c>
      <c r="BQ283" s="132" t="str">
        <f ca="1">IF(ISNUMBER(Y283-'Choose Housekeeping Genes'!AA$17),Y283-'Choose Housekeeping Genes'!AA$17,"")</f>
        <v/>
      </c>
      <c r="BR283" s="132" t="str">
        <f ca="1">IF(ISNUMBER(Z283-'Choose Housekeeping Genes'!AB$17),Z283-'Choose Housekeeping Genes'!AB$17,"")</f>
        <v/>
      </c>
      <c r="BS283" s="132" t="str">
        <f ca="1">IF(ISNUMBER(AA283-'Choose Housekeeping Genes'!AC$17),AA283-'Choose Housekeeping Genes'!AC$17,"")</f>
        <v/>
      </c>
      <c r="BT283" s="132" t="str">
        <f ca="1">IF(ISNUMBER(AB283-'Choose Housekeeping Genes'!AD$17),AB283-'Choose Housekeeping Genes'!AD$17,"")</f>
        <v/>
      </c>
      <c r="BU283" s="132" t="str">
        <f ca="1">IF(ISNUMBER(AC283-'Choose Housekeeping Genes'!AE$17),AC283-'Choose Housekeeping Genes'!AE$17,"")</f>
        <v/>
      </c>
      <c r="BV283" s="132" t="str">
        <f ca="1">IF(ISNUMBER(AD283-'Choose Housekeeping Genes'!AF$17),AD283-'Choose Housekeeping Genes'!AF$17,"")</f>
        <v/>
      </c>
      <c r="BW283" s="132" t="str">
        <f ca="1">IF(ISNUMBER(AE283-'Choose Housekeeping Genes'!AG$17),AE283-'Choose Housekeeping Genes'!AG$17,"")</f>
        <v/>
      </c>
      <c r="BX283" s="132" t="str">
        <f ca="1">IF(ISNUMBER(AF283-'Choose Housekeeping Genes'!AH$17),AF283-'Choose Housekeeping Genes'!AH$17,"")</f>
        <v/>
      </c>
      <c r="BY283" s="132" t="str">
        <f ca="1">IF(ISNUMBER(AG283-'Choose Housekeeping Genes'!AI$17),AG283-'Choose Housekeeping Genes'!AI$17,"")</f>
        <v/>
      </c>
      <c r="BZ283" s="132" t="str">
        <f ca="1">IF(ISNUMBER(AH283-'Choose Housekeeping Genes'!AJ$17),AH283-'Choose Housekeeping Genes'!AJ$17,"")</f>
        <v/>
      </c>
      <c r="CA283" s="132" t="str">
        <f ca="1">IF(ISNUMBER(AI283-'Choose Housekeeping Genes'!AK$17),AI283-'Choose Housekeeping Genes'!AK$17,"")</f>
        <v/>
      </c>
      <c r="CB283" s="132" t="str">
        <f ca="1">IF(ISNUMBER(AJ283-'Choose Housekeeping Genes'!AL$17),AJ283-'Choose Housekeeping Genes'!AL$17,"")</f>
        <v/>
      </c>
      <c r="CC283" s="132" t="str">
        <f ca="1">IF(ISNUMBER(AK283-'Choose Housekeeping Genes'!AM$17),AK283-'Choose Housekeeping Genes'!AM$17,"")</f>
        <v/>
      </c>
      <c r="CD283" s="132" t="str">
        <f ca="1">IF(ISNUMBER(AL283-'Choose Housekeeping Genes'!AN$17),AL283-'Choose Housekeeping Genes'!AN$17,"")</f>
        <v/>
      </c>
      <c r="CE283" s="132" t="str">
        <f ca="1">IF(ISNUMBER(AM283-'Choose Housekeeping Genes'!AO$17),AM283-'Choose Housekeeping Genes'!AO$17,"")</f>
        <v/>
      </c>
      <c r="CF283" s="132" t="str">
        <f ca="1">IF(ISNUMBER(AN283-'Choose Housekeeping Genes'!AP$17),AN283-'Choose Housekeeping Genes'!AP$17,"")</f>
        <v/>
      </c>
      <c r="CG283" s="132" t="str">
        <f ca="1">IF(ISNUMBER(AO283-'Choose Housekeeping Genes'!AQ$17),AO283-'Choose Housekeeping Genes'!AQ$17,"")</f>
        <v/>
      </c>
      <c r="CH283" s="132" t="str">
        <f ca="1">IF(ISNUMBER(AP283-'Choose Housekeeping Genes'!AR$17),AP283-'Choose Housekeeping Genes'!AR$17,"")</f>
        <v/>
      </c>
      <c r="CI283" s="132" t="str">
        <f ca="1">IF(ISNUMBER(AQ283-'Choose Housekeeping Genes'!AS$17),AQ283-'Choose Housekeeping Genes'!AS$17,"")</f>
        <v/>
      </c>
      <c r="CJ283" s="132" t="str">
        <f ca="1">IF(ISNUMBER(AR283-'Choose Housekeeping Genes'!AT$17),AR283-'Choose Housekeeping Genes'!AT$17,"")</f>
        <v/>
      </c>
      <c r="CK283" s="137" t="e">
        <f t="shared" ca="1" si="15"/>
        <v>#DIV/0!</v>
      </c>
      <c r="CL283" s="138" t="e">
        <f t="shared" ca="1" si="16"/>
        <v>#DIV/0!</v>
      </c>
    </row>
    <row r="284" spans="1:90" ht="12.75" x14ac:dyDescent="0.15">
      <c r="A284" s="131" t="str">
        <f>'Transcript table'!C284</f>
        <v>HOXA-AS3-1</v>
      </c>
      <c r="B284" s="35" t="s">
        <v>330</v>
      </c>
      <c r="C284" s="132" t="str">
        <f>IF(SUM('Test Sample Data'!C$3:C$386)&gt;10,IF(AND(ISNUMBER('Test Sample Data'!C284),'Test Sample Data'!C284&lt;35,'Test Sample Data'!C284&gt;0),'Test Sample Data'!C284-'Choose Housekeeping Genes'!D$27,35-'Choose Housekeeping Genes'!D$27),"")</f>
        <v/>
      </c>
      <c r="D284" s="132" t="str">
        <f>IF(SUM('Test Sample Data'!D$3:D$386)&gt;10,IF(AND(ISNUMBER('Test Sample Data'!D284),'Test Sample Data'!D284&lt;35,'Test Sample Data'!D284&gt;0),'Test Sample Data'!D284-'Choose Housekeeping Genes'!E$27,35-'Choose Housekeeping Genes'!E$27),"")</f>
        <v/>
      </c>
      <c r="E284" s="132" t="str">
        <f>IF(SUM('Test Sample Data'!E$3:E$386)&gt;10,IF(AND(ISNUMBER('Test Sample Data'!E284),'Test Sample Data'!E284&lt;35,'Test Sample Data'!E284&gt;0),'Test Sample Data'!E284-'Choose Housekeeping Genes'!F$27,35-'Choose Housekeeping Genes'!F$27),"")</f>
        <v/>
      </c>
      <c r="F284" s="132" t="str">
        <f>IF(SUM('Test Sample Data'!F$3:F$386)&gt;10,IF(AND(ISNUMBER('Test Sample Data'!F284),'Test Sample Data'!F284&lt;35,'Test Sample Data'!F284&gt;0),'Test Sample Data'!F284-'Choose Housekeeping Genes'!G$27,35-'Choose Housekeeping Genes'!G$27),"")</f>
        <v/>
      </c>
      <c r="G284" s="132" t="str">
        <f>IF(SUM('Test Sample Data'!G$3:G$386)&gt;10,IF(AND(ISNUMBER('Test Sample Data'!G284),'Test Sample Data'!G284&lt;35,'Test Sample Data'!G284&gt;0),'Test Sample Data'!G284-'Choose Housekeeping Genes'!H$27,35-'Choose Housekeeping Genes'!H$27),"")</f>
        <v/>
      </c>
      <c r="H284" s="132" t="str">
        <f>IF(SUM('Test Sample Data'!H$3:H$386)&gt;10,IF(AND(ISNUMBER('Test Sample Data'!H284),'Test Sample Data'!H284&lt;35,'Test Sample Data'!H284&gt;0),'Test Sample Data'!H284-'Choose Housekeeping Genes'!I$27,35-'Choose Housekeeping Genes'!I$27),"")</f>
        <v/>
      </c>
      <c r="I284" s="132" t="str">
        <f>IF(SUM('Test Sample Data'!I$3:I$386)&gt;10,IF(AND(ISNUMBER('Test Sample Data'!I284),'Test Sample Data'!I284&lt;35,'Test Sample Data'!I284&gt;0),'Test Sample Data'!I284-'Choose Housekeeping Genes'!J$27,35-'Choose Housekeeping Genes'!J$27),"")</f>
        <v/>
      </c>
      <c r="J284" s="132" t="str">
        <f>IF(SUM('Test Sample Data'!J$3:J$386)&gt;10,IF(AND(ISNUMBER('Test Sample Data'!J284),'Test Sample Data'!J284&lt;35,'Test Sample Data'!J284&gt;0),'Test Sample Data'!J284-'Choose Housekeeping Genes'!K$27,35-'Choose Housekeeping Genes'!K$27),"")</f>
        <v/>
      </c>
      <c r="K284" s="132" t="str">
        <f>IF(SUM('Test Sample Data'!K$3:K$386)&gt;10,IF(AND(ISNUMBER('Test Sample Data'!K284),'Test Sample Data'!K284&lt;35,'Test Sample Data'!K284&gt;0),'Test Sample Data'!K284-'Choose Housekeeping Genes'!L$27,35-'Choose Housekeeping Genes'!L$27),"")</f>
        <v/>
      </c>
      <c r="L284" s="132" t="str">
        <f>IF(SUM('Test Sample Data'!L$3:L$386)&gt;10,IF(AND(ISNUMBER('Test Sample Data'!L284),'Test Sample Data'!L284&lt;35,'Test Sample Data'!L284&gt;0),'Test Sample Data'!L284-'Choose Housekeeping Genes'!M$27,35-'Choose Housekeeping Genes'!M$27),"")</f>
        <v/>
      </c>
      <c r="M284" s="132" t="str">
        <f>IF(SUM('Test Sample Data'!M$3:M$386)&gt;10,IF(AND(ISNUMBER('Test Sample Data'!M284),'Test Sample Data'!M284&lt;35,'Test Sample Data'!M284&gt;0),'Test Sample Data'!M284-'Choose Housekeeping Genes'!N$27,35-'Choose Housekeeping Genes'!N$27),"")</f>
        <v/>
      </c>
      <c r="N284" s="132" t="str">
        <f>IF(SUM('Test Sample Data'!N$3:N$386)&gt;10,IF(AND(ISNUMBER('Test Sample Data'!N284),'Test Sample Data'!N284&lt;35,'Test Sample Data'!N284&gt;0),'Test Sample Data'!N284-'Choose Housekeeping Genes'!O$27,35-'Choose Housekeeping Genes'!O$27),"")</f>
        <v/>
      </c>
      <c r="O284" s="132" t="str">
        <f>IF(SUM('Test Sample Data'!O$3:O$386)&gt;10,IF(AND(ISNUMBER('Test Sample Data'!O284),'Test Sample Data'!O284&lt;35,'Test Sample Data'!O284&gt;0),'Test Sample Data'!O284-'Choose Housekeeping Genes'!P$27,35-'Choose Housekeeping Genes'!P$27),"")</f>
        <v/>
      </c>
      <c r="P284" s="132" t="str">
        <f>IF(SUM('Test Sample Data'!P$3:P$386)&gt;10,IF(AND(ISNUMBER('Test Sample Data'!P284),'Test Sample Data'!P284&lt;35,'Test Sample Data'!P284&gt;0),'Test Sample Data'!P284-'Choose Housekeeping Genes'!Q$27,35-'Choose Housekeeping Genes'!Q$27),"")</f>
        <v/>
      </c>
      <c r="Q284" s="132" t="str">
        <f>IF(SUM('Test Sample Data'!Q$3:Q$386)&gt;10,IF(AND(ISNUMBER('Test Sample Data'!Q284),'Test Sample Data'!Q284&lt;35,'Test Sample Data'!Q284&gt;0),'Test Sample Data'!Q284-'Choose Housekeeping Genes'!R$27,35-'Choose Housekeeping Genes'!R$27),"")</f>
        <v/>
      </c>
      <c r="R284" s="132" t="str">
        <f>IF(SUM('Test Sample Data'!R$3:R$386)&gt;10,IF(AND(ISNUMBER('Test Sample Data'!R284),'Test Sample Data'!R284&lt;35,'Test Sample Data'!R284&gt;0),'Test Sample Data'!R284-'Choose Housekeeping Genes'!S$27,35-'Choose Housekeeping Genes'!S$27),"")</f>
        <v/>
      </c>
      <c r="S284" s="132" t="str">
        <f>IF(SUM('Test Sample Data'!S$3:S$386)&gt;10,IF(AND(ISNUMBER('Test Sample Data'!S284),'Test Sample Data'!S284&lt;35,'Test Sample Data'!S284&gt;0),'Test Sample Data'!S284-'Choose Housekeeping Genes'!T$27,35-'Choose Housekeeping Genes'!T$27),"")</f>
        <v/>
      </c>
      <c r="T284" s="132" t="str">
        <f>IF(SUM('Test Sample Data'!T$3:T$386)&gt;10,IF(AND(ISNUMBER('Test Sample Data'!T284),'Test Sample Data'!T284&lt;35,'Test Sample Data'!T284&gt;0),'Test Sample Data'!T284-'Choose Housekeeping Genes'!U$27,35-'Choose Housekeeping Genes'!U$27),"")</f>
        <v/>
      </c>
      <c r="U284" s="132" t="str">
        <f>IF(SUM('Test Sample Data'!U$3:U$386)&gt;10,IF(AND(ISNUMBER('Test Sample Data'!U284),'Test Sample Data'!U284&lt;35,'Test Sample Data'!U284&gt;0),'Test Sample Data'!U284-'Choose Housekeeping Genes'!V$27,35-'Choose Housekeeping Genes'!V$27),"")</f>
        <v/>
      </c>
      <c r="V284" s="132" t="str">
        <f>IF(SUM('Test Sample Data'!V$3:V$386)&gt;10,IF(AND(ISNUMBER('Test Sample Data'!V284),'Test Sample Data'!V284&lt;35,'Test Sample Data'!V284&gt;0),'Test Sample Data'!V284-'Choose Housekeeping Genes'!W$27,35-'Choose Housekeeping Genes'!W$27),"")</f>
        <v/>
      </c>
      <c r="W284" s="140" t="str">
        <f>'Control Sample Data'!A284</f>
        <v>HOXA-AS3-1</v>
      </c>
      <c r="X284" s="141" t="s">
        <v>330</v>
      </c>
      <c r="Y284" s="132" t="str">
        <f>IF(SUM('Control Sample Data'!C$3:C$386)&gt;10,IF(AND(ISNUMBER('Control Sample Data'!C284),'Control Sample Data'!C284&lt;35,'Control Sample Data'!C284&gt;0),'Control Sample Data'!C284-'Choose Housekeeping Genes'!AA$27,35-'Choose Housekeeping Genes'!AA$27),"")</f>
        <v/>
      </c>
      <c r="Z284" s="132" t="str">
        <f>IF(SUM('Control Sample Data'!D$3:D$386)&gt;10,IF(AND(ISNUMBER('Control Sample Data'!D284),'Control Sample Data'!D284&lt;35,'Control Sample Data'!D284&gt;0),'Control Sample Data'!D284-'Choose Housekeeping Genes'!AB$27,35-'Choose Housekeeping Genes'!AB$27),"")</f>
        <v/>
      </c>
      <c r="AA284" s="132" t="str">
        <f>IF(SUM('Control Sample Data'!E$3:E$386)&gt;10,IF(AND(ISNUMBER('Control Sample Data'!E284),'Control Sample Data'!E284&lt;35,'Control Sample Data'!E284&gt;0),'Control Sample Data'!E284-'Choose Housekeeping Genes'!AC$27,35-'Choose Housekeeping Genes'!AC$27),"")</f>
        <v/>
      </c>
      <c r="AB284" s="132" t="str">
        <f>IF(SUM('Control Sample Data'!F$3:F$386)&gt;10,IF(AND(ISNUMBER('Control Sample Data'!F284),'Control Sample Data'!F284&lt;35,'Control Sample Data'!F284&gt;0),'Control Sample Data'!F284-'Choose Housekeeping Genes'!AD$27,35-'Choose Housekeeping Genes'!AD$27),"")</f>
        <v/>
      </c>
      <c r="AC284" s="132" t="str">
        <f>IF(SUM('Control Sample Data'!G$3:G$386)&gt;10,IF(AND(ISNUMBER('Control Sample Data'!G284),'Control Sample Data'!G284&lt;35,'Control Sample Data'!G284&gt;0),'Control Sample Data'!G284-'Choose Housekeeping Genes'!AE$27,35-'Choose Housekeeping Genes'!AE$27),"")</f>
        <v/>
      </c>
      <c r="AD284" s="132" t="str">
        <f>IF(SUM('Control Sample Data'!H$3:H$386)&gt;10,IF(AND(ISNUMBER('Control Sample Data'!H284),'Control Sample Data'!H284&lt;35,'Control Sample Data'!H284&gt;0),'Control Sample Data'!H284-'Choose Housekeeping Genes'!AF$27,35-'Choose Housekeeping Genes'!AF$27),"")</f>
        <v/>
      </c>
      <c r="AE284" s="132" t="str">
        <f>IF(SUM('Control Sample Data'!I$3:I$386)&gt;10,IF(AND(ISNUMBER('Control Sample Data'!I284),'Control Sample Data'!I284&lt;35,'Control Sample Data'!I284&gt;0),'Control Sample Data'!I284-'Choose Housekeeping Genes'!AG$27,35-'Choose Housekeeping Genes'!AG$27),"")</f>
        <v/>
      </c>
      <c r="AF284" s="132" t="str">
        <f>IF(SUM('Control Sample Data'!J$3:J$386)&gt;10,IF(AND(ISNUMBER('Control Sample Data'!J284),'Control Sample Data'!J284&lt;35,'Control Sample Data'!J284&gt;0),'Control Sample Data'!J284-'Choose Housekeeping Genes'!AH$27,35-'Choose Housekeeping Genes'!AH$27),"")</f>
        <v/>
      </c>
      <c r="AG284" s="132" t="str">
        <f>IF(SUM('Control Sample Data'!K$3:K$386)&gt;10,IF(AND(ISNUMBER('Control Sample Data'!K284),'Control Sample Data'!K284&lt;35,'Control Sample Data'!K284&gt;0),'Control Sample Data'!K284-'Choose Housekeeping Genes'!AI$27,35-'Choose Housekeeping Genes'!AI$27),"")</f>
        <v/>
      </c>
      <c r="AH284" s="132" t="str">
        <f>IF(SUM('Control Sample Data'!L$3:L$386)&gt;10,IF(AND(ISNUMBER('Control Sample Data'!L284),'Control Sample Data'!L284&lt;35,'Control Sample Data'!L284&gt;0),'Control Sample Data'!L284-'Choose Housekeeping Genes'!AJ$27,35-'Choose Housekeeping Genes'!AJ$27),"")</f>
        <v/>
      </c>
      <c r="AI284" s="132" t="str">
        <f>IF(SUM('Control Sample Data'!M$3:M$386)&gt;10,IF(AND(ISNUMBER('Control Sample Data'!M284),'Control Sample Data'!M284&lt;35,'Control Sample Data'!M284&gt;0),'Control Sample Data'!M284-'Choose Housekeeping Genes'!AK$27,35-'Choose Housekeeping Genes'!AK$27),"")</f>
        <v/>
      </c>
      <c r="AJ284" s="132" t="str">
        <f>IF(SUM('Control Sample Data'!N$3:N$386)&gt;10,IF(AND(ISNUMBER('Control Sample Data'!N284),'Control Sample Data'!N284&lt;35,'Control Sample Data'!N284&gt;0),'Control Sample Data'!N284-'Choose Housekeeping Genes'!AL$27,35-'Choose Housekeeping Genes'!AL$27),"")</f>
        <v/>
      </c>
      <c r="AK284" s="132" t="str">
        <f>IF(SUM('Control Sample Data'!O$3:O$386)&gt;10,IF(AND(ISNUMBER('Control Sample Data'!O284),'Control Sample Data'!O284&lt;35,'Control Sample Data'!O284&gt;0),'Control Sample Data'!O284-'Choose Housekeeping Genes'!AM$27,35-'Choose Housekeeping Genes'!AM$27),"")</f>
        <v/>
      </c>
      <c r="AL284" s="132" t="str">
        <f>IF(SUM('Control Sample Data'!P$3:P$386)&gt;10,IF(AND(ISNUMBER('Control Sample Data'!P284),'Control Sample Data'!P284&lt;35,'Control Sample Data'!P284&gt;0),'Control Sample Data'!P284-'Choose Housekeeping Genes'!AN$27,35-'Choose Housekeeping Genes'!AN$27),"")</f>
        <v/>
      </c>
      <c r="AM284" s="132" t="str">
        <f>IF(SUM('Control Sample Data'!Q$3:Q$386)&gt;10,IF(AND(ISNUMBER('Control Sample Data'!Q284),'Control Sample Data'!Q284&lt;35,'Control Sample Data'!Q284&gt;0),'Control Sample Data'!Q284-'Choose Housekeeping Genes'!AO$27,35-'Choose Housekeeping Genes'!AO$27),"")</f>
        <v/>
      </c>
      <c r="AN284" s="132" t="str">
        <f>IF(SUM('Control Sample Data'!R$3:R$386)&gt;10,IF(AND(ISNUMBER('Control Sample Data'!R284),'Control Sample Data'!R284&lt;35,'Control Sample Data'!R284&gt;0),'Control Sample Data'!R284-'Choose Housekeeping Genes'!AP$27,35-'Choose Housekeeping Genes'!AP$27),"")</f>
        <v/>
      </c>
      <c r="AO284" s="132" t="str">
        <f>IF(SUM('Control Sample Data'!S$3:S$386)&gt;10,IF(AND(ISNUMBER('Control Sample Data'!S284),'Control Sample Data'!S284&lt;35,'Control Sample Data'!S284&gt;0),'Control Sample Data'!S284-'Choose Housekeeping Genes'!AQ$27,35-'Choose Housekeeping Genes'!AQ$27),"")</f>
        <v/>
      </c>
      <c r="AP284" s="132" t="str">
        <f>IF(SUM('Control Sample Data'!T$3:T$386)&gt;10,IF(AND(ISNUMBER('Control Sample Data'!T284),'Control Sample Data'!T284&lt;35,'Control Sample Data'!T284&gt;0),'Control Sample Data'!T284-'Choose Housekeeping Genes'!AR$27,35-'Choose Housekeeping Genes'!AR$27),"")</f>
        <v/>
      </c>
      <c r="AQ284" s="132" t="str">
        <f>IF(SUM('Control Sample Data'!U$3:U$386)&gt;10,IF(AND(ISNUMBER('Control Sample Data'!U284),'Control Sample Data'!U284&lt;35,'Control Sample Data'!U284&gt;0),'Control Sample Data'!U284-'Choose Housekeeping Genes'!AS$27,35-'Choose Housekeeping Genes'!AS$27),"")</f>
        <v/>
      </c>
      <c r="AR284" s="132" t="str">
        <f>IF(SUM('Control Sample Data'!V$3:V$386)&gt;10,IF(AND(ISNUMBER('Control Sample Data'!V284),'Control Sample Data'!V284&lt;35,'Control Sample Data'!V284&gt;0),'Control Sample Data'!V284-'Choose Housekeeping Genes'!AT$27,35-'Choose Housekeeping Genes'!AT$27),"")</f>
        <v/>
      </c>
      <c r="AS284" s="135" t="str">
        <f>'Control Sample Data'!A284</f>
        <v>HOXA-AS3-1</v>
      </c>
      <c r="AT284" s="35" t="s">
        <v>330</v>
      </c>
      <c r="AU284" s="132" t="str">
        <f ca="1">IF(ISNUMBER(C284-'Choose Housekeeping Genes'!D$17),C284-'Choose Housekeeping Genes'!D$17,"")</f>
        <v/>
      </c>
      <c r="AV284" s="132" t="str">
        <f ca="1">IF(ISNUMBER(D284-'Choose Housekeeping Genes'!E$17),D284-'Choose Housekeeping Genes'!E$17,"")</f>
        <v/>
      </c>
      <c r="AW284" s="132" t="str">
        <f ca="1">IF(ISNUMBER(E284-'Choose Housekeeping Genes'!F$17),E284-'Choose Housekeeping Genes'!F$17,"")</f>
        <v/>
      </c>
      <c r="AX284" s="132" t="str">
        <f ca="1">IF(ISNUMBER(F284-'Choose Housekeeping Genes'!G$17),F284-'Choose Housekeeping Genes'!G$17,"")</f>
        <v/>
      </c>
      <c r="AY284" s="132" t="str">
        <f ca="1">IF(ISNUMBER(G284-'Choose Housekeeping Genes'!H$17),G284-'Choose Housekeeping Genes'!H$17,"")</f>
        <v/>
      </c>
      <c r="AZ284" s="132" t="str">
        <f ca="1">IF(ISNUMBER(H284-'Choose Housekeeping Genes'!I$17),H284-'Choose Housekeeping Genes'!I$17,"")</f>
        <v/>
      </c>
      <c r="BA284" s="132" t="str">
        <f ca="1">IF(ISNUMBER(I284-'Choose Housekeeping Genes'!J$17),I284-'Choose Housekeeping Genes'!J$17,"")</f>
        <v/>
      </c>
      <c r="BB284" s="132" t="str">
        <f ca="1">IF(ISNUMBER(J284-'Choose Housekeeping Genes'!K$17),J284-'Choose Housekeeping Genes'!K$17,"")</f>
        <v/>
      </c>
      <c r="BC284" s="132" t="str">
        <f ca="1">IF(ISNUMBER(K284-'Choose Housekeeping Genes'!L$17),K284-'Choose Housekeeping Genes'!L$17,"")</f>
        <v/>
      </c>
      <c r="BD284" s="132" t="str">
        <f ca="1">IF(ISNUMBER(L284-'Choose Housekeeping Genes'!M$17),L284-'Choose Housekeeping Genes'!M$17,"")</f>
        <v/>
      </c>
      <c r="BE284" s="132" t="str">
        <f ca="1">IF(ISNUMBER(M284-'Choose Housekeeping Genes'!N$17),M284-'Choose Housekeeping Genes'!N$17,"")</f>
        <v/>
      </c>
      <c r="BF284" s="132" t="str">
        <f ca="1">IF(ISNUMBER(N284-'Choose Housekeeping Genes'!O$17),N284-'Choose Housekeeping Genes'!O$17,"")</f>
        <v/>
      </c>
      <c r="BG284" s="132" t="str">
        <f ca="1">IF(ISNUMBER(O284-'Choose Housekeeping Genes'!P$17),O284-'Choose Housekeeping Genes'!P$17,"")</f>
        <v/>
      </c>
      <c r="BH284" s="132" t="str">
        <f ca="1">IF(ISNUMBER(P284-'Choose Housekeeping Genes'!Q$17),P284-'Choose Housekeeping Genes'!Q$17,"")</f>
        <v/>
      </c>
      <c r="BI284" s="132" t="str">
        <f ca="1">IF(ISNUMBER(Q284-'Choose Housekeeping Genes'!R$17),Q284-'Choose Housekeeping Genes'!R$17,"")</f>
        <v/>
      </c>
      <c r="BJ284" s="132" t="str">
        <f ca="1">IF(ISNUMBER(R284-'Choose Housekeeping Genes'!S$17),R284-'Choose Housekeeping Genes'!S$17,"")</f>
        <v/>
      </c>
      <c r="BK284" s="132" t="str">
        <f ca="1">IF(ISNUMBER(S284-'Choose Housekeeping Genes'!T$17),S284-'Choose Housekeeping Genes'!T$17,"")</f>
        <v/>
      </c>
      <c r="BL284" s="132" t="str">
        <f ca="1">IF(ISNUMBER(T284-'Choose Housekeeping Genes'!U$17),T284-'Choose Housekeeping Genes'!U$17,"")</f>
        <v/>
      </c>
      <c r="BM284" s="132" t="str">
        <f ca="1">IF(ISNUMBER(U284-'Choose Housekeeping Genes'!V$17),U284-'Choose Housekeeping Genes'!V$17,"")</f>
        <v/>
      </c>
      <c r="BN284" s="132" t="str">
        <f ca="1">IF(ISNUMBER(V284-'Choose Housekeeping Genes'!W$17),V284-'Choose Housekeeping Genes'!W$17,"")</f>
        <v/>
      </c>
      <c r="BO284" s="142" t="str">
        <f t="shared" si="17"/>
        <v>HOXA-AS3-1</v>
      </c>
      <c r="BP284" s="141" t="s">
        <v>330</v>
      </c>
      <c r="BQ284" s="132" t="str">
        <f ca="1">IF(ISNUMBER(Y284-'Choose Housekeeping Genes'!AA$17),Y284-'Choose Housekeeping Genes'!AA$17,"")</f>
        <v/>
      </c>
      <c r="BR284" s="132" t="str">
        <f ca="1">IF(ISNUMBER(Z284-'Choose Housekeeping Genes'!AB$17),Z284-'Choose Housekeeping Genes'!AB$17,"")</f>
        <v/>
      </c>
      <c r="BS284" s="132" t="str">
        <f ca="1">IF(ISNUMBER(AA284-'Choose Housekeeping Genes'!AC$17),AA284-'Choose Housekeeping Genes'!AC$17,"")</f>
        <v/>
      </c>
      <c r="BT284" s="132" t="str">
        <f ca="1">IF(ISNUMBER(AB284-'Choose Housekeeping Genes'!AD$17),AB284-'Choose Housekeeping Genes'!AD$17,"")</f>
        <v/>
      </c>
      <c r="BU284" s="132" t="str">
        <f ca="1">IF(ISNUMBER(AC284-'Choose Housekeeping Genes'!AE$17),AC284-'Choose Housekeeping Genes'!AE$17,"")</f>
        <v/>
      </c>
      <c r="BV284" s="132" t="str">
        <f ca="1">IF(ISNUMBER(AD284-'Choose Housekeeping Genes'!AF$17),AD284-'Choose Housekeeping Genes'!AF$17,"")</f>
        <v/>
      </c>
      <c r="BW284" s="132" t="str">
        <f ca="1">IF(ISNUMBER(AE284-'Choose Housekeeping Genes'!AG$17),AE284-'Choose Housekeeping Genes'!AG$17,"")</f>
        <v/>
      </c>
      <c r="BX284" s="132" t="str">
        <f ca="1">IF(ISNUMBER(AF284-'Choose Housekeeping Genes'!AH$17),AF284-'Choose Housekeeping Genes'!AH$17,"")</f>
        <v/>
      </c>
      <c r="BY284" s="132" t="str">
        <f ca="1">IF(ISNUMBER(AG284-'Choose Housekeeping Genes'!AI$17),AG284-'Choose Housekeeping Genes'!AI$17,"")</f>
        <v/>
      </c>
      <c r="BZ284" s="132" t="str">
        <f ca="1">IF(ISNUMBER(AH284-'Choose Housekeeping Genes'!AJ$17),AH284-'Choose Housekeeping Genes'!AJ$17,"")</f>
        <v/>
      </c>
      <c r="CA284" s="132" t="str">
        <f ca="1">IF(ISNUMBER(AI284-'Choose Housekeeping Genes'!AK$17),AI284-'Choose Housekeeping Genes'!AK$17,"")</f>
        <v/>
      </c>
      <c r="CB284" s="132" t="str">
        <f ca="1">IF(ISNUMBER(AJ284-'Choose Housekeeping Genes'!AL$17),AJ284-'Choose Housekeeping Genes'!AL$17,"")</f>
        <v/>
      </c>
      <c r="CC284" s="132" t="str">
        <f ca="1">IF(ISNUMBER(AK284-'Choose Housekeeping Genes'!AM$17),AK284-'Choose Housekeeping Genes'!AM$17,"")</f>
        <v/>
      </c>
      <c r="CD284" s="132" t="str">
        <f ca="1">IF(ISNUMBER(AL284-'Choose Housekeeping Genes'!AN$17),AL284-'Choose Housekeeping Genes'!AN$17,"")</f>
        <v/>
      </c>
      <c r="CE284" s="132" t="str">
        <f ca="1">IF(ISNUMBER(AM284-'Choose Housekeeping Genes'!AO$17),AM284-'Choose Housekeeping Genes'!AO$17,"")</f>
        <v/>
      </c>
      <c r="CF284" s="132" t="str">
        <f ca="1">IF(ISNUMBER(AN284-'Choose Housekeeping Genes'!AP$17),AN284-'Choose Housekeeping Genes'!AP$17,"")</f>
        <v/>
      </c>
      <c r="CG284" s="132" t="str">
        <f ca="1">IF(ISNUMBER(AO284-'Choose Housekeeping Genes'!AQ$17),AO284-'Choose Housekeeping Genes'!AQ$17,"")</f>
        <v/>
      </c>
      <c r="CH284" s="132" t="str">
        <f ca="1">IF(ISNUMBER(AP284-'Choose Housekeeping Genes'!AR$17),AP284-'Choose Housekeeping Genes'!AR$17,"")</f>
        <v/>
      </c>
      <c r="CI284" s="132" t="str">
        <f ca="1">IF(ISNUMBER(AQ284-'Choose Housekeeping Genes'!AS$17),AQ284-'Choose Housekeeping Genes'!AS$17,"")</f>
        <v/>
      </c>
      <c r="CJ284" s="132" t="str">
        <f ca="1">IF(ISNUMBER(AR284-'Choose Housekeeping Genes'!AT$17),AR284-'Choose Housekeeping Genes'!AT$17,"")</f>
        <v/>
      </c>
      <c r="CK284" s="137" t="e">
        <f t="shared" ca="1" si="15"/>
        <v>#DIV/0!</v>
      </c>
      <c r="CL284" s="138" t="e">
        <f t="shared" ca="1" si="16"/>
        <v>#DIV/0!</v>
      </c>
    </row>
    <row r="285" spans="1:90" ht="12.75" x14ac:dyDescent="0.15">
      <c r="A285" s="131" t="str">
        <f>'Transcript table'!C285</f>
        <v>HOXA-AS3-2</v>
      </c>
      <c r="B285" s="35" t="s">
        <v>331</v>
      </c>
      <c r="C285" s="132" t="str">
        <f>IF(SUM('Test Sample Data'!C$3:C$386)&gt;10,IF(AND(ISNUMBER('Test Sample Data'!C285),'Test Sample Data'!C285&lt;35,'Test Sample Data'!C285&gt;0),'Test Sample Data'!C285-'Choose Housekeeping Genes'!D$27,35-'Choose Housekeeping Genes'!D$27),"")</f>
        <v/>
      </c>
      <c r="D285" s="132" t="str">
        <f>IF(SUM('Test Sample Data'!D$3:D$386)&gt;10,IF(AND(ISNUMBER('Test Sample Data'!D285),'Test Sample Data'!D285&lt;35,'Test Sample Data'!D285&gt;0),'Test Sample Data'!D285-'Choose Housekeeping Genes'!E$27,35-'Choose Housekeeping Genes'!E$27),"")</f>
        <v/>
      </c>
      <c r="E285" s="132" t="str">
        <f>IF(SUM('Test Sample Data'!E$3:E$386)&gt;10,IF(AND(ISNUMBER('Test Sample Data'!E285),'Test Sample Data'!E285&lt;35,'Test Sample Data'!E285&gt;0),'Test Sample Data'!E285-'Choose Housekeeping Genes'!F$27,35-'Choose Housekeeping Genes'!F$27),"")</f>
        <v/>
      </c>
      <c r="F285" s="132" t="str">
        <f>IF(SUM('Test Sample Data'!F$3:F$386)&gt;10,IF(AND(ISNUMBER('Test Sample Data'!F285),'Test Sample Data'!F285&lt;35,'Test Sample Data'!F285&gt;0),'Test Sample Data'!F285-'Choose Housekeeping Genes'!G$27,35-'Choose Housekeeping Genes'!G$27),"")</f>
        <v/>
      </c>
      <c r="G285" s="132" t="str">
        <f>IF(SUM('Test Sample Data'!G$3:G$386)&gt;10,IF(AND(ISNUMBER('Test Sample Data'!G285),'Test Sample Data'!G285&lt;35,'Test Sample Data'!G285&gt;0),'Test Sample Data'!G285-'Choose Housekeeping Genes'!H$27,35-'Choose Housekeeping Genes'!H$27),"")</f>
        <v/>
      </c>
      <c r="H285" s="132" t="str">
        <f>IF(SUM('Test Sample Data'!H$3:H$386)&gt;10,IF(AND(ISNUMBER('Test Sample Data'!H285),'Test Sample Data'!H285&lt;35,'Test Sample Data'!H285&gt;0),'Test Sample Data'!H285-'Choose Housekeeping Genes'!I$27,35-'Choose Housekeeping Genes'!I$27),"")</f>
        <v/>
      </c>
      <c r="I285" s="132" t="str">
        <f>IF(SUM('Test Sample Data'!I$3:I$386)&gt;10,IF(AND(ISNUMBER('Test Sample Data'!I285),'Test Sample Data'!I285&lt;35,'Test Sample Data'!I285&gt;0),'Test Sample Data'!I285-'Choose Housekeeping Genes'!J$27,35-'Choose Housekeeping Genes'!J$27),"")</f>
        <v/>
      </c>
      <c r="J285" s="132" t="str">
        <f>IF(SUM('Test Sample Data'!J$3:J$386)&gt;10,IF(AND(ISNUMBER('Test Sample Data'!J285),'Test Sample Data'!J285&lt;35,'Test Sample Data'!J285&gt;0),'Test Sample Data'!J285-'Choose Housekeeping Genes'!K$27,35-'Choose Housekeeping Genes'!K$27),"")</f>
        <v/>
      </c>
      <c r="K285" s="132" t="str">
        <f>IF(SUM('Test Sample Data'!K$3:K$386)&gt;10,IF(AND(ISNUMBER('Test Sample Data'!K285),'Test Sample Data'!K285&lt;35,'Test Sample Data'!K285&gt;0),'Test Sample Data'!K285-'Choose Housekeeping Genes'!L$27,35-'Choose Housekeeping Genes'!L$27),"")</f>
        <v/>
      </c>
      <c r="L285" s="132" t="str">
        <f>IF(SUM('Test Sample Data'!L$3:L$386)&gt;10,IF(AND(ISNUMBER('Test Sample Data'!L285),'Test Sample Data'!L285&lt;35,'Test Sample Data'!L285&gt;0),'Test Sample Data'!L285-'Choose Housekeeping Genes'!M$27,35-'Choose Housekeeping Genes'!M$27),"")</f>
        <v/>
      </c>
      <c r="M285" s="132" t="str">
        <f>IF(SUM('Test Sample Data'!M$3:M$386)&gt;10,IF(AND(ISNUMBER('Test Sample Data'!M285),'Test Sample Data'!M285&lt;35,'Test Sample Data'!M285&gt;0),'Test Sample Data'!M285-'Choose Housekeeping Genes'!N$27,35-'Choose Housekeeping Genes'!N$27),"")</f>
        <v/>
      </c>
      <c r="N285" s="132" t="str">
        <f>IF(SUM('Test Sample Data'!N$3:N$386)&gt;10,IF(AND(ISNUMBER('Test Sample Data'!N285),'Test Sample Data'!N285&lt;35,'Test Sample Data'!N285&gt;0),'Test Sample Data'!N285-'Choose Housekeeping Genes'!O$27,35-'Choose Housekeeping Genes'!O$27),"")</f>
        <v/>
      </c>
      <c r="O285" s="132" t="str">
        <f>IF(SUM('Test Sample Data'!O$3:O$386)&gt;10,IF(AND(ISNUMBER('Test Sample Data'!O285),'Test Sample Data'!O285&lt;35,'Test Sample Data'!O285&gt;0),'Test Sample Data'!O285-'Choose Housekeeping Genes'!P$27,35-'Choose Housekeeping Genes'!P$27),"")</f>
        <v/>
      </c>
      <c r="P285" s="132" t="str">
        <f>IF(SUM('Test Sample Data'!P$3:P$386)&gt;10,IF(AND(ISNUMBER('Test Sample Data'!P285),'Test Sample Data'!P285&lt;35,'Test Sample Data'!P285&gt;0),'Test Sample Data'!P285-'Choose Housekeeping Genes'!Q$27,35-'Choose Housekeeping Genes'!Q$27),"")</f>
        <v/>
      </c>
      <c r="Q285" s="132" t="str">
        <f>IF(SUM('Test Sample Data'!Q$3:Q$386)&gt;10,IF(AND(ISNUMBER('Test Sample Data'!Q285),'Test Sample Data'!Q285&lt;35,'Test Sample Data'!Q285&gt;0),'Test Sample Data'!Q285-'Choose Housekeeping Genes'!R$27,35-'Choose Housekeeping Genes'!R$27),"")</f>
        <v/>
      </c>
      <c r="R285" s="132" t="str">
        <f>IF(SUM('Test Sample Data'!R$3:R$386)&gt;10,IF(AND(ISNUMBER('Test Sample Data'!R285),'Test Sample Data'!R285&lt;35,'Test Sample Data'!R285&gt;0),'Test Sample Data'!R285-'Choose Housekeeping Genes'!S$27,35-'Choose Housekeeping Genes'!S$27),"")</f>
        <v/>
      </c>
      <c r="S285" s="132" t="str">
        <f>IF(SUM('Test Sample Data'!S$3:S$386)&gt;10,IF(AND(ISNUMBER('Test Sample Data'!S285),'Test Sample Data'!S285&lt;35,'Test Sample Data'!S285&gt;0),'Test Sample Data'!S285-'Choose Housekeeping Genes'!T$27,35-'Choose Housekeeping Genes'!T$27),"")</f>
        <v/>
      </c>
      <c r="T285" s="132" t="str">
        <f>IF(SUM('Test Sample Data'!T$3:T$386)&gt;10,IF(AND(ISNUMBER('Test Sample Data'!T285),'Test Sample Data'!T285&lt;35,'Test Sample Data'!T285&gt;0),'Test Sample Data'!T285-'Choose Housekeeping Genes'!U$27,35-'Choose Housekeeping Genes'!U$27),"")</f>
        <v/>
      </c>
      <c r="U285" s="132" t="str">
        <f>IF(SUM('Test Sample Data'!U$3:U$386)&gt;10,IF(AND(ISNUMBER('Test Sample Data'!U285),'Test Sample Data'!U285&lt;35,'Test Sample Data'!U285&gt;0),'Test Sample Data'!U285-'Choose Housekeeping Genes'!V$27,35-'Choose Housekeeping Genes'!V$27),"")</f>
        <v/>
      </c>
      <c r="V285" s="132" t="str">
        <f>IF(SUM('Test Sample Data'!V$3:V$386)&gt;10,IF(AND(ISNUMBER('Test Sample Data'!V285),'Test Sample Data'!V285&lt;35,'Test Sample Data'!V285&gt;0),'Test Sample Data'!V285-'Choose Housekeeping Genes'!W$27,35-'Choose Housekeeping Genes'!W$27),"")</f>
        <v/>
      </c>
      <c r="W285" s="140" t="str">
        <f>'Control Sample Data'!A285</f>
        <v>HOXA-AS3-2</v>
      </c>
      <c r="X285" s="141" t="s">
        <v>331</v>
      </c>
      <c r="Y285" s="132" t="str">
        <f>IF(SUM('Control Sample Data'!C$3:C$386)&gt;10,IF(AND(ISNUMBER('Control Sample Data'!C285),'Control Sample Data'!C285&lt;35,'Control Sample Data'!C285&gt;0),'Control Sample Data'!C285-'Choose Housekeeping Genes'!AA$27,35-'Choose Housekeeping Genes'!AA$27),"")</f>
        <v/>
      </c>
      <c r="Z285" s="132" t="str">
        <f>IF(SUM('Control Sample Data'!D$3:D$386)&gt;10,IF(AND(ISNUMBER('Control Sample Data'!D285),'Control Sample Data'!D285&lt;35,'Control Sample Data'!D285&gt;0),'Control Sample Data'!D285-'Choose Housekeeping Genes'!AB$27,35-'Choose Housekeeping Genes'!AB$27),"")</f>
        <v/>
      </c>
      <c r="AA285" s="132" t="str">
        <f>IF(SUM('Control Sample Data'!E$3:E$386)&gt;10,IF(AND(ISNUMBER('Control Sample Data'!E285),'Control Sample Data'!E285&lt;35,'Control Sample Data'!E285&gt;0),'Control Sample Data'!E285-'Choose Housekeeping Genes'!AC$27,35-'Choose Housekeeping Genes'!AC$27),"")</f>
        <v/>
      </c>
      <c r="AB285" s="132" t="str">
        <f>IF(SUM('Control Sample Data'!F$3:F$386)&gt;10,IF(AND(ISNUMBER('Control Sample Data'!F285),'Control Sample Data'!F285&lt;35,'Control Sample Data'!F285&gt;0),'Control Sample Data'!F285-'Choose Housekeeping Genes'!AD$27,35-'Choose Housekeeping Genes'!AD$27),"")</f>
        <v/>
      </c>
      <c r="AC285" s="132" t="str">
        <f>IF(SUM('Control Sample Data'!G$3:G$386)&gt;10,IF(AND(ISNUMBER('Control Sample Data'!G285),'Control Sample Data'!G285&lt;35,'Control Sample Data'!G285&gt;0),'Control Sample Data'!G285-'Choose Housekeeping Genes'!AE$27,35-'Choose Housekeeping Genes'!AE$27),"")</f>
        <v/>
      </c>
      <c r="AD285" s="132" t="str">
        <f>IF(SUM('Control Sample Data'!H$3:H$386)&gt;10,IF(AND(ISNUMBER('Control Sample Data'!H285),'Control Sample Data'!H285&lt;35,'Control Sample Data'!H285&gt;0),'Control Sample Data'!H285-'Choose Housekeeping Genes'!AF$27,35-'Choose Housekeeping Genes'!AF$27),"")</f>
        <v/>
      </c>
      <c r="AE285" s="132" t="str">
        <f>IF(SUM('Control Sample Data'!I$3:I$386)&gt;10,IF(AND(ISNUMBER('Control Sample Data'!I285),'Control Sample Data'!I285&lt;35,'Control Sample Data'!I285&gt;0),'Control Sample Data'!I285-'Choose Housekeeping Genes'!AG$27,35-'Choose Housekeeping Genes'!AG$27),"")</f>
        <v/>
      </c>
      <c r="AF285" s="132" t="str">
        <f>IF(SUM('Control Sample Data'!J$3:J$386)&gt;10,IF(AND(ISNUMBER('Control Sample Data'!J285),'Control Sample Data'!J285&lt;35,'Control Sample Data'!J285&gt;0),'Control Sample Data'!J285-'Choose Housekeeping Genes'!AH$27,35-'Choose Housekeeping Genes'!AH$27),"")</f>
        <v/>
      </c>
      <c r="AG285" s="132" t="str">
        <f>IF(SUM('Control Sample Data'!K$3:K$386)&gt;10,IF(AND(ISNUMBER('Control Sample Data'!K285),'Control Sample Data'!K285&lt;35,'Control Sample Data'!K285&gt;0),'Control Sample Data'!K285-'Choose Housekeeping Genes'!AI$27,35-'Choose Housekeeping Genes'!AI$27),"")</f>
        <v/>
      </c>
      <c r="AH285" s="132" t="str">
        <f>IF(SUM('Control Sample Data'!L$3:L$386)&gt;10,IF(AND(ISNUMBER('Control Sample Data'!L285),'Control Sample Data'!L285&lt;35,'Control Sample Data'!L285&gt;0),'Control Sample Data'!L285-'Choose Housekeeping Genes'!AJ$27,35-'Choose Housekeeping Genes'!AJ$27),"")</f>
        <v/>
      </c>
      <c r="AI285" s="132" t="str">
        <f>IF(SUM('Control Sample Data'!M$3:M$386)&gt;10,IF(AND(ISNUMBER('Control Sample Data'!M285),'Control Sample Data'!M285&lt;35,'Control Sample Data'!M285&gt;0),'Control Sample Data'!M285-'Choose Housekeeping Genes'!AK$27,35-'Choose Housekeeping Genes'!AK$27),"")</f>
        <v/>
      </c>
      <c r="AJ285" s="132" t="str">
        <f>IF(SUM('Control Sample Data'!N$3:N$386)&gt;10,IF(AND(ISNUMBER('Control Sample Data'!N285),'Control Sample Data'!N285&lt;35,'Control Sample Data'!N285&gt;0),'Control Sample Data'!N285-'Choose Housekeeping Genes'!AL$27,35-'Choose Housekeeping Genes'!AL$27),"")</f>
        <v/>
      </c>
      <c r="AK285" s="132" t="str">
        <f>IF(SUM('Control Sample Data'!O$3:O$386)&gt;10,IF(AND(ISNUMBER('Control Sample Data'!O285),'Control Sample Data'!O285&lt;35,'Control Sample Data'!O285&gt;0),'Control Sample Data'!O285-'Choose Housekeeping Genes'!AM$27,35-'Choose Housekeeping Genes'!AM$27),"")</f>
        <v/>
      </c>
      <c r="AL285" s="132" t="str">
        <f>IF(SUM('Control Sample Data'!P$3:P$386)&gt;10,IF(AND(ISNUMBER('Control Sample Data'!P285),'Control Sample Data'!P285&lt;35,'Control Sample Data'!P285&gt;0),'Control Sample Data'!P285-'Choose Housekeeping Genes'!AN$27,35-'Choose Housekeeping Genes'!AN$27),"")</f>
        <v/>
      </c>
      <c r="AM285" s="132" t="str">
        <f>IF(SUM('Control Sample Data'!Q$3:Q$386)&gt;10,IF(AND(ISNUMBER('Control Sample Data'!Q285),'Control Sample Data'!Q285&lt;35,'Control Sample Data'!Q285&gt;0),'Control Sample Data'!Q285-'Choose Housekeeping Genes'!AO$27,35-'Choose Housekeeping Genes'!AO$27),"")</f>
        <v/>
      </c>
      <c r="AN285" s="132" t="str">
        <f>IF(SUM('Control Sample Data'!R$3:R$386)&gt;10,IF(AND(ISNUMBER('Control Sample Data'!R285),'Control Sample Data'!R285&lt;35,'Control Sample Data'!R285&gt;0),'Control Sample Data'!R285-'Choose Housekeeping Genes'!AP$27,35-'Choose Housekeeping Genes'!AP$27),"")</f>
        <v/>
      </c>
      <c r="AO285" s="132" t="str">
        <f>IF(SUM('Control Sample Data'!S$3:S$386)&gt;10,IF(AND(ISNUMBER('Control Sample Data'!S285),'Control Sample Data'!S285&lt;35,'Control Sample Data'!S285&gt;0),'Control Sample Data'!S285-'Choose Housekeeping Genes'!AQ$27,35-'Choose Housekeeping Genes'!AQ$27),"")</f>
        <v/>
      </c>
      <c r="AP285" s="132" t="str">
        <f>IF(SUM('Control Sample Data'!T$3:T$386)&gt;10,IF(AND(ISNUMBER('Control Sample Data'!T285),'Control Sample Data'!T285&lt;35,'Control Sample Data'!T285&gt;0),'Control Sample Data'!T285-'Choose Housekeeping Genes'!AR$27,35-'Choose Housekeeping Genes'!AR$27),"")</f>
        <v/>
      </c>
      <c r="AQ285" s="132" t="str">
        <f>IF(SUM('Control Sample Data'!U$3:U$386)&gt;10,IF(AND(ISNUMBER('Control Sample Data'!U285),'Control Sample Data'!U285&lt;35,'Control Sample Data'!U285&gt;0),'Control Sample Data'!U285-'Choose Housekeeping Genes'!AS$27,35-'Choose Housekeeping Genes'!AS$27),"")</f>
        <v/>
      </c>
      <c r="AR285" s="132" t="str">
        <f>IF(SUM('Control Sample Data'!V$3:V$386)&gt;10,IF(AND(ISNUMBER('Control Sample Data'!V285),'Control Sample Data'!V285&lt;35,'Control Sample Data'!V285&gt;0),'Control Sample Data'!V285-'Choose Housekeeping Genes'!AT$27,35-'Choose Housekeeping Genes'!AT$27),"")</f>
        <v/>
      </c>
      <c r="AS285" s="135" t="str">
        <f>'Control Sample Data'!A285</f>
        <v>HOXA-AS3-2</v>
      </c>
      <c r="AT285" s="35" t="s">
        <v>331</v>
      </c>
      <c r="AU285" s="132" t="str">
        <f ca="1">IF(ISNUMBER(C285-'Choose Housekeeping Genes'!D$17),C285-'Choose Housekeeping Genes'!D$17,"")</f>
        <v/>
      </c>
      <c r="AV285" s="132" t="str">
        <f ca="1">IF(ISNUMBER(D285-'Choose Housekeeping Genes'!E$17),D285-'Choose Housekeeping Genes'!E$17,"")</f>
        <v/>
      </c>
      <c r="AW285" s="132" t="str">
        <f ca="1">IF(ISNUMBER(E285-'Choose Housekeeping Genes'!F$17),E285-'Choose Housekeeping Genes'!F$17,"")</f>
        <v/>
      </c>
      <c r="AX285" s="132" t="str">
        <f ca="1">IF(ISNUMBER(F285-'Choose Housekeeping Genes'!G$17),F285-'Choose Housekeeping Genes'!G$17,"")</f>
        <v/>
      </c>
      <c r="AY285" s="132" t="str">
        <f ca="1">IF(ISNUMBER(G285-'Choose Housekeeping Genes'!H$17),G285-'Choose Housekeeping Genes'!H$17,"")</f>
        <v/>
      </c>
      <c r="AZ285" s="132" t="str">
        <f ca="1">IF(ISNUMBER(H285-'Choose Housekeeping Genes'!I$17),H285-'Choose Housekeeping Genes'!I$17,"")</f>
        <v/>
      </c>
      <c r="BA285" s="132" t="str">
        <f ca="1">IF(ISNUMBER(I285-'Choose Housekeeping Genes'!J$17),I285-'Choose Housekeeping Genes'!J$17,"")</f>
        <v/>
      </c>
      <c r="BB285" s="132" t="str">
        <f ca="1">IF(ISNUMBER(J285-'Choose Housekeeping Genes'!K$17),J285-'Choose Housekeeping Genes'!K$17,"")</f>
        <v/>
      </c>
      <c r="BC285" s="132" t="str">
        <f ca="1">IF(ISNUMBER(K285-'Choose Housekeeping Genes'!L$17),K285-'Choose Housekeeping Genes'!L$17,"")</f>
        <v/>
      </c>
      <c r="BD285" s="132" t="str">
        <f ca="1">IF(ISNUMBER(L285-'Choose Housekeeping Genes'!M$17),L285-'Choose Housekeeping Genes'!M$17,"")</f>
        <v/>
      </c>
      <c r="BE285" s="132" t="str">
        <f ca="1">IF(ISNUMBER(M285-'Choose Housekeeping Genes'!N$17),M285-'Choose Housekeeping Genes'!N$17,"")</f>
        <v/>
      </c>
      <c r="BF285" s="132" t="str">
        <f ca="1">IF(ISNUMBER(N285-'Choose Housekeeping Genes'!O$17),N285-'Choose Housekeeping Genes'!O$17,"")</f>
        <v/>
      </c>
      <c r="BG285" s="132" t="str">
        <f ca="1">IF(ISNUMBER(O285-'Choose Housekeeping Genes'!P$17),O285-'Choose Housekeeping Genes'!P$17,"")</f>
        <v/>
      </c>
      <c r="BH285" s="132" t="str">
        <f ca="1">IF(ISNUMBER(P285-'Choose Housekeeping Genes'!Q$17),P285-'Choose Housekeeping Genes'!Q$17,"")</f>
        <v/>
      </c>
      <c r="BI285" s="132" t="str">
        <f ca="1">IF(ISNUMBER(Q285-'Choose Housekeeping Genes'!R$17),Q285-'Choose Housekeeping Genes'!R$17,"")</f>
        <v/>
      </c>
      <c r="BJ285" s="132" t="str">
        <f ca="1">IF(ISNUMBER(R285-'Choose Housekeeping Genes'!S$17),R285-'Choose Housekeeping Genes'!S$17,"")</f>
        <v/>
      </c>
      <c r="BK285" s="132" t="str">
        <f ca="1">IF(ISNUMBER(S285-'Choose Housekeeping Genes'!T$17),S285-'Choose Housekeeping Genes'!T$17,"")</f>
        <v/>
      </c>
      <c r="BL285" s="132" t="str">
        <f ca="1">IF(ISNUMBER(T285-'Choose Housekeeping Genes'!U$17),T285-'Choose Housekeeping Genes'!U$17,"")</f>
        <v/>
      </c>
      <c r="BM285" s="132" t="str">
        <f ca="1">IF(ISNUMBER(U285-'Choose Housekeeping Genes'!V$17),U285-'Choose Housekeeping Genes'!V$17,"")</f>
        <v/>
      </c>
      <c r="BN285" s="132" t="str">
        <f ca="1">IF(ISNUMBER(V285-'Choose Housekeeping Genes'!W$17),V285-'Choose Housekeeping Genes'!W$17,"")</f>
        <v/>
      </c>
      <c r="BO285" s="142" t="str">
        <f t="shared" si="17"/>
        <v>HOXA-AS3-2</v>
      </c>
      <c r="BP285" s="141" t="s">
        <v>331</v>
      </c>
      <c r="BQ285" s="132" t="str">
        <f ca="1">IF(ISNUMBER(Y285-'Choose Housekeeping Genes'!AA$17),Y285-'Choose Housekeeping Genes'!AA$17,"")</f>
        <v/>
      </c>
      <c r="BR285" s="132" t="str">
        <f ca="1">IF(ISNUMBER(Z285-'Choose Housekeeping Genes'!AB$17),Z285-'Choose Housekeeping Genes'!AB$17,"")</f>
        <v/>
      </c>
      <c r="BS285" s="132" t="str">
        <f ca="1">IF(ISNUMBER(AA285-'Choose Housekeeping Genes'!AC$17),AA285-'Choose Housekeeping Genes'!AC$17,"")</f>
        <v/>
      </c>
      <c r="BT285" s="132" t="str">
        <f ca="1">IF(ISNUMBER(AB285-'Choose Housekeeping Genes'!AD$17),AB285-'Choose Housekeeping Genes'!AD$17,"")</f>
        <v/>
      </c>
      <c r="BU285" s="132" t="str">
        <f ca="1">IF(ISNUMBER(AC285-'Choose Housekeeping Genes'!AE$17),AC285-'Choose Housekeeping Genes'!AE$17,"")</f>
        <v/>
      </c>
      <c r="BV285" s="132" t="str">
        <f ca="1">IF(ISNUMBER(AD285-'Choose Housekeeping Genes'!AF$17),AD285-'Choose Housekeeping Genes'!AF$17,"")</f>
        <v/>
      </c>
      <c r="BW285" s="132" t="str">
        <f ca="1">IF(ISNUMBER(AE285-'Choose Housekeeping Genes'!AG$17),AE285-'Choose Housekeeping Genes'!AG$17,"")</f>
        <v/>
      </c>
      <c r="BX285" s="132" t="str">
        <f ca="1">IF(ISNUMBER(AF285-'Choose Housekeeping Genes'!AH$17),AF285-'Choose Housekeeping Genes'!AH$17,"")</f>
        <v/>
      </c>
      <c r="BY285" s="132" t="str">
        <f ca="1">IF(ISNUMBER(AG285-'Choose Housekeeping Genes'!AI$17),AG285-'Choose Housekeeping Genes'!AI$17,"")</f>
        <v/>
      </c>
      <c r="BZ285" s="132" t="str">
        <f ca="1">IF(ISNUMBER(AH285-'Choose Housekeeping Genes'!AJ$17),AH285-'Choose Housekeeping Genes'!AJ$17,"")</f>
        <v/>
      </c>
      <c r="CA285" s="132" t="str">
        <f ca="1">IF(ISNUMBER(AI285-'Choose Housekeeping Genes'!AK$17),AI285-'Choose Housekeeping Genes'!AK$17,"")</f>
        <v/>
      </c>
      <c r="CB285" s="132" t="str">
        <f ca="1">IF(ISNUMBER(AJ285-'Choose Housekeeping Genes'!AL$17),AJ285-'Choose Housekeeping Genes'!AL$17,"")</f>
        <v/>
      </c>
      <c r="CC285" s="132" t="str">
        <f ca="1">IF(ISNUMBER(AK285-'Choose Housekeeping Genes'!AM$17),AK285-'Choose Housekeeping Genes'!AM$17,"")</f>
        <v/>
      </c>
      <c r="CD285" s="132" t="str">
        <f ca="1">IF(ISNUMBER(AL285-'Choose Housekeeping Genes'!AN$17),AL285-'Choose Housekeeping Genes'!AN$17,"")</f>
        <v/>
      </c>
      <c r="CE285" s="132" t="str">
        <f ca="1">IF(ISNUMBER(AM285-'Choose Housekeeping Genes'!AO$17),AM285-'Choose Housekeeping Genes'!AO$17,"")</f>
        <v/>
      </c>
      <c r="CF285" s="132" t="str">
        <f ca="1">IF(ISNUMBER(AN285-'Choose Housekeeping Genes'!AP$17),AN285-'Choose Housekeeping Genes'!AP$17,"")</f>
        <v/>
      </c>
      <c r="CG285" s="132" t="str">
        <f ca="1">IF(ISNUMBER(AO285-'Choose Housekeeping Genes'!AQ$17),AO285-'Choose Housekeeping Genes'!AQ$17,"")</f>
        <v/>
      </c>
      <c r="CH285" s="132" t="str">
        <f ca="1">IF(ISNUMBER(AP285-'Choose Housekeeping Genes'!AR$17),AP285-'Choose Housekeeping Genes'!AR$17,"")</f>
        <v/>
      </c>
      <c r="CI285" s="132" t="str">
        <f ca="1">IF(ISNUMBER(AQ285-'Choose Housekeeping Genes'!AS$17),AQ285-'Choose Housekeeping Genes'!AS$17,"")</f>
        <v/>
      </c>
      <c r="CJ285" s="132" t="str">
        <f ca="1">IF(ISNUMBER(AR285-'Choose Housekeeping Genes'!AT$17),AR285-'Choose Housekeeping Genes'!AT$17,"")</f>
        <v/>
      </c>
      <c r="CK285" s="137" t="e">
        <f t="shared" ca="1" si="15"/>
        <v>#DIV/0!</v>
      </c>
      <c r="CL285" s="138" t="e">
        <f t="shared" ca="1" si="16"/>
        <v>#DIV/0!</v>
      </c>
    </row>
    <row r="286" spans="1:90" ht="12.75" x14ac:dyDescent="0.15">
      <c r="A286" s="131" t="str">
        <f>'Transcript table'!C286</f>
        <v>IFNG-AS1-1</v>
      </c>
      <c r="B286" s="35" t="s">
        <v>332</v>
      </c>
      <c r="C286" s="132" t="str">
        <f>IF(SUM('Test Sample Data'!C$3:C$386)&gt;10,IF(AND(ISNUMBER('Test Sample Data'!C286),'Test Sample Data'!C286&lt;35,'Test Sample Data'!C286&gt;0),'Test Sample Data'!C286-'Choose Housekeeping Genes'!D$27,35-'Choose Housekeeping Genes'!D$27),"")</f>
        <v/>
      </c>
      <c r="D286" s="132" t="str">
        <f>IF(SUM('Test Sample Data'!D$3:D$386)&gt;10,IF(AND(ISNUMBER('Test Sample Data'!D286),'Test Sample Data'!D286&lt;35,'Test Sample Data'!D286&gt;0),'Test Sample Data'!D286-'Choose Housekeeping Genes'!E$27,35-'Choose Housekeeping Genes'!E$27),"")</f>
        <v/>
      </c>
      <c r="E286" s="132" t="str">
        <f>IF(SUM('Test Sample Data'!E$3:E$386)&gt;10,IF(AND(ISNUMBER('Test Sample Data'!E286),'Test Sample Data'!E286&lt;35,'Test Sample Data'!E286&gt;0),'Test Sample Data'!E286-'Choose Housekeeping Genes'!F$27,35-'Choose Housekeeping Genes'!F$27),"")</f>
        <v/>
      </c>
      <c r="F286" s="132" t="str">
        <f>IF(SUM('Test Sample Data'!F$3:F$386)&gt;10,IF(AND(ISNUMBER('Test Sample Data'!F286),'Test Sample Data'!F286&lt;35,'Test Sample Data'!F286&gt;0),'Test Sample Data'!F286-'Choose Housekeeping Genes'!G$27,35-'Choose Housekeeping Genes'!G$27),"")</f>
        <v/>
      </c>
      <c r="G286" s="132" t="str">
        <f>IF(SUM('Test Sample Data'!G$3:G$386)&gt;10,IF(AND(ISNUMBER('Test Sample Data'!G286),'Test Sample Data'!G286&lt;35,'Test Sample Data'!G286&gt;0),'Test Sample Data'!G286-'Choose Housekeeping Genes'!H$27,35-'Choose Housekeeping Genes'!H$27),"")</f>
        <v/>
      </c>
      <c r="H286" s="132" t="str">
        <f>IF(SUM('Test Sample Data'!H$3:H$386)&gt;10,IF(AND(ISNUMBER('Test Sample Data'!H286),'Test Sample Data'!H286&lt;35,'Test Sample Data'!H286&gt;0),'Test Sample Data'!H286-'Choose Housekeeping Genes'!I$27,35-'Choose Housekeeping Genes'!I$27),"")</f>
        <v/>
      </c>
      <c r="I286" s="132" t="str">
        <f>IF(SUM('Test Sample Data'!I$3:I$386)&gt;10,IF(AND(ISNUMBER('Test Sample Data'!I286),'Test Sample Data'!I286&lt;35,'Test Sample Data'!I286&gt;0),'Test Sample Data'!I286-'Choose Housekeeping Genes'!J$27,35-'Choose Housekeeping Genes'!J$27),"")</f>
        <v/>
      </c>
      <c r="J286" s="132" t="str">
        <f>IF(SUM('Test Sample Data'!J$3:J$386)&gt;10,IF(AND(ISNUMBER('Test Sample Data'!J286),'Test Sample Data'!J286&lt;35,'Test Sample Data'!J286&gt;0),'Test Sample Data'!J286-'Choose Housekeeping Genes'!K$27,35-'Choose Housekeeping Genes'!K$27),"")</f>
        <v/>
      </c>
      <c r="K286" s="132" t="str">
        <f>IF(SUM('Test Sample Data'!K$3:K$386)&gt;10,IF(AND(ISNUMBER('Test Sample Data'!K286),'Test Sample Data'!K286&lt;35,'Test Sample Data'!K286&gt;0),'Test Sample Data'!K286-'Choose Housekeeping Genes'!L$27,35-'Choose Housekeeping Genes'!L$27),"")</f>
        <v/>
      </c>
      <c r="L286" s="132" t="str">
        <f>IF(SUM('Test Sample Data'!L$3:L$386)&gt;10,IF(AND(ISNUMBER('Test Sample Data'!L286),'Test Sample Data'!L286&lt;35,'Test Sample Data'!L286&gt;0),'Test Sample Data'!L286-'Choose Housekeeping Genes'!M$27,35-'Choose Housekeeping Genes'!M$27),"")</f>
        <v/>
      </c>
      <c r="M286" s="132" t="str">
        <f>IF(SUM('Test Sample Data'!M$3:M$386)&gt;10,IF(AND(ISNUMBER('Test Sample Data'!M286),'Test Sample Data'!M286&lt;35,'Test Sample Data'!M286&gt;0),'Test Sample Data'!M286-'Choose Housekeeping Genes'!N$27,35-'Choose Housekeeping Genes'!N$27),"")</f>
        <v/>
      </c>
      <c r="N286" s="132" t="str">
        <f>IF(SUM('Test Sample Data'!N$3:N$386)&gt;10,IF(AND(ISNUMBER('Test Sample Data'!N286),'Test Sample Data'!N286&lt;35,'Test Sample Data'!N286&gt;0),'Test Sample Data'!N286-'Choose Housekeeping Genes'!O$27,35-'Choose Housekeeping Genes'!O$27),"")</f>
        <v/>
      </c>
      <c r="O286" s="132" t="str">
        <f>IF(SUM('Test Sample Data'!O$3:O$386)&gt;10,IF(AND(ISNUMBER('Test Sample Data'!O286),'Test Sample Data'!O286&lt;35,'Test Sample Data'!O286&gt;0),'Test Sample Data'!O286-'Choose Housekeeping Genes'!P$27,35-'Choose Housekeeping Genes'!P$27),"")</f>
        <v/>
      </c>
      <c r="P286" s="132" t="str">
        <f>IF(SUM('Test Sample Data'!P$3:P$386)&gt;10,IF(AND(ISNUMBER('Test Sample Data'!P286),'Test Sample Data'!P286&lt;35,'Test Sample Data'!P286&gt;0),'Test Sample Data'!P286-'Choose Housekeeping Genes'!Q$27,35-'Choose Housekeeping Genes'!Q$27),"")</f>
        <v/>
      </c>
      <c r="Q286" s="132" t="str">
        <f>IF(SUM('Test Sample Data'!Q$3:Q$386)&gt;10,IF(AND(ISNUMBER('Test Sample Data'!Q286),'Test Sample Data'!Q286&lt;35,'Test Sample Data'!Q286&gt;0),'Test Sample Data'!Q286-'Choose Housekeeping Genes'!R$27,35-'Choose Housekeeping Genes'!R$27),"")</f>
        <v/>
      </c>
      <c r="R286" s="132" t="str">
        <f>IF(SUM('Test Sample Data'!R$3:R$386)&gt;10,IF(AND(ISNUMBER('Test Sample Data'!R286),'Test Sample Data'!R286&lt;35,'Test Sample Data'!R286&gt;0),'Test Sample Data'!R286-'Choose Housekeeping Genes'!S$27,35-'Choose Housekeeping Genes'!S$27),"")</f>
        <v/>
      </c>
      <c r="S286" s="132" t="str">
        <f>IF(SUM('Test Sample Data'!S$3:S$386)&gt;10,IF(AND(ISNUMBER('Test Sample Data'!S286),'Test Sample Data'!S286&lt;35,'Test Sample Data'!S286&gt;0),'Test Sample Data'!S286-'Choose Housekeeping Genes'!T$27,35-'Choose Housekeeping Genes'!T$27),"")</f>
        <v/>
      </c>
      <c r="T286" s="132" t="str">
        <f>IF(SUM('Test Sample Data'!T$3:T$386)&gt;10,IF(AND(ISNUMBER('Test Sample Data'!T286),'Test Sample Data'!T286&lt;35,'Test Sample Data'!T286&gt;0),'Test Sample Data'!T286-'Choose Housekeeping Genes'!U$27,35-'Choose Housekeeping Genes'!U$27),"")</f>
        <v/>
      </c>
      <c r="U286" s="132" t="str">
        <f>IF(SUM('Test Sample Data'!U$3:U$386)&gt;10,IF(AND(ISNUMBER('Test Sample Data'!U286),'Test Sample Data'!U286&lt;35,'Test Sample Data'!U286&gt;0),'Test Sample Data'!U286-'Choose Housekeeping Genes'!V$27,35-'Choose Housekeeping Genes'!V$27),"")</f>
        <v/>
      </c>
      <c r="V286" s="132" t="str">
        <f>IF(SUM('Test Sample Data'!V$3:V$386)&gt;10,IF(AND(ISNUMBER('Test Sample Data'!V286),'Test Sample Data'!V286&lt;35,'Test Sample Data'!V286&gt;0),'Test Sample Data'!V286-'Choose Housekeeping Genes'!W$27,35-'Choose Housekeeping Genes'!W$27),"")</f>
        <v/>
      </c>
      <c r="W286" s="140" t="str">
        <f>'Control Sample Data'!A286</f>
        <v>IFNG-AS1-1</v>
      </c>
      <c r="X286" s="141" t="s">
        <v>332</v>
      </c>
      <c r="Y286" s="132" t="str">
        <f>IF(SUM('Control Sample Data'!C$3:C$386)&gt;10,IF(AND(ISNUMBER('Control Sample Data'!C286),'Control Sample Data'!C286&lt;35,'Control Sample Data'!C286&gt;0),'Control Sample Data'!C286-'Choose Housekeeping Genes'!AA$27,35-'Choose Housekeeping Genes'!AA$27),"")</f>
        <v/>
      </c>
      <c r="Z286" s="132" t="str">
        <f>IF(SUM('Control Sample Data'!D$3:D$386)&gt;10,IF(AND(ISNUMBER('Control Sample Data'!D286),'Control Sample Data'!D286&lt;35,'Control Sample Data'!D286&gt;0),'Control Sample Data'!D286-'Choose Housekeeping Genes'!AB$27,35-'Choose Housekeeping Genes'!AB$27),"")</f>
        <v/>
      </c>
      <c r="AA286" s="132" t="str">
        <f>IF(SUM('Control Sample Data'!E$3:E$386)&gt;10,IF(AND(ISNUMBER('Control Sample Data'!E286),'Control Sample Data'!E286&lt;35,'Control Sample Data'!E286&gt;0),'Control Sample Data'!E286-'Choose Housekeeping Genes'!AC$27,35-'Choose Housekeeping Genes'!AC$27),"")</f>
        <v/>
      </c>
      <c r="AB286" s="132" t="str">
        <f>IF(SUM('Control Sample Data'!F$3:F$386)&gt;10,IF(AND(ISNUMBER('Control Sample Data'!F286),'Control Sample Data'!F286&lt;35,'Control Sample Data'!F286&gt;0),'Control Sample Data'!F286-'Choose Housekeeping Genes'!AD$27,35-'Choose Housekeeping Genes'!AD$27),"")</f>
        <v/>
      </c>
      <c r="AC286" s="132" t="str">
        <f>IF(SUM('Control Sample Data'!G$3:G$386)&gt;10,IF(AND(ISNUMBER('Control Sample Data'!G286),'Control Sample Data'!G286&lt;35,'Control Sample Data'!G286&gt;0),'Control Sample Data'!G286-'Choose Housekeeping Genes'!AE$27,35-'Choose Housekeeping Genes'!AE$27),"")</f>
        <v/>
      </c>
      <c r="AD286" s="132" t="str">
        <f>IF(SUM('Control Sample Data'!H$3:H$386)&gt;10,IF(AND(ISNUMBER('Control Sample Data'!H286),'Control Sample Data'!H286&lt;35,'Control Sample Data'!H286&gt;0),'Control Sample Data'!H286-'Choose Housekeeping Genes'!AF$27,35-'Choose Housekeeping Genes'!AF$27),"")</f>
        <v/>
      </c>
      <c r="AE286" s="132" t="str">
        <f>IF(SUM('Control Sample Data'!I$3:I$386)&gt;10,IF(AND(ISNUMBER('Control Sample Data'!I286),'Control Sample Data'!I286&lt;35,'Control Sample Data'!I286&gt;0),'Control Sample Data'!I286-'Choose Housekeeping Genes'!AG$27,35-'Choose Housekeeping Genes'!AG$27),"")</f>
        <v/>
      </c>
      <c r="AF286" s="132" t="str">
        <f>IF(SUM('Control Sample Data'!J$3:J$386)&gt;10,IF(AND(ISNUMBER('Control Sample Data'!J286),'Control Sample Data'!J286&lt;35,'Control Sample Data'!J286&gt;0),'Control Sample Data'!J286-'Choose Housekeeping Genes'!AH$27,35-'Choose Housekeeping Genes'!AH$27),"")</f>
        <v/>
      </c>
      <c r="AG286" s="132" t="str">
        <f>IF(SUM('Control Sample Data'!K$3:K$386)&gt;10,IF(AND(ISNUMBER('Control Sample Data'!K286),'Control Sample Data'!K286&lt;35,'Control Sample Data'!K286&gt;0),'Control Sample Data'!K286-'Choose Housekeeping Genes'!AI$27,35-'Choose Housekeeping Genes'!AI$27),"")</f>
        <v/>
      </c>
      <c r="AH286" s="132" t="str">
        <f>IF(SUM('Control Sample Data'!L$3:L$386)&gt;10,IF(AND(ISNUMBER('Control Sample Data'!L286),'Control Sample Data'!L286&lt;35,'Control Sample Data'!L286&gt;0),'Control Sample Data'!L286-'Choose Housekeeping Genes'!AJ$27,35-'Choose Housekeeping Genes'!AJ$27),"")</f>
        <v/>
      </c>
      <c r="AI286" s="132" t="str">
        <f>IF(SUM('Control Sample Data'!M$3:M$386)&gt;10,IF(AND(ISNUMBER('Control Sample Data'!M286),'Control Sample Data'!M286&lt;35,'Control Sample Data'!M286&gt;0),'Control Sample Data'!M286-'Choose Housekeeping Genes'!AK$27,35-'Choose Housekeeping Genes'!AK$27),"")</f>
        <v/>
      </c>
      <c r="AJ286" s="132" t="str">
        <f>IF(SUM('Control Sample Data'!N$3:N$386)&gt;10,IF(AND(ISNUMBER('Control Sample Data'!N286),'Control Sample Data'!N286&lt;35,'Control Sample Data'!N286&gt;0),'Control Sample Data'!N286-'Choose Housekeeping Genes'!AL$27,35-'Choose Housekeeping Genes'!AL$27),"")</f>
        <v/>
      </c>
      <c r="AK286" s="132" t="str">
        <f>IF(SUM('Control Sample Data'!O$3:O$386)&gt;10,IF(AND(ISNUMBER('Control Sample Data'!O286),'Control Sample Data'!O286&lt;35,'Control Sample Data'!O286&gt;0),'Control Sample Data'!O286-'Choose Housekeeping Genes'!AM$27,35-'Choose Housekeeping Genes'!AM$27),"")</f>
        <v/>
      </c>
      <c r="AL286" s="132" t="str">
        <f>IF(SUM('Control Sample Data'!P$3:P$386)&gt;10,IF(AND(ISNUMBER('Control Sample Data'!P286),'Control Sample Data'!P286&lt;35,'Control Sample Data'!P286&gt;0),'Control Sample Data'!P286-'Choose Housekeeping Genes'!AN$27,35-'Choose Housekeeping Genes'!AN$27),"")</f>
        <v/>
      </c>
      <c r="AM286" s="132" t="str">
        <f>IF(SUM('Control Sample Data'!Q$3:Q$386)&gt;10,IF(AND(ISNUMBER('Control Sample Data'!Q286),'Control Sample Data'!Q286&lt;35,'Control Sample Data'!Q286&gt;0),'Control Sample Data'!Q286-'Choose Housekeeping Genes'!AO$27,35-'Choose Housekeeping Genes'!AO$27),"")</f>
        <v/>
      </c>
      <c r="AN286" s="132" t="str">
        <f>IF(SUM('Control Sample Data'!R$3:R$386)&gt;10,IF(AND(ISNUMBER('Control Sample Data'!R286),'Control Sample Data'!R286&lt;35,'Control Sample Data'!R286&gt;0),'Control Sample Data'!R286-'Choose Housekeeping Genes'!AP$27,35-'Choose Housekeeping Genes'!AP$27),"")</f>
        <v/>
      </c>
      <c r="AO286" s="132" t="str">
        <f>IF(SUM('Control Sample Data'!S$3:S$386)&gt;10,IF(AND(ISNUMBER('Control Sample Data'!S286),'Control Sample Data'!S286&lt;35,'Control Sample Data'!S286&gt;0),'Control Sample Data'!S286-'Choose Housekeeping Genes'!AQ$27,35-'Choose Housekeeping Genes'!AQ$27),"")</f>
        <v/>
      </c>
      <c r="AP286" s="132" t="str">
        <f>IF(SUM('Control Sample Data'!T$3:T$386)&gt;10,IF(AND(ISNUMBER('Control Sample Data'!T286),'Control Sample Data'!T286&lt;35,'Control Sample Data'!T286&gt;0),'Control Sample Data'!T286-'Choose Housekeeping Genes'!AR$27,35-'Choose Housekeeping Genes'!AR$27),"")</f>
        <v/>
      </c>
      <c r="AQ286" s="132" t="str">
        <f>IF(SUM('Control Sample Data'!U$3:U$386)&gt;10,IF(AND(ISNUMBER('Control Sample Data'!U286),'Control Sample Data'!U286&lt;35,'Control Sample Data'!U286&gt;0),'Control Sample Data'!U286-'Choose Housekeeping Genes'!AS$27,35-'Choose Housekeeping Genes'!AS$27),"")</f>
        <v/>
      </c>
      <c r="AR286" s="132" t="str">
        <f>IF(SUM('Control Sample Data'!V$3:V$386)&gt;10,IF(AND(ISNUMBER('Control Sample Data'!V286),'Control Sample Data'!V286&lt;35,'Control Sample Data'!V286&gt;0),'Control Sample Data'!V286-'Choose Housekeeping Genes'!AT$27,35-'Choose Housekeeping Genes'!AT$27),"")</f>
        <v/>
      </c>
      <c r="AS286" s="135" t="str">
        <f>'Control Sample Data'!A286</f>
        <v>IFNG-AS1-1</v>
      </c>
      <c r="AT286" s="35" t="s">
        <v>332</v>
      </c>
      <c r="AU286" s="132" t="str">
        <f ca="1">IF(ISNUMBER(C286-'Choose Housekeeping Genes'!D$17),C286-'Choose Housekeeping Genes'!D$17,"")</f>
        <v/>
      </c>
      <c r="AV286" s="132" t="str">
        <f ca="1">IF(ISNUMBER(D286-'Choose Housekeeping Genes'!E$17),D286-'Choose Housekeeping Genes'!E$17,"")</f>
        <v/>
      </c>
      <c r="AW286" s="132" t="str">
        <f ca="1">IF(ISNUMBER(E286-'Choose Housekeeping Genes'!F$17),E286-'Choose Housekeeping Genes'!F$17,"")</f>
        <v/>
      </c>
      <c r="AX286" s="132" t="str">
        <f ca="1">IF(ISNUMBER(F286-'Choose Housekeeping Genes'!G$17),F286-'Choose Housekeeping Genes'!G$17,"")</f>
        <v/>
      </c>
      <c r="AY286" s="132" t="str">
        <f ca="1">IF(ISNUMBER(G286-'Choose Housekeeping Genes'!H$17),G286-'Choose Housekeeping Genes'!H$17,"")</f>
        <v/>
      </c>
      <c r="AZ286" s="132" t="str">
        <f ca="1">IF(ISNUMBER(H286-'Choose Housekeeping Genes'!I$17),H286-'Choose Housekeeping Genes'!I$17,"")</f>
        <v/>
      </c>
      <c r="BA286" s="132" t="str">
        <f ca="1">IF(ISNUMBER(I286-'Choose Housekeeping Genes'!J$17),I286-'Choose Housekeeping Genes'!J$17,"")</f>
        <v/>
      </c>
      <c r="BB286" s="132" t="str">
        <f ca="1">IF(ISNUMBER(J286-'Choose Housekeeping Genes'!K$17),J286-'Choose Housekeeping Genes'!K$17,"")</f>
        <v/>
      </c>
      <c r="BC286" s="132" t="str">
        <f ca="1">IF(ISNUMBER(K286-'Choose Housekeeping Genes'!L$17),K286-'Choose Housekeeping Genes'!L$17,"")</f>
        <v/>
      </c>
      <c r="BD286" s="132" t="str">
        <f ca="1">IF(ISNUMBER(L286-'Choose Housekeeping Genes'!M$17),L286-'Choose Housekeeping Genes'!M$17,"")</f>
        <v/>
      </c>
      <c r="BE286" s="132" t="str">
        <f ca="1">IF(ISNUMBER(M286-'Choose Housekeeping Genes'!N$17),M286-'Choose Housekeeping Genes'!N$17,"")</f>
        <v/>
      </c>
      <c r="BF286" s="132" t="str">
        <f ca="1">IF(ISNUMBER(N286-'Choose Housekeeping Genes'!O$17),N286-'Choose Housekeeping Genes'!O$17,"")</f>
        <v/>
      </c>
      <c r="BG286" s="132" t="str">
        <f ca="1">IF(ISNUMBER(O286-'Choose Housekeeping Genes'!P$17),O286-'Choose Housekeeping Genes'!P$17,"")</f>
        <v/>
      </c>
      <c r="BH286" s="132" t="str">
        <f ca="1">IF(ISNUMBER(P286-'Choose Housekeeping Genes'!Q$17),P286-'Choose Housekeeping Genes'!Q$17,"")</f>
        <v/>
      </c>
      <c r="BI286" s="132" t="str">
        <f ca="1">IF(ISNUMBER(Q286-'Choose Housekeeping Genes'!R$17),Q286-'Choose Housekeeping Genes'!R$17,"")</f>
        <v/>
      </c>
      <c r="BJ286" s="132" t="str">
        <f ca="1">IF(ISNUMBER(R286-'Choose Housekeeping Genes'!S$17),R286-'Choose Housekeeping Genes'!S$17,"")</f>
        <v/>
      </c>
      <c r="BK286" s="132" t="str">
        <f ca="1">IF(ISNUMBER(S286-'Choose Housekeeping Genes'!T$17),S286-'Choose Housekeeping Genes'!T$17,"")</f>
        <v/>
      </c>
      <c r="BL286" s="132" t="str">
        <f ca="1">IF(ISNUMBER(T286-'Choose Housekeeping Genes'!U$17),T286-'Choose Housekeeping Genes'!U$17,"")</f>
        <v/>
      </c>
      <c r="BM286" s="132" t="str">
        <f ca="1">IF(ISNUMBER(U286-'Choose Housekeeping Genes'!V$17),U286-'Choose Housekeeping Genes'!V$17,"")</f>
        <v/>
      </c>
      <c r="BN286" s="132" t="str">
        <f ca="1">IF(ISNUMBER(V286-'Choose Housekeeping Genes'!W$17),V286-'Choose Housekeeping Genes'!W$17,"")</f>
        <v/>
      </c>
      <c r="BO286" s="142" t="str">
        <f t="shared" si="17"/>
        <v>IFNG-AS1-1</v>
      </c>
      <c r="BP286" s="141" t="s">
        <v>332</v>
      </c>
      <c r="BQ286" s="132" t="str">
        <f ca="1">IF(ISNUMBER(Y286-'Choose Housekeeping Genes'!AA$17),Y286-'Choose Housekeeping Genes'!AA$17,"")</f>
        <v/>
      </c>
      <c r="BR286" s="132" t="str">
        <f ca="1">IF(ISNUMBER(Z286-'Choose Housekeeping Genes'!AB$17),Z286-'Choose Housekeeping Genes'!AB$17,"")</f>
        <v/>
      </c>
      <c r="BS286" s="132" t="str">
        <f ca="1">IF(ISNUMBER(AA286-'Choose Housekeeping Genes'!AC$17),AA286-'Choose Housekeeping Genes'!AC$17,"")</f>
        <v/>
      </c>
      <c r="BT286" s="132" t="str">
        <f ca="1">IF(ISNUMBER(AB286-'Choose Housekeeping Genes'!AD$17),AB286-'Choose Housekeeping Genes'!AD$17,"")</f>
        <v/>
      </c>
      <c r="BU286" s="132" t="str">
        <f ca="1">IF(ISNUMBER(AC286-'Choose Housekeeping Genes'!AE$17),AC286-'Choose Housekeeping Genes'!AE$17,"")</f>
        <v/>
      </c>
      <c r="BV286" s="132" t="str">
        <f ca="1">IF(ISNUMBER(AD286-'Choose Housekeeping Genes'!AF$17),AD286-'Choose Housekeeping Genes'!AF$17,"")</f>
        <v/>
      </c>
      <c r="BW286" s="132" t="str">
        <f ca="1">IF(ISNUMBER(AE286-'Choose Housekeeping Genes'!AG$17),AE286-'Choose Housekeeping Genes'!AG$17,"")</f>
        <v/>
      </c>
      <c r="BX286" s="132" t="str">
        <f ca="1">IF(ISNUMBER(AF286-'Choose Housekeeping Genes'!AH$17),AF286-'Choose Housekeeping Genes'!AH$17,"")</f>
        <v/>
      </c>
      <c r="BY286" s="132" t="str">
        <f ca="1">IF(ISNUMBER(AG286-'Choose Housekeeping Genes'!AI$17),AG286-'Choose Housekeeping Genes'!AI$17,"")</f>
        <v/>
      </c>
      <c r="BZ286" s="132" t="str">
        <f ca="1">IF(ISNUMBER(AH286-'Choose Housekeeping Genes'!AJ$17),AH286-'Choose Housekeeping Genes'!AJ$17,"")</f>
        <v/>
      </c>
      <c r="CA286" s="132" t="str">
        <f ca="1">IF(ISNUMBER(AI286-'Choose Housekeeping Genes'!AK$17),AI286-'Choose Housekeeping Genes'!AK$17,"")</f>
        <v/>
      </c>
      <c r="CB286" s="132" t="str">
        <f ca="1">IF(ISNUMBER(AJ286-'Choose Housekeeping Genes'!AL$17),AJ286-'Choose Housekeeping Genes'!AL$17,"")</f>
        <v/>
      </c>
      <c r="CC286" s="132" t="str">
        <f ca="1">IF(ISNUMBER(AK286-'Choose Housekeeping Genes'!AM$17),AK286-'Choose Housekeeping Genes'!AM$17,"")</f>
        <v/>
      </c>
      <c r="CD286" s="132" t="str">
        <f ca="1">IF(ISNUMBER(AL286-'Choose Housekeeping Genes'!AN$17),AL286-'Choose Housekeeping Genes'!AN$17,"")</f>
        <v/>
      </c>
      <c r="CE286" s="132" t="str">
        <f ca="1">IF(ISNUMBER(AM286-'Choose Housekeeping Genes'!AO$17),AM286-'Choose Housekeeping Genes'!AO$17,"")</f>
        <v/>
      </c>
      <c r="CF286" s="132" t="str">
        <f ca="1">IF(ISNUMBER(AN286-'Choose Housekeeping Genes'!AP$17),AN286-'Choose Housekeeping Genes'!AP$17,"")</f>
        <v/>
      </c>
      <c r="CG286" s="132" t="str">
        <f ca="1">IF(ISNUMBER(AO286-'Choose Housekeeping Genes'!AQ$17),AO286-'Choose Housekeeping Genes'!AQ$17,"")</f>
        <v/>
      </c>
      <c r="CH286" s="132" t="str">
        <f ca="1">IF(ISNUMBER(AP286-'Choose Housekeeping Genes'!AR$17),AP286-'Choose Housekeeping Genes'!AR$17,"")</f>
        <v/>
      </c>
      <c r="CI286" s="132" t="str">
        <f ca="1">IF(ISNUMBER(AQ286-'Choose Housekeeping Genes'!AS$17),AQ286-'Choose Housekeeping Genes'!AS$17,"")</f>
        <v/>
      </c>
      <c r="CJ286" s="132" t="str">
        <f ca="1">IF(ISNUMBER(AR286-'Choose Housekeeping Genes'!AT$17),AR286-'Choose Housekeeping Genes'!AT$17,"")</f>
        <v/>
      </c>
      <c r="CK286" s="137" t="e">
        <f t="shared" ca="1" si="15"/>
        <v>#DIV/0!</v>
      </c>
      <c r="CL286" s="138" t="e">
        <f t="shared" ca="1" si="16"/>
        <v>#DIV/0!</v>
      </c>
    </row>
    <row r="287" spans="1:90" ht="12.75" x14ac:dyDescent="0.15">
      <c r="A287" s="131" t="str">
        <f>'Transcript table'!C287</f>
        <v>IFNG-AS1-2</v>
      </c>
      <c r="B287" s="35" t="s">
        <v>333</v>
      </c>
      <c r="C287" s="132" t="str">
        <f>IF(SUM('Test Sample Data'!C$3:C$386)&gt;10,IF(AND(ISNUMBER('Test Sample Data'!C287),'Test Sample Data'!C287&lt;35,'Test Sample Data'!C287&gt;0),'Test Sample Data'!C287-'Choose Housekeeping Genes'!D$27,35-'Choose Housekeeping Genes'!D$27),"")</f>
        <v/>
      </c>
      <c r="D287" s="132" t="str">
        <f>IF(SUM('Test Sample Data'!D$3:D$386)&gt;10,IF(AND(ISNUMBER('Test Sample Data'!D287),'Test Sample Data'!D287&lt;35,'Test Sample Data'!D287&gt;0),'Test Sample Data'!D287-'Choose Housekeeping Genes'!E$27,35-'Choose Housekeeping Genes'!E$27),"")</f>
        <v/>
      </c>
      <c r="E287" s="132" t="str">
        <f>IF(SUM('Test Sample Data'!E$3:E$386)&gt;10,IF(AND(ISNUMBER('Test Sample Data'!E287),'Test Sample Data'!E287&lt;35,'Test Sample Data'!E287&gt;0),'Test Sample Data'!E287-'Choose Housekeeping Genes'!F$27,35-'Choose Housekeeping Genes'!F$27),"")</f>
        <v/>
      </c>
      <c r="F287" s="132" t="str">
        <f>IF(SUM('Test Sample Data'!F$3:F$386)&gt;10,IF(AND(ISNUMBER('Test Sample Data'!F287),'Test Sample Data'!F287&lt;35,'Test Sample Data'!F287&gt;0),'Test Sample Data'!F287-'Choose Housekeeping Genes'!G$27,35-'Choose Housekeeping Genes'!G$27),"")</f>
        <v/>
      </c>
      <c r="G287" s="132" t="str">
        <f>IF(SUM('Test Sample Data'!G$3:G$386)&gt;10,IF(AND(ISNUMBER('Test Sample Data'!G287),'Test Sample Data'!G287&lt;35,'Test Sample Data'!G287&gt;0),'Test Sample Data'!G287-'Choose Housekeeping Genes'!H$27,35-'Choose Housekeeping Genes'!H$27),"")</f>
        <v/>
      </c>
      <c r="H287" s="132" t="str">
        <f>IF(SUM('Test Sample Data'!H$3:H$386)&gt;10,IF(AND(ISNUMBER('Test Sample Data'!H287),'Test Sample Data'!H287&lt;35,'Test Sample Data'!H287&gt;0),'Test Sample Data'!H287-'Choose Housekeeping Genes'!I$27,35-'Choose Housekeeping Genes'!I$27),"")</f>
        <v/>
      </c>
      <c r="I287" s="132" t="str">
        <f>IF(SUM('Test Sample Data'!I$3:I$386)&gt;10,IF(AND(ISNUMBER('Test Sample Data'!I287),'Test Sample Data'!I287&lt;35,'Test Sample Data'!I287&gt;0),'Test Sample Data'!I287-'Choose Housekeeping Genes'!J$27,35-'Choose Housekeeping Genes'!J$27),"")</f>
        <v/>
      </c>
      <c r="J287" s="132" t="str">
        <f>IF(SUM('Test Sample Data'!J$3:J$386)&gt;10,IF(AND(ISNUMBER('Test Sample Data'!J287),'Test Sample Data'!J287&lt;35,'Test Sample Data'!J287&gt;0),'Test Sample Data'!J287-'Choose Housekeeping Genes'!K$27,35-'Choose Housekeeping Genes'!K$27),"")</f>
        <v/>
      </c>
      <c r="K287" s="132" t="str">
        <f>IF(SUM('Test Sample Data'!K$3:K$386)&gt;10,IF(AND(ISNUMBER('Test Sample Data'!K287),'Test Sample Data'!K287&lt;35,'Test Sample Data'!K287&gt;0),'Test Sample Data'!K287-'Choose Housekeeping Genes'!L$27,35-'Choose Housekeeping Genes'!L$27),"")</f>
        <v/>
      </c>
      <c r="L287" s="132" t="str">
        <f>IF(SUM('Test Sample Data'!L$3:L$386)&gt;10,IF(AND(ISNUMBER('Test Sample Data'!L287),'Test Sample Data'!L287&lt;35,'Test Sample Data'!L287&gt;0),'Test Sample Data'!L287-'Choose Housekeeping Genes'!M$27,35-'Choose Housekeeping Genes'!M$27),"")</f>
        <v/>
      </c>
      <c r="M287" s="132" t="str">
        <f>IF(SUM('Test Sample Data'!M$3:M$386)&gt;10,IF(AND(ISNUMBER('Test Sample Data'!M287),'Test Sample Data'!M287&lt;35,'Test Sample Data'!M287&gt;0),'Test Sample Data'!M287-'Choose Housekeeping Genes'!N$27,35-'Choose Housekeeping Genes'!N$27),"")</f>
        <v/>
      </c>
      <c r="N287" s="132" t="str">
        <f>IF(SUM('Test Sample Data'!N$3:N$386)&gt;10,IF(AND(ISNUMBER('Test Sample Data'!N287),'Test Sample Data'!N287&lt;35,'Test Sample Data'!N287&gt;0),'Test Sample Data'!N287-'Choose Housekeeping Genes'!O$27,35-'Choose Housekeeping Genes'!O$27),"")</f>
        <v/>
      </c>
      <c r="O287" s="132" t="str">
        <f>IF(SUM('Test Sample Data'!O$3:O$386)&gt;10,IF(AND(ISNUMBER('Test Sample Data'!O287),'Test Sample Data'!O287&lt;35,'Test Sample Data'!O287&gt;0),'Test Sample Data'!O287-'Choose Housekeeping Genes'!P$27,35-'Choose Housekeeping Genes'!P$27),"")</f>
        <v/>
      </c>
      <c r="P287" s="132" t="str">
        <f>IF(SUM('Test Sample Data'!P$3:P$386)&gt;10,IF(AND(ISNUMBER('Test Sample Data'!P287),'Test Sample Data'!P287&lt;35,'Test Sample Data'!P287&gt;0),'Test Sample Data'!P287-'Choose Housekeeping Genes'!Q$27,35-'Choose Housekeeping Genes'!Q$27),"")</f>
        <v/>
      </c>
      <c r="Q287" s="132" t="str">
        <f>IF(SUM('Test Sample Data'!Q$3:Q$386)&gt;10,IF(AND(ISNUMBER('Test Sample Data'!Q287),'Test Sample Data'!Q287&lt;35,'Test Sample Data'!Q287&gt;0),'Test Sample Data'!Q287-'Choose Housekeeping Genes'!R$27,35-'Choose Housekeeping Genes'!R$27),"")</f>
        <v/>
      </c>
      <c r="R287" s="132" t="str">
        <f>IF(SUM('Test Sample Data'!R$3:R$386)&gt;10,IF(AND(ISNUMBER('Test Sample Data'!R287),'Test Sample Data'!R287&lt;35,'Test Sample Data'!R287&gt;0),'Test Sample Data'!R287-'Choose Housekeeping Genes'!S$27,35-'Choose Housekeeping Genes'!S$27),"")</f>
        <v/>
      </c>
      <c r="S287" s="132" t="str">
        <f>IF(SUM('Test Sample Data'!S$3:S$386)&gt;10,IF(AND(ISNUMBER('Test Sample Data'!S287),'Test Sample Data'!S287&lt;35,'Test Sample Data'!S287&gt;0),'Test Sample Data'!S287-'Choose Housekeeping Genes'!T$27,35-'Choose Housekeeping Genes'!T$27),"")</f>
        <v/>
      </c>
      <c r="T287" s="132" t="str">
        <f>IF(SUM('Test Sample Data'!T$3:T$386)&gt;10,IF(AND(ISNUMBER('Test Sample Data'!T287),'Test Sample Data'!T287&lt;35,'Test Sample Data'!T287&gt;0),'Test Sample Data'!T287-'Choose Housekeeping Genes'!U$27,35-'Choose Housekeeping Genes'!U$27),"")</f>
        <v/>
      </c>
      <c r="U287" s="132" t="str">
        <f>IF(SUM('Test Sample Data'!U$3:U$386)&gt;10,IF(AND(ISNUMBER('Test Sample Data'!U287),'Test Sample Data'!U287&lt;35,'Test Sample Data'!U287&gt;0),'Test Sample Data'!U287-'Choose Housekeeping Genes'!V$27,35-'Choose Housekeeping Genes'!V$27),"")</f>
        <v/>
      </c>
      <c r="V287" s="132" t="str">
        <f>IF(SUM('Test Sample Data'!V$3:V$386)&gt;10,IF(AND(ISNUMBER('Test Sample Data'!V287),'Test Sample Data'!V287&lt;35,'Test Sample Data'!V287&gt;0),'Test Sample Data'!V287-'Choose Housekeeping Genes'!W$27,35-'Choose Housekeeping Genes'!W$27),"")</f>
        <v/>
      </c>
      <c r="W287" s="140" t="str">
        <f>'Control Sample Data'!A287</f>
        <v>IFNG-AS1-2</v>
      </c>
      <c r="X287" s="141" t="s">
        <v>333</v>
      </c>
      <c r="Y287" s="132" t="str">
        <f>IF(SUM('Control Sample Data'!C$3:C$386)&gt;10,IF(AND(ISNUMBER('Control Sample Data'!C287),'Control Sample Data'!C287&lt;35,'Control Sample Data'!C287&gt;0),'Control Sample Data'!C287-'Choose Housekeeping Genes'!AA$27,35-'Choose Housekeeping Genes'!AA$27),"")</f>
        <v/>
      </c>
      <c r="Z287" s="132" t="str">
        <f>IF(SUM('Control Sample Data'!D$3:D$386)&gt;10,IF(AND(ISNUMBER('Control Sample Data'!D287),'Control Sample Data'!D287&lt;35,'Control Sample Data'!D287&gt;0),'Control Sample Data'!D287-'Choose Housekeeping Genes'!AB$27,35-'Choose Housekeeping Genes'!AB$27),"")</f>
        <v/>
      </c>
      <c r="AA287" s="132" t="str">
        <f>IF(SUM('Control Sample Data'!E$3:E$386)&gt;10,IF(AND(ISNUMBER('Control Sample Data'!E287),'Control Sample Data'!E287&lt;35,'Control Sample Data'!E287&gt;0),'Control Sample Data'!E287-'Choose Housekeeping Genes'!AC$27,35-'Choose Housekeeping Genes'!AC$27),"")</f>
        <v/>
      </c>
      <c r="AB287" s="132" t="str">
        <f>IF(SUM('Control Sample Data'!F$3:F$386)&gt;10,IF(AND(ISNUMBER('Control Sample Data'!F287),'Control Sample Data'!F287&lt;35,'Control Sample Data'!F287&gt;0),'Control Sample Data'!F287-'Choose Housekeeping Genes'!AD$27,35-'Choose Housekeeping Genes'!AD$27),"")</f>
        <v/>
      </c>
      <c r="AC287" s="132" t="str">
        <f>IF(SUM('Control Sample Data'!G$3:G$386)&gt;10,IF(AND(ISNUMBER('Control Sample Data'!G287),'Control Sample Data'!G287&lt;35,'Control Sample Data'!G287&gt;0),'Control Sample Data'!G287-'Choose Housekeeping Genes'!AE$27,35-'Choose Housekeeping Genes'!AE$27),"")</f>
        <v/>
      </c>
      <c r="AD287" s="132" t="str">
        <f>IF(SUM('Control Sample Data'!H$3:H$386)&gt;10,IF(AND(ISNUMBER('Control Sample Data'!H287),'Control Sample Data'!H287&lt;35,'Control Sample Data'!H287&gt;0),'Control Sample Data'!H287-'Choose Housekeeping Genes'!AF$27,35-'Choose Housekeeping Genes'!AF$27),"")</f>
        <v/>
      </c>
      <c r="AE287" s="132" t="str">
        <f>IF(SUM('Control Sample Data'!I$3:I$386)&gt;10,IF(AND(ISNUMBER('Control Sample Data'!I287),'Control Sample Data'!I287&lt;35,'Control Sample Data'!I287&gt;0),'Control Sample Data'!I287-'Choose Housekeeping Genes'!AG$27,35-'Choose Housekeeping Genes'!AG$27),"")</f>
        <v/>
      </c>
      <c r="AF287" s="132" t="str">
        <f>IF(SUM('Control Sample Data'!J$3:J$386)&gt;10,IF(AND(ISNUMBER('Control Sample Data'!J287),'Control Sample Data'!J287&lt;35,'Control Sample Data'!J287&gt;0),'Control Sample Data'!J287-'Choose Housekeeping Genes'!AH$27,35-'Choose Housekeeping Genes'!AH$27),"")</f>
        <v/>
      </c>
      <c r="AG287" s="132" t="str">
        <f>IF(SUM('Control Sample Data'!K$3:K$386)&gt;10,IF(AND(ISNUMBER('Control Sample Data'!K287),'Control Sample Data'!K287&lt;35,'Control Sample Data'!K287&gt;0),'Control Sample Data'!K287-'Choose Housekeeping Genes'!AI$27,35-'Choose Housekeeping Genes'!AI$27),"")</f>
        <v/>
      </c>
      <c r="AH287" s="132" t="str">
        <f>IF(SUM('Control Sample Data'!L$3:L$386)&gt;10,IF(AND(ISNUMBER('Control Sample Data'!L287),'Control Sample Data'!L287&lt;35,'Control Sample Data'!L287&gt;0),'Control Sample Data'!L287-'Choose Housekeeping Genes'!AJ$27,35-'Choose Housekeeping Genes'!AJ$27),"")</f>
        <v/>
      </c>
      <c r="AI287" s="132" t="str">
        <f>IF(SUM('Control Sample Data'!M$3:M$386)&gt;10,IF(AND(ISNUMBER('Control Sample Data'!M287),'Control Sample Data'!M287&lt;35,'Control Sample Data'!M287&gt;0),'Control Sample Data'!M287-'Choose Housekeeping Genes'!AK$27,35-'Choose Housekeeping Genes'!AK$27),"")</f>
        <v/>
      </c>
      <c r="AJ287" s="132" t="str">
        <f>IF(SUM('Control Sample Data'!N$3:N$386)&gt;10,IF(AND(ISNUMBER('Control Sample Data'!N287),'Control Sample Data'!N287&lt;35,'Control Sample Data'!N287&gt;0),'Control Sample Data'!N287-'Choose Housekeeping Genes'!AL$27,35-'Choose Housekeeping Genes'!AL$27),"")</f>
        <v/>
      </c>
      <c r="AK287" s="132" t="str">
        <f>IF(SUM('Control Sample Data'!O$3:O$386)&gt;10,IF(AND(ISNUMBER('Control Sample Data'!O287),'Control Sample Data'!O287&lt;35,'Control Sample Data'!O287&gt;0),'Control Sample Data'!O287-'Choose Housekeeping Genes'!AM$27,35-'Choose Housekeeping Genes'!AM$27),"")</f>
        <v/>
      </c>
      <c r="AL287" s="132" t="str">
        <f>IF(SUM('Control Sample Data'!P$3:P$386)&gt;10,IF(AND(ISNUMBER('Control Sample Data'!P287),'Control Sample Data'!P287&lt;35,'Control Sample Data'!P287&gt;0),'Control Sample Data'!P287-'Choose Housekeeping Genes'!AN$27,35-'Choose Housekeeping Genes'!AN$27),"")</f>
        <v/>
      </c>
      <c r="AM287" s="132" t="str">
        <f>IF(SUM('Control Sample Data'!Q$3:Q$386)&gt;10,IF(AND(ISNUMBER('Control Sample Data'!Q287),'Control Sample Data'!Q287&lt;35,'Control Sample Data'!Q287&gt;0),'Control Sample Data'!Q287-'Choose Housekeeping Genes'!AO$27,35-'Choose Housekeeping Genes'!AO$27),"")</f>
        <v/>
      </c>
      <c r="AN287" s="132" t="str">
        <f>IF(SUM('Control Sample Data'!R$3:R$386)&gt;10,IF(AND(ISNUMBER('Control Sample Data'!R287),'Control Sample Data'!R287&lt;35,'Control Sample Data'!R287&gt;0),'Control Sample Data'!R287-'Choose Housekeeping Genes'!AP$27,35-'Choose Housekeeping Genes'!AP$27),"")</f>
        <v/>
      </c>
      <c r="AO287" s="132" t="str">
        <f>IF(SUM('Control Sample Data'!S$3:S$386)&gt;10,IF(AND(ISNUMBER('Control Sample Data'!S287),'Control Sample Data'!S287&lt;35,'Control Sample Data'!S287&gt;0),'Control Sample Data'!S287-'Choose Housekeeping Genes'!AQ$27,35-'Choose Housekeeping Genes'!AQ$27),"")</f>
        <v/>
      </c>
      <c r="AP287" s="132" t="str">
        <f>IF(SUM('Control Sample Data'!T$3:T$386)&gt;10,IF(AND(ISNUMBER('Control Sample Data'!T287),'Control Sample Data'!T287&lt;35,'Control Sample Data'!T287&gt;0),'Control Sample Data'!T287-'Choose Housekeeping Genes'!AR$27,35-'Choose Housekeeping Genes'!AR$27),"")</f>
        <v/>
      </c>
      <c r="AQ287" s="132" t="str">
        <f>IF(SUM('Control Sample Data'!U$3:U$386)&gt;10,IF(AND(ISNUMBER('Control Sample Data'!U287),'Control Sample Data'!U287&lt;35,'Control Sample Data'!U287&gt;0),'Control Sample Data'!U287-'Choose Housekeeping Genes'!AS$27,35-'Choose Housekeeping Genes'!AS$27),"")</f>
        <v/>
      </c>
      <c r="AR287" s="132" t="str">
        <f>IF(SUM('Control Sample Data'!V$3:V$386)&gt;10,IF(AND(ISNUMBER('Control Sample Data'!V287),'Control Sample Data'!V287&lt;35,'Control Sample Data'!V287&gt;0),'Control Sample Data'!V287-'Choose Housekeeping Genes'!AT$27,35-'Choose Housekeeping Genes'!AT$27),"")</f>
        <v/>
      </c>
      <c r="AS287" s="135" t="str">
        <f>'Control Sample Data'!A287</f>
        <v>IFNG-AS1-2</v>
      </c>
      <c r="AT287" s="35" t="s">
        <v>333</v>
      </c>
      <c r="AU287" s="132" t="str">
        <f ca="1">IF(ISNUMBER(C287-'Choose Housekeeping Genes'!D$17),C287-'Choose Housekeeping Genes'!D$17,"")</f>
        <v/>
      </c>
      <c r="AV287" s="132" t="str">
        <f ca="1">IF(ISNUMBER(D287-'Choose Housekeeping Genes'!E$17),D287-'Choose Housekeeping Genes'!E$17,"")</f>
        <v/>
      </c>
      <c r="AW287" s="132" t="str">
        <f ca="1">IF(ISNUMBER(E287-'Choose Housekeeping Genes'!F$17),E287-'Choose Housekeeping Genes'!F$17,"")</f>
        <v/>
      </c>
      <c r="AX287" s="132" t="str">
        <f ca="1">IF(ISNUMBER(F287-'Choose Housekeeping Genes'!G$17),F287-'Choose Housekeeping Genes'!G$17,"")</f>
        <v/>
      </c>
      <c r="AY287" s="132" t="str">
        <f ca="1">IF(ISNUMBER(G287-'Choose Housekeeping Genes'!H$17),G287-'Choose Housekeeping Genes'!H$17,"")</f>
        <v/>
      </c>
      <c r="AZ287" s="132" t="str">
        <f ca="1">IF(ISNUMBER(H287-'Choose Housekeeping Genes'!I$17),H287-'Choose Housekeeping Genes'!I$17,"")</f>
        <v/>
      </c>
      <c r="BA287" s="132" t="str">
        <f ca="1">IF(ISNUMBER(I287-'Choose Housekeeping Genes'!J$17),I287-'Choose Housekeeping Genes'!J$17,"")</f>
        <v/>
      </c>
      <c r="BB287" s="132" t="str">
        <f ca="1">IF(ISNUMBER(J287-'Choose Housekeeping Genes'!K$17),J287-'Choose Housekeeping Genes'!K$17,"")</f>
        <v/>
      </c>
      <c r="BC287" s="132" t="str">
        <f ca="1">IF(ISNUMBER(K287-'Choose Housekeeping Genes'!L$17),K287-'Choose Housekeeping Genes'!L$17,"")</f>
        <v/>
      </c>
      <c r="BD287" s="132" t="str">
        <f ca="1">IF(ISNUMBER(L287-'Choose Housekeeping Genes'!M$17),L287-'Choose Housekeeping Genes'!M$17,"")</f>
        <v/>
      </c>
      <c r="BE287" s="132" t="str">
        <f ca="1">IF(ISNUMBER(M287-'Choose Housekeeping Genes'!N$17),M287-'Choose Housekeeping Genes'!N$17,"")</f>
        <v/>
      </c>
      <c r="BF287" s="132" t="str">
        <f ca="1">IF(ISNUMBER(N287-'Choose Housekeeping Genes'!O$17),N287-'Choose Housekeeping Genes'!O$17,"")</f>
        <v/>
      </c>
      <c r="BG287" s="132" t="str">
        <f ca="1">IF(ISNUMBER(O287-'Choose Housekeeping Genes'!P$17),O287-'Choose Housekeeping Genes'!P$17,"")</f>
        <v/>
      </c>
      <c r="BH287" s="132" t="str">
        <f ca="1">IF(ISNUMBER(P287-'Choose Housekeeping Genes'!Q$17),P287-'Choose Housekeeping Genes'!Q$17,"")</f>
        <v/>
      </c>
      <c r="BI287" s="132" t="str">
        <f ca="1">IF(ISNUMBER(Q287-'Choose Housekeeping Genes'!R$17),Q287-'Choose Housekeeping Genes'!R$17,"")</f>
        <v/>
      </c>
      <c r="BJ287" s="132" t="str">
        <f ca="1">IF(ISNUMBER(R287-'Choose Housekeeping Genes'!S$17),R287-'Choose Housekeeping Genes'!S$17,"")</f>
        <v/>
      </c>
      <c r="BK287" s="132" t="str">
        <f ca="1">IF(ISNUMBER(S287-'Choose Housekeeping Genes'!T$17),S287-'Choose Housekeeping Genes'!T$17,"")</f>
        <v/>
      </c>
      <c r="BL287" s="132" t="str">
        <f ca="1">IF(ISNUMBER(T287-'Choose Housekeeping Genes'!U$17),T287-'Choose Housekeeping Genes'!U$17,"")</f>
        <v/>
      </c>
      <c r="BM287" s="132" t="str">
        <f ca="1">IF(ISNUMBER(U287-'Choose Housekeeping Genes'!V$17),U287-'Choose Housekeeping Genes'!V$17,"")</f>
        <v/>
      </c>
      <c r="BN287" s="132" t="str">
        <f ca="1">IF(ISNUMBER(V287-'Choose Housekeeping Genes'!W$17),V287-'Choose Housekeeping Genes'!W$17,"")</f>
        <v/>
      </c>
      <c r="BO287" s="142" t="str">
        <f t="shared" si="17"/>
        <v>IFNG-AS1-2</v>
      </c>
      <c r="BP287" s="141" t="s">
        <v>333</v>
      </c>
      <c r="BQ287" s="132" t="str">
        <f ca="1">IF(ISNUMBER(Y287-'Choose Housekeeping Genes'!AA$17),Y287-'Choose Housekeeping Genes'!AA$17,"")</f>
        <v/>
      </c>
      <c r="BR287" s="132" t="str">
        <f ca="1">IF(ISNUMBER(Z287-'Choose Housekeeping Genes'!AB$17),Z287-'Choose Housekeeping Genes'!AB$17,"")</f>
        <v/>
      </c>
      <c r="BS287" s="132" t="str">
        <f ca="1">IF(ISNUMBER(AA287-'Choose Housekeeping Genes'!AC$17),AA287-'Choose Housekeeping Genes'!AC$17,"")</f>
        <v/>
      </c>
      <c r="BT287" s="132" t="str">
        <f ca="1">IF(ISNUMBER(AB287-'Choose Housekeeping Genes'!AD$17),AB287-'Choose Housekeeping Genes'!AD$17,"")</f>
        <v/>
      </c>
      <c r="BU287" s="132" t="str">
        <f ca="1">IF(ISNUMBER(AC287-'Choose Housekeeping Genes'!AE$17),AC287-'Choose Housekeeping Genes'!AE$17,"")</f>
        <v/>
      </c>
      <c r="BV287" s="132" t="str">
        <f ca="1">IF(ISNUMBER(AD287-'Choose Housekeeping Genes'!AF$17),AD287-'Choose Housekeeping Genes'!AF$17,"")</f>
        <v/>
      </c>
      <c r="BW287" s="132" t="str">
        <f ca="1">IF(ISNUMBER(AE287-'Choose Housekeeping Genes'!AG$17),AE287-'Choose Housekeeping Genes'!AG$17,"")</f>
        <v/>
      </c>
      <c r="BX287" s="132" t="str">
        <f ca="1">IF(ISNUMBER(AF287-'Choose Housekeeping Genes'!AH$17),AF287-'Choose Housekeeping Genes'!AH$17,"")</f>
        <v/>
      </c>
      <c r="BY287" s="132" t="str">
        <f ca="1">IF(ISNUMBER(AG287-'Choose Housekeeping Genes'!AI$17),AG287-'Choose Housekeeping Genes'!AI$17,"")</f>
        <v/>
      </c>
      <c r="BZ287" s="132" t="str">
        <f ca="1">IF(ISNUMBER(AH287-'Choose Housekeeping Genes'!AJ$17),AH287-'Choose Housekeeping Genes'!AJ$17,"")</f>
        <v/>
      </c>
      <c r="CA287" s="132" t="str">
        <f ca="1">IF(ISNUMBER(AI287-'Choose Housekeeping Genes'!AK$17),AI287-'Choose Housekeeping Genes'!AK$17,"")</f>
        <v/>
      </c>
      <c r="CB287" s="132" t="str">
        <f ca="1">IF(ISNUMBER(AJ287-'Choose Housekeeping Genes'!AL$17),AJ287-'Choose Housekeeping Genes'!AL$17,"")</f>
        <v/>
      </c>
      <c r="CC287" s="132" t="str">
        <f ca="1">IF(ISNUMBER(AK287-'Choose Housekeeping Genes'!AM$17),AK287-'Choose Housekeeping Genes'!AM$17,"")</f>
        <v/>
      </c>
      <c r="CD287" s="132" t="str">
        <f ca="1">IF(ISNUMBER(AL287-'Choose Housekeeping Genes'!AN$17),AL287-'Choose Housekeeping Genes'!AN$17,"")</f>
        <v/>
      </c>
      <c r="CE287" s="132" t="str">
        <f ca="1">IF(ISNUMBER(AM287-'Choose Housekeeping Genes'!AO$17),AM287-'Choose Housekeeping Genes'!AO$17,"")</f>
        <v/>
      </c>
      <c r="CF287" s="132" t="str">
        <f ca="1">IF(ISNUMBER(AN287-'Choose Housekeeping Genes'!AP$17),AN287-'Choose Housekeeping Genes'!AP$17,"")</f>
        <v/>
      </c>
      <c r="CG287" s="132" t="str">
        <f ca="1">IF(ISNUMBER(AO287-'Choose Housekeeping Genes'!AQ$17),AO287-'Choose Housekeeping Genes'!AQ$17,"")</f>
        <v/>
      </c>
      <c r="CH287" s="132" t="str">
        <f ca="1">IF(ISNUMBER(AP287-'Choose Housekeeping Genes'!AR$17),AP287-'Choose Housekeeping Genes'!AR$17,"")</f>
        <v/>
      </c>
      <c r="CI287" s="132" t="str">
        <f ca="1">IF(ISNUMBER(AQ287-'Choose Housekeeping Genes'!AS$17),AQ287-'Choose Housekeeping Genes'!AS$17,"")</f>
        <v/>
      </c>
      <c r="CJ287" s="132" t="str">
        <f ca="1">IF(ISNUMBER(AR287-'Choose Housekeeping Genes'!AT$17),AR287-'Choose Housekeeping Genes'!AT$17,"")</f>
        <v/>
      </c>
      <c r="CK287" s="137" t="e">
        <f t="shared" ca="1" si="15"/>
        <v>#DIV/0!</v>
      </c>
      <c r="CL287" s="138" t="e">
        <f t="shared" ca="1" si="16"/>
        <v>#DIV/0!</v>
      </c>
    </row>
    <row r="288" spans="1:90" ht="12.75" x14ac:dyDescent="0.15">
      <c r="A288" s="131" t="str">
        <f>'Transcript table'!C288</f>
        <v>IGF2-AS</v>
      </c>
      <c r="B288" s="35" t="s">
        <v>334</v>
      </c>
      <c r="C288" s="132" t="str">
        <f>IF(SUM('Test Sample Data'!C$3:C$386)&gt;10,IF(AND(ISNUMBER('Test Sample Data'!C288),'Test Sample Data'!C288&lt;35,'Test Sample Data'!C288&gt;0),'Test Sample Data'!C288-'Choose Housekeeping Genes'!D$27,35-'Choose Housekeeping Genes'!D$27),"")</f>
        <v/>
      </c>
      <c r="D288" s="132" t="str">
        <f>IF(SUM('Test Sample Data'!D$3:D$386)&gt;10,IF(AND(ISNUMBER('Test Sample Data'!D288),'Test Sample Data'!D288&lt;35,'Test Sample Data'!D288&gt;0),'Test Sample Data'!D288-'Choose Housekeeping Genes'!E$27,35-'Choose Housekeeping Genes'!E$27),"")</f>
        <v/>
      </c>
      <c r="E288" s="132" t="str">
        <f>IF(SUM('Test Sample Data'!E$3:E$386)&gt;10,IF(AND(ISNUMBER('Test Sample Data'!E288),'Test Sample Data'!E288&lt;35,'Test Sample Data'!E288&gt;0),'Test Sample Data'!E288-'Choose Housekeeping Genes'!F$27,35-'Choose Housekeeping Genes'!F$27),"")</f>
        <v/>
      </c>
      <c r="F288" s="132" t="str">
        <f>IF(SUM('Test Sample Data'!F$3:F$386)&gt;10,IF(AND(ISNUMBER('Test Sample Data'!F288),'Test Sample Data'!F288&lt;35,'Test Sample Data'!F288&gt;0),'Test Sample Data'!F288-'Choose Housekeeping Genes'!G$27,35-'Choose Housekeeping Genes'!G$27),"")</f>
        <v/>
      </c>
      <c r="G288" s="132" t="str">
        <f>IF(SUM('Test Sample Data'!G$3:G$386)&gt;10,IF(AND(ISNUMBER('Test Sample Data'!G288),'Test Sample Data'!G288&lt;35,'Test Sample Data'!G288&gt;0),'Test Sample Data'!G288-'Choose Housekeeping Genes'!H$27,35-'Choose Housekeeping Genes'!H$27),"")</f>
        <v/>
      </c>
      <c r="H288" s="132" t="str">
        <f>IF(SUM('Test Sample Data'!H$3:H$386)&gt;10,IF(AND(ISNUMBER('Test Sample Data'!H288),'Test Sample Data'!H288&lt;35,'Test Sample Data'!H288&gt;0),'Test Sample Data'!H288-'Choose Housekeeping Genes'!I$27,35-'Choose Housekeeping Genes'!I$27),"")</f>
        <v/>
      </c>
      <c r="I288" s="132" t="str">
        <f>IF(SUM('Test Sample Data'!I$3:I$386)&gt;10,IF(AND(ISNUMBER('Test Sample Data'!I288),'Test Sample Data'!I288&lt;35,'Test Sample Data'!I288&gt;0),'Test Sample Data'!I288-'Choose Housekeeping Genes'!J$27,35-'Choose Housekeeping Genes'!J$27),"")</f>
        <v/>
      </c>
      <c r="J288" s="132" t="str">
        <f>IF(SUM('Test Sample Data'!J$3:J$386)&gt;10,IF(AND(ISNUMBER('Test Sample Data'!J288),'Test Sample Data'!J288&lt;35,'Test Sample Data'!J288&gt;0),'Test Sample Data'!J288-'Choose Housekeeping Genes'!K$27,35-'Choose Housekeeping Genes'!K$27),"")</f>
        <v/>
      </c>
      <c r="K288" s="132" t="str">
        <f>IF(SUM('Test Sample Data'!K$3:K$386)&gt;10,IF(AND(ISNUMBER('Test Sample Data'!K288),'Test Sample Data'!K288&lt;35,'Test Sample Data'!K288&gt;0),'Test Sample Data'!K288-'Choose Housekeeping Genes'!L$27,35-'Choose Housekeeping Genes'!L$27),"")</f>
        <v/>
      </c>
      <c r="L288" s="132" t="str">
        <f>IF(SUM('Test Sample Data'!L$3:L$386)&gt;10,IF(AND(ISNUMBER('Test Sample Data'!L288),'Test Sample Data'!L288&lt;35,'Test Sample Data'!L288&gt;0),'Test Sample Data'!L288-'Choose Housekeeping Genes'!M$27,35-'Choose Housekeeping Genes'!M$27),"")</f>
        <v/>
      </c>
      <c r="M288" s="132" t="str">
        <f>IF(SUM('Test Sample Data'!M$3:M$386)&gt;10,IF(AND(ISNUMBER('Test Sample Data'!M288),'Test Sample Data'!M288&lt;35,'Test Sample Data'!M288&gt;0),'Test Sample Data'!M288-'Choose Housekeeping Genes'!N$27,35-'Choose Housekeeping Genes'!N$27),"")</f>
        <v/>
      </c>
      <c r="N288" s="132" t="str">
        <f>IF(SUM('Test Sample Data'!N$3:N$386)&gt;10,IF(AND(ISNUMBER('Test Sample Data'!N288),'Test Sample Data'!N288&lt;35,'Test Sample Data'!N288&gt;0),'Test Sample Data'!N288-'Choose Housekeeping Genes'!O$27,35-'Choose Housekeeping Genes'!O$27),"")</f>
        <v/>
      </c>
      <c r="O288" s="132" t="str">
        <f>IF(SUM('Test Sample Data'!O$3:O$386)&gt;10,IF(AND(ISNUMBER('Test Sample Data'!O288),'Test Sample Data'!O288&lt;35,'Test Sample Data'!O288&gt;0),'Test Sample Data'!O288-'Choose Housekeeping Genes'!P$27,35-'Choose Housekeeping Genes'!P$27),"")</f>
        <v/>
      </c>
      <c r="P288" s="132" t="str">
        <f>IF(SUM('Test Sample Data'!P$3:P$386)&gt;10,IF(AND(ISNUMBER('Test Sample Data'!P288),'Test Sample Data'!P288&lt;35,'Test Sample Data'!P288&gt;0),'Test Sample Data'!P288-'Choose Housekeeping Genes'!Q$27,35-'Choose Housekeeping Genes'!Q$27),"")</f>
        <v/>
      </c>
      <c r="Q288" s="132" t="str">
        <f>IF(SUM('Test Sample Data'!Q$3:Q$386)&gt;10,IF(AND(ISNUMBER('Test Sample Data'!Q288),'Test Sample Data'!Q288&lt;35,'Test Sample Data'!Q288&gt;0),'Test Sample Data'!Q288-'Choose Housekeeping Genes'!R$27,35-'Choose Housekeeping Genes'!R$27),"")</f>
        <v/>
      </c>
      <c r="R288" s="132" t="str">
        <f>IF(SUM('Test Sample Data'!R$3:R$386)&gt;10,IF(AND(ISNUMBER('Test Sample Data'!R288),'Test Sample Data'!R288&lt;35,'Test Sample Data'!R288&gt;0),'Test Sample Data'!R288-'Choose Housekeeping Genes'!S$27,35-'Choose Housekeeping Genes'!S$27),"")</f>
        <v/>
      </c>
      <c r="S288" s="132" t="str">
        <f>IF(SUM('Test Sample Data'!S$3:S$386)&gt;10,IF(AND(ISNUMBER('Test Sample Data'!S288),'Test Sample Data'!S288&lt;35,'Test Sample Data'!S288&gt;0),'Test Sample Data'!S288-'Choose Housekeeping Genes'!T$27,35-'Choose Housekeeping Genes'!T$27),"")</f>
        <v/>
      </c>
      <c r="T288" s="132" t="str">
        <f>IF(SUM('Test Sample Data'!T$3:T$386)&gt;10,IF(AND(ISNUMBER('Test Sample Data'!T288),'Test Sample Data'!T288&lt;35,'Test Sample Data'!T288&gt;0),'Test Sample Data'!T288-'Choose Housekeeping Genes'!U$27,35-'Choose Housekeeping Genes'!U$27),"")</f>
        <v/>
      </c>
      <c r="U288" s="132" t="str">
        <f>IF(SUM('Test Sample Data'!U$3:U$386)&gt;10,IF(AND(ISNUMBER('Test Sample Data'!U288),'Test Sample Data'!U288&lt;35,'Test Sample Data'!U288&gt;0),'Test Sample Data'!U288-'Choose Housekeeping Genes'!V$27,35-'Choose Housekeeping Genes'!V$27),"")</f>
        <v/>
      </c>
      <c r="V288" s="132" t="str">
        <f>IF(SUM('Test Sample Data'!V$3:V$386)&gt;10,IF(AND(ISNUMBER('Test Sample Data'!V288),'Test Sample Data'!V288&lt;35,'Test Sample Data'!V288&gt;0),'Test Sample Data'!V288-'Choose Housekeeping Genes'!W$27,35-'Choose Housekeeping Genes'!W$27),"")</f>
        <v/>
      </c>
      <c r="W288" s="140" t="str">
        <f>'Control Sample Data'!A288</f>
        <v>IGF2-AS</v>
      </c>
      <c r="X288" s="141" t="s">
        <v>334</v>
      </c>
      <c r="Y288" s="132" t="str">
        <f>IF(SUM('Control Sample Data'!C$3:C$386)&gt;10,IF(AND(ISNUMBER('Control Sample Data'!C288),'Control Sample Data'!C288&lt;35,'Control Sample Data'!C288&gt;0),'Control Sample Data'!C288-'Choose Housekeeping Genes'!AA$27,35-'Choose Housekeeping Genes'!AA$27),"")</f>
        <v/>
      </c>
      <c r="Z288" s="132" t="str">
        <f>IF(SUM('Control Sample Data'!D$3:D$386)&gt;10,IF(AND(ISNUMBER('Control Sample Data'!D288),'Control Sample Data'!D288&lt;35,'Control Sample Data'!D288&gt;0),'Control Sample Data'!D288-'Choose Housekeeping Genes'!AB$27,35-'Choose Housekeeping Genes'!AB$27),"")</f>
        <v/>
      </c>
      <c r="AA288" s="132" t="str">
        <f>IF(SUM('Control Sample Data'!E$3:E$386)&gt;10,IF(AND(ISNUMBER('Control Sample Data'!E288),'Control Sample Data'!E288&lt;35,'Control Sample Data'!E288&gt;0),'Control Sample Data'!E288-'Choose Housekeeping Genes'!AC$27,35-'Choose Housekeeping Genes'!AC$27),"")</f>
        <v/>
      </c>
      <c r="AB288" s="132" t="str">
        <f>IF(SUM('Control Sample Data'!F$3:F$386)&gt;10,IF(AND(ISNUMBER('Control Sample Data'!F288),'Control Sample Data'!F288&lt;35,'Control Sample Data'!F288&gt;0),'Control Sample Data'!F288-'Choose Housekeeping Genes'!AD$27,35-'Choose Housekeeping Genes'!AD$27),"")</f>
        <v/>
      </c>
      <c r="AC288" s="132" t="str">
        <f>IF(SUM('Control Sample Data'!G$3:G$386)&gt;10,IF(AND(ISNUMBER('Control Sample Data'!G288),'Control Sample Data'!G288&lt;35,'Control Sample Data'!G288&gt;0),'Control Sample Data'!G288-'Choose Housekeeping Genes'!AE$27,35-'Choose Housekeeping Genes'!AE$27),"")</f>
        <v/>
      </c>
      <c r="AD288" s="132" t="str">
        <f>IF(SUM('Control Sample Data'!H$3:H$386)&gt;10,IF(AND(ISNUMBER('Control Sample Data'!H288),'Control Sample Data'!H288&lt;35,'Control Sample Data'!H288&gt;0),'Control Sample Data'!H288-'Choose Housekeeping Genes'!AF$27,35-'Choose Housekeeping Genes'!AF$27),"")</f>
        <v/>
      </c>
      <c r="AE288" s="132" t="str">
        <f>IF(SUM('Control Sample Data'!I$3:I$386)&gt;10,IF(AND(ISNUMBER('Control Sample Data'!I288),'Control Sample Data'!I288&lt;35,'Control Sample Data'!I288&gt;0),'Control Sample Data'!I288-'Choose Housekeeping Genes'!AG$27,35-'Choose Housekeeping Genes'!AG$27),"")</f>
        <v/>
      </c>
      <c r="AF288" s="132" t="str">
        <f>IF(SUM('Control Sample Data'!J$3:J$386)&gt;10,IF(AND(ISNUMBER('Control Sample Data'!J288),'Control Sample Data'!J288&lt;35,'Control Sample Data'!J288&gt;0),'Control Sample Data'!J288-'Choose Housekeeping Genes'!AH$27,35-'Choose Housekeeping Genes'!AH$27),"")</f>
        <v/>
      </c>
      <c r="AG288" s="132" t="str">
        <f>IF(SUM('Control Sample Data'!K$3:K$386)&gt;10,IF(AND(ISNUMBER('Control Sample Data'!K288),'Control Sample Data'!K288&lt;35,'Control Sample Data'!K288&gt;0),'Control Sample Data'!K288-'Choose Housekeeping Genes'!AI$27,35-'Choose Housekeeping Genes'!AI$27),"")</f>
        <v/>
      </c>
      <c r="AH288" s="132" t="str">
        <f>IF(SUM('Control Sample Data'!L$3:L$386)&gt;10,IF(AND(ISNUMBER('Control Sample Data'!L288),'Control Sample Data'!L288&lt;35,'Control Sample Data'!L288&gt;0),'Control Sample Data'!L288-'Choose Housekeeping Genes'!AJ$27,35-'Choose Housekeeping Genes'!AJ$27),"")</f>
        <v/>
      </c>
      <c r="AI288" s="132" t="str">
        <f>IF(SUM('Control Sample Data'!M$3:M$386)&gt;10,IF(AND(ISNUMBER('Control Sample Data'!M288),'Control Sample Data'!M288&lt;35,'Control Sample Data'!M288&gt;0),'Control Sample Data'!M288-'Choose Housekeeping Genes'!AK$27,35-'Choose Housekeeping Genes'!AK$27),"")</f>
        <v/>
      </c>
      <c r="AJ288" s="132" t="str">
        <f>IF(SUM('Control Sample Data'!N$3:N$386)&gt;10,IF(AND(ISNUMBER('Control Sample Data'!N288),'Control Sample Data'!N288&lt;35,'Control Sample Data'!N288&gt;0),'Control Sample Data'!N288-'Choose Housekeeping Genes'!AL$27,35-'Choose Housekeeping Genes'!AL$27),"")</f>
        <v/>
      </c>
      <c r="AK288" s="132" t="str">
        <f>IF(SUM('Control Sample Data'!O$3:O$386)&gt;10,IF(AND(ISNUMBER('Control Sample Data'!O288),'Control Sample Data'!O288&lt;35,'Control Sample Data'!O288&gt;0),'Control Sample Data'!O288-'Choose Housekeeping Genes'!AM$27,35-'Choose Housekeeping Genes'!AM$27),"")</f>
        <v/>
      </c>
      <c r="AL288" s="132" t="str">
        <f>IF(SUM('Control Sample Data'!P$3:P$386)&gt;10,IF(AND(ISNUMBER('Control Sample Data'!P288),'Control Sample Data'!P288&lt;35,'Control Sample Data'!P288&gt;0),'Control Sample Data'!P288-'Choose Housekeeping Genes'!AN$27,35-'Choose Housekeeping Genes'!AN$27),"")</f>
        <v/>
      </c>
      <c r="AM288" s="132" t="str">
        <f>IF(SUM('Control Sample Data'!Q$3:Q$386)&gt;10,IF(AND(ISNUMBER('Control Sample Data'!Q288),'Control Sample Data'!Q288&lt;35,'Control Sample Data'!Q288&gt;0),'Control Sample Data'!Q288-'Choose Housekeeping Genes'!AO$27,35-'Choose Housekeeping Genes'!AO$27),"")</f>
        <v/>
      </c>
      <c r="AN288" s="132" t="str">
        <f>IF(SUM('Control Sample Data'!R$3:R$386)&gt;10,IF(AND(ISNUMBER('Control Sample Data'!R288),'Control Sample Data'!R288&lt;35,'Control Sample Data'!R288&gt;0),'Control Sample Data'!R288-'Choose Housekeeping Genes'!AP$27,35-'Choose Housekeeping Genes'!AP$27),"")</f>
        <v/>
      </c>
      <c r="AO288" s="132" t="str">
        <f>IF(SUM('Control Sample Data'!S$3:S$386)&gt;10,IF(AND(ISNUMBER('Control Sample Data'!S288),'Control Sample Data'!S288&lt;35,'Control Sample Data'!S288&gt;0),'Control Sample Data'!S288-'Choose Housekeeping Genes'!AQ$27,35-'Choose Housekeeping Genes'!AQ$27),"")</f>
        <v/>
      </c>
      <c r="AP288" s="132" t="str">
        <f>IF(SUM('Control Sample Data'!T$3:T$386)&gt;10,IF(AND(ISNUMBER('Control Sample Data'!T288),'Control Sample Data'!T288&lt;35,'Control Sample Data'!T288&gt;0),'Control Sample Data'!T288-'Choose Housekeeping Genes'!AR$27,35-'Choose Housekeeping Genes'!AR$27),"")</f>
        <v/>
      </c>
      <c r="AQ288" s="132" t="str">
        <f>IF(SUM('Control Sample Data'!U$3:U$386)&gt;10,IF(AND(ISNUMBER('Control Sample Data'!U288),'Control Sample Data'!U288&lt;35,'Control Sample Data'!U288&gt;0),'Control Sample Data'!U288-'Choose Housekeeping Genes'!AS$27,35-'Choose Housekeeping Genes'!AS$27),"")</f>
        <v/>
      </c>
      <c r="AR288" s="132" t="str">
        <f>IF(SUM('Control Sample Data'!V$3:V$386)&gt;10,IF(AND(ISNUMBER('Control Sample Data'!V288),'Control Sample Data'!V288&lt;35,'Control Sample Data'!V288&gt;0),'Control Sample Data'!V288-'Choose Housekeeping Genes'!AT$27,35-'Choose Housekeeping Genes'!AT$27),"")</f>
        <v/>
      </c>
      <c r="AS288" s="135" t="str">
        <f>'Control Sample Data'!A288</f>
        <v>IGF2-AS</v>
      </c>
      <c r="AT288" s="35" t="s">
        <v>334</v>
      </c>
      <c r="AU288" s="132" t="str">
        <f ca="1">IF(ISNUMBER(C288-'Choose Housekeeping Genes'!D$17),C288-'Choose Housekeeping Genes'!D$17,"")</f>
        <v/>
      </c>
      <c r="AV288" s="132" t="str">
        <f ca="1">IF(ISNUMBER(D288-'Choose Housekeeping Genes'!E$17),D288-'Choose Housekeeping Genes'!E$17,"")</f>
        <v/>
      </c>
      <c r="AW288" s="132" t="str">
        <f ca="1">IF(ISNUMBER(E288-'Choose Housekeeping Genes'!F$17),E288-'Choose Housekeeping Genes'!F$17,"")</f>
        <v/>
      </c>
      <c r="AX288" s="132" t="str">
        <f ca="1">IF(ISNUMBER(F288-'Choose Housekeeping Genes'!G$17),F288-'Choose Housekeeping Genes'!G$17,"")</f>
        <v/>
      </c>
      <c r="AY288" s="132" t="str">
        <f ca="1">IF(ISNUMBER(G288-'Choose Housekeeping Genes'!H$17),G288-'Choose Housekeeping Genes'!H$17,"")</f>
        <v/>
      </c>
      <c r="AZ288" s="132" t="str">
        <f ca="1">IF(ISNUMBER(H288-'Choose Housekeeping Genes'!I$17),H288-'Choose Housekeeping Genes'!I$17,"")</f>
        <v/>
      </c>
      <c r="BA288" s="132" t="str">
        <f ca="1">IF(ISNUMBER(I288-'Choose Housekeeping Genes'!J$17),I288-'Choose Housekeeping Genes'!J$17,"")</f>
        <v/>
      </c>
      <c r="BB288" s="132" t="str">
        <f ca="1">IF(ISNUMBER(J288-'Choose Housekeeping Genes'!K$17),J288-'Choose Housekeeping Genes'!K$17,"")</f>
        <v/>
      </c>
      <c r="BC288" s="132" t="str">
        <f ca="1">IF(ISNUMBER(K288-'Choose Housekeeping Genes'!L$17),K288-'Choose Housekeeping Genes'!L$17,"")</f>
        <v/>
      </c>
      <c r="BD288" s="132" t="str">
        <f ca="1">IF(ISNUMBER(L288-'Choose Housekeeping Genes'!M$17),L288-'Choose Housekeeping Genes'!M$17,"")</f>
        <v/>
      </c>
      <c r="BE288" s="132" t="str">
        <f ca="1">IF(ISNUMBER(M288-'Choose Housekeeping Genes'!N$17),M288-'Choose Housekeeping Genes'!N$17,"")</f>
        <v/>
      </c>
      <c r="BF288" s="132" t="str">
        <f ca="1">IF(ISNUMBER(N288-'Choose Housekeeping Genes'!O$17),N288-'Choose Housekeeping Genes'!O$17,"")</f>
        <v/>
      </c>
      <c r="BG288" s="132" t="str">
        <f ca="1">IF(ISNUMBER(O288-'Choose Housekeeping Genes'!P$17),O288-'Choose Housekeeping Genes'!P$17,"")</f>
        <v/>
      </c>
      <c r="BH288" s="132" t="str">
        <f ca="1">IF(ISNUMBER(P288-'Choose Housekeeping Genes'!Q$17),P288-'Choose Housekeeping Genes'!Q$17,"")</f>
        <v/>
      </c>
      <c r="BI288" s="132" t="str">
        <f ca="1">IF(ISNUMBER(Q288-'Choose Housekeeping Genes'!R$17),Q288-'Choose Housekeeping Genes'!R$17,"")</f>
        <v/>
      </c>
      <c r="BJ288" s="132" t="str">
        <f ca="1">IF(ISNUMBER(R288-'Choose Housekeeping Genes'!S$17),R288-'Choose Housekeeping Genes'!S$17,"")</f>
        <v/>
      </c>
      <c r="BK288" s="132" t="str">
        <f ca="1">IF(ISNUMBER(S288-'Choose Housekeeping Genes'!T$17),S288-'Choose Housekeeping Genes'!T$17,"")</f>
        <v/>
      </c>
      <c r="BL288" s="132" t="str">
        <f ca="1">IF(ISNUMBER(T288-'Choose Housekeeping Genes'!U$17),T288-'Choose Housekeeping Genes'!U$17,"")</f>
        <v/>
      </c>
      <c r="BM288" s="132" t="str">
        <f ca="1">IF(ISNUMBER(U288-'Choose Housekeeping Genes'!V$17),U288-'Choose Housekeeping Genes'!V$17,"")</f>
        <v/>
      </c>
      <c r="BN288" s="132" t="str">
        <f ca="1">IF(ISNUMBER(V288-'Choose Housekeeping Genes'!W$17),V288-'Choose Housekeeping Genes'!W$17,"")</f>
        <v/>
      </c>
      <c r="BO288" s="142" t="str">
        <f t="shared" si="17"/>
        <v>IGF2-AS</v>
      </c>
      <c r="BP288" s="141" t="s">
        <v>334</v>
      </c>
      <c r="BQ288" s="132" t="str">
        <f ca="1">IF(ISNUMBER(Y288-'Choose Housekeeping Genes'!AA$17),Y288-'Choose Housekeeping Genes'!AA$17,"")</f>
        <v/>
      </c>
      <c r="BR288" s="132" t="str">
        <f ca="1">IF(ISNUMBER(Z288-'Choose Housekeeping Genes'!AB$17),Z288-'Choose Housekeeping Genes'!AB$17,"")</f>
        <v/>
      </c>
      <c r="BS288" s="132" t="str">
        <f ca="1">IF(ISNUMBER(AA288-'Choose Housekeeping Genes'!AC$17),AA288-'Choose Housekeeping Genes'!AC$17,"")</f>
        <v/>
      </c>
      <c r="BT288" s="132" t="str">
        <f ca="1">IF(ISNUMBER(AB288-'Choose Housekeeping Genes'!AD$17),AB288-'Choose Housekeeping Genes'!AD$17,"")</f>
        <v/>
      </c>
      <c r="BU288" s="132" t="str">
        <f ca="1">IF(ISNUMBER(AC288-'Choose Housekeeping Genes'!AE$17),AC288-'Choose Housekeeping Genes'!AE$17,"")</f>
        <v/>
      </c>
      <c r="BV288" s="132" t="str">
        <f ca="1">IF(ISNUMBER(AD288-'Choose Housekeeping Genes'!AF$17),AD288-'Choose Housekeeping Genes'!AF$17,"")</f>
        <v/>
      </c>
      <c r="BW288" s="132" t="str">
        <f ca="1">IF(ISNUMBER(AE288-'Choose Housekeeping Genes'!AG$17),AE288-'Choose Housekeeping Genes'!AG$17,"")</f>
        <v/>
      </c>
      <c r="BX288" s="132" t="str">
        <f ca="1">IF(ISNUMBER(AF288-'Choose Housekeeping Genes'!AH$17),AF288-'Choose Housekeeping Genes'!AH$17,"")</f>
        <v/>
      </c>
      <c r="BY288" s="132" t="str">
        <f ca="1">IF(ISNUMBER(AG288-'Choose Housekeeping Genes'!AI$17),AG288-'Choose Housekeeping Genes'!AI$17,"")</f>
        <v/>
      </c>
      <c r="BZ288" s="132" t="str">
        <f ca="1">IF(ISNUMBER(AH288-'Choose Housekeeping Genes'!AJ$17),AH288-'Choose Housekeeping Genes'!AJ$17,"")</f>
        <v/>
      </c>
      <c r="CA288" s="132" t="str">
        <f ca="1">IF(ISNUMBER(AI288-'Choose Housekeeping Genes'!AK$17),AI288-'Choose Housekeeping Genes'!AK$17,"")</f>
        <v/>
      </c>
      <c r="CB288" s="132" t="str">
        <f ca="1">IF(ISNUMBER(AJ288-'Choose Housekeeping Genes'!AL$17),AJ288-'Choose Housekeeping Genes'!AL$17,"")</f>
        <v/>
      </c>
      <c r="CC288" s="132" t="str">
        <f ca="1">IF(ISNUMBER(AK288-'Choose Housekeeping Genes'!AM$17),AK288-'Choose Housekeeping Genes'!AM$17,"")</f>
        <v/>
      </c>
      <c r="CD288" s="132" t="str">
        <f ca="1">IF(ISNUMBER(AL288-'Choose Housekeeping Genes'!AN$17),AL288-'Choose Housekeeping Genes'!AN$17,"")</f>
        <v/>
      </c>
      <c r="CE288" s="132" t="str">
        <f ca="1">IF(ISNUMBER(AM288-'Choose Housekeeping Genes'!AO$17),AM288-'Choose Housekeeping Genes'!AO$17,"")</f>
        <v/>
      </c>
      <c r="CF288" s="132" t="str">
        <f ca="1">IF(ISNUMBER(AN288-'Choose Housekeeping Genes'!AP$17),AN288-'Choose Housekeeping Genes'!AP$17,"")</f>
        <v/>
      </c>
      <c r="CG288" s="132" t="str">
        <f ca="1">IF(ISNUMBER(AO288-'Choose Housekeeping Genes'!AQ$17),AO288-'Choose Housekeeping Genes'!AQ$17,"")</f>
        <v/>
      </c>
      <c r="CH288" s="132" t="str">
        <f ca="1">IF(ISNUMBER(AP288-'Choose Housekeeping Genes'!AR$17),AP288-'Choose Housekeeping Genes'!AR$17,"")</f>
        <v/>
      </c>
      <c r="CI288" s="132" t="str">
        <f ca="1">IF(ISNUMBER(AQ288-'Choose Housekeeping Genes'!AS$17),AQ288-'Choose Housekeeping Genes'!AS$17,"")</f>
        <v/>
      </c>
      <c r="CJ288" s="132" t="str">
        <f ca="1">IF(ISNUMBER(AR288-'Choose Housekeeping Genes'!AT$17),AR288-'Choose Housekeeping Genes'!AT$17,"")</f>
        <v/>
      </c>
      <c r="CK288" s="137" t="e">
        <f t="shared" ca="1" si="15"/>
        <v>#DIV/0!</v>
      </c>
      <c r="CL288" s="138" t="e">
        <f t="shared" ca="1" si="16"/>
        <v>#DIV/0!</v>
      </c>
    </row>
    <row r="289" spans="1:90" ht="12.75" x14ac:dyDescent="0.15">
      <c r="A289" s="131" t="str">
        <f>'Transcript table'!C289</f>
        <v>LINC00152-1</v>
      </c>
      <c r="B289" s="35" t="s">
        <v>335</v>
      </c>
      <c r="C289" s="132" t="str">
        <f>IF(SUM('Test Sample Data'!C$3:C$386)&gt;10,IF(AND(ISNUMBER('Test Sample Data'!C289),'Test Sample Data'!C289&lt;35,'Test Sample Data'!C289&gt;0),'Test Sample Data'!C289-'Choose Housekeeping Genes'!D$27,35-'Choose Housekeeping Genes'!D$27),"")</f>
        <v/>
      </c>
      <c r="D289" s="132" t="str">
        <f>IF(SUM('Test Sample Data'!D$3:D$386)&gt;10,IF(AND(ISNUMBER('Test Sample Data'!D289),'Test Sample Data'!D289&lt;35,'Test Sample Data'!D289&gt;0),'Test Sample Data'!D289-'Choose Housekeeping Genes'!E$27,35-'Choose Housekeeping Genes'!E$27),"")</f>
        <v/>
      </c>
      <c r="E289" s="132" t="str">
        <f>IF(SUM('Test Sample Data'!E$3:E$386)&gt;10,IF(AND(ISNUMBER('Test Sample Data'!E289),'Test Sample Data'!E289&lt;35,'Test Sample Data'!E289&gt;0),'Test Sample Data'!E289-'Choose Housekeeping Genes'!F$27,35-'Choose Housekeeping Genes'!F$27),"")</f>
        <v/>
      </c>
      <c r="F289" s="132" t="str">
        <f>IF(SUM('Test Sample Data'!F$3:F$386)&gt;10,IF(AND(ISNUMBER('Test Sample Data'!F289),'Test Sample Data'!F289&lt;35,'Test Sample Data'!F289&gt;0),'Test Sample Data'!F289-'Choose Housekeeping Genes'!G$27,35-'Choose Housekeeping Genes'!G$27),"")</f>
        <v/>
      </c>
      <c r="G289" s="132" t="str">
        <f>IF(SUM('Test Sample Data'!G$3:G$386)&gt;10,IF(AND(ISNUMBER('Test Sample Data'!G289),'Test Sample Data'!G289&lt;35,'Test Sample Data'!G289&gt;0),'Test Sample Data'!G289-'Choose Housekeeping Genes'!H$27,35-'Choose Housekeeping Genes'!H$27),"")</f>
        <v/>
      </c>
      <c r="H289" s="132" t="str">
        <f>IF(SUM('Test Sample Data'!H$3:H$386)&gt;10,IF(AND(ISNUMBER('Test Sample Data'!H289),'Test Sample Data'!H289&lt;35,'Test Sample Data'!H289&gt;0),'Test Sample Data'!H289-'Choose Housekeeping Genes'!I$27,35-'Choose Housekeeping Genes'!I$27),"")</f>
        <v/>
      </c>
      <c r="I289" s="132" t="str">
        <f>IF(SUM('Test Sample Data'!I$3:I$386)&gt;10,IF(AND(ISNUMBER('Test Sample Data'!I289),'Test Sample Data'!I289&lt;35,'Test Sample Data'!I289&gt;0),'Test Sample Data'!I289-'Choose Housekeeping Genes'!J$27,35-'Choose Housekeeping Genes'!J$27),"")</f>
        <v/>
      </c>
      <c r="J289" s="132" t="str">
        <f>IF(SUM('Test Sample Data'!J$3:J$386)&gt;10,IF(AND(ISNUMBER('Test Sample Data'!J289),'Test Sample Data'!J289&lt;35,'Test Sample Data'!J289&gt;0),'Test Sample Data'!J289-'Choose Housekeeping Genes'!K$27,35-'Choose Housekeeping Genes'!K$27),"")</f>
        <v/>
      </c>
      <c r="K289" s="132" t="str">
        <f>IF(SUM('Test Sample Data'!K$3:K$386)&gt;10,IF(AND(ISNUMBER('Test Sample Data'!K289),'Test Sample Data'!K289&lt;35,'Test Sample Data'!K289&gt;0),'Test Sample Data'!K289-'Choose Housekeeping Genes'!L$27,35-'Choose Housekeeping Genes'!L$27),"")</f>
        <v/>
      </c>
      <c r="L289" s="132" t="str">
        <f>IF(SUM('Test Sample Data'!L$3:L$386)&gt;10,IF(AND(ISNUMBER('Test Sample Data'!L289),'Test Sample Data'!L289&lt;35,'Test Sample Data'!L289&gt;0),'Test Sample Data'!L289-'Choose Housekeeping Genes'!M$27,35-'Choose Housekeeping Genes'!M$27),"")</f>
        <v/>
      </c>
      <c r="M289" s="132" t="str">
        <f>IF(SUM('Test Sample Data'!M$3:M$386)&gt;10,IF(AND(ISNUMBER('Test Sample Data'!M289),'Test Sample Data'!M289&lt;35,'Test Sample Data'!M289&gt;0),'Test Sample Data'!M289-'Choose Housekeeping Genes'!N$27,35-'Choose Housekeeping Genes'!N$27),"")</f>
        <v/>
      </c>
      <c r="N289" s="132" t="str">
        <f>IF(SUM('Test Sample Data'!N$3:N$386)&gt;10,IF(AND(ISNUMBER('Test Sample Data'!N289),'Test Sample Data'!N289&lt;35,'Test Sample Data'!N289&gt;0),'Test Sample Data'!N289-'Choose Housekeeping Genes'!O$27,35-'Choose Housekeeping Genes'!O$27),"")</f>
        <v/>
      </c>
      <c r="O289" s="132" t="str">
        <f>IF(SUM('Test Sample Data'!O$3:O$386)&gt;10,IF(AND(ISNUMBER('Test Sample Data'!O289),'Test Sample Data'!O289&lt;35,'Test Sample Data'!O289&gt;0),'Test Sample Data'!O289-'Choose Housekeeping Genes'!P$27,35-'Choose Housekeeping Genes'!P$27),"")</f>
        <v/>
      </c>
      <c r="P289" s="132" t="str">
        <f>IF(SUM('Test Sample Data'!P$3:P$386)&gt;10,IF(AND(ISNUMBER('Test Sample Data'!P289),'Test Sample Data'!P289&lt;35,'Test Sample Data'!P289&gt;0),'Test Sample Data'!P289-'Choose Housekeeping Genes'!Q$27,35-'Choose Housekeeping Genes'!Q$27),"")</f>
        <v/>
      </c>
      <c r="Q289" s="132" t="str">
        <f>IF(SUM('Test Sample Data'!Q$3:Q$386)&gt;10,IF(AND(ISNUMBER('Test Sample Data'!Q289),'Test Sample Data'!Q289&lt;35,'Test Sample Data'!Q289&gt;0),'Test Sample Data'!Q289-'Choose Housekeeping Genes'!R$27,35-'Choose Housekeeping Genes'!R$27),"")</f>
        <v/>
      </c>
      <c r="R289" s="132" t="str">
        <f>IF(SUM('Test Sample Data'!R$3:R$386)&gt;10,IF(AND(ISNUMBER('Test Sample Data'!R289),'Test Sample Data'!R289&lt;35,'Test Sample Data'!R289&gt;0),'Test Sample Data'!R289-'Choose Housekeeping Genes'!S$27,35-'Choose Housekeeping Genes'!S$27),"")</f>
        <v/>
      </c>
      <c r="S289" s="132" t="str">
        <f>IF(SUM('Test Sample Data'!S$3:S$386)&gt;10,IF(AND(ISNUMBER('Test Sample Data'!S289),'Test Sample Data'!S289&lt;35,'Test Sample Data'!S289&gt;0),'Test Sample Data'!S289-'Choose Housekeeping Genes'!T$27,35-'Choose Housekeeping Genes'!T$27),"")</f>
        <v/>
      </c>
      <c r="T289" s="132" t="str">
        <f>IF(SUM('Test Sample Data'!T$3:T$386)&gt;10,IF(AND(ISNUMBER('Test Sample Data'!T289),'Test Sample Data'!T289&lt;35,'Test Sample Data'!T289&gt;0),'Test Sample Data'!T289-'Choose Housekeeping Genes'!U$27,35-'Choose Housekeeping Genes'!U$27),"")</f>
        <v/>
      </c>
      <c r="U289" s="132" t="str">
        <f>IF(SUM('Test Sample Data'!U$3:U$386)&gt;10,IF(AND(ISNUMBER('Test Sample Data'!U289),'Test Sample Data'!U289&lt;35,'Test Sample Data'!U289&gt;0),'Test Sample Data'!U289-'Choose Housekeeping Genes'!V$27,35-'Choose Housekeeping Genes'!V$27),"")</f>
        <v/>
      </c>
      <c r="V289" s="132" t="str">
        <f>IF(SUM('Test Sample Data'!V$3:V$386)&gt;10,IF(AND(ISNUMBER('Test Sample Data'!V289),'Test Sample Data'!V289&lt;35,'Test Sample Data'!V289&gt;0),'Test Sample Data'!V289-'Choose Housekeeping Genes'!W$27,35-'Choose Housekeeping Genes'!W$27),"")</f>
        <v/>
      </c>
      <c r="W289" s="140" t="str">
        <f>'Control Sample Data'!A289</f>
        <v>LINC00152-1</v>
      </c>
      <c r="X289" s="141" t="s">
        <v>335</v>
      </c>
      <c r="Y289" s="132" t="str">
        <f>IF(SUM('Control Sample Data'!C$3:C$386)&gt;10,IF(AND(ISNUMBER('Control Sample Data'!C289),'Control Sample Data'!C289&lt;35,'Control Sample Data'!C289&gt;0),'Control Sample Data'!C289-'Choose Housekeeping Genes'!AA$27,35-'Choose Housekeeping Genes'!AA$27),"")</f>
        <v/>
      </c>
      <c r="Z289" s="132" t="str">
        <f>IF(SUM('Control Sample Data'!D$3:D$386)&gt;10,IF(AND(ISNUMBER('Control Sample Data'!D289),'Control Sample Data'!D289&lt;35,'Control Sample Data'!D289&gt;0),'Control Sample Data'!D289-'Choose Housekeeping Genes'!AB$27,35-'Choose Housekeeping Genes'!AB$27),"")</f>
        <v/>
      </c>
      <c r="AA289" s="132" t="str">
        <f>IF(SUM('Control Sample Data'!E$3:E$386)&gt;10,IF(AND(ISNUMBER('Control Sample Data'!E289),'Control Sample Data'!E289&lt;35,'Control Sample Data'!E289&gt;0),'Control Sample Data'!E289-'Choose Housekeeping Genes'!AC$27,35-'Choose Housekeeping Genes'!AC$27),"")</f>
        <v/>
      </c>
      <c r="AB289" s="132" t="str">
        <f>IF(SUM('Control Sample Data'!F$3:F$386)&gt;10,IF(AND(ISNUMBER('Control Sample Data'!F289),'Control Sample Data'!F289&lt;35,'Control Sample Data'!F289&gt;0),'Control Sample Data'!F289-'Choose Housekeeping Genes'!AD$27,35-'Choose Housekeeping Genes'!AD$27),"")</f>
        <v/>
      </c>
      <c r="AC289" s="132" t="str">
        <f>IF(SUM('Control Sample Data'!G$3:G$386)&gt;10,IF(AND(ISNUMBER('Control Sample Data'!G289),'Control Sample Data'!G289&lt;35,'Control Sample Data'!G289&gt;0),'Control Sample Data'!G289-'Choose Housekeeping Genes'!AE$27,35-'Choose Housekeeping Genes'!AE$27),"")</f>
        <v/>
      </c>
      <c r="AD289" s="132" t="str">
        <f>IF(SUM('Control Sample Data'!H$3:H$386)&gt;10,IF(AND(ISNUMBER('Control Sample Data'!H289),'Control Sample Data'!H289&lt;35,'Control Sample Data'!H289&gt;0),'Control Sample Data'!H289-'Choose Housekeeping Genes'!AF$27,35-'Choose Housekeeping Genes'!AF$27),"")</f>
        <v/>
      </c>
      <c r="AE289" s="132" t="str">
        <f>IF(SUM('Control Sample Data'!I$3:I$386)&gt;10,IF(AND(ISNUMBER('Control Sample Data'!I289),'Control Sample Data'!I289&lt;35,'Control Sample Data'!I289&gt;0),'Control Sample Data'!I289-'Choose Housekeeping Genes'!AG$27,35-'Choose Housekeeping Genes'!AG$27),"")</f>
        <v/>
      </c>
      <c r="AF289" s="132" t="str">
        <f>IF(SUM('Control Sample Data'!J$3:J$386)&gt;10,IF(AND(ISNUMBER('Control Sample Data'!J289),'Control Sample Data'!J289&lt;35,'Control Sample Data'!J289&gt;0),'Control Sample Data'!J289-'Choose Housekeeping Genes'!AH$27,35-'Choose Housekeeping Genes'!AH$27),"")</f>
        <v/>
      </c>
      <c r="AG289" s="132" t="str">
        <f>IF(SUM('Control Sample Data'!K$3:K$386)&gt;10,IF(AND(ISNUMBER('Control Sample Data'!K289),'Control Sample Data'!K289&lt;35,'Control Sample Data'!K289&gt;0),'Control Sample Data'!K289-'Choose Housekeeping Genes'!AI$27,35-'Choose Housekeeping Genes'!AI$27),"")</f>
        <v/>
      </c>
      <c r="AH289" s="132" t="str">
        <f>IF(SUM('Control Sample Data'!L$3:L$386)&gt;10,IF(AND(ISNUMBER('Control Sample Data'!L289),'Control Sample Data'!L289&lt;35,'Control Sample Data'!L289&gt;0),'Control Sample Data'!L289-'Choose Housekeeping Genes'!AJ$27,35-'Choose Housekeeping Genes'!AJ$27),"")</f>
        <v/>
      </c>
      <c r="AI289" s="132" t="str">
        <f>IF(SUM('Control Sample Data'!M$3:M$386)&gt;10,IF(AND(ISNUMBER('Control Sample Data'!M289),'Control Sample Data'!M289&lt;35,'Control Sample Data'!M289&gt;0),'Control Sample Data'!M289-'Choose Housekeeping Genes'!AK$27,35-'Choose Housekeeping Genes'!AK$27),"")</f>
        <v/>
      </c>
      <c r="AJ289" s="132" t="str">
        <f>IF(SUM('Control Sample Data'!N$3:N$386)&gt;10,IF(AND(ISNUMBER('Control Sample Data'!N289),'Control Sample Data'!N289&lt;35,'Control Sample Data'!N289&gt;0),'Control Sample Data'!N289-'Choose Housekeeping Genes'!AL$27,35-'Choose Housekeeping Genes'!AL$27),"")</f>
        <v/>
      </c>
      <c r="AK289" s="132" t="str">
        <f>IF(SUM('Control Sample Data'!O$3:O$386)&gt;10,IF(AND(ISNUMBER('Control Sample Data'!O289),'Control Sample Data'!O289&lt;35,'Control Sample Data'!O289&gt;0),'Control Sample Data'!O289-'Choose Housekeeping Genes'!AM$27,35-'Choose Housekeeping Genes'!AM$27),"")</f>
        <v/>
      </c>
      <c r="AL289" s="132" t="str">
        <f>IF(SUM('Control Sample Data'!P$3:P$386)&gt;10,IF(AND(ISNUMBER('Control Sample Data'!P289),'Control Sample Data'!P289&lt;35,'Control Sample Data'!P289&gt;0),'Control Sample Data'!P289-'Choose Housekeeping Genes'!AN$27,35-'Choose Housekeeping Genes'!AN$27),"")</f>
        <v/>
      </c>
      <c r="AM289" s="132" t="str">
        <f>IF(SUM('Control Sample Data'!Q$3:Q$386)&gt;10,IF(AND(ISNUMBER('Control Sample Data'!Q289),'Control Sample Data'!Q289&lt;35,'Control Sample Data'!Q289&gt;0),'Control Sample Data'!Q289-'Choose Housekeeping Genes'!AO$27,35-'Choose Housekeeping Genes'!AO$27),"")</f>
        <v/>
      </c>
      <c r="AN289" s="132" t="str">
        <f>IF(SUM('Control Sample Data'!R$3:R$386)&gt;10,IF(AND(ISNUMBER('Control Sample Data'!R289),'Control Sample Data'!R289&lt;35,'Control Sample Data'!R289&gt;0),'Control Sample Data'!R289-'Choose Housekeeping Genes'!AP$27,35-'Choose Housekeeping Genes'!AP$27),"")</f>
        <v/>
      </c>
      <c r="AO289" s="132" t="str">
        <f>IF(SUM('Control Sample Data'!S$3:S$386)&gt;10,IF(AND(ISNUMBER('Control Sample Data'!S289),'Control Sample Data'!S289&lt;35,'Control Sample Data'!S289&gt;0),'Control Sample Data'!S289-'Choose Housekeeping Genes'!AQ$27,35-'Choose Housekeeping Genes'!AQ$27),"")</f>
        <v/>
      </c>
      <c r="AP289" s="132" t="str">
        <f>IF(SUM('Control Sample Data'!T$3:T$386)&gt;10,IF(AND(ISNUMBER('Control Sample Data'!T289),'Control Sample Data'!T289&lt;35,'Control Sample Data'!T289&gt;0),'Control Sample Data'!T289-'Choose Housekeeping Genes'!AR$27,35-'Choose Housekeeping Genes'!AR$27),"")</f>
        <v/>
      </c>
      <c r="AQ289" s="132" t="str">
        <f>IF(SUM('Control Sample Data'!U$3:U$386)&gt;10,IF(AND(ISNUMBER('Control Sample Data'!U289),'Control Sample Data'!U289&lt;35,'Control Sample Data'!U289&gt;0),'Control Sample Data'!U289-'Choose Housekeeping Genes'!AS$27,35-'Choose Housekeeping Genes'!AS$27),"")</f>
        <v/>
      </c>
      <c r="AR289" s="132" t="str">
        <f>IF(SUM('Control Sample Data'!V$3:V$386)&gt;10,IF(AND(ISNUMBER('Control Sample Data'!V289),'Control Sample Data'!V289&lt;35,'Control Sample Data'!V289&gt;0),'Control Sample Data'!V289-'Choose Housekeeping Genes'!AT$27,35-'Choose Housekeeping Genes'!AT$27),"")</f>
        <v/>
      </c>
      <c r="AS289" s="135" t="str">
        <f>'Control Sample Data'!A289</f>
        <v>LINC00152-1</v>
      </c>
      <c r="AT289" s="35" t="s">
        <v>335</v>
      </c>
      <c r="AU289" s="132" t="str">
        <f ca="1">IF(ISNUMBER(C289-'Choose Housekeeping Genes'!D$17),C289-'Choose Housekeeping Genes'!D$17,"")</f>
        <v/>
      </c>
      <c r="AV289" s="132" t="str">
        <f ca="1">IF(ISNUMBER(D289-'Choose Housekeeping Genes'!E$17),D289-'Choose Housekeeping Genes'!E$17,"")</f>
        <v/>
      </c>
      <c r="AW289" s="132" t="str">
        <f ca="1">IF(ISNUMBER(E289-'Choose Housekeeping Genes'!F$17),E289-'Choose Housekeeping Genes'!F$17,"")</f>
        <v/>
      </c>
      <c r="AX289" s="132" t="str">
        <f ca="1">IF(ISNUMBER(F289-'Choose Housekeeping Genes'!G$17),F289-'Choose Housekeeping Genes'!G$17,"")</f>
        <v/>
      </c>
      <c r="AY289" s="132" t="str">
        <f ca="1">IF(ISNUMBER(G289-'Choose Housekeeping Genes'!H$17),G289-'Choose Housekeeping Genes'!H$17,"")</f>
        <v/>
      </c>
      <c r="AZ289" s="132" t="str">
        <f ca="1">IF(ISNUMBER(H289-'Choose Housekeeping Genes'!I$17),H289-'Choose Housekeeping Genes'!I$17,"")</f>
        <v/>
      </c>
      <c r="BA289" s="132" t="str">
        <f ca="1">IF(ISNUMBER(I289-'Choose Housekeeping Genes'!J$17),I289-'Choose Housekeeping Genes'!J$17,"")</f>
        <v/>
      </c>
      <c r="BB289" s="132" t="str">
        <f ca="1">IF(ISNUMBER(J289-'Choose Housekeeping Genes'!K$17),J289-'Choose Housekeeping Genes'!K$17,"")</f>
        <v/>
      </c>
      <c r="BC289" s="132" t="str">
        <f ca="1">IF(ISNUMBER(K289-'Choose Housekeeping Genes'!L$17),K289-'Choose Housekeeping Genes'!L$17,"")</f>
        <v/>
      </c>
      <c r="BD289" s="132" t="str">
        <f ca="1">IF(ISNUMBER(L289-'Choose Housekeeping Genes'!M$17),L289-'Choose Housekeeping Genes'!M$17,"")</f>
        <v/>
      </c>
      <c r="BE289" s="132" t="str">
        <f ca="1">IF(ISNUMBER(M289-'Choose Housekeeping Genes'!N$17),M289-'Choose Housekeeping Genes'!N$17,"")</f>
        <v/>
      </c>
      <c r="BF289" s="132" t="str">
        <f ca="1">IF(ISNUMBER(N289-'Choose Housekeeping Genes'!O$17),N289-'Choose Housekeeping Genes'!O$17,"")</f>
        <v/>
      </c>
      <c r="BG289" s="132" t="str">
        <f ca="1">IF(ISNUMBER(O289-'Choose Housekeeping Genes'!P$17),O289-'Choose Housekeeping Genes'!P$17,"")</f>
        <v/>
      </c>
      <c r="BH289" s="132" t="str">
        <f ca="1">IF(ISNUMBER(P289-'Choose Housekeeping Genes'!Q$17),P289-'Choose Housekeeping Genes'!Q$17,"")</f>
        <v/>
      </c>
      <c r="BI289" s="132" t="str">
        <f ca="1">IF(ISNUMBER(Q289-'Choose Housekeeping Genes'!R$17),Q289-'Choose Housekeeping Genes'!R$17,"")</f>
        <v/>
      </c>
      <c r="BJ289" s="132" t="str">
        <f ca="1">IF(ISNUMBER(R289-'Choose Housekeeping Genes'!S$17),R289-'Choose Housekeeping Genes'!S$17,"")</f>
        <v/>
      </c>
      <c r="BK289" s="132" t="str">
        <f ca="1">IF(ISNUMBER(S289-'Choose Housekeeping Genes'!T$17),S289-'Choose Housekeeping Genes'!T$17,"")</f>
        <v/>
      </c>
      <c r="BL289" s="132" t="str">
        <f ca="1">IF(ISNUMBER(T289-'Choose Housekeeping Genes'!U$17),T289-'Choose Housekeeping Genes'!U$17,"")</f>
        <v/>
      </c>
      <c r="BM289" s="132" t="str">
        <f ca="1">IF(ISNUMBER(U289-'Choose Housekeeping Genes'!V$17),U289-'Choose Housekeeping Genes'!V$17,"")</f>
        <v/>
      </c>
      <c r="BN289" s="132" t="str">
        <f ca="1">IF(ISNUMBER(V289-'Choose Housekeeping Genes'!W$17),V289-'Choose Housekeeping Genes'!W$17,"")</f>
        <v/>
      </c>
      <c r="BO289" s="142" t="str">
        <f t="shared" si="17"/>
        <v>LINC00152-1</v>
      </c>
      <c r="BP289" s="141" t="s">
        <v>335</v>
      </c>
      <c r="BQ289" s="132" t="str">
        <f ca="1">IF(ISNUMBER(Y289-'Choose Housekeeping Genes'!AA$17),Y289-'Choose Housekeeping Genes'!AA$17,"")</f>
        <v/>
      </c>
      <c r="BR289" s="132" t="str">
        <f ca="1">IF(ISNUMBER(Z289-'Choose Housekeeping Genes'!AB$17),Z289-'Choose Housekeeping Genes'!AB$17,"")</f>
        <v/>
      </c>
      <c r="BS289" s="132" t="str">
        <f ca="1">IF(ISNUMBER(AA289-'Choose Housekeeping Genes'!AC$17),AA289-'Choose Housekeeping Genes'!AC$17,"")</f>
        <v/>
      </c>
      <c r="BT289" s="132" t="str">
        <f ca="1">IF(ISNUMBER(AB289-'Choose Housekeeping Genes'!AD$17),AB289-'Choose Housekeeping Genes'!AD$17,"")</f>
        <v/>
      </c>
      <c r="BU289" s="132" t="str">
        <f ca="1">IF(ISNUMBER(AC289-'Choose Housekeeping Genes'!AE$17),AC289-'Choose Housekeeping Genes'!AE$17,"")</f>
        <v/>
      </c>
      <c r="BV289" s="132" t="str">
        <f ca="1">IF(ISNUMBER(AD289-'Choose Housekeeping Genes'!AF$17),AD289-'Choose Housekeeping Genes'!AF$17,"")</f>
        <v/>
      </c>
      <c r="BW289" s="132" t="str">
        <f ca="1">IF(ISNUMBER(AE289-'Choose Housekeeping Genes'!AG$17),AE289-'Choose Housekeeping Genes'!AG$17,"")</f>
        <v/>
      </c>
      <c r="BX289" s="132" t="str">
        <f ca="1">IF(ISNUMBER(AF289-'Choose Housekeeping Genes'!AH$17),AF289-'Choose Housekeeping Genes'!AH$17,"")</f>
        <v/>
      </c>
      <c r="BY289" s="132" t="str">
        <f ca="1">IF(ISNUMBER(AG289-'Choose Housekeeping Genes'!AI$17),AG289-'Choose Housekeeping Genes'!AI$17,"")</f>
        <v/>
      </c>
      <c r="BZ289" s="132" t="str">
        <f ca="1">IF(ISNUMBER(AH289-'Choose Housekeeping Genes'!AJ$17),AH289-'Choose Housekeeping Genes'!AJ$17,"")</f>
        <v/>
      </c>
      <c r="CA289" s="132" t="str">
        <f ca="1">IF(ISNUMBER(AI289-'Choose Housekeeping Genes'!AK$17),AI289-'Choose Housekeeping Genes'!AK$17,"")</f>
        <v/>
      </c>
      <c r="CB289" s="132" t="str">
        <f ca="1">IF(ISNUMBER(AJ289-'Choose Housekeeping Genes'!AL$17),AJ289-'Choose Housekeeping Genes'!AL$17,"")</f>
        <v/>
      </c>
      <c r="CC289" s="132" t="str">
        <f ca="1">IF(ISNUMBER(AK289-'Choose Housekeeping Genes'!AM$17),AK289-'Choose Housekeeping Genes'!AM$17,"")</f>
        <v/>
      </c>
      <c r="CD289" s="132" t="str">
        <f ca="1">IF(ISNUMBER(AL289-'Choose Housekeeping Genes'!AN$17),AL289-'Choose Housekeeping Genes'!AN$17,"")</f>
        <v/>
      </c>
      <c r="CE289" s="132" t="str">
        <f ca="1">IF(ISNUMBER(AM289-'Choose Housekeeping Genes'!AO$17),AM289-'Choose Housekeeping Genes'!AO$17,"")</f>
        <v/>
      </c>
      <c r="CF289" s="132" t="str">
        <f ca="1">IF(ISNUMBER(AN289-'Choose Housekeeping Genes'!AP$17),AN289-'Choose Housekeeping Genes'!AP$17,"")</f>
        <v/>
      </c>
      <c r="CG289" s="132" t="str">
        <f ca="1">IF(ISNUMBER(AO289-'Choose Housekeeping Genes'!AQ$17),AO289-'Choose Housekeeping Genes'!AQ$17,"")</f>
        <v/>
      </c>
      <c r="CH289" s="132" t="str">
        <f ca="1">IF(ISNUMBER(AP289-'Choose Housekeeping Genes'!AR$17),AP289-'Choose Housekeeping Genes'!AR$17,"")</f>
        <v/>
      </c>
      <c r="CI289" s="132" t="str">
        <f ca="1">IF(ISNUMBER(AQ289-'Choose Housekeeping Genes'!AS$17),AQ289-'Choose Housekeeping Genes'!AS$17,"")</f>
        <v/>
      </c>
      <c r="CJ289" s="132" t="str">
        <f ca="1">IF(ISNUMBER(AR289-'Choose Housekeeping Genes'!AT$17),AR289-'Choose Housekeeping Genes'!AT$17,"")</f>
        <v/>
      </c>
      <c r="CK289" s="137" t="e">
        <f t="shared" ca="1" si="15"/>
        <v>#DIV/0!</v>
      </c>
      <c r="CL289" s="138" t="e">
        <f t="shared" ca="1" si="16"/>
        <v>#DIV/0!</v>
      </c>
    </row>
    <row r="290" spans="1:90" ht="12.75" x14ac:dyDescent="0.15">
      <c r="A290" s="131" t="str">
        <f>'Transcript table'!C290</f>
        <v>LINC00152-2</v>
      </c>
      <c r="B290" s="35" t="s">
        <v>336</v>
      </c>
      <c r="C290" s="132" t="str">
        <f>IF(SUM('Test Sample Data'!C$3:C$386)&gt;10,IF(AND(ISNUMBER('Test Sample Data'!C290),'Test Sample Data'!C290&lt;35,'Test Sample Data'!C290&gt;0),'Test Sample Data'!C290-'Choose Housekeeping Genes'!D$27,35-'Choose Housekeeping Genes'!D$27),"")</f>
        <v/>
      </c>
      <c r="D290" s="132" t="str">
        <f>IF(SUM('Test Sample Data'!D$3:D$386)&gt;10,IF(AND(ISNUMBER('Test Sample Data'!D290),'Test Sample Data'!D290&lt;35,'Test Sample Data'!D290&gt;0),'Test Sample Data'!D290-'Choose Housekeeping Genes'!E$27,35-'Choose Housekeeping Genes'!E$27),"")</f>
        <v/>
      </c>
      <c r="E290" s="132" t="str">
        <f>IF(SUM('Test Sample Data'!E$3:E$386)&gt;10,IF(AND(ISNUMBER('Test Sample Data'!E290),'Test Sample Data'!E290&lt;35,'Test Sample Data'!E290&gt;0),'Test Sample Data'!E290-'Choose Housekeeping Genes'!F$27,35-'Choose Housekeeping Genes'!F$27),"")</f>
        <v/>
      </c>
      <c r="F290" s="132" t="str">
        <f>IF(SUM('Test Sample Data'!F$3:F$386)&gt;10,IF(AND(ISNUMBER('Test Sample Data'!F290),'Test Sample Data'!F290&lt;35,'Test Sample Data'!F290&gt;0),'Test Sample Data'!F290-'Choose Housekeeping Genes'!G$27,35-'Choose Housekeeping Genes'!G$27),"")</f>
        <v/>
      </c>
      <c r="G290" s="132" t="str">
        <f>IF(SUM('Test Sample Data'!G$3:G$386)&gt;10,IF(AND(ISNUMBER('Test Sample Data'!G290),'Test Sample Data'!G290&lt;35,'Test Sample Data'!G290&gt;0),'Test Sample Data'!G290-'Choose Housekeeping Genes'!H$27,35-'Choose Housekeeping Genes'!H$27),"")</f>
        <v/>
      </c>
      <c r="H290" s="132" t="str">
        <f>IF(SUM('Test Sample Data'!H$3:H$386)&gt;10,IF(AND(ISNUMBER('Test Sample Data'!H290),'Test Sample Data'!H290&lt;35,'Test Sample Data'!H290&gt;0),'Test Sample Data'!H290-'Choose Housekeeping Genes'!I$27,35-'Choose Housekeeping Genes'!I$27),"")</f>
        <v/>
      </c>
      <c r="I290" s="132" t="str">
        <f>IF(SUM('Test Sample Data'!I$3:I$386)&gt;10,IF(AND(ISNUMBER('Test Sample Data'!I290),'Test Sample Data'!I290&lt;35,'Test Sample Data'!I290&gt;0),'Test Sample Data'!I290-'Choose Housekeeping Genes'!J$27,35-'Choose Housekeeping Genes'!J$27),"")</f>
        <v/>
      </c>
      <c r="J290" s="132" t="str">
        <f>IF(SUM('Test Sample Data'!J$3:J$386)&gt;10,IF(AND(ISNUMBER('Test Sample Data'!J290),'Test Sample Data'!J290&lt;35,'Test Sample Data'!J290&gt;0),'Test Sample Data'!J290-'Choose Housekeeping Genes'!K$27,35-'Choose Housekeeping Genes'!K$27),"")</f>
        <v/>
      </c>
      <c r="K290" s="132" t="str">
        <f>IF(SUM('Test Sample Data'!K$3:K$386)&gt;10,IF(AND(ISNUMBER('Test Sample Data'!K290),'Test Sample Data'!K290&lt;35,'Test Sample Data'!K290&gt;0),'Test Sample Data'!K290-'Choose Housekeeping Genes'!L$27,35-'Choose Housekeeping Genes'!L$27),"")</f>
        <v/>
      </c>
      <c r="L290" s="132" t="str">
        <f>IF(SUM('Test Sample Data'!L$3:L$386)&gt;10,IF(AND(ISNUMBER('Test Sample Data'!L290),'Test Sample Data'!L290&lt;35,'Test Sample Data'!L290&gt;0),'Test Sample Data'!L290-'Choose Housekeeping Genes'!M$27,35-'Choose Housekeeping Genes'!M$27),"")</f>
        <v/>
      </c>
      <c r="M290" s="132" t="str">
        <f>IF(SUM('Test Sample Data'!M$3:M$386)&gt;10,IF(AND(ISNUMBER('Test Sample Data'!M290),'Test Sample Data'!M290&lt;35,'Test Sample Data'!M290&gt;0),'Test Sample Data'!M290-'Choose Housekeeping Genes'!N$27,35-'Choose Housekeeping Genes'!N$27),"")</f>
        <v/>
      </c>
      <c r="N290" s="132" t="str">
        <f>IF(SUM('Test Sample Data'!N$3:N$386)&gt;10,IF(AND(ISNUMBER('Test Sample Data'!N290),'Test Sample Data'!N290&lt;35,'Test Sample Data'!N290&gt;0),'Test Sample Data'!N290-'Choose Housekeeping Genes'!O$27,35-'Choose Housekeeping Genes'!O$27),"")</f>
        <v/>
      </c>
      <c r="O290" s="132" t="str">
        <f>IF(SUM('Test Sample Data'!O$3:O$386)&gt;10,IF(AND(ISNUMBER('Test Sample Data'!O290),'Test Sample Data'!O290&lt;35,'Test Sample Data'!O290&gt;0),'Test Sample Data'!O290-'Choose Housekeeping Genes'!P$27,35-'Choose Housekeeping Genes'!P$27),"")</f>
        <v/>
      </c>
      <c r="P290" s="132" t="str">
        <f>IF(SUM('Test Sample Data'!P$3:P$386)&gt;10,IF(AND(ISNUMBER('Test Sample Data'!P290),'Test Sample Data'!P290&lt;35,'Test Sample Data'!P290&gt;0),'Test Sample Data'!P290-'Choose Housekeeping Genes'!Q$27,35-'Choose Housekeeping Genes'!Q$27),"")</f>
        <v/>
      </c>
      <c r="Q290" s="132" t="str">
        <f>IF(SUM('Test Sample Data'!Q$3:Q$386)&gt;10,IF(AND(ISNUMBER('Test Sample Data'!Q290),'Test Sample Data'!Q290&lt;35,'Test Sample Data'!Q290&gt;0),'Test Sample Data'!Q290-'Choose Housekeeping Genes'!R$27,35-'Choose Housekeeping Genes'!R$27),"")</f>
        <v/>
      </c>
      <c r="R290" s="132" t="str">
        <f>IF(SUM('Test Sample Data'!R$3:R$386)&gt;10,IF(AND(ISNUMBER('Test Sample Data'!R290),'Test Sample Data'!R290&lt;35,'Test Sample Data'!R290&gt;0),'Test Sample Data'!R290-'Choose Housekeeping Genes'!S$27,35-'Choose Housekeeping Genes'!S$27),"")</f>
        <v/>
      </c>
      <c r="S290" s="132" t="str">
        <f>IF(SUM('Test Sample Data'!S$3:S$386)&gt;10,IF(AND(ISNUMBER('Test Sample Data'!S290),'Test Sample Data'!S290&lt;35,'Test Sample Data'!S290&gt;0),'Test Sample Data'!S290-'Choose Housekeeping Genes'!T$27,35-'Choose Housekeeping Genes'!T$27),"")</f>
        <v/>
      </c>
      <c r="T290" s="132" t="str">
        <f>IF(SUM('Test Sample Data'!T$3:T$386)&gt;10,IF(AND(ISNUMBER('Test Sample Data'!T290),'Test Sample Data'!T290&lt;35,'Test Sample Data'!T290&gt;0),'Test Sample Data'!T290-'Choose Housekeeping Genes'!U$27,35-'Choose Housekeeping Genes'!U$27),"")</f>
        <v/>
      </c>
      <c r="U290" s="132" t="str">
        <f>IF(SUM('Test Sample Data'!U$3:U$386)&gt;10,IF(AND(ISNUMBER('Test Sample Data'!U290),'Test Sample Data'!U290&lt;35,'Test Sample Data'!U290&gt;0),'Test Sample Data'!U290-'Choose Housekeeping Genes'!V$27,35-'Choose Housekeeping Genes'!V$27),"")</f>
        <v/>
      </c>
      <c r="V290" s="132" t="str">
        <f>IF(SUM('Test Sample Data'!V$3:V$386)&gt;10,IF(AND(ISNUMBER('Test Sample Data'!V290),'Test Sample Data'!V290&lt;35,'Test Sample Data'!V290&gt;0),'Test Sample Data'!V290-'Choose Housekeeping Genes'!W$27,35-'Choose Housekeeping Genes'!W$27),"")</f>
        <v/>
      </c>
      <c r="W290" s="140" t="str">
        <f>'Control Sample Data'!A290</f>
        <v>LINC00152-2</v>
      </c>
      <c r="X290" s="141" t="s">
        <v>336</v>
      </c>
      <c r="Y290" s="132" t="str">
        <f>IF(SUM('Control Sample Data'!C$3:C$386)&gt;10,IF(AND(ISNUMBER('Control Sample Data'!C290),'Control Sample Data'!C290&lt;35,'Control Sample Data'!C290&gt;0),'Control Sample Data'!C290-'Choose Housekeeping Genes'!AA$27,35-'Choose Housekeeping Genes'!AA$27),"")</f>
        <v/>
      </c>
      <c r="Z290" s="132" t="str">
        <f>IF(SUM('Control Sample Data'!D$3:D$386)&gt;10,IF(AND(ISNUMBER('Control Sample Data'!D290),'Control Sample Data'!D290&lt;35,'Control Sample Data'!D290&gt;0),'Control Sample Data'!D290-'Choose Housekeeping Genes'!AB$27,35-'Choose Housekeeping Genes'!AB$27),"")</f>
        <v/>
      </c>
      <c r="AA290" s="132" t="str">
        <f>IF(SUM('Control Sample Data'!E$3:E$386)&gt;10,IF(AND(ISNUMBER('Control Sample Data'!E290),'Control Sample Data'!E290&lt;35,'Control Sample Data'!E290&gt;0),'Control Sample Data'!E290-'Choose Housekeeping Genes'!AC$27,35-'Choose Housekeeping Genes'!AC$27),"")</f>
        <v/>
      </c>
      <c r="AB290" s="132" t="str">
        <f>IF(SUM('Control Sample Data'!F$3:F$386)&gt;10,IF(AND(ISNUMBER('Control Sample Data'!F290),'Control Sample Data'!F290&lt;35,'Control Sample Data'!F290&gt;0),'Control Sample Data'!F290-'Choose Housekeeping Genes'!AD$27,35-'Choose Housekeeping Genes'!AD$27),"")</f>
        <v/>
      </c>
      <c r="AC290" s="132" t="str">
        <f>IF(SUM('Control Sample Data'!G$3:G$386)&gt;10,IF(AND(ISNUMBER('Control Sample Data'!G290),'Control Sample Data'!G290&lt;35,'Control Sample Data'!G290&gt;0),'Control Sample Data'!G290-'Choose Housekeeping Genes'!AE$27,35-'Choose Housekeeping Genes'!AE$27),"")</f>
        <v/>
      </c>
      <c r="AD290" s="132" t="str">
        <f>IF(SUM('Control Sample Data'!H$3:H$386)&gt;10,IF(AND(ISNUMBER('Control Sample Data'!H290),'Control Sample Data'!H290&lt;35,'Control Sample Data'!H290&gt;0),'Control Sample Data'!H290-'Choose Housekeeping Genes'!AF$27,35-'Choose Housekeeping Genes'!AF$27),"")</f>
        <v/>
      </c>
      <c r="AE290" s="132" t="str">
        <f>IF(SUM('Control Sample Data'!I$3:I$386)&gt;10,IF(AND(ISNUMBER('Control Sample Data'!I290),'Control Sample Data'!I290&lt;35,'Control Sample Data'!I290&gt;0),'Control Sample Data'!I290-'Choose Housekeeping Genes'!AG$27,35-'Choose Housekeeping Genes'!AG$27),"")</f>
        <v/>
      </c>
      <c r="AF290" s="132" t="str">
        <f>IF(SUM('Control Sample Data'!J$3:J$386)&gt;10,IF(AND(ISNUMBER('Control Sample Data'!J290),'Control Sample Data'!J290&lt;35,'Control Sample Data'!J290&gt;0),'Control Sample Data'!J290-'Choose Housekeeping Genes'!AH$27,35-'Choose Housekeeping Genes'!AH$27),"")</f>
        <v/>
      </c>
      <c r="AG290" s="132" t="str">
        <f>IF(SUM('Control Sample Data'!K$3:K$386)&gt;10,IF(AND(ISNUMBER('Control Sample Data'!K290),'Control Sample Data'!K290&lt;35,'Control Sample Data'!K290&gt;0),'Control Sample Data'!K290-'Choose Housekeeping Genes'!AI$27,35-'Choose Housekeeping Genes'!AI$27),"")</f>
        <v/>
      </c>
      <c r="AH290" s="132" t="str">
        <f>IF(SUM('Control Sample Data'!L$3:L$386)&gt;10,IF(AND(ISNUMBER('Control Sample Data'!L290),'Control Sample Data'!L290&lt;35,'Control Sample Data'!L290&gt;0),'Control Sample Data'!L290-'Choose Housekeeping Genes'!AJ$27,35-'Choose Housekeeping Genes'!AJ$27),"")</f>
        <v/>
      </c>
      <c r="AI290" s="132" t="str">
        <f>IF(SUM('Control Sample Data'!M$3:M$386)&gt;10,IF(AND(ISNUMBER('Control Sample Data'!M290),'Control Sample Data'!M290&lt;35,'Control Sample Data'!M290&gt;0),'Control Sample Data'!M290-'Choose Housekeeping Genes'!AK$27,35-'Choose Housekeeping Genes'!AK$27),"")</f>
        <v/>
      </c>
      <c r="AJ290" s="132" t="str">
        <f>IF(SUM('Control Sample Data'!N$3:N$386)&gt;10,IF(AND(ISNUMBER('Control Sample Data'!N290),'Control Sample Data'!N290&lt;35,'Control Sample Data'!N290&gt;0),'Control Sample Data'!N290-'Choose Housekeeping Genes'!AL$27,35-'Choose Housekeeping Genes'!AL$27),"")</f>
        <v/>
      </c>
      <c r="AK290" s="132" t="str">
        <f>IF(SUM('Control Sample Data'!O$3:O$386)&gt;10,IF(AND(ISNUMBER('Control Sample Data'!O290),'Control Sample Data'!O290&lt;35,'Control Sample Data'!O290&gt;0),'Control Sample Data'!O290-'Choose Housekeeping Genes'!AM$27,35-'Choose Housekeeping Genes'!AM$27),"")</f>
        <v/>
      </c>
      <c r="AL290" s="132" t="str">
        <f>IF(SUM('Control Sample Data'!P$3:P$386)&gt;10,IF(AND(ISNUMBER('Control Sample Data'!P290),'Control Sample Data'!P290&lt;35,'Control Sample Data'!P290&gt;0),'Control Sample Data'!P290-'Choose Housekeeping Genes'!AN$27,35-'Choose Housekeeping Genes'!AN$27),"")</f>
        <v/>
      </c>
      <c r="AM290" s="132" t="str">
        <f>IF(SUM('Control Sample Data'!Q$3:Q$386)&gt;10,IF(AND(ISNUMBER('Control Sample Data'!Q290),'Control Sample Data'!Q290&lt;35,'Control Sample Data'!Q290&gt;0),'Control Sample Data'!Q290-'Choose Housekeeping Genes'!AO$27,35-'Choose Housekeeping Genes'!AO$27),"")</f>
        <v/>
      </c>
      <c r="AN290" s="132" t="str">
        <f>IF(SUM('Control Sample Data'!R$3:R$386)&gt;10,IF(AND(ISNUMBER('Control Sample Data'!R290),'Control Sample Data'!R290&lt;35,'Control Sample Data'!R290&gt;0),'Control Sample Data'!R290-'Choose Housekeeping Genes'!AP$27,35-'Choose Housekeeping Genes'!AP$27),"")</f>
        <v/>
      </c>
      <c r="AO290" s="132" t="str">
        <f>IF(SUM('Control Sample Data'!S$3:S$386)&gt;10,IF(AND(ISNUMBER('Control Sample Data'!S290),'Control Sample Data'!S290&lt;35,'Control Sample Data'!S290&gt;0),'Control Sample Data'!S290-'Choose Housekeeping Genes'!AQ$27,35-'Choose Housekeeping Genes'!AQ$27),"")</f>
        <v/>
      </c>
      <c r="AP290" s="132" t="str">
        <f>IF(SUM('Control Sample Data'!T$3:T$386)&gt;10,IF(AND(ISNUMBER('Control Sample Data'!T290),'Control Sample Data'!T290&lt;35,'Control Sample Data'!T290&gt;0),'Control Sample Data'!T290-'Choose Housekeeping Genes'!AR$27,35-'Choose Housekeeping Genes'!AR$27),"")</f>
        <v/>
      </c>
      <c r="AQ290" s="132" t="str">
        <f>IF(SUM('Control Sample Data'!U$3:U$386)&gt;10,IF(AND(ISNUMBER('Control Sample Data'!U290),'Control Sample Data'!U290&lt;35,'Control Sample Data'!U290&gt;0),'Control Sample Data'!U290-'Choose Housekeeping Genes'!AS$27,35-'Choose Housekeeping Genes'!AS$27),"")</f>
        <v/>
      </c>
      <c r="AR290" s="132" t="str">
        <f>IF(SUM('Control Sample Data'!V$3:V$386)&gt;10,IF(AND(ISNUMBER('Control Sample Data'!V290),'Control Sample Data'!V290&lt;35,'Control Sample Data'!V290&gt;0),'Control Sample Data'!V290-'Choose Housekeeping Genes'!AT$27,35-'Choose Housekeeping Genes'!AT$27),"")</f>
        <v/>
      </c>
      <c r="AS290" s="135" t="str">
        <f>'Control Sample Data'!A290</f>
        <v>LINC00152-2</v>
      </c>
      <c r="AT290" s="35" t="s">
        <v>336</v>
      </c>
      <c r="AU290" s="132" t="str">
        <f ca="1">IF(ISNUMBER(C290-'Choose Housekeeping Genes'!D$17),C290-'Choose Housekeeping Genes'!D$17,"")</f>
        <v/>
      </c>
      <c r="AV290" s="132" t="str">
        <f ca="1">IF(ISNUMBER(D290-'Choose Housekeeping Genes'!E$17),D290-'Choose Housekeeping Genes'!E$17,"")</f>
        <v/>
      </c>
      <c r="AW290" s="132" t="str">
        <f ca="1">IF(ISNUMBER(E290-'Choose Housekeeping Genes'!F$17),E290-'Choose Housekeeping Genes'!F$17,"")</f>
        <v/>
      </c>
      <c r="AX290" s="132" t="str">
        <f ca="1">IF(ISNUMBER(F290-'Choose Housekeeping Genes'!G$17),F290-'Choose Housekeeping Genes'!G$17,"")</f>
        <v/>
      </c>
      <c r="AY290" s="132" t="str">
        <f ca="1">IF(ISNUMBER(G290-'Choose Housekeeping Genes'!H$17),G290-'Choose Housekeeping Genes'!H$17,"")</f>
        <v/>
      </c>
      <c r="AZ290" s="132" t="str">
        <f ca="1">IF(ISNUMBER(H290-'Choose Housekeeping Genes'!I$17),H290-'Choose Housekeeping Genes'!I$17,"")</f>
        <v/>
      </c>
      <c r="BA290" s="132" t="str">
        <f ca="1">IF(ISNUMBER(I290-'Choose Housekeeping Genes'!J$17),I290-'Choose Housekeeping Genes'!J$17,"")</f>
        <v/>
      </c>
      <c r="BB290" s="132" t="str">
        <f ca="1">IF(ISNUMBER(J290-'Choose Housekeeping Genes'!K$17),J290-'Choose Housekeeping Genes'!K$17,"")</f>
        <v/>
      </c>
      <c r="BC290" s="132" t="str">
        <f ca="1">IF(ISNUMBER(K290-'Choose Housekeeping Genes'!L$17),K290-'Choose Housekeeping Genes'!L$17,"")</f>
        <v/>
      </c>
      <c r="BD290" s="132" t="str">
        <f ca="1">IF(ISNUMBER(L290-'Choose Housekeeping Genes'!M$17),L290-'Choose Housekeeping Genes'!M$17,"")</f>
        <v/>
      </c>
      <c r="BE290" s="132" t="str">
        <f ca="1">IF(ISNUMBER(M290-'Choose Housekeeping Genes'!N$17),M290-'Choose Housekeeping Genes'!N$17,"")</f>
        <v/>
      </c>
      <c r="BF290" s="132" t="str">
        <f ca="1">IF(ISNUMBER(N290-'Choose Housekeeping Genes'!O$17),N290-'Choose Housekeeping Genes'!O$17,"")</f>
        <v/>
      </c>
      <c r="BG290" s="132" t="str">
        <f ca="1">IF(ISNUMBER(O290-'Choose Housekeeping Genes'!P$17),O290-'Choose Housekeeping Genes'!P$17,"")</f>
        <v/>
      </c>
      <c r="BH290" s="132" t="str">
        <f ca="1">IF(ISNUMBER(P290-'Choose Housekeeping Genes'!Q$17),P290-'Choose Housekeeping Genes'!Q$17,"")</f>
        <v/>
      </c>
      <c r="BI290" s="132" t="str">
        <f ca="1">IF(ISNUMBER(Q290-'Choose Housekeeping Genes'!R$17),Q290-'Choose Housekeeping Genes'!R$17,"")</f>
        <v/>
      </c>
      <c r="BJ290" s="132" t="str">
        <f ca="1">IF(ISNUMBER(R290-'Choose Housekeeping Genes'!S$17),R290-'Choose Housekeeping Genes'!S$17,"")</f>
        <v/>
      </c>
      <c r="BK290" s="132" t="str">
        <f ca="1">IF(ISNUMBER(S290-'Choose Housekeeping Genes'!T$17),S290-'Choose Housekeeping Genes'!T$17,"")</f>
        <v/>
      </c>
      <c r="BL290" s="132" t="str">
        <f ca="1">IF(ISNUMBER(T290-'Choose Housekeeping Genes'!U$17),T290-'Choose Housekeeping Genes'!U$17,"")</f>
        <v/>
      </c>
      <c r="BM290" s="132" t="str">
        <f ca="1">IF(ISNUMBER(U290-'Choose Housekeeping Genes'!V$17),U290-'Choose Housekeeping Genes'!V$17,"")</f>
        <v/>
      </c>
      <c r="BN290" s="132" t="str">
        <f ca="1">IF(ISNUMBER(V290-'Choose Housekeeping Genes'!W$17),V290-'Choose Housekeeping Genes'!W$17,"")</f>
        <v/>
      </c>
      <c r="BO290" s="142" t="str">
        <f t="shared" si="17"/>
        <v>LINC00152-2</v>
      </c>
      <c r="BP290" s="141" t="s">
        <v>336</v>
      </c>
      <c r="BQ290" s="132" t="str">
        <f ca="1">IF(ISNUMBER(Y290-'Choose Housekeeping Genes'!AA$17),Y290-'Choose Housekeeping Genes'!AA$17,"")</f>
        <v/>
      </c>
      <c r="BR290" s="132" t="str">
        <f ca="1">IF(ISNUMBER(Z290-'Choose Housekeeping Genes'!AB$17),Z290-'Choose Housekeeping Genes'!AB$17,"")</f>
        <v/>
      </c>
      <c r="BS290" s="132" t="str">
        <f ca="1">IF(ISNUMBER(AA290-'Choose Housekeeping Genes'!AC$17),AA290-'Choose Housekeeping Genes'!AC$17,"")</f>
        <v/>
      </c>
      <c r="BT290" s="132" t="str">
        <f ca="1">IF(ISNUMBER(AB290-'Choose Housekeeping Genes'!AD$17),AB290-'Choose Housekeeping Genes'!AD$17,"")</f>
        <v/>
      </c>
      <c r="BU290" s="132" t="str">
        <f ca="1">IF(ISNUMBER(AC290-'Choose Housekeeping Genes'!AE$17),AC290-'Choose Housekeeping Genes'!AE$17,"")</f>
        <v/>
      </c>
      <c r="BV290" s="132" t="str">
        <f ca="1">IF(ISNUMBER(AD290-'Choose Housekeeping Genes'!AF$17),AD290-'Choose Housekeeping Genes'!AF$17,"")</f>
        <v/>
      </c>
      <c r="BW290" s="132" t="str">
        <f ca="1">IF(ISNUMBER(AE290-'Choose Housekeeping Genes'!AG$17),AE290-'Choose Housekeeping Genes'!AG$17,"")</f>
        <v/>
      </c>
      <c r="BX290" s="132" t="str">
        <f ca="1">IF(ISNUMBER(AF290-'Choose Housekeeping Genes'!AH$17),AF290-'Choose Housekeeping Genes'!AH$17,"")</f>
        <v/>
      </c>
      <c r="BY290" s="132" t="str">
        <f ca="1">IF(ISNUMBER(AG290-'Choose Housekeeping Genes'!AI$17),AG290-'Choose Housekeeping Genes'!AI$17,"")</f>
        <v/>
      </c>
      <c r="BZ290" s="132" t="str">
        <f ca="1">IF(ISNUMBER(AH290-'Choose Housekeeping Genes'!AJ$17),AH290-'Choose Housekeeping Genes'!AJ$17,"")</f>
        <v/>
      </c>
      <c r="CA290" s="132" t="str">
        <f ca="1">IF(ISNUMBER(AI290-'Choose Housekeeping Genes'!AK$17),AI290-'Choose Housekeeping Genes'!AK$17,"")</f>
        <v/>
      </c>
      <c r="CB290" s="132" t="str">
        <f ca="1">IF(ISNUMBER(AJ290-'Choose Housekeeping Genes'!AL$17),AJ290-'Choose Housekeeping Genes'!AL$17,"")</f>
        <v/>
      </c>
      <c r="CC290" s="132" t="str">
        <f ca="1">IF(ISNUMBER(AK290-'Choose Housekeeping Genes'!AM$17),AK290-'Choose Housekeeping Genes'!AM$17,"")</f>
        <v/>
      </c>
      <c r="CD290" s="132" t="str">
        <f ca="1">IF(ISNUMBER(AL290-'Choose Housekeeping Genes'!AN$17),AL290-'Choose Housekeeping Genes'!AN$17,"")</f>
        <v/>
      </c>
      <c r="CE290" s="132" t="str">
        <f ca="1">IF(ISNUMBER(AM290-'Choose Housekeeping Genes'!AO$17),AM290-'Choose Housekeeping Genes'!AO$17,"")</f>
        <v/>
      </c>
      <c r="CF290" s="132" t="str">
        <f ca="1">IF(ISNUMBER(AN290-'Choose Housekeeping Genes'!AP$17),AN290-'Choose Housekeeping Genes'!AP$17,"")</f>
        <v/>
      </c>
      <c r="CG290" s="132" t="str">
        <f ca="1">IF(ISNUMBER(AO290-'Choose Housekeeping Genes'!AQ$17),AO290-'Choose Housekeeping Genes'!AQ$17,"")</f>
        <v/>
      </c>
      <c r="CH290" s="132" t="str">
        <f ca="1">IF(ISNUMBER(AP290-'Choose Housekeeping Genes'!AR$17),AP290-'Choose Housekeeping Genes'!AR$17,"")</f>
        <v/>
      </c>
      <c r="CI290" s="132" t="str">
        <f ca="1">IF(ISNUMBER(AQ290-'Choose Housekeeping Genes'!AS$17),AQ290-'Choose Housekeeping Genes'!AS$17,"")</f>
        <v/>
      </c>
      <c r="CJ290" s="132" t="str">
        <f ca="1">IF(ISNUMBER(AR290-'Choose Housekeeping Genes'!AT$17),AR290-'Choose Housekeeping Genes'!AT$17,"")</f>
        <v/>
      </c>
      <c r="CK290" s="137" t="e">
        <f t="shared" ca="1" si="15"/>
        <v>#DIV/0!</v>
      </c>
      <c r="CL290" s="138" t="e">
        <f t="shared" ca="1" si="16"/>
        <v>#DIV/0!</v>
      </c>
    </row>
    <row r="291" spans="1:90" ht="12.75" x14ac:dyDescent="0.15">
      <c r="A291" s="131" t="str">
        <f>'Transcript table'!C291</f>
        <v>LINC01315-1</v>
      </c>
      <c r="B291" s="35" t="s">
        <v>337</v>
      </c>
      <c r="C291" s="132" t="str">
        <f>IF(SUM('Test Sample Data'!C$3:C$386)&gt;10,IF(AND(ISNUMBER('Test Sample Data'!C291),'Test Sample Data'!C291&lt;35,'Test Sample Data'!C291&gt;0),'Test Sample Data'!C291-'Choose Housekeeping Genes'!D$27,35-'Choose Housekeeping Genes'!D$27),"")</f>
        <v/>
      </c>
      <c r="D291" s="132" t="str">
        <f>IF(SUM('Test Sample Data'!D$3:D$386)&gt;10,IF(AND(ISNUMBER('Test Sample Data'!D291),'Test Sample Data'!D291&lt;35,'Test Sample Data'!D291&gt;0),'Test Sample Data'!D291-'Choose Housekeeping Genes'!E$27,35-'Choose Housekeeping Genes'!E$27),"")</f>
        <v/>
      </c>
      <c r="E291" s="132" t="str">
        <f>IF(SUM('Test Sample Data'!E$3:E$386)&gt;10,IF(AND(ISNUMBER('Test Sample Data'!E291),'Test Sample Data'!E291&lt;35,'Test Sample Data'!E291&gt;0),'Test Sample Data'!E291-'Choose Housekeeping Genes'!F$27,35-'Choose Housekeeping Genes'!F$27),"")</f>
        <v/>
      </c>
      <c r="F291" s="132" t="str">
        <f>IF(SUM('Test Sample Data'!F$3:F$386)&gt;10,IF(AND(ISNUMBER('Test Sample Data'!F291),'Test Sample Data'!F291&lt;35,'Test Sample Data'!F291&gt;0),'Test Sample Data'!F291-'Choose Housekeeping Genes'!G$27,35-'Choose Housekeeping Genes'!G$27),"")</f>
        <v/>
      </c>
      <c r="G291" s="132" t="str">
        <f>IF(SUM('Test Sample Data'!G$3:G$386)&gt;10,IF(AND(ISNUMBER('Test Sample Data'!G291),'Test Sample Data'!G291&lt;35,'Test Sample Data'!G291&gt;0),'Test Sample Data'!G291-'Choose Housekeeping Genes'!H$27,35-'Choose Housekeeping Genes'!H$27),"")</f>
        <v/>
      </c>
      <c r="H291" s="132" t="str">
        <f>IF(SUM('Test Sample Data'!H$3:H$386)&gt;10,IF(AND(ISNUMBER('Test Sample Data'!H291),'Test Sample Data'!H291&lt;35,'Test Sample Data'!H291&gt;0),'Test Sample Data'!H291-'Choose Housekeeping Genes'!I$27,35-'Choose Housekeeping Genes'!I$27),"")</f>
        <v/>
      </c>
      <c r="I291" s="132" t="str">
        <f>IF(SUM('Test Sample Data'!I$3:I$386)&gt;10,IF(AND(ISNUMBER('Test Sample Data'!I291),'Test Sample Data'!I291&lt;35,'Test Sample Data'!I291&gt;0),'Test Sample Data'!I291-'Choose Housekeeping Genes'!J$27,35-'Choose Housekeeping Genes'!J$27),"")</f>
        <v/>
      </c>
      <c r="J291" s="132" t="str">
        <f>IF(SUM('Test Sample Data'!J$3:J$386)&gt;10,IF(AND(ISNUMBER('Test Sample Data'!J291),'Test Sample Data'!J291&lt;35,'Test Sample Data'!J291&gt;0),'Test Sample Data'!J291-'Choose Housekeeping Genes'!K$27,35-'Choose Housekeeping Genes'!K$27),"")</f>
        <v/>
      </c>
      <c r="K291" s="132" t="str">
        <f>IF(SUM('Test Sample Data'!K$3:K$386)&gt;10,IF(AND(ISNUMBER('Test Sample Data'!K291),'Test Sample Data'!K291&lt;35,'Test Sample Data'!K291&gt;0),'Test Sample Data'!K291-'Choose Housekeeping Genes'!L$27,35-'Choose Housekeeping Genes'!L$27),"")</f>
        <v/>
      </c>
      <c r="L291" s="132" t="str">
        <f>IF(SUM('Test Sample Data'!L$3:L$386)&gt;10,IF(AND(ISNUMBER('Test Sample Data'!L291),'Test Sample Data'!L291&lt;35,'Test Sample Data'!L291&gt;0),'Test Sample Data'!L291-'Choose Housekeeping Genes'!M$27,35-'Choose Housekeeping Genes'!M$27),"")</f>
        <v/>
      </c>
      <c r="M291" s="132" t="str">
        <f>IF(SUM('Test Sample Data'!M$3:M$386)&gt;10,IF(AND(ISNUMBER('Test Sample Data'!M291),'Test Sample Data'!M291&lt;35,'Test Sample Data'!M291&gt;0),'Test Sample Data'!M291-'Choose Housekeeping Genes'!N$27,35-'Choose Housekeeping Genes'!N$27),"")</f>
        <v/>
      </c>
      <c r="N291" s="132" t="str">
        <f>IF(SUM('Test Sample Data'!N$3:N$386)&gt;10,IF(AND(ISNUMBER('Test Sample Data'!N291),'Test Sample Data'!N291&lt;35,'Test Sample Data'!N291&gt;0),'Test Sample Data'!N291-'Choose Housekeeping Genes'!O$27,35-'Choose Housekeeping Genes'!O$27),"")</f>
        <v/>
      </c>
      <c r="O291" s="132" t="str">
        <f>IF(SUM('Test Sample Data'!O$3:O$386)&gt;10,IF(AND(ISNUMBER('Test Sample Data'!O291),'Test Sample Data'!O291&lt;35,'Test Sample Data'!O291&gt;0),'Test Sample Data'!O291-'Choose Housekeeping Genes'!P$27,35-'Choose Housekeeping Genes'!P$27),"")</f>
        <v/>
      </c>
      <c r="P291" s="132" t="str">
        <f>IF(SUM('Test Sample Data'!P$3:P$386)&gt;10,IF(AND(ISNUMBER('Test Sample Data'!P291),'Test Sample Data'!P291&lt;35,'Test Sample Data'!P291&gt;0),'Test Sample Data'!P291-'Choose Housekeeping Genes'!Q$27,35-'Choose Housekeeping Genes'!Q$27),"")</f>
        <v/>
      </c>
      <c r="Q291" s="132" t="str">
        <f>IF(SUM('Test Sample Data'!Q$3:Q$386)&gt;10,IF(AND(ISNUMBER('Test Sample Data'!Q291),'Test Sample Data'!Q291&lt;35,'Test Sample Data'!Q291&gt;0),'Test Sample Data'!Q291-'Choose Housekeeping Genes'!R$27,35-'Choose Housekeeping Genes'!R$27),"")</f>
        <v/>
      </c>
      <c r="R291" s="132" t="str">
        <f>IF(SUM('Test Sample Data'!R$3:R$386)&gt;10,IF(AND(ISNUMBER('Test Sample Data'!R291),'Test Sample Data'!R291&lt;35,'Test Sample Data'!R291&gt;0),'Test Sample Data'!R291-'Choose Housekeeping Genes'!S$27,35-'Choose Housekeeping Genes'!S$27),"")</f>
        <v/>
      </c>
      <c r="S291" s="132" t="str">
        <f>IF(SUM('Test Sample Data'!S$3:S$386)&gt;10,IF(AND(ISNUMBER('Test Sample Data'!S291),'Test Sample Data'!S291&lt;35,'Test Sample Data'!S291&gt;0),'Test Sample Data'!S291-'Choose Housekeeping Genes'!T$27,35-'Choose Housekeeping Genes'!T$27),"")</f>
        <v/>
      </c>
      <c r="T291" s="132" t="str">
        <f>IF(SUM('Test Sample Data'!T$3:T$386)&gt;10,IF(AND(ISNUMBER('Test Sample Data'!T291),'Test Sample Data'!T291&lt;35,'Test Sample Data'!T291&gt;0),'Test Sample Data'!T291-'Choose Housekeeping Genes'!U$27,35-'Choose Housekeeping Genes'!U$27),"")</f>
        <v/>
      </c>
      <c r="U291" s="132" t="str">
        <f>IF(SUM('Test Sample Data'!U$3:U$386)&gt;10,IF(AND(ISNUMBER('Test Sample Data'!U291),'Test Sample Data'!U291&lt;35,'Test Sample Data'!U291&gt;0),'Test Sample Data'!U291-'Choose Housekeeping Genes'!V$27,35-'Choose Housekeeping Genes'!V$27),"")</f>
        <v/>
      </c>
      <c r="V291" s="132" t="str">
        <f>IF(SUM('Test Sample Data'!V$3:V$386)&gt;10,IF(AND(ISNUMBER('Test Sample Data'!V291),'Test Sample Data'!V291&lt;35,'Test Sample Data'!V291&gt;0),'Test Sample Data'!V291-'Choose Housekeeping Genes'!W$27,35-'Choose Housekeeping Genes'!W$27),"")</f>
        <v/>
      </c>
      <c r="W291" s="140" t="str">
        <f>'Control Sample Data'!A291</f>
        <v>LINC01315-1</v>
      </c>
      <c r="X291" s="141" t="s">
        <v>337</v>
      </c>
      <c r="Y291" s="132" t="str">
        <f>IF(SUM('Control Sample Data'!C$3:C$386)&gt;10,IF(AND(ISNUMBER('Control Sample Data'!C291),'Control Sample Data'!C291&lt;35,'Control Sample Data'!C291&gt;0),'Control Sample Data'!C291-'Choose Housekeeping Genes'!AA$27,35-'Choose Housekeeping Genes'!AA$27),"")</f>
        <v/>
      </c>
      <c r="Z291" s="132" t="str">
        <f>IF(SUM('Control Sample Data'!D$3:D$386)&gt;10,IF(AND(ISNUMBER('Control Sample Data'!D291),'Control Sample Data'!D291&lt;35,'Control Sample Data'!D291&gt;0),'Control Sample Data'!D291-'Choose Housekeeping Genes'!AB$27,35-'Choose Housekeeping Genes'!AB$27),"")</f>
        <v/>
      </c>
      <c r="AA291" s="132" t="str">
        <f>IF(SUM('Control Sample Data'!E$3:E$386)&gt;10,IF(AND(ISNUMBER('Control Sample Data'!E291),'Control Sample Data'!E291&lt;35,'Control Sample Data'!E291&gt;0),'Control Sample Data'!E291-'Choose Housekeeping Genes'!AC$27,35-'Choose Housekeeping Genes'!AC$27),"")</f>
        <v/>
      </c>
      <c r="AB291" s="132" t="str">
        <f>IF(SUM('Control Sample Data'!F$3:F$386)&gt;10,IF(AND(ISNUMBER('Control Sample Data'!F291),'Control Sample Data'!F291&lt;35,'Control Sample Data'!F291&gt;0),'Control Sample Data'!F291-'Choose Housekeeping Genes'!AD$27,35-'Choose Housekeeping Genes'!AD$27),"")</f>
        <v/>
      </c>
      <c r="AC291" s="132" t="str">
        <f>IF(SUM('Control Sample Data'!G$3:G$386)&gt;10,IF(AND(ISNUMBER('Control Sample Data'!G291),'Control Sample Data'!G291&lt;35,'Control Sample Data'!G291&gt;0),'Control Sample Data'!G291-'Choose Housekeeping Genes'!AE$27,35-'Choose Housekeeping Genes'!AE$27),"")</f>
        <v/>
      </c>
      <c r="AD291" s="132" t="str">
        <f>IF(SUM('Control Sample Data'!H$3:H$386)&gt;10,IF(AND(ISNUMBER('Control Sample Data'!H291),'Control Sample Data'!H291&lt;35,'Control Sample Data'!H291&gt;0),'Control Sample Data'!H291-'Choose Housekeeping Genes'!AF$27,35-'Choose Housekeeping Genes'!AF$27),"")</f>
        <v/>
      </c>
      <c r="AE291" s="132" t="str">
        <f>IF(SUM('Control Sample Data'!I$3:I$386)&gt;10,IF(AND(ISNUMBER('Control Sample Data'!I291),'Control Sample Data'!I291&lt;35,'Control Sample Data'!I291&gt;0),'Control Sample Data'!I291-'Choose Housekeeping Genes'!AG$27,35-'Choose Housekeeping Genes'!AG$27),"")</f>
        <v/>
      </c>
      <c r="AF291" s="132" t="str">
        <f>IF(SUM('Control Sample Data'!J$3:J$386)&gt;10,IF(AND(ISNUMBER('Control Sample Data'!J291),'Control Sample Data'!J291&lt;35,'Control Sample Data'!J291&gt;0),'Control Sample Data'!J291-'Choose Housekeeping Genes'!AH$27,35-'Choose Housekeeping Genes'!AH$27),"")</f>
        <v/>
      </c>
      <c r="AG291" s="132" t="str">
        <f>IF(SUM('Control Sample Data'!K$3:K$386)&gt;10,IF(AND(ISNUMBER('Control Sample Data'!K291),'Control Sample Data'!K291&lt;35,'Control Sample Data'!K291&gt;0),'Control Sample Data'!K291-'Choose Housekeeping Genes'!AI$27,35-'Choose Housekeeping Genes'!AI$27),"")</f>
        <v/>
      </c>
      <c r="AH291" s="132" t="str">
        <f>IF(SUM('Control Sample Data'!L$3:L$386)&gt;10,IF(AND(ISNUMBER('Control Sample Data'!L291),'Control Sample Data'!L291&lt;35,'Control Sample Data'!L291&gt;0),'Control Sample Data'!L291-'Choose Housekeeping Genes'!AJ$27,35-'Choose Housekeeping Genes'!AJ$27),"")</f>
        <v/>
      </c>
      <c r="AI291" s="132" t="str">
        <f>IF(SUM('Control Sample Data'!M$3:M$386)&gt;10,IF(AND(ISNUMBER('Control Sample Data'!M291),'Control Sample Data'!M291&lt;35,'Control Sample Data'!M291&gt;0),'Control Sample Data'!M291-'Choose Housekeeping Genes'!AK$27,35-'Choose Housekeeping Genes'!AK$27),"")</f>
        <v/>
      </c>
      <c r="AJ291" s="132" t="str">
        <f>IF(SUM('Control Sample Data'!N$3:N$386)&gt;10,IF(AND(ISNUMBER('Control Sample Data'!N291),'Control Sample Data'!N291&lt;35,'Control Sample Data'!N291&gt;0),'Control Sample Data'!N291-'Choose Housekeeping Genes'!AL$27,35-'Choose Housekeeping Genes'!AL$27),"")</f>
        <v/>
      </c>
      <c r="AK291" s="132" t="str">
        <f>IF(SUM('Control Sample Data'!O$3:O$386)&gt;10,IF(AND(ISNUMBER('Control Sample Data'!O291),'Control Sample Data'!O291&lt;35,'Control Sample Data'!O291&gt;0),'Control Sample Data'!O291-'Choose Housekeeping Genes'!AM$27,35-'Choose Housekeeping Genes'!AM$27),"")</f>
        <v/>
      </c>
      <c r="AL291" s="132" t="str">
        <f>IF(SUM('Control Sample Data'!P$3:P$386)&gt;10,IF(AND(ISNUMBER('Control Sample Data'!P291),'Control Sample Data'!P291&lt;35,'Control Sample Data'!P291&gt;0),'Control Sample Data'!P291-'Choose Housekeeping Genes'!AN$27,35-'Choose Housekeeping Genes'!AN$27),"")</f>
        <v/>
      </c>
      <c r="AM291" s="132" t="str">
        <f>IF(SUM('Control Sample Data'!Q$3:Q$386)&gt;10,IF(AND(ISNUMBER('Control Sample Data'!Q291),'Control Sample Data'!Q291&lt;35,'Control Sample Data'!Q291&gt;0),'Control Sample Data'!Q291-'Choose Housekeeping Genes'!AO$27,35-'Choose Housekeeping Genes'!AO$27),"")</f>
        <v/>
      </c>
      <c r="AN291" s="132" t="str">
        <f>IF(SUM('Control Sample Data'!R$3:R$386)&gt;10,IF(AND(ISNUMBER('Control Sample Data'!R291),'Control Sample Data'!R291&lt;35,'Control Sample Data'!R291&gt;0),'Control Sample Data'!R291-'Choose Housekeeping Genes'!AP$27,35-'Choose Housekeeping Genes'!AP$27),"")</f>
        <v/>
      </c>
      <c r="AO291" s="132" t="str">
        <f>IF(SUM('Control Sample Data'!S$3:S$386)&gt;10,IF(AND(ISNUMBER('Control Sample Data'!S291),'Control Sample Data'!S291&lt;35,'Control Sample Data'!S291&gt;0),'Control Sample Data'!S291-'Choose Housekeeping Genes'!AQ$27,35-'Choose Housekeeping Genes'!AQ$27),"")</f>
        <v/>
      </c>
      <c r="AP291" s="132" t="str">
        <f>IF(SUM('Control Sample Data'!T$3:T$386)&gt;10,IF(AND(ISNUMBER('Control Sample Data'!T291),'Control Sample Data'!T291&lt;35,'Control Sample Data'!T291&gt;0),'Control Sample Data'!T291-'Choose Housekeeping Genes'!AR$27,35-'Choose Housekeeping Genes'!AR$27),"")</f>
        <v/>
      </c>
      <c r="AQ291" s="132" t="str">
        <f>IF(SUM('Control Sample Data'!U$3:U$386)&gt;10,IF(AND(ISNUMBER('Control Sample Data'!U291),'Control Sample Data'!U291&lt;35,'Control Sample Data'!U291&gt;0),'Control Sample Data'!U291-'Choose Housekeeping Genes'!AS$27,35-'Choose Housekeeping Genes'!AS$27),"")</f>
        <v/>
      </c>
      <c r="AR291" s="132" t="str">
        <f>IF(SUM('Control Sample Data'!V$3:V$386)&gt;10,IF(AND(ISNUMBER('Control Sample Data'!V291),'Control Sample Data'!V291&lt;35,'Control Sample Data'!V291&gt;0),'Control Sample Data'!V291-'Choose Housekeeping Genes'!AT$27,35-'Choose Housekeeping Genes'!AT$27),"")</f>
        <v/>
      </c>
      <c r="AS291" s="135" t="str">
        <f>'Control Sample Data'!A291</f>
        <v>LINC01315-1</v>
      </c>
      <c r="AT291" s="35" t="s">
        <v>337</v>
      </c>
      <c r="AU291" s="132" t="str">
        <f ca="1">IF(ISNUMBER(C291-'Choose Housekeeping Genes'!D$17),C291-'Choose Housekeeping Genes'!D$17,"")</f>
        <v/>
      </c>
      <c r="AV291" s="132" t="str">
        <f ca="1">IF(ISNUMBER(D291-'Choose Housekeeping Genes'!E$17),D291-'Choose Housekeeping Genes'!E$17,"")</f>
        <v/>
      </c>
      <c r="AW291" s="132" t="str">
        <f ca="1">IF(ISNUMBER(E291-'Choose Housekeeping Genes'!F$17),E291-'Choose Housekeeping Genes'!F$17,"")</f>
        <v/>
      </c>
      <c r="AX291" s="132" t="str">
        <f ca="1">IF(ISNUMBER(F291-'Choose Housekeeping Genes'!G$17),F291-'Choose Housekeeping Genes'!G$17,"")</f>
        <v/>
      </c>
      <c r="AY291" s="132" t="str">
        <f ca="1">IF(ISNUMBER(G291-'Choose Housekeeping Genes'!H$17),G291-'Choose Housekeeping Genes'!H$17,"")</f>
        <v/>
      </c>
      <c r="AZ291" s="132" t="str">
        <f ca="1">IF(ISNUMBER(H291-'Choose Housekeeping Genes'!I$17),H291-'Choose Housekeeping Genes'!I$17,"")</f>
        <v/>
      </c>
      <c r="BA291" s="132" t="str">
        <f ca="1">IF(ISNUMBER(I291-'Choose Housekeeping Genes'!J$17),I291-'Choose Housekeeping Genes'!J$17,"")</f>
        <v/>
      </c>
      <c r="BB291" s="132" t="str">
        <f ca="1">IF(ISNUMBER(J291-'Choose Housekeeping Genes'!K$17),J291-'Choose Housekeeping Genes'!K$17,"")</f>
        <v/>
      </c>
      <c r="BC291" s="132" t="str">
        <f ca="1">IF(ISNUMBER(K291-'Choose Housekeeping Genes'!L$17),K291-'Choose Housekeeping Genes'!L$17,"")</f>
        <v/>
      </c>
      <c r="BD291" s="132" t="str">
        <f ca="1">IF(ISNUMBER(L291-'Choose Housekeeping Genes'!M$17),L291-'Choose Housekeeping Genes'!M$17,"")</f>
        <v/>
      </c>
      <c r="BE291" s="132" t="str">
        <f ca="1">IF(ISNUMBER(M291-'Choose Housekeeping Genes'!N$17),M291-'Choose Housekeeping Genes'!N$17,"")</f>
        <v/>
      </c>
      <c r="BF291" s="132" t="str">
        <f ca="1">IF(ISNUMBER(N291-'Choose Housekeeping Genes'!O$17),N291-'Choose Housekeeping Genes'!O$17,"")</f>
        <v/>
      </c>
      <c r="BG291" s="132" t="str">
        <f ca="1">IF(ISNUMBER(O291-'Choose Housekeeping Genes'!P$17),O291-'Choose Housekeeping Genes'!P$17,"")</f>
        <v/>
      </c>
      <c r="BH291" s="132" t="str">
        <f ca="1">IF(ISNUMBER(P291-'Choose Housekeeping Genes'!Q$17),P291-'Choose Housekeeping Genes'!Q$17,"")</f>
        <v/>
      </c>
      <c r="BI291" s="132" t="str">
        <f ca="1">IF(ISNUMBER(Q291-'Choose Housekeeping Genes'!R$17),Q291-'Choose Housekeeping Genes'!R$17,"")</f>
        <v/>
      </c>
      <c r="BJ291" s="132" t="str">
        <f ca="1">IF(ISNUMBER(R291-'Choose Housekeeping Genes'!S$17),R291-'Choose Housekeeping Genes'!S$17,"")</f>
        <v/>
      </c>
      <c r="BK291" s="132" t="str">
        <f ca="1">IF(ISNUMBER(S291-'Choose Housekeeping Genes'!T$17),S291-'Choose Housekeeping Genes'!T$17,"")</f>
        <v/>
      </c>
      <c r="BL291" s="132" t="str">
        <f ca="1">IF(ISNUMBER(T291-'Choose Housekeeping Genes'!U$17),T291-'Choose Housekeeping Genes'!U$17,"")</f>
        <v/>
      </c>
      <c r="BM291" s="132" t="str">
        <f ca="1">IF(ISNUMBER(U291-'Choose Housekeeping Genes'!V$17),U291-'Choose Housekeeping Genes'!V$17,"")</f>
        <v/>
      </c>
      <c r="BN291" s="132" t="str">
        <f ca="1">IF(ISNUMBER(V291-'Choose Housekeeping Genes'!W$17),V291-'Choose Housekeeping Genes'!W$17,"")</f>
        <v/>
      </c>
      <c r="BO291" s="142" t="str">
        <f t="shared" si="17"/>
        <v>LINC01315-1</v>
      </c>
      <c r="BP291" s="141" t="s">
        <v>337</v>
      </c>
      <c r="BQ291" s="132" t="str">
        <f ca="1">IF(ISNUMBER(Y291-'Choose Housekeeping Genes'!AA$17),Y291-'Choose Housekeeping Genes'!AA$17,"")</f>
        <v/>
      </c>
      <c r="BR291" s="132" t="str">
        <f ca="1">IF(ISNUMBER(Z291-'Choose Housekeeping Genes'!AB$17),Z291-'Choose Housekeeping Genes'!AB$17,"")</f>
        <v/>
      </c>
      <c r="BS291" s="132" t="str">
        <f ca="1">IF(ISNUMBER(AA291-'Choose Housekeeping Genes'!AC$17),AA291-'Choose Housekeeping Genes'!AC$17,"")</f>
        <v/>
      </c>
      <c r="BT291" s="132" t="str">
        <f ca="1">IF(ISNUMBER(AB291-'Choose Housekeeping Genes'!AD$17),AB291-'Choose Housekeeping Genes'!AD$17,"")</f>
        <v/>
      </c>
      <c r="BU291" s="132" t="str">
        <f ca="1">IF(ISNUMBER(AC291-'Choose Housekeeping Genes'!AE$17),AC291-'Choose Housekeeping Genes'!AE$17,"")</f>
        <v/>
      </c>
      <c r="BV291" s="132" t="str">
        <f ca="1">IF(ISNUMBER(AD291-'Choose Housekeeping Genes'!AF$17),AD291-'Choose Housekeeping Genes'!AF$17,"")</f>
        <v/>
      </c>
      <c r="BW291" s="132" t="str">
        <f ca="1">IF(ISNUMBER(AE291-'Choose Housekeeping Genes'!AG$17),AE291-'Choose Housekeeping Genes'!AG$17,"")</f>
        <v/>
      </c>
      <c r="BX291" s="132" t="str">
        <f ca="1">IF(ISNUMBER(AF291-'Choose Housekeeping Genes'!AH$17),AF291-'Choose Housekeeping Genes'!AH$17,"")</f>
        <v/>
      </c>
      <c r="BY291" s="132" t="str">
        <f ca="1">IF(ISNUMBER(AG291-'Choose Housekeeping Genes'!AI$17),AG291-'Choose Housekeeping Genes'!AI$17,"")</f>
        <v/>
      </c>
      <c r="BZ291" s="132" t="str">
        <f ca="1">IF(ISNUMBER(AH291-'Choose Housekeeping Genes'!AJ$17),AH291-'Choose Housekeeping Genes'!AJ$17,"")</f>
        <v/>
      </c>
      <c r="CA291" s="132" t="str">
        <f ca="1">IF(ISNUMBER(AI291-'Choose Housekeeping Genes'!AK$17),AI291-'Choose Housekeeping Genes'!AK$17,"")</f>
        <v/>
      </c>
      <c r="CB291" s="132" t="str">
        <f ca="1">IF(ISNUMBER(AJ291-'Choose Housekeeping Genes'!AL$17),AJ291-'Choose Housekeeping Genes'!AL$17,"")</f>
        <v/>
      </c>
      <c r="CC291" s="132" t="str">
        <f ca="1">IF(ISNUMBER(AK291-'Choose Housekeeping Genes'!AM$17),AK291-'Choose Housekeeping Genes'!AM$17,"")</f>
        <v/>
      </c>
      <c r="CD291" s="132" t="str">
        <f ca="1">IF(ISNUMBER(AL291-'Choose Housekeeping Genes'!AN$17),AL291-'Choose Housekeeping Genes'!AN$17,"")</f>
        <v/>
      </c>
      <c r="CE291" s="132" t="str">
        <f ca="1">IF(ISNUMBER(AM291-'Choose Housekeeping Genes'!AO$17),AM291-'Choose Housekeeping Genes'!AO$17,"")</f>
        <v/>
      </c>
      <c r="CF291" s="132" t="str">
        <f ca="1">IF(ISNUMBER(AN291-'Choose Housekeeping Genes'!AP$17),AN291-'Choose Housekeeping Genes'!AP$17,"")</f>
        <v/>
      </c>
      <c r="CG291" s="132" t="str">
        <f ca="1">IF(ISNUMBER(AO291-'Choose Housekeeping Genes'!AQ$17),AO291-'Choose Housekeeping Genes'!AQ$17,"")</f>
        <v/>
      </c>
      <c r="CH291" s="132" t="str">
        <f ca="1">IF(ISNUMBER(AP291-'Choose Housekeeping Genes'!AR$17),AP291-'Choose Housekeeping Genes'!AR$17,"")</f>
        <v/>
      </c>
      <c r="CI291" s="132" t="str">
        <f ca="1">IF(ISNUMBER(AQ291-'Choose Housekeeping Genes'!AS$17),AQ291-'Choose Housekeeping Genes'!AS$17,"")</f>
        <v/>
      </c>
      <c r="CJ291" s="132" t="str">
        <f ca="1">IF(ISNUMBER(AR291-'Choose Housekeeping Genes'!AT$17),AR291-'Choose Housekeeping Genes'!AT$17,"")</f>
        <v/>
      </c>
      <c r="CK291" s="137" t="e">
        <f t="shared" ca="1" si="15"/>
        <v>#DIV/0!</v>
      </c>
      <c r="CL291" s="138" t="e">
        <f t="shared" ca="1" si="16"/>
        <v>#DIV/0!</v>
      </c>
    </row>
    <row r="292" spans="1:90" ht="12.75" x14ac:dyDescent="0.15">
      <c r="A292" s="131" t="str">
        <f>'Transcript table'!C292</f>
        <v>LINC01315-2</v>
      </c>
      <c r="B292" s="35" t="s">
        <v>338</v>
      </c>
      <c r="C292" s="132" t="str">
        <f>IF(SUM('Test Sample Data'!C$3:C$386)&gt;10,IF(AND(ISNUMBER('Test Sample Data'!C292),'Test Sample Data'!C292&lt;35,'Test Sample Data'!C292&gt;0),'Test Sample Data'!C292-'Choose Housekeeping Genes'!D$27,35-'Choose Housekeeping Genes'!D$27),"")</f>
        <v/>
      </c>
      <c r="D292" s="132" t="str">
        <f>IF(SUM('Test Sample Data'!D$3:D$386)&gt;10,IF(AND(ISNUMBER('Test Sample Data'!D292),'Test Sample Data'!D292&lt;35,'Test Sample Data'!D292&gt;0),'Test Sample Data'!D292-'Choose Housekeeping Genes'!E$27,35-'Choose Housekeeping Genes'!E$27),"")</f>
        <v/>
      </c>
      <c r="E292" s="132" t="str">
        <f>IF(SUM('Test Sample Data'!E$3:E$386)&gt;10,IF(AND(ISNUMBER('Test Sample Data'!E292),'Test Sample Data'!E292&lt;35,'Test Sample Data'!E292&gt;0),'Test Sample Data'!E292-'Choose Housekeeping Genes'!F$27,35-'Choose Housekeeping Genes'!F$27),"")</f>
        <v/>
      </c>
      <c r="F292" s="132" t="str">
        <f>IF(SUM('Test Sample Data'!F$3:F$386)&gt;10,IF(AND(ISNUMBER('Test Sample Data'!F292),'Test Sample Data'!F292&lt;35,'Test Sample Data'!F292&gt;0),'Test Sample Data'!F292-'Choose Housekeeping Genes'!G$27,35-'Choose Housekeeping Genes'!G$27),"")</f>
        <v/>
      </c>
      <c r="G292" s="132" t="str">
        <f>IF(SUM('Test Sample Data'!G$3:G$386)&gt;10,IF(AND(ISNUMBER('Test Sample Data'!G292),'Test Sample Data'!G292&lt;35,'Test Sample Data'!G292&gt;0),'Test Sample Data'!G292-'Choose Housekeeping Genes'!H$27,35-'Choose Housekeeping Genes'!H$27),"")</f>
        <v/>
      </c>
      <c r="H292" s="132" t="str">
        <f>IF(SUM('Test Sample Data'!H$3:H$386)&gt;10,IF(AND(ISNUMBER('Test Sample Data'!H292),'Test Sample Data'!H292&lt;35,'Test Sample Data'!H292&gt;0),'Test Sample Data'!H292-'Choose Housekeeping Genes'!I$27,35-'Choose Housekeeping Genes'!I$27),"")</f>
        <v/>
      </c>
      <c r="I292" s="132" t="str">
        <f>IF(SUM('Test Sample Data'!I$3:I$386)&gt;10,IF(AND(ISNUMBER('Test Sample Data'!I292),'Test Sample Data'!I292&lt;35,'Test Sample Data'!I292&gt;0),'Test Sample Data'!I292-'Choose Housekeeping Genes'!J$27,35-'Choose Housekeeping Genes'!J$27),"")</f>
        <v/>
      </c>
      <c r="J292" s="132" t="str">
        <f>IF(SUM('Test Sample Data'!J$3:J$386)&gt;10,IF(AND(ISNUMBER('Test Sample Data'!J292),'Test Sample Data'!J292&lt;35,'Test Sample Data'!J292&gt;0),'Test Sample Data'!J292-'Choose Housekeeping Genes'!K$27,35-'Choose Housekeeping Genes'!K$27),"")</f>
        <v/>
      </c>
      <c r="K292" s="132" t="str">
        <f>IF(SUM('Test Sample Data'!K$3:K$386)&gt;10,IF(AND(ISNUMBER('Test Sample Data'!K292),'Test Sample Data'!K292&lt;35,'Test Sample Data'!K292&gt;0),'Test Sample Data'!K292-'Choose Housekeeping Genes'!L$27,35-'Choose Housekeeping Genes'!L$27),"")</f>
        <v/>
      </c>
      <c r="L292" s="132" t="str">
        <f>IF(SUM('Test Sample Data'!L$3:L$386)&gt;10,IF(AND(ISNUMBER('Test Sample Data'!L292),'Test Sample Data'!L292&lt;35,'Test Sample Data'!L292&gt;0),'Test Sample Data'!L292-'Choose Housekeeping Genes'!M$27,35-'Choose Housekeeping Genes'!M$27),"")</f>
        <v/>
      </c>
      <c r="M292" s="132" t="str">
        <f>IF(SUM('Test Sample Data'!M$3:M$386)&gt;10,IF(AND(ISNUMBER('Test Sample Data'!M292),'Test Sample Data'!M292&lt;35,'Test Sample Data'!M292&gt;0),'Test Sample Data'!M292-'Choose Housekeeping Genes'!N$27,35-'Choose Housekeeping Genes'!N$27),"")</f>
        <v/>
      </c>
      <c r="N292" s="132" t="str">
        <f>IF(SUM('Test Sample Data'!N$3:N$386)&gt;10,IF(AND(ISNUMBER('Test Sample Data'!N292),'Test Sample Data'!N292&lt;35,'Test Sample Data'!N292&gt;0),'Test Sample Data'!N292-'Choose Housekeeping Genes'!O$27,35-'Choose Housekeeping Genes'!O$27),"")</f>
        <v/>
      </c>
      <c r="O292" s="132" t="str">
        <f>IF(SUM('Test Sample Data'!O$3:O$386)&gt;10,IF(AND(ISNUMBER('Test Sample Data'!O292),'Test Sample Data'!O292&lt;35,'Test Sample Data'!O292&gt;0),'Test Sample Data'!O292-'Choose Housekeeping Genes'!P$27,35-'Choose Housekeeping Genes'!P$27),"")</f>
        <v/>
      </c>
      <c r="P292" s="132" t="str">
        <f>IF(SUM('Test Sample Data'!P$3:P$386)&gt;10,IF(AND(ISNUMBER('Test Sample Data'!P292),'Test Sample Data'!P292&lt;35,'Test Sample Data'!P292&gt;0),'Test Sample Data'!P292-'Choose Housekeeping Genes'!Q$27,35-'Choose Housekeeping Genes'!Q$27),"")</f>
        <v/>
      </c>
      <c r="Q292" s="132" t="str">
        <f>IF(SUM('Test Sample Data'!Q$3:Q$386)&gt;10,IF(AND(ISNUMBER('Test Sample Data'!Q292),'Test Sample Data'!Q292&lt;35,'Test Sample Data'!Q292&gt;0),'Test Sample Data'!Q292-'Choose Housekeeping Genes'!R$27,35-'Choose Housekeeping Genes'!R$27),"")</f>
        <v/>
      </c>
      <c r="R292" s="132" t="str">
        <f>IF(SUM('Test Sample Data'!R$3:R$386)&gt;10,IF(AND(ISNUMBER('Test Sample Data'!R292),'Test Sample Data'!R292&lt;35,'Test Sample Data'!R292&gt;0),'Test Sample Data'!R292-'Choose Housekeeping Genes'!S$27,35-'Choose Housekeeping Genes'!S$27),"")</f>
        <v/>
      </c>
      <c r="S292" s="132" t="str">
        <f>IF(SUM('Test Sample Data'!S$3:S$386)&gt;10,IF(AND(ISNUMBER('Test Sample Data'!S292),'Test Sample Data'!S292&lt;35,'Test Sample Data'!S292&gt;0),'Test Sample Data'!S292-'Choose Housekeeping Genes'!T$27,35-'Choose Housekeeping Genes'!T$27),"")</f>
        <v/>
      </c>
      <c r="T292" s="132" t="str">
        <f>IF(SUM('Test Sample Data'!T$3:T$386)&gt;10,IF(AND(ISNUMBER('Test Sample Data'!T292),'Test Sample Data'!T292&lt;35,'Test Sample Data'!T292&gt;0),'Test Sample Data'!T292-'Choose Housekeeping Genes'!U$27,35-'Choose Housekeeping Genes'!U$27),"")</f>
        <v/>
      </c>
      <c r="U292" s="132" t="str">
        <f>IF(SUM('Test Sample Data'!U$3:U$386)&gt;10,IF(AND(ISNUMBER('Test Sample Data'!U292),'Test Sample Data'!U292&lt;35,'Test Sample Data'!U292&gt;0),'Test Sample Data'!U292-'Choose Housekeeping Genes'!V$27,35-'Choose Housekeeping Genes'!V$27),"")</f>
        <v/>
      </c>
      <c r="V292" s="132" t="str">
        <f>IF(SUM('Test Sample Data'!V$3:V$386)&gt;10,IF(AND(ISNUMBER('Test Sample Data'!V292),'Test Sample Data'!V292&lt;35,'Test Sample Data'!V292&gt;0),'Test Sample Data'!V292-'Choose Housekeeping Genes'!W$27,35-'Choose Housekeeping Genes'!W$27),"")</f>
        <v/>
      </c>
      <c r="W292" s="140" t="str">
        <f>'Control Sample Data'!A292</f>
        <v>LINC01315-2</v>
      </c>
      <c r="X292" s="141" t="s">
        <v>338</v>
      </c>
      <c r="Y292" s="132" t="str">
        <f>IF(SUM('Control Sample Data'!C$3:C$386)&gt;10,IF(AND(ISNUMBER('Control Sample Data'!C292),'Control Sample Data'!C292&lt;35,'Control Sample Data'!C292&gt;0),'Control Sample Data'!C292-'Choose Housekeeping Genes'!AA$27,35-'Choose Housekeeping Genes'!AA$27),"")</f>
        <v/>
      </c>
      <c r="Z292" s="132" t="str">
        <f>IF(SUM('Control Sample Data'!D$3:D$386)&gt;10,IF(AND(ISNUMBER('Control Sample Data'!D292),'Control Sample Data'!D292&lt;35,'Control Sample Data'!D292&gt;0),'Control Sample Data'!D292-'Choose Housekeeping Genes'!AB$27,35-'Choose Housekeeping Genes'!AB$27),"")</f>
        <v/>
      </c>
      <c r="AA292" s="132" t="str">
        <f>IF(SUM('Control Sample Data'!E$3:E$386)&gt;10,IF(AND(ISNUMBER('Control Sample Data'!E292),'Control Sample Data'!E292&lt;35,'Control Sample Data'!E292&gt;0),'Control Sample Data'!E292-'Choose Housekeeping Genes'!AC$27,35-'Choose Housekeeping Genes'!AC$27),"")</f>
        <v/>
      </c>
      <c r="AB292" s="132" t="str">
        <f>IF(SUM('Control Sample Data'!F$3:F$386)&gt;10,IF(AND(ISNUMBER('Control Sample Data'!F292),'Control Sample Data'!F292&lt;35,'Control Sample Data'!F292&gt;0),'Control Sample Data'!F292-'Choose Housekeeping Genes'!AD$27,35-'Choose Housekeeping Genes'!AD$27),"")</f>
        <v/>
      </c>
      <c r="AC292" s="132" t="str">
        <f>IF(SUM('Control Sample Data'!G$3:G$386)&gt;10,IF(AND(ISNUMBER('Control Sample Data'!G292),'Control Sample Data'!G292&lt;35,'Control Sample Data'!G292&gt;0),'Control Sample Data'!G292-'Choose Housekeeping Genes'!AE$27,35-'Choose Housekeeping Genes'!AE$27),"")</f>
        <v/>
      </c>
      <c r="AD292" s="132" t="str">
        <f>IF(SUM('Control Sample Data'!H$3:H$386)&gt;10,IF(AND(ISNUMBER('Control Sample Data'!H292),'Control Sample Data'!H292&lt;35,'Control Sample Data'!H292&gt;0),'Control Sample Data'!H292-'Choose Housekeeping Genes'!AF$27,35-'Choose Housekeeping Genes'!AF$27),"")</f>
        <v/>
      </c>
      <c r="AE292" s="132" t="str">
        <f>IF(SUM('Control Sample Data'!I$3:I$386)&gt;10,IF(AND(ISNUMBER('Control Sample Data'!I292),'Control Sample Data'!I292&lt;35,'Control Sample Data'!I292&gt;0),'Control Sample Data'!I292-'Choose Housekeeping Genes'!AG$27,35-'Choose Housekeeping Genes'!AG$27),"")</f>
        <v/>
      </c>
      <c r="AF292" s="132" t="str">
        <f>IF(SUM('Control Sample Data'!J$3:J$386)&gt;10,IF(AND(ISNUMBER('Control Sample Data'!J292),'Control Sample Data'!J292&lt;35,'Control Sample Data'!J292&gt;0),'Control Sample Data'!J292-'Choose Housekeeping Genes'!AH$27,35-'Choose Housekeeping Genes'!AH$27),"")</f>
        <v/>
      </c>
      <c r="AG292" s="132" t="str">
        <f>IF(SUM('Control Sample Data'!K$3:K$386)&gt;10,IF(AND(ISNUMBER('Control Sample Data'!K292),'Control Sample Data'!K292&lt;35,'Control Sample Data'!K292&gt;0),'Control Sample Data'!K292-'Choose Housekeeping Genes'!AI$27,35-'Choose Housekeeping Genes'!AI$27),"")</f>
        <v/>
      </c>
      <c r="AH292" s="132" t="str">
        <f>IF(SUM('Control Sample Data'!L$3:L$386)&gt;10,IF(AND(ISNUMBER('Control Sample Data'!L292),'Control Sample Data'!L292&lt;35,'Control Sample Data'!L292&gt;0),'Control Sample Data'!L292-'Choose Housekeeping Genes'!AJ$27,35-'Choose Housekeeping Genes'!AJ$27),"")</f>
        <v/>
      </c>
      <c r="AI292" s="132" t="str">
        <f>IF(SUM('Control Sample Data'!M$3:M$386)&gt;10,IF(AND(ISNUMBER('Control Sample Data'!M292),'Control Sample Data'!M292&lt;35,'Control Sample Data'!M292&gt;0),'Control Sample Data'!M292-'Choose Housekeeping Genes'!AK$27,35-'Choose Housekeeping Genes'!AK$27),"")</f>
        <v/>
      </c>
      <c r="AJ292" s="132" t="str">
        <f>IF(SUM('Control Sample Data'!N$3:N$386)&gt;10,IF(AND(ISNUMBER('Control Sample Data'!N292),'Control Sample Data'!N292&lt;35,'Control Sample Data'!N292&gt;0),'Control Sample Data'!N292-'Choose Housekeeping Genes'!AL$27,35-'Choose Housekeeping Genes'!AL$27),"")</f>
        <v/>
      </c>
      <c r="AK292" s="132" t="str">
        <f>IF(SUM('Control Sample Data'!O$3:O$386)&gt;10,IF(AND(ISNUMBER('Control Sample Data'!O292),'Control Sample Data'!O292&lt;35,'Control Sample Data'!O292&gt;0),'Control Sample Data'!O292-'Choose Housekeeping Genes'!AM$27,35-'Choose Housekeeping Genes'!AM$27),"")</f>
        <v/>
      </c>
      <c r="AL292" s="132" t="str">
        <f>IF(SUM('Control Sample Data'!P$3:P$386)&gt;10,IF(AND(ISNUMBER('Control Sample Data'!P292),'Control Sample Data'!P292&lt;35,'Control Sample Data'!P292&gt;0),'Control Sample Data'!P292-'Choose Housekeeping Genes'!AN$27,35-'Choose Housekeeping Genes'!AN$27),"")</f>
        <v/>
      </c>
      <c r="AM292" s="132" t="str">
        <f>IF(SUM('Control Sample Data'!Q$3:Q$386)&gt;10,IF(AND(ISNUMBER('Control Sample Data'!Q292),'Control Sample Data'!Q292&lt;35,'Control Sample Data'!Q292&gt;0),'Control Sample Data'!Q292-'Choose Housekeeping Genes'!AO$27,35-'Choose Housekeeping Genes'!AO$27),"")</f>
        <v/>
      </c>
      <c r="AN292" s="132" t="str">
        <f>IF(SUM('Control Sample Data'!R$3:R$386)&gt;10,IF(AND(ISNUMBER('Control Sample Data'!R292),'Control Sample Data'!R292&lt;35,'Control Sample Data'!R292&gt;0),'Control Sample Data'!R292-'Choose Housekeeping Genes'!AP$27,35-'Choose Housekeeping Genes'!AP$27),"")</f>
        <v/>
      </c>
      <c r="AO292" s="132" t="str">
        <f>IF(SUM('Control Sample Data'!S$3:S$386)&gt;10,IF(AND(ISNUMBER('Control Sample Data'!S292),'Control Sample Data'!S292&lt;35,'Control Sample Data'!S292&gt;0),'Control Sample Data'!S292-'Choose Housekeeping Genes'!AQ$27,35-'Choose Housekeeping Genes'!AQ$27),"")</f>
        <v/>
      </c>
      <c r="AP292" s="132" t="str">
        <f>IF(SUM('Control Sample Data'!T$3:T$386)&gt;10,IF(AND(ISNUMBER('Control Sample Data'!T292),'Control Sample Data'!T292&lt;35,'Control Sample Data'!T292&gt;0),'Control Sample Data'!T292-'Choose Housekeeping Genes'!AR$27,35-'Choose Housekeeping Genes'!AR$27),"")</f>
        <v/>
      </c>
      <c r="AQ292" s="132" t="str">
        <f>IF(SUM('Control Sample Data'!U$3:U$386)&gt;10,IF(AND(ISNUMBER('Control Sample Data'!U292),'Control Sample Data'!U292&lt;35,'Control Sample Data'!U292&gt;0),'Control Sample Data'!U292-'Choose Housekeeping Genes'!AS$27,35-'Choose Housekeeping Genes'!AS$27),"")</f>
        <v/>
      </c>
      <c r="AR292" s="132" t="str">
        <f>IF(SUM('Control Sample Data'!V$3:V$386)&gt;10,IF(AND(ISNUMBER('Control Sample Data'!V292),'Control Sample Data'!V292&lt;35,'Control Sample Data'!V292&gt;0),'Control Sample Data'!V292-'Choose Housekeeping Genes'!AT$27,35-'Choose Housekeeping Genes'!AT$27),"")</f>
        <v/>
      </c>
      <c r="AS292" s="135" t="str">
        <f>'Control Sample Data'!A292</f>
        <v>LINC01315-2</v>
      </c>
      <c r="AT292" s="35" t="s">
        <v>338</v>
      </c>
      <c r="AU292" s="132" t="str">
        <f ca="1">IF(ISNUMBER(C292-'Choose Housekeeping Genes'!D$17),C292-'Choose Housekeeping Genes'!D$17,"")</f>
        <v/>
      </c>
      <c r="AV292" s="132" t="str">
        <f ca="1">IF(ISNUMBER(D292-'Choose Housekeeping Genes'!E$17),D292-'Choose Housekeeping Genes'!E$17,"")</f>
        <v/>
      </c>
      <c r="AW292" s="132" t="str">
        <f ca="1">IF(ISNUMBER(E292-'Choose Housekeeping Genes'!F$17),E292-'Choose Housekeeping Genes'!F$17,"")</f>
        <v/>
      </c>
      <c r="AX292" s="132" t="str">
        <f ca="1">IF(ISNUMBER(F292-'Choose Housekeeping Genes'!G$17),F292-'Choose Housekeeping Genes'!G$17,"")</f>
        <v/>
      </c>
      <c r="AY292" s="132" t="str">
        <f ca="1">IF(ISNUMBER(G292-'Choose Housekeeping Genes'!H$17),G292-'Choose Housekeeping Genes'!H$17,"")</f>
        <v/>
      </c>
      <c r="AZ292" s="132" t="str">
        <f ca="1">IF(ISNUMBER(H292-'Choose Housekeeping Genes'!I$17),H292-'Choose Housekeeping Genes'!I$17,"")</f>
        <v/>
      </c>
      <c r="BA292" s="132" t="str">
        <f ca="1">IF(ISNUMBER(I292-'Choose Housekeeping Genes'!J$17),I292-'Choose Housekeeping Genes'!J$17,"")</f>
        <v/>
      </c>
      <c r="BB292" s="132" t="str">
        <f ca="1">IF(ISNUMBER(J292-'Choose Housekeeping Genes'!K$17),J292-'Choose Housekeeping Genes'!K$17,"")</f>
        <v/>
      </c>
      <c r="BC292" s="132" t="str">
        <f ca="1">IF(ISNUMBER(K292-'Choose Housekeeping Genes'!L$17),K292-'Choose Housekeeping Genes'!L$17,"")</f>
        <v/>
      </c>
      <c r="BD292" s="132" t="str">
        <f ca="1">IF(ISNUMBER(L292-'Choose Housekeeping Genes'!M$17),L292-'Choose Housekeeping Genes'!M$17,"")</f>
        <v/>
      </c>
      <c r="BE292" s="132" t="str">
        <f ca="1">IF(ISNUMBER(M292-'Choose Housekeeping Genes'!N$17),M292-'Choose Housekeeping Genes'!N$17,"")</f>
        <v/>
      </c>
      <c r="BF292" s="132" t="str">
        <f ca="1">IF(ISNUMBER(N292-'Choose Housekeeping Genes'!O$17),N292-'Choose Housekeeping Genes'!O$17,"")</f>
        <v/>
      </c>
      <c r="BG292" s="132" t="str">
        <f ca="1">IF(ISNUMBER(O292-'Choose Housekeeping Genes'!P$17),O292-'Choose Housekeeping Genes'!P$17,"")</f>
        <v/>
      </c>
      <c r="BH292" s="132" t="str">
        <f ca="1">IF(ISNUMBER(P292-'Choose Housekeeping Genes'!Q$17),P292-'Choose Housekeeping Genes'!Q$17,"")</f>
        <v/>
      </c>
      <c r="BI292" s="132" t="str">
        <f ca="1">IF(ISNUMBER(Q292-'Choose Housekeeping Genes'!R$17),Q292-'Choose Housekeeping Genes'!R$17,"")</f>
        <v/>
      </c>
      <c r="BJ292" s="132" t="str">
        <f ca="1">IF(ISNUMBER(R292-'Choose Housekeeping Genes'!S$17),R292-'Choose Housekeeping Genes'!S$17,"")</f>
        <v/>
      </c>
      <c r="BK292" s="132" t="str">
        <f ca="1">IF(ISNUMBER(S292-'Choose Housekeeping Genes'!T$17),S292-'Choose Housekeeping Genes'!T$17,"")</f>
        <v/>
      </c>
      <c r="BL292" s="132" t="str">
        <f ca="1">IF(ISNUMBER(T292-'Choose Housekeeping Genes'!U$17),T292-'Choose Housekeeping Genes'!U$17,"")</f>
        <v/>
      </c>
      <c r="BM292" s="132" t="str">
        <f ca="1">IF(ISNUMBER(U292-'Choose Housekeeping Genes'!V$17),U292-'Choose Housekeeping Genes'!V$17,"")</f>
        <v/>
      </c>
      <c r="BN292" s="132" t="str">
        <f ca="1">IF(ISNUMBER(V292-'Choose Housekeeping Genes'!W$17),V292-'Choose Housekeeping Genes'!W$17,"")</f>
        <v/>
      </c>
      <c r="BO292" s="142" t="str">
        <f t="shared" si="17"/>
        <v>LINC01315-2</v>
      </c>
      <c r="BP292" s="141" t="s">
        <v>338</v>
      </c>
      <c r="BQ292" s="132" t="str">
        <f ca="1">IF(ISNUMBER(Y292-'Choose Housekeeping Genes'!AA$17),Y292-'Choose Housekeeping Genes'!AA$17,"")</f>
        <v/>
      </c>
      <c r="BR292" s="132" t="str">
        <f ca="1">IF(ISNUMBER(Z292-'Choose Housekeeping Genes'!AB$17),Z292-'Choose Housekeeping Genes'!AB$17,"")</f>
        <v/>
      </c>
      <c r="BS292" s="132" t="str">
        <f ca="1">IF(ISNUMBER(AA292-'Choose Housekeeping Genes'!AC$17),AA292-'Choose Housekeeping Genes'!AC$17,"")</f>
        <v/>
      </c>
      <c r="BT292" s="132" t="str">
        <f ca="1">IF(ISNUMBER(AB292-'Choose Housekeeping Genes'!AD$17),AB292-'Choose Housekeeping Genes'!AD$17,"")</f>
        <v/>
      </c>
      <c r="BU292" s="132" t="str">
        <f ca="1">IF(ISNUMBER(AC292-'Choose Housekeeping Genes'!AE$17),AC292-'Choose Housekeeping Genes'!AE$17,"")</f>
        <v/>
      </c>
      <c r="BV292" s="132" t="str">
        <f ca="1">IF(ISNUMBER(AD292-'Choose Housekeeping Genes'!AF$17),AD292-'Choose Housekeeping Genes'!AF$17,"")</f>
        <v/>
      </c>
      <c r="BW292" s="132" t="str">
        <f ca="1">IF(ISNUMBER(AE292-'Choose Housekeeping Genes'!AG$17),AE292-'Choose Housekeeping Genes'!AG$17,"")</f>
        <v/>
      </c>
      <c r="BX292" s="132" t="str">
        <f ca="1">IF(ISNUMBER(AF292-'Choose Housekeeping Genes'!AH$17),AF292-'Choose Housekeeping Genes'!AH$17,"")</f>
        <v/>
      </c>
      <c r="BY292" s="132" t="str">
        <f ca="1">IF(ISNUMBER(AG292-'Choose Housekeeping Genes'!AI$17),AG292-'Choose Housekeeping Genes'!AI$17,"")</f>
        <v/>
      </c>
      <c r="BZ292" s="132" t="str">
        <f ca="1">IF(ISNUMBER(AH292-'Choose Housekeeping Genes'!AJ$17),AH292-'Choose Housekeeping Genes'!AJ$17,"")</f>
        <v/>
      </c>
      <c r="CA292" s="132" t="str">
        <f ca="1">IF(ISNUMBER(AI292-'Choose Housekeeping Genes'!AK$17),AI292-'Choose Housekeeping Genes'!AK$17,"")</f>
        <v/>
      </c>
      <c r="CB292" s="132" t="str">
        <f ca="1">IF(ISNUMBER(AJ292-'Choose Housekeeping Genes'!AL$17),AJ292-'Choose Housekeeping Genes'!AL$17,"")</f>
        <v/>
      </c>
      <c r="CC292" s="132" t="str">
        <f ca="1">IF(ISNUMBER(AK292-'Choose Housekeeping Genes'!AM$17),AK292-'Choose Housekeeping Genes'!AM$17,"")</f>
        <v/>
      </c>
      <c r="CD292" s="132" t="str">
        <f ca="1">IF(ISNUMBER(AL292-'Choose Housekeeping Genes'!AN$17),AL292-'Choose Housekeeping Genes'!AN$17,"")</f>
        <v/>
      </c>
      <c r="CE292" s="132" t="str">
        <f ca="1">IF(ISNUMBER(AM292-'Choose Housekeeping Genes'!AO$17),AM292-'Choose Housekeeping Genes'!AO$17,"")</f>
        <v/>
      </c>
      <c r="CF292" s="132" t="str">
        <f ca="1">IF(ISNUMBER(AN292-'Choose Housekeeping Genes'!AP$17),AN292-'Choose Housekeeping Genes'!AP$17,"")</f>
        <v/>
      </c>
      <c r="CG292" s="132" t="str">
        <f ca="1">IF(ISNUMBER(AO292-'Choose Housekeeping Genes'!AQ$17),AO292-'Choose Housekeeping Genes'!AQ$17,"")</f>
        <v/>
      </c>
      <c r="CH292" s="132" t="str">
        <f ca="1">IF(ISNUMBER(AP292-'Choose Housekeeping Genes'!AR$17),AP292-'Choose Housekeeping Genes'!AR$17,"")</f>
        <v/>
      </c>
      <c r="CI292" s="132" t="str">
        <f ca="1">IF(ISNUMBER(AQ292-'Choose Housekeeping Genes'!AS$17),AQ292-'Choose Housekeeping Genes'!AS$17,"")</f>
        <v/>
      </c>
      <c r="CJ292" s="132" t="str">
        <f ca="1">IF(ISNUMBER(AR292-'Choose Housekeeping Genes'!AT$17),AR292-'Choose Housekeeping Genes'!AT$17,"")</f>
        <v/>
      </c>
      <c r="CK292" s="137" t="e">
        <f t="shared" ca="1" si="15"/>
        <v>#DIV/0!</v>
      </c>
      <c r="CL292" s="138" t="e">
        <f t="shared" ca="1" si="16"/>
        <v>#DIV/0!</v>
      </c>
    </row>
    <row r="293" spans="1:90" ht="12.75" x14ac:dyDescent="0.15">
      <c r="A293" s="131" t="str">
        <f>'Transcript table'!C293</f>
        <v>LINC01370</v>
      </c>
      <c r="B293" s="35" t="s">
        <v>339</v>
      </c>
      <c r="C293" s="132" t="str">
        <f>IF(SUM('Test Sample Data'!C$3:C$386)&gt;10,IF(AND(ISNUMBER('Test Sample Data'!C293),'Test Sample Data'!C293&lt;35,'Test Sample Data'!C293&gt;0),'Test Sample Data'!C293-'Choose Housekeeping Genes'!D$27,35-'Choose Housekeeping Genes'!D$27),"")</f>
        <v/>
      </c>
      <c r="D293" s="132" t="str">
        <f>IF(SUM('Test Sample Data'!D$3:D$386)&gt;10,IF(AND(ISNUMBER('Test Sample Data'!D293),'Test Sample Data'!D293&lt;35,'Test Sample Data'!D293&gt;0),'Test Sample Data'!D293-'Choose Housekeeping Genes'!E$27,35-'Choose Housekeeping Genes'!E$27),"")</f>
        <v/>
      </c>
      <c r="E293" s="132" t="str">
        <f>IF(SUM('Test Sample Data'!E$3:E$386)&gt;10,IF(AND(ISNUMBER('Test Sample Data'!E293),'Test Sample Data'!E293&lt;35,'Test Sample Data'!E293&gt;0),'Test Sample Data'!E293-'Choose Housekeeping Genes'!F$27,35-'Choose Housekeeping Genes'!F$27),"")</f>
        <v/>
      </c>
      <c r="F293" s="132" t="str">
        <f>IF(SUM('Test Sample Data'!F$3:F$386)&gt;10,IF(AND(ISNUMBER('Test Sample Data'!F293),'Test Sample Data'!F293&lt;35,'Test Sample Data'!F293&gt;0),'Test Sample Data'!F293-'Choose Housekeeping Genes'!G$27,35-'Choose Housekeeping Genes'!G$27),"")</f>
        <v/>
      </c>
      <c r="G293" s="132" t="str">
        <f>IF(SUM('Test Sample Data'!G$3:G$386)&gt;10,IF(AND(ISNUMBER('Test Sample Data'!G293),'Test Sample Data'!G293&lt;35,'Test Sample Data'!G293&gt;0),'Test Sample Data'!G293-'Choose Housekeeping Genes'!H$27,35-'Choose Housekeeping Genes'!H$27),"")</f>
        <v/>
      </c>
      <c r="H293" s="132" t="str">
        <f>IF(SUM('Test Sample Data'!H$3:H$386)&gt;10,IF(AND(ISNUMBER('Test Sample Data'!H293),'Test Sample Data'!H293&lt;35,'Test Sample Data'!H293&gt;0),'Test Sample Data'!H293-'Choose Housekeeping Genes'!I$27,35-'Choose Housekeeping Genes'!I$27),"")</f>
        <v/>
      </c>
      <c r="I293" s="132" t="str">
        <f>IF(SUM('Test Sample Data'!I$3:I$386)&gt;10,IF(AND(ISNUMBER('Test Sample Data'!I293),'Test Sample Data'!I293&lt;35,'Test Sample Data'!I293&gt;0),'Test Sample Data'!I293-'Choose Housekeeping Genes'!J$27,35-'Choose Housekeeping Genes'!J$27),"")</f>
        <v/>
      </c>
      <c r="J293" s="132" t="str">
        <f>IF(SUM('Test Sample Data'!J$3:J$386)&gt;10,IF(AND(ISNUMBER('Test Sample Data'!J293),'Test Sample Data'!J293&lt;35,'Test Sample Data'!J293&gt;0),'Test Sample Data'!J293-'Choose Housekeeping Genes'!K$27,35-'Choose Housekeeping Genes'!K$27),"")</f>
        <v/>
      </c>
      <c r="K293" s="132" t="str">
        <f>IF(SUM('Test Sample Data'!K$3:K$386)&gt;10,IF(AND(ISNUMBER('Test Sample Data'!K293),'Test Sample Data'!K293&lt;35,'Test Sample Data'!K293&gt;0),'Test Sample Data'!K293-'Choose Housekeeping Genes'!L$27,35-'Choose Housekeeping Genes'!L$27),"")</f>
        <v/>
      </c>
      <c r="L293" s="132" t="str">
        <f>IF(SUM('Test Sample Data'!L$3:L$386)&gt;10,IF(AND(ISNUMBER('Test Sample Data'!L293),'Test Sample Data'!L293&lt;35,'Test Sample Data'!L293&gt;0),'Test Sample Data'!L293-'Choose Housekeeping Genes'!M$27,35-'Choose Housekeeping Genes'!M$27),"")</f>
        <v/>
      </c>
      <c r="M293" s="132" t="str">
        <f>IF(SUM('Test Sample Data'!M$3:M$386)&gt;10,IF(AND(ISNUMBER('Test Sample Data'!M293),'Test Sample Data'!M293&lt;35,'Test Sample Data'!M293&gt;0),'Test Sample Data'!M293-'Choose Housekeeping Genes'!N$27,35-'Choose Housekeeping Genes'!N$27),"")</f>
        <v/>
      </c>
      <c r="N293" s="132" t="str">
        <f>IF(SUM('Test Sample Data'!N$3:N$386)&gt;10,IF(AND(ISNUMBER('Test Sample Data'!N293),'Test Sample Data'!N293&lt;35,'Test Sample Data'!N293&gt;0),'Test Sample Data'!N293-'Choose Housekeeping Genes'!O$27,35-'Choose Housekeeping Genes'!O$27),"")</f>
        <v/>
      </c>
      <c r="O293" s="132" t="str">
        <f>IF(SUM('Test Sample Data'!O$3:O$386)&gt;10,IF(AND(ISNUMBER('Test Sample Data'!O293),'Test Sample Data'!O293&lt;35,'Test Sample Data'!O293&gt;0),'Test Sample Data'!O293-'Choose Housekeeping Genes'!P$27,35-'Choose Housekeeping Genes'!P$27),"")</f>
        <v/>
      </c>
      <c r="P293" s="132" t="str">
        <f>IF(SUM('Test Sample Data'!P$3:P$386)&gt;10,IF(AND(ISNUMBER('Test Sample Data'!P293),'Test Sample Data'!P293&lt;35,'Test Sample Data'!P293&gt;0),'Test Sample Data'!P293-'Choose Housekeeping Genes'!Q$27,35-'Choose Housekeeping Genes'!Q$27),"")</f>
        <v/>
      </c>
      <c r="Q293" s="132" t="str">
        <f>IF(SUM('Test Sample Data'!Q$3:Q$386)&gt;10,IF(AND(ISNUMBER('Test Sample Data'!Q293),'Test Sample Data'!Q293&lt;35,'Test Sample Data'!Q293&gt;0),'Test Sample Data'!Q293-'Choose Housekeeping Genes'!R$27,35-'Choose Housekeeping Genes'!R$27),"")</f>
        <v/>
      </c>
      <c r="R293" s="132" t="str">
        <f>IF(SUM('Test Sample Data'!R$3:R$386)&gt;10,IF(AND(ISNUMBER('Test Sample Data'!R293),'Test Sample Data'!R293&lt;35,'Test Sample Data'!R293&gt;0),'Test Sample Data'!R293-'Choose Housekeeping Genes'!S$27,35-'Choose Housekeeping Genes'!S$27),"")</f>
        <v/>
      </c>
      <c r="S293" s="132" t="str">
        <f>IF(SUM('Test Sample Data'!S$3:S$386)&gt;10,IF(AND(ISNUMBER('Test Sample Data'!S293),'Test Sample Data'!S293&lt;35,'Test Sample Data'!S293&gt;0),'Test Sample Data'!S293-'Choose Housekeeping Genes'!T$27,35-'Choose Housekeeping Genes'!T$27),"")</f>
        <v/>
      </c>
      <c r="T293" s="132" t="str">
        <f>IF(SUM('Test Sample Data'!T$3:T$386)&gt;10,IF(AND(ISNUMBER('Test Sample Data'!T293),'Test Sample Data'!T293&lt;35,'Test Sample Data'!T293&gt;0),'Test Sample Data'!T293-'Choose Housekeeping Genes'!U$27,35-'Choose Housekeeping Genes'!U$27),"")</f>
        <v/>
      </c>
      <c r="U293" s="132" t="str">
        <f>IF(SUM('Test Sample Data'!U$3:U$386)&gt;10,IF(AND(ISNUMBER('Test Sample Data'!U293),'Test Sample Data'!U293&lt;35,'Test Sample Data'!U293&gt;0),'Test Sample Data'!U293-'Choose Housekeeping Genes'!V$27,35-'Choose Housekeeping Genes'!V$27),"")</f>
        <v/>
      </c>
      <c r="V293" s="132" t="str">
        <f>IF(SUM('Test Sample Data'!V$3:V$386)&gt;10,IF(AND(ISNUMBER('Test Sample Data'!V293),'Test Sample Data'!V293&lt;35,'Test Sample Data'!V293&gt;0),'Test Sample Data'!V293-'Choose Housekeeping Genes'!W$27,35-'Choose Housekeeping Genes'!W$27),"")</f>
        <v/>
      </c>
      <c r="W293" s="140" t="str">
        <f>'Control Sample Data'!A293</f>
        <v>LINC01370</v>
      </c>
      <c r="X293" s="141" t="s">
        <v>339</v>
      </c>
      <c r="Y293" s="132" t="str">
        <f>IF(SUM('Control Sample Data'!C$3:C$386)&gt;10,IF(AND(ISNUMBER('Control Sample Data'!C293),'Control Sample Data'!C293&lt;35,'Control Sample Data'!C293&gt;0),'Control Sample Data'!C293-'Choose Housekeeping Genes'!AA$27,35-'Choose Housekeeping Genes'!AA$27),"")</f>
        <v/>
      </c>
      <c r="Z293" s="132" t="str">
        <f>IF(SUM('Control Sample Data'!D$3:D$386)&gt;10,IF(AND(ISNUMBER('Control Sample Data'!D293),'Control Sample Data'!D293&lt;35,'Control Sample Data'!D293&gt;0),'Control Sample Data'!D293-'Choose Housekeeping Genes'!AB$27,35-'Choose Housekeeping Genes'!AB$27),"")</f>
        <v/>
      </c>
      <c r="AA293" s="132" t="str">
        <f>IF(SUM('Control Sample Data'!E$3:E$386)&gt;10,IF(AND(ISNUMBER('Control Sample Data'!E293),'Control Sample Data'!E293&lt;35,'Control Sample Data'!E293&gt;0),'Control Sample Data'!E293-'Choose Housekeeping Genes'!AC$27,35-'Choose Housekeeping Genes'!AC$27),"")</f>
        <v/>
      </c>
      <c r="AB293" s="132" t="str">
        <f>IF(SUM('Control Sample Data'!F$3:F$386)&gt;10,IF(AND(ISNUMBER('Control Sample Data'!F293),'Control Sample Data'!F293&lt;35,'Control Sample Data'!F293&gt;0),'Control Sample Data'!F293-'Choose Housekeeping Genes'!AD$27,35-'Choose Housekeeping Genes'!AD$27),"")</f>
        <v/>
      </c>
      <c r="AC293" s="132" t="str">
        <f>IF(SUM('Control Sample Data'!G$3:G$386)&gt;10,IF(AND(ISNUMBER('Control Sample Data'!G293),'Control Sample Data'!G293&lt;35,'Control Sample Data'!G293&gt;0),'Control Sample Data'!G293-'Choose Housekeeping Genes'!AE$27,35-'Choose Housekeeping Genes'!AE$27),"")</f>
        <v/>
      </c>
      <c r="AD293" s="132" t="str">
        <f>IF(SUM('Control Sample Data'!H$3:H$386)&gt;10,IF(AND(ISNUMBER('Control Sample Data'!H293),'Control Sample Data'!H293&lt;35,'Control Sample Data'!H293&gt;0),'Control Sample Data'!H293-'Choose Housekeeping Genes'!AF$27,35-'Choose Housekeeping Genes'!AF$27),"")</f>
        <v/>
      </c>
      <c r="AE293" s="132" t="str">
        <f>IF(SUM('Control Sample Data'!I$3:I$386)&gt;10,IF(AND(ISNUMBER('Control Sample Data'!I293),'Control Sample Data'!I293&lt;35,'Control Sample Data'!I293&gt;0),'Control Sample Data'!I293-'Choose Housekeeping Genes'!AG$27,35-'Choose Housekeeping Genes'!AG$27),"")</f>
        <v/>
      </c>
      <c r="AF293" s="132" t="str">
        <f>IF(SUM('Control Sample Data'!J$3:J$386)&gt;10,IF(AND(ISNUMBER('Control Sample Data'!J293),'Control Sample Data'!J293&lt;35,'Control Sample Data'!J293&gt;0),'Control Sample Data'!J293-'Choose Housekeeping Genes'!AH$27,35-'Choose Housekeeping Genes'!AH$27),"")</f>
        <v/>
      </c>
      <c r="AG293" s="132" t="str">
        <f>IF(SUM('Control Sample Data'!K$3:K$386)&gt;10,IF(AND(ISNUMBER('Control Sample Data'!K293),'Control Sample Data'!K293&lt;35,'Control Sample Data'!K293&gt;0),'Control Sample Data'!K293-'Choose Housekeeping Genes'!AI$27,35-'Choose Housekeeping Genes'!AI$27),"")</f>
        <v/>
      </c>
      <c r="AH293" s="132" t="str">
        <f>IF(SUM('Control Sample Data'!L$3:L$386)&gt;10,IF(AND(ISNUMBER('Control Sample Data'!L293),'Control Sample Data'!L293&lt;35,'Control Sample Data'!L293&gt;0),'Control Sample Data'!L293-'Choose Housekeeping Genes'!AJ$27,35-'Choose Housekeeping Genes'!AJ$27),"")</f>
        <v/>
      </c>
      <c r="AI293" s="132" t="str">
        <f>IF(SUM('Control Sample Data'!M$3:M$386)&gt;10,IF(AND(ISNUMBER('Control Sample Data'!M293),'Control Sample Data'!M293&lt;35,'Control Sample Data'!M293&gt;0),'Control Sample Data'!M293-'Choose Housekeeping Genes'!AK$27,35-'Choose Housekeeping Genes'!AK$27),"")</f>
        <v/>
      </c>
      <c r="AJ293" s="132" t="str">
        <f>IF(SUM('Control Sample Data'!N$3:N$386)&gt;10,IF(AND(ISNUMBER('Control Sample Data'!N293),'Control Sample Data'!N293&lt;35,'Control Sample Data'!N293&gt;0),'Control Sample Data'!N293-'Choose Housekeeping Genes'!AL$27,35-'Choose Housekeeping Genes'!AL$27),"")</f>
        <v/>
      </c>
      <c r="AK293" s="132" t="str">
        <f>IF(SUM('Control Sample Data'!O$3:O$386)&gt;10,IF(AND(ISNUMBER('Control Sample Data'!O293),'Control Sample Data'!O293&lt;35,'Control Sample Data'!O293&gt;0),'Control Sample Data'!O293-'Choose Housekeeping Genes'!AM$27,35-'Choose Housekeeping Genes'!AM$27),"")</f>
        <v/>
      </c>
      <c r="AL293" s="132" t="str">
        <f>IF(SUM('Control Sample Data'!P$3:P$386)&gt;10,IF(AND(ISNUMBER('Control Sample Data'!P293),'Control Sample Data'!P293&lt;35,'Control Sample Data'!P293&gt;0),'Control Sample Data'!P293-'Choose Housekeeping Genes'!AN$27,35-'Choose Housekeeping Genes'!AN$27),"")</f>
        <v/>
      </c>
      <c r="AM293" s="132" t="str">
        <f>IF(SUM('Control Sample Data'!Q$3:Q$386)&gt;10,IF(AND(ISNUMBER('Control Sample Data'!Q293),'Control Sample Data'!Q293&lt;35,'Control Sample Data'!Q293&gt;0),'Control Sample Data'!Q293-'Choose Housekeeping Genes'!AO$27,35-'Choose Housekeeping Genes'!AO$27),"")</f>
        <v/>
      </c>
      <c r="AN293" s="132" t="str">
        <f>IF(SUM('Control Sample Data'!R$3:R$386)&gt;10,IF(AND(ISNUMBER('Control Sample Data'!R293),'Control Sample Data'!R293&lt;35,'Control Sample Data'!R293&gt;0),'Control Sample Data'!R293-'Choose Housekeeping Genes'!AP$27,35-'Choose Housekeeping Genes'!AP$27),"")</f>
        <v/>
      </c>
      <c r="AO293" s="132" t="str">
        <f>IF(SUM('Control Sample Data'!S$3:S$386)&gt;10,IF(AND(ISNUMBER('Control Sample Data'!S293),'Control Sample Data'!S293&lt;35,'Control Sample Data'!S293&gt;0),'Control Sample Data'!S293-'Choose Housekeeping Genes'!AQ$27,35-'Choose Housekeeping Genes'!AQ$27),"")</f>
        <v/>
      </c>
      <c r="AP293" s="132" t="str">
        <f>IF(SUM('Control Sample Data'!T$3:T$386)&gt;10,IF(AND(ISNUMBER('Control Sample Data'!T293),'Control Sample Data'!T293&lt;35,'Control Sample Data'!T293&gt;0),'Control Sample Data'!T293-'Choose Housekeeping Genes'!AR$27,35-'Choose Housekeeping Genes'!AR$27),"")</f>
        <v/>
      </c>
      <c r="AQ293" s="132" t="str">
        <f>IF(SUM('Control Sample Data'!U$3:U$386)&gt;10,IF(AND(ISNUMBER('Control Sample Data'!U293),'Control Sample Data'!U293&lt;35,'Control Sample Data'!U293&gt;0),'Control Sample Data'!U293-'Choose Housekeeping Genes'!AS$27,35-'Choose Housekeeping Genes'!AS$27),"")</f>
        <v/>
      </c>
      <c r="AR293" s="132" t="str">
        <f>IF(SUM('Control Sample Data'!V$3:V$386)&gt;10,IF(AND(ISNUMBER('Control Sample Data'!V293),'Control Sample Data'!V293&lt;35,'Control Sample Data'!V293&gt;0),'Control Sample Data'!V293-'Choose Housekeeping Genes'!AT$27,35-'Choose Housekeeping Genes'!AT$27),"")</f>
        <v/>
      </c>
      <c r="AS293" s="135" t="str">
        <f>'Control Sample Data'!A293</f>
        <v>LINC01370</v>
      </c>
      <c r="AT293" s="35" t="s">
        <v>339</v>
      </c>
      <c r="AU293" s="132" t="str">
        <f ca="1">IF(ISNUMBER(C293-'Choose Housekeeping Genes'!D$17),C293-'Choose Housekeeping Genes'!D$17,"")</f>
        <v/>
      </c>
      <c r="AV293" s="132" t="str">
        <f ca="1">IF(ISNUMBER(D293-'Choose Housekeeping Genes'!E$17),D293-'Choose Housekeeping Genes'!E$17,"")</f>
        <v/>
      </c>
      <c r="AW293" s="132" t="str">
        <f ca="1">IF(ISNUMBER(E293-'Choose Housekeeping Genes'!F$17),E293-'Choose Housekeeping Genes'!F$17,"")</f>
        <v/>
      </c>
      <c r="AX293" s="132" t="str">
        <f ca="1">IF(ISNUMBER(F293-'Choose Housekeeping Genes'!G$17),F293-'Choose Housekeeping Genes'!G$17,"")</f>
        <v/>
      </c>
      <c r="AY293" s="132" t="str">
        <f ca="1">IF(ISNUMBER(G293-'Choose Housekeeping Genes'!H$17),G293-'Choose Housekeeping Genes'!H$17,"")</f>
        <v/>
      </c>
      <c r="AZ293" s="132" t="str">
        <f ca="1">IF(ISNUMBER(H293-'Choose Housekeeping Genes'!I$17),H293-'Choose Housekeeping Genes'!I$17,"")</f>
        <v/>
      </c>
      <c r="BA293" s="132" t="str">
        <f ca="1">IF(ISNUMBER(I293-'Choose Housekeeping Genes'!J$17),I293-'Choose Housekeeping Genes'!J$17,"")</f>
        <v/>
      </c>
      <c r="BB293" s="132" t="str">
        <f ca="1">IF(ISNUMBER(J293-'Choose Housekeeping Genes'!K$17),J293-'Choose Housekeeping Genes'!K$17,"")</f>
        <v/>
      </c>
      <c r="BC293" s="132" t="str">
        <f ca="1">IF(ISNUMBER(K293-'Choose Housekeeping Genes'!L$17),K293-'Choose Housekeeping Genes'!L$17,"")</f>
        <v/>
      </c>
      <c r="BD293" s="132" t="str">
        <f ca="1">IF(ISNUMBER(L293-'Choose Housekeeping Genes'!M$17),L293-'Choose Housekeeping Genes'!M$17,"")</f>
        <v/>
      </c>
      <c r="BE293" s="132" t="str">
        <f ca="1">IF(ISNUMBER(M293-'Choose Housekeeping Genes'!N$17),M293-'Choose Housekeeping Genes'!N$17,"")</f>
        <v/>
      </c>
      <c r="BF293" s="132" t="str">
        <f ca="1">IF(ISNUMBER(N293-'Choose Housekeeping Genes'!O$17),N293-'Choose Housekeeping Genes'!O$17,"")</f>
        <v/>
      </c>
      <c r="BG293" s="132" t="str">
        <f ca="1">IF(ISNUMBER(O293-'Choose Housekeeping Genes'!P$17),O293-'Choose Housekeeping Genes'!P$17,"")</f>
        <v/>
      </c>
      <c r="BH293" s="132" t="str">
        <f ca="1">IF(ISNUMBER(P293-'Choose Housekeeping Genes'!Q$17),P293-'Choose Housekeeping Genes'!Q$17,"")</f>
        <v/>
      </c>
      <c r="BI293" s="132" t="str">
        <f ca="1">IF(ISNUMBER(Q293-'Choose Housekeeping Genes'!R$17),Q293-'Choose Housekeeping Genes'!R$17,"")</f>
        <v/>
      </c>
      <c r="BJ293" s="132" t="str">
        <f ca="1">IF(ISNUMBER(R293-'Choose Housekeeping Genes'!S$17),R293-'Choose Housekeeping Genes'!S$17,"")</f>
        <v/>
      </c>
      <c r="BK293" s="132" t="str">
        <f ca="1">IF(ISNUMBER(S293-'Choose Housekeeping Genes'!T$17),S293-'Choose Housekeeping Genes'!T$17,"")</f>
        <v/>
      </c>
      <c r="BL293" s="132" t="str">
        <f ca="1">IF(ISNUMBER(T293-'Choose Housekeeping Genes'!U$17),T293-'Choose Housekeeping Genes'!U$17,"")</f>
        <v/>
      </c>
      <c r="BM293" s="132" t="str">
        <f ca="1">IF(ISNUMBER(U293-'Choose Housekeeping Genes'!V$17),U293-'Choose Housekeeping Genes'!V$17,"")</f>
        <v/>
      </c>
      <c r="BN293" s="132" t="str">
        <f ca="1">IF(ISNUMBER(V293-'Choose Housekeeping Genes'!W$17),V293-'Choose Housekeeping Genes'!W$17,"")</f>
        <v/>
      </c>
      <c r="BO293" s="142" t="str">
        <f t="shared" si="17"/>
        <v>LINC01370</v>
      </c>
      <c r="BP293" s="141" t="s">
        <v>339</v>
      </c>
      <c r="BQ293" s="132" t="str">
        <f ca="1">IF(ISNUMBER(Y293-'Choose Housekeeping Genes'!AA$17),Y293-'Choose Housekeeping Genes'!AA$17,"")</f>
        <v/>
      </c>
      <c r="BR293" s="132" t="str">
        <f ca="1">IF(ISNUMBER(Z293-'Choose Housekeeping Genes'!AB$17),Z293-'Choose Housekeeping Genes'!AB$17,"")</f>
        <v/>
      </c>
      <c r="BS293" s="132" t="str">
        <f ca="1">IF(ISNUMBER(AA293-'Choose Housekeeping Genes'!AC$17),AA293-'Choose Housekeeping Genes'!AC$17,"")</f>
        <v/>
      </c>
      <c r="BT293" s="132" t="str">
        <f ca="1">IF(ISNUMBER(AB293-'Choose Housekeeping Genes'!AD$17),AB293-'Choose Housekeeping Genes'!AD$17,"")</f>
        <v/>
      </c>
      <c r="BU293" s="132" t="str">
        <f ca="1">IF(ISNUMBER(AC293-'Choose Housekeeping Genes'!AE$17),AC293-'Choose Housekeeping Genes'!AE$17,"")</f>
        <v/>
      </c>
      <c r="BV293" s="132" t="str">
        <f ca="1">IF(ISNUMBER(AD293-'Choose Housekeeping Genes'!AF$17),AD293-'Choose Housekeeping Genes'!AF$17,"")</f>
        <v/>
      </c>
      <c r="BW293" s="132" t="str">
        <f ca="1">IF(ISNUMBER(AE293-'Choose Housekeeping Genes'!AG$17),AE293-'Choose Housekeeping Genes'!AG$17,"")</f>
        <v/>
      </c>
      <c r="BX293" s="132" t="str">
        <f ca="1">IF(ISNUMBER(AF293-'Choose Housekeeping Genes'!AH$17),AF293-'Choose Housekeeping Genes'!AH$17,"")</f>
        <v/>
      </c>
      <c r="BY293" s="132" t="str">
        <f ca="1">IF(ISNUMBER(AG293-'Choose Housekeeping Genes'!AI$17),AG293-'Choose Housekeeping Genes'!AI$17,"")</f>
        <v/>
      </c>
      <c r="BZ293" s="132" t="str">
        <f ca="1">IF(ISNUMBER(AH293-'Choose Housekeeping Genes'!AJ$17),AH293-'Choose Housekeeping Genes'!AJ$17,"")</f>
        <v/>
      </c>
      <c r="CA293" s="132" t="str">
        <f ca="1">IF(ISNUMBER(AI293-'Choose Housekeeping Genes'!AK$17),AI293-'Choose Housekeeping Genes'!AK$17,"")</f>
        <v/>
      </c>
      <c r="CB293" s="132" t="str">
        <f ca="1">IF(ISNUMBER(AJ293-'Choose Housekeeping Genes'!AL$17),AJ293-'Choose Housekeeping Genes'!AL$17,"")</f>
        <v/>
      </c>
      <c r="CC293" s="132" t="str">
        <f ca="1">IF(ISNUMBER(AK293-'Choose Housekeeping Genes'!AM$17),AK293-'Choose Housekeeping Genes'!AM$17,"")</f>
        <v/>
      </c>
      <c r="CD293" s="132" t="str">
        <f ca="1">IF(ISNUMBER(AL293-'Choose Housekeeping Genes'!AN$17),AL293-'Choose Housekeeping Genes'!AN$17,"")</f>
        <v/>
      </c>
      <c r="CE293" s="132" t="str">
        <f ca="1">IF(ISNUMBER(AM293-'Choose Housekeeping Genes'!AO$17),AM293-'Choose Housekeeping Genes'!AO$17,"")</f>
        <v/>
      </c>
      <c r="CF293" s="132" t="str">
        <f ca="1">IF(ISNUMBER(AN293-'Choose Housekeeping Genes'!AP$17),AN293-'Choose Housekeeping Genes'!AP$17,"")</f>
        <v/>
      </c>
      <c r="CG293" s="132" t="str">
        <f ca="1">IF(ISNUMBER(AO293-'Choose Housekeeping Genes'!AQ$17),AO293-'Choose Housekeeping Genes'!AQ$17,"")</f>
        <v/>
      </c>
      <c r="CH293" s="132" t="str">
        <f ca="1">IF(ISNUMBER(AP293-'Choose Housekeeping Genes'!AR$17),AP293-'Choose Housekeeping Genes'!AR$17,"")</f>
        <v/>
      </c>
      <c r="CI293" s="132" t="str">
        <f ca="1">IF(ISNUMBER(AQ293-'Choose Housekeeping Genes'!AS$17),AQ293-'Choose Housekeeping Genes'!AS$17,"")</f>
        <v/>
      </c>
      <c r="CJ293" s="132" t="str">
        <f ca="1">IF(ISNUMBER(AR293-'Choose Housekeeping Genes'!AT$17),AR293-'Choose Housekeeping Genes'!AT$17,"")</f>
        <v/>
      </c>
      <c r="CK293" s="137" t="e">
        <f t="shared" ca="1" si="15"/>
        <v>#DIV/0!</v>
      </c>
      <c r="CL293" s="138" t="e">
        <f t="shared" ca="1" si="16"/>
        <v>#DIV/0!</v>
      </c>
    </row>
    <row r="294" spans="1:90" ht="12.75" x14ac:dyDescent="0.15">
      <c r="A294" s="131" t="str">
        <f>'Transcript table'!C294</f>
        <v>LINC01630-1</v>
      </c>
      <c r="B294" s="35" t="s">
        <v>340</v>
      </c>
      <c r="C294" s="132" t="str">
        <f>IF(SUM('Test Sample Data'!C$3:C$386)&gt;10,IF(AND(ISNUMBER('Test Sample Data'!C294),'Test Sample Data'!C294&lt;35,'Test Sample Data'!C294&gt;0),'Test Sample Data'!C294-'Choose Housekeeping Genes'!D$27,35-'Choose Housekeeping Genes'!D$27),"")</f>
        <v/>
      </c>
      <c r="D294" s="132" t="str">
        <f>IF(SUM('Test Sample Data'!D$3:D$386)&gt;10,IF(AND(ISNUMBER('Test Sample Data'!D294),'Test Sample Data'!D294&lt;35,'Test Sample Data'!D294&gt;0),'Test Sample Data'!D294-'Choose Housekeeping Genes'!E$27,35-'Choose Housekeeping Genes'!E$27),"")</f>
        <v/>
      </c>
      <c r="E294" s="132" t="str">
        <f>IF(SUM('Test Sample Data'!E$3:E$386)&gt;10,IF(AND(ISNUMBER('Test Sample Data'!E294),'Test Sample Data'!E294&lt;35,'Test Sample Data'!E294&gt;0),'Test Sample Data'!E294-'Choose Housekeeping Genes'!F$27,35-'Choose Housekeeping Genes'!F$27),"")</f>
        <v/>
      </c>
      <c r="F294" s="132" t="str">
        <f>IF(SUM('Test Sample Data'!F$3:F$386)&gt;10,IF(AND(ISNUMBER('Test Sample Data'!F294),'Test Sample Data'!F294&lt;35,'Test Sample Data'!F294&gt;0),'Test Sample Data'!F294-'Choose Housekeeping Genes'!G$27,35-'Choose Housekeeping Genes'!G$27),"")</f>
        <v/>
      </c>
      <c r="G294" s="132" t="str">
        <f>IF(SUM('Test Sample Data'!G$3:G$386)&gt;10,IF(AND(ISNUMBER('Test Sample Data'!G294),'Test Sample Data'!G294&lt;35,'Test Sample Data'!G294&gt;0),'Test Sample Data'!G294-'Choose Housekeeping Genes'!H$27,35-'Choose Housekeeping Genes'!H$27),"")</f>
        <v/>
      </c>
      <c r="H294" s="132" t="str">
        <f>IF(SUM('Test Sample Data'!H$3:H$386)&gt;10,IF(AND(ISNUMBER('Test Sample Data'!H294),'Test Sample Data'!H294&lt;35,'Test Sample Data'!H294&gt;0),'Test Sample Data'!H294-'Choose Housekeeping Genes'!I$27,35-'Choose Housekeeping Genes'!I$27),"")</f>
        <v/>
      </c>
      <c r="I294" s="132" t="str">
        <f>IF(SUM('Test Sample Data'!I$3:I$386)&gt;10,IF(AND(ISNUMBER('Test Sample Data'!I294),'Test Sample Data'!I294&lt;35,'Test Sample Data'!I294&gt;0),'Test Sample Data'!I294-'Choose Housekeeping Genes'!J$27,35-'Choose Housekeeping Genes'!J$27),"")</f>
        <v/>
      </c>
      <c r="J294" s="132" t="str">
        <f>IF(SUM('Test Sample Data'!J$3:J$386)&gt;10,IF(AND(ISNUMBER('Test Sample Data'!J294),'Test Sample Data'!J294&lt;35,'Test Sample Data'!J294&gt;0),'Test Sample Data'!J294-'Choose Housekeeping Genes'!K$27,35-'Choose Housekeeping Genes'!K$27),"")</f>
        <v/>
      </c>
      <c r="K294" s="132" t="str">
        <f>IF(SUM('Test Sample Data'!K$3:K$386)&gt;10,IF(AND(ISNUMBER('Test Sample Data'!K294),'Test Sample Data'!K294&lt;35,'Test Sample Data'!K294&gt;0),'Test Sample Data'!K294-'Choose Housekeeping Genes'!L$27,35-'Choose Housekeeping Genes'!L$27),"")</f>
        <v/>
      </c>
      <c r="L294" s="132" t="str">
        <f>IF(SUM('Test Sample Data'!L$3:L$386)&gt;10,IF(AND(ISNUMBER('Test Sample Data'!L294),'Test Sample Data'!L294&lt;35,'Test Sample Data'!L294&gt;0),'Test Sample Data'!L294-'Choose Housekeeping Genes'!M$27,35-'Choose Housekeeping Genes'!M$27),"")</f>
        <v/>
      </c>
      <c r="M294" s="132" t="str">
        <f>IF(SUM('Test Sample Data'!M$3:M$386)&gt;10,IF(AND(ISNUMBER('Test Sample Data'!M294),'Test Sample Data'!M294&lt;35,'Test Sample Data'!M294&gt;0),'Test Sample Data'!M294-'Choose Housekeeping Genes'!N$27,35-'Choose Housekeeping Genes'!N$27),"")</f>
        <v/>
      </c>
      <c r="N294" s="132" t="str">
        <f>IF(SUM('Test Sample Data'!N$3:N$386)&gt;10,IF(AND(ISNUMBER('Test Sample Data'!N294),'Test Sample Data'!N294&lt;35,'Test Sample Data'!N294&gt;0),'Test Sample Data'!N294-'Choose Housekeeping Genes'!O$27,35-'Choose Housekeeping Genes'!O$27),"")</f>
        <v/>
      </c>
      <c r="O294" s="132" t="str">
        <f>IF(SUM('Test Sample Data'!O$3:O$386)&gt;10,IF(AND(ISNUMBER('Test Sample Data'!O294),'Test Sample Data'!O294&lt;35,'Test Sample Data'!O294&gt;0),'Test Sample Data'!O294-'Choose Housekeeping Genes'!P$27,35-'Choose Housekeeping Genes'!P$27),"")</f>
        <v/>
      </c>
      <c r="P294" s="132" t="str">
        <f>IF(SUM('Test Sample Data'!P$3:P$386)&gt;10,IF(AND(ISNUMBER('Test Sample Data'!P294),'Test Sample Data'!P294&lt;35,'Test Sample Data'!P294&gt;0),'Test Sample Data'!P294-'Choose Housekeeping Genes'!Q$27,35-'Choose Housekeeping Genes'!Q$27),"")</f>
        <v/>
      </c>
      <c r="Q294" s="132" t="str">
        <f>IF(SUM('Test Sample Data'!Q$3:Q$386)&gt;10,IF(AND(ISNUMBER('Test Sample Data'!Q294),'Test Sample Data'!Q294&lt;35,'Test Sample Data'!Q294&gt;0),'Test Sample Data'!Q294-'Choose Housekeeping Genes'!R$27,35-'Choose Housekeeping Genes'!R$27),"")</f>
        <v/>
      </c>
      <c r="R294" s="132" t="str">
        <f>IF(SUM('Test Sample Data'!R$3:R$386)&gt;10,IF(AND(ISNUMBER('Test Sample Data'!R294),'Test Sample Data'!R294&lt;35,'Test Sample Data'!R294&gt;0),'Test Sample Data'!R294-'Choose Housekeeping Genes'!S$27,35-'Choose Housekeeping Genes'!S$27),"")</f>
        <v/>
      </c>
      <c r="S294" s="132" t="str">
        <f>IF(SUM('Test Sample Data'!S$3:S$386)&gt;10,IF(AND(ISNUMBER('Test Sample Data'!S294),'Test Sample Data'!S294&lt;35,'Test Sample Data'!S294&gt;0),'Test Sample Data'!S294-'Choose Housekeeping Genes'!T$27,35-'Choose Housekeeping Genes'!T$27),"")</f>
        <v/>
      </c>
      <c r="T294" s="132" t="str">
        <f>IF(SUM('Test Sample Data'!T$3:T$386)&gt;10,IF(AND(ISNUMBER('Test Sample Data'!T294),'Test Sample Data'!T294&lt;35,'Test Sample Data'!T294&gt;0),'Test Sample Data'!T294-'Choose Housekeeping Genes'!U$27,35-'Choose Housekeeping Genes'!U$27),"")</f>
        <v/>
      </c>
      <c r="U294" s="132" t="str">
        <f>IF(SUM('Test Sample Data'!U$3:U$386)&gt;10,IF(AND(ISNUMBER('Test Sample Data'!U294),'Test Sample Data'!U294&lt;35,'Test Sample Data'!U294&gt;0),'Test Sample Data'!U294-'Choose Housekeeping Genes'!V$27,35-'Choose Housekeeping Genes'!V$27),"")</f>
        <v/>
      </c>
      <c r="V294" s="132" t="str">
        <f>IF(SUM('Test Sample Data'!V$3:V$386)&gt;10,IF(AND(ISNUMBER('Test Sample Data'!V294),'Test Sample Data'!V294&lt;35,'Test Sample Data'!V294&gt;0),'Test Sample Data'!V294-'Choose Housekeeping Genes'!W$27,35-'Choose Housekeeping Genes'!W$27),"")</f>
        <v/>
      </c>
      <c r="W294" s="140" t="str">
        <f>'Control Sample Data'!A294</f>
        <v>LINC01630-1</v>
      </c>
      <c r="X294" s="141" t="s">
        <v>340</v>
      </c>
      <c r="Y294" s="132" t="str">
        <f>IF(SUM('Control Sample Data'!C$3:C$386)&gt;10,IF(AND(ISNUMBER('Control Sample Data'!C294),'Control Sample Data'!C294&lt;35,'Control Sample Data'!C294&gt;0),'Control Sample Data'!C294-'Choose Housekeeping Genes'!AA$27,35-'Choose Housekeeping Genes'!AA$27),"")</f>
        <v/>
      </c>
      <c r="Z294" s="132" t="str">
        <f>IF(SUM('Control Sample Data'!D$3:D$386)&gt;10,IF(AND(ISNUMBER('Control Sample Data'!D294),'Control Sample Data'!D294&lt;35,'Control Sample Data'!D294&gt;0),'Control Sample Data'!D294-'Choose Housekeeping Genes'!AB$27,35-'Choose Housekeeping Genes'!AB$27),"")</f>
        <v/>
      </c>
      <c r="AA294" s="132" t="str">
        <f>IF(SUM('Control Sample Data'!E$3:E$386)&gt;10,IF(AND(ISNUMBER('Control Sample Data'!E294),'Control Sample Data'!E294&lt;35,'Control Sample Data'!E294&gt;0),'Control Sample Data'!E294-'Choose Housekeeping Genes'!AC$27,35-'Choose Housekeeping Genes'!AC$27),"")</f>
        <v/>
      </c>
      <c r="AB294" s="132" t="str">
        <f>IF(SUM('Control Sample Data'!F$3:F$386)&gt;10,IF(AND(ISNUMBER('Control Sample Data'!F294),'Control Sample Data'!F294&lt;35,'Control Sample Data'!F294&gt;0),'Control Sample Data'!F294-'Choose Housekeeping Genes'!AD$27,35-'Choose Housekeeping Genes'!AD$27),"")</f>
        <v/>
      </c>
      <c r="AC294" s="132" t="str">
        <f>IF(SUM('Control Sample Data'!G$3:G$386)&gt;10,IF(AND(ISNUMBER('Control Sample Data'!G294),'Control Sample Data'!G294&lt;35,'Control Sample Data'!G294&gt;0),'Control Sample Data'!G294-'Choose Housekeeping Genes'!AE$27,35-'Choose Housekeeping Genes'!AE$27),"")</f>
        <v/>
      </c>
      <c r="AD294" s="132" t="str">
        <f>IF(SUM('Control Sample Data'!H$3:H$386)&gt;10,IF(AND(ISNUMBER('Control Sample Data'!H294),'Control Sample Data'!H294&lt;35,'Control Sample Data'!H294&gt;0),'Control Sample Data'!H294-'Choose Housekeeping Genes'!AF$27,35-'Choose Housekeeping Genes'!AF$27),"")</f>
        <v/>
      </c>
      <c r="AE294" s="132" t="str">
        <f>IF(SUM('Control Sample Data'!I$3:I$386)&gt;10,IF(AND(ISNUMBER('Control Sample Data'!I294),'Control Sample Data'!I294&lt;35,'Control Sample Data'!I294&gt;0),'Control Sample Data'!I294-'Choose Housekeeping Genes'!AG$27,35-'Choose Housekeeping Genes'!AG$27),"")</f>
        <v/>
      </c>
      <c r="AF294" s="132" t="str">
        <f>IF(SUM('Control Sample Data'!J$3:J$386)&gt;10,IF(AND(ISNUMBER('Control Sample Data'!J294),'Control Sample Data'!J294&lt;35,'Control Sample Data'!J294&gt;0),'Control Sample Data'!J294-'Choose Housekeeping Genes'!AH$27,35-'Choose Housekeeping Genes'!AH$27),"")</f>
        <v/>
      </c>
      <c r="AG294" s="132" t="str">
        <f>IF(SUM('Control Sample Data'!K$3:K$386)&gt;10,IF(AND(ISNUMBER('Control Sample Data'!K294),'Control Sample Data'!K294&lt;35,'Control Sample Data'!K294&gt;0),'Control Sample Data'!K294-'Choose Housekeeping Genes'!AI$27,35-'Choose Housekeeping Genes'!AI$27),"")</f>
        <v/>
      </c>
      <c r="AH294" s="132" t="str">
        <f>IF(SUM('Control Sample Data'!L$3:L$386)&gt;10,IF(AND(ISNUMBER('Control Sample Data'!L294),'Control Sample Data'!L294&lt;35,'Control Sample Data'!L294&gt;0),'Control Sample Data'!L294-'Choose Housekeeping Genes'!AJ$27,35-'Choose Housekeeping Genes'!AJ$27),"")</f>
        <v/>
      </c>
      <c r="AI294" s="132" t="str">
        <f>IF(SUM('Control Sample Data'!M$3:M$386)&gt;10,IF(AND(ISNUMBER('Control Sample Data'!M294),'Control Sample Data'!M294&lt;35,'Control Sample Data'!M294&gt;0),'Control Sample Data'!M294-'Choose Housekeeping Genes'!AK$27,35-'Choose Housekeeping Genes'!AK$27),"")</f>
        <v/>
      </c>
      <c r="AJ294" s="132" t="str">
        <f>IF(SUM('Control Sample Data'!N$3:N$386)&gt;10,IF(AND(ISNUMBER('Control Sample Data'!N294),'Control Sample Data'!N294&lt;35,'Control Sample Data'!N294&gt;0),'Control Sample Data'!N294-'Choose Housekeeping Genes'!AL$27,35-'Choose Housekeeping Genes'!AL$27),"")</f>
        <v/>
      </c>
      <c r="AK294" s="132" t="str">
        <f>IF(SUM('Control Sample Data'!O$3:O$386)&gt;10,IF(AND(ISNUMBER('Control Sample Data'!O294),'Control Sample Data'!O294&lt;35,'Control Sample Data'!O294&gt;0),'Control Sample Data'!O294-'Choose Housekeeping Genes'!AM$27,35-'Choose Housekeeping Genes'!AM$27),"")</f>
        <v/>
      </c>
      <c r="AL294" s="132" t="str">
        <f>IF(SUM('Control Sample Data'!P$3:P$386)&gt;10,IF(AND(ISNUMBER('Control Sample Data'!P294),'Control Sample Data'!P294&lt;35,'Control Sample Data'!P294&gt;0),'Control Sample Data'!P294-'Choose Housekeeping Genes'!AN$27,35-'Choose Housekeeping Genes'!AN$27),"")</f>
        <v/>
      </c>
      <c r="AM294" s="132" t="str">
        <f>IF(SUM('Control Sample Data'!Q$3:Q$386)&gt;10,IF(AND(ISNUMBER('Control Sample Data'!Q294),'Control Sample Data'!Q294&lt;35,'Control Sample Data'!Q294&gt;0),'Control Sample Data'!Q294-'Choose Housekeeping Genes'!AO$27,35-'Choose Housekeeping Genes'!AO$27),"")</f>
        <v/>
      </c>
      <c r="AN294" s="132" t="str">
        <f>IF(SUM('Control Sample Data'!R$3:R$386)&gt;10,IF(AND(ISNUMBER('Control Sample Data'!R294),'Control Sample Data'!R294&lt;35,'Control Sample Data'!R294&gt;0),'Control Sample Data'!R294-'Choose Housekeeping Genes'!AP$27,35-'Choose Housekeeping Genes'!AP$27),"")</f>
        <v/>
      </c>
      <c r="AO294" s="132" t="str">
        <f>IF(SUM('Control Sample Data'!S$3:S$386)&gt;10,IF(AND(ISNUMBER('Control Sample Data'!S294),'Control Sample Data'!S294&lt;35,'Control Sample Data'!S294&gt;0),'Control Sample Data'!S294-'Choose Housekeeping Genes'!AQ$27,35-'Choose Housekeeping Genes'!AQ$27),"")</f>
        <v/>
      </c>
      <c r="AP294" s="132" t="str">
        <f>IF(SUM('Control Sample Data'!T$3:T$386)&gt;10,IF(AND(ISNUMBER('Control Sample Data'!T294),'Control Sample Data'!T294&lt;35,'Control Sample Data'!T294&gt;0),'Control Sample Data'!T294-'Choose Housekeeping Genes'!AR$27,35-'Choose Housekeeping Genes'!AR$27),"")</f>
        <v/>
      </c>
      <c r="AQ294" s="132" t="str">
        <f>IF(SUM('Control Sample Data'!U$3:U$386)&gt;10,IF(AND(ISNUMBER('Control Sample Data'!U294),'Control Sample Data'!U294&lt;35,'Control Sample Data'!U294&gt;0),'Control Sample Data'!U294-'Choose Housekeeping Genes'!AS$27,35-'Choose Housekeeping Genes'!AS$27),"")</f>
        <v/>
      </c>
      <c r="AR294" s="132" t="str">
        <f>IF(SUM('Control Sample Data'!V$3:V$386)&gt;10,IF(AND(ISNUMBER('Control Sample Data'!V294),'Control Sample Data'!V294&lt;35,'Control Sample Data'!V294&gt;0),'Control Sample Data'!V294-'Choose Housekeeping Genes'!AT$27,35-'Choose Housekeeping Genes'!AT$27),"")</f>
        <v/>
      </c>
      <c r="AS294" s="135" t="str">
        <f>'Control Sample Data'!A294</f>
        <v>LINC01630-1</v>
      </c>
      <c r="AT294" s="35" t="s">
        <v>340</v>
      </c>
      <c r="AU294" s="132" t="str">
        <f ca="1">IF(ISNUMBER(C294-'Choose Housekeeping Genes'!D$17),C294-'Choose Housekeeping Genes'!D$17,"")</f>
        <v/>
      </c>
      <c r="AV294" s="132" t="str">
        <f ca="1">IF(ISNUMBER(D294-'Choose Housekeeping Genes'!E$17),D294-'Choose Housekeeping Genes'!E$17,"")</f>
        <v/>
      </c>
      <c r="AW294" s="132" t="str">
        <f ca="1">IF(ISNUMBER(E294-'Choose Housekeeping Genes'!F$17),E294-'Choose Housekeeping Genes'!F$17,"")</f>
        <v/>
      </c>
      <c r="AX294" s="132" t="str">
        <f ca="1">IF(ISNUMBER(F294-'Choose Housekeeping Genes'!G$17),F294-'Choose Housekeeping Genes'!G$17,"")</f>
        <v/>
      </c>
      <c r="AY294" s="132" t="str">
        <f ca="1">IF(ISNUMBER(G294-'Choose Housekeeping Genes'!H$17),G294-'Choose Housekeeping Genes'!H$17,"")</f>
        <v/>
      </c>
      <c r="AZ294" s="132" t="str">
        <f ca="1">IF(ISNUMBER(H294-'Choose Housekeeping Genes'!I$17),H294-'Choose Housekeeping Genes'!I$17,"")</f>
        <v/>
      </c>
      <c r="BA294" s="132" t="str">
        <f ca="1">IF(ISNUMBER(I294-'Choose Housekeeping Genes'!J$17),I294-'Choose Housekeeping Genes'!J$17,"")</f>
        <v/>
      </c>
      <c r="BB294" s="132" t="str">
        <f ca="1">IF(ISNUMBER(J294-'Choose Housekeeping Genes'!K$17),J294-'Choose Housekeeping Genes'!K$17,"")</f>
        <v/>
      </c>
      <c r="BC294" s="132" t="str">
        <f ca="1">IF(ISNUMBER(K294-'Choose Housekeeping Genes'!L$17),K294-'Choose Housekeeping Genes'!L$17,"")</f>
        <v/>
      </c>
      <c r="BD294" s="132" t="str">
        <f ca="1">IF(ISNUMBER(L294-'Choose Housekeeping Genes'!M$17),L294-'Choose Housekeeping Genes'!M$17,"")</f>
        <v/>
      </c>
      <c r="BE294" s="132" t="str">
        <f ca="1">IF(ISNUMBER(M294-'Choose Housekeeping Genes'!N$17),M294-'Choose Housekeeping Genes'!N$17,"")</f>
        <v/>
      </c>
      <c r="BF294" s="132" t="str">
        <f ca="1">IF(ISNUMBER(N294-'Choose Housekeeping Genes'!O$17),N294-'Choose Housekeeping Genes'!O$17,"")</f>
        <v/>
      </c>
      <c r="BG294" s="132" t="str">
        <f ca="1">IF(ISNUMBER(O294-'Choose Housekeeping Genes'!P$17),O294-'Choose Housekeeping Genes'!P$17,"")</f>
        <v/>
      </c>
      <c r="BH294" s="132" t="str">
        <f ca="1">IF(ISNUMBER(P294-'Choose Housekeeping Genes'!Q$17),P294-'Choose Housekeeping Genes'!Q$17,"")</f>
        <v/>
      </c>
      <c r="BI294" s="132" t="str">
        <f ca="1">IF(ISNUMBER(Q294-'Choose Housekeeping Genes'!R$17),Q294-'Choose Housekeeping Genes'!R$17,"")</f>
        <v/>
      </c>
      <c r="BJ294" s="132" t="str">
        <f ca="1">IF(ISNUMBER(R294-'Choose Housekeeping Genes'!S$17),R294-'Choose Housekeeping Genes'!S$17,"")</f>
        <v/>
      </c>
      <c r="BK294" s="132" t="str">
        <f ca="1">IF(ISNUMBER(S294-'Choose Housekeeping Genes'!T$17),S294-'Choose Housekeeping Genes'!T$17,"")</f>
        <v/>
      </c>
      <c r="BL294" s="132" t="str">
        <f ca="1">IF(ISNUMBER(T294-'Choose Housekeeping Genes'!U$17),T294-'Choose Housekeeping Genes'!U$17,"")</f>
        <v/>
      </c>
      <c r="BM294" s="132" t="str">
        <f ca="1">IF(ISNUMBER(U294-'Choose Housekeeping Genes'!V$17),U294-'Choose Housekeeping Genes'!V$17,"")</f>
        <v/>
      </c>
      <c r="BN294" s="132" t="str">
        <f ca="1">IF(ISNUMBER(V294-'Choose Housekeeping Genes'!W$17),V294-'Choose Housekeeping Genes'!W$17,"")</f>
        <v/>
      </c>
      <c r="BO294" s="142" t="str">
        <f t="shared" si="17"/>
        <v>LINC01630-1</v>
      </c>
      <c r="BP294" s="141" t="s">
        <v>340</v>
      </c>
      <c r="BQ294" s="132" t="str">
        <f ca="1">IF(ISNUMBER(Y294-'Choose Housekeeping Genes'!AA$17),Y294-'Choose Housekeeping Genes'!AA$17,"")</f>
        <v/>
      </c>
      <c r="BR294" s="132" t="str">
        <f ca="1">IF(ISNUMBER(Z294-'Choose Housekeeping Genes'!AB$17),Z294-'Choose Housekeeping Genes'!AB$17,"")</f>
        <v/>
      </c>
      <c r="BS294" s="132" t="str">
        <f ca="1">IF(ISNUMBER(AA294-'Choose Housekeeping Genes'!AC$17),AA294-'Choose Housekeeping Genes'!AC$17,"")</f>
        <v/>
      </c>
      <c r="BT294" s="132" t="str">
        <f ca="1">IF(ISNUMBER(AB294-'Choose Housekeeping Genes'!AD$17),AB294-'Choose Housekeeping Genes'!AD$17,"")</f>
        <v/>
      </c>
      <c r="BU294" s="132" t="str">
        <f ca="1">IF(ISNUMBER(AC294-'Choose Housekeeping Genes'!AE$17),AC294-'Choose Housekeeping Genes'!AE$17,"")</f>
        <v/>
      </c>
      <c r="BV294" s="132" t="str">
        <f ca="1">IF(ISNUMBER(AD294-'Choose Housekeeping Genes'!AF$17),AD294-'Choose Housekeeping Genes'!AF$17,"")</f>
        <v/>
      </c>
      <c r="BW294" s="132" t="str">
        <f ca="1">IF(ISNUMBER(AE294-'Choose Housekeeping Genes'!AG$17),AE294-'Choose Housekeeping Genes'!AG$17,"")</f>
        <v/>
      </c>
      <c r="BX294" s="132" t="str">
        <f ca="1">IF(ISNUMBER(AF294-'Choose Housekeeping Genes'!AH$17),AF294-'Choose Housekeeping Genes'!AH$17,"")</f>
        <v/>
      </c>
      <c r="BY294" s="132" t="str">
        <f ca="1">IF(ISNUMBER(AG294-'Choose Housekeeping Genes'!AI$17),AG294-'Choose Housekeeping Genes'!AI$17,"")</f>
        <v/>
      </c>
      <c r="BZ294" s="132" t="str">
        <f ca="1">IF(ISNUMBER(AH294-'Choose Housekeeping Genes'!AJ$17),AH294-'Choose Housekeeping Genes'!AJ$17,"")</f>
        <v/>
      </c>
      <c r="CA294" s="132" t="str">
        <f ca="1">IF(ISNUMBER(AI294-'Choose Housekeeping Genes'!AK$17),AI294-'Choose Housekeeping Genes'!AK$17,"")</f>
        <v/>
      </c>
      <c r="CB294" s="132" t="str">
        <f ca="1">IF(ISNUMBER(AJ294-'Choose Housekeeping Genes'!AL$17),AJ294-'Choose Housekeeping Genes'!AL$17,"")</f>
        <v/>
      </c>
      <c r="CC294" s="132" t="str">
        <f ca="1">IF(ISNUMBER(AK294-'Choose Housekeeping Genes'!AM$17),AK294-'Choose Housekeeping Genes'!AM$17,"")</f>
        <v/>
      </c>
      <c r="CD294" s="132" t="str">
        <f ca="1">IF(ISNUMBER(AL294-'Choose Housekeeping Genes'!AN$17),AL294-'Choose Housekeeping Genes'!AN$17,"")</f>
        <v/>
      </c>
      <c r="CE294" s="132" t="str">
        <f ca="1">IF(ISNUMBER(AM294-'Choose Housekeeping Genes'!AO$17),AM294-'Choose Housekeeping Genes'!AO$17,"")</f>
        <v/>
      </c>
      <c r="CF294" s="132" t="str">
        <f ca="1">IF(ISNUMBER(AN294-'Choose Housekeeping Genes'!AP$17),AN294-'Choose Housekeeping Genes'!AP$17,"")</f>
        <v/>
      </c>
      <c r="CG294" s="132" t="str">
        <f ca="1">IF(ISNUMBER(AO294-'Choose Housekeeping Genes'!AQ$17),AO294-'Choose Housekeeping Genes'!AQ$17,"")</f>
        <v/>
      </c>
      <c r="CH294" s="132" t="str">
        <f ca="1">IF(ISNUMBER(AP294-'Choose Housekeeping Genes'!AR$17),AP294-'Choose Housekeeping Genes'!AR$17,"")</f>
        <v/>
      </c>
      <c r="CI294" s="132" t="str">
        <f ca="1">IF(ISNUMBER(AQ294-'Choose Housekeeping Genes'!AS$17),AQ294-'Choose Housekeeping Genes'!AS$17,"")</f>
        <v/>
      </c>
      <c r="CJ294" s="132" t="str">
        <f ca="1">IF(ISNUMBER(AR294-'Choose Housekeeping Genes'!AT$17),AR294-'Choose Housekeeping Genes'!AT$17,"")</f>
        <v/>
      </c>
      <c r="CK294" s="137" t="e">
        <f t="shared" ca="1" si="15"/>
        <v>#DIV/0!</v>
      </c>
      <c r="CL294" s="138" t="e">
        <f t="shared" ca="1" si="16"/>
        <v>#DIV/0!</v>
      </c>
    </row>
    <row r="295" spans="1:90" ht="12.75" x14ac:dyDescent="0.15">
      <c r="A295" s="131" t="str">
        <f>'Transcript table'!C295</f>
        <v>LINC01630-2</v>
      </c>
      <c r="B295" s="35" t="s">
        <v>341</v>
      </c>
      <c r="C295" s="132" t="str">
        <f>IF(SUM('Test Sample Data'!C$3:C$386)&gt;10,IF(AND(ISNUMBER('Test Sample Data'!C295),'Test Sample Data'!C295&lt;35,'Test Sample Data'!C295&gt;0),'Test Sample Data'!C295-'Choose Housekeeping Genes'!D$27,35-'Choose Housekeeping Genes'!D$27),"")</f>
        <v/>
      </c>
      <c r="D295" s="132" t="str">
        <f>IF(SUM('Test Sample Data'!D$3:D$386)&gt;10,IF(AND(ISNUMBER('Test Sample Data'!D295),'Test Sample Data'!D295&lt;35,'Test Sample Data'!D295&gt;0),'Test Sample Data'!D295-'Choose Housekeeping Genes'!E$27,35-'Choose Housekeeping Genes'!E$27),"")</f>
        <v/>
      </c>
      <c r="E295" s="132" t="str">
        <f>IF(SUM('Test Sample Data'!E$3:E$386)&gt;10,IF(AND(ISNUMBER('Test Sample Data'!E295),'Test Sample Data'!E295&lt;35,'Test Sample Data'!E295&gt;0),'Test Sample Data'!E295-'Choose Housekeeping Genes'!F$27,35-'Choose Housekeeping Genes'!F$27),"")</f>
        <v/>
      </c>
      <c r="F295" s="132" t="str">
        <f>IF(SUM('Test Sample Data'!F$3:F$386)&gt;10,IF(AND(ISNUMBER('Test Sample Data'!F295),'Test Sample Data'!F295&lt;35,'Test Sample Data'!F295&gt;0),'Test Sample Data'!F295-'Choose Housekeeping Genes'!G$27,35-'Choose Housekeeping Genes'!G$27),"")</f>
        <v/>
      </c>
      <c r="G295" s="132" t="str">
        <f>IF(SUM('Test Sample Data'!G$3:G$386)&gt;10,IF(AND(ISNUMBER('Test Sample Data'!G295),'Test Sample Data'!G295&lt;35,'Test Sample Data'!G295&gt;0),'Test Sample Data'!G295-'Choose Housekeeping Genes'!H$27,35-'Choose Housekeeping Genes'!H$27),"")</f>
        <v/>
      </c>
      <c r="H295" s="132" t="str">
        <f>IF(SUM('Test Sample Data'!H$3:H$386)&gt;10,IF(AND(ISNUMBER('Test Sample Data'!H295),'Test Sample Data'!H295&lt;35,'Test Sample Data'!H295&gt;0),'Test Sample Data'!H295-'Choose Housekeeping Genes'!I$27,35-'Choose Housekeeping Genes'!I$27),"")</f>
        <v/>
      </c>
      <c r="I295" s="132" t="str">
        <f>IF(SUM('Test Sample Data'!I$3:I$386)&gt;10,IF(AND(ISNUMBER('Test Sample Data'!I295),'Test Sample Data'!I295&lt;35,'Test Sample Data'!I295&gt;0),'Test Sample Data'!I295-'Choose Housekeeping Genes'!J$27,35-'Choose Housekeeping Genes'!J$27),"")</f>
        <v/>
      </c>
      <c r="J295" s="132" t="str">
        <f>IF(SUM('Test Sample Data'!J$3:J$386)&gt;10,IF(AND(ISNUMBER('Test Sample Data'!J295),'Test Sample Data'!J295&lt;35,'Test Sample Data'!J295&gt;0),'Test Sample Data'!J295-'Choose Housekeeping Genes'!K$27,35-'Choose Housekeeping Genes'!K$27),"")</f>
        <v/>
      </c>
      <c r="K295" s="132" t="str">
        <f>IF(SUM('Test Sample Data'!K$3:K$386)&gt;10,IF(AND(ISNUMBER('Test Sample Data'!K295),'Test Sample Data'!K295&lt;35,'Test Sample Data'!K295&gt;0),'Test Sample Data'!K295-'Choose Housekeeping Genes'!L$27,35-'Choose Housekeeping Genes'!L$27),"")</f>
        <v/>
      </c>
      <c r="L295" s="132" t="str">
        <f>IF(SUM('Test Sample Data'!L$3:L$386)&gt;10,IF(AND(ISNUMBER('Test Sample Data'!L295),'Test Sample Data'!L295&lt;35,'Test Sample Data'!L295&gt;0),'Test Sample Data'!L295-'Choose Housekeeping Genes'!M$27,35-'Choose Housekeeping Genes'!M$27),"")</f>
        <v/>
      </c>
      <c r="M295" s="132" t="str">
        <f>IF(SUM('Test Sample Data'!M$3:M$386)&gt;10,IF(AND(ISNUMBER('Test Sample Data'!M295),'Test Sample Data'!M295&lt;35,'Test Sample Data'!M295&gt;0),'Test Sample Data'!M295-'Choose Housekeeping Genes'!N$27,35-'Choose Housekeeping Genes'!N$27),"")</f>
        <v/>
      </c>
      <c r="N295" s="132" t="str">
        <f>IF(SUM('Test Sample Data'!N$3:N$386)&gt;10,IF(AND(ISNUMBER('Test Sample Data'!N295),'Test Sample Data'!N295&lt;35,'Test Sample Data'!N295&gt;0),'Test Sample Data'!N295-'Choose Housekeeping Genes'!O$27,35-'Choose Housekeeping Genes'!O$27),"")</f>
        <v/>
      </c>
      <c r="O295" s="132" t="str">
        <f>IF(SUM('Test Sample Data'!O$3:O$386)&gt;10,IF(AND(ISNUMBER('Test Sample Data'!O295),'Test Sample Data'!O295&lt;35,'Test Sample Data'!O295&gt;0),'Test Sample Data'!O295-'Choose Housekeeping Genes'!P$27,35-'Choose Housekeeping Genes'!P$27),"")</f>
        <v/>
      </c>
      <c r="P295" s="132" t="str">
        <f>IF(SUM('Test Sample Data'!P$3:P$386)&gt;10,IF(AND(ISNUMBER('Test Sample Data'!P295),'Test Sample Data'!P295&lt;35,'Test Sample Data'!P295&gt;0),'Test Sample Data'!P295-'Choose Housekeeping Genes'!Q$27,35-'Choose Housekeeping Genes'!Q$27),"")</f>
        <v/>
      </c>
      <c r="Q295" s="132" t="str">
        <f>IF(SUM('Test Sample Data'!Q$3:Q$386)&gt;10,IF(AND(ISNUMBER('Test Sample Data'!Q295),'Test Sample Data'!Q295&lt;35,'Test Sample Data'!Q295&gt;0),'Test Sample Data'!Q295-'Choose Housekeeping Genes'!R$27,35-'Choose Housekeeping Genes'!R$27),"")</f>
        <v/>
      </c>
      <c r="R295" s="132" t="str">
        <f>IF(SUM('Test Sample Data'!R$3:R$386)&gt;10,IF(AND(ISNUMBER('Test Sample Data'!R295),'Test Sample Data'!R295&lt;35,'Test Sample Data'!R295&gt;0),'Test Sample Data'!R295-'Choose Housekeeping Genes'!S$27,35-'Choose Housekeeping Genes'!S$27),"")</f>
        <v/>
      </c>
      <c r="S295" s="132" t="str">
        <f>IF(SUM('Test Sample Data'!S$3:S$386)&gt;10,IF(AND(ISNUMBER('Test Sample Data'!S295),'Test Sample Data'!S295&lt;35,'Test Sample Data'!S295&gt;0),'Test Sample Data'!S295-'Choose Housekeeping Genes'!T$27,35-'Choose Housekeeping Genes'!T$27),"")</f>
        <v/>
      </c>
      <c r="T295" s="132" t="str">
        <f>IF(SUM('Test Sample Data'!T$3:T$386)&gt;10,IF(AND(ISNUMBER('Test Sample Data'!T295),'Test Sample Data'!T295&lt;35,'Test Sample Data'!T295&gt;0),'Test Sample Data'!T295-'Choose Housekeeping Genes'!U$27,35-'Choose Housekeeping Genes'!U$27),"")</f>
        <v/>
      </c>
      <c r="U295" s="132" t="str">
        <f>IF(SUM('Test Sample Data'!U$3:U$386)&gt;10,IF(AND(ISNUMBER('Test Sample Data'!U295),'Test Sample Data'!U295&lt;35,'Test Sample Data'!U295&gt;0),'Test Sample Data'!U295-'Choose Housekeeping Genes'!V$27,35-'Choose Housekeeping Genes'!V$27),"")</f>
        <v/>
      </c>
      <c r="V295" s="132" t="str">
        <f>IF(SUM('Test Sample Data'!V$3:V$386)&gt;10,IF(AND(ISNUMBER('Test Sample Data'!V295),'Test Sample Data'!V295&lt;35,'Test Sample Data'!V295&gt;0),'Test Sample Data'!V295-'Choose Housekeeping Genes'!W$27,35-'Choose Housekeeping Genes'!W$27),"")</f>
        <v/>
      </c>
      <c r="W295" s="140" t="str">
        <f>'Control Sample Data'!A295</f>
        <v>LINC01630-2</v>
      </c>
      <c r="X295" s="141" t="s">
        <v>341</v>
      </c>
      <c r="Y295" s="132" t="str">
        <f>IF(SUM('Control Sample Data'!C$3:C$386)&gt;10,IF(AND(ISNUMBER('Control Sample Data'!C295),'Control Sample Data'!C295&lt;35,'Control Sample Data'!C295&gt;0),'Control Sample Data'!C295-'Choose Housekeeping Genes'!AA$27,35-'Choose Housekeeping Genes'!AA$27),"")</f>
        <v/>
      </c>
      <c r="Z295" s="132" t="str">
        <f>IF(SUM('Control Sample Data'!D$3:D$386)&gt;10,IF(AND(ISNUMBER('Control Sample Data'!D295),'Control Sample Data'!D295&lt;35,'Control Sample Data'!D295&gt;0),'Control Sample Data'!D295-'Choose Housekeeping Genes'!AB$27,35-'Choose Housekeeping Genes'!AB$27),"")</f>
        <v/>
      </c>
      <c r="AA295" s="132" t="str">
        <f>IF(SUM('Control Sample Data'!E$3:E$386)&gt;10,IF(AND(ISNUMBER('Control Sample Data'!E295),'Control Sample Data'!E295&lt;35,'Control Sample Data'!E295&gt;0),'Control Sample Data'!E295-'Choose Housekeeping Genes'!AC$27,35-'Choose Housekeeping Genes'!AC$27),"")</f>
        <v/>
      </c>
      <c r="AB295" s="132" t="str">
        <f>IF(SUM('Control Sample Data'!F$3:F$386)&gt;10,IF(AND(ISNUMBER('Control Sample Data'!F295),'Control Sample Data'!F295&lt;35,'Control Sample Data'!F295&gt;0),'Control Sample Data'!F295-'Choose Housekeeping Genes'!AD$27,35-'Choose Housekeeping Genes'!AD$27),"")</f>
        <v/>
      </c>
      <c r="AC295" s="132" t="str">
        <f>IF(SUM('Control Sample Data'!G$3:G$386)&gt;10,IF(AND(ISNUMBER('Control Sample Data'!G295),'Control Sample Data'!G295&lt;35,'Control Sample Data'!G295&gt;0),'Control Sample Data'!G295-'Choose Housekeeping Genes'!AE$27,35-'Choose Housekeeping Genes'!AE$27),"")</f>
        <v/>
      </c>
      <c r="AD295" s="132" t="str">
        <f>IF(SUM('Control Sample Data'!H$3:H$386)&gt;10,IF(AND(ISNUMBER('Control Sample Data'!H295),'Control Sample Data'!H295&lt;35,'Control Sample Data'!H295&gt;0),'Control Sample Data'!H295-'Choose Housekeeping Genes'!AF$27,35-'Choose Housekeeping Genes'!AF$27),"")</f>
        <v/>
      </c>
      <c r="AE295" s="132" t="str">
        <f>IF(SUM('Control Sample Data'!I$3:I$386)&gt;10,IF(AND(ISNUMBER('Control Sample Data'!I295),'Control Sample Data'!I295&lt;35,'Control Sample Data'!I295&gt;0),'Control Sample Data'!I295-'Choose Housekeeping Genes'!AG$27,35-'Choose Housekeeping Genes'!AG$27),"")</f>
        <v/>
      </c>
      <c r="AF295" s="132" t="str">
        <f>IF(SUM('Control Sample Data'!J$3:J$386)&gt;10,IF(AND(ISNUMBER('Control Sample Data'!J295),'Control Sample Data'!J295&lt;35,'Control Sample Data'!J295&gt;0),'Control Sample Data'!J295-'Choose Housekeeping Genes'!AH$27,35-'Choose Housekeeping Genes'!AH$27),"")</f>
        <v/>
      </c>
      <c r="AG295" s="132" t="str">
        <f>IF(SUM('Control Sample Data'!K$3:K$386)&gt;10,IF(AND(ISNUMBER('Control Sample Data'!K295),'Control Sample Data'!K295&lt;35,'Control Sample Data'!K295&gt;0),'Control Sample Data'!K295-'Choose Housekeeping Genes'!AI$27,35-'Choose Housekeeping Genes'!AI$27),"")</f>
        <v/>
      </c>
      <c r="AH295" s="132" t="str">
        <f>IF(SUM('Control Sample Data'!L$3:L$386)&gt;10,IF(AND(ISNUMBER('Control Sample Data'!L295),'Control Sample Data'!L295&lt;35,'Control Sample Data'!L295&gt;0),'Control Sample Data'!L295-'Choose Housekeeping Genes'!AJ$27,35-'Choose Housekeeping Genes'!AJ$27),"")</f>
        <v/>
      </c>
      <c r="AI295" s="132" t="str">
        <f>IF(SUM('Control Sample Data'!M$3:M$386)&gt;10,IF(AND(ISNUMBER('Control Sample Data'!M295),'Control Sample Data'!M295&lt;35,'Control Sample Data'!M295&gt;0),'Control Sample Data'!M295-'Choose Housekeeping Genes'!AK$27,35-'Choose Housekeeping Genes'!AK$27),"")</f>
        <v/>
      </c>
      <c r="AJ295" s="132" t="str">
        <f>IF(SUM('Control Sample Data'!N$3:N$386)&gt;10,IF(AND(ISNUMBER('Control Sample Data'!N295),'Control Sample Data'!N295&lt;35,'Control Sample Data'!N295&gt;0),'Control Sample Data'!N295-'Choose Housekeeping Genes'!AL$27,35-'Choose Housekeeping Genes'!AL$27),"")</f>
        <v/>
      </c>
      <c r="AK295" s="132" t="str">
        <f>IF(SUM('Control Sample Data'!O$3:O$386)&gt;10,IF(AND(ISNUMBER('Control Sample Data'!O295),'Control Sample Data'!O295&lt;35,'Control Sample Data'!O295&gt;0),'Control Sample Data'!O295-'Choose Housekeeping Genes'!AM$27,35-'Choose Housekeeping Genes'!AM$27),"")</f>
        <v/>
      </c>
      <c r="AL295" s="132" t="str">
        <f>IF(SUM('Control Sample Data'!P$3:P$386)&gt;10,IF(AND(ISNUMBER('Control Sample Data'!P295),'Control Sample Data'!P295&lt;35,'Control Sample Data'!P295&gt;0),'Control Sample Data'!P295-'Choose Housekeeping Genes'!AN$27,35-'Choose Housekeeping Genes'!AN$27),"")</f>
        <v/>
      </c>
      <c r="AM295" s="132" t="str">
        <f>IF(SUM('Control Sample Data'!Q$3:Q$386)&gt;10,IF(AND(ISNUMBER('Control Sample Data'!Q295),'Control Sample Data'!Q295&lt;35,'Control Sample Data'!Q295&gt;0),'Control Sample Data'!Q295-'Choose Housekeeping Genes'!AO$27,35-'Choose Housekeeping Genes'!AO$27),"")</f>
        <v/>
      </c>
      <c r="AN295" s="132" t="str">
        <f>IF(SUM('Control Sample Data'!R$3:R$386)&gt;10,IF(AND(ISNUMBER('Control Sample Data'!R295),'Control Sample Data'!R295&lt;35,'Control Sample Data'!R295&gt;0),'Control Sample Data'!R295-'Choose Housekeeping Genes'!AP$27,35-'Choose Housekeeping Genes'!AP$27),"")</f>
        <v/>
      </c>
      <c r="AO295" s="132" t="str">
        <f>IF(SUM('Control Sample Data'!S$3:S$386)&gt;10,IF(AND(ISNUMBER('Control Sample Data'!S295),'Control Sample Data'!S295&lt;35,'Control Sample Data'!S295&gt;0),'Control Sample Data'!S295-'Choose Housekeeping Genes'!AQ$27,35-'Choose Housekeeping Genes'!AQ$27),"")</f>
        <v/>
      </c>
      <c r="AP295" s="132" t="str">
        <f>IF(SUM('Control Sample Data'!T$3:T$386)&gt;10,IF(AND(ISNUMBER('Control Sample Data'!T295),'Control Sample Data'!T295&lt;35,'Control Sample Data'!T295&gt;0),'Control Sample Data'!T295-'Choose Housekeeping Genes'!AR$27,35-'Choose Housekeeping Genes'!AR$27),"")</f>
        <v/>
      </c>
      <c r="AQ295" s="132" t="str">
        <f>IF(SUM('Control Sample Data'!U$3:U$386)&gt;10,IF(AND(ISNUMBER('Control Sample Data'!U295),'Control Sample Data'!U295&lt;35,'Control Sample Data'!U295&gt;0),'Control Sample Data'!U295-'Choose Housekeeping Genes'!AS$27,35-'Choose Housekeeping Genes'!AS$27),"")</f>
        <v/>
      </c>
      <c r="AR295" s="132" t="str">
        <f>IF(SUM('Control Sample Data'!V$3:V$386)&gt;10,IF(AND(ISNUMBER('Control Sample Data'!V295),'Control Sample Data'!V295&lt;35,'Control Sample Data'!V295&gt;0),'Control Sample Data'!V295-'Choose Housekeeping Genes'!AT$27,35-'Choose Housekeeping Genes'!AT$27),"")</f>
        <v/>
      </c>
      <c r="AS295" s="135" t="str">
        <f>'Control Sample Data'!A295</f>
        <v>LINC01630-2</v>
      </c>
      <c r="AT295" s="35" t="s">
        <v>341</v>
      </c>
      <c r="AU295" s="132" t="str">
        <f ca="1">IF(ISNUMBER(C295-'Choose Housekeeping Genes'!D$17),C295-'Choose Housekeeping Genes'!D$17,"")</f>
        <v/>
      </c>
      <c r="AV295" s="132" t="str">
        <f ca="1">IF(ISNUMBER(D295-'Choose Housekeeping Genes'!E$17),D295-'Choose Housekeeping Genes'!E$17,"")</f>
        <v/>
      </c>
      <c r="AW295" s="132" t="str">
        <f ca="1">IF(ISNUMBER(E295-'Choose Housekeeping Genes'!F$17),E295-'Choose Housekeeping Genes'!F$17,"")</f>
        <v/>
      </c>
      <c r="AX295" s="132" t="str">
        <f ca="1">IF(ISNUMBER(F295-'Choose Housekeeping Genes'!G$17),F295-'Choose Housekeeping Genes'!G$17,"")</f>
        <v/>
      </c>
      <c r="AY295" s="132" t="str">
        <f ca="1">IF(ISNUMBER(G295-'Choose Housekeeping Genes'!H$17),G295-'Choose Housekeeping Genes'!H$17,"")</f>
        <v/>
      </c>
      <c r="AZ295" s="132" t="str">
        <f ca="1">IF(ISNUMBER(H295-'Choose Housekeeping Genes'!I$17),H295-'Choose Housekeeping Genes'!I$17,"")</f>
        <v/>
      </c>
      <c r="BA295" s="132" t="str">
        <f ca="1">IF(ISNUMBER(I295-'Choose Housekeeping Genes'!J$17),I295-'Choose Housekeeping Genes'!J$17,"")</f>
        <v/>
      </c>
      <c r="BB295" s="132" t="str">
        <f ca="1">IF(ISNUMBER(J295-'Choose Housekeeping Genes'!K$17),J295-'Choose Housekeeping Genes'!K$17,"")</f>
        <v/>
      </c>
      <c r="BC295" s="132" t="str">
        <f ca="1">IF(ISNUMBER(K295-'Choose Housekeeping Genes'!L$17),K295-'Choose Housekeeping Genes'!L$17,"")</f>
        <v/>
      </c>
      <c r="BD295" s="132" t="str">
        <f ca="1">IF(ISNUMBER(L295-'Choose Housekeeping Genes'!M$17),L295-'Choose Housekeeping Genes'!M$17,"")</f>
        <v/>
      </c>
      <c r="BE295" s="132" t="str">
        <f ca="1">IF(ISNUMBER(M295-'Choose Housekeeping Genes'!N$17),M295-'Choose Housekeeping Genes'!N$17,"")</f>
        <v/>
      </c>
      <c r="BF295" s="132" t="str">
        <f ca="1">IF(ISNUMBER(N295-'Choose Housekeeping Genes'!O$17),N295-'Choose Housekeeping Genes'!O$17,"")</f>
        <v/>
      </c>
      <c r="BG295" s="132" t="str">
        <f ca="1">IF(ISNUMBER(O295-'Choose Housekeeping Genes'!P$17),O295-'Choose Housekeeping Genes'!P$17,"")</f>
        <v/>
      </c>
      <c r="BH295" s="132" t="str">
        <f ca="1">IF(ISNUMBER(P295-'Choose Housekeeping Genes'!Q$17),P295-'Choose Housekeeping Genes'!Q$17,"")</f>
        <v/>
      </c>
      <c r="BI295" s="132" t="str">
        <f ca="1">IF(ISNUMBER(Q295-'Choose Housekeeping Genes'!R$17),Q295-'Choose Housekeeping Genes'!R$17,"")</f>
        <v/>
      </c>
      <c r="BJ295" s="132" t="str">
        <f ca="1">IF(ISNUMBER(R295-'Choose Housekeeping Genes'!S$17),R295-'Choose Housekeeping Genes'!S$17,"")</f>
        <v/>
      </c>
      <c r="BK295" s="132" t="str">
        <f ca="1">IF(ISNUMBER(S295-'Choose Housekeeping Genes'!T$17),S295-'Choose Housekeeping Genes'!T$17,"")</f>
        <v/>
      </c>
      <c r="BL295" s="132" t="str">
        <f ca="1">IF(ISNUMBER(T295-'Choose Housekeeping Genes'!U$17),T295-'Choose Housekeeping Genes'!U$17,"")</f>
        <v/>
      </c>
      <c r="BM295" s="132" t="str">
        <f ca="1">IF(ISNUMBER(U295-'Choose Housekeeping Genes'!V$17),U295-'Choose Housekeeping Genes'!V$17,"")</f>
        <v/>
      </c>
      <c r="BN295" s="132" t="str">
        <f ca="1">IF(ISNUMBER(V295-'Choose Housekeeping Genes'!W$17),V295-'Choose Housekeeping Genes'!W$17,"")</f>
        <v/>
      </c>
      <c r="BO295" s="142" t="str">
        <f t="shared" si="17"/>
        <v>LINC01630-2</v>
      </c>
      <c r="BP295" s="141" t="s">
        <v>341</v>
      </c>
      <c r="BQ295" s="132" t="str">
        <f ca="1">IF(ISNUMBER(Y295-'Choose Housekeeping Genes'!AA$17),Y295-'Choose Housekeeping Genes'!AA$17,"")</f>
        <v/>
      </c>
      <c r="BR295" s="132" t="str">
        <f ca="1">IF(ISNUMBER(Z295-'Choose Housekeeping Genes'!AB$17),Z295-'Choose Housekeeping Genes'!AB$17,"")</f>
        <v/>
      </c>
      <c r="BS295" s="132" t="str">
        <f ca="1">IF(ISNUMBER(AA295-'Choose Housekeeping Genes'!AC$17),AA295-'Choose Housekeeping Genes'!AC$17,"")</f>
        <v/>
      </c>
      <c r="BT295" s="132" t="str">
        <f ca="1">IF(ISNUMBER(AB295-'Choose Housekeeping Genes'!AD$17),AB295-'Choose Housekeeping Genes'!AD$17,"")</f>
        <v/>
      </c>
      <c r="BU295" s="132" t="str">
        <f ca="1">IF(ISNUMBER(AC295-'Choose Housekeeping Genes'!AE$17),AC295-'Choose Housekeeping Genes'!AE$17,"")</f>
        <v/>
      </c>
      <c r="BV295" s="132" t="str">
        <f ca="1">IF(ISNUMBER(AD295-'Choose Housekeeping Genes'!AF$17),AD295-'Choose Housekeeping Genes'!AF$17,"")</f>
        <v/>
      </c>
      <c r="BW295" s="132" t="str">
        <f ca="1">IF(ISNUMBER(AE295-'Choose Housekeeping Genes'!AG$17),AE295-'Choose Housekeeping Genes'!AG$17,"")</f>
        <v/>
      </c>
      <c r="BX295" s="132" t="str">
        <f ca="1">IF(ISNUMBER(AF295-'Choose Housekeeping Genes'!AH$17),AF295-'Choose Housekeeping Genes'!AH$17,"")</f>
        <v/>
      </c>
      <c r="BY295" s="132" t="str">
        <f ca="1">IF(ISNUMBER(AG295-'Choose Housekeeping Genes'!AI$17),AG295-'Choose Housekeeping Genes'!AI$17,"")</f>
        <v/>
      </c>
      <c r="BZ295" s="132" t="str">
        <f ca="1">IF(ISNUMBER(AH295-'Choose Housekeeping Genes'!AJ$17),AH295-'Choose Housekeeping Genes'!AJ$17,"")</f>
        <v/>
      </c>
      <c r="CA295" s="132" t="str">
        <f ca="1">IF(ISNUMBER(AI295-'Choose Housekeeping Genes'!AK$17),AI295-'Choose Housekeeping Genes'!AK$17,"")</f>
        <v/>
      </c>
      <c r="CB295" s="132" t="str">
        <f ca="1">IF(ISNUMBER(AJ295-'Choose Housekeeping Genes'!AL$17),AJ295-'Choose Housekeeping Genes'!AL$17,"")</f>
        <v/>
      </c>
      <c r="CC295" s="132" t="str">
        <f ca="1">IF(ISNUMBER(AK295-'Choose Housekeeping Genes'!AM$17),AK295-'Choose Housekeeping Genes'!AM$17,"")</f>
        <v/>
      </c>
      <c r="CD295" s="132" t="str">
        <f ca="1">IF(ISNUMBER(AL295-'Choose Housekeeping Genes'!AN$17),AL295-'Choose Housekeeping Genes'!AN$17,"")</f>
        <v/>
      </c>
      <c r="CE295" s="132" t="str">
        <f ca="1">IF(ISNUMBER(AM295-'Choose Housekeeping Genes'!AO$17),AM295-'Choose Housekeeping Genes'!AO$17,"")</f>
        <v/>
      </c>
      <c r="CF295" s="132" t="str">
        <f ca="1">IF(ISNUMBER(AN295-'Choose Housekeeping Genes'!AP$17),AN295-'Choose Housekeeping Genes'!AP$17,"")</f>
        <v/>
      </c>
      <c r="CG295" s="132" t="str">
        <f ca="1">IF(ISNUMBER(AO295-'Choose Housekeeping Genes'!AQ$17),AO295-'Choose Housekeeping Genes'!AQ$17,"")</f>
        <v/>
      </c>
      <c r="CH295" s="132" t="str">
        <f ca="1">IF(ISNUMBER(AP295-'Choose Housekeeping Genes'!AR$17),AP295-'Choose Housekeeping Genes'!AR$17,"")</f>
        <v/>
      </c>
      <c r="CI295" s="132" t="str">
        <f ca="1">IF(ISNUMBER(AQ295-'Choose Housekeeping Genes'!AS$17),AQ295-'Choose Housekeeping Genes'!AS$17,"")</f>
        <v/>
      </c>
      <c r="CJ295" s="132" t="str">
        <f ca="1">IF(ISNUMBER(AR295-'Choose Housekeeping Genes'!AT$17),AR295-'Choose Housekeeping Genes'!AT$17,"")</f>
        <v/>
      </c>
      <c r="CK295" s="137" t="e">
        <f t="shared" ca="1" si="15"/>
        <v>#DIV/0!</v>
      </c>
      <c r="CL295" s="138" t="e">
        <f t="shared" ca="1" si="16"/>
        <v>#DIV/0!</v>
      </c>
    </row>
    <row r="296" spans="1:90" ht="12.75" x14ac:dyDescent="0.15">
      <c r="A296" s="131" t="str">
        <f>'Transcript table'!C296</f>
        <v>LINC-PINT</v>
      </c>
      <c r="B296" s="35" t="s">
        <v>342</v>
      </c>
      <c r="C296" s="132" t="str">
        <f>IF(SUM('Test Sample Data'!C$3:C$386)&gt;10,IF(AND(ISNUMBER('Test Sample Data'!C296),'Test Sample Data'!C296&lt;35,'Test Sample Data'!C296&gt;0),'Test Sample Data'!C296-'Choose Housekeeping Genes'!D$27,35-'Choose Housekeeping Genes'!D$27),"")</f>
        <v/>
      </c>
      <c r="D296" s="132" t="str">
        <f>IF(SUM('Test Sample Data'!D$3:D$386)&gt;10,IF(AND(ISNUMBER('Test Sample Data'!D296),'Test Sample Data'!D296&lt;35,'Test Sample Data'!D296&gt;0),'Test Sample Data'!D296-'Choose Housekeeping Genes'!E$27,35-'Choose Housekeeping Genes'!E$27),"")</f>
        <v/>
      </c>
      <c r="E296" s="132" t="str">
        <f>IF(SUM('Test Sample Data'!E$3:E$386)&gt;10,IF(AND(ISNUMBER('Test Sample Data'!E296),'Test Sample Data'!E296&lt;35,'Test Sample Data'!E296&gt;0),'Test Sample Data'!E296-'Choose Housekeeping Genes'!F$27,35-'Choose Housekeeping Genes'!F$27),"")</f>
        <v/>
      </c>
      <c r="F296" s="132" t="str">
        <f>IF(SUM('Test Sample Data'!F$3:F$386)&gt;10,IF(AND(ISNUMBER('Test Sample Data'!F296),'Test Sample Data'!F296&lt;35,'Test Sample Data'!F296&gt;0),'Test Sample Data'!F296-'Choose Housekeeping Genes'!G$27,35-'Choose Housekeeping Genes'!G$27),"")</f>
        <v/>
      </c>
      <c r="G296" s="132" t="str">
        <f>IF(SUM('Test Sample Data'!G$3:G$386)&gt;10,IF(AND(ISNUMBER('Test Sample Data'!G296),'Test Sample Data'!G296&lt;35,'Test Sample Data'!G296&gt;0),'Test Sample Data'!G296-'Choose Housekeeping Genes'!H$27,35-'Choose Housekeeping Genes'!H$27),"")</f>
        <v/>
      </c>
      <c r="H296" s="132" t="str">
        <f>IF(SUM('Test Sample Data'!H$3:H$386)&gt;10,IF(AND(ISNUMBER('Test Sample Data'!H296),'Test Sample Data'!H296&lt;35,'Test Sample Data'!H296&gt;0),'Test Sample Data'!H296-'Choose Housekeeping Genes'!I$27,35-'Choose Housekeeping Genes'!I$27),"")</f>
        <v/>
      </c>
      <c r="I296" s="132" t="str">
        <f>IF(SUM('Test Sample Data'!I$3:I$386)&gt;10,IF(AND(ISNUMBER('Test Sample Data'!I296),'Test Sample Data'!I296&lt;35,'Test Sample Data'!I296&gt;0),'Test Sample Data'!I296-'Choose Housekeeping Genes'!J$27,35-'Choose Housekeeping Genes'!J$27),"")</f>
        <v/>
      </c>
      <c r="J296" s="132" t="str">
        <f>IF(SUM('Test Sample Data'!J$3:J$386)&gt;10,IF(AND(ISNUMBER('Test Sample Data'!J296),'Test Sample Data'!J296&lt;35,'Test Sample Data'!J296&gt;0),'Test Sample Data'!J296-'Choose Housekeeping Genes'!K$27,35-'Choose Housekeeping Genes'!K$27),"")</f>
        <v/>
      </c>
      <c r="K296" s="132" t="str">
        <f>IF(SUM('Test Sample Data'!K$3:K$386)&gt;10,IF(AND(ISNUMBER('Test Sample Data'!K296),'Test Sample Data'!K296&lt;35,'Test Sample Data'!K296&gt;0),'Test Sample Data'!K296-'Choose Housekeeping Genes'!L$27,35-'Choose Housekeeping Genes'!L$27),"")</f>
        <v/>
      </c>
      <c r="L296" s="132" t="str">
        <f>IF(SUM('Test Sample Data'!L$3:L$386)&gt;10,IF(AND(ISNUMBER('Test Sample Data'!L296),'Test Sample Data'!L296&lt;35,'Test Sample Data'!L296&gt;0),'Test Sample Data'!L296-'Choose Housekeeping Genes'!M$27,35-'Choose Housekeeping Genes'!M$27),"")</f>
        <v/>
      </c>
      <c r="M296" s="132" t="str">
        <f>IF(SUM('Test Sample Data'!M$3:M$386)&gt;10,IF(AND(ISNUMBER('Test Sample Data'!M296),'Test Sample Data'!M296&lt;35,'Test Sample Data'!M296&gt;0),'Test Sample Data'!M296-'Choose Housekeeping Genes'!N$27,35-'Choose Housekeeping Genes'!N$27),"")</f>
        <v/>
      </c>
      <c r="N296" s="132" t="str">
        <f>IF(SUM('Test Sample Data'!N$3:N$386)&gt;10,IF(AND(ISNUMBER('Test Sample Data'!N296),'Test Sample Data'!N296&lt;35,'Test Sample Data'!N296&gt;0),'Test Sample Data'!N296-'Choose Housekeeping Genes'!O$27,35-'Choose Housekeeping Genes'!O$27),"")</f>
        <v/>
      </c>
      <c r="O296" s="132" t="str">
        <f>IF(SUM('Test Sample Data'!O$3:O$386)&gt;10,IF(AND(ISNUMBER('Test Sample Data'!O296),'Test Sample Data'!O296&lt;35,'Test Sample Data'!O296&gt;0),'Test Sample Data'!O296-'Choose Housekeeping Genes'!P$27,35-'Choose Housekeeping Genes'!P$27),"")</f>
        <v/>
      </c>
      <c r="P296" s="132" t="str">
        <f>IF(SUM('Test Sample Data'!P$3:P$386)&gt;10,IF(AND(ISNUMBER('Test Sample Data'!P296),'Test Sample Data'!P296&lt;35,'Test Sample Data'!P296&gt;0),'Test Sample Data'!P296-'Choose Housekeeping Genes'!Q$27,35-'Choose Housekeeping Genes'!Q$27),"")</f>
        <v/>
      </c>
      <c r="Q296" s="132" t="str">
        <f>IF(SUM('Test Sample Data'!Q$3:Q$386)&gt;10,IF(AND(ISNUMBER('Test Sample Data'!Q296),'Test Sample Data'!Q296&lt;35,'Test Sample Data'!Q296&gt;0),'Test Sample Data'!Q296-'Choose Housekeeping Genes'!R$27,35-'Choose Housekeeping Genes'!R$27),"")</f>
        <v/>
      </c>
      <c r="R296" s="132" t="str">
        <f>IF(SUM('Test Sample Data'!R$3:R$386)&gt;10,IF(AND(ISNUMBER('Test Sample Data'!R296),'Test Sample Data'!R296&lt;35,'Test Sample Data'!R296&gt;0),'Test Sample Data'!R296-'Choose Housekeeping Genes'!S$27,35-'Choose Housekeeping Genes'!S$27),"")</f>
        <v/>
      </c>
      <c r="S296" s="132" t="str">
        <f>IF(SUM('Test Sample Data'!S$3:S$386)&gt;10,IF(AND(ISNUMBER('Test Sample Data'!S296),'Test Sample Data'!S296&lt;35,'Test Sample Data'!S296&gt;0),'Test Sample Data'!S296-'Choose Housekeeping Genes'!T$27,35-'Choose Housekeeping Genes'!T$27),"")</f>
        <v/>
      </c>
      <c r="T296" s="132" t="str">
        <f>IF(SUM('Test Sample Data'!T$3:T$386)&gt;10,IF(AND(ISNUMBER('Test Sample Data'!T296),'Test Sample Data'!T296&lt;35,'Test Sample Data'!T296&gt;0),'Test Sample Data'!T296-'Choose Housekeeping Genes'!U$27,35-'Choose Housekeeping Genes'!U$27),"")</f>
        <v/>
      </c>
      <c r="U296" s="132" t="str">
        <f>IF(SUM('Test Sample Data'!U$3:U$386)&gt;10,IF(AND(ISNUMBER('Test Sample Data'!U296),'Test Sample Data'!U296&lt;35,'Test Sample Data'!U296&gt;0),'Test Sample Data'!U296-'Choose Housekeeping Genes'!V$27,35-'Choose Housekeeping Genes'!V$27),"")</f>
        <v/>
      </c>
      <c r="V296" s="132" t="str">
        <f>IF(SUM('Test Sample Data'!V$3:V$386)&gt;10,IF(AND(ISNUMBER('Test Sample Data'!V296),'Test Sample Data'!V296&lt;35,'Test Sample Data'!V296&gt;0),'Test Sample Data'!V296-'Choose Housekeeping Genes'!W$27,35-'Choose Housekeeping Genes'!W$27),"")</f>
        <v/>
      </c>
      <c r="W296" s="140" t="str">
        <f>'Control Sample Data'!A296</f>
        <v>LINC-PINT</v>
      </c>
      <c r="X296" s="141" t="s">
        <v>342</v>
      </c>
      <c r="Y296" s="132" t="str">
        <f>IF(SUM('Control Sample Data'!C$3:C$386)&gt;10,IF(AND(ISNUMBER('Control Sample Data'!C296),'Control Sample Data'!C296&lt;35,'Control Sample Data'!C296&gt;0),'Control Sample Data'!C296-'Choose Housekeeping Genes'!AA$27,35-'Choose Housekeeping Genes'!AA$27),"")</f>
        <v/>
      </c>
      <c r="Z296" s="132" t="str">
        <f>IF(SUM('Control Sample Data'!D$3:D$386)&gt;10,IF(AND(ISNUMBER('Control Sample Data'!D296),'Control Sample Data'!D296&lt;35,'Control Sample Data'!D296&gt;0),'Control Sample Data'!D296-'Choose Housekeeping Genes'!AB$27,35-'Choose Housekeeping Genes'!AB$27),"")</f>
        <v/>
      </c>
      <c r="AA296" s="132" t="str">
        <f>IF(SUM('Control Sample Data'!E$3:E$386)&gt;10,IF(AND(ISNUMBER('Control Sample Data'!E296),'Control Sample Data'!E296&lt;35,'Control Sample Data'!E296&gt;0),'Control Sample Data'!E296-'Choose Housekeeping Genes'!AC$27,35-'Choose Housekeeping Genes'!AC$27),"")</f>
        <v/>
      </c>
      <c r="AB296" s="132" t="str">
        <f>IF(SUM('Control Sample Data'!F$3:F$386)&gt;10,IF(AND(ISNUMBER('Control Sample Data'!F296),'Control Sample Data'!F296&lt;35,'Control Sample Data'!F296&gt;0),'Control Sample Data'!F296-'Choose Housekeeping Genes'!AD$27,35-'Choose Housekeeping Genes'!AD$27),"")</f>
        <v/>
      </c>
      <c r="AC296" s="132" t="str">
        <f>IF(SUM('Control Sample Data'!G$3:G$386)&gt;10,IF(AND(ISNUMBER('Control Sample Data'!G296),'Control Sample Data'!G296&lt;35,'Control Sample Data'!G296&gt;0),'Control Sample Data'!G296-'Choose Housekeeping Genes'!AE$27,35-'Choose Housekeeping Genes'!AE$27),"")</f>
        <v/>
      </c>
      <c r="AD296" s="132" t="str">
        <f>IF(SUM('Control Sample Data'!H$3:H$386)&gt;10,IF(AND(ISNUMBER('Control Sample Data'!H296),'Control Sample Data'!H296&lt;35,'Control Sample Data'!H296&gt;0),'Control Sample Data'!H296-'Choose Housekeeping Genes'!AF$27,35-'Choose Housekeeping Genes'!AF$27),"")</f>
        <v/>
      </c>
      <c r="AE296" s="132" t="str">
        <f>IF(SUM('Control Sample Data'!I$3:I$386)&gt;10,IF(AND(ISNUMBER('Control Sample Data'!I296),'Control Sample Data'!I296&lt;35,'Control Sample Data'!I296&gt;0),'Control Sample Data'!I296-'Choose Housekeeping Genes'!AG$27,35-'Choose Housekeeping Genes'!AG$27),"")</f>
        <v/>
      </c>
      <c r="AF296" s="132" t="str">
        <f>IF(SUM('Control Sample Data'!J$3:J$386)&gt;10,IF(AND(ISNUMBER('Control Sample Data'!J296),'Control Sample Data'!J296&lt;35,'Control Sample Data'!J296&gt;0),'Control Sample Data'!J296-'Choose Housekeeping Genes'!AH$27,35-'Choose Housekeeping Genes'!AH$27),"")</f>
        <v/>
      </c>
      <c r="AG296" s="132" t="str">
        <f>IF(SUM('Control Sample Data'!K$3:K$386)&gt;10,IF(AND(ISNUMBER('Control Sample Data'!K296),'Control Sample Data'!K296&lt;35,'Control Sample Data'!K296&gt;0),'Control Sample Data'!K296-'Choose Housekeeping Genes'!AI$27,35-'Choose Housekeeping Genes'!AI$27),"")</f>
        <v/>
      </c>
      <c r="AH296" s="132" t="str">
        <f>IF(SUM('Control Sample Data'!L$3:L$386)&gt;10,IF(AND(ISNUMBER('Control Sample Data'!L296),'Control Sample Data'!L296&lt;35,'Control Sample Data'!L296&gt;0),'Control Sample Data'!L296-'Choose Housekeeping Genes'!AJ$27,35-'Choose Housekeeping Genes'!AJ$27),"")</f>
        <v/>
      </c>
      <c r="AI296" s="132" t="str">
        <f>IF(SUM('Control Sample Data'!M$3:M$386)&gt;10,IF(AND(ISNUMBER('Control Sample Data'!M296),'Control Sample Data'!M296&lt;35,'Control Sample Data'!M296&gt;0),'Control Sample Data'!M296-'Choose Housekeeping Genes'!AK$27,35-'Choose Housekeeping Genes'!AK$27),"")</f>
        <v/>
      </c>
      <c r="AJ296" s="132" t="str">
        <f>IF(SUM('Control Sample Data'!N$3:N$386)&gt;10,IF(AND(ISNUMBER('Control Sample Data'!N296),'Control Sample Data'!N296&lt;35,'Control Sample Data'!N296&gt;0),'Control Sample Data'!N296-'Choose Housekeeping Genes'!AL$27,35-'Choose Housekeeping Genes'!AL$27),"")</f>
        <v/>
      </c>
      <c r="AK296" s="132" t="str">
        <f>IF(SUM('Control Sample Data'!O$3:O$386)&gt;10,IF(AND(ISNUMBER('Control Sample Data'!O296),'Control Sample Data'!O296&lt;35,'Control Sample Data'!O296&gt;0),'Control Sample Data'!O296-'Choose Housekeeping Genes'!AM$27,35-'Choose Housekeeping Genes'!AM$27),"")</f>
        <v/>
      </c>
      <c r="AL296" s="132" t="str">
        <f>IF(SUM('Control Sample Data'!P$3:P$386)&gt;10,IF(AND(ISNUMBER('Control Sample Data'!P296),'Control Sample Data'!P296&lt;35,'Control Sample Data'!P296&gt;0),'Control Sample Data'!P296-'Choose Housekeeping Genes'!AN$27,35-'Choose Housekeeping Genes'!AN$27),"")</f>
        <v/>
      </c>
      <c r="AM296" s="132" t="str">
        <f>IF(SUM('Control Sample Data'!Q$3:Q$386)&gt;10,IF(AND(ISNUMBER('Control Sample Data'!Q296),'Control Sample Data'!Q296&lt;35,'Control Sample Data'!Q296&gt;0),'Control Sample Data'!Q296-'Choose Housekeeping Genes'!AO$27,35-'Choose Housekeeping Genes'!AO$27),"")</f>
        <v/>
      </c>
      <c r="AN296" s="132" t="str">
        <f>IF(SUM('Control Sample Data'!R$3:R$386)&gt;10,IF(AND(ISNUMBER('Control Sample Data'!R296),'Control Sample Data'!R296&lt;35,'Control Sample Data'!R296&gt;0),'Control Sample Data'!R296-'Choose Housekeeping Genes'!AP$27,35-'Choose Housekeeping Genes'!AP$27),"")</f>
        <v/>
      </c>
      <c r="AO296" s="132" t="str">
        <f>IF(SUM('Control Sample Data'!S$3:S$386)&gt;10,IF(AND(ISNUMBER('Control Sample Data'!S296),'Control Sample Data'!S296&lt;35,'Control Sample Data'!S296&gt;0),'Control Sample Data'!S296-'Choose Housekeeping Genes'!AQ$27,35-'Choose Housekeeping Genes'!AQ$27),"")</f>
        <v/>
      </c>
      <c r="AP296" s="132" t="str">
        <f>IF(SUM('Control Sample Data'!T$3:T$386)&gt;10,IF(AND(ISNUMBER('Control Sample Data'!T296),'Control Sample Data'!T296&lt;35,'Control Sample Data'!T296&gt;0),'Control Sample Data'!T296-'Choose Housekeeping Genes'!AR$27,35-'Choose Housekeeping Genes'!AR$27),"")</f>
        <v/>
      </c>
      <c r="AQ296" s="132" t="str">
        <f>IF(SUM('Control Sample Data'!U$3:U$386)&gt;10,IF(AND(ISNUMBER('Control Sample Data'!U296),'Control Sample Data'!U296&lt;35,'Control Sample Data'!U296&gt;0),'Control Sample Data'!U296-'Choose Housekeeping Genes'!AS$27,35-'Choose Housekeeping Genes'!AS$27),"")</f>
        <v/>
      </c>
      <c r="AR296" s="132" t="str">
        <f>IF(SUM('Control Sample Data'!V$3:V$386)&gt;10,IF(AND(ISNUMBER('Control Sample Data'!V296),'Control Sample Data'!V296&lt;35,'Control Sample Data'!V296&gt;0),'Control Sample Data'!V296-'Choose Housekeeping Genes'!AT$27,35-'Choose Housekeeping Genes'!AT$27),"")</f>
        <v/>
      </c>
      <c r="AS296" s="135" t="str">
        <f>'Control Sample Data'!A296</f>
        <v>LINC-PINT</v>
      </c>
      <c r="AT296" s="35" t="s">
        <v>342</v>
      </c>
      <c r="AU296" s="132" t="str">
        <f ca="1">IF(ISNUMBER(C296-'Choose Housekeeping Genes'!D$17),C296-'Choose Housekeeping Genes'!D$17,"")</f>
        <v/>
      </c>
      <c r="AV296" s="132" t="str">
        <f ca="1">IF(ISNUMBER(D296-'Choose Housekeeping Genes'!E$17),D296-'Choose Housekeeping Genes'!E$17,"")</f>
        <v/>
      </c>
      <c r="AW296" s="132" t="str">
        <f ca="1">IF(ISNUMBER(E296-'Choose Housekeeping Genes'!F$17),E296-'Choose Housekeeping Genes'!F$17,"")</f>
        <v/>
      </c>
      <c r="AX296" s="132" t="str">
        <f ca="1">IF(ISNUMBER(F296-'Choose Housekeeping Genes'!G$17),F296-'Choose Housekeeping Genes'!G$17,"")</f>
        <v/>
      </c>
      <c r="AY296" s="132" t="str">
        <f ca="1">IF(ISNUMBER(G296-'Choose Housekeeping Genes'!H$17),G296-'Choose Housekeeping Genes'!H$17,"")</f>
        <v/>
      </c>
      <c r="AZ296" s="132" t="str">
        <f ca="1">IF(ISNUMBER(H296-'Choose Housekeeping Genes'!I$17),H296-'Choose Housekeeping Genes'!I$17,"")</f>
        <v/>
      </c>
      <c r="BA296" s="132" t="str">
        <f ca="1">IF(ISNUMBER(I296-'Choose Housekeeping Genes'!J$17),I296-'Choose Housekeeping Genes'!J$17,"")</f>
        <v/>
      </c>
      <c r="BB296" s="132" t="str">
        <f ca="1">IF(ISNUMBER(J296-'Choose Housekeeping Genes'!K$17),J296-'Choose Housekeeping Genes'!K$17,"")</f>
        <v/>
      </c>
      <c r="BC296" s="132" t="str">
        <f ca="1">IF(ISNUMBER(K296-'Choose Housekeeping Genes'!L$17),K296-'Choose Housekeeping Genes'!L$17,"")</f>
        <v/>
      </c>
      <c r="BD296" s="132" t="str">
        <f ca="1">IF(ISNUMBER(L296-'Choose Housekeeping Genes'!M$17),L296-'Choose Housekeeping Genes'!M$17,"")</f>
        <v/>
      </c>
      <c r="BE296" s="132" t="str">
        <f ca="1">IF(ISNUMBER(M296-'Choose Housekeeping Genes'!N$17),M296-'Choose Housekeeping Genes'!N$17,"")</f>
        <v/>
      </c>
      <c r="BF296" s="132" t="str">
        <f ca="1">IF(ISNUMBER(N296-'Choose Housekeeping Genes'!O$17),N296-'Choose Housekeeping Genes'!O$17,"")</f>
        <v/>
      </c>
      <c r="BG296" s="132" t="str">
        <f ca="1">IF(ISNUMBER(O296-'Choose Housekeeping Genes'!P$17),O296-'Choose Housekeeping Genes'!P$17,"")</f>
        <v/>
      </c>
      <c r="BH296" s="132" t="str">
        <f ca="1">IF(ISNUMBER(P296-'Choose Housekeeping Genes'!Q$17),P296-'Choose Housekeeping Genes'!Q$17,"")</f>
        <v/>
      </c>
      <c r="BI296" s="132" t="str">
        <f ca="1">IF(ISNUMBER(Q296-'Choose Housekeeping Genes'!R$17),Q296-'Choose Housekeeping Genes'!R$17,"")</f>
        <v/>
      </c>
      <c r="BJ296" s="132" t="str">
        <f ca="1">IF(ISNUMBER(R296-'Choose Housekeeping Genes'!S$17),R296-'Choose Housekeeping Genes'!S$17,"")</f>
        <v/>
      </c>
      <c r="BK296" s="132" t="str">
        <f ca="1">IF(ISNUMBER(S296-'Choose Housekeeping Genes'!T$17),S296-'Choose Housekeeping Genes'!T$17,"")</f>
        <v/>
      </c>
      <c r="BL296" s="132" t="str">
        <f ca="1">IF(ISNUMBER(T296-'Choose Housekeeping Genes'!U$17),T296-'Choose Housekeeping Genes'!U$17,"")</f>
        <v/>
      </c>
      <c r="BM296" s="132" t="str">
        <f ca="1">IF(ISNUMBER(U296-'Choose Housekeeping Genes'!V$17),U296-'Choose Housekeeping Genes'!V$17,"")</f>
        <v/>
      </c>
      <c r="BN296" s="132" t="str">
        <f ca="1">IF(ISNUMBER(V296-'Choose Housekeeping Genes'!W$17),V296-'Choose Housekeeping Genes'!W$17,"")</f>
        <v/>
      </c>
      <c r="BO296" s="142" t="str">
        <f t="shared" si="17"/>
        <v>LINC-PINT</v>
      </c>
      <c r="BP296" s="141" t="s">
        <v>342</v>
      </c>
      <c r="BQ296" s="132" t="str">
        <f ca="1">IF(ISNUMBER(Y296-'Choose Housekeeping Genes'!AA$17),Y296-'Choose Housekeeping Genes'!AA$17,"")</f>
        <v/>
      </c>
      <c r="BR296" s="132" t="str">
        <f ca="1">IF(ISNUMBER(Z296-'Choose Housekeeping Genes'!AB$17),Z296-'Choose Housekeeping Genes'!AB$17,"")</f>
        <v/>
      </c>
      <c r="BS296" s="132" t="str">
        <f ca="1">IF(ISNUMBER(AA296-'Choose Housekeeping Genes'!AC$17),AA296-'Choose Housekeeping Genes'!AC$17,"")</f>
        <v/>
      </c>
      <c r="BT296" s="132" t="str">
        <f ca="1">IF(ISNUMBER(AB296-'Choose Housekeeping Genes'!AD$17),AB296-'Choose Housekeeping Genes'!AD$17,"")</f>
        <v/>
      </c>
      <c r="BU296" s="132" t="str">
        <f ca="1">IF(ISNUMBER(AC296-'Choose Housekeeping Genes'!AE$17),AC296-'Choose Housekeeping Genes'!AE$17,"")</f>
        <v/>
      </c>
      <c r="BV296" s="132" t="str">
        <f ca="1">IF(ISNUMBER(AD296-'Choose Housekeeping Genes'!AF$17),AD296-'Choose Housekeeping Genes'!AF$17,"")</f>
        <v/>
      </c>
      <c r="BW296" s="132" t="str">
        <f ca="1">IF(ISNUMBER(AE296-'Choose Housekeeping Genes'!AG$17),AE296-'Choose Housekeeping Genes'!AG$17,"")</f>
        <v/>
      </c>
      <c r="BX296" s="132" t="str">
        <f ca="1">IF(ISNUMBER(AF296-'Choose Housekeeping Genes'!AH$17),AF296-'Choose Housekeeping Genes'!AH$17,"")</f>
        <v/>
      </c>
      <c r="BY296" s="132" t="str">
        <f ca="1">IF(ISNUMBER(AG296-'Choose Housekeeping Genes'!AI$17),AG296-'Choose Housekeeping Genes'!AI$17,"")</f>
        <v/>
      </c>
      <c r="BZ296" s="132" t="str">
        <f ca="1">IF(ISNUMBER(AH296-'Choose Housekeeping Genes'!AJ$17),AH296-'Choose Housekeeping Genes'!AJ$17,"")</f>
        <v/>
      </c>
      <c r="CA296" s="132" t="str">
        <f ca="1">IF(ISNUMBER(AI296-'Choose Housekeeping Genes'!AK$17),AI296-'Choose Housekeeping Genes'!AK$17,"")</f>
        <v/>
      </c>
      <c r="CB296" s="132" t="str">
        <f ca="1">IF(ISNUMBER(AJ296-'Choose Housekeeping Genes'!AL$17),AJ296-'Choose Housekeeping Genes'!AL$17,"")</f>
        <v/>
      </c>
      <c r="CC296" s="132" t="str">
        <f ca="1">IF(ISNUMBER(AK296-'Choose Housekeeping Genes'!AM$17),AK296-'Choose Housekeeping Genes'!AM$17,"")</f>
        <v/>
      </c>
      <c r="CD296" s="132" t="str">
        <f ca="1">IF(ISNUMBER(AL296-'Choose Housekeeping Genes'!AN$17),AL296-'Choose Housekeeping Genes'!AN$17,"")</f>
        <v/>
      </c>
      <c r="CE296" s="132" t="str">
        <f ca="1">IF(ISNUMBER(AM296-'Choose Housekeeping Genes'!AO$17),AM296-'Choose Housekeeping Genes'!AO$17,"")</f>
        <v/>
      </c>
      <c r="CF296" s="132" t="str">
        <f ca="1">IF(ISNUMBER(AN296-'Choose Housekeeping Genes'!AP$17),AN296-'Choose Housekeeping Genes'!AP$17,"")</f>
        <v/>
      </c>
      <c r="CG296" s="132" t="str">
        <f ca="1">IF(ISNUMBER(AO296-'Choose Housekeeping Genes'!AQ$17),AO296-'Choose Housekeeping Genes'!AQ$17,"")</f>
        <v/>
      </c>
      <c r="CH296" s="132" t="str">
        <f ca="1">IF(ISNUMBER(AP296-'Choose Housekeeping Genes'!AR$17),AP296-'Choose Housekeeping Genes'!AR$17,"")</f>
        <v/>
      </c>
      <c r="CI296" s="132" t="str">
        <f ca="1">IF(ISNUMBER(AQ296-'Choose Housekeeping Genes'!AS$17),AQ296-'Choose Housekeeping Genes'!AS$17,"")</f>
        <v/>
      </c>
      <c r="CJ296" s="132" t="str">
        <f ca="1">IF(ISNUMBER(AR296-'Choose Housekeeping Genes'!AT$17),AR296-'Choose Housekeeping Genes'!AT$17,"")</f>
        <v/>
      </c>
      <c r="CK296" s="137" t="e">
        <f t="shared" ca="1" si="15"/>
        <v>#DIV/0!</v>
      </c>
      <c r="CL296" s="138" t="e">
        <f t="shared" ca="1" si="16"/>
        <v>#DIV/0!</v>
      </c>
    </row>
    <row r="297" spans="1:90" ht="12.75" x14ac:dyDescent="0.15">
      <c r="A297" s="131" t="str">
        <f>'Transcript table'!C297</f>
        <v>Linc-POU3F3-1</v>
      </c>
      <c r="B297" s="35" t="s">
        <v>343</v>
      </c>
      <c r="C297" s="132" t="str">
        <f>IF(SUM('Test Sample Data'!C$3:C$386)&gt;10,IF(AND(ISNUMBER('Test Sample Data'!C297),'Test Sample Data'!C297&lt;35,'Test Sample Data'!C297&gt;0),'Test Sample Data'!C297-'Choose Housekeeping Genes'!D$27,35-'Choose Housekeeping Genes'!D$27),"")</f>
        <v/>
      </c>
      <c r="D297" s="132" t="str">
        <f>IF(SUM('Test Sample Data'!D$3:D$386)&gt;10,IF(AND(ISNUMBER('Test Sample Data'!D297),'Test Sample Data'!D297&lt;35,'Test Sample Data'!D297&gt;0),'Test Sample Data'!D297-'Choose Housekeeping Genes'!E$27,35-'Choose Housekeeping Genes'!E$27),"")</f>
        <v/>
      </c>
      <c r="E297" s="132" t="str">
        <f>IF(SUM('Test Sample Data'!E$3:E$386)&gt;10,IF(AND(ISNUMBER('Test Sample Data'!E297),'Test Sample Data'!E297&lt;35,'Test Sample Data'!E297&gt;0),'Test Sample Data'!E297-'Choose Housekeeping Genes'!F$27,35-'Choose Housekeeping Genes'!F$27),"")</f>
        <v/>
      </c>
      <c r="F297" s="132" t="str">
        <f>IF(SUM('Test Sample Data'!F$3:F$386)&gt;10,IF(AND(ISNUMBER('Test Sample Data'!F297),'Test Sample Data'!F297&lt;35,'Test Sample Data'!F297&gt;0),'Test Sample Data'!F297-'Choose Housekeeping Genes'!G$27,35-'Choose Housekeeping Genes'!G$27),"")</f>
        <v/>
      </c>
      <c r="G297" s="132" t="str">
        <f>IF(SUM('Test Sample Data'!G$3:G$386)&gt;10,IF(AND(ISNUMBER('Test Sample Data'!G297),'Test Sample Data'!G297&lt;35,'Test Sample Data'!G297&gt;0),'Test Sample Data'!G297-'Choose Housekeeping Genes'!H$27,35-'Choose Housekeeping Genes'!H$27),"")</f>
        <v/>
      </c>
      <c r="H297" s="132" t="str">
        <f>IF(SUM('Test Sample Data'!H$3:H$386)&gt;10,IF(AND(ISNUMBER('Test Sample Data'!H297),'Test Sample Data'!H297&lt;35,'Test Sample Data'!H297&gt;0),'Test Sample Data'!H297-'Choose Housekeeping Genes'!I$27,35-'Choose Housekeeping Genes'!I$27),"")</f>
        <v/>
      </c>
      <c r="I297" s="132" t="str">
        <f>IF(SUM('Test Sample Data'!I$3:I$386)&gt;10,IF(AND(ISNUMBER('Test Sample Data'!I297),'Test Sample Data'!I297&lt;35,'Test Sample Data'!I297&gt;0),'Test Sample Data'!I297-'Choose Housekeeping Genes'!J$27,35-'Choose Housekeeping Genes'!J$27),"")</f>
        <v/>
      </c>
      <c r="J297" s="132" t="str">
        <f>IF(SUM('Test Sample Data'!J$3:J$386)&gt;10,IF(AND(ISNUMBER('Test Sample Data'!J297),'Test Sample Data'!J297&lt;35,'Test Sample Data'!J297&gt;0),'Test Sample Data'!J297-'Choose Housekeeping Genes'!K$27,35-'Choose Housekeeping Genes'!K$27),"")</f>
        <v/>
      </c>
      <c r="K297" s="132" t="str">
        <f>IF(SUM('Test Sample Data'!K$3:K$386)&gt;10,IF(AND(ISNUMBER('Test Sample Data'!K297),'Test Sample Data'!K297&lt;35,'Test Sample Data'!K297&gt;0),'Test Sample Data'!K297-'Choose Housekeeping Genes'!L$27,35-'Choose Housekeeping Genes'!L$27),"")</f>
        <v/>
      </c>
      <c r="L297" s="132" t="str">
        <f>IF(SUM('Test Sample Data'!L$3:L$386)&gt;10,IF(AND(ISNUMBER('Test Sample Data'!L297),'Test Sample Data'!L297&lt;35,'Test Sample Data'!L297&gt;0),'Test Sample Data'!L297-'Choose Housekeeping Genes'!M$27,35-'Choose Housekeeping Genes'!M$27),"")</f>
        <v/>
      </c>
      <c r="M297" s="132" t="str">
        <f>IF(SUM('Test Sample Data'!M$3:M$386)&gt;10,IF(AND(ISNUMBER('Test Sample Data'!M297),'Test Sample Data'!M297&lt;35,'Test Sample Data'!M297&gt;0),'Test Sample Data'!M297-'Choose Housekeeping Genes'!N$27,35-'Choose Housekeeping Genes'!N$27),"")</f>
        <v/>
      </c>
      <c r="N297" s="132" t="str">
        <f>IF(SUM('Test Sample Data'!N$3:N$386)&gt;10,IF(AND(ISNUMBER('Test Sample Data'!N297),'Test Sample Data'!N297&lt;35,'Test Sample Data'!N297&gt;0),'Test Sample Data'!N297-'Choose Housekeeping Genes'!O$27,35-'Choose Housekeeping Genes'!O$27),"")</f>
        <v/>
      </c>
      <c r="O297" s="132" t="str">
        <f>IF(SUM('Test Sample Data'!O$3:O$386)&gt;10,IF(AND(ISNUMBER('Test Sample Data'!O297),'Test Sample Data'!O297&lt;35,'Test Sample Data'!O297&gt;0),'Test Sample Data'!O297-'Choose Housekeeping Genes'!P$27,35-'Choose Housekeeping Genes'!P$27),"")</f>
        <v/>
      </c>
      <c r="P297" s="132" t="str">
        <f>IF(SUM('Test Sample Data'!P$3:P$386)&gt;10,IF(AND(ISNUMBER('Test Sample Data'!P297),'Test Sample Data'!P297&lt;35,'Test Sample Data'!P297&gt;0),'Test Sample Data'!P297-'Choose Housekeeping Genes'!Q$27,35-'Choose Housekeeping Genes'!Q$27),"")</f>
        <v/>
      </c>
      <c r="Q297" s="132" t="str">
        <f>IF(SUM('Test Sample Data'!Q$3:Q$386)&gt;10,IF(AND(ISNUMBER('Test Sample Data'!Q297),'Test Sample Data'!Q297&lt;35,'Test Sample Data'!Q297&gt;0),'Test Sample Data'!Q297-'Choose Housekeeping Genes'!R$27,35-'Choose Housekeeping Genes'!R$27),"")</f>
        <v/>
      </c>
      <c r="R297" s="132" t="str">
        <f>IF(SUM('Test Sample Data'!R$3:R$386)&gt;10,IF(AND(ISNUMBER('Test Sample Data'!R297),'Test Sample Data'!R297&lt;35,'Test Sample Data'!R297&gt;0),'Test Sample Data'!R297-'Choose Housekeeping Genes'!S$27,35-'Choose Housekeeping Genes'!S$27),"")</f>
        <v/>
      </c>
      <c r="S297" s="132" t="str">
        <f>IF(SUM('Test Sample Data'!S$3:S$386)&gt;10,IF(AND(ISNUMBER('Test Sample Data'!S297),'Test Sample Data'!S297&lt;35,'Test Sample Data'!S297&gt;0),'Test Sample Data'!S297-'Choose Housekeeping Genes'!T$27,35-'Choose Housekeeping Genes'!T$27),"")</f>
        <v/>
      </c>
      <c r="T297" s="132" t="str">
        <f>IF(SUM('Test Sample Data'!T$3:T$386)&gt;10,IF(AND(ISNUMBER('Test Sample Data'!T297),'Test Sample Data'!T297&lt;35,'Test Sample Data'!T297&gt;0),'Test Sample Data'!T297-'Choose Housekeeping Genes'!U$27,35-'Choose Housekeeping Genes'!U$27),"")</f>
        <v/>
      </c>
      <c r="U297" s="132" t="str">
        <f>IF(SUM('Test Sample Data'!U$3:U$386)&gt;10,IF(AND(ISNUMBER('Test Sample Data'!U297),'Test Sample Data'!U297&lt;35,'Test Sample Data'!U297&gt;0),'Test Sample Data'!U297-'Choose Housekeeping Genes'!V$27,35-'Choose Housekeeping Genes'!V$27),"")</f>
        <v/>
      </c>
      <c r="V297" s="132" t="str">
        <f>IF(SUM('Test Sample Data'!V$3:V$386)&gt;10,IF(AND(ISNUMBER('Test Sample Data'!V297),'Test Sample Data'!V297&lt;35,'Test Sample Data'!V297&gt;0),'Test Sample Data'!V297-'Choose Housekeeping Genes'!W$27,35-'Choose Housekeeping Genes'!W$27),"")</f>
        <v/>
      </c>
      <c r="W297" s="140" t="str">
        <f>'Control Sample Data'!A297</f>
        <v>Linc-POU3F3-1</v>
      </c>
      <c r="X297" s="141" t="s">
        <v>343</v>
      </c>
      <c r="Y297" s="132" t="str">
        <f>IF(SUM('Control Sample Data'!C$3:C$386)&gt;10,IF(AND(ISNUMBER('Control Sample Data'!C297),'Control Sample Data'!C297&lt;35,'Control Sample Data'!C297&gt;0),'Control Sample Data'!C297-'Choose Housekeeping Genes'!AA$27,35-'Choose Housekeeping Genes'!AA$27),"")</f>
        <v/>
      </c>
      <c r="Z297" s="132" t="str">
        <f>IF(SUM('Control Sample Data'!D$3:D$386)&gt;10,IF(AND(ISNUMBER('Control Sample Data'!D297),'Control Sample Data'!D297&lt;35,'Control Sample Data'!D297&gt;0),'Control Sample Data'!D297-'Choose Housekeeping Genes'!AB$27,35-'Choose Housekeeping Genes'!AB$27),"")</f>
        <v/>
      </c>
      <c r="AA297" s="132" t="str">
        <f>IF(SUM('Control Sample Data'!E$3:E$386)&gt;10,IF(AND(ISNUMBER('Control Sample Data'!E297),'Control Sample Data'!E297&lt;35,'Control Sample Data'!E297&gt;0),'Control Sample Data'!E297-'Choose Housekeeping Genes'!AC$27,35-'Choose Housekeeping Genes'!AC$27),"")</f>
        <v/>
      </c>
      <c r="AB297" s="132" t="str">
        <f>IF(SUM('Control Sample Data'!F$3:F$386)&gt;10,IF(AND(ISNUMBER('Control Sample Data'!F297),'Control Sample Data'!F297&lt;35,'Control Sample Data'!F297&gt;0),'Control Sample Data'!F297-'Choose Housekeeping Genes'!AD$27,35-'Choose Housekeeping Genes'!AD$27),"")</f>
        <v/>
      </c>
      <c r="AC297" s="132" t="str">
        <f>IF(SUM('Control Sample Data'!G$3:G$386)&gt;10,IF(AND(ISNUMBER('Control Sample Data'!G297),'Control Sample Data'!G297&lt;35,'Control Sample Data'!G297&gt;0),'Control Sample Data'!G297-'Choose Housekeeping Genes'!AE$27,35-'Choose Housekeeping Genes'!AE$27),"")</f>
        <v/>
      </c>
      <c r="AD297" s="132" t="str">
        <f>IF(SUM('Control Sample Data'!H$3:H$386)&gt;10,IF(AND(ISNUMBER('Control Sample Data'!H297),'Control Sample Data'!H297&lt;35,'Control Sample Data'!H297&gt;0),'Control Sample Data'!H297-'Choose Housekeeping Genes'!AF$27,35-'Choose Housekeeping Genes'!AF$27),"")</f>
        <v/>
      </c>
      <c r="AE297" s="132" t="str">
        <f>IF(SUM('Control Sample Data'!I$3:I$386)&gt;10,IF(AND(ISNUMBER('Control Sample Data'!I297),'Control Sample Data'!I297&lt;35,'Control Sample Data'!I297&gt;0),'Control Sample Data'!I297-'Choose Housekeeping Genes'!AG$27,35-'Choose Housekeeping Genes'!AG$27),"")</f>
        <v/>
      </c>
      <c r="AF297" s="132" t="str">
        <f>IF(SUM('Control Sample Data'!J$3:J$386)&gt;10,IF(AND(ISNUMBER('Control Sample Data'!J297),'Control Sample Data'!J297&lt;35,'Control Sample Data'!J297&gt;0),'Control Sample Data'!J297-'Choose Housekeeping Genes'!AH$27,35-'Choose Housekeeping Genes'!AH$27),"")</f>
        <v/>
      </c>
      <c r="AG297" s="132" t="str">
        <f>IF(SUM('Control Sample Data'!K$3:K$386)&gt;10,IF(AND(ISNUMBER('Control Sample Data'!K297),'Control Sample Data'!K297&lt;35,'Control Sample Data'!K297&gt;0),'Control Sample Data'!K297-'Choose Housekeeping Genes'!AI$27,35-'Choose Housekeeping Genes'!AI$27),"")</f>
        <v/>
      </c>
      <c r="AH297" s="132" t="str">
        <f>IF(SUM('Control Sample Data'!L$3:L$386)&gt;10,IF(AND(ISNUMBER('Control Sample Data'!L297),'Control Sample Data'!L297&lt;35,'Control Sample Data'!L297&gt;0),'Control Sample Data'!L297-'Choose Housekeeping Genes'!AJ$27,35-'Choose Housekeeping Genes'!AJ$27),"")</f>
        <v/>
      </c>
      <c r="AI297" s="132" t="str">
        <f>IF(SUM('Control Sample Data'!M$3:M$386)&gt;10,IF(AND(ISNUMBER('Control Sample Data'!M297),'Control Sample Data'!M297&lt;35,'Control Sample Data'!M297&gt;0),'Control Sample Data'!M297-'Choose Housekeeping Genes'!AK$27,35-'Choose Housekeeping Genes'!AK$27),"")</f>
        <v/>
      </c>
      <c r="AJ297" s="132" t="str">
        <f>IF(SUM('Control Sample Data'!N$3:N$386)&gt;10,IF(AND(ISNUMBER('Control Sample Data'!N297),'Control Sample Data'!N297&lt;35,'Control Sample Data'!N297&gt;0),'Control Sample Data'!N297-'Choose Housekeeping Genes'!AL$27,35-'Choose Housekeeping Genes'!AL$27),"")</f>
        <v/>
      </c>
      <c r="AK297" s="132" t="str">
        <f>IF(SUM('Control Sample Data'!O$3:O$386)&gt;10,IF(AND(ISNUMBER('Control Sample Data'!O297),'Control Sample Data'!O297&lt;35,'Control Sample Data'!O297&gt;0),'Control Sample Data'!O297-'Choose Housekeeping Genes'!AM$27,35-'Choose Housekeeping Genes'!AM$27),"")</f>
        <v/>
      </c>
      <c r="AL297" s="132" t="str">
        <f>IF(SUM('Control Sample Data'!P$3:P$386)&gt;10,IF(AND(ISNUMBER('Control Sample Data'!P297),'Control Sample Data'!P297&lt;35,'Control Sample Data'!P297&gt;0),'Control Sample Data'!P297-'Choose Housekeeping Genes'!AN$27,35-'Choose Housekeeping Genes'!AN$27),"")</f>
        <v/>
      </c>
      <c r="AM297" s="132" t="str">
        <f>IF(SUM('Control Sample Data'!Q$3:Q$386)&gt;10,IF(AND(ISNUMBER('Control Sample Data'!Q297),'Control Sample Data'!Q297&lt;35,'Control Sample Data'!Q297&gt;0),'Control Sample Data'!Q297-'Choose Housekeeping Genes'!AO$27,35-'Choose Housekeeping Genes'!AO$27),"")</f>
        <v/>
      </c>
      <c r="AN297" s="132" t="str">
        <f>IF(SUM('Control Sample Data'!R$3:R$386)&gt;10,IF(AND(ISNUMBER('Control Sample Data'!R297),'Control Sample Data'!R297&lt;35,'Control Sample Data'!R297&gt;0),'Control Sample Data'!R297-'Choose Housekeeping Genes'!AP$27,35-'Choose Housekeeping Genes'!AP$27),"")</f>
        <v/>
      </c>
      <c r="AO297" s="132" t="str">
        <f>IF(SUM('Control Sample Data'!S$3:S$386)&gt;10,IF(AND(ISNUMBER('Control Sample Data'!S297),'Control Sample Data'!S297&lt;35,'Control Sample Data'!S297&gt;0),'Control Sample Data'!S297-'Choose Housekeeping Genes'!AQ$27,35-'Choose Housekeeping Genes'!AQ$27),"")</f>
        <v/>
      </c>
      <c r="AP297" s="132" t="str">
        <f>IF(SUM('Control Sample Data'!T$3:T$386)&gt;10,IF(AND(ISNUMBER('Control Sample Data'!T297),'Control Sample Data'!T297&lt;35,'Control Sample Data'!T297&gt;0),'Control Sample Data'!T297-'Choose Housekeeping Genes'!AR$27,35-'Choose Housekeeping Genes'!AR$27),"")</f>
        <v/>
      </c>
      <c r="AQ297" s="132" t="str">
        <f>IF(SUM('Control Sample Data'!U$3:U$386)&gt;10,IF(AND(ISNUMBER('Control Sample Data'!U297),'Control Sample Data'!U297&lt;35,'Control Sample Data'!U297&gt;0),'Control Sample Data'!U297-'Choose Housekeeping Genes'!AS$27,35-'Choose Housekeeping Genes'!AS$27),"")</f>
        <v/>
      </c>
      <c r="AR297" s="132" t="str">
        <f>IF(SUM('Control Sample Data'!V$3:V$386)&gt;10,IF(AND(ISNUMBER('Control Sample Data'!V297),'Control Sample Data'!V297&lt;35,'Control Sample Data'!V297&gt;0),'Control Sample Data'!V297-'Choose Housekeeping Genes'!AT$27,35-'Choose Housekeeping Genes'!AT$27),"")</f>
        <v/>
      </c>
      <c r="AS297" s="135" t="str">
        <f>'Control Sample Data'!A297</f>
        <v>Linc-POU3F3-1</v>
      </c>
      <c r="AT297" s="35" t="s">
        <v>343</v>
      </c>
      <c r="AU297" s="132" t="str">
        <f ca="1">IF(ISNUMBER(C297-'Choose Housekeeping Genes'!D$17),C297-'Choose Housekeeping Genes'!D$17,"")</f>
        <v/>
      </c>
      <c r="AV297" s="132" t="str">
        <f ca="1">IF(ISNUMBER(D297-'Choose Housekeeping Genes'!E$17),D297-'Choose Housekeeping Genes'!E$17,"")</f>
        <v/>
      </c>
      <c r="AW297" s="132" t="str">
        <f ca="1">IF(ISNUMBER(E297-'Choose Housekeeping Genes'!F$17),E297-'Choose Housekeeping Genes'!F$17,"")</f>
        <v/>
      </c>
      <c r="AX297" s="132" t="str">
        <f ca="1">IF(ISNUMBER(F297-'Choose Housekeeping Genes'!G$17),F297-'Choose Housekeeping Genes'!G$17,"")</f>
        <v/>
      </c>
      <c r="AY297" s="132" t="str">
        <f ca="1">IF(ISNUMBER(G297-'Choose Housekeeping Genes'!H$17),G297-'Choose Housekeeping Genes'!H$17,"")</f>
        <v/>
      </c>
      <c r="AZ297" s="132" t="str">
        <f ca="1">IF(ISNUMBER(H297-'Choose Housekeeping Genes'!I$17),H297-'Choose Housekeeping Genes'!I$17,"")</f>
        <v/>
      </c>
      <c r="BA297" s="132" t="str">
        <f ca="1">IF(ISNUMBER(I297-'Choose Housekeeping Genes'!J$17),I297-'Choose Housekeeping Genes'!J$17,"")</f>
        <v/>
      </c>
      <c r="BB297" s="132" t="str">
        <f ca="1">IF(ISNUMBER(J297-'Choose Housekeeping Genes'!K$17),J297-'Choose Housekeeping Genes'!K$17,"")</f>
        <v/>
      </c>
      <c r="BC297" s="132" t="str">
        <f ca="1">IF(ISNUMBER(K297-'Choose Housekeeping Genes'!L$17),K297-'Choose Housekeeping Genes'!L$17,"")</f>
        <v/>
      </c>
      <c r="BD297" s="132" t="str">
        <f ca="1">IF(ISNUMBER(L297-'Choose Housekeeping Genes'!M$17),L297-'Choose Housekeeping Genes'!M$17,"")</f>
        <v/>
      </c>
      <c r="BE297" s="132" t="str">
        <f ca="1">IF(ISNUMBER(M297-'Choose Housekeeping Genes'!N$17),M297-'Choose Housekeeping Genes'!N$17,"")</f>
        <v/>
      </c>
      <c r="BF297" s="132" t="str">
        <f ca="1">IF(ISNUMBER(N297-'Choose Housekeeping Genes'!O$17),N297-'Choose Housekeeping Genes'!O$17,"")</f>
        <v/>
      </c>
      <c r="BG297" s="132" t="str">
        <f ca="1">IF(ISNUMBER(O297-'Choose Housekeeping Genes'!P$17),O297-'Choose Housekeeping Genes'!P$17,"")</f>
        <v/>
      </c>
      <c r="BH297" s="132" t="str">
        <f ca="1">IF(ISNUMBER(P297-'Choose Housekeeping Genes'!Q$17),P297-'Choose Housekeeping Genes'!Q$17,"")</f>
        <v/>
      </c>
      <c r="BI297" s="132" t="str">
        <f ca="1">IF(ISNUMBER(Q297-'Choose Housekeeping Genes'!R$17),Q297-'Choose Housekeeping Genes'!R$17,"")</f>
        <v/>
      </c>
      <c r="BJ297" s="132" t="str">
        <f ca="1">IF(ISNUMBER(R297-'Choose Housekeeping Genes'!S$17),R297-'Choose Housekeeping Genes'!S$17,"")</f>
        <v/>
      </c>
      <c r="BK297" s="132" t="str">
        <f ca="1">IF(ISNUMBER(S297-'Choose Housekeeping Genes'!T$17),S297-'Choose Housekeeping Genes'!T$17,"")</f>
        <v/>
      </c>
      <c r="BL297" s="132" t="str">
        <f ca="1">IF(ISNUMBER(T297-'Choose Housekeeping Genes'!U$17),T297-'Choose Housekeeping Genes'!U$17,"")</f>
        <v/>
      </c>
      <c r="BM297" s="132" t="str">
        <f ca="1">IF(ISNUMBER(U297-'Choose Housekeeping Genes'!V$17),U297-'Choose Housekeeping Genes'!V$17,"")</f>
        <v/>
      </c>
      <c r="BN297" s="132" t="str">
        <f ca="1">IF(ISNUMBER(V297-'Choose Housekeeping Genes'!W$17),V297-'Choose Housekeeping Genes'!W$17,"")</f>
        <v/>
      </c>
      <c r="BO297" s="142" t="str">
        <f t="shared" si="17"/>
        <v>Linc-POU3F3-1</v>
      </c>
      <c r="BP297" s="141" t="s">
        <v>343</v>
      </c>
      <c r="BQ297" s="132" t="str">
        <f ca="1">IF(ISNUMBER(Y297-'Choose Housekeeping Genes'!AA$17),Y297-'Choose Housekeeping Genes'!AA$17,"")</f>
        <v/>
      </c>
      <c r="BR297" s="132" t="str">
        <f ca="1">IF(ISNUMBER(Z297-'Choose Housekeeping Genes'!AB$17),Z297-'Choose Housekeeping Genes'!AB$17,"")</f>
        <v/>
      </c>
      <c r="BS297" s="132" t="str">
        <f ca="1">IF(ISNUMBER(AA297-'Choose Housekeeping Genes'!AC$17),AA297-'Choose Housekeeping Genes'!AC$17,"")</f>
        <v/>
      </c>
      <c r="BT297" s="132" t="str">
        <f ca="1">IF(ISNUMBER(AB297-'Choose Housekeeping Genes'!AD$17),AB297-'Choose Housekeeping Genes'!AD$17,"")</f>
        <v/>
      </c>
      <c r="BU297" s="132" t="str">
        <f ca="1">IF(ISNUMBER(AC297-'Choose Housekeeping Genes'!AE$17),AC297-'Choose Housekeeping Genes'!AE$17,"")</f>
        <v/>
      </c>
      <c r="BV297" s="132" t="str">
        <f ca="1">IF(ISNUMBER(AD297-'Choose Housekeeping Genes'!AF$17),AD297-'Choose Housekeeping Genes'!AF$17,"")</f>
        <v/>
      </c>
      <c r="BW297" s="132" t="str">
        <f ca="1">IF(ISNUMBER(AE297-'Choose Housekeeping Genes'!AG$17),AE297-'Choose Housekeeping Genes'!AG$17,"")</f>
        <v/>
      </c>
      <c r="BX297" s="132" t="str">
        <f ca="1">IF(ISNUMBER(AF297-'Choose Housekeeping Genes'!AH$17),AF297-'Choose Housekeeping Genes'!AH$17,"")</f>
        <v/>
      </c>
      <c r="BY297" s="132" t="str">
        <f ca="1">IF(ISNUMBER(AG297-'Choose Housekeeping Genes'!AI$17),AG297-'Choose Housekeeping Genes'!AI$17,"")</f>
        <v/>
      </c>
      <c r="BZ297" s="132" t="str">
        <f ca="1">IF(ISNUMBER(AH297-'Choose Housekeeping Genes'!AJ$17),AH297-'Choose Housekeeping Genes'!AJ$17,"")</f>
        <v/>
      </c>
      <c r="CA297" s="132" t="str">
        <f ca="1">IF(ISNUMBER(AI297-'Choose Housekeeping Genes'!AK$17),AI297-'Choose Housekeeping Genes'!AK$17,"")</f>
        <v/>
      </c>
      <c r="CB297" s="132" t="str">
        <f ca="1">IF(ISNUMBER(AJ297-'Choose Housekeeping Genes'!AL$17),AJ297-'Choose Housekeeping Genes'!AL$17,"")</f>
        <v/>
      </c>
      <c r="CC297" s="132" t="str">
        <f ca="1">IF(ISNUMBER(AK297-'Choose Housekeeping Genes'!AM$17),AK297-'Choose Housekeeping Genes'!AM$17,"")</f>
        <v/>
      </c>
      <c r="CD297" s="132" t="str">
        <f ca="1">IF(ISNUMBER(AL297-'Choose Housekeeping Genes'!AN$17),AL297-'Choose Housekeeping Genes'!AN$17,"")</f>
        <v/>
      </c>
      <c r="CE297" s="132" t="str">
        <f ca="1">IF(ISNUMBER(AM297-'Choose Housekeeping Genes'!AO$17),AM297-'Choose Housekeeping Genes'!AO$17,"")</f>
        <v/>
      </c>
      <c r="CF297" s="132" t="str">
        <f ca="1">IF(ISNUMBER(AN297-'Choose Housekeeping Genes'!AP$17),AN297-'Choose Housekeeping Genes'!AP$17,"")</f>
        <v/>
      </c>
      <c r="CG297" s="132" t="str">
        <f ca="1">IF(ISNUMBER(AO297-'Choose Housekeeping Genes'!AQ$17),AO297-'Choose Housekeeping Genes'!AQ$17,"")</f>
        <v/>
      </c>
      <c r="CH297" s="132" t="str">
        <f ca="1">IF(ISNUMBER(AP297-'Choose Housekeeping Genes'!AR$17),AP297-'Choose Housekeeping Genes'!AR$17,"")</f>
        <v/>
      </c>
      <c r="CI297" s="132" t="str">
        <f ca="1">IF(ISNUMBER(AQ297-'Choose Housekeeping Genes'!AS$17),AQ297-'Choose Housekeeping Genes'!AS$17,"")</f>
        <v/>
      </c>
      <c r="CJ297" s="132" t="str">
        <f ca="1">IF(ISNUMBER(AR297-'Choose Housekeeping Genes'!AT$17),AR297-'Choose Housekeeping Genes'!AT$17,"")</f>
        <v/>
      </c>
      <c r="CK297" s="137" t="e">
        <f t="shared" ca="1" si="15"/>
        <v>#DIV/0!</v>
      </c>
      <c r="CL297" s="138" t="e">
        <f t="shared" ca="1" si="16"/>
        <v>#DIV/0!</v>
      </c>
    </row>
    <row r="298" spans="1:90" ht="12.75" x14ac:dyDescent="0.15">
      <c r="A298" s="131" t="str">
        <f>'Transcript table'!C298</f>
        <v>Linc-POU3F3-2</v>
      </c>
      <c r="B298" s="35" t="s">
        <v>344</v>
      </c>
      <c r="C298" s="132" t="str">
        <f>IF(SUM('Test Sample Data'!C$3:C$386)&gt;10,IF(AND(ISNUMBER('Test Sample Data'!C298),'Test Sample Data'!C298&lt;35,'Test Sample Data'!C298&gt;0),'Test Sample Data'!C298-'Choose Housekeeping Genes'!D$27,35-'Choose Housekeeping Genes'!D$27),"")</f>
        <v/>
      </c>
      <c r="D298" s="132" t="str">
        <f>IF(SUM('Test Sample Data'!D$3:D$386)&gt;10,IF(AND(ISNUMBER('Test Sample Data'!D298),'Test Sample Data'!D298&lt;35,'Test Sample Data'!D298&gt;0),'Test Sample Data'!D298-'Choose Housekeeping Genes'!E$27,35-'Choose Housekeeping Genes'!E$27),"")</f>
        <v/>
      </c>
      <c r="E298" s="132" t="str">
        <f>IF(SUM('Test Sample Data'!E$3:E$386)&gt;10,IF(AND(ISNUMBER('Test Sample Data'!E298),'Test Sample Data'!E298&lt;35,'Test Sample Data'!E298&gt;0),'Test Sample Data'!E298-'Choose Housekeeping Genes'!F$27,35-'Choose Housekeeping Genes'!F$27),"")</f>
        <v/>
      </c>
      <c r="F298" s="132" t="str">
        <f>IF(SUM('Test Sample Data'!F$3:F$386)&gt;10,IF(AND(ISNUMBER('Test Sample Data'!F298),'Test Sample Data'!F298&lt;35,'Test Sample Data'!F298&gt;0),'Test Sample Data'!F298-'Choose Housekeeping Genes'!G$27,35-'Choose Housekeeping Genes'!G$27),"")</f>
        <v/>
      </c>
      <c r="G298" s="132" t="str">
        <f>IF(SUM('Test Sample Data'!G$3:G$386)&gt;10,IF(AND(ISNUMBER('Test Sample Data'!G298),'Test Sample Data'!G298&lt;35,'Test Sample Data'!G298&gt;0),'Test Sample Data'!G298-'Choose Housekeeping Genes'!H$27,35-'Choose Housekeeping Genes'!H$27),"")</f>
        <v/>
      </c>
      <c r="H298" s="132" t="str">
        <f>IF(SUM('Test Sample Data'!H$3:H$386)&gt;10,IF(AND(ISNUMBER('Test Sample Data'!H298),'Test Sample Data'!H298&lt;35,'Test Sample Data'!H298&gt;0),'Test Sample Data'!H298-'Choose Housekeeping Genes'!I$27,35-'Choose Housekeeping Genes'!I$27),"")</f>
        <v/>
      </c>
      <c r="I298" s="132" t="str">
        <f>IF(SUM('Test Sample Data'!I$3:I$386)&gt;10,IF(AND(ISNUMBER('Test Sample Data'!I298),'Test Sample Data'!I298&lt;35,'Test Sample Data'!I298&gt;0),'Test Sample Data'!I298-'Choose Housekeeping Genes'!J$27,35-'Choose Housekeeping Genes'!J$27),"")</f>
        <v/>
      </c>
      <c r="J298" s="132" t="str">
        <f>IF(SUM('Test Sample Data'!J$3:J$386)&gt;10,IF(AND(ISNUMBER('Test Sample Data'!J298),'Test Sample Data'!J298&lt;35,'Test Sample Data'!J298&gt;0),'Test Sample Data'!J298-'Choose Housekeeping Genes'!K$27,35-'Choose Housekeeping Genes'!K$27),"")</f>
        <v/>
      </c>
      <c r="K298" s="132" t="str">
        <f>IF(SUM('Test Sample Data'!K$3:K$386)&gt;10,IF(AND(ISNUMBER('Test Sample Data'!K298),'Test Sample Data'!K298&lt;35,'Test Sample Data'!K298&gt;0),'Test Sample Data'!K298-'Choose Housekeeping Genes'!L$27,35-'Choose Housekeeping Genes'!L$27),"")</f>
        <v/>
      </c>
      <c r="L298" s="132" t="str">
        <f>IF(SUM('Test Sample Data'!L$3:L$386)&gt;10,IF(AND(ISNUMBER('Test Sample Data'!L298),'Test Sample Data'!L298&lt;35,'Test Sample Data'!L298&gt;0),'Test Sample Data'!L298-'Choose Housekeeping Genes'!M$27,35-'Choose Housekeeping Genes'!M$27),"")</f>
        <v/>
      </c>
      <c r="M298" s="132" t="str">
        <f>IF(SUM('Test Sample Data'!M$3:M$386)&gt;10,IF(AND(ISNUMBER('Test Sample Data'!M298),'Test Sample Data'!M298&lt;35,'Test Sample Data'!M298&gt;0),'Test Sample Data'!M298-'Choose Housekeeping Genes'!N$27,35-'Choose Housekeeping Genes'!N$27),"")</f>
        <v/>
      </c>
      <c r="N298" s="132" t="str">
        <f>IF(SUM('Test Sample Data'!N$3:N$386)&gt;10,IF(AND(ISNUMBER('Test Sample Data'!N298),'Test Sample Data'!N298&lt;35,'Test Sample Data'!N298&gt;0),'Test Sample Data'!N298-'Choose Housekeeping Genes'!O$27,35-'Choose Housekeeping Genes'!O$27),"")</f>
        <v/>
      </c>
      <c r="O298" s="132" t="str">
        <f>IF(SUM('Test Sample Data'!O$3:O$386)&gt;10,IF(AND(ISNUMBER('Test Sample Data'!O298),'Test Sample Data'!O298&lt;35,'Test Sample Data'!O298&gt;0),'Test Sample Data'!O298-'Choose Housekeeping Genes'!P$27,35-'Choose Housekeeping Genes'!P$27),"")</f>
        <v/>
      </c>
      <c r="P298" s="132" t="str">
        <f>IF(SUM('Test Sample Data'!P$3:P$386)&gt;10,IF(AND(ISNUMBER('Test Sample Data'!P298),'Test Sample Data'!P298&lt;35,'Test Sample Data'!P298&gt;0),'Test Sample Data'!P298-'Choose Housekeeping Genes'!Q$27,35-'Choose Housekeeping Genes'!Q$27),"")</f>
        <v/>
      </c>
      <c r="Q298" s="132" t="str">
        <f>IF(SUM('Test Sample Data'!Q$3:Q$386)&gt;10,IF(AND(ISNUMBER('Test Sample Data'!Q298),'Test Sample Data'!Q298&lt;35,'Test Sample Data'!Q298&gt;0),'Test Sample Data'!Q298-'Choose Housekeeping Genes'!R$27,35-'Choose Housekeeping Genes'!R$27),"")</f>
        <v/>
      </c>
      <c r="R298" s="132" t="str">
        <f>IF(SUM('Test Sample Data'!R$3:R$386)&gt;10,IF(AND(ISNUMBER('Test Sample Data'!R298),'Test Sample Data'!R298&lt;35,'Test Sample Data'!R298&gt;0),'Test Sample Data'!R298-'Choose Housekeeping Genes'!S$27,35-'Choose Housekeeping Genes'!S$27),"")</f>
        <v/>
      </c>
      <c r="S298" s="132" t="str">
        <f>IF(SUM('Test Sample Data'!S$3:S$386)&gt;10,IF(AND(ISNUMBER('Test Sample Data'!S298),'Test Sample Data'!S298&lt;35,'Test Sample Data'!S298&gt;0),'Test Sample Data'!S298-'Choose Housekeeping Genes'!T$27,35-'Choose Housekeeping Genes'!T$27),"")</f>
        <v/>
      </c>
      <c r="T298" s="132" t="str">
        <f>IF(SUM('Test Sample Data'!T$3:T$386)&gt;10,IF(AND(ISNUMBER('Test Sample Data'!T298),'Test Sample Data'!T298&lt;35,'Test Sample Data'!T298&gt;0),'Test Sample Data'!T298-'Choose Housekeeping Genes'!U$27,35-'Choose Housekeeping Genes'!U$27),"")</f>
        <v/>
      </c>
      <c r="U298" s="132" t="str">
        <f>IF(SUM('Test Sample Data'!U$3:U$386)&gt;10,IF(AND(ISNUMBER('Test Sample Data'!U298),'Test Sample Data'!U298&lt;35,'Test Sample Data'!U298&gt;0),'Test Sample Data'!U298-'Choose Housekeeping Genes'!V$27,35-'Choose Housekeeping Genes'!V$27),"")</f>
        <v/>
      </c>
      <c r="V298" s="132" t="str">
        <f>IF(SUM('Test Sample Data'!V$3:V$386)&gt;10,IF(AND(ISNUMBER('Test Sample Data'!V298),'Test Sample Data'!V298&lt;35,'Test Sample Data'!V298&gt;0),'Test Sample Data'!V298-'Choose Housekeeping Genes'!W$27,35-'Choose Housekeeping Genes'!W$27),"")</f>
        <v/>
      </c>
      <c r="W298" s="140" t="str">
        <f>'Control Sample Data'!A298</f>
        <v>Linc-POU3F3-2</v>
      </c>
      <c r="X298" s="141" t="s">
        <v>344</v>
      </c>
      <c r="Y298" s="132" t="str">
        <f>IF(SUM('Control Sample Data'!C$3:C$386)&gt;10,IF(AND(ISNUMBER('Control Sample Data'!C298),'Control Sample Data'!C298&lt;35,'Control Sample Data'!C298&gt;0),'Control Sample Data'!C298-'Choose Housekeeping Genes'!AA$27,35-'Choose Housekeeping Genes'!AA$27),"")</f>
        <v/>
      </c>
      <c r="Z298" s="132" t="str">
        <f>IF(SUM('Control Sample Data'!D$3:D$386)&gt;10,IF(AND(ISNUMBER('Control Sample Data'!D298),'Control Sample Data'!D298&lt;35,'Control Sample Data'!D298&gt;0),'Control Sample Data'!D298-'Choose Housekeeping Genes'!AB$27,35-'Choose Housekeeping Genes'!AB$27),"")</f>
        <v/>
      </c>
      <c r="AA298" s="132" t="str">
        <f>IF(SUM('Control Sample Data'!E$3:E$386)&gt;10,IF(AND(ISNUMBER('Control Sample Data'!E298),'Control Sample Data'!E298&lt;35,'Control Sample Data'!E298&gt;0),'Control Sample Data'!E298-'Choose Housekeeping Genes'!AC$27,35-'Choose Housekeeping Genes'!AC$27),"")</f>
        <v/>
      </c>
      <c r="AB298" s="132" t="str">
        <f>IF(SUM('Control Sample Data'!F$3:F$386)&gt;10,IF(AND(ISNUMBER('Control Sample Data'!F298),'Control Sample Data'!F298&lt;35,'Control Sample Data'!F298&gt;0),'Control Sample Data'!F298-'Choose Housekeeping Genes'!AD$27,35-'Choose Housekeeping Genes'!AD$27),"")</f>
        <v/>
      </c>
      <c r="AC298" s="132" t="str">
        <f>IF(SUM('Control Sample Data'!G$3:G$386)&gt;10,IF(AND(ISNUMBER('Control Sample Data'!G298),'Control Sample Data'!G298&lt;35,'Control Sample Data'!G298&gt;0),'Control Sample Data'!G298-'Choose Housekeeping Genes'!AE$27,35-'Choose Housekeeping Genes'!AE$27),"")</f>
        <v/>
      </c>
      <c r="AD298" s="132" t="str">
        <f>IF(SUM('Control Sample Data'!H$3:H$386)&gt;10,IF(AND(ISNUMBER('Control Sample Data'!H298),'Control Sample Data'!H298&lt;35,'Control Sample Data'!H298&gt;0),'Control Sample Data'!H298-'Choose Housekeeping Genes'!AF$27,35-'Choose Housekeeping Genes'!AF$27),"")</f>
        <v/>
      </c>
      <c r="AE298" s="132" t="str">
        <f>IF(SUM('Control Sample Data'!I$3:I$386)&gt;10,IF(AND(ISNUMBER('Control Sample Data'!I298),'Control Sample Data'!I298&lt;35,'Control Sample Data'!I298&gt;0),'Control Sample Data'!I298-'Choose Housekeeping Genes'!AG$27,35-'Choose Housekeeping Genes'!AG$27),"")</f>
        <v/>
      </c>
      <c r="AF298" s="132" t="str">
        <f>IF(SUM('Control Sample Data'!J$3:J$386)&gt;10,IF(AND(ISNUMBER('Control Sample Data'!J298),'Control Sample Data'!J298&lt;35,'Control Sample Data'!J298&gt;0),'Control Sample Data'!J298-'Choose Housekeeping Genes'!AH$27,35-'Choose Housekeeping Genes'!AH$27),"")</f>
        <v/>
      </c>
      <c r="AG298" s="132" t="str">
        <f>IF(SUM('Control Sample Data'!K$3:K$386)&gt;10,IF(AND(ISNUMBER('Control Sample Data'!K298),'Control Sample Data'!K298&lt;35,'Control Sample Data'!K298&gt;0),'Control Sample Data'!K298-'Choose Housekeeping Genes'!AI$27,35-'Choose Housekeeping Genes'!AI$27),"")</f>
        <v/>
      </c>
      <c r="AH298" s="132" t="str">
        <f>IF(SUM('Control Sample Data'!L$3:L$386)&gt;10,IF(AND(ISNUMBER('Control Sample Data'!L298),'Control Sample Data'!L298&lt;35,'Control Sample Data'!L298&gt;0),'Control Sample Data'!L298-'Choose Housekeeping Genes'!AJ$27,35-'Choose Housekeeping Genes'!AJ$27),"")</f>
        <v/>
      </c>
      <c r="AI298" s="132" t="str">
        <f>IF(SUM('Control Sample Data'!M$3:M$386)&gt;10,IF(AND(ISNUMBER('Control Sample Data'!M298),'Control Sample Data'!M298&lt;35,'Control Sample Data'!M298&gt;0),'Control Sample Data'!M298-'Choose Housekeeping Genes'!AK$27,35-'Choose Housekeeping Genes'!AK$27),"")</f>
        <v/>
      </c>
      <c r="AJ298" s="132" t="str">
        <f>IF(SUM('Control Sample Data'!N$3:N$386)&gt;10,IF(AND(ISNUMBER('Control Sample Data'!N298),'Control Sample Data'!N298&lt;35,'Control Sample Data'!N298&gt;0),'Control Sample Data'!N298-'Choose Housekeeping Genes'!AL$27,35-'Choose Housekeeping Genes'!AL$27),"")</f>
        <v/>
      </c>
      <c r="AK298" s="132" t="str">
        <f>IF(SUM('Control Sample Data'!O$3:O$386)&gt;10,IF(AND(ISNUMBER('Control Sample Data'!O298),'Control Sample Data'!O298&lt;35,'Control Sample Data'!O298&gt;0),'Control Sample Data'!O298-'Choose Housekeeping Genes'!AM$27,35-'Choose Housekeeping Genes'!AM$27),"")</f>
        <v/>
      </c>
      <c r="AL298" s="132" t="str">
        <f>IF(SUM('Control Sample Data'!P$3:P$386)&gt;10,IF(AND(ISNUMBER('Control Sample Data'!P298),'Control Sample Data'!P298&lt;35,'Control Sample Data'!P298&gt;0),'Control Sample Data'!P298-'Choose Housekeeping Genes'!AN$27,35-'Choose Housekeeping Genes'!AN$27),"")</f>
        <v/>
      </c>
      <c r="AM298" s="132" t="str">
        <f>IF(SUM('Control Sample Data'!Q$3:Q$386)&gt;10,IF(AND(ISNUMBER('Control Sample Data'!Q298),'Control Sample Data'!Q298&lt;35,'Control Sample Data'!Q298&gt;0),'Control Sample Data'!Q298-'Choose Housekeeping Genes'!AO$27,35-'Choose Housekeeping Genes'!AO$27),"")</f>
        <v/>
      </c>
      <c r="AN298" s="132" t="str">
        <f>IF(SUM('Control Sample Data'!R$3:R$386)&gt;10,IF(AND(ISNUMBER('Control Sample Data'!R298),'Control Sample Data'!R298&lt;35,'Control Sample Data'!R298&gt;0),'Control Sample Data'!R298-'Choose Housekeeping Genes'!AP$27,35-'Choose Housekeeping Genes'!AP$27),"")</f>
        <v/>
      </c>
      <c r="AO298" s="132" t="str">
        <f>IF(SUM('Control Sample Data'!S$3:S$386)&gt;10,IF(AND(ISNUMBER('Control Sample Data'!S298),'Control Sample Data'!S298&lt;35,'Control Sample Data'!S298&gt;0),'Control Sample Data'!S298-'Choose Housekeeping Genes'!AQ$27,35-'Choose Housekeeping Genes'!AQ$27),"")</f>
        <v/>
      </c>
      <c r="AP298" s="132" t="str">
        <f>IF(SUM('Control Sample Data'!T$3:T$386)&gt;10,IF(AND(ISNUMBER('Control Sample Data'!T298),'Control Sample Data'!T298&lt;35,'Control Sample Data'!T298&gt;0),'Control Sample Data'!T298-'Choose Housekeeping Genes'!AR$27,35-'Choose Housekeeping Genes'!AR$27),"")</f>
        <v/>
      </c>
      <c r="AQ298" s="132" t="str">
        <f>IF(SUM('Control Sample Data'!U$3:U$386)&gt;10,IF(AND(ISNUMBER('Control Sample Data'!U298),'Control Sample Data'!U298&lt;35,'Control Sample Data'!U298&gt;0),'Control Sample Data'!U298-'Choose Housekeeping Genes'!AS$27,35-'Choose Housekeeping Genes'!AS$27),"")</f>
        <v/>
      </c>
      <c r="AR298" s="132" t="str">
        <f>IF(SUM('Control Sample Data'!V$3:V$386)&gt;10,IF(AND(ISNUMBER('Control Sample Data'!V298),'Control Sample Data'!V298&lt;35,'Control Sample Data'!V298&gt;0),'Control Sample Data'!V298-'Choose Housekeeping Genes'!AT$27,35-'Choose Housekeeping Genes'!AT$27),"")</f>
        <v/>
      </c>
      <c r="AS298" s="135" t="str">
        <f>'Control Sample Data'!A298</f>
        <v>Linc-POU3F3-2</v>
      </c>
      <c r="AT298" s="35" t="s">
        <v>344</v>
      </c>
      <c r="AU298" s="132" t="str">
        <f ca="1">IF(ISNUMBER(C298-'Choose Housekeeping Genes'!D$17),C298-'Choose Housekeeping Genes'!D$17,"")</f>
        <v/>
      </c>
      <c r="AV298" s="132" t="str">
        <f ca="1">IF(ISNUMBER(D298-'Choose Housekeeping Genes'!E$17),D298-'Choose Housekeeping Genes'!E$17,"")</f>
        <v/>
      </c>
      <c r="AW298" s="132" t="str">
        <f ca="1">IF(ISNUMBER(E298-'Choose Housekeeping Genes'!F$17),E298-'Choose Housekeeping Genes'!F$17,"")</f>
        <v/>
      </c>
      <c r="AX298" s="132" t="str">
        <f ca="1">IF(ISNUMBER(F298-'Choose Housekeeping Genes'!G$17),F298-'Choose Housekeeping Genes'!G$17,"")</f>
        <v/>
      </c>
      <c r="AY298" s="132" t="str">
        <f ca="1">IF(ISNUMBER(G298-'Choose Housekeeping Genes'!H$17),G298-'Choose Housekeeping Genes'!H$17,"")</f>
        <v/>
      </c>
      <c r="AZ298" s="132" t="str">
        <f ca="1">IF(ISNUMBER(H298-'Choose Housekeeping Genes'!I$17),H298-'Choose Housekeeping Genes'!I$17,"")</f>
        <v/>
      </c>
      <c r="BA298" s="132" t="str">
        <f ca="1">IF(ISNUMBER(I298-'Choose Housekeeping Genes'!J$17),I298-'Choose Housekeeping Genes'!J$17,"")</f>
        <v/>
      </c>
      <c r="BB298" s="132" t="str">
        <f ca="1">IF(ISNUMBER(J298-'Choose Housekeeping Genes'!K$17),J298-'Choose Housekeeping Genes'!K$17,"")</f>
        <v/>
      </c>
      <c r="BC298" s="132" t="str">
        <f ca="1">IF(ISNUMBER(K298-'Choose Housekeeping Genes'!L$17),K298-'Choose Housekeeping Genes'!L$17,"")</f>
        <v/>
      </c>
      <c r="BD298" s="132" t="str">
        <f ca="1">IF(ISNUMBER(L298-'Choose Housekeeping Genes'!M$17),L298-'Choose Housekeeping Genes'!M$17,"")</f>
        <v/>
      </c>
      <c r="BE298" s="132" t="str">
        <f ca="1">IF(ISNUMBER(M298-'Choose Housekeeping Genes'!N$17),M298-'Choose Housekeeping Genes'!N$17,"")</f>
        <v/>
      </c>
      <c r="BF298" s="132" t="str">
        <f ca="1">IF(ISNUMBER(N298-'Choose Housekeeping Genes'!O$17),N298-'Choose Housekeeping Genes'!O$17,"")</f>
        <v/>
      </c>
      <c r="BG298" s="132" t="str">
        <f ca="1">IF(ISNUMBER(O298-'Choose Housekeeping Genes'!P$17),O298-'Choose Housekeeping Genes'!P$17,"")</f>
        <v/>
      </c>
      <c r="BH298" s="132" t="str">
        <f ca="1">IF(ISNUMBER(P298-'Choose Housekeeping Genes'!Q$17),P298-'Choose Housekeeping Genes'!Q$17,"")</f>
        <v/>
      </c>
      <c r="BI298" s="132" t="str">
        <f ca="1">IF(ISNUMBER(Q298-'Choose Housekeeping Genes'!R$17),Q298-'Choose Housekeeping Genes'!R$17,"")</f>
        <v/>
      </c>
      <c r="BJ298" s="132" t="str">
        <f ca="1">IF(ISNUMBER(R298-'Choose Housekeeping Genes'!S$17),R298-'Choose Housekeeping Genes'!S$17,"")</f>
        <v/>
      </c>
      <c r="BK298" s="132" t="str">
        <f ca="1">IF(ISNUMBER(S298-'Choose Housekeeping Genes'!T$17),S298-'Choose Housekeeping Genes'!T$17,"")</f>
        <v/>
      </c>
      <c r="BL298" s="132" t="str">
        <f ca="1">IF(ISNUMBER(T298-'Choose Housekeeping Genes'!U$17),T298-'Choose Housekeeping Genes'!U$17,"")</f>
        <v/>
      </c>
      <c r="BM298" s="132" t="str">
        <f ca="1">IF(ISNUMBER(U298-'Choose Housekeeping Genes'!V$17),U298-'Choose Housekeeping Genes'!V$17,"")</f>
        <v/>
      </c>
      <c r="BN298" s="132" t="str">
        <f ca="1">IF(ISNUMBER(V298-'Choose Housekeeping Genes'!W$17),V298-'Choose Housekeeping Genes'!W$17,"")</f>
        <v/>
      </c>
      <c r="BO298" s="142" t="str">
        <f t="shared" si="17"/>
        <v>Linc-POU3F3-2</v>
      </c>
      <c r="BP298" s="141" t="s">
        <v>344</v>
      </c>
      <c r="BQ298" s="132" t="str">
        <f ca="1">IF(ISNUMBER(Y298-'Choose Housekeeping Genes'!AA$17),Y298-'Choose Housekeeping Genes'!AA$17,"")</f>
        <v/>
      </c>
      <c r="BR298" s="132" t="str">
        <f ca="1">IF(ISNUMBER(Z298-'Choose Housekeeping Genes'!AB$17),Z298-'Choose Housekeeping Genes'!AB$17,"")</f>
        <v/>
      </c>
      <c r="BS298" s="132" t="str">
        <f ca="1">IF(ISNUMBER(AA298-'Choose Housekeeping Genes'!AC$17),AA298-'Choose Housekeeping Genes'!AC$17,"")</f>
        <v/>
      </c>
      <c r="BT298" s="132" t="str">
        <f ca="1">IF(ISNUMBER(AB298-'Choose Housekeeping Genes'!AD$17),AB298-'Choose Housekeeping Genes'!AD$17,"")</f>
        <v/>
      </c>
      <c r="BU298" s="132" t="str">
        <f ca="1">IF(ISNUMBER(AC298-'Choose Housekeeping Genes'!AE$17),AC298-'Choose Housekeeping Genes'!AE$17,"")</f>
        <v/>
      </c>
      <c r="BV298" s="132" t="str">
        <f ca="1">IF(ISNUMBER(AD298-'Choose Housekeeping Genes'!AF$17),AD298-'Choose Housekeeping Genes'!AF$17,"")</f>
        <v/>
      </c>
      <c r="BW298" s="132" t="str">
        <f ca="1">IF(ISNUMBER(AE298-'Choose Housekeeping Genes'!AG$17),AE298-'Choose Housekeeping Genes'!AG$17,"")</f>
        <v/>
      </c>
      <c r="BX298" s="132" t="str">
        <f ca="1">IF(ISNUMBER(AF298-'Choose Housekeeping Genes'!AH$17),AF298-'Choose Housekeeping Genes'!AH$17,"")</f>
        <v/>
      </c>
      <c r="BY298" s="132" t="str">
        <f ca="1">IF(ISNUMBER(AG298-'Choose Housekeeping Genes'!AI$17),AG298-'Choose Housekeeping Genes'!AI$17,"")</f>
        <v/>
      </c>
      <c r="BZ298" s="132" t="str">
        <f ca="1">IF(ISNUMBER(AH298-'Choose Housekeeping Genes'!AJ$17),AH298-'Choose Housekeeping Genes'!AJ$17,"")</f>
        <v/>
      </c>
      <c r="CA298" s="132" t="str">
        <f ca="1">IF(ISNUMBER(AI298-'Choose Housekeeping Genes'!AK$17),AI298-'Choose Housekeeping Genes'!AK$17,"")</f>
        <v/>
      </c>
      <c r="CB298" s="132" t="str">
        <f ca="1">IF(ISNUMBER(AJ298-'Choose Housekeeping Genes'!AL$17),AJ298-'Choose Housekeeping Genes'!AL$17,"")</f>
        <v/>
      </c>
      <c r="CC298" s="132" t="str">
        <f ca="1">IF(ISNUMBER(AK298-'Choose Housekeeping Genes'!AM$17),AK298-'Choose Housekeeping Genes'!AM$17,"")</f>
        <v/>
      </c>
      <c r="CD298" s="132" t="str">
        <f ca="1">IF(ISNUMBER(AL298-'Choose Housekeeping Genes'!AN$17),AL298-'Choose Housekeeping Genes'!AN$17,"")</f>
        <v/>
      </c>
      <c r="CE298" s="132" t="str">
        <f ca="1">IF(ISNUMBER(AM298-'Choose Housekeeping Genes'!AO$17),AM298-'Choose Housekeeping Genes'!AO$17,"")</f>
        <v/>
      </c>
      <c r="CF298" s="132" t="str">
        <f ca="1">IF(ISNUMBER(AN298-'Choose Housekeeping Genes'!AP$17),AN298-'Choose Housekeeping Genes'!AP$17,"")</f>
        <v/>
      </c>
      <c r="CG298" s="132" t="str">
        <f ca="1">IF(ISNUMBER(AO298-'Choose Housekeeping Genes'!AQ$17),AO298-'Choose Housekeeping Genes'!AQ$17,"")</f>
        <v/>
      </c>
      <c r="CH298" s="132" t="str">
        <f ca="1">IF(ISNUMBER(AP298-'Choose Housekeeping Genes'!AR$17),AP298-'Choose Housekeeping Genes'!AR$17,"")</f>
        <v/>
      </c>
      <c r="CI298" s="132" t="str">
        <f ca="1">IF(ISNUMBER(AQ298-'Choose Housekeeping Genes'!AS$17),AQ298-'Choose Housekeeping Genes'!AS$17,"")</f>
        <v/>
      </c>
      <c r="CJ298" s="132" t="str">
        <f ca="1">IF(ISNUMBER(AR298-'Choose Housekeeping Genes'!AT$17),AR298-'Choose Housekeeping Genes'!AT$17,"")</f>
        <v/>
      </c>
      <c r="CK298" s="137" t="e">
        <f t="shared" ca="1" si="15"/>
        <v>#DIV/0!</v>
      </c>
      <c r="CL298" s="138" t="e">
        <f t="shared" ca="1" si="16"/>
        <v>#DIV/0!</v>
      </c>
    </row>
    <row r="299" spans="1:90" ht="12.75" x14ac:dyDescent="0.15">
      <c r="A299" s="131" t="str">
        <f>'Transcript table'!C299</f>
        <v>LUCAT1</v>
      </c>
      <c r="B299" s="35" t="s">
        <v>345</v>
      </c>
      <c r="C299" s="132" t="str">
        <f>IF(SUM('Test Sample Data'!C$3:C$386)&gt;10,IF(AND(ISNUMBER('Test Sample Data'!C299),'Test Sample Data'!C299&lt;35,'Test Sample Data'!C299&gt;0),'Test Sample Data'!C299-'Choose Housekeeping Genes'!D$27,35-'Choose Housekeeping Genes'!D$27),"")</f>
        <v/>
      </c>
      <c r="D299" s="132" t="str">
        <f>IF(SUM('Test Sample Data'!D$3:D$386)&gt;10,IF(AND(ISNUMBER('Test Sample Data'!D299),'Test Sample Data'!D299&lt;35,'Test Sample Data'!D299&gt;0),'Test Sample Data'!D299-'Choose Housekeeping Genes'!E$27,35-'Choose Housekeeping Genes'!E$27),"")</f>
        <v/>
      </c>
      <c r="E299" s="132" t="str">
        <f>IF(SUM('Test Sample Data'!E$3:E$386)&gt;10,IF(AND(ISNUMBER('Test Sample Data'!E299),'Test Sample Data'!E299&lt;35,'Test Sample Data'!E299&gt;0),'Test Sample Data'!E299-'Choose Housekeeping Genes'!F$27,35-'Choose Housekeeping Genes'!F$27),"")</f>
        <v/>
      </c>
      <c r="F299" s="132" t="str">
        <f>IF(SUM('Test Sample Data'!F$3:F$386)&gt;10,IF(AND(ISNUMBER('Test Sample Data'!F299),'Test Sample Data'!F299&lt;35,'Test Sample Data'!F299&gt;0),'Test Sample Data'!F299-'Choose Housekeeping Genes'!G$27,35-'Choose Housekeeping Genes'!G$27),"")</f>
        <v/>
      </c>
      <c r="G299" s="132" t="str">
        <f>IF(SUM('Test Sample Data'!G$3:G$386)&gt;10,IF(AND(ISNUMBER('Test Sample Data'!G299),'Test Sample Data'!G299&lt;35,'Test Sample Data'!G299&gt;0),'Test Sample Data'!G299-'Choose Housekeeping Genes'!H$27,35-'Choose Housekeeping Genes'!H$27),"")</f>
        <v/>
      </c>
      <c r="H299" s="132" t="str">
        <f>IF(SUM('Test Sample Data'!H$3:H$386)&gt;10,IF(AND(ISNUMBER('Test Sample Data'!H299),'Test Sample Data'!H299&lt;35,'Test Sample Data'!H299&gt;0),'Test Sample Data'!H299-'Choose Housekeeping Genes'!I$27,35-'Choose Housekeeping Genes'!I$27),"")</f>
        <v/>
      </c>
      <c r="I299" s="132" t="str">
        <f>IF(SUM('Test Sample Data'!I$3:I$386)&gt;10,IF(AND(ISNUMBER('Test Sample Data'!I299),'Test Sample Data'!I299&lt;35,'Test Sample Data'!I299&gt;0),'Test Sample Data'!I299-'Choose Housekeeping Genes'!J$27,35-'Choose Housekeeping Genes'!J$27),"")</f>
        <v/>
      </c>
      <c r="J299" s="132" t="str">
        <f>IF(SUM('Test Sample Data'!J$3:J$386)&gt;10,IF(AND(ISNUMBER('Test Sample Data'!J299),'Test Sample Data'!J299&lt;35,'Test Sample Data'!J299&gt;0),'Test Sample Data'!J299-'Choose Housekeeping Genes'!K$27,35-'Choose Housekeeping Genes'!K$27),"")</f>
        <v/>
      </c>
      <c r="K299" s="132" t="str">
        <f>IF(SUM('Test Sample Data'!K$3:K$386)&gt;10,IF(AND(ISNUMBER('Test Sample Data'!K299),'Test Sample Data'!K299&lt;35,'Test Sample Data'!K299&gt;0),'Test Sample Data'!K299-'Choose Housekeeping Genes'!L$27,35-'Choose Housekeeping Genes'!L$27),"")</f>
        <v/>
      </c>
      <c r="L299" s="132" t="str">
        <f>IF(SUM('Test Sample Data'!L$3:L$386)&gt;10,IF(AND(ISNUMBER('Test Sample Data'!L299),'Test Sample Data'!L299&lt;35,'Test Sample Data'!L299&gt;0),'Test Sample Data'!L299-'Choose Housekeeping Genes'!M$27,35-'Choose Housekeeping Genes'!M$27),"")</f>
        <v/>
      </c>
      <c r="M299" s="132" t="str">
        <f>IF(SUM('Test Sample Data'!M$3:M$386)&gt;10,IF(AND(ISNUMBER('Test Sample Data'!M299),'Test Sample Data'!M299&lt;35,'Test Sample Data'!M299&gt;0),'Test Sample Data'!M299-'Choose Housekeeping Genes'!N$27,35-'Choose Housekeeping Genes'!N$27),"")</f>
        <v/>
      </c>
      <c r="N299" s="132" t="str">
        <f>IF(SUM('Test Sample Data'!N$3:N$386)&gt;10,IF(AND(ISNUMBER('Test Sample Data'!N299),'Test Sample Data'!N299&lt;35,'Test Sample Data'!N299&gt;0),'Test Sample Data'!N299-'Choose Housekeeping Genes'!O$27,35-'Choose Housekeeping Genes'!O$27),"")</f>
        <v/>
      </c>
      <c r="O299" s="132" t="str">
        <f>IF(SUM('Test Sample Data'!O$3:O$386)&gt;10,IF(AND(ISNUMBER('Test Sample Data'!O299),'Test Sample Data'!O299&lt;35,'Test Sample Data'!O299&gt;0),'Test Sample Data'!O299-'Choose Housekeeping Genes'!P$27,35-'Choose Housekeeping Genes'!P$27),"")</f>
        <v/>
      </c>
      <c r="P299" s="132" t="str">
        <f>IF(SUM('Test Sample Data'!P$3:P$386)&gt;10,IF(AND(ISNUMBER('Test Sample Data'!P299),'Test Sample Data'!P299&lt;35,'Test Sample Data'!P299&gt;0),'Test Sample Data'!P299-'Choose Housekeeping Genes'!Q$27,35-'Choose Housekeeping Genes'!Q$27),"")</f>
        <v/>
      </c>
      <c r="Q299" s="132" t="str">
        <f>IF(SUM('Test Sample Data'!Q$3:Q$386)&gt;10,IF(AND(ISNUMBER('Test Sample Data'!Q299),'Test Sample Data'!Q299&lt;35,'Test Sample Data'!Q299&gt;0),'Test Sample Data'!Q299-'Choose Housekeeping Genes'!R$27,35-'Choose Housekeeping Genes'!R$27),"")</f>
        <v/>
      </c>
      <c r="R299" s="132" t="str">
        <f>IF(SUM('Test Sample Data'!R$3:R$386)&gt;10,IF(AND(ISNUMBER('Test Sample Data'!R299),'Test Sample Data'!R299&lt;35,'Test Sample Data'!R299&gt;0),'Test Sample Data'!R299-'Choose Housekeeping Genes'!S$27,35-'Choose Housekeeping Genes'!S$27),"")</f>
        <v/>
      </c>
      <c r="S299" s="132" t="str">
        <f>IF(SUM('Test Sample Data'!S$3:S$386)&gt;10,IF(AND(ISNUMBER('Test Sample Data'!S299),'Test Sample Data'!S299&lt;35,'Test Sample Data'!S299&gt;0),'Test Sample Data'!S299-'Choose Housekeeping Genes'!T$27,35-'Choose Housekeeping Genes'!T$27),"")</f>
        <v/>
      </c>
      <c r="T299" s="132" t="str">
        <f>IF(SUM('Test Sample Data'!T$3:T$386)&gt;10,IF(AND(ISNUMBER('Test Sample Data'!T299),'Test Sample Data'!T299&lt;35,'Test Sample Data'!T299&gt;0),'Test Sample Data'!T299-'Choose Housekeeping Genes'!U$27,35-'Choose Housekeeping Genes'!U$27),"")</f>
        <v/>
      </c>
      <c r="U299" s="132" t="str">
        <f>IF(SUM('Test Sample Data'!U$3:U$386)&gt;10,IF(AND(ISNUMBER('Test Sample Data'!U299),'Test Sample Data'!U299&lt;35,'Test Sample Data'!U299&gt;0),'Test Sample Data'!U299-'Choose Housekeeping Genes'!V$27,35-'Choose Housekeeping Genes'!V$27),"")</f>
        <v/>
      </c>
      <c r="V299" s="132" t="str">
        <f>IF(SUM('Test Sample Data'!V$3:V$386)&gt;10,IF(AND(ISNUMBER('Test Sample Data'!V299),'Test Sample Data'!V299&lt;35,'Test Sample Data'!V299&gt;0),'Test Sample Data'!V299-'Choose Housekeeping Genes'!W$27,35-'Choose Housekeeping Genes'!W$27),"")</f>
        <v/>
      </c>
      <c r="W299" s="140" t="str">
        <f>'Control Sample Data'!A299</f>
        <v>LUCAT1</v>
      </c>
      <c r="X299" s="141" t="s">
        <v>345</v>
      </c>
      <c r="Y299" s="132" t="str">
        <f>IF(SUM('Control Sample Data'!C$3:C$386)&gt;10,IF(AND(ISNUMBER('Control Sample Data'!C299),'Control Sample Data'!C299&lt;35,'Control Sample Data'!C299&gt;0),'Control Sample Data'!C299-'Choose Housekeeping Genes'!AA$27,35-'Choose Housekeeping Genes'!AA$27),"")</f>
        <v/>
      </c>
      <c r="Z299" s="132" t="str">
        <f>IF(SUM('Control Sample Data'!D$3:D$386)&gt;10,IF(AND(ISNUMBER('Control Sample Data'!D299),'Control Sample Data'!D299&lt;35,'Control Sample Data'!D299&gt;0),'Control Sample Data'!D299-'Choose Housekeeping Genes'!AB$27,35-'Choose Housekeeping Genes'!AB$27),"")</f>
        <v/>
      </c>
      <c r="AA299" s="132" t="str">
        <f>IF(SUM('Control Sample Data'!E$3:E$386)&gt;10,IF(AND(ISNUMBER('Control Sample Data'!E299),'Control Sample Data'!E299&lt;35,'Control Sample Data'!E299&gt;0),'Control Sample Data'!E299-'Choose Housekeeping Genes'!AC$27,35-'Choose Housekeeping Genes'!AC$27),"")</f>
        <v/>
      </c>
      <c r="AB299" s="132" t="str">
        <f>IF(SUM('Control Sample Data'!F$3:F$386)&gt;10,IF(AND(ISNUMBER('Control Sample Data'!F299),'Control Sample Data'!F299&lt;35,'Control Sample Data'!F299&gt;0),'Control Sample Data'!F299-'Choose Housekeeping Genes'!AD$27,35-'Choose Housekeeping Genes'!AD$27),"")</f>
        <v/>
      </c>
      <c r="AC299" s="132" t="str">
        <f>IF(SUM('Control Sample Data'!G$3:G$386)&gt;10,IF(AND(ISNUMBER('Control Sample Data'!G299),'Control Sample Data'!G299&lt;35,'Control Sample Data'!G299&gt;0),'Control Sample Data'!G299-'Choose Housekeeping Genes'!AE$27,35-'Choose Housekeeping Genes'!AE$27),"")</f>
        <v/>
      </c>
      <c r="AD299" s="132" t="str">
        <f>IF(SUM('Control Sample Data'!H$3:H$386)&gt;10,IF(AND(ISNUMBER('Control Sample Data'!H299),'Control Sample Data'!H299&lt;35,'Control Sample Data'!H299&gt;0),'Control Sample Data'!H299-'Choose Housekeeping Genes'!AF$27,35-'Choose Housekeeping Genes'!AF$27),"")</f>
        <v/>
      </c>
      <c r="AE299" s="132" t="str">
        <f>IF(SUM('Control Sample Data'!I$3:I$386)&gt;10,IF(AND(ISNUMBER('Control Sample Data'!I299),'Control Sample Data'!I299&lt;35,'Control Sample Data'!I299&gt;0),'Control Sample Data'!I299-'Choose Housekeeping Genes'!AG$27,35-'Choose Housekeeping Genes'!AG$27),"")</f>
        <v/>
      </c>
      <c r="AF299" s="132" t="str">
        <f>IF(SUM('Control Sample Data'!J$3:J$386)&gt;10,IF(AND(ISNUMBER('Control Sample Data'!J299),'Control Sample Data'!J299&lt;35,'Control Sample Data'!J299&gt;0),'Control Sample Data'!J299-'Choose Housekeeping Genes'!AH$27,35-'Choose Housekeeping Genes'!AH$27),"")</f>
        <v/>
      </c>
      <c r="AG299" s="132" t="str">
        <f>IF(SUM('Control Sample Data'!K$3:K$386)&gt;10,IF(AND(ISNUMBER('Control Sample Data'!K299),'Control Sample Data'!K299&lt;35,'Control Sample Data'!K299&gt;0),'Control Sample Data'!K299-'Choose Housekeeping Genes'!AI$27,35-'Choose Housekeeping Genes'!AI$27),"")</f>
        <v/>
      </c>
      <c r="AH299" s="132" t="str">
        <f>IF(SUM('Control Sample Data'!L$3:L$386)&gt;10,IF(AND(ISNUMBER('Control Sample Data'!L299),'Control Sample Data'!L299&lt;35,'Control Sample Data'!L299&gt;0),'Control Sample Data'!L299-'Choose Housekeeping Genes'!AJ$27,35-'Choose Housekeeping Genes'!AJ$27),"")</f>
        <v/>
      </c>
      <c r="AI299" s="132" t="str">
        <f>IF(SUM('Control Sample Data'!M$3:M$386)&gt;10,IF(AND(ISNUMBER('Control Sample Data'!M299),'Control Sample Data'!M299&lt;35,'Control Sample Data'!M299&gt;0),'Control Sample Data'!M299-'Choose Housekeeping Genes'!AK$27,35-'Choose Housekeeping Genes'!AK$27),"")</f>
        <v/>
      </c>
      <c r="AJ299" s="132" t="str">
        <f>IF(SUM('Control Sample Data'!N$3:N$386)&gt;10,IF(AND(ISNUMBER('Control Sample Data'!N299),'Control Sample Data'!N299&lt;35,'Control Sample Data'!N299&gt;0),'Control Sample Data'!N299-'Choose Housekeeping Genes'!AL$27,35-'Choose Housekeeping Genes'!AL$27),"")</f>
        <v/>
      </c>
      <c r="AK299" s="132" t="str">
        <f>IF(SUM('Control Sample Data'!O$3:O$386)&gt;10,IF(AND(ISNUMBER('Control Sample Data'!O299),'Control Sample Data'!O299&lt;35,'Control Sample Data'!O299&gt;0),'Control Sample Data'!O299-'Choose Housekeeping Genes'!AM$27,35-'Choose Housekeeping Genes'!AM$27),"")</f>
        <v/>
      </c>
      <c r="AL299" s="132" t="str">
        <f>IF(SUM('Control Sample Data'!P$3:P$386)&gt;10,IF(AND(ISNUMBER('Control Sample Data'!P299),'Control Sample Data'!P299&lt;35,'Control Sample Data'!P299&gt;0),'Control Sample Data'!P299-'Choose Housekeeping Genes'!AN$27,35-'Choose Housekeeping Genes'!AN$27),"")</f>
        <v/>
      </c>
      <c r="AM299" s="132" t="str">
        <f>IF(SUM('Control Sample Data'!Q$3:Q$386)&gt;10,IF(AND(ISNUMBER('Control Sample Data'!Q299),'Control Sample Data'!Q299&lt;35,'Control Sample Data'!Q299&gt;0),'Control Sample Data'!Q299-'Choose Housekeeping Genes'!AO$27,35-'Choose Housekeeping Genes'!AO$27),"")</f>
        <v/>
      </c>
      <c r="AN299" s="132" t="str">
        <f>IF(SUM('Control Sample Data'!R$3:R$386)&gt;10,IF(AND(ISNUMBER('Control Sample Data'!R299),'Control Sample Data'!R299&lt;35,'Control Sample Data'!R299&gt;0),'Control Sample Data'!R299-'Choose Housekeeping Genes'!AP$27,35-'Choose Housekeeping Genes'!AP$27),"")</f>
        <v/>
      </c>
      <c r="AO299" s="132" t="str">
        <f>IF(SUM('Control Sample Data'!S$3:S$386)&gt;10,IF(AND(ISNUMBER('Control Sample Data'!S299),'Control Sample Data'!S299&lt;35,'Control Sample Data'!S299&gt;0),'Control Sample Data'!S299-'Choose Housekeeping Genes'!AQ$27,35-'Choose Housekeeping Genes'!AQ$27),"")</f>
        <v/>
      </c>
      <c r="AP299" s="132" t="str">
        <f>IF(SUM('Control Sample Data'!T$3:T$386)&gt;10,IF(AND(ISNUMBER('Control Sample Data'!T299),'Control Sample Data'!T299&lt;35,'Control Sample Data'!T299&gt;0),'Control Sample Data'!T299-'Choose Housekeeping Genes'!AR$27,35-'Choose Housekeeping Genes'!AR$27),"")</f>
        <v/>
      </c>
      <c r="AQ299" s="132" t="str">
        <f>IF(SUM('Control Sample Data'!U$3:U$386)&gt;10,IF(AND(ISNUMBER('Control Sample Data'!U299),'Control Sample Data'!U299&lt;35,'Control Sample Data'!U299&gt;0),'Control Sample Data'!U299-'Choose Housekeeping Genes'!AS$27,35-'Choose Housekeeping Genes'!AS$27),"")</f>
        <v/>
      </c>
      <c r="AR299" s="132" t="str">
        <f>IF(SUM('Control Sample Data'!V$3:V$386)&gt;10,IF(AND(ISNUMBER('Control Sample Data'!V299),'Control Sample Data'!V299&lt;35,'Control Sample Data'!V299&gt;0),'Control Sample Data'!V299-'Choose Housekeeping Genes'!AT$27,35-'Choose Housekeeping Genes'!AT$27),"")</f>
        <v/>
      </c>
      <c r="AS299" s="135" t="str">
        <f>'Control Sample Data'!A299</f>
        <v>LUCAT1</v>
      </c>
      <c r="AT299" s="35" t="s">
        <v>345</v>
      </c>
      <c r="AU299" s="132" t="str">
        <f ca="1">IF(ISNUMBER(C299-'Choose Housekeeping Genes'!D$17),C299-'Choose Housekeeping Genes'!D$17,"")</f>
        <v/>
      </c>
      <c r="AV299" s="132" t="str">
        <f ca="1">IF(ISNUMBER(D299-'Choose Housekeeping Genes'!E$17),D299-'Choose Housekeeping Genes'!E$17,"")</f>
        <v/>
      </c>
      <c r="AW299" s="132" t="str">
        <f ca="1">IF(ISNUMBER(E299-'Choose Housekeeping Genes'!F$17),E299-'Choose Housekeeping Genes'!F$17,"")</f>
        <v/>
      </c>
      <c r="AX299" s="132" t="str">
        <f ca="1">IF(ISNUMBER(F299-'Choose Housekeeping Genes'!G$17),F299-'Choose Housekeeping Genes'!G$17,"")</f>
        <v/>
      </c>
      <c r="AY299" s="132" t="str">
        <f ca="1">IF(ISNUMBER(G299-'Choose Housekeeping Genes'!H$17),G299-'Choose Housekeeping Genes'!H$17,"")</f>
        <v/>
      </c>
      <c r="AZ299" s="132" t="str">
        <f ca="1">IF(ISNUMBER(H299-'Choose Housekeeping Genes'!I$17),H299-'Choose Housekeeping Genes'!I$17,"")</f>
        <v/>
      </c>
      <c r="BA299" s="132" t="str">
        <f ca="1">IF(ISNUMBER(I299-'Choose Housekeeping Genes'!J$17),I299-'Choose Housekeeping Genes'!J$17,"")</f>
        <v/>
      </c>
      <c r="BB299" s="132" t="str">
        <f ca="1">IF(ISNUMBER(J299-'Choose Housekeeping Genes'!K$17),J299-'Choose Housekeeping Genes'!K$17,"")</f>
        <v/>
      </c>
      <c r="BC299" s="132" t="str">
        <f ca="1">IF(ISNUMBER(K299-'Choose Housekeeping Genes'!L$17),K299-'Choose Housekeeping Genes'!L$17,"")</f>
        <v/>
      </c>
      <c r="BD299" s="132" t="str">
        <f ca="1">IF(ISNUMBER(L299-'Choose Housekeeping Genes'!M$17),L299-'Choose Housekeeping Genes'!M$17,"")</f>
        <v/>
      </c>
      <c r="BE299" s="132" t="str">
        <f ca="1">IF(ISNUMBER(M299-'Choose Housekeeping Genes'!N$17),M299-'Choose Housekeeping Genes'!N$17,"")</f>
        <v/>
      </c>
      <c r="BF299" s="132" t="str">
        <f ca="1">IF(ISNUMBER(N299-'Choose Housekeeping Genes'!O$17),N299-'Choose Housekeeping Genes'!O$17,"")</f>
        <v/>
      </c>
      <c r="BG299" s="132" t="str">
        <f ca="1">IF(ISNUMBER(O299-'Choose Housekeeping Genes'!P$17),O299-'Choose Housekeeping Genes'!P$17,"")</f>
        <v/>
      </c>
      <c r="BH299" s="132" t="str">
        <f ca="1">IF(ISNUMBER(P299-'Choose Housekeeping Genes'!Q$17),P299-'Choose Housekeeping Genes'!Q$17,"")</f>
        <v/>
      </c>
      <c r="BI299" s="132" t="str">
        <f ca="1">IF(ISNUMBER(Q299-'Choose Housekeeping Genes'!R$17),Q299-'Choose Housekeeping Genes'!R$17,"")</f>
        <v/>
      </c>
      <c r="BJ299" s="132" t="str">
        <f ca="1">IF(ISNUMBER(R299-'Choose Housekeeping Genes'!S$17),R299-'Choose Housekeeping Genes'!S$17,"")</f>
        <v/>
      </c>
      <c r="BK299" s="132" t="str">
        <f ca="1">IF(ISNUMBER(S299-'Choose Housekeeping Genes'!T$17),S299-'Choose Housekeeping Genes'!T$17,"")</f>
        <v/>
      </c>
      <c r="BL299" s="132" t="str">
        <f ca="1">IF(ISNUMBER(T299-'Choose Housekeeping Genes'!U$17),T299-'Choose Housekeeping Genes'!U$17,"")</f>
        <v/>
      </c>
      <c r="BM299" s="132" t="str">
        <f ca="1">IF(ISNUMBER(U299-'Choose Housekeeping Genes'!V$17),U299-'Choose Housekeeping Genes'!V$17,"")</f>
        <v/>
      </c>
      <c r="BN299" s="132" t="str">
        <f ca="1">IF(ISNUMBER(V299-'Choose Housekeeping Genes'!W$17),V299-'Choose Housekeeping Genes'!W$17,"")</f>
        <v/>
      </c>
      <c r="BO299" s="142" t="str">
        <f t="shared" si="17"/>
        <v>LUCAT1</v>
      </c>
      <c r="BP299" s="141" t="s">
        <v>345</v>
      </c>
      <c r="BQ299" s="132" t="str">
        <f ca="1">IF(ISNUMBER(Y299-'Choose Housekeeping Genes'!AA$17),Y299-'Choose Housekeeping Genes'!AA$17,"")</f>
        <v/>
      </c>
      <c r="BR299" s="132" t="str">
        <f ca="1">IF(ISNUMBER(Z299-'Choose Housekeeping Genes'!AB$17),Z299-'Choose Housekeeping Genes'!AB$17,"")</f>
        <v/>
      </c>
      <c r="BS299" s="132" t="str">
        <f ca="1">IF(ISNUMBER(AA299-'Choose Housekeeping Genes'!AC$17),AA299-'Choose Housekeeping Genes'!AC$17,"")</f>
        <v/>
      </c>
      <c r="BT299" s="132" t="str">
        <f ca="1">IF(ISNUMBER(AB299-'Choose Housekeeping Genes'!AD$17),AB299-'Choose Housekeeping Genes'!AD$17,"")</f>
        <v/>
      </c>
      <c r="BU299" s="132" t="str">
        <f ca="1">IF(ISNUMBER(AC299-'Choose Housekeeping Genes'!AE$17),AC299-'Choose Housekeeping Genes'!AE$17,"")</f>
        <v/>
      </c>
      <c r="BV299" s="132" t="str">
        <f ca="1">IF(ISNUMBER(AD299-'Choose Housekeeping Genes'!AF$17),AD299-'Choose Housekeeping Genes'!AF$17,"")</f>
        <v/>
      </c>
      <c r="BW299" s="132" t="str">
        <f ca="1">IF(ISNUMBER(AE299-'Choose Housekeeping Genes'!AG$17),AE299-'Choose Housekeeping Genes'!AG$17,"")</f>
        <v/>
      </c>
      <c r="BX299" s="132" t="str">
        <f ca="1">IF(ISNUMBER(AF299-'Choose Housekeeping Genes'!AH$17),AF299-'Choose Housekeeping Genes'!AH$17,"")</f>
        <v/>
      </c>
      <c r="BY299" s="132" t="str">
        <f ca="1">IF(ISNUMBER(AG299-'Choose Housekeeping Genes'!AI$17),AG299-'Choose Housekeeping Genes'!AI$17,"")</f>
        <v/>
      </c>
      <c r="BZ299" s="132" t="str">
        <f ca="1">IF(ISNUMBER(AH299-'Choose Housekeeping Genes'!AJ$17),AH299-'Choose Housekeeping Genes'!AJ$17,"")</f>
        <v/>
      </c>
      <c r="CA299" s="132" t="str">
        <f ca="1">IF(ISNUMBER(AI299-'Choose Housekeeping Genes'!AK$17),AI299-'Choose Housekeeping Genes'!AK$17,"")</f>
        <v/>
      </c>
      <c r="CB299" s="132" t="str">
        <f ca="1">IF(ISNUMBER(AJ299-'Choose Housekeeping Genes'!AL$17),AJ299-'Choose Housekeeping Genes'!AL$17,"")</f>
        <v/>
      </c>
      <c r="CC299" s="132" t="str">
        <f ca="1">IF(ISNUMBER(AK299-'Choose Housekeeping Genes'!AM$17),AK299-'Choose Housekeeping Genes'!AM$17,"")</f>
        <v/>
      </c>
      <c r="CD299" s="132" t="str">
        <f ca="1">IF(ISNUMBER(AL299-'Choose Housekeeping Genes'!AN$17),AL299-'Choose Housekeeping Genes'!AN$17,"")</f>
        <v/>
      </c>
      <c r="CE299" s="132" t="str">
        <f ca="1">IF(ISNUMBER(AM299-'Choose Housekeeping Genes'!AO$17),AM299-'Choose Housekeeping Genes'!AO$17,"")</f>
        <v/>
      </c>
      <c r="CF299" s="132" t="str">
        <f ca="1">IF(ISNUMBER(AN299-'Choose Housekeeping Genes'!AP$17),AN299-'Choose Housekeeping Genes'!AP$17,"")</f>
        <v/>
      </c>
      <c r="CG299" s="132" t="str">
        <f ca="1">IF(ISNUMBER(AO299-'Choose Housekeeping Genes'!AQ$17),AO299-'Choose Housekeeping Genes'!AQ$17,"")</f>
        <v/>
      </c>
      <c r="CH299" s="132" t="str">
        <f ca="1">IF(ISNUMBER(AP299-'Choose Housekeeping Genes'!AR$17),AP299-'Choose Housekeeping Genes'!AR$17,"")</f>
        <v/>
      </c>
      <c r="CI299" s="132" t="str">
        <f ca="1">IF(ISNUMBER(AQ299-'Choose Housekeeping Genes'!AS$17),AQ299-'Choose Housekeeping Genes'!AS$17,"")</f>
        <v/>
      </c>
      <c r="CJ299" s="132" t="str">
        <f ca="1">IF(ISNUMBER(AR299-'Choose Housekeeping Genes'!AT$17),AR299-'Choose Housekeeping Genes'!AT$17,"")</f>
        <v/>
      </c>
      <c r="CK299" s="137" t="e">
        <f t="shared" ca="1" si="15"/>
        <v>#DIV/0!</v>
      </c>
      <c r="CL299" s="138" t="e">
        <f t="shared" ca="1" si="16"/>
        <v>#DIV/0!</v>
      </c>
    </row>
    <row r="300" spans="1:90" ht="12.75" x14ac:dyDescent="0.15">
      <c r="A300" s="131" t="str">
        <f>'Transcript table'!C300</f>
        <v>MACROD2-AS1-1</v>
      </c>
      <c r="B300" s="35" t="s">
        <v>346</v>
      </c>
      <c r="C300" s="132" t="str">
        <f>IF(SUM('Test Sample Data'!C$3:C$386)&gt;10,IF(AND(ISNUMBER('Test Sample Data'!C300),'Test Sample Data'!C300&lt;35,'Test Sample Data'!C300&gt;0),'Test Sample Data'!C300-'Choose Housekeeping Genes'!D$27,35-'Choose Housekeeping Genes'!D$27),"")</f>
        <v/>
      </c>
      <c r="D300" s="132" t="str">
        <f>IF(SUM('Test Sample Data'!D$3:D$386)&gt;10,IF(AND(ISNUMBER('Test Sample Data'!D300),'Test Sample Data'!D300&lt;35,'Test Sample Data'!D300&gt;0),'Test Sample Data'!D300-'Choose Housekeeping Genes'!E$27,35-'Choose Housekeeping Genes'!E$27),"")</f>
        <v/>
      </c>
      <c r="E300" s="132" t="str">
        <f>IF(SUM('Test Sample Data'!E$3:E$386)&gt;10,IF(AND(ISNUMBER('Test Sample Data'!E300),'Test Sample Data'!E300&lt;35,'Test Sample Data'!E300&gt;0),'Test Sample Data'!E300-'Choose Housekeeping Genes'!F$27,35-'Choose Housekeeping Genes'!F$27),"")</f>
        <v/>
      </c>
      <c r="F300" s="132" t="str">
        <f>IF(SUM('Test Sample Data'!F$3:F$386)&gt;10,IF(AND(ISNUMBER('Test Sample Data'!F300),'Test Sample Data'!F300&lt;35,'Test Sample Data'!F300&gt;0),'Test Sample Data'!F300-'Choose Housekeeping Genes'!G$27,35-'Choose Housekeeping Genes'!G$27),"")</f>
        <v/>
      </c>
      <c r="G300" s="132" t="str">
        <f>IF(SUM('Test Sample Data'!G$3:G$386)&gt;10,IF(AND(ISNUMBER('Test Sample Data'!G300),'Test Sample Data'!G300&lt;35,'Test Sample Data'!G300&gt;0),'Test Sample Data'!G300-'Choose Housekeeping Genes'!H$27,35-'Choose Housekeeping Genes'!H$27),"")</f>
        <v/>
      </c>
      <c r="H300" s="132" t="str">
        <f>IF(SUM('Test Sample Data'!H$3:H$386)&gt;10,IF(AND(ISNUMBER('Test Sample Data'!H300),'Test Sample Data'!H300&lt;35,'Test Sample Data'!H300&gt;0),'Test Sample Data'!H300-'Choose Housekeeping Genes'!I$27,35-'Choose Housekeeping Genes'!I$27),"")</f>
        <v/>
      </c>
      <c r="I300" s="132" t="str">
        <f>IF(SUM('Test Sample Data'!I$3:I$386)&gt;10,IF(AND(ISNUMBER('Test Sample Data'!I300),'Test Sample Data'!I300&lt;35,'Test Sample Data'!I300&gt;0),'Test Sample Data'!I300-'Choose Housekeeping Genes'!J$27,35-'Choose Housekeeping Genes'!J$27),"")</f>
        <v/>
      </c>
      <c r="J300" s="132" t="str">
        <f>IF(SUM('Test Sample Data'!J$3:J$386)&gt;10,IF(AND(ISNUMBER('Test Sample Data'!J300),'Test Sample Data'!J300&lt;35,'Test Sample Data'!J300&gt;0),'Test Sample Data'!J300-'Choose Housekeeping Genes'!K$27,35-'Choose Housekeeping Genes'!K$27),"")</f>
        <v/>
      </c>
      <c r="K300" s="132" t="str">
        <f>IF(SUM('Test Sample Data'!K$3:K$386)&gt;10,IF(AND(ISNUMBER('Test Sample Data'!K300),'Test Sample Data'!K300&lt;35,'Test Sample Data'!K300&gt;0),'Test Sample Data'!K300-'Choose Housekeeping Genes'!L$27,35-'Choose Housekeeping Genes'!L$27),"")</f>
        <v/>
      </c>
      <c r="L300" s="132" t="str">
        <f>IF(SUM('Test Sample Data'!L$3:L$386)&gt;10,IF(AND(ISNUMBER('Test Sample Data'!L300),'Test Sample Data'!L300&lt;35,'Test Sample Data'!L300&gt;0),'Test Sample Data'!L300-'Choose Housekeeping Genes'!M$27,35-'Choose Housekeeping Genes'!M$27),"")</f>
        <v/>
      </c>
      <c r="M300" s="132" t="str">
        <f>IF(SUM('Test Sample Data'!M$3:M$386)&gt;10,IF(AND(ISNUMBER('Test Sample Data'!M300),'Test Sample Data'!M300&lt;35,'Test Sample Data'!M300&gt;0),'Test Sample Data'!M300-'Choose Housekeeping Genes'!N$27,35-'Choose Housekeeping Genes'!N$27),"")</f>
        <v/>
      </c>
      <c r="N300" s="132" t="str">
        <f>IF(SUM('Test Sample Data'!N$3:N$386)&gt;10,IF(AND(ISNUMBER('Test Sample Data'!N300),'Test Sample Data'!N300&lt;35,'Test Sample Data'!N300&gt;0),'Test Sample Data'!N300-'Choose Housekeeping Genes'!O$27,35-'Choose Housekeeping Genes'!O$27),"")</f>
        <v/>
      </c>
      <c r="O300" s="132" t="str">
        <f>IF(SUM('Test Sample Data'!O$3:O$386)&gt;10,IF(AND(ISNUMBER('Test Sample Data'!O300),'Test Sample Data'!O300&lt;35,'Test Sample Data'!O300&gt;0),'Test Sample Data'!O300-'Choose Housekeeping Genes'!P$27,35-'Choose Housekeeping Genes'!P$27),"")</f>
        <v/>
      </c>
      <c r="P300" s="132" t="str">
        <f>IF(SUM('Test Sample Data'!P$3:P$386)&gt;10,IF(AND(ISNUMBER('Test Sample Data'!P300),'Test Sample Data'!P300&lt;35,'Test Sample Data'!P300&gt;0),'Test Sample Data'!P300-'Choose Housekeeping Genes'!Q$27,35-'Choose Housekeeping Genes'!Q$27),"")</f>
        <v/>
      </c>
      <c r="Q300" s="132" t="str">
        <f>IF(SUM('Test Sample Data'!Q$3:Q$386)&gt;10,IF(AND(ISNUMBER('Test Sample Data'!Q300),'Test Sample Data'!Q300&lt;35,'Test Sample Data'!Q300&gt;0),'Test Sample Data'!Q300-'Choose Housekeeping Genes'!R$27,35-'Choose Housekeeping Genes'!R$27),"")</f>
        <v/>
      </c>
      <c r="R300" s="132" t="str">
        <f>IF(SUM('Test Sample Data'!R$3:R$386)&gt;10,IF(AND(ISNUMBER('Test Sample Data'!R300),'Test Sample Data'!R300&lt;35,'Test Sample Data'!R300&gt;0),'Test Sample Data'!R300-'Choose Housekeeping Genes'!S$27,35-'Choose Housekeeping Genes'!S$27),"")</f>
        <v/>
      </c>
      <c r="S300" s="132" t="str">
        <f>IF(SUM('Test Sample Data'!S$3:S$386)&gt;10,IF(AND(ISNUMBER('Test Sample Data'!S300),'Test Sample Data'!S300&lt;35,'Test Sample Data'!S300&gt;0),'Test Sample Data'!S300-'Choose Housekeeping Genes'!T$27,35-'Choose Housekeeping Genes'!T$27),"")</f>
        <v/>
      </c>
      <c r="T300" s="132" t="str">
        <f>IF(SUM('Test Sample Data'!T$3:T$386)&gt;10,IF(AND(ISNUMBER('Test Sample Data'!T300),'Test Sample Data'!T300&lt;35,'Test Sample Data'!T300&gt;0),'Test Sample Data'!T300-'Choose Housekeeping Genes'!U$27,35-'Choose Housekeeping Genes'!U$27),"")</f>
        <v/>
      </c>
      <c r="U300" s="132" t="str">
        <f>IF(SUM('Test Sample Data'!U$3:U$386)&gt;10,IF(AND(ISNUMBER('Test Sample Data'!U300),'Test Sample Data'!U300&lt;35,'Test Sample Data'!U300&gt;0),'Test Sample Data'!U300-'Choose Housekeeping Genes'!V$27,35-'Choose Housekeeping Genes'!V$27),"")</f>
        <v/>
      </c>
      <c r="V300" s="132" t="str">
        <f>IF(SUM('Test Sample Data'!V$3:V$386)&gt;10,IF(AND(ISNUMBER('Test Sample Data'!V300),'Test Sample Data'!V300&lt;35,'Test Sample Data'!V300&gt;0),'Test Sample Data'!V300-'Choose Housekeeping Genes'!W$27,35-'Choose Housekeeping Genes'!W$27),"")</f>
        <v/>
      </c>
      <c r="W300" s="140" t="str">
        <f>'Control Sample Data'!A300</f>
        <v>MACROD2-AS1-1</v>
      </c>
      <c r="X300" s="141" t="s">
        <v>346</v>
      </c>
      <c r="Y300" s="132" t="str">
        <f>IF(SUM('Control Sample Data'!C$3:C$386)&gt;10,IF(AND(ISNUMBER('Control Sample Data'!C300),'Control Sample Data'!C300&lt;35,'Control Sample Data'!C300&gt;0),'Control Sample Data'!C300-'Choose Housekeeping Genes'!AA$27,35-'Choose Housekeeping Genes'!AA$27),"")</f>
        <v/>
      </c>
      <c r="Z300" s="132" t="str">
        <f>IF(SUM('Control Sample Data'!D$3:D$386)&gt;10,IF(AND(ISNUMBER('Control Sample Data'!D300),'Control Sample Data'!D300&lt;35,'Control Sample Data'!D300&gt;0),'Control Sample Data'!D300-'Choose Housekeeping Genes'!AB$27,35-'Choose Housekeeping Genes'!AB$27),"")</f>
        <v/>
      </c>
      <c r="AA300" s="132" t="str">
        <f>IF(SUM('Control Sample Data'!E$3:E$386)&gt;10,IF(AND(ISNUMBER('Control Sample Data'!E300),'Control Sample Data'!E300&lt;35,'Control Sample Data'!E300&gt;0),'Control Sample Data'!E300-'Choose Housekeeping Genes'!AC$27,35-'Choose Housekeeping Genes'!AC$27),"")</f>
        <v/>
      </c>
      <c r="AB300" s="132" t="str">
        <f>IF(SUM('Control Sample Data'!F$3:F$386)&gt;10,IF(AND(ISNUMBER('Control Sample Data'!F300),'Control Sample Data'!F300&lt;35,'Control Sample Data'!F300&gt;0),'Control Sample Data'!F300-'Choose Housekeeping Genes'!AD$27,35-'Choose Housekeeping Genes'!AD$27),"")</f>
        <v/>
      </c>
      <c r="AC300" s="132" t="str">
        <f>IF(SUM('Control Sample Data'!G$3:G$386)&gt;10,IF(AND(ISNUMBER('Control Sample Data'!G300),'Control Sample Data'!G300&lt;35,'Control Sample Data'!G300&gt;0),'Control Sample Data'!G300-'Choose Housekeeping Genes'!AE$27,35-'Choose Housekeeping Genes'!AE$27),"")</f>
        <v/>
      </c>
      <c r="AD300" s="132" t="str">
        <f>IF(SUM('Control Sample Data'!H$3:H$386)&gt;10,IF(AND(ISNUMBER('Control Sample Data'!H300),'Control Sample Data'!H300&lt;35,'Control Sample Data'!H300&gt;0),'Control Sample Data'!H300-'Choose Housekeeping Genes'!AF$27,35-'Choose Housekeeping Genes'!AF$27),"")</f>
        <v/>
      </c>
      <c r="AE300" s="132" t="str">
        <f>IF(SUM('Control Sample Data'!I$3:I$386)&gt;10,IF(AND(ISNUMBER('Control Sample Data'!I300),'Control Sample Data'!I300&lt;35,'Control Sample Data'!I300&gt;0),'Control Sample Data'!I300-'Choose Housekeeping Genes'!AG$27,35-'Choose Housekeeping Genes'!AG$27),"")</f>
        <v/>
      </c>
      <c r="AF300" s="132" t="str">
        <f>IF(SUM('Control Sample Data'!J$3:J$386)&gt;10,IF(AND(ISNUMBER('Control Sample Data'!J300),'Control Sample Data'!J300&lt;35,'Control Sample Data'!J300&gt;0),'Control Sample Data'!J300-'Choose Housekeeping Genes'!AH$27,35-'Choose Housekeeping Genes'!AH$27),"")</f>
        <v/>
      </c>
      <c r="AG300" s="132" t="str">
        <f>IF(SUM('Control Sample Data'!K$3:K$386)&gt;10,IF(AND(ISNUMBER('Control Sample Data'!K300),'Control Sample Data'!K300&lt;35,'Control Sample Data'!K300&gt;0),'Control Sample Data'!K300-'Choose Housekeeping Genes'!AI$27,35-'Choose Housekeeping Genes'!AI$27),"")</f>
        <v/>
      </c>
      <c r="AH300" s="132" t="str">
        <f>IF(SUM('Control Sample Data'!L$3:L$386)&gt;10,IF(AND(ISNUMBER('Control Sample Data'!L300),'Control Sample Data'!L300&lt;35,'Control Sample Data'!L300&gt;0),'Control Sample Data'!L300-'Choose Housekeeping Genes'!AJ$27,35-'Choose Housekeeping Genes'!AJ$27),"")</f>
        <v/>
      </c>
      <c r="AI300" s="132" t="str">
        <f>IF(SUM('Control Sample Data'!M$3:M$386)&gt;10,IF(AND(ISNUMBER('Control Sample Data'!M300),'Control Sample Data'!M300&lt;35,'Control Sample Data'!M300&gt;0),'Control Sample Data'!M300-'Choose Housekeeping Genes'!AK$27,35-'Choose Housekeeping Genes'!AK$27),"")</f>
        <v/>
      </c>
      <c r="AJ300" s="132" t="str">
        <f>IF(SUM('Control Sample Data'!N$3:N$386)&gt;10,IF(AND(ISNUMBER('Control Sample Data'!N300),'Control Sample Data'!N300&lt;35,'Control Sample Data'!N300&gt;0),'Control Sample Data'!N300-'Choose Housekeeping Genes'!AL$27,35-'Choose Housekeeping Genes'!AL$27),"")</f>
        <v/>
      </c>
      <c r="AK300" s="132" t="str">
        <f>IF(SUM('Control Sample Data'!O$3:O$386)&gt;10,IF(AND(ISNUMBER('Control Sample Data'!O300),'Control Sample Data'!O300&lt;35,'Control Sample Data'!O300&gt;0),'Control Sample Data'!O300-'Choose Housekeeping Genes'!AM$27,35-'Choose Housekeeping Genes'!AM$27),"")</f>
        <v/>
      </c>
      <c r="AL300" s="132" t="str">
        <f>IF(SUM('Control Sample Data'!P$3:P$386)&gt;10,IF(AND(ISNUMBER('Control Sample Data'!P300),'Control Sample Data'!P300&lt;35,'Control Sample Data'!P300&gt;0),'Control Sample Data'!P300-'Choose Housekeeping Genes'!AN$27,35-'Choose Housekeeping Genes'!AN$27),"")</f>
        <v/>
      </c>
      <c r="AM300" s="132" t="str">
        <f>IF(SUM('Control Sample Data'!Q$3:Q$386)&gt;10,IF(AND(ISNUMBER('Control Sample Data'!Q300),'Control Sample Data'!Q300&lt;35,'Control Sample Data'!Q300&gt;0),'Control Sample Data'!Q300-'Choose Housekeeping Genes'!AO$27,35-'Choose Housekeeping Genes'!AO$27),"")</f>
        <v/>
      </c>
      <c r="AN300" s="132" t="str">
        <f>IF(SUM('Control Sample Data'!R$3:R$386)&gt;10,IF(AND(ISNUMBER('Control Sample Data'!R300),'Control Sample Data'!R300&lt;35,'Control Sample Data'!R300&gt;0),'Control Sample Data'!R300-'Choose Housekeeping Genes'!AP$27,35-'Choose Housekeeping Genes'!AP$27),"")</f>
        <v/>
      </c>
      <c r="AO300" s="132" t="str">
        <f>IF(SUM('Control Sample Data'!S$3:S$386)&gt;10,IF(AND(ISNUMBER('Control Sample Data'!S300),'Control Sample Data'!S300&lt;35,'Control Sample Data'!S300&gt;0),'Control Sample Data'!S300-'Choose Housekeeping Genes'!AQ$27,35-'Choose Housekeeping Genes'!AQ$27),"")</f>
        <v/>
      </c>
      <c r="AP300" s="132" t="str">
        <f>IF(SUM('Control Sample Data'!T$3:T$386)&gt;10,IF(AND(ISNUMBER('Control Sample Data'!T300),'Control Sample Data'!T300&lt;35,'Control Sample Data'!T300&gt;0),'Control Sample Data'!T300-'Choose Housekeeping Genes'!AR$27,35-'Choose Housekeeping Genes'!AR$27),"")</f>
        <v/>
      </c>
      <c r="AQ300" s="132" t="str">
        <f>IF(SUM('Control Sample Data'!U$3:U$386)&gt;10,IF(AND(ISNUMBER('Control Sample Data'!U300),'Control Sample Data'!U300&lt;35,'Control Sample Data'!U300&gt;0),'Control Sample Data'!U300-'Choose Housekeeping Genes'!AS$27,35-'Choose Housekeeping Genes'!AS$27),"")</f>
        <v/>
      </c>
      <c r="AR300" s="132" t="str">
        <f>IF(SUM('Control Sample Data'!V$3:V$386)&gt;10,IF(AND(ISNUMBER('Control Sample Data'!V300),'Control Sample Data'!V300&lt;35,'Control Sample Data'!V300&gt;0),'Control Sample Data'!V300-'Choose Housekeeping Genes'!AT$27,35-'Choose Housekeeping Genes'!AT$27),"")</f>
        <v/>
      </c>
      <c r="AS300" s="135" t="str">
        <f>'Control Sample Data'!A300</f>
        <v>MACROD2-AS1-1</v>
      </c>
      <c r="AT300" s="35" t="s">
        <v>346</v>
      </c>
      <c r="AU300" s="132" t="str">
        <f ca="1">IF(ISNUMBER(C300-'Choose Housekeeping Genes'!D$17),C300-'Choose Housekeeping Genes'!D$17,"")</f>
        <v/>
      </c>
      <c r="AV300" s="132" t="str">
        <f ca="1">IF(ISNUMBER(D300-'Choose Housekeeping Genes'!E$17),D300-'Choose Housekeeping Genes'!E$17,"")</f>
        <v/>
      </c>
      <c r="AW300" s="132" t="str">
        <f ca="1">IF(ISNUMBER(E300-'Choose Housekeeping Genes'!F$17),E300-'Choose Housekeeping Genes'!F$17,"")</f>
        <v/>
      </c>
      <c r="AX300" s="132" t="str">
        <f ca="1">IF(ISNUMBER(F300-'Choose Housekeeping Genes'!G$17),F300-'Choose Housekeeping Genes'!G$17,"")</f>
        <v/>
      </c>
      <c r="AY300" s="132" t="str">
        <f ca="1">IF(ISNUMBER(G300-'Choose Housekeeping Genes'!H$17),G300-'Choose Housekeeping Genes'!H$17,"")</f>
        <v/>
      </c>
      <c r="AZ300" s="132" t="str">
        <f ca="1">IF(ISNUMBER(H300-'Choose Housekeeping Genes'!I$17),H300-'Choose Housekeeping Genes'!I$17,"")</f>
        <v/>
      </c>
      <c r="BA300" s="132" t="str">
        <f ca="1">IF(ISNUMBER(I300-'Choose Housekeeping Genes'!J$17),I300-'Choose Housekeeping Genes'!J$17,"")</f>
        <v/>
      </c>
      <c r="BB300" s="132" t="str">
        <f ca="1">IF(ISNUMBER(J300-'Choose Housekeeping Genes'!K$17),J300-'Choose Housekeeping Genes'!K$17,"")</f>
        <v/>
      </c>
      <c r="BC300" s="132" t="str">
        <f ca="1">IF(ISNUMBER(K300-'Choose Housekeeping Genes'!L$17),K300-'Choose Housekeeping Genes'!L$17,"")</f>
        <v/>
      </c>
      <c r="BD300" s="132" t="str">
        <f ca="1">IF(ISNUMBER(L300-'Choose Housekeeping Genes'!M$17),L300-'Choose Housekeeping Genes'!M$17,"")</f>
        <v/>
      </c>
      <c r="BE300" s="132" t="str">
        <f ca="1">IF(ISNUMBER(M300-'Choose Housekeeping Genes'!N$17),M300-'Choose Housekeeping Genes'!N$17,"")</f>
        <v/>
      </c>
      <c r="BF300" s="132" t="str">
        <f ca="1">IF(ISNUMBER(N300-'Choose Housekeeping Genes'!O$17),N300-'Choose Housekeeping Genes'!O$17,"")</f>
        <v/>
      </c>
      <c r="BG300" s="132" t="str">
        <f ca="1">IF(ISNUMBER(O300-'Choose Housekeeping Genes'!P$17),O300-'Choose Housekeeping Genes'!P$17,"")</f>
        <v/>
      </c>
      <c r="BH300" s="132" t="str">
        <f ca="1">IF(ISNUMBER(P300-'Choose Housekeeping Genes'!Q$17),P300-'Choose Housekeeping Genes'!Q$17,"")</f>
        <v/>
      </c>
      <c r="BI300" s="132" t="str">
        <f ca="1">IF(ISNUMBER(Q300-'Choose Housekeeping Genes'!R$17),Q300-'Choose Housekeeping Genes'!R$17,"")</f>
        <v/>
      </c>
      <c r="BJ300" s="132" t="str">
        <f ca="1">IF(ISNUMBER(R300-'Choose Housekeeping Genes'!S$17),R300-'Choose Housekeeping Genes'!S$17,"")</f>
        <v/>
      </c>
      <c r="BK300" s="132" t="str">
        <f ca="1">IF(ISNUMBER(S300-'Choose Housekeeping Genes'!T$17),S300-'Choose Housekeeping Genes'!T$17,"")</f>
        <v/>
      </c>
      <c r="BL300" s="132" t="str">
        <f ca="1">IF(ISNUMBER(T300-'Choose Housekeeping Genes'!U$17),T300-'Choose Housekeeping Genes'!U$17,"")</f>
        <v/>
      </c>
      <c r="BM300" s="132" t="str">
        <f ca="1">IF(ISNUMBER(U300-'Choose Housekeeping Genes'!V$17),U300-'Choose Housekeeping Genes'!V$17,"")</f>
        <v/>
      </c>
      <c r="BN300" s="132" t="str">
        <f ca="1">IF(ISNUMBER(V300-'Choose Housekeeping Genes'!W$17),V300-'Choose Housekeeping Genes'!W$17,"")</f>
        <v/>
      </c>
      <c r="BO300" s="142" t="str">
        <f t="shared" si="17"/>
        <v>MACROD2-AS1-1</v>
      </c>
      <c r="BP300" s="141" t="s">
        <v>346</v>
      </c>
      <c r="BQ300" s="132" t="str">
        <f ca="1">IF(ISNUMBER(Y300-'Choose Housekeeping Genes'!AA$17),Y300-'Choose Housekeeping Genes'!AA$17,"")</f>
        <v/>
      </c>
      <c r="BR300" s="132" t="str">
        <f ca="1">IF(ISNUMBER(Z300-'Choose Housekeeping Genes'!AB$17),Z300-'Choose Housekeeping Genes'!AB$17,"")</f>
        <v/>
      </c>
      <c r="BS300" s="132" t="str">
        <f ca="1">IF(ISNUMBER(AA300-'Choose Housekeeping Genes'!AC$17),AA300-'Choose Housekeeping Genes'!AC$17,"")</f>
        <v/>
      </c>
      <c r="BT300" s="132" t="str">
        <f ca="1">IF(ISNUMBER(AB300-'Choose Housekeeping Genes'!AD$17),AB300-'Choose Housekeeping Genes'!AD$17,"")</f>
        <v/>
      </c>
      <c r="BU300" s="132" t="str">
        <f ca="1">IF(ISNUMBER(AC300-'Choose Housekeeping Genes'!AE$17),AC300-'Choose Housekeeping Genes'!AE$17,"")</f>
        <v/>
      </c>
      <c r="BV300" s="132" t="str">
        <f ca="1">IF(ISNUMBER(AD300-'Choose Housekeeping Genes'!AF$17),AD300-'Choose Housekeeping Genes'!AF$17,"")</f>
        <v/>
      </c>
      <c r="BW300" s="132" t="str">
        <f ca="1">IF(ISNUMBER(AE300-'Choose Housekeeping Genes'!AG$17),AE300-'Choose Housekeeping Genes'!AG$17,"")</f>
        <v/>
      </c>
      <c r="BX300" s="132" t="str">
        <f ca="1">IF(ISNUMBER(AF300-'Choose Housekeeping Genes'!AH$17),AF300-'Choose Housekeeping Genes'!AH$17,"")</f>
        <v/>
      </c>
      <c r="BY300" s="132" t="str">
        <f ca="1">IF(ISNUMBER(AG300-'Choose Housekeeping Genes'!AI$17),AG300-'Choose Housekeeping Genes'!AI$17,"")</f>
        <v/>
      </c>
      <c r="BZ300" s="132" t="str">
        <f ca="1">IF(ISNUMBER(AH300-'Choose Housekeeping Genes'!AJ$17),AH300-'Choose Housekeeping Genes'!AJ$17,"")</f>
        <v/>
      </c>
      <c r="CA300" s="132" t="str">
        <f ca="1">IF(ISNUMBER(AI300-'Choose Housekeeping Genes'!AK$17),AI300-'Choose Housekeeping Genes'!AK$17,"")</f>
        <v/>
      </c>
      <c r="CB300" s="132" t="str">
        <f ca="1">IF(ISNUMBER(AJ300-'Choose Housekeeping Genes'!AL$17),AJ300-'Choose Housekeeping Genes'!AL$17,"")</f>
        <v/>
      </c>
      <c r="CC300" s="132" t="str">
        <f ca="1">IF(ISNUMBER(AK300-'Choose Housekeeping Genes'!AM$17),AK300-'Choose Housekeeping Genes'!AM$17,"")</f>
        <v/>
      </c>
      <c r="CD300" s="132" t="str">
        <f ca="1">IF(ISNUMBER(AL300-'Choose Housekeeping Genes'!AN$17),AL300-'Choose Housekeeping Genes'!AN$17,"")</f>
        <v/>
      </c>
      <c r="CE300" s="132" t="str">
        <f ca="1">IF(ISNUMBER(AM300-'Choose Housekeeping Genes'!AO$17),AM300-'Choose Housekeeping Genes'!AO$17,"")</f>
        <v/>
      </c>
      <c r="CF300" s="132" t="str">
        <f ca="1">IF(ISNUMBER(AN300-'Choose Housekeeping Genes'!AP$17),AN300-'Choose Housekeeping Genes'!AP$17,"")</f>
        <v/>
      </c>
      <c r="CG300" s="132" t="str">
        <f ca="1">IF(ISNUMBER(AO300-'Choose Housekeeping Genes'!AQ$17),AO300-'Choose Housekeeping Genes'!AQ$17,"")</f>
        <v/>
      </c>
      <c r="CH300" s="132" t="str">
        <f ca="1">IF(ISNUMBER(AP300-'Choose Housekeeping Genes'!AR$17),AP300-'Choose Housekeeping Genes'!AR$17,"")</f>
        <v/>
      </c>
      <c r="CI300" s="132" t="str">
        <f ca="1">IF(ISNUMBER(AQ300-'Choose Housekeeping Genes'!AS$17),AQ300-'Choose Housekeeping Genes'!AS$17,"")</f>
        <v/>
      </c>
      <c r="CJ300" s="132" t="str">
        <f ca="1">IF(ISNUMBER(AR300-'Choose Housekeeping Genes'!AT$17),AR300-'Choose Housekeeping Genes'!AT$17,"")</f>
        <v/>
      </c>
      <c r="CK300" s="137" t="e">
        <f t="shared" ca="1" si="15"/>
        <v>#DIV/0!</v>
      </c>
      <c r="CL300" s="138" t="e">
        <f t="shared" ca="1" si="16"/>
        <v>#DIV/0!</v>
      </c>
    </row>
    <row r="301" spans="1:90" ht="12.75" x14ac:dyDescent="0.15">
      <c r="A301" s="131" t="str">
        <f>'Transcript table'!C301</f>
        <v>MACROD2-AS1-2</v>
      </c>
      <c r="B301" s="35" t="s">
        <v>347</v>
      </c>
      <c r="C301" s="132" t="str">
        <f>IF(SUM('Test Sample Data'!C$3:C$386)&gt;10,IF(AND(ISNUMBER('Test Sample Data'!C301),'Test Sample Data'!C301&lt;35,'Test Sample Data'!C301&gt;0),'Test Sample Data'!C301-'Choose Housekeeping Genes'!D$27,35-'Choose Housekeeping Genes'!D$27),"")</f>
        <v/>
      </c>
      <c r="D301" s="132" t="str">
        <f>IF(SUM('Test Sample Data'!D$3:D$386)&gt;10,IF(AND(ISNUMBER('Test Sample Data'!D301),'Test Sample Data'!D301&lt;35,'Test Sample Data'!D301&gt;0),'Test Sample Data'!D301-'Choose Housekeeping Genes'!E$27,35-'Choose Housekeeping Genes'!E$27),"")</f>
        <v/>
      </c>
      <c r="E301" s="132" t="str">
        <f>IF(SUM('Test Sample Data'!E$3:E$386)&gt;10,IF(AND(ISNUMBER('Test Sample Data'!E301),'Test Sample Data'!E301&lt;35,'Test Sample Data'!E301&gt;0),'Test Sample Data'!E301-'Choose Housekeeping Genes'!F$27,35-'Choose Housekeeping Genes'!F$27),"")</f>
        <v/>
      </c>
      <c r="F301" s="132" t="str">
        <f>IF(SUM('Test Sample Data'!F$3:F$386)&gt;10,IF(AND(ISNUMBER('Test Sample Data'!F301),'Test Sample Data'!F301&lt;35,'Test Sample Data'!F301&gt;0),'Test Sample Data'!F301-'Choose Housekeeping Genes'!G$27,35-'Choose Housekeeping Genes'!G$27),"")</f>
        <v/>
      </c>
      <c r="G301" s="132" t="str">
        <f>IF(SUM('Test Sample Data'!G$3:G$386)&gt;10,IF(AND(ISNUMBER('Test Sample Data'!G301),'Test Sample Data'!G301&lt;35,'Test Sample Data'!G301&gt;0),'Test Sample Data'!G301-'Choose Housekeeping Genes'!H$27,35-'Choose Housekeeping Genes'!H$27),"")</f>
        <v/>
      </c>
      <c r="H301" s="132" t="str">
        <f>IF(SUM('Test Sample Data'!H$3:H$386)&gt;10,IF(AND(ISNUMBER('Test Sample Data'!H301),'Test Sample Data'!H301&lt;35,'Test Sample Data'!H301&gt;0),'Test Sample Data'!H301-'Choose Housekeeping Genes'!I$27,35-'Choose Housekeeping Genes'!I$27),"")</f>
        <v/>
      </c>
      <c r="I301" s="132" t="str">
        <f>IF(SUM('Test Sample Data'!I$3:I$386)&gt;10,IF(AND(ISNUMBER('Test Sample Data'!I301),'Test Sample Data'!I301&lt;35,'Test Sample Data'!I301&gt;0),'Test Sample Data'!I301-'Choose Housekeeping Genes'!J$27,35-'Choose Housekeeping Genes'!J$27),"")</f>
        <v/>
      </c>
      <c r="J301" s="132" t="str">
        <f>IF(SUM('Test Sample Data'!J$3:J$386)&gt;10,IF(AND(ISNUMBER('Test Sample Data'!J301),'Test Sample Data'!J301&lt;35,'Test Sample Data'!J301&gt;0),'Test Sample Data'!J301-'Choose Housekeeping Genes'!K$27,35-'Choose Housekeeping Genes'!K$27),"")</f>
        <v/>
      </c>
      <c r="K301" s="132" t="str">
        <f>IF(SUM('Test Sample Data'!K$3:K$386)&gt;10,IF(AND(ISNUMBER('Test Sample Data'!K301),'Test Sample Data'!K301&lt;35,'Test Sample Data'!K301&gt;0),'Test Sample Data'!K301-'Choose Housekeeping Genes'!L$27,35-'Choose Housekeeping Genes'!L$27),"")</f>
        <v/>
      </c>
      <c r="L301" s="132" t="str">
        <f>IF(SUM('Test Sample Data'!L$3:L$386)&gt;10,IF(AND(ISNUMBER('Test Sample Data'!L301),'Test Sample Data'!L301&lt;35,'Test Sample Data'!L301&gt;0),'Test Sample Data'!L301-'Choose Housekeeping Genes'!M$27,35-'Choose Housekeeping Genes'!M$27),"")</f>
        <v/>
      </c>
      <c r="M301" s="132" t="str">
        <f>IF(SUM('Test Sample Data'!M$3:M$386)&gt;10,IF(AND(ISNUMBER('Test Sample Data'!M301),'Test Sample Data'!M301&lt;35,'Test Sample Data'!M301&gt;0),'Test Sample Data'!M301-'Choose Housekeeping Genes'!N$27,35-'Choose Housekeeping Genes'!N$27),"")</f>
        <v/>
      </c>
      <c r="N301" s="132" t="str">
        <f>IF(SUM('Test Sample Data'!N$3:N$386)&gt;10,IF(AND(ISNUMBER('Test Sample Data'!N301),'Test Sample Data'!N301&lt;35,'Test Sample Data'!N301&gt;0),'Test Sample Data'!N301-'Choose Housekeeping Genes'!O$27,35-'Choose Housekeeping Genes'!O$27),"")</f>
        <v/>
      </c>
      <c r="O301" s="132" t="str">
        <f>IF(SUM('Test Sample Data'!O$3:O$386)&gt;10,IF(AND(ISNUMBER('Test Sample Data'!O301),'Test Sample Data'!O301&lt;35,'Test Sample Data'!O301&gt;0),'Test Sample Data'!O301-'Choose Housekeeping Genes'!P$27,35-'Choose Housekeeping Genes'!P$27),"")</f>
        <v/>
      </c>
      <c r="P301" s="132" t="str">
        <f>IF(SUM('Test Sample Data'!P$3:P$386)&gt;10,IF(AND(ISNUMBER('Test Sample Data'!P301),'Test Sample Data'!P301&lt;35,'Test Sample Data'!P301&gt;0),'Test Sample Data'!P301-'Choose Housekeeping Genes'!Q$27,35-'Choose Housekeeping Genes'!Q$27),"")</f>
        <v/>
      </c>
      <c r="Q301" s="132" t="str">
        <f>IF(SUM('Test Sample Data'!Q$3:Q$386)&gt;10,IF(AND(ISNUMBER('Test Sample Data'!Q301),'Test Sample Data'!Q301&lt;35,'Test Sample Data'!Q301&gt;0),'Test Sample Data'!Q301-'Choose Housekeeping Genes'!R$27,35-'Choose Housekeeping Genes'!R$27),"")</f>
        <v/>
      </c>
      <c r="R301" s="132" t="str">
        <f>IF(SUM('Test Sample Data'!R$3:R$386)&gt;10,IF(AND(ISNUMBER('Test Sample Data'!R301),'Test Sample Data'!R301&lt;35,'Test Sample Data'!R301&gt;0),'Test Sample Data'!R301-'Choose Housekeeping Genes'!S$27,35-'Choose Housekeeping Genes'!S$27),"")</f>
        <v/>
      </c>
      <c r="S301" s="132" t="str">
        <f>IF(SUM('Test Sample Data'!S$3:S$386)&gt;10,IF(AND(ISNUMBER('Test Sample Data'!S301),'Test Sample Data'!S301&lt;35,'Test Sample Data'!S301&gt;0),'Test Sample Data'!S301-'Choose Housekeeping Genes'!T$27,35-'Choose Housekeeping Genes'!T$27),"")</f>
        <v/>
      </c>
      <c r="T301" s="132" t="str">
        <f>IF(SUM('Test Sample Data'!T$3:T$386)&gt;10,IF(AND(ISNUMBER('Test Sample Data'!T301),'Test Sample Data'!T301&lt;35,'Test Sample Data'!T301&gt;0),'Test Sample Data'!T301-'Choose Housekeeping Genes'!U$27,35-'Choose Housekeeping Genes'!U$27),"")</f>
        <v/>
      </c>
      <c r="U301" s="132" t="str">
        <f>IF(SUM('Test Sample Data'!U$3:U$386)&gt;10,IF(AND(ISNUMBER('Test Sample Data'!U301),'Test Sample Data'!U301&lt;35,'Test Sample Data'!U301&gt;0),'Test Sample Data'!U301-'Choose Housekeeping Genes'!V$27,35-'Choose Housekeeping Genes'!V$27),"")</f>
        <v/>
      </c>
      <c r="V301" s="132" t="str">
        <f>IF(SUM('Test Sample Data'!V$3:V$386)&gt;10,IF(AND(ISNUMBER('Test Sample Data'!V301),'Test Sample Data'!V301&lt;35,'Test Sample Data'!V301&gt;0),'Test Sample Data'!V301-'Choose Housekeeping Genes'!W$27,35-'Choose Housekeeping Genes'!W$27),"")</f>
        <v/>
      </c>
      <c r="W301" s="140" t="str">
        <f>'Control Sample Data'!A301</f>
        <v>MACROD2-AS1-2</v>
      </c>
      <c r="X301" s="141" t="s">
        <v>347</v>
      </c>
      <c r="Y301" s="132" t="str">
        <f>IF(SUM('Control Sample Data'!C$3:C$386)&gt;10,IF(AND(ISNUMBER('Control Sample Data'!C301),'Control Sample Data'!C301&lt;35,'Control Sample Data'!C301&gt;0),'Control Sample Data'!C301-'Choose Housekeeping Genes'!AA$27,35-'Choose Housekeeping Genes'!AA$27),"")</f>
        <v/>
      </c>
      <c r="Z301" s="132" t="str">
        <f>IF(SUM('Control Sample Data'!D$3:D$386)&gt;10,IF(AND(ISNUMBER('Control Sample Data'!D301),'Control Sample Data'!D301&lt;35,'Control Sample Data'!D301&gt;0),'Control Sample Data'!D301-'Choose Housekeeping Genes'!AB$27,35-'Choose Housekeeping Genes'!AB$27),"")</f>
        <v/>
      </c>
      <c r="AA301" s="132" t="str">
        <f>IF(SUM('Control Sample Data'!E$3:E$386)&gt;10,IF(AND(ISNUMBER('Control Sample Data'!E301),'Control Sample Data'!E301&lt;35,'Control Sample Data'!E301&gt;0),'Control Sample Data'!E301-'Choose Housekeeping Genes'!AC$27,35-'Choose Housekeeping Genes'!AC$27),"")</f>
        <v/>
      </c>
      <c r="AB301" s="132" t="str">
        <f>IF(SUM('Control Sample Data'!F$3:F$386)&gt;10,IF(AND(ISNUMBER('Control Sample Data'!F301),'Control Sample Data'!F301&lt;35,'Control Sample Data'!F301&gt;0),'Control Sample Data'!F301-'Choose Housekeeping Genes'!AD$27,35-'Choose Housekeeping Genes'!AD$27),"")</f>
        <v/>
      </c>
      <c r="AC301" s="132" t="str">
        <f>IF(SUM('Control Sample Data'!G$3:G$386)&gt;10,IF(AND(ISNUMBER('Control Sample Data'!G301),'Control Sample Data'!G301&lt;35,'Control Sample Data'!G301&gt;0),'Control Sample Data'!G301-'Choose Housekeeping Genes'!AE$27,35-'Choose Housekeeping Genes'!AE$27),"")</f>
        <v/>
      </c>
      <c r="AD301" s="132" t="str">
        <f>IF(SUM('Control Sample Data'!H$3:H$386)&gt;10,IF(AND(ISNUMBER('Control Sample Data'!H301),'Control Sample Data'!H301&lt;35,'Control Sample Data'!H301&gt;0),'Control Sample Data'!H301-'Choose Housekeeping Genes'!AF$27,35-'Choose Housekeeping Genes'!AF$27),"")</f>
        <v/>
      </c>
      <c r="AE301" s="132" t="str">
        <f>IF(SUM('Control Sample Data'!I$3:I$386)&gt;10,IF(AND(ISNUMBER('Control Sample Data'!I301),'Control Sample Data'!I301&lt;35,'Control Sample Data'!I301&gt;0),'Control Sample Data'!I301-'Choose Housekeeping Genes'!AG$27,35-'Choose Housekeeping Genes'!AG$27),"")</f>
        <v/>
      </c>
      <c r="AF301" s="132" t="str">
        <f>IF(SUM('Control Sample Data'!J$3:J$386)&gt;10,IF(AND(ISNUMBER('Control Sample Data'!J301),'Control Sample Data'!J301&lt;35,'Control Sample Data'!J301&gt;0),'Control Sample Data'!J301-'Choose Housekeeping Genes'!AH$27,35-'Choose Housekeeping Genes'!AH$27),"")</f>
        <v/>
      </c>
      <c r="AG301" s="132" t="str">
        <f>IF(SUM('Control Sample Data'!K$3:K$386)&gt;10,IF(AND(ISNUMBER('Control Sample Data'!K301),'Control Sample Data'!K301&lt;35,'Control Sample Data'!K301&gt;0),'Control Sample Data'!K301-'Choose Housekeeping Genes'!AI$27,35-'Choose Housekeeping Genes'!AI$27),"")</f>
        <v/>
      </c>
      <c r="AH301" s="132" t="str">
        <f>IF(SUM('Control Sample Data'!L$3:L$386)&gt;10,IF(AND(ISNUMBER('Control Sample Data'!L301),'Control Sample Data'!L301&lt;35,'Control Sample Data'!L301&gt;0),'Control Sample Data'!L301-'Choose Housekeeping Genes'!AJ$27,35-'Choose Housekeeping Genes'!AJ$27),"")</f>
        <v/>
      </c>
      <c r="AI301" s="132" t="str">
        <f>IF(SUM('Control Sample Data'!M$3:M$386)&gt;10,IF(AND(ISNUMBER('Control Sample Data'!M301),'Control Sample Data'!M301&lt;35,'Control Sample Data'!M301&gt;0),'Control Sample Data'!M301-'Choose Housekeeping Genes'!AK$27,35-'Choose Housekeeping Genes'!AK$27),"")</f>
        <v/>
      </c>
      <c r="AJ301" s="132" t="str">
        <f>IF(SUM('Control Sample Data'!N$3:N$386)&gt;10,IF(AND(ISNUMBER('Control Sample Data'!N301),'Control Sample Data'!N301&lt;35,'Control Sample Data'!N301&gt;0),'Control Sample Data'!N301-'Choose Housekeeping Genes'!AL$27,35-'Choose Housekeeping Genes'!AL$27),"")</f>
        <v/>
      </c>
      <c r="AK301" s="132" t="str">
        <f>IF(SUM('Control Sample Data'!O$3:O$386)&gt;10,IF(AND(ISNUMBER('Control Sample Data'!O301),'Control Sample Data'!O301&lt;35,'Control Sample Data'!O301&gt;0),'Control Sample Data'!O301-'Choose Housekeeping Genes'!AM$27,35-'Choose Housekeeping Genes'!AM$27),"")</f>
        <v/>
      </c>
      <c r="AL301" s="132" t="str">
        <f>IF(SUM('Control Sample Data'!P$3:P$386)&gt;10,IF(AND(ISNUMBER('Control Sample Data'!P301),'Control Sample Data'!P301&lt;35,'Control Sample Data'!P301&gt;0),'Control Sample Data'!P301-'Choose Housekeeping Genes'!AN$27,35-'Choose Housekeeping Genes'!AN$27),"")</f>
        <v/>
      </c>
      <c r="AM301" s="132" t="str">
        <f>IF(SUM('Control Sample Data'!Q$3:Q$386)&gt;10,IF(AND(ISNUMBER('Control Sample Data'!Q301),'Control Sample Data'!Q301&lt;35,'Control Sample Data'!Q301&gt;0),'Control Sample Data'!Q301-'Choose Housekeeping Genes'!AO$27,35-'Choose Housekeeping Genes'!AO$27),"")</f>
        <v/>
      </c>
      <c r="AN301" s="132" t="str">
        <f>IF(SUM('Control Sample Data'!R$3:R$386)&gt;10,IF(AND(ISNUMBER('Control Sample Data'!R301),'Control Sample Data'!R301&lt;35,'Control Sample Data'!R301&gt;0),'Control Sample Data'!R301-'Choose Housekeeping Genes'!AP$27,35-'Choose Housekeeping Genes'!AP$27),"")</f>
        <v/>
      </c>
      <c r="AO301" s="132" t="str">
        <f>IF(SUM('Control Sample Data'!S$3:S$386)&gt;10,IF(AND(ISNUMBER('Control Sample Data'!S301),'Control Sample Data'!S301&lt;35,'Control Sample Data'!S301&gt;0),'Control Sample Data'!S301-'Choose Housekeeping Genes'!AQ$27,35-'Choose Housekeeping Genes'!AQ$27),"")</f>
        <v/>
      </c>
      <c r="AP301" s="132" t="str">
        <f>IF(SUM('Control Sample Data'!T$3:T$386)&gt;10,IF(AND(ISNUMBER('Control Sample Data'!T301),'Control Sample Data'!T301&lt;35,'Control Sample Data'!T301&gt;0),'Control Sample Data'!T301-'Choose Housekeeping Genes'!AR$27,35-'Choose Housekeeping Genes'!AR$27),"")</f>
        <v/>
      </c>
      <c r="AQ301" s="132" t="str">
        <f>IF(SUM('Control Sample Data'!U$3:U$386)&gt;10,IF(AND(ISNUMBER('Control Sample Data'!U301),'Control Sample Data'!U301&lt;35,'Control Sample Data'!U301&gt;0),'Control Sample Data'!U301-'Choose Housekeeping Genes'!AS$27,35-'Choose Housekeeping Genes'!AS$27),"")</f>
        <v/>
      </c>
      <c r="AR301" s="132" t="str">
        <f>IF(SUM('Control Sample Data'!V$3:V$386)&gt;10,IF(AND(ISNUMBER('Control Sample Data'!V301),'Control Sample Data'!V301&lt;35,'Control Sample Data'!V301&gt;0),'Control Sample Data'!V301-'Choose Housekeeping Genes'!AT$27,35-'Choose Housekeeping Genes'!AT$27),"")</f>
        <v/>
      </c>
      <c r="AS301" s="135" t="str">
        <f>'Control Sample Data'!A301</f>
        <v>MACROD2-AS1-2</v>
      </c>
      <c r="AT301" s="35" t="s">
        <v>347</v>
      </c>
      <c r="AU301" s="132" t="str">
        <f ca="1">IF(ISNUMBER(C301-'Choose Housekeeping Genes'!D$17),C301-'Choose Housekeeping Genes'!D$17,"")</f>
        <v/>
      </c>
      <c r="AV301" s="132" t="str">
        <f ca="1">IF(ISNUMBER(D301-'Choose Housekeeping Genes'!E$17),D301-'Choose Housekeeping Genes'!E$17,"")</f>
        <v/>
      </c>
      <c r="AW301" s="132" t="str">
        <f ca="1">IF(ISNUMBER(E301-'Choose Housekeeping Genes'!F$17),E301-'Choose Housekeeping Genes'!F$17,"")</f>
        <v/>
      </c>
      <c r="AX301" s="132" t="str">
        <f ca="1">IF(ISNUMBER(F301-'Choose Housekeeping Genes'!G$17),F301-'Choose Housekeeping Genes'!G$17,"")</f>
        <v/>
      </c>
      <c r="AY301" s="132" t="str">
        <f ca="1">IF(ISNUMBER(G301-'Choose Housekeeping Genes'!H$17),G301-'Choose Housekeeping Genes'!H$17,"")</f>
        <v/>
      </c>
      <c r="AZ301" s="132" t="str">
        <f ca="1">IF(ISNUMBER(H301-'Choose Housekeeping Genes'!I$17),H301-'Choose Housekeeping Genes'!I$17,"")</f>
        <v/>
      </c>
      <c r="BA301" s="132" t="str">
        <f ca="1">IF(ISNUMBER(I301-'Choose Housekeeping Genes'!J$17),I301-'Choose Housekeeping Genes'!J$17,"")</f>
        <v/>
      </c>
      <c r="BB301" s="132" t="str">
        <f ca="1">IF(ISNUMBER(J301-'Choose Housekeeping Genes'!K$17),J301-'Choose Housekeeping Genes'!K$17,"")</f>
        <v/>
      </c>
      <c r="BC301" s="132" t="str">
        <f ca="1">IF(ISNUMBER(K301-'Choose Housekeeping Genes'!L$17),K301-'Choose Housekeeping Genes'!L$17,"")</f>
        <v/>
      </c>
      <c r="BD301" s="132" t="str">
        <f ca="1">IF(ISNUMBER(L301-'Choose Housekeeping Genes'!M$17),L301-'Choose Housekeeping Genes'!M$17,"")</f>
        <v/>
      </c>
      <c r="BE301" s="132" t="str">
        <f ca="1">IF(ISNUMBER(M301-'Choose Housekeeping Genes'!N$17),M301-'Choose Housekeeping Genes'!N$17,"")</f>
        <v/>
      </c>
      <c r="BF301" s="132" t="str">
        <f ca="1">IF(ISNUMBER(N301-'Choose Housekeeping Genes'!O$17),N301-'Choose Housekeeping Genes'!O$17,"")</f>
        <v/>
      </c>
      <c r="BG301" s="132" t="str">
        <f ca="1">IF(ISNUMBER(O301-'Choose Housekeeping Genes'!P$17),O301-'Choose Housekeeping Genes'!P$17,"")</f>
        <v/>
      </c>
      <c r="BH301" s="132" t="str">
        <f ca="1">IF(ISNUMBER(P301-'Choose Housekeeping Genes'!Q$17),P301-'Choose Housekeeping Genes'!Q$17,"")</f>
        <v/>
      </c>
      <c r="BI301" s="132" t="str">
        <f ca="1">IF(ISNUMBER(Q301-'Choose Housekeeping Genes'!R$17),Q301-'Choose Housekeeping Genes'!R$17,"")</f>
        <v/>
      </c>
      <c r="BJ301" s="132" t="str">
        <f ca="1">IF(ISNUMBER(R301-'Choose Housekeeping Genes'!S$17),R301-'Choose Housekeeping Genes'!S$17,"")</f>
        <v/>
      </c>
      <c r="BK301" s="132" t="str">
        <f ca="1">IF(ISNUMBER(S301-'Choose Housekeeping Genes'!T$17),S301-'Choose Housekeeping Genes'!T$17,"")</f>
        <v/>
      </c>
      <c r="BL301" s="132" t="str">
        <f ca="1">IF(ISNUMBER(T301-'Choose Housekeeping Genes'!U$17),T301-'Choose Housekeeping Genes'!U$17,"")</f>
        <v/>
      </c>
      <c r="BM301" s="132" t="str">
        <f ca="1">IF(ISNUMBER(U301-'Choose Housekeeping Genes'!V$17),U301-'Choose Housekeeping Genes'!V$17,"")</f>
        <v/>
      </c>
      <c r="BN301" s="132" t="str">
        <f ca="1">IF(ISNUMBER(V301-'Choose Housekeeping Genes'!W$17),V301-'Choose Housekeeping Genes'!W$17,"")</f>
        <v/>
      </c>
      <c r="BO301" s="142" t="str">
        <f t="shared" si="17"/>
        <v>MACROD2-AS1-2</v>
      </c>
      <c r="BP301" s="141" t="s">
        <v>347</v>
      </c>
      <c r="BQ301" s="132" t="str">
        <f ca="1">IF(ISNUMBER(Y301-'Choose Housekeeping Genes'!AA$17),Y301-'Choose Housekeeping Genes'!AA$17,"")</f>
        <v/>
      </c>
      <c r="BR301" s="132" t="str">
        <f ca="1">IF(ISNUMBER(Z301-'Choose Housekeeping Genes'!AB$17),Z301-'Choose Housekeeping Genes'!AB$17,"")</f>
        <v/>
      </c>
      <c r="BS301" s="132" t="str">
        <f ca="1">IF(ISNUMBER(AA301-'Choose Housekeeping Genes'!AC$17),AA301-'Choose Housekeeping Genes'!AC$17,"")</f>
        <v/>
      </c>
      <c r="BT301" s="132" t="str">
        <f ca="1">IF(ISNUMBER(AB301-'Choose Housekeeping Genes'!AD$17),AB301-'Choose Housekeeping Genes'!AD$17,"")</f>
        <v/>
      </c>
      <c r="BU301" s="132" t="str">
        <f ca="1">IF(ISNUMBER(AC301-'Choose Housekeeping Genes'!AE$17),AC301-'Choose Housekeeping Genes'!AE$17,"")</f>
        <v/>
      </c>
      <c r="BV301" s="132" t="str">
        <f ca="1">IF(ISNUMBER(AD301-'Choose Housekeeping Genes'!AF$17),AD301-'Choose Housekeeping Genes'!AF$17,"")</f>
        <v/>
      </c>
      <c r="BW301" s="132" t="str">
        <f ca="1">IF(ISNUMBER(AE301-'Choose Housekeeping Genes'!AG$17),AE301-'Choose Housekeeping Genes'!AG$17,"")</f>
        <v/>
      </c>
      <c r="BX301" s="132" t="str">
        <f ca="1">IF(ISNUMBER(AF301-'Choose Housekeeping Genes'!AH$17),AF301-'Choose Housekeeping Genes'!AH$17,"")</f>
        <v/>
      </c>
      <c r="BY301" s="132" t="str">
        <f ca="1">IF(ISNUMBER(AG301-'Choose Housekeeping Genes'!AI$17),AG301-'Choose Housekeeping Genes'!AI$17,"")</f>
        <v/>
      </c>
      <c r="BZ301" s="132" t="str">
        <f ca="1">IF(ISNUMBER(AH301-'Choose Housekeeping Genes'!AJ$17),AH301-'Choose Housekeeping Genes'!AJ$17,"")</f>
        <v/>
      </c>
      <c r="CA301" s="132" t="str">
        <f ca="1">IF(ISNUMBER(AI301-'Choose Housekeeping Genes'!AK$17),AI301-'Choose Housekeeping Genes'!AK$17,"")</f>
        <v/>
      </c>
      <c r="CB301" s="132" t="str">
        <f ca="1">IF(ISNUMBER(AJ301-'Choose Housekeeping Genes'!AL$17),AJ301-'Choose Housekeeping Genes'!AL$17,"")</f>
        <v/>
      </c>
      <c r="CC301" s="132" t="str">
        <f ca="1">IF(ISNUMBER(AK301-'Choose Housekeeping Genes'!AM$17),AK301-'Choose Housekeeping Genes'!AM$17,"")</f>
        <v/>
      </c>
      <c r="CD301" s="132" t="str">
        <f ca="1">IF(ISNUMBER(AL301-'Choose Housekeeping Genes'!AN$17),AL301-'Choose Housekeeping Genes'!AN$17,"")</f>
        <v/>
      </c>
      <c r="CE301" s="132" t="str">
        <f ca="1">IF(ISNUMBER(AM301-'Choose Housekeeping Genes'!AO$17),AM301-'Choose Housekeeping Genes'!AO$17,"")</f>
        <v/>
      </c>
      <c r="CF301" s="132" t="str">
        <f ca="1">IF(ISNUMBER(AN301-'Choose Housekeeping Genes'!AP$17),AN301-'Choose Housekeeping Genes'!AP$17,"")</f>
        <v/>
      </c>
      <c r="CG301" s="132" t="str">
        <f ca="1">IF(ISNUMBER(AO301-'Choose Housekeeping Genes'!AQ$17),AO301-'Choose Housekeeping Genes'!AQ$17,"")</f>
        <v/>
      </c>
      <c r="CH301" s="132" t="str">
        <f ca="1">IF(ISNUMBER(AP301-'Choose Housekeeping Genes'!AR$17),AP301-'Choose Housekeeping Genes'!AR$17,"")</f>
        <v/>
      </c>
      <c r="CI301" s="132" t="str">
        <f ca="1">IF(ISNUMBER(AQ301-'Choose Housekeeping Genes'!AS$17),AQ301-'Choose Housekeeping Genes'!AS$17,"")</f>
        <v/>
      </c>
      <c r="CJ301" s="132" t="str">
        <f ca="1">IF(ISNUMBER(AR301-'Choose Housekeeping Genes'!AT$17),AR301-'Choose Housekeeping Genes'!AT$17,"")</f>
        <v/>
      </c>
      <c r="CK301" s="137" t="e">
        <f t="shared" ca="1" si="15"/>
        <v>#DIV/0!</v>
      </c>
      <c r="CL301" s="138" t="e">
        <f t="shared" ca="1" si="16"/>
        <v>#DIV/0!</v>
      </c>
    </row>
    <row r="302" spans="1:90" ht="12.75" x14ac:dyDescent="0.15">
      <c r="A302" s="131" t="str">
        <f>'Transcript table'!C302</f>
        <v>MACROD2-AS1-3</v>
      </c>
      <c r="B302" s="35" t="s">
        <v>348</v>
      </c>
      <c r="C302" s="132" t="str">
        <f>IF(SUM('Test Sample Data'!C$3:C$386)&gt;10,IF(AND(ISNUMBER('Test Sample Data'!C302),'Test Sample Data'!C302&lt;35,'Test Sample Data'!C302&gt;0),'Test Sample Data'!C302-'Choose Housekeeping Genes'!D$27,35-'Choose Housekeeping Genes'!D$27),"")</f>
        <v/>
      </c>
      <c r="D302" s="132" t="str">
        <f>IF(SUM('Test Sample Data'!D$3:D$386)&gt;10,IF(AND(ISNUMBER('Test Sample Data'!D302),'Test Sample Data'!D302&lt;35,'Test Sample Data'!D302&gt;0),'Test Sample Data'!D302-'Choose Housekeeping Genes'!E$27,35-'Choose Housekeeping Genes'!E$27),"")</f>
        <v/>
      </c>
      <c r="E302" s="132" t="str">
        <f>IF(SUM('Test Sample Data'!E$3:E$386)&gt;10,IF(AND(ISNUMBER('Test Sample Data'!E302),'Test Sample Data'!E302&lt;35,'Test Sample Data'!E302&gt;0),'Test Sample Data'!E302-'Choose Housekeeping Genes'!F$27,35-'Choose Housekeeping Genes'!F$27),"")</f>
        <v/>
      </c>
      <c r="F302" s="132" t="str">
        <f>IF(SUM('Test Sample Data'!F$3:F$386)&gt;10,IF(AND(ISNUMBER('Test Sample Data'!F302),'Test Sample Data'!F302&lt;35,'Test Sample Data'!F302&gt;0),'Test Sample Data'!F302-'Choose Housekeeping Genes'!G$27,35-'Choose Housekeeping Genes'!G$27),"")</f>
        <v/>
      </c>
      <c r="G302" s="132" t="str">
        <f>IF(SUM('Test Sample Data'!G$3:G$386)&gt;10,IF(AND(ISNUMBER('Test Sample Data'!G302),'Test Sample Data'!G302&lt;35,'Test Sample Data'!G302&gt;0),'Test Sample Data'!G302-'Choose Housekeeping Genes'!H$27,35-'Choose Housekeeping Genes'!H$27),"")</f>
        <v/>
      </c>
      <c r="H302" s="132" t="str">
        <f>IF(SUM('Test Sample Data'!H$3:H$386)&gt;10,IF(AND(ISNUMBER('Test Sample Data'!H302),'Test Sample Data'!H302&lt;35,'Test Sample Data'!H302&gt;0),'Test Sample Data'!H302-'Choose Housekeeping Genes'!I$27,35-'Choose Housekeeping Genes'!I$27),"")</f>
        <v/>
      </c>
      <c r="I302" s="132" t="str">
        <f>IF(SUM('Test Sample Data'!I$3:I$386)&gt;10,IF(AND(ISNUMBER('Test Sample Data'!I302),'Test Sample Data'!I302&lt;35,'Test Sample Data'!I302&gt;0),'Test Sample Data'!I302-'Choose Housekeeping Genes'!J$27,35-'Choose Housekeeping Genes'!J$27),"")</f>
        <v/>
      </c>
      <c r="J302" s="132" t="str">
        <f>IF(SUM('Test Sample Data'!J$3:J$386)&gt;10,IF(AND(ISNUMBER('Test Sample Data'!J302),'Test Sample Data'!J302&lt;35,'Test Sample Data'!J302&gt;0),'Test Sample Data'!J302-'Choose Housekeeping Genes'!K$27,35-'Choose Housekeeping Genes'!K$27),"")</f>
        <v/>
      </c>
      <c r="K302" s="132" t="str">
        <f>IF(SUM('Test Sample Data'!K$3:K$386)&gt;10,IF(AND(ISNUMBER('Test Sample Data'!K302),'Test Sample Data'!K302&lt;35,'Test Sample Data'!K302&gt;0),'Test Sample Data'!K302-'Choose Housekeeping Genes'!L$27,35-'Choose Housekeeping Genes'!L$27),"")</f>
        <v/>
      </c>
      <c r="L302" s="132" t="str">
        <f>IF(SUM('Test Sample Data'!L$3:L$386)&gt;10,IF(AND(ISNUMBER('Test Sample Data'!L302),'Test Sample Data'!L302&lt;35,'Test Sample Data'!L302&gt;0),'Test Sample Data'!L302-'Choose Housekeeping Genes'!M$27,35-'Choose Housekeeping Genes'!M$27),"")</f>
        <v/>
      </c>
      <c r="M302" s="132" t="str">
        <f>IF(SUM('Test Sample Data'!M$3:M$386)&gt;10,IF(AND(ISNUMBER('Test Sample Data'!M302),'Test Sample Data'!M302&lt;35,'Test Sample Data'!M302&gt;0),'Test Sample Data'!M302-'Choose Housekeeping Genes'!N$27,35-'Choose Housekeeping Genes'!N$27),"")</f>
        <v/>
      </c>
      <c r="N302" s="132" t="str">
        <f>IF(SUM('Test Sample Data'!N$3:N$386)&gt;10,IF(AND(ISNUMBER('Test Sample Data'!N302),'Test Sample Data'!N302&lt;35,'Test Sample Data'!N302&gt;0),'Test Sample Data'!N302-'Choose Housekeeping Genes'!O$27,35-'Choose Housekeeping Genes'!O$27),"")</f>
        <v/>
      </c>
      <c r="O302" s="132" t="str">
        <f>IF(SUM('Test Sample Data'!O$3:O$386)&gt;10,IF(AND(ISNUMBER('Test Sample Data'!O302),'Test Sample Data'!O302&lt;35,'Test Sample Data'!O302&gt;0),'Test Sample Data'!O302-'Choose Housekeeping Genes'!P$27,35-'Choose Housekeeping Genes'!P$27),"")</f>
        <v/>
      </c>
      <c r="P302" s="132" t="str">
        <f>IF(SUM('Test Sample Data'!P$3:P$386)&gt;10,IF(AND(ISNUMBER('Test Sample Data'!P302),'Test Sample Data'!P302&lt;35,'Test Sample Data'!P302&gt;0),'Test Sample Data'!P302-'Choose Housekeeping Genes'!Q$27,35-'Choose Housekeeping Genes'!Q$27),"")</f>
        <v/>
      </c>
      <c r="Q302" s="132" t="str">
        <f>IF(SUM('Test Sample Data'!Q$3:Q$386)&gt;10,IF(AND(ISNUMBER('Test Sample Data'!Q302),'Test Sample Data'!Q302&lt;35,'Test Sample Data'!Q302&gt;0),'Test Sample Data'!Q302-'Choose Housekeeping Genes'!R$27,35-'Choose Housekeeping Genes'!R$27),"")</f>
        <v/>
      </c>
      <c r="R302" s="132" t="str">
        <f>IF(SUM('Test Sample Data'!R$3:R$386)&gt;10,IF(AND(ISNUMBER('Test Sample Data'!R302),'Test Sample Data'!R302&lt;35,'Test Sample Data'!R302&gt;0),'Test Sample Data'!R302-'Choose Housekeeping Genes'!S$27,35-'Choose Housekeeping Genes'!S$27),"")</f>
        <v/>
      </c>
      <c r="S302" s="132" t="str">
        <f>IF(SUM('Test Sample Data'!S$3:S$386)&gt;10,IF(AND(ISNUMBER('Test Sample Data'!S302),'Test Sample Data'!S302&lt;35,'Test Sample Data'!S302&gt;0),'Test Sample Data'!S302-'Choose Housekeeping Genes'!T$27,35-'Choose Housekeeping Genes'!T$27),"")</f>
        <v/>
      </c>
      <c r="T302" s="132" t="str">
        <f>IF(SUM('Test Sample Data'!T$3:T$386)&gt;10,IF(AND(ISNUMBER('Test Sample Data'!T302),'Test Sample Data'!T302&lt;35,'Test Sample Data'!T302&gt;0),'Test Sample Data'!T302-'Choose Housekeeping Genes'!U$27,35-'Choose Housekeeping Genes'!U$27),"")</f>
        <v/>
      </c>
      <c r="U302" s="132" t="str">
        <f>IF(SUM('Test Sample Data'!U$3:U$386)&gt;10,IF(AND(ISNUMBER('Test Sample Data'!U302),'Test Sample Data'!U302&lt;35,'Test Sample Data'!U302&gt;0),'Test Sample Data'!U302-'Choose Housekeeping Genes'!V$27,35-'Choose Housekeeping Genes'!V$27),"")</f>
        <v/>
      </c>
      <c r="V302" s="132" t="str">
        <f>IF(SUM('Test Sample Data'!V$3:V$386)&gt;10,IF(AND(ISNUMBER('Test Sample Data'!V302),'Test Sample Data'!V302&lt;35,'Test Sample Data'!V302&gt;0),'Test Sample Data'!V302-'Choose Housekeeping Genes'!W$27,35-'Choose Housekeeping Genes'!W$27),"")</f>
        <v/>
      </c>
      <c r="W302" s="140" t="str">
        <f>'Control Sample Data'!A302</f>
        <v>MACROD2-AS1-3</v>
      </c>
      <c r="X302" s="141" t="s">
        <v>348</v>
      </c>
      <c r="Y302" s="132" t="str">
        <f>IF(SUM('Control Sample Data'!C$3:C$386)&gt;10,IF(AND(ISNUMBER('Control Sample Data'!C302),'Control Sample Data'!C302&lt;35,'Control Sample Data'!C302&gt;0),'Control Sample Data'!C302-'Choose Housekeeping Genes'!AA$27,35-'Choose Housekeeping Genes'!AA$27),"")</f>
        <v/>
      </c>
      <c r="Z302" s="132" t="str">
        <f>IF(SUM('Control Sample Data'!D$3:D$386)&gt;10,IF(AND(ISNUMBER('Control Sample Data'!D302),'Control Sample Data'!D302&lt;35,'Control Sample Data'!D302&gt;0),'Control Sample Data'!D302-'Choose Housekeeping Genes'!AB$27,35-'Choose Housekeeping Genes'!AB$27),"")</f>
        <v/>
      </c>
      <c r="AA302" s="132" t="str">
        <f>IF(SUM('Control Sample Data'!E$3:E$386)&gt;10,IF(AND(ISNUMBER('Control Sample Data'!E302),'Control Sample Data'!E302&lt;35,'Control Sample Data'!E302&gt;0),'Control Sample Data'!E302-'Choose Housekeeping Genes'!AC$27,35-'Choose Housekeeping Genes'!AC$27),"")</f>
        <v/>
      </c>
      <c r="AB302" s="132" t="str">
        <f>IF(SUM('Control Sample Data'!F$3:F$386)&gt;10,IF(AND(ISNUMBER('Control Sample Data'!F302),'Control Sample Data'!F302&lt;35,'Control Sample Data'!F302&gt;0),'Control Sample Data'!F302-'Choose Housekeeping Genes'!AD$27,35-'Choose Housekeeping Genes'!AD$27),"")</f>
        <v/>
      </c>
      <c r="AC302" s="132" t="str">
        <f>IF(SUM('Control Sample Data'!G$3:G$386)&gt;10,IF(AND(ISNUMBER('Control Sample Data'!G302),'Control Sample Data'!G302&lt;35,'Control Sample Data'!G302&gt;0),'Control Sample Data'!G302-'Choose Housekeeping Genes'!AE$27,35-'Choose Housekeeping Genes'!AE$27),"")</f>
        <v/>
      </c>
      <c r="AD302" s="132" t="str">
        <f>IF(SUM('Control Sample Data'!H$3:H$386)&gt;10,IF(AND(ISNUMBER('Control Sample Data'!H302),'Control Sample Data'!H302&lt;35,'Control Sample Data'!H302&gt;0),'Control Sample Data'!H302-'Choose Housekeeping Genes'!AF$27,35-'Choose Housekeeping Genes'!AF$27),"")</f>
        <v/>
      </c>
      <c r="AE302" s="132" t="str">
        <f>IF(SUM('Control Sample Data'!I$3:I$386)&gt;10,IF(AND(ISNUMBER('Control Sample Data'!I302),'Control Sample Data'!I302&lt;35,'Control Sample Data'!I302&gt;0),'Control Sample Data'!I302-'Choose Housekeeping Genes'!AG$27,35-'Choose Housekeeping Genes'!AG$27),"")</f>
        <v/>
      </c>
      <c r="AF302" s="132" t="str">
        <f>IF(SUM('Control Sample Data'!J$3:J$386)&gt;10,IF(AND(ISNUMBER('Control Sample Data'!J302),'Control Sample Data'!J302&lt;35,'Control Sample Data'!J302&gt;0),'Control Sample Data'!J302-'Choose Housekeeping Genes'!AH$27,35-'Choose Housekeeping Genes'!AH$27),"")</f>
        <v/>
      </c>
      <c r="AG302" s="132" t="str">
        <f>IF(SUM('Control Sample Data'!K$3:K$386)&gt;10,IF(AND(ISNUMBER('Control Sample Data'!K302),'Control Sample Data'!K302&lt;35,'Control Sample Data'!K302&gt;0),'Control Sample Data'!K302-'Choose Housekeeping Genes'!AI$27,35-'Choose Housekeeping Genes'!AI$27),"")</f>
        <v/>
      </c>
      <c r="AH302" s="132" t="str">
        <f>IF(SUM('Control Sample Data'!L$3:L$386)&gt;10,IF(AND(ISNUMBER('Control Sample Data'!L302),'Control Sample Data'!L302&lt;35,'Control Sample Data'!L302&gt;0),'Control Sample Data'!L302-'Choose Housekeeping Genes'!AJ$27,35-'Choose Housekeeping Genes'!AJ$27),"")</f>
        <v/>
      </c>
      <c r="AI302" s="132" t="str">
        <f>IF(SUM('Control Sample Data'!M$3:M$386)&gt;10,IF(AND(ISNUMBER('Control Sample Data'!M302),'Control Sample Data'!M302&lt;35,'Control Sample Data'!M302&gt;0),'Control Sample Data'!M302-'Choose Housekeeping Genes'!AK$27,35-'Choose Housekeeping Genes'!AK$27),"")</f>
        <v/>
      </c>
      <c r="AJ302" s="132" t="str">
        <f>IF(SUM('Control Sample Data'!N$3:N$386)&gt;10,IF(AND(ISNUMBER('Control Sample Data'!N302),'Control Sample Data'!N302&lt;35,'Control Sample Data'!N302&gt;0),'Control Sample Data'!N302-'Choose Housekeeping Genes'!AL$27,35-'Choose Housekeeping Genes'!AL$27),"")</f>
        <v/>
      </c>
      <c r="AK302" s="132" t="str">
        <f>IF(SUM('Control Sample Data'!O$3:O$386)&gt;10,IF(AND(ISNUMBER('Control Sample Data'!O302),'Control Sample Data'!O302&lt;35,'Control Sample Data'!O302&gt;0),'Control Sample Data'!O302-'Choose Housekeeping Genes'!AM$27,35-'Choose Housekeeping Genes'!AM$27),"")</f>
        <v/>
      </c>
      <c r="AL302" s="132" t="str">
        <f>IF(SUM('Control Sample Data'!P$3:P$386)&gt;10,IF(AND(ISNUMBER('Control Sample Data'!P302),'Control Sample Data'!P302&lt;35,'Control Sample Data'!P302&gt;0),'Control Sample Data'!P302-'Choose Housekeeping Genes'!AN$27,35-'Choose Housekeeping Genes'!AN$27),"")</f>
        <v/>
      </c>
      <c r="AM302" s="132" t="str">
        <f>IF(SUM('Control Sample Data'!Q$3:Q$386)&gt;10,IF(AND(ISNUMBER('Control Sample Data'!Q302),'Control Sample Data'!Q302&lt;35,'Control Sample Data'!Q302&gt;0),'Control Sample Data'!Q302-'Choose Housekeeping Genes'!AO$27,35-'Choose Housekeeping Genes'!AO$27),"")</f>
        <v/>
      </c>
      <c r="AN302" s="132" t="str">
        <f>IF(SUM('Control Sample Data'!R$3:R$386)&gt;10,IF(AND(ISNUMBER('Control Sample Data'!R302),'Control Sample Data'!R302&lt;35,'Control Sample Data'!R302&gt;0),'Control Sample Data'!R302-'Choose Housekeeping Genes'!AP$27,35-'Choose Housekeeping Genes'!AP$27),"")</f>
        <v/>
      </c>
      <c r="AO302" s="132" t="str">
        <f>IF(SUM('Control Sample Data'!S$3:S$386)&gt;10,IF(AND(ISNUMBER('Control Sample Data'!S302),'Control Sample Data'!S302&lt;35,'Control Sample Data'!S302&gt;0),'Control Sample Data'!S302-'Choose Housekeeping Genes'!AQ$27,35-'Choose Housekeeping Genes'!AQ$27),"")</f>
        <v/>
      </c>
      <c r="AP302" s="132" t="str">
        <f>IF(SUM('Control Sample Data'!T$3:T$386)&gt;10,IF(AND(ISNUMBER('Control Sample Data'!T302),'Control Sample Data'!T302&lt;35,'Control Sample Data'!T302&gt;0),'Control Sample Data'!T302-'Choose Housekeeping Genes'!AR$27,35-'Choose Housekeeping Genes'!AR$27),"")</f>
        <v/>
      </c>
      <c r="AQ302" s="132" t="str">
        <f>IF(SUM('Control Sample Data'!U$3:U$386)&gt;10,IF(AND(ISNUMBER('Control Sample Data'!U302),'Control Sample Data'!U302&lt;35,'Control Sample Data'!U302&gt;0),'Control Sample Data'!U302-'Choose Housekeeping Genes'!AS$27,35-'Choose Housekeeping Genes'!AS$27),"")</f>
        <v/>
      </c>
      <c r="AR302" s="132" t="str">
        <f>IF(SUM('Control Sample Data'!V$3:V$386)&gt;10,IF(AND(ISNUMBER('Control Sample Data'!V302),'Control Sample Data'!V302&lt;35,'Control Sample Data'!V302&gt;0),'Control Sample Data'!V302-'Choose Housekeeping Genes'!AT$27,35-'Choose Housekeeping Genes'!AT$27),"")</f>
        <v/>
      </c>
      <c r="AS302" s="135" t="str">
        <f>'Control Sample Data'!A302</f>
        <v>MACROD2-AS1-3</v>
      </c>
      <c r="AT302" s="35" t="s">
        <v>348</v>
      </c>
      <c r="AU302" s="132" t="str">
        <f ca="1">IF(ISNUMBER(C302-'Choose Housekeeping Genes'!D$17),C302-'Choose Housekeeping Genes'!D$17,"")</f>
        <v/>
      </c>
      <c r="AV302" s="132" t="str">
        <f ca="1">IF(ISNUMBER(D302-'Choose Housekeeping Genes'!E$17),D302-'Choose Housekeeping Genes'!E$17,"")</f>
        <v/>
      </c>
      <c r="AW302" s="132" t="str">
        <f ca="1">IF(ISNUMBER(E302-'Choose Housekeeping Genes'!F$17),E302-'Choose Housekeeping Genes'!F$17,"")</f>
        <v/>
      </c>
      <c r="AX302" s="132" t="str">
        <f ca="1">IF(ISNUMBER(F302-'Choose Housekeeping Genes'!G$17),F302-'Choose Housekeeping Genes'!G$17,"")</f>
        <v/>
      </c>
      <c r="AY302" s="132" t="str">
        <f ca="1">IF(ISNUMBER(G302-'Choose Housekeeping Genes'!H$17),G302-'Choose Housekeeping Genes'!H$17,"")</f>
        <v/>
      </c>
      <c r="AZ302" s="132" t="str">
        <f ca="1">IF(ISNUMBER(H302-'Choose Housekeeping Genes'!I$17),H302-'Choose Housekeeping Genes'!I$17,"")</f>
        <v/>
      </c>
      <c r="BA302" s="132" t="str">
        <f ca="1">IF(ISNUMBER(I302-'Choose Housekeeping Genes'!J$17),I302-'Choose Housekeeping Genes'!J$17,"")</f>
        <v/>
      </c>
      <c r="BB302" s="132" t="str">
        <f ca="1">IF(ISNUMBER(J302-'Choose Housekeeping Genes'!K$17),J302-'Choose Housekeeping Genes'!K$17,"")</f>
        <v/>
      </c>
      <c r="BC302" s="132" t="str">
        <f ca="1">IF(ISNUMBER(K302-'Choose Housekeeping Genes'!L$17),K302-'Choose Housekeeping Genes'!L$17,"")</f>
        <v/>
      </c>
      <c r="BD302" s="132" t="str">
        <f ca="1">IF(ISNUMBER(L302-'Choose Housekeeping Genes'!M$17),L302-'Choose Housekeeping Genes'!M$17,"")</f>
        <v/>
      </c>
      <c r="BE302" s="132" t="str">
        <f ca="1">IF(ISNUMBER(M302-'Choose Housekeeping Genes'!N$17),M302-'Choose Housekeeping Genes'!N$17,"")</f>
        <v/>
      </c>
      <c r="BF302" s="132" t="str">
        <f ca="1">IF(ISNUMBER(N302-'Choose Housekeeping Genes'!O$17),N302-'Choose Housekeeping Genes'!O$17,"")</f>
        <v/>
      </c>
      <c r="BG302" s="132" t="str">
        <f ca="1">IF(ISNUMBER(O302-'Choose Housekeeping Genes'!P$17),O302-'Choose Housekeeping Genes'!P$17,"")</f>
        <v/>
      </c>
      <c r="BH302" s="132" t="str">
        <f ca="1">IF(ISNUMBER(P302-'Choose Housekeeping Genes'!Q$17),P302-'Choose Housekeeping Genes'!Q$17,"")</f>
        <v/>
      </c>
      <c r="BI302" s="132" t="str">
        <f ca="1">IF(ISNUMBER(Q302-'Choose Housekeeping Genes'!R$17),Q302-'Choose Housekeeping Genes'!R$17,"")</f>
        <v/>
      </c>
      <c r="BJ302" s="132" t="str">
        <f ca="1">IF(ISNUMBER(R302-'Choose Housekeeping Genes'!S$17),R302-'Choose Housekeeping Genes'!S$17,"")</f>
        <v/>
      </c>
      <c r="BK302" s="132" t="str">
        <f ca="1">IF(ISNUMBER(S302-'Choose Housekeeping Genes'!T$17),S302-'Choose Housekeeping Genes'!T$17,"")</f>
        <v/>
      </c>
      <c r="BL302" s="132" t="str">
        <f ca="1">IF(ISNUMBER(T302-'Choose Housekeeping Genes'!U$17),T302-'Choose Housekeeping Genes'!U$17,"")</f>
        <v/>
      </c>
      <c r="BM302" s="132" t="str">
        <f ca="1">IF(ISNUMBER(U302-'Choose Housekeeping Genes'!V$17),U302-'Choose Housekeeping Genes'!V$17,"")</f>
        <v/>
      </c>
      <c r="BN302" s="132" t="str">
        <f ca="1">IF(ISNUMBER(V302-'Choose Housekeeping Genes'!W$17),V302-'Choose Housekeeping Genes'!W$17,"")</f>
        <v/>
      </c>
      <c r="BO302" s="142" t="str">
        <f t="shared" si="17"/>
        <v>MACROD2-AS1-3</v>
      </c>
      <c r="BP302" s="141" t="s">
        <v>348</v>
      </c>
      <c r="BQ302" s="132" t="str">
        <f ca="1">IF(ISNUMBER(Y302-'Choose Housekeeping Genes'!AA$17),Y302-'Choose Housekeeping Genes'!AA$17,"")</f>
        <v/>
      </c>
      <c r="BR302" s="132" t="str">
        <f ca="1">IF(ISNUMBER(Z302-'Choose Housekeeping Genes'!AB$17),Z302-'Choose Housekeeping Genes'!AB$17,"")</f>
        <v/>
      </c>
      <c r="BS302" s="132" t="str">
        <f ca="1">IF(ISNUMBER(AA302-'Choose Housekeeping Genes'!AC$17),AA302-'Choose Housekeeping Genes'!AC$17,"")</f>
        <v/>
      </c>
      <c r="BT302" s="132" t="str">
        <f ca="1">IF(ISNUMBER(AB302-'Choose Housekeeping Genes'!AD$17),AB302-'Choose Housekeeping Genes'!AD$17,"")</f>
        <v/>
      </c>
      <c r="BU302" s="132" t="str">
        <f ca="1">IF(ISNUMBER(AC302-'Choose Housekeeping Genes'!AE$17),AC302-'Choose Housekeeping Genes'!AE$17,"")</f>
        <v/>
      </c>
      <c r="BV302" s="132" t="str">
        <f ca="1">IF(ISNUMBER(AD302-'Choose Housekeeping Genes'!AF$17),AD302-'Choose Housekeeping Genes'!AF$17,"")</f>
        <v/>
      </c>
      <c r="BW302" s="132" t="str">
        <f ca="1">IF(ISNUMBER(AE302-'Choose Housekeeping Genes'!AG$17),AE302-'Choose Housekeeping Genes'!AG$17,"")</f>
        <v/>
      </c>
      <c r="BX302" s="132" t="str">
        <f ca="1">IF(ISNUMBER(AF302-'Choose Housekeeping Genes'!AH$17),AF302-'Choose Housekeeping Genes'!AH$17,"")</f>
        <v/>
      </c>
      <c r="BY302" s="132" t="str">
        <f ca="1">IF(ISNUMBER(AG302-'Choose Housekeeping Genes'!AI$17),AG302-'Choose Housekeeping Genes'!AI$17,"")</f>
        <v/>
      </c>
      <c r="BZ302" s="132" t="str">
        <f ca="1">IF(ISNUMBER(AH302-'Choose Housekeeping Genes'!AJ$17),AH302-'Choose Housekeeping Genes'!AJ$17,"")</f>
        <v/>
      </c>
      <c r="CA302" s="132" t="str">
        <f ca="1">IF(ISNUMBER(AI302-'Choose Housekeeping Genes'!AK$17),AI302-'Choose Housekeeping Genes'!AK$17,"")</f>
        <v/>
      </c>
      <c r="CB302" s="132" t="str">
        <f ca="1">IF(ISNUMBER(AJ302-'Choose Housekeeping Genes'!AL$17),AJ302-'Choose Housekeeping Genes'!AL$17,"")</f>
        <v/>
      </c>
      <c r="CC302" s="132" t="str">
        <f ca="1">IF(ISNUMBER(AK302-'Choose Housekeeping Genes'!AM$17),AK302-'Choose Housekeeping Genes'!AM$17,"")</f>
        <v/>
      </c>
      <c r="CD302" s="132" t="str">
        <f ca="1">IF(ISNUMBER(AL302-'Choose Housekeeping Genes'!AN$17),AL302-'Choose Housekeeping Genes'!AN$17,"")</f>
        <v/>
      </c>
      <c r="CE302" s="132" t="str">
        <f ca="1">IF(ISNUMBER(AM302-'Choose Housekeeping Genes'!AO$17),AM302-'Choose Housekeeping Genes'!AO$17,"")</f>
        <v/>
      </c>
      <c r="CF302" s="132" t="str">
        <f ca="1">IF(ISNUMBER(AN302-'Choose Housekeeping Genes'!AP$17),AN302-'Choose Housekeeping Genes'!AP$17,"")</f>
        <v/>
      </c>
      <c r="CG302" s="132" t="str">
        <f ca="1">IF(ISNUMBER(AO302-'Choose Housekeeping Genes'!AQ$17),AO302-'Choose Housekeeping Genes'!AQ$17,"")</f>
        <v/>
      </c>
      <c r="CH302" s="132" t="str">
        <f ca="1">IF(ISNUMBER(AP302-'Choose Housekeeping Genes'!AR$17),AP302-'Choose Housekeeping Genes'!AR$17,"")</f>
        <v/>
      </c>
      <c r="CI302" s="132" t="str">
        <f ca="1">IF(ISNUMBER(AQ302-'Choose Housekeeping Genes'!AS$17),AQ302-'Choose Housekeeping Genes'!AS$17,"")</f>
        <v/>
      </c>
      <c r="CJ302" s="132" t="str">
        <f ca="1">IF(ISNUMBER(AR302-'Choose Housekeeping Genes'!AT$17),AR302-'Choose Housekeeping Genes'!AT$17,"")</f>
        <v/>
      </c>
      <c r="CK302" s="137" t="e">
        <f t="shared" ca="1" si="15"/>
        <v>#DIV/0!</v>
      </c>
      <c r="CL302" s="138" t="e">
        <f t="shared" ca="1" si="16"/>
        <v>#DIV/0!</v>
      </c>
    </row>
    <row r="303" spans="1:90" ht="12.75" x14ac:dyDescent="0.15">
      <c r="A303" s="131" t="str">
        <f>'Transcript table'!C303</f>
        <v>NAMA-1</v>
      </c>
      <c r="B303" s="35" t="s">
        <v>349</v>
      </c>
      <c r="C303" s="132" t="str">
        <f>IF(SUM('Test Sample Data'!C$3:C$386)&gt;10,IF(AND(ISNUMBER('Test Sample Data'!C303),'Test Sample Data'!C303&lt;35,'Test Sample Data'!C303&gt;0),'Test Sample Data'!C303-'Choose Housekeeping Genes'!D$27,35-'Choose Housekeeping Genes'!D$27),"")</f>
        <v/>
      </c>
      <c r="D303" s="132" t="str">
        <f>IF(SUM('Test Sample Data'!D$3:D$386)&gt;10,IF(AND(ISNUMBER('Test Sample Data'!D303),'Test Sample Data'!D303&lt;35,'Test Sample Data'!D303&gt;0),'Test Sample Data'!D303-'Choose Housekeeping Genes'!E$27,35-'Choose Housekeeping Genes'!E$27),"")</f>
        <v/>
      </c>
      <c r="E303" s="132" t="str">
        <f>IF(SUM('Test Sample Data'!E$3:E$386)&gt;10,IF(AND(ISNUMBER('Test Sample Data'!E303),'Test Sample Data'!E303&lt;35,'Test Sample Data'!E303&gt;0),'Test Sample Data'!E303-'Choose Housekeeping Genes'!F$27,35-'Choose Housekeeping Genes'!F$27),"")</f>
        <v/>
      </c>
      <c r="F303" s="132" t="str">
        <f>IF(SUM('Test Sample Data'!F$3:F$386)&gt;10,IF(AND(ISNUMBER('Test Sample Data'!F303),'Test Sample Data'!F303&lt;35,'Test Sample Data'!F303&gt;0),'Test Sample Data'!F303-'Choose Housekeeping Genes'!G$27,35-'Choose Housekeeping Genes'!G$27),"")</f>
        <v/>
      </c>
      <c r="G303" s="132" t="str">
        <f>IF(SUM('Test Sample Data'!G$3:G$386)&gt;10,IF(AND(ISNUMBER('Test Sample Data'!G303),'Test Sample Data'!G303&lt;35,'Test Sample Data'!G303&gt;0),'Test Sample Data'!G303-'Choose Housekeeping Genes'!H$27,35-'Choose Housekeeping Genes'!H$27),"")</f>
        <v/>
      </c>
      <c r="H303" s="132" t="str">
        <f>IF(SUM('Test Sample Data'!H$3:H$386)&gt;10,IF(AND(ISNUMBER('Test Sample Data'!H303),'Test Sample Data'!H303&lt;35,'Test Sample Data'!H303&gt;0),'Test Sample Data'!H303-'Choose Housekeeping Genes'!I$27,35-'Choose Housekeeping Genes'!I$27),"")</f>
        <v/>
      </c>
      <c r="I303" s="132" t="str">
        <f>IF(SUM('Test Sample Data'!I$3:I$386)&gt;10,IF(AND(ISNUMBER('Test Sample Data'!I303),'Test Sample Data'!I303&lt;35,'Test Sample Data'!I303&gt;0),'Test Sample Data'!I303-'Choose Housekeeping Genes'!J$27,35-'Choose Housekeeping Genes'!J$27),"")</f>
        <v/>
      </c>
      <c r="J303" s="132" t="str">
        <f>IF(SUM('Test Sample Data'!J$3:J$386)&gt;10,IF(AND(ISNUMBER('Test Sample Data'!J303),'Test Sample Data'!J303&lt;35,'Test Sample Data'!J303&gt;0),'Test Sample Data'!J303-'Choose Housekeeping Genes'!K$27,35-'Choose Housekeeping Genes'!K$27),"")</f>
        <v/>
      </c>
      <c r="K303" s="132" t="str">
        <f>IF(SUM('Test Sample Data'!K$3:K$386)&gt;10,IF(AND(ISNUMBER('Test Sample Data'!K303),'Test Sample Data'!K303&lt;35,'Test Sample Data'!K303&gt;0),'Test Sample Data'!K303-'Choose Housekeeping Genes'!L$27,35-'Choose Housekeeping Genes'!L$27),"")</f>
        <v/>
      </c>
      <c r="L303" s="132" t="str">
        <f>IF(SUM('Test Sample Data'!L$3:L$386)&gt;10,IF(AND(ISNUMBER('Test Sample Data'!L303),'Test Sample Data'!L303&lt;35,'Test Sample Data'!L303&gt;0),'Test Sample Data'!L303-'Choose Housekeeping Genes'!M$27,35-'Choose Housekeeping Genes'!M$27),"")</f>
        <v/>
      </c>
      <c r="M303" s="132" t="str">
        <f>IF(SUM('Test Sample Data'!M$3:M$386)&gt;10,IF(AND(ISNUMBER('Test Sample Data'!M303),'Test Sample Data'!M303&lt;35,'Test Sample Data'!M303&gt;0),'Test Sample Data'!M303-'Choose Housekeeping Genes'!N$27,35-'Choose Housekeeping Genes'!N$27),"")</f>
        <v/>
      </c>
      <c r="N303" s="132" t="str">
        <f>IF(SUM('Test Sample Data'!N$3:N$386)&gt;10,IF(AND(ISNUMBER('Test Sample Data'!N303),'Test Sample Data'!N303&lt;35,'Test Sample Data'!N303&gt;0),'Test Sample Data'!N303-'Choose Housekeeping Genes'!O$27,35-'Choose Housekeeping Genes'!O$27),"")</f>
        <v/>
      </c>
      <c r="O303" s="132" t="str">
        <f>IF(SUM('Test Sample Data'!O$3:O$386)&gt;10,IF(AND(ISNUMBER('Test Sample Data'!O303),'Test Sample Data'!O303&lt;35,'Test Sample Data'!O303&gt;0),'Test Sample Data'!O303-'Choose Housekeeping Genes'!P$27,35-'Choose Housekeeping Genes'!P$27),"")</f>
        <v/>
      </c>
      <c r="P303" s="132" t="str">
        <f>IF(SUM('Test Sample Data'!P$3:P$386)&gt;10,IF(AND(ISNUMBER('Test Sample Data'!P303),'Test Sample Data'!P303&lt;35,'Test Sample Data'!P303&gt;0),'Test Sample Data'!P303-'Choose Housekeeping Genes'!Q$27,35-'Choose Housekeeping Genes'!Q$27),"")</f>
        <v/>
      </c>
      <c r="Q303" s="132" t="str">
        <f>IF(SUM('Test Sample Data'!Q$3:Q$386)&gt;10,IF(AND(ISNUMBER('Test Sample Data'!Q303),'Test Sample Data'!Q303&lt;35,'Test Sample Data'!Q303&gt;0),'Test Sample Data'!Q303-'Choose Housekeeping Genes'!R$27,35-'Choose Housekeeping Genes'!R$27),"")</f>
        <v/>
      </c>
      <c r="R303" s="132" t="str">
        <f>IF(SUM('Test Sample Data'!R$3:R$386)&gt;10,IF(AND(ISNUMBER('Test Sample Data'!R303),'Test Sample Data'!R303&lt;35,'Test Sample Data'!R303&gt;0),'Test Sample Data'!R303-'Choose Housekeeping Genes'!S$27,35-'Choose Housekeeping Genes'!S$27),"")</f>
        <v/>
      </c>
      <c r="S303" s="132" t="str">
        <f>IF(SUM('Test Sample Data'!S$3:S$386)&gt;10,IF(AND(ISNUMBER('Test Sample Data'!S303),'Test Sample Data'!S303&lt;35,'Test Sample Data'!S303&gt;0),'Test Sample Data'!S303-'Choose Housekeeping Genes'!T$27,35-'Choose Housekeeping Genes'!T$27),"")</f>
        <v/>
      </c>
      <c r="T303" s="132" t="str">
        <f>IF(SUM('Test Sample Data'!T$3:T$386)&gt;10,IF(AND(ISNUMBER('Test Sample Data'!T303),'Test Sample Data'!T303&lt;35,'Test Sample Data'!T303&gt;0),'Test Sample Data'!T303-'Choose Housekeeping Genes'!U$27,35-'Choose Housekeeping Genes'!U$27),"")</f>
        <v/>
      </c>
      <c r="U303" s="132" t="str">
        <f>IF(SUM('Test Sample Data'!U$3:U$386)&gt;10,IF(AND(ISNUMBER('Test Sample Data'!U303),'Test Sample Data'!U303&lt;35,'Test Sample Data'!U303&gt;0),'Test Sample Data'!U303-'Choose Housekeeping Genes'!V$27,35-'Choose Housekeeping Genes'!V$27),"")</f>
        <v/>
      </c>
      <c r="V303" s="132" t="str">
        <f>IF(SUM('Test Sample Data'!V$3:V$386)&gt;10,IF(AND(ISNUMBER('Test Sample Data'!V303),'Test Sample Data'!V303&lt;35,'Test Sample Data'!V303&gt;0),'Test Sample Data'!V303-'Choose Housekeeping Genes'!W$27,35-'Choose Housekeeping Genes'!W$27),"")</f>
        <v/>
      </c>
      <c r="W303" s="140" t="str">
        <f>'Control Sample Data'!A303</f>
        <v>NAMA-1</v>
      </c>
      <c r="X303" s="141" t="s">
        <v>349</v>
      </c>
      <c r="Y303" s="132" t="str">
        <f>IF(SUM('Control Sample Data'!C$3:C$386)&gt;10,IF(AND(ISNUMBER('Control Sample Data'!C303),'Control Sample Data'!C303&lt;35,'Control Sample Data'!C303&gt;0),'Control Sample Data'!C303-'Choose Housekeeping Genes'!AA$27,35-'Choose Housekeeping Genes'!AA$27),"")</f>
        <v/>
      </c>
      <c r="Z303" s="132" t="str">
        <f>IF(SUM('Control Sample Data'!D$3:D$386)&gt;10,IF(AND(ISNUMBER('Control Sample Data'!D303),'Control Sample Data'!D303&lt;35,'Control Sample Data'!D303&gt;0),'Control Sample Data'!D303-'Choose Housekeeping Genes'!AB$27,35-'Choose Housekeeping Genes'!AB$27),"")</f>
        <v/>
      </c>
      <c r="AA303" s="132" t="str">
        <f>IF(SUM('Control Sample Data'!E$3:E$386)&gt;10,IF(AND(ISNUMBER('Control Sample Data'!E303),'Control Sample Data'!E303&lt;35,'Control Sample Data'!E303&gt;0),'Control Sample Data'!E303-'Choose Housekeeping Genes'!AC$27,35-'Choose Housekeeping Genes'!AC$27),"")</f>
        <v/>
      </c>
      <c r="AB303" s="132" t="str">
        <f>IF(SUM('Control Sample Data'!F$3:F$386)&gt;10,IF(AND(ISNUMBER('Control Sample Data'!F303),'Control Sample Data'!F303&lt;35,'Control Sample Data'!F303&gt;0),'Control Sample Data'!F303-'Choose Housekeeping Genes'!AD$27,35-'Choose Housekeeping Genes'!AD$27),"")</f>
        <v/>
      </c>
      <c r="AC303" s="132" t="str">
        <f>IF(SUM('Control Sample Data'!G$3:G$386)&gt;10,IF(AND(ISNUMBER('Control Sample Data'!G303),'Control Sample Data'!G303&lt;35,'Control Sample Data'!G303&gt;0),'Control Sample Data'!G303-'Choose Housekeeping Genes'!AE$27,35-'Choose Housekeeping Genes'!AE$27),"")</f>
        <v/>
      </c>
      <c r="AD303" s="132" t="str">
        <f>IF(SUM('Control Sample Data'!H$3:H$386)&gt;10,IF(AND(ISNUMBER('Control Sample Data'!H303),'Control Sample Data'!H303&lt;35,'Control Sample Data'!H303&gt;0),'Control Sample Data'!H303-'Choose Housekeeping Genes'!AF$27,35-'Choose Housekeeping Genes'!AF$27),"")</f>
        <v/>
      </c>
      <c r="AE303" s="132" t="str">
        <f>IF(SUM('Control Sample Data'!I$3:I$386)&gt;10,IF(AND(ISNUMBER('Control Sample Data'!I303),'Control Sample Data'!I303&lt;35,'Control Sample Data'!I303&gt;0),'Control Sample Data'!I303-'Choose Housekeeping Genes'!AG$27,35-'Choose Housekeeping Genes'!AG$27),"")</f>
        <v/>
      </c>
      <c r="AF303" s="132" t="str">
        <f>IF(SUM('Control Sample Data'!J$3:J$386)&gt;10,IF(AND(ISNUMBER('Control Sample Data'!J303),'Control Sample Data'!J303&lt;35,'Control Sample Data'!J303&gt;0),'Control Sample Data'!J303-'Choose Housekeeping Genes'!AH$27,35-'Choose Housekeeping Genes'!AH$27),"")</f>
        <v/>
      </c>
      <c r="AG303" s="132" t="str">
        <f>IF(SUM('Control Sample Data'!K$3:K$386)&gt;10,IF(AND(ISNUMBER('Control Sample Data'!K303),'Control Sample Data'!K303&lt;35,'Control Sample Data'!K303&gt;0),'Control Sample Data'!K303-'Choose Housekeeping Genes'!AI$27,35-'Choose Housekeeping Genes'!AI$27),"")</f>
        <v/>
      </c>
      <c r="AH303" s="132" t="str">
        <f>IF(SUM('Control Sample Data'!L$3:L$386)&gt;10,IF(AND(ISNUMBER('Control Sample Data'!L303),'Control Sample Data'!L303&lt;35,'Control Sample Data'!L303&gt;0),'Control Sample Data'!L303-'Choose Housekeeping Genes'!AJ$27,35-'Choose Housekeeping Genes'!AJ$27),"")</f>
        <v/>
      </c>
      <c r="AI303" s="132" t="str">
        <f>IF(SUM('Control Sample Data'!M$3:M$386)&gt;10,IF(AND(ISNUMBER('Control Sample Data'!M303),'Control Sample Data'!M303&lt;35,'Control Sample Data'!M303&gt;0),'Control Sample Data'!M303-'Choose Housekeeping Genes'!AK$27,35-'Choose Housekeeping Genes'!AK$27),"")</f>
        <v/>
      </c>
      <c r="AJ303" s="132" t="str">
        <f>IF(SUM('Control Sample Data'!N$3:N$386)&gt;10,IF(AND(ISNUMBER('Control Sample Data'!N303),'Control Sample Data'!N303&lt;35,'Control Sample Data'!N303&gt;0),'Control Sample Data'!N303-'Choose Housekeeping Genes'!AL$27,35-'Choose Housekeeping Genes'!AL$27),"")</f>
        <v/>
      </c>
      <c r="AK303" s="132" t="str">
        <f>IF(SUM('Control Sample Data'!O$3:O$386)&gt;10,IF(AND(ISNUMBER('Control Sample Data'!O303),'Control Sample Data'!O303&lt;35,'Control Sample Data'!O303&gt;0),'Control Sample Data'!O303-'Choose Housekeeping Genes'!AM$27,35-'Choose Housekeeping Genes'!AM$27),"")</f>
        <v/>
      </c>
      <c r="AL303" s="132" t="str">
        <f>IF(SUM('Control Sample Data'!P$3:P$386)&gt;10,IF(AND(ISNUMBER('Control Sample Data'!P303),'Control Sample Data'!P303&lt;35,'Control Sample Data'!P303&gt;0),'Control Sample Data'!P303-'Choose Housekeeping Genes'!AN$27,35-'Choose Housekeeping Genes'!AN$27),"")</f>
        <v/>
      </c>
      <c r="AM303" s="132" t="str">
        <f>IF(SUM('Control Sample Data'!Q$3:Q$386)&gt;10,IF(AND(ISNUMBER('Control Sample Data'!Q303),'Control Sample Data'!Q303&lt;35,'Control Sample Data'!Q303&gt;0),'Control Sample Data'!Q303-'Choose Housekeeping Genes'!AO$27,35-'Choose Housekeeping Genes'!AO$27),"")</f>
        <v/>
      </c>
      <c r="AN303" s="132" t="str">
        <f>IF(SUM('Control Sample Data'!R$3:R$386)&gt;10,IF(AND(ISNUMBER('Control Sample Data'!R303),'Control Sample Data'!R303&lt;35,'Control Sample Data'!R303&gt;0),'Control Sample Data'!R303-'Choose Housekeeping Genes'!AP$27,35-'Choose Housekeeping Genes'!AP$27),"")</f>
        <v/>
      </c>
      <c r="AO303" s="132" t="str">
        <f>IF(SUM('Control Sample Data'!S$3:S$386)&gt;10,IF(AND(ISNUMBER('Control Sample Data'!S303),'Control Sample Data'!S303&lt;35,'Control Sample Data'!S303&gt;0),'Control Sample Data'!S303-'Choose Housekeeping Genes'!AQ$27,35-'Choose Housekeeping Genes'!AQ$27),"")</f>
        <v/>
      </c>
      <c r="AP303" s="132" t="str">
        <f>IF(SUM('Control Sample Data'!T$3:T$386)&gt;10,IF(AND(ISNUMBER('Control Sample Data'!T303),'Control Sample Data'!T303&lt;35,'Control Sample Data'!T303&gt;0),'Control Sample Data'!T303-'Choose Housekeeping Genes'!AR$27,35-'Choose Housekeeping Genes'!AR$27),"")</f>
        <v/>
      </c>
      <c r="AQ303" s="132" t="str">
        <f>IF(SUM('Control Sample Data'!U$3:U$386)&gt;10,IF(AND(ISNUMBER('Control Sample Data'!U303),'Control Sample Data'!U303&lt;35,'Control Sample Data'!U303&gt;0),'Control Sample Data'!U303-'Choose Housekeeping Genes'!AS$27,35-'Choose Housekeeping Genes'!AS$27),"")</f>
        <v/>
      </c>
      <c r="AR303" s="132" t="str">
        <f>IF(SUM('Control Sample Data'!V$3:V$386)&gt;10,IF(AND(ISNUMBER('Control Sample Data'!V303),'Control Sample Data'!V303&lt;35,'Control Sample Data'!V303&gt;0),'Control Sample Data'!V303-'Choose Housekeeping Genes'!AT$27,35-'Choose Housekeeping Genes'!AT$27),"")</f>
        <v/>
      </c>
      <c r="AS303" s="135" t="str">
        <f>'Control Sample Data'!A303</f>
        <v>NAMA-1</v>
      </c>
      <c r="AT303" s="35" t="s">
        <v>349</v>
      </c>
      <c r="AU303" s="132" t="str">
        <f ca="1">IF(ISNUMBER(C303-'Choose Housekeeping Genes'!D$17),C303-'Choose Housekeeping Genes'!D$17,"")</f>
        <v/>
      </c>
      <c r="AV303" s="132" t="str">
        <f ca="1">IF(ISNUMBER(D303-'Choose Housekeeping Genes'!E$17),D303-'Choose Housekeeping Genes'!E$17,"")</f>
        <v/>
      </c>
      <c r="AW303" s="132" t="str">
        <f ca="1">IF(ISNUMBER(E303-'Choose Housekeeping Genes'!F$17),E303-'Choose Housekeeping Genes'!F$17,"")</f>
        <v/>
      </c>
      <c r="AX303" s="132" t="str">
        <f ca="1">IF(ISNUMBER(F303-'Choose Housekeeping Genes'!G$17),F303-'Choose Housekeeping Genes'!G$17,"")</f>
        <v/>
      </c>
      <c r="AY303" s="132" t="str">
        <f ca="1">IF(ISNUMBER(G303-'Choose Housekeeping Genes'!H$17),G303-'Choose Housekeeping Genes'!H$17,"")</f>
        <v/>
      </c>
      <c r="AZ303" s="132" t="str">
        <f ca="1">IF(ISNUMBER(H303-'Choose Housekeeping Genes'!I$17),H303-'Choose Housekeeping Genes'!I$17,"")</f>
        <v/>
      </c>
      <c r="BA303" s="132" t="str">
        <f ca="1">IF(ISNUMBER(I303-'Choose Housekeeping Genes'!J$17),I303-'Choose Housekeeping Genes'!J$17,"")</f>
        <v/>
      </c>
      <c r="BB303" s="132" t="str">
        <f ca="1">IF(ISNUMBER(J303-'Choose Housekeeping Genes'!K$17),J303-'Choose Housekeeping Genes'!K$17,"")</f>
        <v/>
      </c>
      <c r="BC303" s="132" t="str">
        <f ca="1">IF(ISNUMBER(K303-'Choose Housekeeping Genes'!L$17),K303-'Choose Housekeeping Genes'!L$17,"")</f>
        <v/>
      </c>
      <c r="BD303" s="132" t="str">
        <f ca="1">IF(ISNUMBER(L303-'Choose Housekeeping Genes'!M$17),L303-'Choose Housekeeping Genes'!M$17,"")</f>
        <v/>
      </c>
      <c r="BE303" s="132" t="str">
        <f ca="1">IF(ISNUMBER(M303-'Choose Housekeeping Genes'!N$17),M303-'Choose Housekeeping Genes'!N$17,"")</f>
        <v/>
      </c>
      <c r="BF303" s="132" t="str">
        <f ca="1">IF(ISNUMBER(N303-'Choose Housekeeping Genes'!O$17),N303-'Choose Housekeeping Genes'!O$17,"")</f>
        <v/>
      </c>
      <c r="BG303" s="132" t="str">
        <f ca="1">IF(ISNUMBER(O303-'Choose Housekeeping Genes'!P$17),O303-'Choose Housekeeping Genes'!P$17,"")</f>
        <v/>
      </c>
      <c r="BH303" s="132" t="str">
        <f ca="1">IF(ISNUMBER(P303-'Choose Housekeeping Genes'!Q$17),P303-'Choose Housekeeping Genes'!Q$17,"")</f>
        <v/>
      </c>
      <c r="BI303" s="132" t="str">
        <f ca="1">IF(ISNUMBER(Q303-'Choose Housekeeping Genes'!R$17),Q303-'Choose Housekeeping Genes'!R$17,"")</f>
        <v/>
      </c>
      <c r="BJ303" s="132" t="str">
        <f ca="1">IF(ISNUMBER(R303-'Choose Housekeeping Genes'!S$17),R303-'Choose Housekeeping Genes'!S$17,"")</f>
        <v/>
      </c>
      <c r="BK303" s="132" t="str">
        <f ca="1">IF(ISNUMBER(S303-'Choose Housekeeping Genes'!T$17),S303-'Choose Housekeeping Genes'!T$17,"")</f>
        <v/>
      </c>
      <c r="BL303" s="132" t="str">
        <f ca="1">IF(ISNUMBER(T303-'Choose Housekeeping Genes'!U$17),T303-'Choose Housekeeping Genes'!U$17,"")</f>
        <v/>
      </c>
      <c r="BM303" s="132" t="str">
        <f ca="1">IF(ISNUMBER(U303-'Choose Housekeeping Genes'!V$17),U303-'Choose Housekeeping Genes'!V$17,"")</f>
        <v/>
      </c>
      <c r="BN303" s="132" t="str">
        <f ca="1">IF(ISNUMBER(V303-'Choose Housekeeping Genes'!W$17),V303-'Choose Housekeeping Genes'!W$17,"")</f>
        <v/>
      </c>
      <c r="BO303" s="142" t="str">
        <f t="shared" si="17"/>
        <v>NAMA-1</v>
      </c>
      <c r="BP303" s="141" t="s">
        <v>349</v>
      </c>
      <c r="BQ303" s="132" t="str">
        <f ca="1">IF(ISNUMBER(Y303-'Choose Housekeeping Genes'!AA$17),Y303-'Choose Housekeeping Genes'!AA$17,"")</f>
        <v/>
      </c>
      <c r="BR303" s="132" t="str">
        <f ca="1">IF(ISNUMBER(Z303-'Choose Housekeeping Genes'!AB$17),Z303-'Choose Housekeeping Genes'!AB$17,"")</f>
        <v/>
      </c>
      <c r="BS303" s="132" t="str">
        <f ca="1">IF(ISNUMBER(AA303-'Choose Housekeeping Genes'!AC$17),AA303-'Choose Housekeeping Genes'!AC$17,"")</f>
        <v/>
      </c>
      <c r="BT303" s="132" t="str">
        <f ca="1">IF(ISNUMBER(AB303-'Choose Housekeeping Genes'!AD$17),AB303-'Choose Housekeeping Genes'!AD$17,"")</f>
        <v/>
      </c>
      <c r="BU303" s="132" t="str">
        <f ca="1">IF(ISNUMBER(AC303-'Choose Housekeeping Genes'!AE$17),AC303-'Choose Housekeeping Genes'!AE$17,"")</f>
        <v/>
      </c>
      <c r="BV303" s="132" t="str">
        <f ca="1">IF(ISNUMBER(AD303-'Choose Housekeeping Genes'!AF$17),AD303-'Choose Housekeeping Genes'!AF$17,"")</f>
        <v/>
      </c>
      <c r="BW303" s="132" t="str">
        <f ca="1">IF(ISNUMBER(AE303-'Choose Housekeeping Genes'!AG$17),AE303-'Choose Housekeeping Genes'!AG$17,"")</f>
        <v/>
      </c>
      <c r="BX303" s="132" t="str">
        <f ca="1">IF(ISNUMBER(AF303-'Choose Housekeeping Genes'!AH$17),AF303-'Choose Housekeeping Genes'!AH$17,"")</f>
        <v/>
      </c>
      <c r="BY303" s="132" t="str">
        <f ca="1">IF(ISNUMBER(AG303-'Choose Housekeeping Genes'!AI$17),AG303-'Choose Housekeeping Genes'!AI$17,"")</f>
        <v/>
      </c>
      <c r="BZ303" s="132" t="str">
        <f ca="1">IF(ISNUMBER(AH303-'Choose Housekeeping Genes'!AJ$17),AH303-'Choose Housekeeping Genes'!AJ$17,"")</f>
        <v/>
      </c>
      <c r="CA303" s="132" t="str">
        <f ca="1">IF(ISNUMBER(AI303-'Choose Housekeeping Genes'!AK$17),AI303-'Choose Housekeeping Genes'!AK$17,"")</f>
        <v/>
      </c>
      <c r="CB303" s="132" t="str">
        <f ca="1">IF(ISNUMBER(AJ303-'Choose Housekeeping Genes'!AL$17),AJ303-'Choose Housekeeping Genes'!AL$17,"")</f>
        <v/>
      </c>
      <c r="CC303" s="132" t="str">
        <f ca="1">IF(ISNUMBER(AK303-'Choose Housekeeping Genes'!AM$17),AK303-'Choose Housekeeping Genes'!AM$17,"")</f>
        <v/>
      </c>
      <c r="CD303" s="132" t="str">
        <f ca="1">IF(ISNUMBER(AL303-'Choose Housekeeping Genes'!AN$17),AL303-'Choose Housekeeping Genes'!AN$17,"")</f>
        <v/>
      </c>
      <c r="CE303" s="132" t="str">
        <f ca="1">IF(ISNUMBER(AM303-'Choose Housekeeping Genes'!AO$17),AM303-'Choose Housekeeping Genes'!AO$17,"")</f>
        <v/>
      </c>
      <c r="CF303" s="132" t="str">
        <f ca="1">IF(ISNUMBER(AN303-'Choose Housekeeping Genes'!AP$17),AN303-'Choose Housekeeping Genes'!AP$17,"")</f>
        <v/>
      </c>
      <c r="CG303" s="132" t="str">
        <f ca="1">IF(ISNUMBER(AO303-'Choose Housekeeping Genes'!AQ$17),AO303-'Choose Housekeeping Genes'!AQ$17,"")</f>
        <v/>
      </c>
      <c r="CH303" s="132" t="str">
        <f ca="1">IF(ISNUMBER(AP303-'Choose Housekeeping Genes'!AR$17),AP303-'Choose Housekeeping Genes'!AR$17,"")</f>
        <v/>
      </c>
      <c r="CI303" s="132" t="str">
        <f ca="1">IF(ISNUMBER(AQ303-'Choose Housekeeping Genes'!AS$17),AQ303-'Choose Housekeeping Genes'!AS$17,"")</f>
        <v/>
      </c>
      <c r="CJ303" s="132" t="str">
        <f ca="1">IF(ISNUMBER(AR303-'Choose Housekeeping Genes'!AT$17),AR303-'Choose Housekeeping Genes'!AT$17,"")</f>
        <v/>
      </c>
      <c r="CK303" s="137" t="e">
        <f t="shared" ca="1" si="15"/>
        <v>#DIV/0!</v>
      </c>
      <c r="CL303" s="138" t="e">
        <f t="shared" ca="1" si="16"/>
        <v>#DIV/0!</v>
      </c>
    </row>
    <row r="304" spans="1:90" ht="12.75" x14ac:dyDescent="0.15">
      <c r="A304" s="131" t="str">
        <f>'Transcript table'!C304</f>
        <v>NAMA-2</v>
      </c>
      <c r="B304" s="35" t="s">
        <v>350</v>
      </c>
      <c r="C304" s="132" t="str">
        <f>IF(SUM('Test Sample Data'!C$3:C$386)&gt;10,IF(AND(ISNUMBER('Test Sample Data'!C304),'Test Sample Data'!C304&lt;35,'Test Sample Data'!C304&gt;0),'Test Sample Data'!C304-'Choose Housekeeping Genes'!D$27,35-'Choose Housekeeping Genes'!D$27),"")</f>
        <v/>
      </c>
      <c r="D304" s="132" t="str">
        <f>IF(SUM('Test Sample Data'!D$3:D$386)&gt;10,IF(AND(ISNUMBER('Test Sample Data'!D304),'Test Sample Data'!D304&lt;35,'Test Sample Data'!D304&gt;0),'Test Sample Data'!D304-'Choose Housekeeping Genes'!E$27,35-'Choose Housekeeping Genes'!E$27),"")</f>
        <v/>
      </c>
      <c r="E304" s="132" t="str">
        <f>IF(SUM('Test Sample Data'!E$3:E$386)&gt;10,IF(AND(ISNUMBER('Test Sample Data'!E304),'Test Sample Data'!E304&lt;35,'Test Sample Data'!E304&gt;0),'Test Sample Data'!E304-'Choose Housekeeping Genes'!F$27,35-'Choose Housekeeping Genes'!F$27),"")</f>
        <v/>
      </c>
      <c r="F304" s="132" t="str">
        <f>IF(SUM('Test Sample Data'!F$3:F$386)&gt;10,IF(AND(ISNUMBER('Test Sample Data'!F304),'Test Sample Data'!F304&lt;35,'Test Sample Data'!F304&gt;0),'Test Sample Data'!F304-'Choose Housekeeping Genes'!G$27,35-'Choose Housekeeping Genes'!G$27),"")</f>
        <v/>
      </c>
      <c r="G304" s="132" t="str">
        <f>IF(SUM('Test Sample Data'!G$3:G$386)&gt;10,IF(AND(ISNUMBER('Test Sample Data'!G304),'Test Sample Data'!G304&lt;35,'Test Sample Data'!G304&gt;0),'Test Sample Data'!G304-'Choose Housekeeping Genes'!H$27,35-'Choose Housekeeping Genes'!H$27),"")</f>
        <v/>
      </c>
      <c r="H304" s="132" t="str">
        <f>IF(SUM('Test Sample Data'!H$3:H$386)&gt;10,IF(AND(ISNUMBER('Test Sample Data'!H304),'Test Sample Data'!H304&lt;35,'Test Sample Data'!H304&gt;0),'Test Sample Data'!H304-'Choose Housekeeping Genes'!I$27,35-'Choose Housekeeping Genes'!I$27),"")</f>
        <v/>
      </c>
      <c r="I304" s="132" t="str">
        <f>IF(SUM('Test Sample Data'!I$3:I$386)&gt;10,IF(AND(ISNUMBER('Test Sample Data'!I304),'Test Sample Data'!I304&lt;35,'Test Sample Data'!I304&gt;0),'Test Sample Data'!I304-'Choose Housekeeping Genes'!J$27,35-'Choose Housekeeping Genes'!J$27),"")</f>
        <v/>
      </c>
      <c r="J304" s="132" t="str">
        <f>IF(SUM('Test Sample Data'!J$3:J$386)&gt;10,IF(AND(ISNUMBER('Test Sample Data'!J304),'Test Sample Data'!J304&lt;35,'Test Sample Data'!J304&gt;0),'Test Sample Data'!J304-'Choose Housekeeping Genes'!K$27,35-'Choose Housekeeping Genes'!K$27),"")</f>
        <v/>
      </c>
      <c r="K304" s="132" t="str">
        <f>IF(SUM('Test Sample Data'!K$3:K$386)&gt;10,IF(AND(ISNUMBER('Test Sample Data'!K304),'Test Sample Data'!K304&lt;35,'Test Sample Data'!K304&gt;0),'Test Sample Data'!K304-'Choose Housekeeping Genes'!L$27,35-'Choose Housekeeping Genes'!L$27),"")</f>
        <v/>
      </c>
      <c r="L304" s="132" t="str">
        <f>IF(SUM('Test Sample Data'!L$3:L$386)&gt;10,IF(AND(ISNUMBER('Test Sample Data'!L304),'Test Sample Data'!L304&lt;35,'Test Sample Data'!L304&gt;0),'Test Sample Data'!L304-'Choose Housekeeping Genes'!M$27,35-'Choose Housekeeping Genes'!M$27),"")</f>
        <v/>
      </c>
      <c r="M304" s="132" t="str">
        <f>IF(SUM('Test Sample Data'!M$3:M$386)&gt;10,IF(AND(ISNUMBER('Test Sample Data'!M304),'Test Sample Data'!M304&lt;35,'Test Sample Data'!M304&gt;0),'Test Sample Data'!M304-'Choose Housekeeping Genes'!N$27,35-'Choose Housekeeping Genes'!N$27),"")</f>
        <v/>
      </c>
      <c r="N304" s="132" t="str">
        <f>IF(SUM('Test Sample Data'!N$3:N$386)&gt;10,IF(AND(ISNUMBER('Test Sample Data'!N304),'Test Sample Data'!N304&lt;35,'Test Sample Data'!N304&gt;0),'Test Sample Data'!N304-'Choose Housekeeping Genes'!O$27,35-'Choose Housekeeping Genes'!O$27),"")</f>
        <v/>
      </c>
      <c r="O304" s="132" t="str">
        <f>IF(SUM('Test Sample Data'!O$3:O$386)&gt;10,IF(AND(ISNUMBER('Test Sample Data'!O304),'Test Sample Data'!O304&lt;35,'Test Sample Data'!O304&gt;0),'Test Sample Data'!O304-'Choose Housekeeping Genes'!P$27,35-'Choose Housekeeping Genes'!P$27),"")</f>
        <v/>
      </c>
      <c r="P304" s="132" t="str">
        <f>IF(SUM('Test Sample Data'!P$3:P$386)&gt;10,IF(AND(ISNUMBER('Test Sample Data'!P304),'Test Sample Data'!P304&lt;35,'Test Sample Data'!P304&gt;0),'Test Sample Data'!P304-'Choose Housekeeping Genes'!Q$27,35-'Choose Housekeeping Genes'!Q$27),"")</f>
        <v/>
      </c>
      <c r="Q304" s="132" t="str">
        <f>IF(SUM('Test Sample Data'!Q$3:Q$386)&gt;10,IF(AND(ISNUMBER('Test Sample Data'!Q304),'Test Sample Data'!Q304&lt;35,'Test Sample Data'!Q304&gt;0),'Test Sample Data'!Q304-'Choose Housekeeping Genes'!R$27,35-'Choose Housekeeping Genes'!R$27),"")</f>
        <v/>
      </c>
      <c r="R304" s="132" t="str">
        <f>IF(SUM('Test Sample Data'!R$3:R$386)&gt;10,IF(AND(ISNUMBER('Test Sample Data'!R304),'Test Sample Data'!R304&lt;35,'Test Sample Data'!R304&gt;0),'Test Sample Data'!R304-'Choose Housekeeping Genes'!S$27,35-'Choose Housekeeping Genes'!S$27),"")</f>
        <v/>
      </c>
      <c r="S304" s="132" t="str">
        <f>IF(SUM('Test Sample Data'!S$3:S$386)&gt;10,IF(AND(ISNUMBER('Test Sample Data'!S304),'Test Sample Data'!S304&lt;35,'Test Sample Data'!S304&gt;0),'Test Sample Data'!S304-'Choose Housekeeping Genes'!T$27,35-'Choose Housekeeping Genes'!T$27),"")</f>
        <v/>
      </c>
      <c r="T304" s="132" t="str">
        <f>IF(SUM('Test Sample Data'!T$3:T$386)&gt;10,IF(AND(ISNUMBER('Test Sample Data'!T304),'Test Sample Data'!T304&lt;35,'Test Sample Data'!T304&gt;0),'Test Sample Data'!T304-'Choose Housekeeping Genes'!U$27,35-'Choose Housekeeping Genes'!U$27),"")</f>
        <v/>
      </c>
      <c r="U304" s="132" t="str">
        <f>IF(SUM('Test Sample Data'!U$3:U$386)&gt;10,IF(AND(ISNUMBER('Test Sample Data'!U304),'Test Sample Data'!U304&lt;35,'Test Sample Data'!U304&gt;0),'Test Sample Data'!U304-'Choose Housekeeping Genes'!V$27,35-'Choose Housekeeping Genes'!V$27),"")</f>
        <v/>
      </c>
      <c r="V304" s="132" t="str">
        <f>IF(SUM('Test Sample Data'!V$3:V$386)&gt;10,IF(AND(ISNUMBER('Test Sample Data'!V304),'Test Sample Data'!V304&lt;35,'Test Sample Data'!V304&gt;0),'Test Sample Data'!V304-'Choose Housekeeping Genes'!W$27,35-'Choose Housekeeping Genes'!W$27),"")</f>
        <v/>
      </c>
      <c r="W304" s="140" t="str">
        <f>'Control Sample Data'!A304</f>
        <v>NAMA-2</v>
      </c>
      <c r="X304" s="141" t="s">
        <v>350</v>
      </c>
      <c r="Y304" s="132" t="str">
        <f>IF(SUM('Control Sample Data'!C$3:C$386)&gt;10,IF(AND(ISNUMBER('Control Sample Data'!C304),'Control Sample Data'!C304&lt;35,'Control Sample Data'!C304&gt;0),'Control Sample Data'!C304-'Choose Housekeeping Genes'!AA$27,35-'Choose Housekeeping Genes'!AA$27),"")</f>
        <v/>
      </c>
      <c r="Z304" s="132" t="str">
        <f>IF(SUM('Control Sample Data'!D$3:D$386)&gt;10,IF(AND(ISNUMBER('Control Sample Data'!D304),'Control Sample Data'!D304&lt;35,'Control Sample Data'!D304&gt;0),'Control Sample Data'!D304-'Choose Housekeeping Genes'!AB$27,35-'Choose Housekeeping Genes'!AB$27),"")</f>
        <v/>
      </c>
      <c r="AA304" s="132" t="str">
        <f>IF(SUM('Control Sample Data'!E$3:E$386)&gt;10,IF(AND(ISNUMBER('Control Sample Data'!E304),'Control Sample Data'!E304&lt;35,'Control Sample Data'!E304&gt;0),'Control Sample Data'!E304-'Choose Housekeeping Genes'!AC$27,35-'Choose Housekeeping Genes'!AC$27),"")</f>
        <v/>
      </c>
      <c r="AB304" s="132" t="str">
        <f>IF(SUM('Control Sample Data'!F$3:F$386)&gt;10,IF(AND(ISNUMBER('Control Sample Data'!F304),'Control Sample Data'!F304&lt;35,'Control Sample Data'!F304&gt;0),'Control Sample Data'!F304-'Choose Housekeeping Genes'!AD$27,35-'Choose Housekeeping Genes'!AD$27),"")</f>
        <v/>
      </c>
      <c r="AC304" s="132" t="str">
        <f>IF(SUM('Control Sample Data'!G$3:G$386)&gt;10,IF(AND(ISNUMBER('Control Sample Data'!G304),'Control Sample Data'!G304&lt;35,'Control Sample Data'!G304&gt;0),'Control Sample Data'!G304-'Choose Housekeeping Genes'!AE$27,35-'Choose Housekeeping Genes'!AE$27),"")</f>
        <v/>
      </c>
      <c r="AD304" s="132" t="str">
        <f>IF(SUM('Control Sample Data'!H$3:H$386)&gt;10,IF(AND(ISNUMBER('Control Sample Data'!H304),'Control Sample Data'!H304&lt;35,'Control Sample Data'!H304&gt;0),'Control Sample Data'!H304-'Choose Housekeeping Genes'!AF$27,35-'Choose Housekeeping Genes'!AF$27),"")</f>
        <v/>
      </c>
      <c r="AE304" s="132" t="str">
        <f>IF(SUM('Control Sample Data'!I$3:I$386)&gt;10,IF(AND(ISNUMBER('Control Sample Data'!I304),'Control Sample Data'!I304&lt;35,'Control Sample Data'!I304&gt;0),'Control Sample Data'!I304-'Choose Housekeeping Genes'!AG$27,35-'Choose Housekeeping Genes'!AG$27),"")</f>
        <v/>
      </c>
      <c r="AF304" s="132" t="str">
        <f>IF(SUM('Control Sample Data'!J$3:J$386)&gt;10,IF(AND(ISNUMBER('Control Sample Data'!J304),'Control Sample Data'!J304&lt;35,'Control Sample Data'!J304&gt;0),'Control Sample Data'!J304-'Choose Housekeeping Genes'!AH$27,35-'Choose Housekeeping Genes'!AH$27),"")</f>
        <v/>
      </c>
      <c r="AG304" s="132" t="str">
        <f>IF(SUM('Control Sample Data'!K$3:K$386)&gt;10,IF(AND(ISNUMBER('Control Sample Data'!K304),'Control Sample Data'!K304&lt;35,'Control Sample Data'!K304&gt;0),'Control Sample Data'!K304-'Choose Housekeeping Genes'!AI$27,35-'Choose Housekeeping Genes'!AI$27),"")</f>
        <v/>
      </c>
      <c r="AH304" s="132" t="str">
        <f>IF(SUM('Control Sample Data'!L$3:L$386)&gt;10,IF(AND(ISNUMBER('Control Sample Data'!L304),'Control Sample Data'!L304&lt;35,'Control Sample Data'!L304&gt;0),'Control Sample Data'!L304-'Choose Housekeeping Genes'!AJ$27,35-'Choose Housekeeping Genes'!AJ$27),"")</f>
        <v/>
      </c>
      <c r="AI304" s="132" t="str">
        <f>IF(SUM('Control Sample Data'!M$3:M$386)&gt;10,IF(AND(ISNUMBER('Control Sample Data'!M304),'Control Sample Data'!M304&lt;35,'Control Sample Data'!M304&gt;0),'Control Sample Data'!M304-'Choose Housekeeping Genes'!AK$27,35-'Choose Housekeeping Genes'!AK$27),"")</f>
        <v/>
      </c>
      <c r="AJ304" s="132" t="str">
        <f>IF(SUM('Control Sample Data'!N$3:N$386)&gt;10,IF(AND(ISNUMBER('Control Sample Data'!N304),'Control Sample Data'!N304&lt;35,'Control Sample Data'!N304&gt;0),'Control Sample Data'!N304-'Choose Housekeeping Genes'!AL$27,35-'Choose Housekeeping Genes'!AL$27),"")</f>
        <v/>
      </c>
      <c r="AK304" s="132" t="str">
        <f>IF(SUM('Control Sample Data'!O$3:O$386)&gt;10,IF(AND(ISNUMBER('Control Sample Data'!O304),'Control Sample Data'!O304&lt;35,'Control Sample Data'!O304&gt;0),'Control Sample Data'!O304-'Choose Housekeeping Genes'!AM$27,35-'Choose Housekeeping Genes'!AM$27),"")</f>
        <v/>
      </c>
      <c r="AL304" s="132" t="str">
        <f>IF(SUM('Control Sample Data'!P$3:P$386)&gt;10,IF(AND(ISNUMBER('Control Sample Data'!P304),'Control Sample Data'!P304&lt;35,'Control Sample Data'!P304&gt;0),'Control Sample Data'!P304-'Choose Housekeeping Genes'!AN$27,35-'Choose Housekeeping Genes'!AN$27),"")</f>
        <v/>
      </c>
      <c r="AM304" s="132" t="str">
        <f>IF(SUM('Control Sample Data'!Q$3:Q$386)&gt;10,IF(AND(ISNUMBER('Control Sample Data'!Q304),'Control Sample Data'!Q304&lt;35,'Control Sample Data'!Q304&gt;0),'Control Sample Data'!Q304-'Choose Housekeeping Genes'!AO$27,35-'Choose Housekeeping Genes'!AO$27),"")</f>
        <v/>
      </c>
      <c r="AN304" s="132" t="str">
        <f>IF(SUM('Control Sample Data'!R$3:R$386)&gt;10,IF(AND(ISNUMBER('Control Sample Data'!R304),'Control Sample Data'!R304&lt;35,'Control Sample Data'!R304&gt;0),'Control Sample Data'!R304-'Choose Housekeeping Genes'!AP$27,35-'Choose Housekeeping Genes'!AP$27),"")</f>
        <v/>
      </c>
      <c r="AO304" s="132" t="str">
        <f>IF(SUM('Control Sample Data'!S$3:S$386)&gt;10,IF(AND(ISNUMBER('Control Sample Data'!S304),'Control Sample Data'!S304&lt;35,'Control Sample Data'!S304&gt;0),'Control Sample Data'!S304-'Choose Housekeeping Genes'!AQ$27,35-'Choose Housekeeping Genes'!AQ$27),"")</f>
        <v/>
      </c>
      <c r="AP304" s="132" t="str">
        <f>IF(SUM('Control Sample Data'!T$3:T$386)&gt;10,IF(AND(ISNUMBER('Control Sample Data'!T304),'Control Sample Data'!T304&lt;35,'Control Sample Data'!T304&gt;0),'Control Sample Data'!T304-'Choose Housekeeping Genes'!AR$27,35-'Choose Housekeeping Genes'!AR$27),"")</f>
        <v/>
      </c>
      <c r="AQ304" s="132" t="str">
        <f>IF(SUM('Control Sample Data'!U$3:U$386)&gt;10,IF(AND(ISNUMBER('Control Sample Data'!U304),'Control Sample Data'!U304&lt;35,'Control Sample Data'!U304&gt;0),'Control Sample Data'!U304-'Choose Housekeeping Genes'!AS$27,35-'Choose Housekeeping Genes'!AS$27),"")</f>
        <v/>
      </c>
      <c r="AR304" s="132" t="str">
        <f>IF(SUM('Control Sample Data'!V$3:V$386)&gt;10,IF(AND(ISNUMBER('Control Sample Data'!V304),'Control Sample Data'!V304&lt;35,'Control Sample Data'!V304&gt;0),'Control Sample Data'!V304-'Choose Housekeeping Genes'!AT$27,35-'Choose Housekeeping Genes'!AT$27),"")</f>
        <v/>
      </c>
      <c r="AS304" s="135" t="str">
        <f>'Control Sample Data'!A304</f>
        <v>NAMA-2</v>
      </c>
      <c r="AT304" s="35" t="s">
        <v>350</v>
      </c>
      <c r="AU304" s="132" t="str">
        <f ca="1">IF(ISNUMBER(C304-'Choose Housekeeping Genes'!D$17),C304-'Choose Housekeeping Genes'!D$17,"")</f>
        <v/>
      </c>
      <c r="AV304" s="132" t="str">
        <f ca="1">IF(ISNUMBER(D304-'Choose Housekeeping Genes'!E$17),D304-'Choose Housekeeping Genes'!E$17,"")</f>
        <v/>
      </c>
      <c r="AW304" s="132" t="str">
        <f ca="1">IF(ISNUMBER(E304-'Choose Housekeeping Genes'!F$17),E304-'Choose Housekeeping Genes'!F$17,"")</f>
        <v/>
      </c>
      <c r="AX304" s="132" t="str">
        <f ca="1">IF(ISNUMBER(F304-'Choose Housekeeping Genes'!G$17),F304-'Choose Housekeeping Genes'!G$17,"")</f>
        <v/>
      </c>
      <c r="AY304" s="132" t="str">
        <f ca="1">IF(ISNUMBER(G304-'Choose Housekeeping Genes'!H$17),G304-'Choose Housekeeping Genes'!H$17,"")</f>
        <v/>
      </c>
      <c r="AZ304" s="132" t="str">
        <f ca="1">IF(ISNUMBER(H304-'Choose Housekeeping Genes'!I$17),H304-'Choose Housekeeping Genes'!I$17,"")</f>
        <v/>
      </c>
      <c r="BA304" s="132" t="str">
        <f ca="1">IF(ISNUMBER(I304-'Choose Housekeeping Genes'!J$17),I304-'Choose Housekeeping Genes'!J$17,"")</f>
        <v/>
      </c>
      <c r="BB304" s="132" t="str">
        <f ca="1">IF(ISNUMBER(J304-'Choose Housekeeping Genes'!K$17),J304-'Choose Housekeeping Genes'!K$17,"")</f>
        <v/>
      </c>
      <c r="BC304" s="132" t="str">
        <f ca="1">IF(ISNUMBER(K304-'Choose Housekeeping Genes'!L$17),K304-'Choose Housekeeping Genes'!L$17,"")</f>
        <v/>
      </c>
      <c r="BD304" s="132" t="str">
        <f ca="1">IF(ISNUMBER(L304-'Choose Housekeeping Genes'!M$17),L304-'Choose Housekeeping Genes'!M$17,"")</f>
        <v/>
      </c>
      <c r="BE304" s="132" t="str">
        <f ca="1">IF(ISNUMBER(M304-'Choose Housekeeping Genes'!N$17),M304-'Choose Housekeeping Genes'!N$17,"")</f>
        <v/>
      </c>
      <c r="BF304" s="132" t="str">
        <f ca="1">IF(ISNUMBER(N304-'Choose Housekeeping Genes'!O$17),N304-'Choose Housekeeping Genes'!O$17,"")</f>
        <v/>
      </c>
      <c r="BG304" s="132" t="str">
        <f ca="1">IF(ISNUMBER(O304-'Choose Housekeeping Genes'!P$17),O304-'Choose Housekeeping Genes'!P$17,"")</f>
        <v/>
      </c>
      <c r="BH304" s="132" t="str">
        <f ca="1">IF(ISNUMBER(P304-'Choose Housekeeping Genes'!Q$17),P304-'Choose Housekeeping Genes'!Q$17,"")</f>
        <v/>
      </c>
      <c r="BI304" s="132" t="str">
        <f ca="1">IF(ISNUMBER(Q304-'Choose Housekeeping Genes'!R$17),Q304-'Choose Housekeeping Genes'!R$17,"")</f>
        <v/>
      </c>
      <c r="BJ304" s="132" t="str">
        <f ca="1">IF(ISNUMBER(R304-'Choose Housekeeping Genes'!S$17),R304-'Choose Housekeeping Genes'!S$17,"")</f>
        <v/>
      </c>
      <c r="BK304" s="132" t="str">
        <f ca="1">IF(ISNUMBER(S304-'Choose Housekeeping Genes'!T$17),S304-'Choose Housekeeping Genes'!T$17,"")</f>
        <v/>
      </c>
      <c r="BL304" s="132" t="str">
        <f ca="1">IF(ISNUMBER(T304-'Choose Housekeeping Genes'!U$17),T304-'Choose Housekeeping Genes'!U$17,"")</f>
        <v/>
      </c>
      <c r="BM304" s="132" t="str">
        <f ca="1">IF(ISNUMBER(U304-'Choose Housekeeping Genes'!V$17),U304-'Choose Housekeeping Genes'!V$17,"")</f>
        <v/>
      </c>
      <c r="BN304" s="132" t="str">
        <f ca="1">IF(ISNUMBER(V304-'Choose Housekeeping Genes'!W$17),V304-'Choose Housekeeping Genes'!W$17,"")</f>
        <v/>
      </c>
      <c r="BO304" s="142" t="str">
        <f t="shared" si="17"/>
        <v>NAMA-2</v>
      </c>
      <c r="BP304" s="141" t="s">
        <v>350</v>
      </c>
      <c r="BQ304" s="132" t="str">
        <f ca="1">IF(ISNUMBER(Y304-'Choose Housekeeping Genes'!AA$17),Y304-'Choose Housekeeping Genes'!AA$17,"")</f>
        <v/>
      </c>
      <c r="BR304" s="132" t="str">
        <f ca="1">IF(ISNUMBER(Z304-'Choose Housekeeping Genes'!AB$17),Z304-'Choose Housekeeping Genes'!AB$17,"")</f>
        <v/>
      </c>
      <c r="BS304" s="132" t="str">
        <f ca="1">IF(ISNUMBER(AA304-'Choose Housekeeping Genes'!AC$17),AA304-'Choose Housekeeping Genes'!AC$17,"")</f>
        <v/>
      </c>
      <c r="BT304" s="132" t="str">
        <f ca="1">IF(ISNUMBER(AB304-'Choose Housekeeping Genes'!AD$17),AB304-'Choose Housekeeping Genes'!AD$17,"")</f>
        <v/>
      </c>
      <c r="BU304" s="132" t="str">
        <f ca="1">IF(ISNUMBER(AC304-'Choose Housekeeping Genes'!AE$17),AC304-'Choose Housekeeping Genes'!AE$17,"")</f>
        <v/>
      </c>
      <c r="BV304" s="132" t="str">
        <f ca="1">IF(ISNUMBER(AD304-'Choose Housekeeping Genes'!AF$17),AD304-'Choose Housekeeping Genes'!AF$17,"")</f>
        <v/>
      </c>
      <c r="BW304" s="132" t="str">
        <f ca="1">IF(ISNUMBER(AE304-'Choose Housekeeping Genes'!AG$17),AE304-'Choose Housekeeping Genes'!AG$17,"")</f>
        <v/>
      </c>
      <c r="BX304" s="132" t="str">
        <f ca="1">IF(ISNUMBER(AF304-'Choose Housekeeping Genes'!AH$17),AF304-'Choose Housekeeping Genes'!AH$17,"")</f>
        <v/>
      </c>
      <c r="BY304" s="132" t="str">
        <f ca="1">IF(ISNUMBER(AG304-'Choose Housekeeping Genes'!AI$17),AG304-'Choose Housekeeping Genes'!AI$17,"")</f>
        <v/>
      </c>
      <c r="BZ304" s="132" t="str">
        <f ca="1">IF(ISNUMBER(AH304-'Choose Housekeeping Genes'!AJ$17),AH304-'Choose Housekeeping Genes'!AJ$17,"")</f>
        <v/>
      </c>
      <c r="CA304" s="132" t="str">
        <f ca="1">IF(ISNUMBER(AI304-'Choose Housekeeping Genes'!AK$17),AI304-'Choose Housekeeping Genes'!AK$17,"")</f>
        <v/>
      </c>
      <c r="CB304" s="132" t="str">
        <f ca="1">IF(ISNUMBER(AJ304-'Choose Housekeeping Genes'!AL$17),AJ304-'Choose Housekeeping Genes'!AL$17,"")</f>
        <v/>
      </c>
      <c r="CC304" s="132" t="str">
        <f ca="1">IF(ISNUMBER(AK304-'Choose Housekeeping Genes'!AM$17),AK304-'Choose Housekeeping Genes'!AM$17,"")</f>
        <v/>
      </c>
      <c r="CD304" s="132" t="str">
        <f ca="1">IF(ISNUMBER(AL304-'Choose Housekeeping Genes'!AN$17),AL304-'Choose Housekeeping Genes'!AN$17,"")</f>
        <v/>
      </c>
      <c r="CE304" s="132" t="str">
        <f ca="1">IF(ISNUMBER(AM304-'Choose Housekeeping Genes'!AO$17),AM304-'Choose Housekeeping Genes'!AO$17,"")</f>
        <v/>
      </c>
      <c r="CF304" s="132" t="str">
        <f ca="1">IF(ISNUMBER(AN304-'Choose Housekeeping Genes'!AP$17),AN304-'Choose Housekeeping Genes'!AP$17,"")</f>
        <v/>
      </c>
      <c r="CG304" s="132" t="str">
        <f ca="1">IF(ISNUMBER(AO304-'Choose Housekeeping Genes'!AQ$17),AO304-'Choose Housekeeping Genes'!AQ$17,"")</f>
        <v/>
      </c>
      <c r="CH304" s="132" t="str">
        <f ca="1">IF(ISNUMBER(AP304-'Choose Housekeeping Genes'!AR$17),AP304-'Choose Housekeeping Genes'!AR$17,"")</f>
        <v/>
      </c>
      <c r="CI304" s="132" t="str">
        <f ca="1">IF(ISNUMBER(AQ304-'Choose Housekeeping Genes'!AS$17),AQ304-'Choose Housekeeping Genes'!AS$17,"")</f>
        <v/>
      </c>
      <c r="CJ304" s="132" t="str">
        <f ca="1">IF(ISNUMBER(AR304-'Choose Housekeeping Genes'!AT$17),AR304-'Choose Housekeeping Genes'!AT$17,"")</f>
        <v/>
      </c>
      <c r="CK304" s="137" t="e">
        <f t="shared" ca="1" si="15"/>
        <v>#DIV/0!</v>
      </c>
      <c r="CL304" s="138" t="e">
        <f t="shared" ca="1" si="16"/>
        <v>#DIV/0!</v>
      </c>
    </row>
    <row r="305" spans="1:90" ht="12.75" x14ac:dyDescent="0.15">
      <c r="A305" s="131" t="str">
        <f>'Transcript table'!C305</f>
        <v>MEG3-1</v>
      </c>
      <c r="B305" s="35" t="s">
        <v>351</v>
      </c>
      <c r="C305" s="132" t="str">
        <f>IF(SUM('Test Sample Data'!C$3:C$386)&gt;10,IF(AND(ISNUMBER('Test Sample Data'!C305),'Test Sample Data'!C305&lt;35,'Test Sample Data'!C305&gt;0),'Test Sample Data'!C305-'Choose Housekeeping Genes'!D$27,35-'Choose Housekeeping Genes'!D$27),"")</f>
        <v/>
      </c>
      <c r="D305" s="132" t="str">
        <f>IF(SUM('Test Sample Data'!D$3:D$386)&gt;10,IF(AND(ISNUMBER('Test Sample Data'!D305),'Test Sample Data'!D305&lt;35,'Test Sample Data'!D305&gt;0),'Test Sample Data'!D305-'Choose Housekeeping Genes'!E$27,35-'Choose Housekeeping Genes'!E$27),"")</f>
        <v/>
      </c>
      <c r="E305" s="132" t="str">
        <f>IF(SUM('Test Sample Data'!E$3:E$386)&gt;10,IF(AND(ISNUMBER('Test Sample Data'!E305),'Test Sample Data'!E305&lt;35,'Test Sample Data'!E305&gt;0),'Test Sample Data'!E305-'Choose Housekeeping Genes'!F$27,35-'Choose Housekeeping Genes'!F$27),"")</f>
        <v/>
      </c>
      <c r="F305" s="132" t="str">
        <f>IF(SUM('Test Sample Data'!F$3:F$386)&gt;10,IF(AND(ISNUMBER('Test Sample Data'!F305),'Test Sample Data'!F305&lt;35,'Test Sample Data'!F305&gt;0),'Test Sample Data'!F305-'Choose Housekeeping Genes'!G$27,35-'Choose Housekeeping Genes'!G$27),"")</f>
        <v/>
      </c>
      <c r="G305" s="132" t="str">
        <f>IF(SUM('Test Sample Data'!G$3:G$386)&gt;10,IF(AND(ISNUMBER('Test Sample Data'!G305),'Test Sample Data'!G305&lt;35,'Test Sample Data'!G305&gt;0),'Test Sample Data'!G305-'Choose Housekeeping Genes'!H$27,35-'Choose Housekeeping Genes'!H$27),"")</f>
        <v/>
      </c>
      <c r="H305" s="132" t="str">
        <f>IF(SUM('Test Sample Data'!H$3:H$386)&gt;10,IF(AND(ISNUMBER('Test Sample Data'!H305),'Test Sample Data'!H305&lt;35,'Test Sample Data'!H305&gt;0),'Test Sample Data'!H305-'Choose Housekeeping Genes'!I$27,35-'Choose Housekeeping Genes'!I$27),"")</f>
        <v/>
      </c>
      <c r="I305" s="132" t="str">
        <f>IF(SUM('Test Sample Data'!I$3:I$386)&gt;10,IF(AND(ISNUMBER('Test Sample Data'!I305),'Test Sample Data'!I305&lt;35,'Test Sample Data'!I305&gt;0),'Test Sample Data'!I305-'Choose Housekeeping Genes'!J$27,35-'Choose Housekeeping Genes'!J$27),"")</f>
        <v/>
      </c>
      <c r="J305" s="132" t="str">
        <f>IF(SUM('Test Sample Data'!J$3:J$386)&gt;10,IF(AND(ISNUMBER('Test Sample Data'!J305),'Test Sample Data'!J305&lt;35,'Test Sample Data'!J305&gt;0),'Test Sample Data'!J305-'Choose Housekeeping Genes'!K$27,35-'Choose Housekeeping Genes'!K$27),"")</f>
        <v/>
      </c>
      <c r="K305" s="132" t="str">
        <f>IF(SUM('Test Sample Data'!K$3:K$386)&gt;10,IF(AND(ISNUMBER('Test Sample Data'!K305),'Test Sample Data'!K305&lt;35,'Test Sample Data'!K305&gt;0),'Test Sample Data'!K305-'Choose Housekeeping Genes'!L$27,35-'Choose Housekeeping Genes'!L$27),"")</f>
        <v/>
      </c>
      <c r="L305" s="132" t="str">
        <f>IF(SUM('Test Sample Data'!L$3:L$386)&gt;10,IF(AND(ISNUMBER('Test Sample Data'!L305),'Test Sample Data'!L305&lt;35,'Test Sample Data'!L305&gt;0),'Test Sample Data'!L305-'Choose Housekeeping Genes'!M$27,35-'Choose Housekeeping Genes'!M$27),"")</f>
        <v/>
      </c>
      <c r="M305" s="132" t="str">
        <f>IF(SUM('Test Sample Data'!M$3:M$386)&gt;10,IF(AND(ISNUMBER('Test Sample Data'!M305),'Test Sample Data'!M305&lt;35,'Test Sample Data'!M305&gt;0),'Test Sample Data'!M305-'Choose Housekeeping Genes'!N$27,35-'Choose Housekeeping Genes'!N$27),"")</f>
        <v/>
      </c>
      <c r="N305" s="132" t="str">
        <f>IF(SUM('Test Sample Data'!N$3:N$386)&gt;10,IF(AND(ISNUMBER('Test Sample Data'!N305),'Test Sample Data'!N305&lt;35,'Test Sample Data'!N305&gt;0),'Test Sample Data'!N305-'Choose Housekeeping Genes'!O$27,35-'Choose Housekeeping Genes'!O$27),"")</f>
        <v/>
      </c>
      <c r="O305" s="132" t="str">
        <f>IF(SUM('Test Sample Data'!O$3:O$386)&gt;10,IF(AND(ISNUMBER('Test Sample Data'!O305),'Test Sample Data'!O305&lt;35,'Test Sample Data'!O305&gt;0),'Test Sample Data'!O305-'Choose Housekeeping Genes'!P$27,35-'Choose Housekeeping Genes'!P$27),"")</f>
        <v/>
      </c>
      <c r="P305" s="132" t="str">
        <f>IF(SUM('Test Sample Data'!P$3:P$386)&gt;10,IF(AND(ISNUMBER('Test Sample Data'!P305),'Test Sample Data'!P305&lt;35,'Test Sample Data'!P305&gt;0),'Test Sample Data'!P305-'Choose Housekeeping Genes'!Q$27,35-'Choose Housekeeping Genes'!Q$27),"")</f>
        <v/>
      </c>
      <c r="Q305" s="132" t="str">
        <f>IF(SUM('Test Sample Data'!Q$3:Q$386)&gt;10,IF(AND(ISNUMBER('Test Sample Data'!Q305),'Test Sample Data'!Q305&lt;35,'Test Sample Data'!Q305&gt;0),'Test Sample Data'!Q305-'Choose Housekeeping Genes'!R$27,35-'Choose Housekeeping Genes'!R$27),"")</f>
        <v/>
      </c>
      <c r="R305" s="132" t="str">
        <f>IF(SUM('Test Sample Data'!R$3:R$386)&gt;10,IF(AND(ISNUMBER('Test Sample Data'!R305),'Test Sample Data'!R305&lt;35,'Test Sample Data'!R305&gt;0),'Test Sample Data'!R305-'Choose Housekeeping Genes'!S$27,35-'Choose Housekeeping Genes'!S$27),"")</f>
        <v/>
      </c>
      <c r="S305" s="132" t="str">
        <f>IF(SUM('Test Sample Data'!S$3:S$386)&gt;10,IF(AND(ISNUMBER('Test Sample Data'!S305),'Test Sample Data'!S305&lt;35,'Test Sample Data'!S305&gt;0),'Test Sample Data'!S305-'Choose Housekeeping Genes'!T$27,35-'Choose Housekeeping Genes'!T$27),"")</f>
        <v/>
      </c>
      <c r="T305" s="132" t="str">
        <f>IF(SUM('Test Sample Data'!T$3:T$386)&gt;10,IF(AND(ISNUMBER('Test Sample Data'!T305),'Test Sample Data'!T305&lt;35,'Test Sample Data'!T305&gt;0),'Test Sample Data'!T305-'Choose Housekeeping Genes'!U$27,35-'Choose Housekeeping Genes'!U$27),"")</f>
        <v/>
      </c>
      <c r="U305" s="132" t="str">
        <f>IF(SUM('Test Sample Data'!U$3:U$386)&gt;10,IF(AND(ISNUMBER('Test Sample Data'!U305),'Test Sample Data'!U305&lt;35,'Test Sample Data'!U305&gt;0),'Test Sample Data'!U305-'Choose Housekeeping Genes'!V$27,35-'Choose Housekeeping Genes'!V$27),"")</f>
        <v/>
      </c>
      <c r="V305" s="132" t="str">
        <f>IF(SUM('Test Sample Data'!V$3:V$386)&gt;10,IF(AND(ISNUMBER('Test Sample Data'!V305),'Test Sample Data'!V305&lt;35,'Test Sample Data'!V305&gt;0),'Test Sample Data'!V305-'Choose Housekeeping Genes'!W$27,35-'Choose Housekeeping Genes'!W$27),"")</f>
        <v/>
      </c>
      <c r="W305" s="140" t="str">
        <f>'Control Sample Data'!A305</f>
        <v>MEG3-1</v>
      </c>
      <c r="X305" s="141" t="s">
        <v>351</v>
      </c>
      <c r="Y305" s="132" t="str">
        <f>IF(SUM('Control Sample Data'!C$3:C$386)&gt;10,IF(AND(ISNUMBER('Control Sample Data'!C305),'Control Sample Data'!C305&lt;35,'Control Sample Data'!C305&gt;0),'Control Sample Data'!C305-'Choose Housekeeping Genes'!AA$27,35-'Choose Housekeeping Genes'!AA$27),"")</f>
        <v/>
      </c>
      <c r="Z305" s="132" t="str">
        <f>IF(SUM('Control Sample Data'!D$3:D$386)&gt;10,IF(AND(ISNUMBER('Control Sample Data'!D305),'Control Sample Data'!D305&lt;35,'Control Sample Data'!D305&gt;0),'Control Sample Data'!D305-'Choose Housekeeping Genes'!AB$27,35-'Choose Housekeeping Genes'!AB$27),"")</f>
        <v/>
      </c>
      <c r="AA305" s="132" t="str">
        <f>IF(SUM('Control Sample Data'!E$3:E$386)&gt;10,IF(AND(ISNUMBER('Control Sample Data'!E305),'Control Sample Data'!E305&lt;35,'Control Sample Data'!E305&gt;0),'Control Sample Data'!E305-'Choose Housekeeping Genes'!AC$27,35-'Choose Housekeeping Genes'!AC$27),"")</f>
        <v/>
      </c>
      <c r="AB305" s="132" t="str">
        <f>IF(SUM('Control Sample Data'!F$3:F$386)&gt;10,IF(AND(ISNUMBER('Control Sample Data'!F305),'Control Sample Data'!F305&lt;35,'Control Sample Data'!F305&gt;0),'Control Sample Data'!F305-'Choose Housekeeping Genes'!AD$27,35-'Choose Housekeeping Genes'!AD$27),"")</f>
        <v/>
      </c>
      <c r="AC305" s="132" t="str">
        <f>IF(SUM('Control Sample Data'!G$3:G$386)&gt;10,IF(AND(ISNUMBER('Control Sample Data'!G305),'Control Sample Data'!G305&lt;35,'Control Sample Data'!G305&gt;0),'Control Sample Data'!G305-'Choose Housekeeping Genes'!AE$27,35-'Choose Housekeeping Genes'!AE$27),"")</f>
        <v/>
      </c>
      <c r="AD305" s="132" t="str">
        <f>IF(SUM('Control Sample Data'!H$3:H$386)&gt;10,IF(AND(ISNUMBER('Control Sample Data'!H305),'Control Sample Data'!H305&lt;35,'Control Sample Data'!H305&gt;0),'Control Sample Data'!H305-'Choose Housekeeping Genes'!AF$27,35-'Choose Housekeeping Genes'!AF$27),"")</f>
        <v/>
      </c>
      <c r="AE305" s="132" t="str">
        <f>IF(SUM('Control Sample Data'!I$3:I$386)&gt;10,IF(AND(ISNUMBER('Control Sample Data'!I305),'Control Sample Data'!I305&lt;35,'Control Sample Data'!I305&gt;0),'Control Sample Data'!I305-'Choose Housekeeping Genes'!AG$27,35-'Choose Housekeeping Genes'!AG$27),"")</f>
        <v/>
      </c>
      <c r="AF305" s="132" t="str">
        <f>IF(SUM('Control Sample Data'!J$3:J$386)&gt;10,IF(AND(ISNUMBER('Control Sample Data'!J305),'Control Sample Data'!J305&lt;35,'Control Sample Data'!J305&gt;0),'Control Sample Data'!J305-'Choose Housekeeping Genes'!AH$27,35-'Choose Housekeeping Genes'!AH$27),"")</f>
        <v/>
      </c>
      <c r="AG305" s="132" t="str">
        <f>IF(SUM('Control Sample Data'!K$3:K$386)&gt;10,IF(AND(ISNUMBER('Control Sample Data'!K305),'Control Sample Data'!K305&lt;35,'Control Sample Data'!K305&gt;0),'Control Sample Data'!K305-'Choose Housekeeping Genes'!AI$27,35-'Choose Housekeeping Genes'!AI$27),"")</f>
        <v/>
      </c>
      <c r="AH305" s="132" t="str">
        <f>IF(SUM('Control Sample Data'!L$3:L$386)&gt;10,IF(AND(ISNUMBER('Control Sample Data'!L305),'Control Sample Data'!L305&lt;35,'Control Sample Data'!L305&gt;0),'Control Sample Data'!L305-'Choose Housekeeping Genes'!AJ$27,35-'Choose Housekeeping Genes'!AJ$27),"")</f>
        <v/>
      </c>
      <c r="AI305" s="132" t="str">
        <f>IF(SUM('Control Sample Data'!M$3:M$386)&gt;10,IF(AND(ISNUMBER('Control Sample Data'!M305),'Control Sample Data'!M305&lt;35,'Control Sample Data'!M305&gt;0),'Control Sample Data'!M305-'Choose Housekeeping Genes'!AK$27,35-'Choose Housekeeping Genes'!AK$27),"")</f>
        <v/>
      </c>
      <c r="AJ305" s="132" t="str">
        <f>IF(SUM('Control Sample Data'!N$3:N$386)&gt;10,IF(AND(ISNUMBER('Control Sample Data'!N305),'Control Sample Data'!N305&lt;35,'Control Sample Data'!N305&gt;0),'Control Sample Data'!N305-'Choose Housekeeping Genes'!AL$27,35-'Choose Housekeeping Genes'!AL$27),"")</f>
        <v/>
      </c>
      <c r="AK305" s="132" t="str">
        <f>IF(SUM('Control Sample Data'!O$3:O$386)&gt;10,IF(AND(ISNUMBER('Control Sample Data'!O305),'Control Sample Data'!O305&lt;35,'Control Sample Data'!O305&gt;0),'Control Sample Data'!O305-'Choose Housekeeping Genes'!AM$27,35-'Choose Housekeeping Genes'!AM$27),"")</f>
        <v/>
      </c>
      <c r="AL305" s="132" t="str">
        <f>IF(SUM('Control Sample Data'!P$3:P$386)&gt;10,IF(AND(ISNUMBER('Control Sample Data'!P305),'Control Sample Data'!P305&lt;35,'Control Sample Data'!P305&gt;0),'Control Sample Data'!P305-'Choose Housekeeping Genes'!AN$27,35-'Choose Housekeeping Genes'!AN$27),"")</f>
        <v/>
      </c>
      <c r="AM305" s="132" t="str">
        <f>IF(SUM('Control Sample Data'!Q$3:Q$386)&gt;10,IF(AND(ISNUMBER('Control Sample Data'!Q305),'Control Sample Data'!Q305&lt;35,'Control Sample Data'!Q305&gt;0),'Control Sample Data'!Q305-'Choose Housekeeping Genes'!AO$27,35-'Choose Housekeeping Genes'!AO$27),"")</f>
        <v/>
      </c>
      <c r="AN305" s="132" t="str">
        <f>IF(SUM('Control Sample Data'!R$3:R$386)&gt;10,IF(AND(ISNUMBER('Control Sample Data'!R305),'Control Sample Data'!R305&lt;35,'Control Sample Data'!R305&gt;0),'Control Sample Data'!R305-'Choose Housekeeping Genes'!AP$27,35-'Choose Housekeeping Genes'!AP$27),"")</f>
        <v/>
      </c>
      <c r="AO305" s="132" t="str">
        <f>IF(SUM('Control Sample Data'!S$3:S$386)&gt;10,IF(AND(ISNUMBER('Control Sample Data'!S305),'Control Sample Data'!S305&lt;35,'Control Sample Data'!S305&gt;0),'Control Sample Data'!S305-'Choose Housekeeping Genes'!AQ$27,35-'Choose Housekeeping Genes'!AQ$27),"")</f>
        <v/>
      </c>
      <c r="AP305" s="132" t="str">
        <f>IF(SUM('Control Sample Data'!T$3:T$386)&gt;10,IF(AND(ISNUMBER('Control Sample Data'!T305),'Control Sample Data'!T305&lt;35,'Control Sample Data'!T305&gt;0),'Control Sample Data'!T305-'Choose Housekeeping Genes'!AR$27,35-'Choose Housekeeping Genes'!AR$27),"")</f>
        <v/>
      </c>
      <c r="AQ305" s="132" t="str">
        <f>IF(SUM('Control Sample Data'!U$3:U$386)&gt;10,IF(AND(ISNUMBER('Control Sample Data'!U305),'Control Sample Data'!U305&lt;35,'Control Sample Data'!U305&gt;0),'Control Sample Data'!U305-'Choose Housekeeping Genes'!AS$27,35-'Choose Housekeeping Genes'!AS$27),"")</f>
        <v/>
      </c>
      <c r="AR305" s="132" t="str">
        <f>IF(SUM('Control Sample Data'!V$3:V$386)&gt;10,IF(AND(ISNUMBER('Control Sample Data'!V305),'Control Sample Data'!V305&lt;35,'Control Sample Data'!V305&gt;0),'Control Sample Data'!V305-'Choose Housekeeping Genes'!AT$27,35-'Choose Housekeeping Genes'!AT$27),"")</f>
        <v/>
      </c>
      <c r="AS305" s="135" t="str">
        <f>'Control Sample Data'!A305</f>
        <v>MEG3-1</v>
      </c>
      <c r="AT305" s="35" t="s">
        <v>351</v>
      </c>
      <c r="AU305" s="132" t="str">
        <f ca="1">IF(ISNUMBER(C305-'Choose Housekeeping Genes'!D$17),C305-'Choose Housekeeping Genes'!D$17,"")</f>
        <v/>
      </c>
      <c r="AV305" s="132" t="str">
        <f ca="1">IF(ISNUMBER(D305-'Choose Housekeeping Genes'!E$17),D305-'Choose Housekeeping Genes'!E$17,"")</f>
        <v/>
      </c>
      <c r="AW305" s="132" t="str">
        <f ca="1">IF(ISNUMBER(E305-'Choose Housekeeping Genes'!F$17),E305-'Choose Housekeeping Genes'!F$17,"")</f>
        <v/>
      </c>
      <c r="AX305" s="132" t="str">
        <f ca="1">IF(ISNUMBER(F305-'Choose Housekeeping Genes'!G$17),F305-'Choose Housekeeping Genes'!G$17,"")</f>
        <v/>
      </c>
      <c r="AY305" s="132" t="str">
        <f ca="1">IF(ISNUMBER(G305-'Choose Housekeeping Genes'!H$17),G305-'Choose Housekeeping Genes'!H$17,"")</f>
        <v/>
      </c>
      <c r="AZ305" s="132" t="str">
        <f ca="1">IF(ISNUMBER(H305-'Choose Housekeeping Genes'!I$17),H305-'Choose Housekeeping Genes'!I$17,"")</f>
        <v/>
      </c>
      <c r="BA305" s="132" t="str">
        <f ca="1">IF(ISNUMBER(I305-'Choose Housekeeping Genes'!J$17),I305-'Choose Housekeeping Genes'!J$17,"")</f>
        <v/>
      </c>
      <c r="BB305" s="132" t="str">
        <f ca="1">IF(ISNUMBER(J305-'Choose Housekeeping Genes'!K$17),J305-'Choose Housekeeping Genes'!K$17,"")</f>
        <v/>
      </c>
      <c r="BC305" s="132" t="str">
        <f ca="1">IF(ISNUMBER(K305-'Choose Housekeeping Genes'!L$17),K305-'Choose Housekeeping Genes'!L$17,"")</f>
        <v/>
      </c>
      <c r="BD305" s="132" t="str">
        <f ca="1">IF(ISNUMBER(L305-'Choose Housekeeping Genes'!M$17),L305-'Choose Housekeeping Genes'!M$17,"")</f>
        <v/>
      </c>
      <c r="BE305" s="132" t="str">
        <f ca="1">IF(ISNUMBER(M305-'Choose Housekeeping Genes'!N$17),M305-'Choose Housekeeping Genes'!N$17,"")</f>
        <v/>
      </c>
      <c r="BF305" s="132" t="str">
        <f ca="1">IF(ISNUMBER(N305-'Choose Housekeeping Genes'!O$17),N305-'Choose Housekeeping Genes'!O$17,"")</f>
        <v/>
      </c>
      <c r="BG305" s="132" t="str">
        <f ca="1">IF(ISNUMBER(O305-'Choose Housekeeping Genes'!P$17),O305-'Choose Housekeeping Genes'!P$17,"")</f>
        <v/>
      </c>
      <c r="BH305" s="132" t="str">
        <f ca="1">IF(ISNUMBER(P305-'Choose Housekeeping Genes'!Q$17),P305-'Choose Housekeeping Genes'!Q$17,"")</f>
        <v/>
      </c>
      <c r="BI305" s="132" t="str">
        <f ca="1">IF(ISNUMBER(Q305-'Choose Housekeeping Genes'!R$17),Q305-'Choose Housekeeping Genes'!R$17,"")</f>
        <v/>
      </c>
      <c r="BJ305" s="132" t="str">
        <f ca="1">IF(ISNUMBER(R305-'Choose Housekeeping Genes'!S$17),R305-'Choose Housekeeping Genes'!S$17,"")</f>
        <v/>
      </c>
      <c r="BK305" s="132" t="str">
        <f ca="1">IF(ISNUMBER(S305-'Choose Housekeeping Genes'!T$17),S305-'Choose Housekeeping Genes'!T$17,"")</f>
        <v/>
      </c>
      <c r="BL305" s="132" t="str">
        <f ca="1">IF(ISNUMBER(T305-'Choose Housekeeping Genes'!U$17),T305-'Choose Housekeeping Genes'!U$17,"")</f>
        <v/>
      </c>
      <c r="BM305" s="132" t="str">
        <f ca="1">IF(ISNUMBER(U305-'Choose Housekeeping Genes'!V$17),U305-'Choose Housekeeping Genes'!V$17,"")</f>
        <v/>
      </c>
      <c r="BN305" s="132" t="str">
        <f ca="1">IF(ISNUMBER(V305-'Choose Housekeeping Genes'!W$17),V305-'Choose Housekeeping Genes'!W$17,"")</f>
        <v/>
      </c>
      <c r="BO305" s="142" t="str">
        <f t="shared" si="17"/>
        <v>MEG3-1</v>
      </c>
      <c r="BP305" s="141" t="s">
        <v>351</v>
      </c>
      <c r="BQ305" s="132" t="str">
        <f ca="1">IF(ISNUMBER(Y305-'Choose Housekeeping Genes'!AA$17),Y305-'Choose Housekeeping Genes'!AA$17,"")</f>
        <v/>
      </c>
      <c r="BR305" s="132" t="str">
        <f ca="1">IF(ISNUMBER(Z305-'Choose Housekeeping Genes'!AB$17),Z305-'Choose Housekeeping Genes'!AB$17,"")</f>
        <v/>
      </c>
      <c r="BS305" s="132" t="str">
        <f ca="1">IF(ISNUMBER(AA305-'Choose Housekeeping Genes'!AC$17),AA305-'Choose Housekeeping Genes'!AC$17,"")</f>
        <v/>
      </c>
      <c r="BT305" s="132" t="str">
        <f ca="1">IF(ISNUMBER(AB305-'Choose Housekeeping Genes'!AD$17),AB305-'Choose Housekeeping Genes'!AD$17,"")</f>
        <v/>
      </c>
      <c r="BU305" s="132" t="str">
        <f ca="1">IF(ISNUMBER(AC305-'Choose Housekeeping Genes'!AE$17),AC305-'Choose Housekeeping Genes'!AE$17,"")</f>
        <v/>
      </c>
      <c r="BV305" s="132" t="str">
        <f ca="1">IF(ISNUMBER(AD305-'Choose Housekeeping Genes'!AF$17),AD305-'Choose Housekeeping Genes'!AF$17,"")</f>
        <v/>
      </c>
      <c r="BW305" s="132" t="str">
        <f ca="1">IF(ISNUMBER(AE305-'Choose Housekeeping Genes'!AG$17),AE305-'Choose Housekeeping Genes'!AG$17,"")</f>
        <v/>
      </c>
      <c r="BX305" s="132" t="str">
        <f ca="1">IF(ISNUMBER(AF305-'Choose Housekeeping Genes'!AH$17),AF305-'Choose Housekeeping Genes'!AH$17,"")</f>
        <v/>
      </c>
      <c r="BY305" s="132" t="str">
        <f ca="1">IF(ISNUMBER(AG305-'Choose Housekeeping Genes'!AI$17),AG305-'Choose Housekeeping Genes'!AI$17,"")</f>
        <v/>
      </c>
      <c r="BZ305" s="132" t="str">
        <f ca="1">IF(ISNUMBER(AH305-'Choose Housekeeping Genes'!AJ$17),AH305-'Choose Housekeeping Genes'!AJ$17,"")</f>
        <v/>
      </c>
      <c r="CA305" s="132" t="str">
        <f ca="1">IF(ISNUMBER(AI305-'Choose Housekeeping Genes'!AK$17),AI305-'Choose Housekeeping Genes'!AK$17,"")</f>
        <v/>
      </c>
      <c r="CB305" s="132" t="str">
        <f ca="1">IF(ISNUMBER(AJ305-'Choose Housekeeping Genes'!AL$17),AJ305-'Choose Housekeeping Genes'!AL$17,"")</f>
        <v/>
      </c>
      <c r="CC305" s="132" t="str">
        <f ca="1">IF(ISNUMBER(AK305-'Choose Housekeeping Genes'!AM$17),AK305-'Choose Housekeeping Genes'!AM$17,"")</f>
        <v/>
      </c>
      <c r="CD305" s="132" t="str">
        <f ca="1">IF(ISNUMBER(AL305-'Choose Housekeeping Genes'!AN$17),AL305-'Choose Housekeeping Genes'!AN$17,"")</f>
        <v/>
      </c>
      <c r="CE305" s="132" t="str">
        <f ca="1">IF(ISNUMBER(AM305-'Choose Housekeeping Genes'!AO$17),AM305-'Choose Housekeeping Genes'!AO$17,"")</f>
        <v/>
      </c>
      <c r="CF305" s="132" t="str">
        <f ca="1">IF(ISNUMBER(AN305-'Choose Housekeeping Genes'!AP$17),AN305-'Choose Housekeeping Genes'!AP$17,"")</f>
        <v/>
      </c>
      <c r="CG305" s="132" t="str">
        <f ca="1">IF(ISNUMBER(AO305-'Choose Housekeeping Genes'!AQ$17),AO305-'Choose Housekeeping Genes'!AQ$17,"")</f>
        <v/>
      </c>
      <c r="CH305" s="132" t="str">
        <f ca="1">IF(ISNUMBER(AP305-'Choose Housekeeping Genes'!AR$17),AP305-'Choose Housekeeping Genes'!AR$17,"")</f>
        <v/>
      </c>
      <c r="CI305" s="132" t="str">
        <f ca="1">IF(ISNUMBER(AQ305-'Choose Housekeeping Genes'!AS$17),AQ305-'Choose Housekeeping Genes'!AS$17,"")</f>
        <v/>
      </c>
      <c r="CJ305" s="132" t="str">
        <f ca="1">IF(ISNUMBER(AR305-'Choose Housekeeping Genes'!AT$17),AR305-'Choose Housekeeping Genes'!AT$17,"")</f>
        <v/>
      </c>
      <c r="CK305" s="137" t="e">
        <f t="shared" ca="1" si="15"/>
        <v>#DIV/0!</v>
      </c>
      <c r="CL305" s="138" t="e">
        <f t="shared" ca="1" si="16"/>
        <v>#DIV/0!</v>
      </c>
    </row>
    <row r="306" spans="1:90" ht="12.75" x14ac:dyDescent="0.15">
      <c r="A306" s="131" t="str">
        <f>'Transcript table'!C306</f>
        <v>MEG3-2</v>
      </c>
      <c r="B306" s="35" t="s">
        <v>352</v>
      </c>
      <c r="C306" s="132" t="str">
        <f>IF(SUM('Test Sample Data'!C$3:C$386)&gt;10,IF(AND(ISNUMBER('Test Sample Data'!C306),'Test Sample Data'!C306&lt;35,'Test Sample Data'!C306&gt;0),'Test Sample Data'!C306-'Choose Housekeeping Genes'!D$27,35-'Choose Housekeeping Genes'!D$27),"")</f>
        <v/>
      </c>
      <c r="D306" s="132" t="str">
        <f>IF(SUM('Test Sample Data'!D$3:D$386)&gt;10,IF(AND(ISNUMBER('Test Sample Data'!D306),'Test Sample Data'!D306&lt;35,'Test Sample Data'!D306&gt;0),'Test Sample Data'!D306-'Choose Housekeeping Genes'!E$27,35-'Choose Housekeeping Genes'!E$27),"")</f>
        <v/>
      </c>
      <c r="E306" s="132" t="str">
        <f>IF(SUM('Test Sample Data'!E$3:E$386)&gt;10,IF(AND(ISNUMBER('Test Sample Data'!E306),'Test Sample Data'!E306&lt;35,'Test Sample Data'!E306&gt;0),'Test Sample Data'!E306-'Choose Housekeeping Genes'!F$27,35-'Choose Housekeeping Genes'!F$27),"")</f>
        <v/>
      </c>
      <c r="F306" s="132" t="str">
        <f>IF(SUM('Test Sample Data'!F$3:F$386)&gt;10,IF(AND(ISNUMBER('Test Sample Data'!F306),'Test Sample Data'!F306&lt;35,'Test Sample Data'!F306&gt;0),'Test Sample Data'!F306-'Choose Housekeeping Genes'!G$27,35-'Choose Housekeeping Genes'!G$27),"")</f>
        <v/>
      </c>
      <c r="G306" s="132" t="str">
        <f>IF(SUM('Test Sample Data'!G$3:G$386)&gt;10,IF(AND(ISNUMBER('Test Sample Data'!G306),'Test Sample Data'!G306&lt;35,'Test Sample Data'!G306&gt;0),'Test Sample Data'!G306-'Choose Housekeeping Genes'!H$27,35-'Choose Housekeeping Genes'!H$27),"")</f>
        <v/>
      </c>
      <c r="H306" s="132" t="str">
        <f>IF(SUM('Test Sample Data'!H$3:H$386)&gt;10,IF(AND(ISNUMBER('Test Sample Data'!H306),'Test Sample Data'!H306&lt;35,'Test Sample Data'!H306&gt;0),'Test Sample Data'!H306-'Choose Housekeeping Genes'!I$27,35-'Choose Housekeeping Genes'!I$27),"")</f>
        <v/>
      </c>
      <c r="I306" s="132" t="str">
        <f>IF(SUM('Test Sample Data'!I$3:I$386)&gt;10,IF(AND(ISNUMBER('Test Sample Data'!I306),'Test Sample Data'!I306&lt;35,'Test Sample Data'!I306&gt;0),'Test Sample Data'!I306-'Choose Housekeeping Genes'!J$27,35-'Choose Housekeeping Genes'!J$27),"")</f>
        <v/>
      </c>
      <c r="J306" s="132" t="str">
        <f>IF(SUM('Test Sample Data'!J$3:J$386)&gt;10,IF(AND(ISNUMBER('Test Sample Data'!J306),'Test Sample Data'!J306&lt;35,'Test Sample Data'!J306&gt;0),'Test Sample Data'!J306-'Choose Housekeeping Genes'!K$27,35-'Choose Housekeeping Genes'!K$27),"")</f>
        <v/>
      </c>
      <c r="K306" s="132" t="str">
        <f>IF(SUM('Test Sample Data'!K$3:K$386)&gt;10,IF(AND(ISNUMBER('Test Sample Data'!K306),'Test Sample Data'!K306&lt;35,'Test Sample Data'!K306&gt;0),'Test Sample Data'!K306-'Choose Housekeeping Genes'!L$27,35-'Choose Housekeeping Genes'!L$27),"")</f>
        <v/>
      </c>
      <c r="L306" s="132" t="str">
        <f>IF(SUM('Test Sample Data'!L$3:L$386)&gt;10,IF(AND(ISNUMBER('Test Sample Data'!L306),'Test Sample Data'!L306&lt;35,'Test Sample Data'!L306&gt;0),'Test Sample Data'!L306-'Choose Housekeeping Genes'!M$27,35-'Choose Housekeeping Genes'!M$27),"")</f>
        <v/>
      </c>
      <c r="M306" s="132" t="str">
        <f>IF(SUM('Test Sample Data'!M$3:M$386)&gt;10,IF(AND(ISNUMBER('Test Sample Data'!M306),'Test Sample Data'!M306&lt;35,'Test Sample Data'!M306&gt;0),'Test Sample Data'!M306-'Choose Housekeeping Genes'!N$27,35-'Choose Housekeeping Genes'!N$27),"")</f>
        <v/>
      </c>
      <c r="N306" s="132" t="str">
        <f>IF(SUM('Test Sample Data'!N$3:N$386)&gt;10,IF(AND(ISNUMBER('Test Sample Data'!N306),'Test Sample Data'!N306&lt;35,'Test Sample Data'!N306&gt;0),'Test Sample Data'!N306-'Choose Housekeeping Genes'!O$27,35-'Choose Housekeeping Genes'!O$27),"")</f>
        <v/>
      </c>
      <c r="O306" s="132" t="str">
        <f>IF(SUM('Test Sample Data'!O$3:O$386)&gt;10,IF(AND(ISNUMBER('Test Sample Data'!O306),'Test Sample Data'!O306&lt;35,'Test Sample Data'!O306&gt;0),'Test Sample Data'!O306-'Choose Housekeeping Genes'!P$27,35-'Choose Housekeeping Genes'!P$27),"")</f>
        <v/>
      </c>
      <c r="P306" s="132" t="str">
        <f>IF(SUM('Test Sample Data'!P$3:P$386)&gt;10,IF(AND(ISNUMBER('Test Sample Data'!P306),'Test Sample Data'!P306&lt;35,'Test Sample Data'!P306&gt;0),'Test Sample Data'!P306-'Choose Housekeeping Genes'!Q$27,35-'Choose Housekeeping Genes'!Q$27),"")</f>
        <v/>
      </c>
      <c r="Q306" s="132" t="str">
        <f>IF(SUM('Test Sample Data'!Q$3:Q$386)&gt;10,IF(AND(ISNUMBER('Test Sample Data'!Q306),'Test Sample Data'!Q306&lt;35,'Test Sample Data'!Q306&gt;0),'Test Sample Data'!Q306-'Choose Housekeeping Genes'!R$27,35-'Choose Housekeeping Genes'!R$27),"")</f>
        <v/>
      </c>
      <c r="R306" s="132" t="str">
        <f>IF(SUM('Test Sample Data'!R$3:R$386)&gt;10,IF(AND(ISNUMBER('Test Sample Data'!R306),'Test Sample Data'!R306&lt;35,'Test Sample Data'!R306&gt;0),'Test Sample Data'!R306-'Choose Housekeeping Genes'!S$27,35-'Choose Housekeeping Genes'!S$27),"")</f>
        <v/>
      </c>
      <c r="S306" s="132" t="str">
        <f>IF(SUM('Test Sample Data'!S$3:S$386)&gt;10,IF(AND(ISNUMBER('Test Sample Data'!S306),'Test Sample Data'!S306&lt;35,'Test Sample Data'!S306&gt;0),'Test Sample Data'!S306-'Choose Housekeeping Genes'!T$27,35-'Choose Housekeeping Genes'!T$27),"")</f>
        <v/>
      </c>
      <c r="T306" s="132" t="str">
        <f>IF(SUM('Test Sample Data'!T$3:T$386)&gt;10,IF(AND(ISNUMBER('Test Sample Data'!T306),'Test Sample Data'!T306&lt;35,'Test Sample Data'!T306&gt;0),'Test Sample Data'!T306-'Choose Housekeeping Genes'!U$27,35-'Choose Housekeeping Genes'!U$27),"")</f>
        <v/>
      </c>
      <c r="U306" s="132" t="str">
        <f>IF(SUM('Test Sample Data'!U$3:U$386)&gt;10,IF(AND(ISNUMBER('Test Sample Data'!U306),'Test Sample Data'!U306&lt;35,'Test Sample Data'!U306&gt;0),'Test Sample Data'!U306-'Choose Housekeeping Genes'!V$27,35-'Choose Housekeeping Genes'!V$27),"")</f>
        <v/>
      </c>
      <c r="V306" s="132" t="str">
        <f>IF(SUM('Test Sample Data'!V$3:V$386)&gt;10,IF(AND(ISNUMBER('Test Sample Data'!V306),'Test Sample Data'!V306&lt;35,'Test Sample Data'!V306&gt;0),'Test Sample Data'!V306-'Choose Housekeeping Genes'!W$27,35-'Choose Housekeeping Genes'!W$27),"")</f>
        <v/>
      </c>
      <c r="W306" s="140" t="str">
        <f>'Control Sample Data'!A306</f>
        <v>MEG3-2</v>
      </c>
      <c r="X306" s="141" t="s">
        <v>352</v>
      </c>
      <c r="Y306" s="132" t="str">
        <f>IF(SUM('Control Sample Data'!C$3:C$386)&gt;10,IF(AND(ISNUMBER('Control Sample Data'!C306),'Control Sample Data'!C306&lt;35,'Control Sample Data'!C306&gt;0),'Control Sample Data'!C306-'Choose Housekeeping Genes'!AA$27,35-'Choose Housekeeping Genes'!AA$27),"")</f>
        <v/>
      </c>
      <c r="Z306" s="132" t="str">
        <f>IF(SUM('Control Sample Data'!D$3:D$386)&gt;10,IF(AND(ISNUMBER('Control Sample Data'!D306),'Control Sample Data'!D306&lt;35,'Control Sample Data'!D306&gt;0),'Control Sample Data'!D306-'Choose Housekeeping Genes'!AB$27,35-'Choose Housekeeping Genes'!AB$27),"")</f>
        <v/>
      </c>
      <c r="AA306" s="132" t="str">
        <f>IF(SUM('Control Sample Data'!E$3:E$386)&gt;10,IF(AND(ISNUMBER('Control Sample Data'!E306),'Control Sample Data'!E306&lt;35,'Control Sample Data'!E306&gt;0),'Control Sample Data'!E306-'Choose Housekeeping Genes'!AC$27,35-'Choose Housekeeping Genes'!AC$27),"")</f>
        <v/>
      </c>
      <c r="AB306" s="132" t="str">
        <f>IF(SUM('Control Sample Data'!F$3:F$386)&gt;10,IF(AND(ISNUMBER('Control Sample Data'!F306),'Control Sample Data'!F306&lt;35,'Control Sample Data'!F306&gt;0),'Control Sample Data'!F306-'Choose Housekeeping Genes'!AD$27,35-'Choose Housekeeping Genes'!AD$27),"")</f>
        <v/>
      </c>
      <c r="AC306" s="132" t="str">
        <f>IF(SUM('Control Sample Data'!G$3:G$386)&gt;10,IF(AND(ISNUMBER('Control Sample Data'!G306),'Control Sample Data'!G306&lt;35,'Control Sample Data'!G306&gt;0),'Control Sample Data'!G306-'Choose Housekeeping Genes'!AE$27,35-'Choose Housekeeping Genes'!AE$27),"")</f>
        <v/>
      </c>
      <c r="AD306" s="132" t="str">
        <f>IF(SUM('Control Sample Data'!H$3:H$386)&gt;10,IF(AND(ISNUMBER('Control Sample Data'!H306),'Control Sample Data'!H306&lt;35,'Control Sample Data'!H306&gt;0),'Control Sample Data'!H306-'Choose Housekeeping Genes'!AF$27,35-'Choose Housekeeping Genes'!AF$27),"")</f>
        <v/>
      </c>
      <c r="AE306" s="132" t="str">
        <f>IF(SUM('Control Sample Data'!I$3:I$386)&gt;10,IF(AND(ISNUMBER('Control Sample Data'!I306),'Control Sample Data'!I306&lt;35,'Control Sample Data'!I306&gt;0),'Control Sample Data'!I306-'Choose Housekeeping Genes'!AG$27,35-'Choose Housekeeping Genes'!AG$27),"")</f>
        <v/>
      </c>
      <c r="AF306" s="132" t="str">
        <f>IF(SUM('Control Sample Data'!J$3:J$386)&gt;10,IF(AND(ISNUMBER('Control Sample Data'!J306),'Control Sample Data'!J306&lt;35,'Control Sample Data'!J306&gt;0),'Control Sample Data'!J306-'Choose Housekeeping Genes'!AH$27,35-'Choose Housekeeping Genes'!AH$27),"")</f>
        <v/>
      </c>
      <c r="AG306" s="132" t="str">
        <f>IF(SUM('Control Sample Data'!K$3:K$386)&gt;10,IF(AND(ISNUMBER('Control Sample Data'!K306),'Control Sample Data'!K306&lt;35,'Control Sample Data'!K306&gt;0),'Control Sample Data'!K306-'Choose Housekeeping Genes'!AI$27,35-'Choose Housekeeping Genes'!AI$27),"")</f>
        <v/>
      </c>
      <c r="AH306" s="132" t="str">
        <f>IF(SUM('Control Sample Data'!L$3:L$386)&gt;10,IF(AND(ISNUMBER('Control Sample Data'!L306),'Control Sample Data'!L306&lt;35,'Control Sample Data'!L306&gt;0),'Control Sample Data'!L306-'Choose Housekeeping Genes'!AJ$27,35-'Choose Housekeeping Genes'!AJ$27),"")</f>
        <v/>
      </c>
      <c r="AI306" s="132" t="str">
        <f>IF(SUM('Control Sample Data'!M$3:M$386)&gt;10,IF(AND(ISNUMBER('Control Sample Data'!M306),'Control Sample Data'!M306&lt;35,'Control Sample Data'!M306&gt;0),'Control Sample Data'!M306-'Choose Housekeeping Genes'!AK$27,35-'Choose Housekeeping Genes'!AK$27),"")</f>
        <v/>
      </c>
      <c r="AJ306" s="132" t="str">
        <f>IF(SUM('Control Sample Data'!N$3:N$386)&gt;10,IF(AND(ISNUMBER('Control Sample Data'!N306),'Control Sample Data'!N306&lt;35,'Control Sample Data'!N306&gt;0),'Control Sample Data'!N306-'Choose Housekeeping Genes'!AL$27,35-'Choose Housekeeping Genes'!AL$27),"")</f>
        <v/>
      </c>
      <c r="AK306" s="132" t="str">
        <f>IF(SUM('Control Sample Data'!O$3:O$386)&gt;10,IF(AND(ISNUMBER('Control Sample Data'!O306),'Control Sample Data'!O306&lt;35,'Control Sample Data'!O306&gt;0),'Control Sample Data'!O306-'Choose Housekeeping Genes'!AM$27,35-'Choose Housekeeping Genes'!AM$27),"")</f>
        <v/>
      </c>
      <c r="AL306" s="132" t="str">
        <f>IF(SUM('Control Sample Data'!P$3:P$386)&gt;10,IF(AND(ISNUMBER('Control Sample Data'!P306),'Control Sample Data'!P306&lt;35,'Control Sample Data'!P306&gt;0),'Control Sample Data'!P306-'Choose Housekeeping Genes'!AN$27,35-'Choose Housekeeping Genes'!AN$27),"")</f>
        <v/>
      </c>
      <c r="AM306" s="132" t="str">
        <f>IF(SUM('Control Sample Data'!Q$3:Q$386)&gt;10,IF(AND(ISNUMBER('Control Sample Data'!Q306),'Control Sample Data'!Q306&lt;35,'Control Sample Data'!Q306&gt;0),'Control Sample Data'!Q306-'Choose Housekeeping Genes'!AO$27,35-'Choose Housekeeping Genes'!AO$27),"")</f>
        <v/>
      </c>
      <c r="AN306" s="132" t="str">
        <f>IF(SUM('Control Sample Data'!R$3:R$386)&gt;10,IF(AND(ISNUMBER('Control Sample Data'!R306),'Control Sample Data'!R306&lt;35,'Control Sample Data'!R306&gt;0),'Control Sample Data'!R306-'Choose Housekeeping Genes'!AP$27,35-'Choose Housekeeping Genes'!AP$27),"")</f>
        <v/>
      </c>
      <c r="AO306" s="132" t="str">
        <f>IF(SUM('Control Sample Data'!S$3:S$386)&gt;10,IF(AND(ISNUMBER('Control Sample Data'!S306),'Control Sample Data'!S306&lt;35,'Control Sample Data'!S306&gt;0),'Control Sample Data'!S306-'Choose Housekeeping Genes'!AQ$27,35-'Choose Housekeeping Genes'!AQ$27),"")</f>
        <v/>
      </c>
      <c r="AP306" s="132" t="str">
        <f>IF(SUM('Control Sample Data'!T$3:T$386)&gt;10,IF(AND(ISNUMBER('Control Sample Data'!T306),'Control Sample Data'!T306&lt;35,'Control Sample Data'!T306&gt;0),'Control Sample Data'!T306-'Choose Housekeeping Genes'!AR$27,35-'Choose Housekeeping Genes'!AR$27),"")</f>
        <v/>
      </c>
      <c r="AQ306" s="132" t="str">
        <f>IF(SUM('Control Sample Data'!U$3:U$386)&gt;10,IF(AND(ISNUMBER('Control Sample Data'!U306),'Control Sample Data'!U306&lt;35,'Control Sample Data'!U306&gt;0),'Control Sample Data'!U306-'Choose Housekeeping Genes'!AS$27,35-'Choose Housekeeping Genes'!AS$27),"")</f>
        <v/>
      </c>
      <c r="AR306" s="132" t="str">
        <f>IF(SUM('Control Sample Data'!V$3:V$386)&gt;10,IF(AND(ISNUMBER('Control Sample Data'!V306),'Control Sample Data'!V306&lt;35,'Control Sample Data'!V306&gt;0),'Control Sample Data'!V306-'Choose Housekeeping Genes'!AT$27,35-'Choose Housekeeping Genes'!AT$27),"")</f>
        <v/>
      </c>
      <c r="AS306" s="135" t="str">
        <f>'Control Sample Data'!A306</f>
        <v>MEG3-2</v>
      </c>
      <c r="AT306" s="35" t="s">
        <v>352</v>
      </c>
      <c r="AU306" s="132" t="str">
        <f ca="1">IF(ISNUMBER(C306-'Choose Housekeeping Genes'!D$17),C306-'Choose Housekeeping Genes'!D$17,"")</f>
        <v/>
      </c>
      <c r="AV306" s="132" t="str">
        <f ca="1">IF(ISNUMBER(D306-'Choose Housekeeping Genes'!E$17),D306-'Choose Housekeeping Genes'!E$17,"")</f>
        <v/>
      </c>
      <c r="AW306" s="132" t="str">
        <f ca="1">IF(ISNUMBER(E306-'Choose Housekeeping Genes'!F$17),E306-'Choose Housekeeping Genes'!F$17,"")</f>
        <v/>
      </c>
      <c r="AX306" s="132" t="str">
        <f ca="1">IF(ISNUMBER(F306-'Choose Housekeeping Genes'!G$17),F306-'Choose Housekeeping Genes'!G$17,"")</f>
        <v/>
      </c>
      <c r="AY306" s="132" t="str">
        <f ca="1">IF(ISNUMBER(G306-'Choose Housekeeping Genes'!H$17),G306-'Choose Housekeeping Genes'!H$17,"")</f>
        <v/>
      </c>
      <c r="AZ306" s="132" t="str">
        <f ca="1">IF(ISNUMBER(H306-'Choose Housekeeping Genes'!I$17),H306-'Choose Housekeeping Genes'!I$17,"")</f>
        <v/>
      </c>
      <c r="BA306" s="132" t="str">
        <f ca="1">IF(ISNUMBER(I306-'Choose Housekeeping Genes'!J$17),I306-'Choose Housekeeping Genes'!J$17,"")</f>
        <v/>
      </c>
      <c r="BB306" s="132" t="str">
        <f ca="1">IF(ISNUMBER(J306-'Choose Housekeeping Genes'!K$17),J306-'Choose Housekeeping Genes'!K$17,"")</f>
        <v/>
      </c>
      <c r="BC306" s="132" t="str">
        <f ca="1">IF(ISNUMBER(K306-'Choose Housekeeping Genes'!L$17),K306-'Choose Housekeeping Genes'!L$17,"")</f>
        <v/>
      </c>
      <c r="BD306" s="132" t="str">
        <f ca="1">IF(ISNUMBER(L306-'Choose Housekeeping Genes'!M$17),L306-'Choose Housekeeping Genes'!M$17,"")</f>
        <v/>
      </c>
      <c r="BE306" s="132" t="str">
        <f ca="1">IF(ISNUMBER(M306-'Choose Housekeeping Genes'!N$17),M306-'Choose Housekeeping Genes'!N$17,"")</f>
        <v/>
      </c>
      <c r="BF306" s="132" t="str">
        <f ca="1">IF(ISNUMBER(N306-'Choose Housekeeping Genes'!O$17),N306-'Choose Housekeeping Genes'!O$17,"")</f>
        <v/>
      </c>
      <c r="BG306" s="132" t="str">
        <f ca="1">IF(ISNUMBER(O306-'Choose Housekeeping Genes'!P$17),O306-'Choose Housekeeping Genes'!P$17,"")</f>
        <v/>
      </c>
      <c r="BH306" s="132" t="str">
        <f ca="1">IF(ISNUMBER(P306-'Choose Housekeeping Genes'!Q$17),P306-'Choose Housekeeping Genes'!Q$17,"")</f>
        <v/>
      </c>
      <c r="BI306" s="132" t="str">
        <f ca="1">IF(ISNUMBER(Q306-'Choose Housekeeping Genes'!R$17),Q306-'Choose Housekeeping Genes'!R$17,"")</f>
        <v/>
      </c>
      <c r="BJ306" s="132" t="str">
        <f ca="1">IF(ISNUMBER(R306-'Choose Housekeeping Genes'!S$17),R306-'Choose Housekeeping Genes'!S$17,"")</f>
        <v/>
      </c>
      <c r="BK306" s="132" t="str">
        <f ca="1">IF(ISNUMBER(S306-'Choose Housekeeping Genes'!T$17),S306-'Choose Housekeeping Genes'!T$17,"")</f>
        <v/>
      </c>
      <c r="BL306" s="132" t="str">
        <f ca="1">IF(ISNUMBER(T306-'Choose Housekeeping Genes'!U$17),T306-'Choose Housekeeping Genes'!U$17,"")</f>
        <v/>
      </c>
      <c r="BM306" s="132" t="str">
        <f ca="1">IF(ISNUMBER(U306-'Choose Housekeeping Genes'!V$17),U306-'Choose Housekeeping Genes'!V$17,"")</f>
        <v/>
      </c>
      <c r="BN306" s="132" t="str">
        <f ca="1">IF(ISNUMBER(V306-'Choose Housekeeping Genes'!W$17),V306-'Choose Housekeeping Genes'!W$17,"")</f>
        <v/>
      </c>
      <c r="BO306" s="142" t="str">
        <f t="shared" si="17"/>
        <v>MEG3-2</v>
      </c>
      <c r="BP306" s="141" t="s">
        <v>352</v>
      </c>
      <c r="BQ306" s="132" t="str">
        <f ca="1">IF(ISNUMBER(Y306-'Choose Housekeeping Genes'!AA$17),Y306-'Choose Housekeeping Genes'!AA$17,"")</f>
        <v/>
      </c>
      <c r="BR306" s="132" t="str">
        <f ca="1">IF(ISNUMBER(Z306-'Choose Housekeeping Genes'!AB$17),Z306-'Choose Housekeeping Genes'!AB$17,"")</f>
        <v/>
      </c>
      <c r="BS306" s="132" t="str">
        <f ca="1">IF(ISNUMBER(AA306-'Choose Housekeeping Genes'!AC$17),AA306-'Choose Housekeeping Genes'!AC$17,"")</f>
        <v/>
      </c>
      <c r="BT306" s="132" t="str">
        <f ca="1">IF(ISNUMBER(AB306-'Choose Housekeeping Genes'!AD$17),AB306-'Choose Housekeeping Genes'!AD$17,"")</f>
        <v/>
      </c>
      <c r="BU306" s="132" t="str">
        <f ca="1">IF(ISNUMBER(AC306-'Choose Housekeeping Genes'!AE$17),AC306-'Choose Housekeeping Genes'!AE$17,"")</f>
        <v/>
      </c>
      <c r="BV306" s="132" t="str">
        <f ca="1">IF(ISNUMBER(AD306-'Choose Housekeeping Genes'!AF$17),AD306-'Choose Housekeeping Genes'!AF$17,"")</f>
        <v/>
      </c>
      <c r="BW306" s="132" t="str">
        <f ca="1">IF(ISNUMBER(AE306-'Choose Housekeeping Genes'!AG$17),AE306-'Choose Housekeeping Genes'!AG$17,"")</f>
        <v/>
      </c>
      <c r="BX306" s="132" t="str">
        <f ca="1">IF(ISNUMBER(AF306-'Choose Housekeeping Genes'!AH$17),AF306-'Choose Housekeeping Genes'!AH$17,"")</f>
        <v/>
      </c>
      <c r="BY306" s="132" t="str">
        <f ca="1">IF(ISNUMBER(AG306-'Choose Housekeeping Genes'!AI$17),AG306-'Choose Housekeeping Genes'!AI$17,"")</f>
        <v/>
      </c>
      <c r="BZ306" s="132" t="str">
        <f ca="1">IF(ISNUMBER(AH306-'Choose Housekeeping Genes'!AJ$17),AH306-'Choose Housekeeping Genes'!AJ$17,"")</f>
        <v/>
      </c>
      <c r="CA306" s="132" t="str">
        <f ca="1">IF(ISNUMBER(AI306-'Choose Housekeeping Genes'!AK$17),AI306-'Choose Housekeeping Genes'!AK$17,"")</f>
        <v/>
      </c>
      <c r="CB306" s="132" t="str">
        <f ca="1">IF(ISNUMBER(AJ306-'Choose Housekeeping Genes'!AL$17),AJ306-'Choose Housekeeping Genes'!AL$17,"")</f>
        <v/>
      </c>
      <c r="CC306" s="132" t="str">
        <f ca="1">IF(ISNUMBER(AK306-'Choose Housekeeping Genes'!AM$17),AK306-'Choose Housekeeping Genes'!AM$17,"")</f>
        <v/>
      </c>
      <c r="CD306" s="132" t="str">
        <f ca="1">IF(ISNUMBER(AL306-'Choose Housekeeping Genes'!AN$17),AL306-'Choose Housekeeping Genes'!AN$17,"")</f>
        <v/>
      </c>
      <c r="CE306" s="132" t="str">
        <f ca="1">IF(ISNUMBER(AM306-'Choose Housekeeping Genes'!AO$17),AM306-'Choose Housekeeping Genes'!AO$17,"")</f>
        <v/>
      </c>
      <c r="CF306" s="132" t="str">
        <f ca="1">IF(ISNUMBER(AN306-'Choose Housekeeping Genes'!AP$17),AN306-'Choose Housekeeping Genes'!AP$17,"")</f>
        <v/>
      </c>
      <c r="CG306" s="132" t="str">
        <f ca="1">IF(ISNUMBER(AO306-'Choose Housekeeping Genes'!AQ$17),AO306-'Choose Housekeeping Genes'!AQ$17,"")</f>
        <v/>
      </c>
      <c r="CH306" s="132" t="str">
        <f ca="1">IF(ISNUMBER(AP306-'Choose Housekeeping Genes'!AR$17),AP306-'Choose Housekeeping Genes'!AR$17,"")</f>
        <v/>
      </c>
      <c r="CI306" s="132" t="str">
        <f ca="1">IF(ISNUMBER(AQ306-'Choose Housekeeping Genes'!AS$17),AQ306-'Choose Housekeeping Genes'!AS$17,"")</f>
        <v/>
      </c>
      <c r="CJ306" s="132" t="str">
        <f ca="1">IF(ISNUMBER(AR306-'Choose Housekeeping Genes'!AT$17),AR306-'Choose Housekeeping Genes'!AT$17,"")</f>
        <v/>
      </c>
      <c r="CK306" s="137" t="e">
        <f t="shared" ca="1" si="15"/>
        <v>#DIV/0!</v>
      </c>
      <c r="CL306" s="138" t="e">
        <f t="shared" ca="1" si="16"/>
        <v>#DIV/0!</v>
      </c>
    </row>
    <row r="307" spans="1:90" ht="12.75" x14ac:dyDescent="0.15">
      <c r="A307" s="131" t="str">
        <f>'Transcript table'!C307</f>
        <v>MIAT</v>
      </c>
      <c r="B307" s="35" t="s">
        <v>353</v>
      </c>
      <c r="C307" s="132" t="str">
        <f>IF(SUM('Test Sample Data'!C$3:C$386)&gt;10,IF(AND(ISNUMBER('Test Sample Data'!C307),'Test Sample Data'!C307&lt;35,'Test Sample Data'!C307&gt;0),'Test Sample Data'!C307-'Choose Housekeeping Genes'!D$27,35-'Choose Housekeeping Genes'!D$27),"")</f>
        <v/>
      </c>
      <c r="D307" s="132" t="str">
        <f>IF(SUM('Test Sample Data'!D$3:D$386)&gt;10,IF(AND(ISNUMBER('Test Sample Data'!D307),'Test Sample Data'!D307&lt;35,'Test Sample Data'!D307&gt;0),'Test Sample Data'!D307-'Choose Housekeeping Genes'!E$27,35-'Choose Housekeeping Genes'!E$27),"")</f>
        <v/>
      </c>
      <c r="E307" s="132" t="str">
        <f>IF(SUM('Test Sample Data'!E$3:E$386)&gt;10,IF(AND(ISNUMBER('Test Sample Data'!E307),'Test Sample Data'!E307&lt;35,'Test Sample Data'!E307&gt;0),'Test Sample Data'!E307-'Choose Housekeeping Genes'!F$27,35-'Choose Housekeeping Genes'!F$27),"")</f>
        <v/>
      </c>
      <c r="F307" s="132" t="str">
        <f>IF(SUM('Test Sample Data'!F$3:F$386)&gt;10,IF(AND(ISNUMBER('Test Sample Data'!F307),'Test Sample Data'!F307&lt;35,'Test Sample Data'!F307&gt;0),'Test Sample Data'!F307-'Choose Housekeeping Genes'!G$27,35-'Choose Housekeeping Genes'!G$27),"")</f>
        <v/>
      </c>
      <c r="G307" s="132" t="str">
        <f>IF(SUM('Test Sample Data'!G$3:G$386)&gt;10,IF(AND(ISNUMBER('Test Sample Data'!G307),'Test Sample Data'!G307&lt;35,'Test Sample Data'!G307&gt;0),'Test Sample Data'!G307-'Choose Housekeeping Genes'!H$27,35-'Choose Housekeeping Genes'!H$27),"")</f>
        <v/>
      </c>
      <c r="H307" s="132" t="str">
        <f>IF(SUM('Test Sample Data'!H$3:H$386)&gt;10,IF(AND(ISNUMBER('Test Sample Data'!H307),'Test Sample Data'!H307&lt;35,'Test Sample Data'!H307&gt;0),'Test Sample Data'!H307-'Choose Housekeeping Genes'!I$27,35-'Choose Housekeeping Genes'!I$27),"")</f>
        <v/>
      </c>
      <c r="I307" s="132" t="str">
        <f>IF(SUM('Test Sample Data'!I$3:I$386)&gt;10,IF(AND(ISNUMBER('Test Sample Data'!I307),'Test Sample Data'!I307&lt;35,'Test Sample Data'!I307&gt;0),'Test Sample Data'!I307-'Choose Housekeeping Genes'!J$27,35-'Choose Housekeeping Genes'!J$27),"")</f>
        <v/>
      </c>
      <c r="J307" s="132" t="str">
        <f>IF(SUM('Test Sample Data'!J$3:J$386)&gt;10,IF(AND(ISNUMBER('Test Sample Data'!J307),'Test Sample Data'!J307&lt;35,'Test Sample Data'!J307&gt;0),'Test Sample Data'!J307-'Choose Housekeeping Genes'!K$27,35-'Choose Housekeeping Genes'!K$27),"")</f>
        <v/>
      </c>
      <c r="K307" s="132" t="str">
        <f>IF(SUM('Test Sample Data'!K$3:K$386)&gt;10,IF(AND(ISNUMBER('Test Sample Data'!K307),'Test Sample Data'!K307&lt;35,'Test Sample Data'!K307&gt;0),'Test Sample Data'!K307-'Choose Housekeeping Genes'!L$27,35-'Choose Housekeeping Genes'!L$27),"")</f>
        <v/>
      </c>
      <c r="L307" s="132" t="str">
        <f>IF(SUM('Test Sample Data'!L$3:L$386)&gt;10,IF(AND(ISNUMBER('Test Sample Data'!L307),'Test Sample Data'!L307&lt;35,'Test Sample Data'!L307&gt;0),'Test Sample Data'!L307-'Choose Housekeeping Genes'!M$27,35-'Choose Housekeeping Genes'!M$27),"")</f>
        <v/>
      </c>
      <c r="M307" s="132" t="str">
        <f>IF(SUM('Test Sample Data'!M$3:M$386)&gt;10,IF(AND(ISNUMBER('Test Sample Data'!M307),'Test Sample Data'!M307&lt;35,'Test Sample Data'!M307&gt;0),'Test Sample Data'!M307-'Choose Housekeeping Genes'!N$27,35-'Choose Housekeeping Genes'!N$27),"")</f>
        <v/>
      </c>
      <c r="N307" s="132" t="str">
        <f>IF(SUM('Test Sample Data'!N$3:N$386)&gt;10,IF(AND(ISNUMBER('Test Sample Data'!N307),'Test Sample Data'!N307&lt;35,'Test Sample Data'!N307&gt;0),'Test Sample Data'!N307-'Choose Housekeeping Genes'!O$27,35-'Choose Housekeeping Genes'!O$27),"")</f>
        <v/>
      </c>
      <c r="O307" s="132" t="str">
        <f>IF(SUM('Test Sample Data'!O$3:O$386)&gt;10,IF(AND(ISNUMBER('Test Sample Data'!O307),'Test Sample Data'!O307&lt;35,'Test Sample Data'!O307&gt;0),'Test Sample Data'!O307-'Choose Housekeeping Genes'!P$27,35-'Choose Housekeeping Genes'!P$27),"")</f>
        <v/>
      </c>
      <c r="P307" s="132" t="str">
        <f>IF(SUM('Test Sample Data'!P$3:P$386)&gt;10,IF(AND(ISNUMBER('Test Sample Data'!P307),'Test Sample Data'!P307&lt;35,'Test Sample Data'!P307&gt;0),'Test Sample Data'!P307-'Choose Housekeeping Genes'!Q$27,35-'Choose Housekeeping Genes'!Q$27),"")</f>
        <v/>
      </c>
      <c r="Q307" s="132" t="str">
        <f>IF(SUM('Test Sample Data'!Q$3:Q$386)&gt;10,IF(AND(ISNUMBER('Test Sample Data'!Q307),'Test Sample Data'!Q307&lt;35,'Test Sample Data'!Q307&gt;0),'Test Sample Data'!Q307-'Choose Housekeeping Genes'!R$27,35-'Choose Housekeeping Genes'!R$27),"")</f>
        <v/>
      </c>
      <c r="R307" s="132" t="str">
        <f>IF(SUM('Test Sample Data'!R$3:R$386)&gt;10,IF(AND(ISNUMBER('Test Sample Data'!R307),'Test Sample Data'!R307&lt;35,'Test Sample Data'!R307&gt;0),'Test Sample Data'!R307-'Choose Housekeeping Genes'!S$27,35-'Choose Housekeeping Genes'!S$27),"")</f>
        <v/>
      </c>
      <c r="S307" s="132" t="str">
        <f>IF(SUM('Test Sample Data'!S$3:S$386)&gt;10,IF(AND(ISNUMBER('Test Sample Data'!S307),'Test Sample Data'!S307&lt;35,'Test Sample Data'!S307&gt;0),'Test Sample Data'!S307-'Choose Housekeeping Genes'!T$27,35-'Choose Housekeeping Genes'!T$27),"")</f>
        <v/>
      </c>
      <c r="T307" s="132" t="str">
        <f>IF(SUM('Test Sample Data'!T$3:T$386)&gt;10,IF(AND(ISNUMBER('Test Sample Data'!T307),'Test Sample Data'!T307&lt;35,'Test Sample Data'!T307&gt;0),'Test Sample Data'!T307-'Choose Housekeeping Genes'!U$27,35-'Choose Housekeeping Genes'!U$27),"")</f>
        <v/>
      </c>
      <c r="U307" s="132" t="str">
        <f>IF(SUM('Test Sample Data'!U$3:U$386)&gt;10,IF(AND(ISNUMBER('Test Sample Data'!U307),'Test Sample Data'!U307&lt;35,'Test Sample Data'!U307&gt;0),'Test Sample Data'!U307-'Choose Housekeeping Genes'!V$27,35-'Choose Housekeeping Genes'!V$27),"")</f>
        <v/>
      </c>
      <c r="V307" s="132" t="str">
        <f>IF(SUM('Test Sample Data'!V$3:V$386)&gt;10,IF(AND(ISNUMBER('Test Sample Data'!V307),'Test Sample Data'!V307&lt;35,'Test Sample Data'!V307&gt;0),'Test Sample Data'!V307-'Choose Housekeeping Genes'!W$27,35-'Choose Housekeeping Genes'!W$27),"")</f>
        <v/>
      </c>
      <c r="W307" s="140" t="str">
        <f>'Control Sample Data'!A307</f>
        <v>MIAT</v>
      </c>
      <c r="X307" s="141" t="s">
        <v>353</v>
      </c>
      <c r="Y307" s="132" t="str">
        <f>IF(SUM('Control Sample Data'!C$3:C$386)&gt;10,IF(AND(ISNUMBER('Control Sample Data'!C307),'Control Sample Data'!C307&lt;35,'Control Sample Data'!C307&gt;0),'Control Sample Data'!C307-'Choose Housekeeping Genes'!AA$27,35-'Choose Housekeeping Genes'!AA$27),"")</f>
        <v/>
      </c>
      <c r="Z307" s="132" t="str">
        <f>IF(SUM('Control Sample Data'!D$3:D$386)&gt;10,IF(AND(ISNUMBER('Control Sample Data'!D307),'Control Sample Data'!D307&lt;35,'Control Sample Data'!D307&gt;0),'Control Sample Data'!D307-'Choose Housekeeping Genes'!AB$27,35-'Choose Housekeeping Genes'!AB$27),"")</f>
        <v/>
      </c>
      <c r="AA307" s="132" t="str">
        <f>IF(SUM('Control Sample Data'!E$3:E$386)&gt;10,IF(AND(ISNUMBER('Control Sample Data'!E307),'Control Sample Data'!E307&lt;35,'Control Sample Data'!E307&gt;0),'Control Sample Data'!E307-'Choose Housekeeping Genes'!AC$27,35-'Choose Housekeeping Genes'!AC$27),"")</f>
        <v/>
      </c>
      <c r="AB307" s="132" t="str">
        <f>IF(SUM('Control Sample Data'!F$3:F$386)&gt;10,IF(AND(ISNUMBER('Control Sample Data'!F307),'Control Sample Data'!F307&lt;35,'Control Sample Data'!F307&gt;0),'Control Sample Data'!F307-'Choose Housekeeping Genes'!AD$27,35-'Choose Housekeeping Genes'!AD$27),"")</f>
        <v/>
      </c>
      <c r="AC307" s="132" t="str">
        <f>IF(SUM('Control Sample Data'!G$3:G$386)&gt;10,IF(AND(ISNUMBER('Control Sample Data'!G307),'Control Sample Data'!G307&lt;35,'Control Sample Data'!G307&gt;0),'Control Sample Data'!G307-'Choose Housekeeping Genes'!AE$27,35-'Choose Housekeeping Genes'!AE$27),"")</f>
        <v/>
      </c>
      <c r="AD307" s="132" t="str">
        <f>IF(SUM('Control Sample Data'!H$3:H$386)&gt;10,IF(AND(ISNUMBER('Control Sample Data'!H307),'Control Sample Data'!H307&lt;35,'Control Sample Data'!H307&gt;0),'Control Sample Data'!H307-'Choose Housekeeping Genes'!AF$27,35-'Choose Housekeeping Genes'!AF$27),"")</f>
        <v/>
      </c>
      <c r="AE307" s="132" t="str">
        <f>IF(SUM('Control Sample Data'!I$3:I$386)&gt;10,IF(AND(ISNUMBER('Control Sample Data'!I307),'Control Sample Data'!I307&lt;35,'Control Sample Data'!I307&gt;0),'Control Sample Data'!I307-'Choose Housekeeping Genes'!AG$27,35-'Choose Housekeeping Genes'!AG$27),"")</f>
        <v/>
      </c>
      <c r="AF307" s="132" t="str">
        <f>IF(SUM('Control Sample Data'!J$3:J$386)&gt;10,IF(AND(ISNUMBER('Control Sample Data'!J307),'Control Sample Data'!J307&lt;35,'Control Sample Data'!J307&gt;0),'Control Sample Data'!J307-'Choose Housekeeping Genes'!AH$27,35-'Choose Housekeeping Genes'!AH$27),"")</f>
        <v/>
      </c>
      <c r="AG307" s="132" t="str">
        <f>IF(SUM('Control Sample Data'!K$3:K$386)&gt;10,IF(AND(ISNUMBER('Control Sample Data'!K307),'Control Sample Data'!K307&lt;35,'Control Sample Data'!K307&gt;0),'Control Sample Data'!K307-'Choose Housekeeping Genes'!AI$27,35-'Choose Housekeeping Genes'!AI$27),"")</f>
        <v/>
      </c>
      <c r="AH307" s="132" t="str">
        <f>IF(SUM('Control Sample Data'!L$3:L$386)&gt;10,IF(AND(ISNUMBER('Control Sample Data'!L307),'Control Sample Data'!L307&lt;35,'Control Sample Data'!L307&gt;0),'Control Sample Data'!L307-'Choose Housekeeping Genes'!AJ$27,35-'Choose Housekeeping Genes'!AJ$27),"")</f>
        <v/>
      </c>
      <c r="AI307" s="132" t="str">
        <f>IF(SUM('Control Sample Data'!M$3:M$386)&gt;10,IF(AND(ISNUMBER('Control Sample Data'!M307),'Control Sample Data'!M307&lt;35,'Control Sample Data'!M307&gt;0),'Control Sample Data'!M307-'Choose Housekeeping Genes'!AK$27,35-'Choose Housekeeping Genes'!AK$27),"")</f>
        <v/>
      </c>
      <c r="AJ307" s="132" t="str">
        <f>IF(SUM('Control Sample Data'!N$3:N$386)&gt;10,IF(AND(ISNUMBER('Control Sample Data'!N307),'Control Sample Data'!N307&lt;35,'Control Sample Data'!N307&gt;0),'Control Sample Data'!N307-'Choose Housekeeping Genes'!AL$27,35-'Choose Housekeeping Genes'!AL$27),"")</f>
        <v/>
      </c>
      <c r="AK307" s="132" t="str">
        <f>IF(SUM('Control Sample Data'!O$3:O$386)&gt;10,IF(AND(ISNUMBER('Control Sample Data'!O307),'Control Sample Data'!O307&lt;35,'Control Sample Data'!O307&gt;0),'Control Sample Data'!O307-'Choose Housekeeping Genes'!AM$27,35-'Choose Housekeeping Genes'!AM$27),"")</f>
        <v/>
      </c>
      <c r="AL307" s="132" t="str">
        <f>IF(SUM('Control Sample Data'!P$3:P$386)&gt;10,IF(AND(ISNUMBER('Control Sample Data'!P307),'Control Sample Data'!P307&lt;35,'Control Sample Data'!P307&gt;0),'Control Sample Data'!P307-'Choose Housekeeping Genes'!AN$27,35-'Choose Housekeeping Genes'!AN$27),"")</f>
        <v/>
      </c>
      <c r="AM307" s="132" t="str">
        <f>IF(SUM('Control Sample Data'!Q$3:Q$386)&gt;10,IF(AND(ISNUMBER('Control Sample Data'!Q307),'Control Sample Data'!Q307&lt;35,'Control Sample Data'!Q307&gt;0),'Control Sample Data'!Q307-'Choose Housekeeping Genes'!AO$27,35-'Choose Housekeeping Genes'!AO$27),"")</f>
        <v/>
      </c>
      <c r="AN307" s="132" t="str">
        <f>IF(SUM('Control Sample Data'!R$3:R$386)&gt;10,IF(AND(ISNUMBER('Control Sample Data'!R307),'Control Sample Data'!R307&lt;35,'Control Sample Data'!R307&gt;0),'Control Sample Data'!R307-'Choose Housekeeping Genes'!AP$27,35-'Choose Housekeeping Genes'!AP$27),"")</f>
        <v/>
      </c>
      <c r="AO307" s="132" t="str">
        <f>IF(SUM('Control Sample Data'!S$3:S$386)&gt;10,IF(AND(ISNUMBER('Control Sample Data'!S307),'Control Sample Data'!S307&lt;35,'Control Sample Data'!S307&gt;0),'Control Sample Data'!S307-'Choose Housekeeping Genes'!AQ$27,35-'Choose Housekeeping Genes'!AQ$27),"")</f>
        <v/>
      </c>
      <c r="AP307" s="132" t="str">
        <f>IF(SUM('Control Sample Data'!T$3:T$386)&gt;10,IF(AND(ISNUMBER('Control Sample Data'!T307),'Control Sample Data'!T307&lt;35,'Control Sample Data'!T307&gt;0),'Control Sample Data'!T307-'Choose Housekeeping Genes'!AR$27,35-'Choose Housekeeping Genes'!AR$27),"")</f>
        <v/>
      </c>
      <c r="AQ307" s="132" t="str">
        <f>IF(SUM('Control Sample Data'!U$3:U$386)&gt;10,IF(AND(ISNUMBER('Control Sample Data'!U307),'Control Sample Data'!U307&lt;35,'Control Sample Data'!U307&gt;0),'Control Sample Data'!U307-'Choose Housekeeping Genes'!AS$27,35-'Choose Housekeeping Genes'!AS$27),"")</f>
        <v/>
      </c>
      <c r="AR307" s="132" t="str">
        <f>IF(SUM('Control Sample Data'!V$3:V$386)&gt;10,IF(AND(ISNUMBER('Control Sample Data'!V307),'Control Sample Data'!V307&lt;35,'Control Sample Data'!V307&gt;0),'Control Sample Data'!V307-'Choose Housekeeping Genes'!AT$27,35-'Choose Housekeeping Genes'!AT$27),"")</f>
        <v/>
      </c>
      <c r="AS307" s="135" t="str">
        <f>'Control Sample Data'!A307</f>
        <v>MIAT</v>
      </c>
      <c r="AT307" s="35" t="s">
        <v>353</v>
      </c>
      <c r="AU307" s="132" t="str">
        <f ca="1">IF(ISNUMBER(C307-'Choose Housekeeping Genes'!D$17),C307-'Choose Housekeeping Genes'!D$17,"")</f>
        <v/>
      </c>
      <c r="AV307" s="132" t="str">
        <f ca="1">IF(ISNUMBER(D307-'Choose Housekeeping Genes'!E$17),D307-'Choose Housekeeping Genes'!E$17,"")</f>
        <v/>
      </c>
      <c r="AW307" s="132" t="str">
        <f ca="1">IF(ISNUMBER(E307-'Choose Housekeeping Genes'!F$17),E307-'Choose Housekeeping Genes'!F$17,"")</f>
        <v/>
      </c>
      <c r="AX307" s="132" t="str">
        <f ca="1">IF(ISNUMBER(F307-'Choose Housekeeping Genes'!G$17),F307-'Choose Housekeeping Genes'!G$17,"")</f>
        <v/>
      </c>
      <c r="AY307" s="132" t="str">
        <f ca="1">IF(ISNUMBER(G307-'Choose Housekeeping Genes'!H$17),G307-'Choose Housekeeping Genes'!H$17,"")</f>
        <v/>
      </c>
      <c r="AZ307" s="132" t="str">
        <f ca="1">IF(ISNUMBER(H307-'Choose Housekeeping Genes'!I$17),H307-'Choose Housekeeping Genes'!I$17,"")</f>
        <v/>
      </c>
      <c r="BA307" s="132" t="str">
        <f ca="1">IF(ISNUMBER(I307-'Choose Housekeeping Genes'!J$17),I307-'Choose Housekeeping Genes'!J$17,"")</f>
        <v/>
      </c>
      <c r="BB307" s="132" t="str">
        <f ca="1">IF(ISNUMBER(J307-'Choose Housekeeping Genes'!K$17),J307-'Choose Housekeeping Genes'!K$17,"")</f>
        <v/>
      </c>
      <c r="BC307" s="132" t="str">
        <f ca="1">IF(ISNUMBER(K307-'Choose Housekeeping Genes'!L$17),K307-'Choose Housekeeping Genes'!L$17,"")</f>
        <v/>
      </c>
      <c r="BD307" s="132" t="str">
        <f ca="1">IF(ISNUMBER(L307-'Choose Housekeeping Genes'!M$17),L307-'Choose Housekeeping Genes'!M$17,"")</f>
        <v/>
      </c>
      <c r="BE307" s="132" t="str">
        <f ca="1">IF(ISNUMBER(M307-'Choose Housekeeping Genes'!N$17),M307-'Choose Housekeeping Genes'!N$17,"")</f>
        <v/>
      </c>
      <c r="BF307" s="132" t="str">
        <f ca="1">IF(ISNUMBER(N307-'Choose Housekeeping Genes'!O$17),N307-'Choose Housekeeping Genes'!O$17,"")</f>
        <v/>
      </c>
      <c r="BG307" s="132" t="str">
        <f ca="1">IF(ISNUMBER(O307-'Choose Housekeeping Genes'!P$17),O307-'Choose Housekeeping Genes'!P$17,"")</f>
        <v/>
      </c>
      <c r="BH307" s="132" t="str">
        <f ca="1">IF(ISNUMBER(P307-'Choose Housekeeping Genes'!Q$17),P307-'Choose Housekeeping Genes'!Q$17,"")</f>
        <v/>
      </c>
      <c r="BI307" s="132" t="str">
        <f ca="1">IF(ISNUMBER(Q307-'Choose Housekeeping Genes'!R$17),Q307-'Choose Housekeeping Genes'!R$17,"")</f>
        <v/>
      </c>
      <c r="BJ307" s="132" t="str">
        <f ca="1">IF(ISNUMBER(R307-'Choose Housekeeping Genes'!S$17),R307-'Choose Housekeeping Genes'!S$17,"")</f>
        <v/>
      </c>
      <c r="BK307" s="132" t="str">
        <f ca="1">IF(ISNUMBER(S307-'Choose Housekeeping Genes'!T$17),S307-'Choose Housekeeping Genes'!T$17,"")</f>
        <v/>
      </c>
      <c r="BL307" s="132" t="str">
        <f ca="1">IF(ISNUMBER(T307-'Choose Housekeeping Genes'!U$17),T307-'Choose Housekeeping Genes'!U$17,"")</f>
        <v/>
      </c>
      <c r="BM307" s="132" t="str">
        <f ca="1">IF(ISNUMBER(U307-'Choose Housekeeping Genes'!V$17),U307-'Choose Housekeeping Genes'!V$17,"")</f>
        <v/>
      </c>
      <c r="BN307" s="132" t="str">
        <f ca="1">IF(ISNUMBER(V307-'Choose Housekeeping Genes'!W$17),V307-'Choose Housekeeping Genes'!W$17,"")</f>
        <v/>
      </c>
      <c r="BO307" s="142" t="str">
        <f t="shared" si="17"/>
        <v>MIAT</v>
      </c>
      <c r="BP307" s="141" t="s">
        <v>353</v>
      </c>
      <c r="BQ307" s="132" t="str">
        <f ca="1">IF(ISNUMBER(Y307-'Choose Housekeeping Genes'!AA$17),Y307-'Choose Housekeeping Genes'!AA$17,"")</f>
        <v/>
      </c>
      <c r="BR307" s="132" t="str">
        <f ca="1">IF(ISNUMBER(Z307-'Choose Housekeeping Genes'!AB$17),Z307-'Choose Housekeeping Genes'!AB$17,"")</f>
        <v/>
      </c>
      <c r="BS307" s="132" t="str">
        <f ca="1">IF(ISNUMBER(AA307-'Choose Housekeeping Genes'!AC$17),AA307-'Choose Housekeeping Genes'!AC$17,"")</f>
        <v/>
      </c>
      <c r="BT307" s="132" t="str">
        <f ca="1">IF(ISNUMBER(AB307-'Choose Housekeeping Genes'!AD$17),AB307-'Choose Housekeeping Genes'!AD$17,"")</f>
        <v/>
      </c>
      <c r="BU307" s="132" t="str">
        <f ca="1">IF(ISNUMBER(AC307-'Choose Housekeeping Genes'!AE$17),AC307-'Choose Housekeeping Genes'!AE$17,"")</f>
        <v/>
      </c>
      <c r="BV307" s="132" t="str">
        <f ca="1">IF(ISNUMBER(AD307-'Choose Housekeeping Genes'!AF$17),AD307-'Choose Housekeeping Genes'!AF$17,"")</f>
        <v/>
      </c>
      <c r="BW307" s="132" t="str">
        <f ca="1">IF(ISNUMBER(AE307-'Choose Housekeeping Genes'!AG$17),AE307-'Choose Housekeeping Genes'!AG$17,"")</f>
        <v/>
      </c>
      <c r="BX307" s="132" t="str">
        <f ca="1">IF(ISNUMBER(AF307-'Choose Housekeeping Genes'!AH$17),AF307-'Choose Housekeeping Genes'!AH$17,"")</f>
        <v/>
      </c>
      <c r="BY307" s="132" t="str">
        <f ca="1">IF(ISNUMBER(AG307-'Choose Housekeeping Genes'!AI$17),AG307-'Choose Housekeeping Genes'!AI$17,"")</f>
        <v/>
      </c>
      <c r="BZ307" s="132" t="str">
        <f ca="1">IF(ISNUMBER(AH307-'Choose Housekeeping Genes'!AJ$17),AH307-'Choose Housekeeping Genes'!AJ$17,"")</f>
        <v/>
      </c>
      <c r="CA307" s="132" t="str">
        <f ca="1">IF(ISNUMBER(AI307-'Choose Housekeeping Genes'!AK$17),AI307-'Choose Housekeeping Genes'!AK$17,"")</f>
        <v/>
      </c>
      <c r="CB307" s="132" t="str">
        <f ca="1">IF(ISNUMBER(AJ307-'Choose Housekeeping Genes'!AL$17),AJ307-'Choose Housekeeping Genes'!AL$17,"")</f>
        <v/>
      </c>
      <c r="CC307" s="132" t="str">
        <f ca="1">IF(ISNUMBER(AK307-'Choose Housekeeping Genes'!AM$17),AK307-'Choose Housekeeping Genes'!AM$17,"")</f>
        <v/>
      </c>
      <c r="CD307" s="132" t="str">
        <f ca="1">IF(ISNUMBER(AL307-'Choose Housekeeping Genes'!AN$17),AL307-'Choose Housekeeping Genes'!AN$17,"")</f>
        <v/>
      </c>
      <c r="CE307" s="132" t="str">
        <f ca="1">IF(ISNUMBER(AM307-'Choose Housekeeping Genes'!AO$17),AM307-'Choose Housekeeping Genes'!AO$17,"")</f>
        <v/>
      </c>
      <c r="CF307" s="132" t="str">
        <f ca="1">IF(ISNUMBER(AN307-'Choose Housekeeping Genes'!AP$17),AN307-'Choose Housekeeping Genes'!AP$17,"")</f>
        <v/>
      </c>
      <c r="CG307" s="132" t="str">
        <f ca="1">IF(ISNUMBER(AO307-'Choose Housekeeping Genes'!AQ$17),AO307-'Choose Housekeeping Genes'!AQ$17,"")</f>
        <v/>
      </c>
      <c r="CH307" s="132" t="str">
        <f ca="1">IF(ISNUMBER(AP307-'Choose Housekeeping Genes'!AR$17),AP307-'Choose Housekeeping Genes'!AR$17,"")</f>
        <v/>
      </c>
      <c r="CI307" s="132" t="str">
        <f ca="1">IF(ISNUMBER(AQ307-'Choose Housekeeping Genes'!AS$17),AQ307-'Choose Housekeeping Genes'!AS$17,"")</f>
        <v/>
      </c>
      <c r="CJ307" s="132" t="str">
        <f ca="1">IF(ISNUMBER(AR307-'Choose Housekeeping Genes'!AT$17),AR307-'Choose Housekeeping Genes'!AT$17,"")</f>
        <v/>
      </c>
      <c r="CK307" s="137" t="e">
        <f t="shared" ca="1" si="15"/>
        <v>#DIV/0!</v>
      </c>
      <c r="CL307" s="138" t="e">
        <f t="shared" ca="1" si="16"/>
        <v>#DIV/0!</v>
      </c>
    </row>
    <row r="308" spans="1:90" ht="12.75" x14ac:dyDescent="0.15">
      <c r="A308" s="131" t="str">
        <f>'Transcript table'!C308</f>
        <v>MIR17HG</v>
      </c>
      <c r="B308" s="35" t="s">
        <v>354</v>
      </c>
      <c r="C308" s="132" t="str">
        <f>IF(SUM('Test Sample Data'!C$3:C$386)&gt;10,IF(AND(ISNUMBER('Test Sample Data'!C308),'Test Sample Data'!C308&lt;35,'Test Sample Data'!C308&gt;0),'Test Sample Data'!C308-'Choose Housekeeping Genes'!D$27,35-'Choose Housekeeping Genes'!D$27),"")</f>
        <v/>
      </c>
      <c r="D308" s="132" t="str">
        <f>IF(SUM('Test Sample Data'!D$3:D$386)&gt;10,IF(AND(ISNUMBER('Test Sample Data'!D308),'Test Sample Data'!D308&lt;35,'Test Sample Data'!D308&gt;0),'Test Sample Data'!D308-'Choose Housekeeping Genes'!E$27,35-'Choose Housekeeping Genes'!E$27),"")</f>
        <v/>
      </c>
      <c r="E308" s="132" t="str">
        <f>IF(SUM('Test Sample Data'!E$3:E$386)&gt;10,IF(AND(ISNUMBER('Test Sample Data'!E308),'Test Sample Data'!E308&lt;35,'Test Sample Data'!E308&gt;0),'Test Sample Data'!E308-'Choose Housekeeping Genes'!F$27,35-'Choose Housekeeping Genes'!F$27),"")</f>
        <v/>
      </c>
      <c r="F308" s="132" t="str">
        <f>IF(SUM('Test Sample Data'!F$3:F$386)&gt;10,IF(AND(ISNUMBER('Test Sample Data'!F308),'Test Sample Data'!F308&lt;35,'Test Sample Data'!F308&gt;0),'Test Sample Data'!F308-'Choose Housekeeping Genes'!G$27,35-'Choose Housekeeping Genes'!G$27),"")</f>
        <v/>
      </c>
      <c r="G308" s="132" t="str">
        <f>IF(SUM('Test Sample Data'!G$3:G$386)&gt;10,IF(AND(ISNUMBER('Test Sample Data'!G308),'Test Sample Data'!G308&lt;35,'Test Sample Data'!G308&gt;0),'Test Sample Data'!G308-'Choose Housekeeping Genes'!H$27,35-'Choose Housekeeping Genes'!H$27),"")</f>
        <v/>
      </c>
      <c r="H308" s="132" t="str">
        <f>IF(SUM('Test Sample Data'!H$3:H$386)&gt;10,IF(AND(ISNUMBER('Test Sample Data'!H308),'Test Sample Data'!H308&lt;35,'Test Sample Data'!H308&gt;0),'Test Sample Data'!H308-'Choose Housekeeping Genes'!I$27,35-'Choose Housekeeping Genes'!I$27),"")</f>
        <v/>
      </c>
      <c r="I308" s="132" t="str">
        <f>IF(SUM('Test Sample Data'!I$3:I$386)&gt;10,IF(AND(ISNUMBER('Test Sample Data'!I308),'Test Sample Data'!I308&lt;35,'Test Sample Data'!I308&gt;0),'Test Sample Data'!I308-'Choose Housekeeping Genes'!J$27,35-'Choose Housekeeping Genes'!J$27),"")</f>
        <v/>
      </c>
      <c r="J308" s="132" t="str">
        <f>IF(SUM('Test Sample Data'!J$3:J$386)&gt;10,IF(AND(ISNUMBER('Test Sample Data'!J308),'Test Sample Data'!J308&lt;35,'Test Sample Data'!J308&gt;0),'Test Sample Data'!J308-'Choose Housekeeping Genes'!K$27,35-'Choose Housekeeping Genes'!K$27),"")</f>
        <v/>
      </c>
      <c r="K308" s="132" t="str">
        <f>IF(SUM('Test Sample Data'!K$3:K$386)&gt;10,IF(AND(ISNUMBER('Test Sample Data'!K308),'Test Sample Data'!K308&lt;35,'Test Sample Data'!K308&gt;0),'Test Sample Data'!K308-'Choose Housekeeping Genes'!L$27,35-'Choose Housekeeping Genes'!L$27),"")</f>
        <v/>
      </c>
      <c r="L308" s="132" t="str">
        <f>IF(SUM('Test Sample Data'!L$3:L$386)&gt;10,IF(AND(ISNUMBER('Test Sample Data'!L308),'Test Sample Data'!L308&lt;35,'Test Sample Data'!L308&gt;0),'Test Sample Data'!L308-'Choose Housekeeping Genes'!M$27,35-'Choose Housekeeping Genes'!M$27),"")</f>
        <v/>
      </c>
      <c r="M308" s="132" t="str">
        <f>IF(SUM('Test Sample Data'!M$3:M$386)&gt;10,IF(AND(ISNUMBER('Test Sample Data'!M308),'Test Sample Data'!M308&lt;35,'Test Sample Data'!M308&gt;0),'Test Sample Data'!M308-'Choose Housekeeping Genes'!N$27,35-'Choose Housekeeping Genes'!N$27),"")</f>
        <v/>
      </c>
      <c r="N308" s="132" t="str">
        <f>IF(SUM('Test Sample Data'!N$3:N$386)&gt;10,IF(AND(ISNUMBER('Test Sample Data'!N308),'Test Sample Data'!N308&lt;35,'Test Sample Data'!N308&gt;0),'Test Sample Data'!N308-'Choose Housekeeping Genes'!O$27,35-'Choose Housekeeping Genes'!O$27),"")</f>
        <v/>
      </c>
      <c r="O308" s="132" t="str">
        <f>IF(SUM('Test Sample Data'!O$3:O$386)&gt;10,IF(AND(ISNUMBER('Test Sample Data'!O308),'Test Sample Data'!O308&lt;35,'Test Sample Data'!O308&gt;0),'Test Sample Data'!O308-'Choose Housekeeping Genes'!P$27,35-'Choose Housekeeping Genes'!P$27),"")</f>
        <v/>
      </c>
      <c r="P308" s="132" t="str">
        <f>IF(SUM('Test Sample Data'!P$3:P$386)&gt;10,IF(AND(ISNUMBER('Test Sample Data'!P308),'Test Sample Data'!P308&lt;35,'Test Sample Data'!P308&gt;0),'Test Sample Data'!P308-'Choose Housekeeping Genes'!Q$27,35-'Choose Housekeeping Genes'!Q$27),"")</f>
        <v/>
      </c>
      <c r="Q308" s="132" t="str">
        <f>IF(SUM('Test Sample Data'!Q$3:Q$386)&gt;10,IF(AND(ISNUMBER('Test Sample Data'!Q308),'Test Sample Data'!Q308&lt;35,'Test Sample Data'!Q308&gt;0),'Test Sample Data'!Q308-'Choose Housekeeping Genes'!R$27,35-'Choose Housekeeping Genes'!R$27),"")</f>
        <v/>
      </c>
      <c r="R308" s="132" t="str">
        <f>IF(SUM('Test Sample Data'!R$3:R$386)&gt;10,IF(AND(ISNUMBER('Test Sample Data'!R308),'Test Sample Data'!R308&lt;35,'Test Sample Data'!R308&gt;0),'Test Sample Data'!R308-'Choose Housekeeping Genes'!S$27,35-'Choose Housekeeping Genes'!S$27),"")</f>
        <v/>
      </c>
      <c r="S308" s="132" t="str">
        <f>IF(SUM('Test Sample Data'!S$3:S$386)&gt;10,IF(AND(ISNUMBER('Test Sample Data'!S308),'Test Sample Data'!S308&lt;35,'Test Sample Data'!S308&gt;0),'Test Sample Data'!S308-'Choose Housekeeping Genes'!T$27,35-'Choose Housekeeping Genes'!T$27),"")</f>
        <v/>
      </c>
      <c r="T308" s="132" t="str">
        <f>IF(SUM('Test Sample Data'!T$3:T$386)&gt;10,IF(AND(ISNUMBER('Test Sample Data'!T308),'Test Sample Data'!T308&lt;35,'Test Sample Data'!T308&gt;0),'Test Sample Data'!T308-'Choose Housekeeping Genes'!U$27,35-'Choose Housekeeping Genes'!U$27),"")</f>
        <v/>
      </c>
      <c r="U308" s="132" t="str">
        <f>IF(SUM('Test Sample Data'!U$3:U$386)&gt;10,IF(AND(ISNUMBER('Test Sample Data'!U308),'Test Sample Data'!U308&lt;35,'Test Sample Data'!U308&gt;0),'Test Sample Data'!U308-'Choose Housekeeping Genes'!V$27,35-'Choose Housekeeping Genes'!V$27),"")</f>
        <v/>
      </c>
      <c r="V308" s="132" t="str">
        <f>IF(SUM('Test Sample Data'!V$3:V$386)&gt;10,IF(AND(ISNUMBER('Test Sample Data'!V308),'Test Sample Data'!V308&lt;35,'Test Sample Data'!V308&gt;0),'Test Sample Data'!V308-'Choose Housekeeping Genes'!W$27,35-'Choose Housekeeping Genes'!W$27),"")</f>
        <v/>
      </c>
      <c r="W308" s="140" t="str">
        <f>'Control Sample Data'!A308</f>
        <v>MIR17HG</v>
      </c>
      <c r="X308" s="141" t="s">
        <v>354</v>
      </c>
      <c r="Y308" s="132" t="str">
        <f>IF(SUM('Control Sample Data'!C$3:C$386)&gt;10,IF(AND(ISNUMBER('Control Sample Data'!C308),'Control Sample Data'!C308&lt;35,'Control Sample Data'!C308&gt;0),'Control Sample Data'!C308-'Choose Housekeeping Genes'!AA$27,35-'Choose Housekeeping Genes'!AA$27),"")</f>
        <v/>
      </c>
      <c r="Z308" s="132" t="str">
        <f>IF(SUM('Control Sample Data'!D$3:D$386)&gt;10,IF(AND(ISNUMBER('Control Sample Data'!D308),'Control Sample Data'!D308&lt;35,'Control Sample Data'!D308&gt;0),'Control Sample Data'!D308-'Choose Housekeeping Genes'!AB$27,35-'Choose Housekeeping Genes'!AB$27),"")</f>
        <v/>
      </c>
      <c r="AA308" s="132" t="str">
        <f>IF(SUM('Control Sample Data'!E$3:E$386)&gt;10,IF(AND(ISNUMBER('Control Sample Data'!E308),'Control Sample Data'!E308&lt;35,'Control Sample Data'!E308&gt;0),'Control Sample Data'!E308-'Choose Housekeeping Genes'!AC$27,35-'Choose Housekeeping Genes'!AC$27),"")</f>
        <v/>
      </c>
      <c r="AB308" s="132" t="str">
        <f>IF(SUM('Control Sample Data'!F$3:F$386)&gt;10,IF(AND(ISNUMBER('Control Sample Data'!F308),'Control Sample Data'!F308&lt;35,'Control Sample Data'!F308&gt;0),'Control Sample Data'!F308-'Choose Housekeeping Genes'!AD$27,35-'Choose Housekeeping Genes'!AD$27),"")</f>
        <v/>
      </c>
      <c r="AC308" s="132" t="str">
        <f>IF(SUM('Control Sample Data'!G$3:G$386)&gt;10,IF(AND(ISNUMBER('Control Sample Data'!G308),'Control Sample Data'!G308&lt;35,'Control Sample Data'!G308&gt;0),'Control Sample Data'!G308-'Choose Housekeeping Genes'!AE$27,35-'Choose Housekeeping Genes'!AE$27),"")</f>
        <v/>
      </c>
      <c r="AD308" s="132" t="str">
        <f>IF(SUM('Control Sample Data'!H$3:H$386)&gt;10,IF(AND(ISNUMBER('Control Sample Data'!H308),'Control Sample Data'!H308&lt;35,'Control Sample Data'!H308&gt;0),'Control Sample Data'!H308-'Choose Housekeeping Genes'!AF$27,35-'Choose Housekeeping Genes'!AF$27),"")</f>
        <v/>
      </c>
      <c r="AE308" s="132" t="str">
        <f>IF(SUM('Control Sample Data'!I$3:I$386)&gt;10,IF(AND(ISNUMBER('Control Sample Data'!I308),'Control Sample Data'!I308&lt;35,'Control Sample Data'!I308&gt;0),'Control Sample Data'!I308-'Choose Housekeeping Genes'!AG$27,35-'Choose Housekeeping Genes'!AG$27),"")</f>
        <v/>
      </c>
      <c r="AF308" s="132" t="str">
        <f>IF(SUM('Control Sample Data'!J$3:J$386)&gt;10,IF(AND(ISNUMBER('Control Sample Data'!J308),'Control Sample Data'!J308&lt;35,'Control Sample Data'!J308&gt;0),'Control Sample Data'!J308-'Choose Housekeeping Genes'!AH$27,35-'Choose Housekeeping Genes'!AH$27),"")</f>
        <v/>
      </c>
      <c r="AG308" s="132" t="str">
        <f>IF(SUM('Control Sample Data'!K$3:K$386)&gt;10,IF(AND(ISNUMBER('Control Sample Data'!K308),'Control Sample Data'!K308&lt;35,'Control Sample Data'!K308&gt;0),'Control Sample Data'!K308-'Choose Housekeeping Genes'!AI$27,35-'Choose Housekeeping Genes'!AI$27),"")</f>
        <v/>
      </c>
      <c r="AH308" s="132" t="str">
        <f>IF(SUM('Control Sample Data'!L$3:L$386)&gt;10,IF(AND(ISNUMBER('Control Sample Data'!L308),'Control Sample Data'!L308&lt;35,'Control Sample Data'!L308&gt;0),'Control Sample Data'!L308-'Choose Housekeeping Genes'!AJ$27,35-'Choose Housekeeping Genes'!AJ$27),"")</f>
        <v/>
      </c>
      <c r="AI308" s="132" t="str">
        <f>IF(SUM('Control Sample Data'!M$3:M$386)&gt;10,IF(AND(ISNUMBER('Control Sample Data'!M308),'Control Sample Data'!M308&lt;35,'Control Sample Data'!M308&gt;0),'Control Sample Data'!M308-'Choose Housekeeping Genes'!AK$27,35-'Choose Housekeeping Genes'!AK$27),"")</f>
        <v/>
      </c>
      <c r="AJ308" s="132" t="str">
        <f>IF(SUM('Control Sample Data'!N$3:N$386)&gt;10,IF(AND(ISNUMBER('Control Sample Data'!N308),'Control Sample Data'!N308&lt;35,'Control Sample Data'!N308&gt;0),'Control Sample Data'!N308-'Choose Housekeeping Genes'!AL$27,35-'Choose Housekeeping Genes'!AL$27),"")</f>
        <v/>
      </c>
      <c r="AK308" s="132" t="str">
        <f>IF(SUM('Control Sample Data'!O$3:O$386)&gt;10,IF(AND(ISNUMBER('Control Sample Data'!O308),'Control Sample Data'!O308&lt;35,'Control Sample Data'!O308&gt;0),'Control Sample Data'!O308-'Choose Housekeeping Genes'!AM$27,35-'Choose Housekeeping Genes'!AM$27),"")</f>
        <v/>
      </c>
      <c r="AL308" s="132" t="str">
        <f>IF(SUM('Control Sample Data'!P$3:P$386)&gt;10,IF(AND(ISNUMBER('Control Sample Data'!P308),'Control Sample Data'!P308&lt;35,'Control Sample Data'!P308&gt;0),'Control Sample Data'!P308-'Choose Housekeeping Genes'!AN$27,35-'Choose Housekeeping Genes'!AN$27),"")</f>
        <v/>
      </c>
      <c r="AM308" s="132" t="str">
        <f>IF(SUM('Control Sample Data'!Q$3:Q$386)&gt;10,IF(AND(ISNUMBER('Control Sample Data'!Q308),'Control Sample Data'!Q308&lt;35,'Control Sample Data'!Q308&gt;0),'Control Sample Data'!Q308-'Choose Housekeeping Genes'!AO$27,35-'Choose Housekeeping Genes'!AO$27),"")</f>
        <v/>
      </c>
      <c r="AN308" s="132" t="str">
        <f>IF(SUM('Control Sample Data'!R$3:R$386)&gt;10,IF(AND(ISNUMBER('Control Sample Data'!R308),'Control Sample Data'!R308&lt;35,'Control Sample Data'!R308&gt;0),'Control Sample Data'!R308-'Choose Housekeeping Genes'!AP$27,35-'Choose Housekeeping Genes'!AP$27),"")</f>
        <v/>
      </c>
      <c r="AO308" s="132" t="str">
        <f>IF(SUM('Control Sample Data'!S$3:S$386)&gt;10,IF(AND(ISNUMBER('Control Sample Data'!S308),'Control Sample Data'!S308&lt;35,'Control Sample Data'!S308&gt;0),'Control Sample Data'!S308-'Choose Housekeeping Genes'!AQ$27,35-'Choose Housekeeping Genes'!AQ$27),"")</f>
        <v/>
      </c>
      <c r="AP308" s="132" t="str">
        <f>IF(SUM('Control Sample Data'!T$3:T$386)&gt;10,IF(AND(ISNUMBER('Control Sample Data'!T308),'Control Sample Data'!T308&lt;35,'Control Sample Data'!T308&gt;0),'Control Sample Data'!T308-'Choose Housekeeping Genes'!AR$27,35-'Choose Housekeeping Genes'!AR$27),"")</f>
        <v/>
      </c>
      <c r="AQ308" s="132" t="str">
        <f>IF(SUM('Control Sample Data'!U$3:U$386)&gt;10,IF(AND(ISNUMBER('Control Sample Data'!U308),'Control Sample Data'!U308&lt;35,'Control Sample Data'!U308&gt;0),'Control Sample Data'!U308-'Choose Housekeeping Genes'!AS$27,35-'Choose Housekeeping Genes'!AS$27),"")</f>
        <v/>
      </c>
      <c r="AR308" s="132" t="str">
        <f>IF(SUM('Control Sample Data'!V$3:V$386)&gt;10,IF(AND(ISNUMBER('Control Sample Data'!V308),'Control Sample Data'!V308&lt;35,'Control Sample Data'!V308&gt;0),'Control Sample Data'!V308-'Choose Housekeeping Genes'!AT$27,35-'Choose Housekeeping Genes'!AT$27),"")</f>
        <v/>
      </c>
      <c r="AS308" s="135" t="str">
        <f>'Control Sample Data'!A308</f>
        <v>MIR17HG</v>
      </c>
      <c r="AT308" s="35" t="s">
        <v>354</v>
      </c>
      <c r="AU308" s="132" t="str">
        <f ca="1">IF(ISNUMBER(C308-'Choose Housekeeping Genes'!D$17),C308-'Choose Housekeeping Genes'!D$17,"")</f>
        <v/>
      </c>
      <c r="AV308" s="132" t="str">
        <f ca="1">IF(ISNUMBER(D308-'Choose Housekeeping Genes'!E$17),D308-'Choose Housekeeping Genes'!E$17,"")</f>
        <v/>
      </c>
      <c r="AW308" s="132" t="str">
        <f ca="1">IF(ISNUMBER(E308-'Choose Housekeeping Genes'!F$17),E308-'Choose Housekeeping Genes'!F$17,"")</f>
        <v/>
      </c>
      <c r="AX308" s="132" t="str">
        <f ca="1">IF(ISNUMBER(F308-'Choose Housekeeping Genes'!G$17),F308-'Choose Housekeeping Genes'!G$17,"")</f>
        <v/>
      </c>
      <c r="AY308" s="132" t="str">
        <f ca="1">IF(ISNUMBER(G308-'Choose Housekeeping Genes'!H$17),G308-'Choose Housekeeping Genes'!H$17,"")</f>
        <v/>
      </c>
      <c r="AZ308" s="132" t="str">
        <f ca="1">IF(ISNUMBER(H308-'Choose Housekeeping Genes'!I$17),H308-'Choose Housekeeping Genes'!I$17,"")</f>
        <v/>
      </c>
      <c r="BA308" s="132" t="str">
        <f ca="1">IF(ISNUMBER(I308-'Choose Housekeeping Genes'!J$17),I308-'Choose Housekeeping Genes'!J$17,"")</f>
        <v/>
      </c>
      <c r="BB308" s="132" t="str">
        <f ca="1">IF(ISNUMBER(J308-'Choose Housekeeping Genes'!K$17),J308-'Choose Housekeeping Genes'!K$17,"")</f>
        <v/>
      </c>
      <c r="BC308" s="132" t="str">
        <f ca="1">IF(ISNUMBER(K308-'Choose Housekeeping Genes'!L$17),K308-'Choose Housekeeping Genes'!L$17,"")</f>
        <v/>
      </c>
      <c r="BD308" s="132" t="str">
        <f ca="1">IF(ISNUMBER(L308-'Choose Housekeeping Genes'!M$17),L308-'Choose Housekeeping Genes'!M$17,"")</f>
        <v/>
      </c>
      <c r="BE308" s="132" t="str">
        <f ca="1">IF(ISNUMBER(M308-'Choose Housekeeping Genes'!N$17),M308-'Choose Housekeeping Genes'!N$17,"")</f>
        <v/>
      </c>
      <c r="BF308" s="132" t="str">
        <f ca="1">IF(ISNUMBER(N308-'Choose Housekeeping Genes'!O$17),N308-'Choose Housekeeping Genes'!O$17,"")</f>
        <v/>
      </c>
      <c r="BG308" s="132" t="str">
        <f ca="1">IF(ISNUMBER(O308-'Choose Housekeeping Genes'!P$17),O308-'Choose Housekeeping Genes'!P$17,"")</f>
        <v/>
      </c>
      <c r="BH308" s="132" t="str">
        <f ca="1">IF(ISNUMBER(P308-'Choose Housekeeping Genes'!Q$17),P308-'Choose Housekeeping Genes'!Q$17,"")</f>
        <v/>
      </c>
      <c r="BI308" s="132" t="str">
        <f ca="1">IF(ISNUMBER(Q308-'Choose Housekeeping Genes'!R$17),Q308-'Choose Housekeeping Genes'!R$17,"")</f>
        <v/>
      </c>
      <c r="BJ308" s="132" t="str">
        <f ca="1">IF(ISNUMBER(R308-'Choose Housekeeping Genes'!S$17),R308-'Choose Housekeeping Genes'!S$17,"")</f>
        <v/>
      </c>
      <c r="BK308" s="132" t="str">
        <f ca="1">IF(ISNUMBER(S308-'Choose Housekeeping Genes'!T$17),S308-'Choose Housekeeping Genes'!T$17,"")</f>
        <v/>
      </c>
      <c r="BL308" s="132" t="str">
        <f ca="1">IF(ISNUMBER(T308-'Choose Housekeeping Genes'!U$17),T308-'Choose Housekeeping Genes'!U$17,"")</f>
        <v/>
      </c>
      <c r="BM308" s="132" t="str">
        <f ca="1">IF(ISNUMBER(U308-'Choose Housekeeping Genes'!V$17),U308-'Choose Housekeeping Genes'!V$17,"")</f>
        <v/>
      </c>
      <c r="BN308" s="132" t="str">
        <f ca="1">IF(ISNUMBER(V308-'Choose Housekeeping Genes'!W$17),V308-'Choose Housekeeping Genes'!W$17,"")</f>
        <v/>
      </c>
      <c r="BO308" s="142" t="str">
        <f t="shared" si="17"/>
        <v>MIR17HG</v>
      </c>
      <c r="BP308" s="141" t="s">
        <v>354</v>
      </c>
      <c r="BQ308" s="132" t="str">
        <f ca="1">IF(ISNUMBER(Y308-'Choose Housekeeping Genes'!AA$17),Y308-'Choose Housekeeping Genes'!AA$17,"")</f>
        <v/>
      </c>
      <c r="BR308" s="132" t="str">
        <f ca="1">IF(ISNUMBER(Z308-'Choose Housekeeping Genes'!AB$17),Z308-'Choose Housekeeping Genes'!AB$17,"")</f>
        <v/>
      </c>
      <c r="BS308" s="132" t="str">
        <f ca="1">IF(ISNUMBER(AA308-'Choose Housekeeping Genes'!AC$17),AA308-'Choose Housekeeping Genes'!AC$17,"")</f>
        <v/>
      </c>
      <c r="BT308" s="132" t="str">
        <f ca="1">IF(ISNUMBER(AB308-'Choose Housekeeping Genes'!AD$17),AB308-'Choose Housekeeping Genes'!AD$17,"")</f>
        <v/>
      </c>
      <c r="BU308" s="132" t="str">
        <f ca="1">IF(ISNUMBER(AC308-'Choose Housekeeping Genes'!AE$17),AC308-'Choose Housekeeping Genes'!AE$17,"")</f>
        <v/>
      </c>
      <c r="BV308" s="132" t="str">
        <f ca="1">IF(ISNUMBER(AD308-'Choose Housekeeping Genes'!AF$17),AD308-'Choose Housekeeping Genes'!AF$17,"")</f>
        <v/>
      </c>
      <c r="BW308" s="132" t="str">
        <f ca="1">IF(ISNUMBER(AE308-'Choose Housekeeping Genes'!AG$17),AE308-'Choose Housekeeping Genes'!AG$17,"")</f>
        <v/>
      </c>
      <c r="BX308" s="132" t="str">
        <f ca="1">IF(ISNUMBER(AF308-'Choose Housekeeping Genes'!AH$17),AF308-'Choose Housekeeping Genes'!AH$17,"")</f>
        <v/>
      </c>
      <c r="BY308" s="132" t="str">
        <f ca="1">IF(ISNUMBER(AG308-'Choose Housekeeping Genes'!AI$17),AG308-'Choose Housekeeping Genes'!AI$17,"")</f>
        <v/>
      </c>
      <c r="BZ308" s="132" t="str">
        <f ca="1">IF(ISNUMBER(AH308-'Choose Housekeeping Genes'!AJ$17),AH308-'Choose Housekeeping Genes'!AJ$17,"")</f>
        <v/>
      </c>
      <c r="CA308" s="132" t="str">
        <f ca="1">IF(ISNUMBER(AI308-'Choose Housekeeping Genes'!AK$17),AI308-'Choose Housekeeping Genes'!AK$17,"")</f>
        <v/>
      </c>
      <c r="CB308" s="132" t="str">
        <f ca="1">IF(ISNUMBER(AJ308-'Choose Housekeeping Genes'!AL$17),AJ308-'Choose Housekeeping Genes'!AL$17,"")</f>
        <v/>
      </c>
      <c r="CC308" s="132" t="str">
        <f ca="1">IF(ISNUMBER(AK308-'Choose Housekeeping Genes'!AM$17),AK308-'Choose Housekeeping Genes'!AM$17,"")</f>
        <v/>
      </c>
      <c r="CD308" s="132" t="str">
        <f ca="1">IF(ISNUMBER(AL308-'Choose Housekeeping Genes'!AN$17),AL308-'Choose Housekeeping Genes'!AN$17,"")</f>
        <v/>
      </c>
      <c r="CE308" s="132" t="str">
        <f ca="1">IF(ISNUMBER(AM308-'Choose Housekeeping Genes'!AO$17),AM308-'Choose Housekeeping Genes'!AO$17,"")</f>
        <v/>
      </c>
      <c r="CF308" s="132" t="str">
        <f ca="1">IF(ISNUMBER(AN308-'Choose Housekeeping Genes'!AP$17),AN308-'Choose Housekeeping Genes'!AP$17,"")</f>
        <v/>
      </c>
      <c r="CG308" s="132" t="str">
        <f ca="1">IF(ISNUMBER(AO308-'Choose Housekeeping Genes'!AQ$17),AO308-'Choose Housekeeping Genes'!AQ$17,"")</f>
        <v/>
      </c>
      <c r="CH308" s="132" t="str">
        <f ca="1">IF(ISNUMBER(AP308-'Choose Housekeeping Genes'!AR$17),AP308-'Choose Housekeeping Genes'!AR$17,"")</f>
        <v/>
      </c>
      <c r="CI308" s="132" t="str">
        <f ca="1">IF(ISNUMBER(AQ308-'Choose Housekeeping Genes'!AS$17),AQ308-'Choose Housekeeping Genes'!AS$17,"")</f>
        <v/>
      </c>
      <c r="CJ308" s="132" t="str">
        <f ca="1">IF(ISNUMBER(AR308-'Choose Housekeeping Genes'!AT$17),AR308-'Choose Housekeeping Genes'!AT$17,"")</f>
        <v/>
      </c>
      <c r="CK308" s="137" t="e">
        <f t="shared" ca="1" si="15"/>
        <v>#DIV/0!</v>
      </c>
      <c r="CL308" s="138" t="e">
        <f t="shared" ca="1" si="16"/>
        <v>#DIV/0!</v>
      </c>
    </row>
    <row r="309" spans="1:90" ht="12.75" x14ac:dyDescent="0.15">
      <c r="A309" s="131" t="str">
        <f>'Transcript table'!C309</f>
        <v>MYCNOS-1</v>
      </c>
      <c r="B309" s="35" t="s">
        <v>355</v>
      </c>
      <c r="C309" s="132" t="str">
        <f>IF(SUM('Test Sample Data'!C$3:C$386)&gt;10,IF(AND(ISNUMBER('Test Sample Data'!C309),'Test Sample Data'!C309&lt;35,'Test Sample Data'!C309&gt;0),'Test Sample Data'!C309-'Choose Housekeeping Genes'!D$27,35-'Choose Housekeeping Genes'!D$27),"")</f>
        <v/>
      </c>
      <c r="D309" s="132" t="str">
        <f>IF(SUM('Test Sample Data'!D$3:D$386)&gt;10,IF(AND(ISNUMBER('Test Sample Data'!D309),'Test Sample Data'!D309&lt;35,'Test Sample Data'!D309&gt;0),'Test Sample Data'!D309-'Choose Housekeeping Genes'!E$27,35-'Choose Housekeeping Genes'!E$27),"")</f>
        <v/>
      </c>
      <c r="E309" s="132" t="str">
        <f>IF(SUM('Test Sample Data'!E$3:E$386)&gt;10,IF(AND(ISNUMBER('Test Sample Data'!E309),'Test Sample Data'!E309&lt;35,'Test Sample Data'!E309&gt;0),'Test Sample Data'!E309-'Choose Housekeeping Genes'!F$27,35-'Choose Housekeeping Genes'!F$27),"")</f>
        <v/>
      </c>
      <c r="F309" s="132" t="str">
        <f>IF(SUM('Test Sample Data'!F$3:F$386)&gt;10,IF(AND(ISNUMBER('Test Sample Data'!F309),'Test Sample Data'!F309&lt;35,'Test Sample Data'!F309&gt;0),'Test Sample Data'!F309-'Choose Housekeeping Genes'!G$27,35-'Choose Housekeeping Genes'!G$27),"")</f>
        <v/>
      </c>
      <c r="G309" s="132" t="str">
        <f>IF(SUM('Test Sample Data'!G$3:G$386)&gt;10,IF(AND(ISNUMBER('Test Sample Data'!G309),'Test Sample Data'!G309&lt;35,'Test Sample Data'!G309&gt;0),'Test Sample Data'!G309-'Choose Housekeeping Genes'!H$27,35-'Choose Housekeeping Genes'!H$27),"")</f>
        <v/>
      </c>
      <c r="H309" s="132" t="str">
        <f>IF(SUM('Test Sample Data'!H$3:H$386)&gt;10,IF(AND(ISNUMBER('Test Sample Data'!H309),'Test Sample Data'!H309&lt;35,'Test Sample Data'!H309&gt;0),'Test Sample Data'!H309-'Choose Housekeeping Genes'!I$27,35-'Choose Housekeeping Genes'!I$27),"")</f>
        <v/>
      </c>
      <c r="I309" s="132" t="str">
        <f>IF(SUM('Test Sample Data'!I$3:I$386)&gt;10,IF(AND(ISNUMBER('Test Sample Data'!I309),'Test Sample Data'!I309&lt;35,'Test Sample Data'!I309&gt;0),'Test Sample Data'!I309-'Choose Housekeeping Genes'!J$27,35-'Choose Housekeeping Genes'!J$27),"")</f>
        <v/>
      </c>
      <c r="J309" s="132" t="str">
        <f>IF(SUM('Test Sample Data'!J$3:J$386)&gt;10,IF(AND(ISNUMBER('Test Sample Data'!J309),'Test Sample Data'!J309&lt;35,'Test Sample Data'!J309&gt;0),'Test Sample Data'!J309-'Choose Housekeeping Genes'!K$27,35-'Choose Housekeeping Genes'!K$27),"")</f>
        <v/>
      </c>
      <c r="K309" s="132" t="str">
        <f>IF(SUM('Test Sample Data'!K$3:K$386)&gt;10,IF(AND(ISNUMBER('Test Sample Data'!K309),'Test Sample Data'!K309&lt;35,'Test Sample Data'!K309&gt;0),'Test Sample Data'!K309-'Choose Housekeeping Genes'!L$27,35-'Choose Housekeeping Genes'!L$27),"")</f>
        <v/>
      </c>
      <c r="L309" s="132" t="str">
        <f>IF(SUM('Test Sample Data'!L$3:L$386)&gt;10,IF(AND(ISNUMBER('Test Sample Data'!L309),'Test Sample Data'!L309&lt;35,'Test Sample Data'!L309&gt;0),'Test Sample Data'!L309-'Choose Housekeeping Genes'!M$27,35-'Choose Housekeeping Genes'!M$27),"")</f>
        <v/>
      </c>
      <c r="M309" s="132" t="str">
        <f>IF(SUM('Test Sample Data'!M$3:M$386)&gt;10,IF(AND(ISNUMBER('Test Sample Data'!M309),'Test Sample Data'!M309&lt;35,'Test Sample Data'!M309&gt;0),'Test Sample Data'!M309-'Choose Housekeeping Genes'!N$27,35-'Choose Housekeeping Genes'!N$27),"")</f>
        <v/>
      </c>
      <c r="N309" s="132" t="str">
        <f>IF(SUM('Test Sample Data'!N$3:N$386)&gt;10,IF(AND(ISNUMBER('Test Sample Data'!N309),'Test Sample Data'!N309&lt;35,'Test Sample Data'!N309&gt;0),'Test Sample Data'!N309-'Choose Housekeeping Genes'!O$27,35-'Choose Housekeeping Genes'!O$27),"")</f>
        <v/>
      </c>
      <c r="O309" s="132" t="str">
        <f>IF(SUM('Test Sample Data'!O$3:O$386)&gt;10,IF(AND(ISNUMBER('Test Sample Data'!O309),'Test Sample Data'!O309&lt;35,'Test Sample Data'!O309&gt;0),'Test Sample Data'!O309-'Choose Housekeeping Genes'!P$27,35-'Choose Housekeeping Genes'!P$27),"")</f>
        <v/>
      </c>
      <c r="P309" s="132" t="str">
        <f>IF(SUM('Test Sample Data'!P$3:P$386)&gt;10,IF(AND(ISNUMBER('Test Sample Data'!P309),'Test Sample Data'!P309&lt;35,'Test Sample Data'!P309&gt;0),'Test Sample Data'!P309-'Choose Housekeeping Genes'!Q$27,35-'Choose Housekeeping Genes'!Q$27),"")</f>
        <v/>
      </c>
      <c r="Q309" s="132" t="str">
        <f>IF(SUM('Test Sample Data'!Q$3:Q$386)&gt;10,IF(AND(ISNUMBER('Test Sample Data'!Q309),'Test Sample Data'!Q309&lt;35,'Test Sample Data'!Q309&gt;0),'Test Sample Data'!Q309-'Choose Housekeeping Genes'!R$27,35-'Choose Housekeeping Genes'!R$27),"")</f>
        <v/>
      </c>
      <c r="R309" s="132" t="str">
        <f>IF(SUM('Test Sample Data'!R$3:R$386)&gt;10,IF(AND(ISNUMBER('Test Sample Data'!R309),'Test Sample Data'!R309&lt;35,'Test Sample Data'!R309&gt;0),'Test Sample Data'!R309-'Choose Housekeeping Genes'!S$27,35-'Choose Housekeeping Genes'!S$27),"")</f>
        <v/>
      </c>
      <c r="S309" s="132" t="str">
        <f>IF(SUM('Test Sample Data'!S$3:S$386)&gt;10,IF(AND(ISNUMBER('Test Sample Data'!S309),'Test Sample Data'!S309&lt;35,'Test Sample Data'!S309&gt;0),'Test Sample Data'!S309-'Choose Housekeeping Genes'!T$27,35-'Choose Housekeeping Genes'!T$27),"")</f>
        <v/>
      </c>
      <c r="T309" s="132" t="str">
        <f>IF(SUM('Test Sample Data'!T$3:T$386)&gt;10,IF(AND(ISNUMBER('Test Sample Data'!T309),'Test Sample Data'!T309&lt;35,'Test Sample Data'!T309&gt;0),'Test Sample Data'!T309-'Choose Housekeeping Genes'!U$27,35-'Choose Housekeeping Genes'!U$27),"")</f>
        <v/>
      </c>
      <c r="U309" s="132" t="str">
        <f>IF(SUM('Test Sample Data'!U$3:U$386)&gt;10,IF(AND(ISNUMBER('Test Sample Data'!U309),'Test Sample Data'!U309&lt;35,'Test Sample Data'!U309&gt;0),'Test Sample Data'!U309-'Choose Housekeeping Genes'!V$27,35-'Choose Housekeeping Genes'!V$27),"")</f>
        <v/>
      </c>
      <c r="V309" s="132" t="str">
        <f>IF(SUM('Test Sample Data'!V$3:V$386)&gt;10,IF(AND(ISNUMBER('Test Sample Data'!V309),'Test Sample Data'!V309&lt;35,'Test Sample Data'!V309&gt;0),'Test Sample Data'!V309-'Choose Housekeeping Genes'!W$27,35-'Choose Housekeeping Genes'!W$27),"")</f>
        <v/>
      </c>
      <c r="W309" s="140" t="str">
        <f>'Control Sample Data'!A309</f>
        <v>MYCNOS-1</v>
      </c>
      <c r="X309" s="141" t="s">
        <v>355</v>
      </c>
      <c r="Y309" s="132" t="str">
        <f>IF(SUM('Control Sample Data'!C$3:C$386)&gt;10,IF(AND(ISNUMBER('Control Sample Data'!C309),'Control Sample Data'!C309&lt;35,'Control Sample Data'!C309&gt;0),'Control Sample Data'!C309-'Choose Housekeeping Genes'!AA$27,35-'Choose Housekeeping Genes'!AA$27),"")</f>
        <v/>
      </c>
      <c r="Z309" s="132" t="str">
        <f>IF(SUM('Control Sample Data'!D$3:D$386)&gt;10,IF(AND(ISNUMBER('Control Sample Data'!D309),'Control Sample Data'!D309&lt;35,'Control Sample Data'!D309&gt;0),'Control Sample Data'!D309-'Choose Housekeeping Genes'!AB$27,35-'Choose Housekeeping Genes'!AB$27),"")</f>
        <v/>
      </c>
      <c r="AA309" s="132" t="str">
        <f>IF(SUM('Control Sample Data'!E$3:E$386)&gt;10,IF(AND(ISNUMBER('Control Sample Data'!E309),'Control Sample Data'!E309&lt;35,'Control Sample Data'!E309&gt;0),'Control Sample Data'!E309-'Choose Housekeeping Genes'!AC$27,35-'Choose Housekeeping Genes'!AC$27),"")</f>
        <v/>
      </c>
      <c r="AB309" s="132" t="str">
        <f>IF(SUM('Control Sample Data'!F$3:F$386)&gt;10,IF(AND(ISNUMBER('Control Sample Data'!F309),'Control Sample Data'!F309&lt;35,'Control Sample Data'!F309&gt;0),'Control Sample Data'!F309-'Choose Housekeeping Genes'!AD$27,35-'Choose Housekeeping Genes'!AD$27),"")</f>
        <v/>
      </c>
      <c r="AC309" s="132" t="str">
        <f>IF(SUM('Control Sample Data'!G$3:G$386)&gt;10,IF(AND(ISNUMBER('Control Sample Data'!G309),'Control Sample Data'!G309&lt;35,'Control Sample Data'!G309&gt;0),'Control Sample Data'!G309-'Choose Housekeeping Genes'!AE$27,35-'Choose Housekeeping Genes'!AE$27),"")</f>
        <v/>
      </c>
      <c r="AD309" s="132" t="str">
        <f>IF(SUM('Control Sample Data'!H$3:H$386)&gt;10,IF(AND(ISNUMBER('Control Sample Data'!H309),'Control Sample Data'!H309&lt;35,'Control Sample Data'!H309&gt;0),'Control Sample Data'!H309-'Choose Housekeeping Genes'!AF$27,35-'Choose Housekeeping Genes'!AF$27),"")</f>
        <v/>
      </c>
      <c r="AE309" s="132" t="str">
        <f>IF(SUM('Control Sample Data'!I$3:I$386)&gt;10,IF(AND(ISNUMBER('Control Sample Data'!I309),'Control Sample Data'!I309&lt;35,'Control Sample Data'!I309&gt;0),'Control Sample Data'!I309-'Choose Housekeeping Genes'!AG$27,35-'Choose Housekeeping Genes'!AG$27),"")</f>
        <v/>
      </c>
      <c r="AF309" s="132" t="str">
        <f>IF(SUM('Control Sample Data'!J$3:J$386)&gt;10,IF(AND(ISNUMBER('Control Sample Data'!J309),'Control Sample Data'!J309&lt;35,'Control Sample Data'!J309&gt;0),'Control Sample Data'!J309-'Choose Housekeeping Genes'!AH$27,35-'Choose Housekeeping Genes'!AH$27),"")</f>
        <v/>
      </c>
      <c r="AG309" s="132" t="str">
        <f>IF(SUM('Control Sample Data'!K$3:K$386)&gt;10,IF(AND(ISNUMBER('Control Sample Data'!K309),'Control Sample Data'!K309&lt;35,'Control Sample Data'!K309&gt;0),'Control Sample Data'!K309-'Choose Housekeeping Genes'!AI$27,35-'Choose Housekeeping Genes'!AI$27),"")</f>
        <v/>
      </c>
      <c r="AH309" s="132" t="str">
        <f>IF(SUM('Control Sample Data'!L$3:L$386)&gt;10,IF(AND(ISNUMBER('Control Sample Data'!L309),'Control Sample Data'!L309&lt;35,'Control Sample Data'!L309&gt;0),'Control Sample Data'!L309-'Choose Housekeeping Genes'!AJ$27,35-'Choose Housekeeping Genes'!AJ$27),"")</f>
        <v/>
      </c>
      <c r="AI309" s="132" t="str">
        <f>IF(SUM('Control Sample Data'!M$3:M$386)&gt;10,IF(AND(ISNUMBER('Control Sample Data'!M309),'Control Sample Data'!M309&lt;35,'Control Sample Data'!M309&gt;0),'Control Sample Data'!M309-'Choose Housekeeping Genes'!AK$27,35-'Choose Housekeeping Genes'!AK$27),"")</f>
        <v/>
      </c>
      <c r="AJ309" s="132" t="str">
        <f>IF(SUM('Control Sample Data'!N$3:N$386)&gt;10,IF(AND(ISNUMBER('Control Sample Data'!N309),'Control Sample Data'!N309&lt;35,'Control Sample Data'!N309&gt;0),'Control Sample Data'!N309-'Choose Housekeeping Genes'!AL$27,35-'Choose Housekeeping Genes'!AL$27),"")</f>
        <v/>
      </c>
      <c r="AK309" s="132" t="str">
        <f>IF(SUM('Control Sample Data'!O$3:O$386)&gt;10,IF(AND(ISNUMBER('Control Sample Data'!O309),'Control Sample Data'!O309&lt;35,'Control Sample Data'!O309&gt;0),'Control Sample Data'!O309-'Choose Housekeeping Genes'!AM$27,35-'Choose Housekeeping Genes'!AM$27),"")</f>
        <v/>
      </c>
      <c r="AL309" s="132" t="str">
        <f>IF(SUM('Control Sample Data'!P$3:P$386)&gt;10,IF(AND(ISNUMBER('Control Sample Data'!P309),'Control Sample Data'!P309&lt;35,'Control Sample Data'!P309&gt;0),'Control Sample Data'!P309-'Choose Housekeeping Genes'!AN$27,35-'Choose Housekeeping Genes'!AN$27),"")</f>
        <v/>
      </c>
      <c r="AM309" s="132" t="str">
        <f>IF(SUM('Control Sample Data'!Q$3:Q$386)&gt;10,IF(AND(ISNUMBER('Control Sample Data'!Q309),'Control Sample Data'!Q309&lt;35,'Control Sample Data'!Q309&gt;0),'Control Sample Data'!Q309-'Choose Housekeeping Genes'!AO$27,35-'Choose Housekeeping Genes'!AO$27),"")</f>
        <v/>
      </c>
      <c r="AN309" s="132" t="str">
        <f>IF(SUM('Control Sample Data'!R$3:R$386)&gt;10,IF(AND(ISNUMBER('Control Sample Data'!R309),'Control Sample Data'!R309&lt;35,'Control Sample Data'!R309&gt;0),'Control Sample Data'!R309-'Choose Housekeeping Genes'!AP$27,35-'Choose Housekeeping Genes'!AP$27),"")</f>
        <v/>
      </c>
      <c r="AO309" s="132" t="str">
        <f>IF(SUM('Control Sample Data'!S$3:S$386)&gt;10,IF(AND(ISNUMBER('Control Sample Data'!S309),'Control Sample Data'!S309&lt;35,'Control Sample Data'!S309&gt;0),'Control Sample Data'!S309-'Choose Housekeeping Genes'!AQ$27,35-'Choose Housekeeping Genes'!AQ$27),"")</f>
        <v/>
      </c>
      <c r="AP309" s="132" t="str">
        <f>IF(SUM('Control Sample Data'!T$3:T$386)&gt;10,IF(AND(ISNUMBER('Control Sample Data'!T309),'Control Sample Data'!T309&lt;35,'Control Sample Data'!T309&gt;0),'Control Sample Data'!T309-'Choose Housekeeping Genes'!AR$27,35-'Choose Housekeeping Genes'!AR$27),"")</f>
        <v/>
      </c>
      <c r="AQ309" s="132" t="str">
        <f>IF(SUM('Control Sample Data'!U$3:U$386)&gt;10,IF(AND(ISNUMBER('Control Sample Data'!U309),'Control Sample Data'!U309&lt;35,'Control Sample Data'!U309&gt;0),'Control Sample Data'!U309-'Choose Housekeeping Genes'!AS$27,35-'Choose Housekeeping Genes'!AS$27),"")</f>
        <v/>
      </c>
      <c r="AR309" s="132" t="str">
        <f>IF(SUM('Control Sample Data'!V$3:V$386)&gt;10,IF(AND(ISNUMBER('Control Sample Data'!V309),'Control Sample Data'!V309&lt;35,'Control Sample Data'!V309&gt;0),'Control Sample Data'!V309-'Choose Housekeeping Genes'!AT$27,35-'Choose Housekeeping Genes'!AT$27),"")</f>
        <v/>
      </c>
      <c r="AS309" s="135" t="str">
        <f>'Control Sample Data'!A309</f>
        <v>MYCNOS-1</v>
      </c>
      <c r="AT309" s="35" t="s">
        <v>355</v>
      </c>
      <c r="AU309" s="132" t="str">
        <f ca="1">IF(ISNUMBER(C309-'Choose Housekeeping Genes'!D$17),C309-'Choose Housekeeping Genes'!D$17,"")</f>
        <v/>
      </c>
      <c r="AV309" s="132" t="str">
        <f ca="1">IF(ISNUMBER(D309-'Choose Housekeeping Genes'!E$17),D309-'Choose Housekeeping Genes'!E$17,"")</f>
        <v/>
      </c>
      <c r="AW309" s="132" t="str">
        <f ca="1">IF(ISNUMBER(E309-'Choose Housekeeping Genes'!F$17),E309-'Choose Housekeeping Genes'!F$17,"")</f>
        <v/>
      </c>
      <c r="AX309" s="132" t="str">
        <f ca="1">IF(ISNUMBER(F309-'Choose Housekeeping Genes'!G$17),F309-'Choose Housekeeping Genes'!G$17,"")</f>
        <v/>
      </c>
      <c r="AY309" s="132" t="str">
        <f ca="1">IF(ISNUMBER(G309-'Choose Housekeeping Genes'!H$17),G309-'Choose Housekeeping Genes'!H$17,"")</f>
        <v/>
      </c>
      <c r="AZ309" s="132" t="str">
        <f ca="1">IF(ISNUMBER(H309-'Choose Housekeeping Genes'!I$17),H309-'Choose Housekeeping Genes'!I$17,"")</f>
        <v/>
      </c>
      <c r="BA309" s="132" t="str">
        <f ca="1">IF(ISNUMBER(I309-'Choose Housekeeping Genes'!J$17),I309-'Choose Housekeeping Genes'!J$17,"")</f>
        <v/>
      </c>
      <c r="BB309" s="132" t="str">
        <f ca="1">IF(ISNUMBER(J309-'Choose Housekeeping Genes'!K$17),J309-'Choose Housekeeping Genes'!K$17,"")</f>
        <v/>
      </c>
      <c r="BC309" s="132" t="str">
        <f ca="1">IF(ISNUMBER(K309-'Choose Housekeeping Genes'!L$17),K309-'Choose Housekeeping Genes'!L$17,"")</f>
        <v/>
      </c>
      <c r="BD309" s="132" t="str">
        <f ca="1">IF(ISNUMBER(L309-'Choose Housekeeping Genes'!M$17),L309-'Choose Housekeeping Genes'!M$17,"")</f>
        <v/>
      </c>
      <c r="BE309" s="132" t="str">
        <f ca="1">IF(ISNUMBER(M309-'Choose Housekeeping Genes'!N$17),M309-'Choose Housekeeping Genes'!N$17,"")</f>
        <v/>
      </c>
      <c r="BF309" s="132" t="str">
        <f ca="1">IF(ISNUMBER(N309-'Choose Housekeeping Genes'!O$17),N309-'Choose Housekeeping Genes'!O$17,"")</f>
        <v/>
      </c>
      <c r="BG309" s="132" t="str">
        <f ca="1">IF(ISNUMBER(O309-'Choose Housekeeping Genes'!P$17),O309-'Choose Housekeeping Genes'!P$17,"")</f>
        <v/>
      </c>
      <c r="BH309" s="132" t="str">
        <f ca="1">IF(ISNUMBER(P309-'Choose Housekeeping Genes'!Q$17),P309-'Choose Housekeeping Genes'!Q$17,"")</f>
        <v/>
      </c>
      <c r="BI309" s="132" t="str">
        <f ca="1">IF(ISNUMBER(Q309-'Choose Housekeeping Genes'!R$17),Q309-'Choose Housekeeping Genes'!R$17,"")</f>
        <v/>
      </c>
      <c r="BJ309" s="132" t="str">
        <f ca="1">IF(ISNUMBER(R309-'Choose Housekeeping Genes'!S$17),R309-'Choose Housekeeping Genes'!S$17,"")</f>
        <v/>
      </c>
      <c r="BK309" s="132" t="str">
        <f ca="1">IF(ISNUMBER(S309-'Choose Housekeeping Genes'!T$17),S309-'Choose Housekeeping Genes'!T$17,"")</f>
        <v/>
      </c>
      <c r="BL309" s="132" t="str">
        <f ca="1">IF(ISNUMBER(T309-'Choose Housekeeping Genes'!U$17),T309-'Choose Housekeeping Genes'!U$17,"")</f>
        <v/>
      </c>
      <c r="BM309" s="132" t="str">
        <f ca="1">IF(ISNUMBER(U309-'Choose Housekeeping Genes'!V$17),U309-'Choose Housekeeping Genes'!V$17,"")</f>
        <v/>
      </c>
      <c r="BN309" s="132" t="str">
        <f ca="1">IF(ISNUMBER(V309-'Choose Housekeeping Genes'!W$17),V309-'Choose Housekeeping Genes'!W$17,"")</f>
        <v/>
      </c>
      <c r="BO309" s="142" t="str">
        <f t="shared" si="17"/>
        <v>MYCNOS-1</v>
      </c>
      <c r="BP309" s="141" t="s">
        <v>355</v>
      </c>
      <c r="BQ309" s="132" t="str">
        <f ca="1">IF(ISNUMBER(Y309-'Choose Housekeeping Genes'!AA$17),Y309-'Choose Housekeeping Genes'!AA$17,"")</f>
        <v/>
      </c>
      <c r="BR309" s="132" t="str">
        <f ca="1">IF(ISNUMBER(Z309-'Choose Housekeeping Genes'!AB$17),Z309-'Choose Housekeeping Genes'!AB$17,"")</f>
        <v/>
      </c>
      <c r="BS309" s="132" t="str">
        <f ca="1">IF(ISNUMBER(AA309-'Choose Housekeeping Genes'!AC$17),AA309-'Choose Housekeeping Genes'!AC$17,"")</f>
        <v/>
      </c>
      <c r="BT309" s="132" t="str">
        <f ca="1">IF(ISNUMBER(AB309-'Choose Housekeeping Genes'!AD$17),AB309-'Choose Housekeeping Genes'!AD$17,"")</f>
        <v/>
      </c>
      <c r="BU309" s="132" t="str">
        <f ca="1">IF(ISNUMBER(AC309-'Choose Housekeeping Genes'!AE$17),AC309-'Choose Housekeeping Genes'!AE$17,"")</f>
        <v/>
      </c>
      <c r="BV309" s="132" t="str">
        <f ca="1">IF(ISNUMBER(AD309-'Choose Housekeeping Genes'!AF$17),AD309-'Choose Housekeeping Genes'!AF$17,"")</f>
        <v/>
      </c>
      <c r="BW309" s="132" t="str">
        <f ca="1">IF(ISNUMBER(AE309-'Choose Housekeeping Genes'!AG$17),AE309-'Choose Housekeeping Genes'!AG$17,"")</f>
        <v/>
      </c>
      <c r="BX309" s="132" t="str">
        <f ca="1">IF(ISNUMBER(AF309-'Choose Housekeeping Genes'!AH$17),AF309-'Choose Housekeeping Genes'!AH$17,"")</f>
        <v/>
      </c>
      <c r="BY309" s="132" t="str">
        <f ca="1">IF(ISNUMBER(AG309-'Choose Housekeeping Genes'!AI$17),AG309-'Choose Housekeeping Genes'!AI$17,"")</f>
        <v/>
      </c>
      <c r="BZ309" s="132" t="str">
        <f ca="1">IF(ISNUMBER(AH309-'Choose Housekeeping Genes'!AJ$17),AH309-'Choose Housekeeping Genes'!AJ$17,"")</f>
        <v/>
      </c>
      <c r="CA309" s="132" t="str">
        <f ca="1">IF(ISNUMBER(AI309-'Choose Housekeeping Genes'!AK$17),AI309-'Choose Housekeeping Genes'!AK$17,"")</f>
        <v/>
      </c>
      <c r="CB309" s="132" t="str">
        <f ca="1">IF(ISNUMBER(AJ309-'Choose Housekeeping Genes'!AL$17),AJ309-'Choose Housekeeping Genes'!AL$17,"")</f>
        <v/>
      </c>
      <c r="CC309" s="132" t="str">
        <f ca="1">IF(ISNUMBER(AK309-'Choose Housekeeping Genes'!AM$17),AK309-'Choose Housekeeping Genes'!AM$17,"")</f>
        <v/>
      </c>
      <c r="CD309" s="132" t="str">
        <f ca="1">IF(ISNUMBER(AL309-'Choose Housekeeping Genes'!AN$17),AL309-'Choose Housekeeping Genes'!AN$17,"")</f>
        <v/>
      </c>
      <c r="CE309" s="132" t="str">
        <f ca="1">IF(ISNUMBER(AM309-'Choose Housekeeping Genes'!AO$17),AM309-'Choose Housekeeping Genes'!AO$17,"")</f>
        <v/>
      </c>
      <c r="CF309" s="132" t="str">
        <f ca="1">IF(ISNUMBER(AN309-'Choose Housekeeping Genes'!AP$17),AN309-'Choose Housekeeping Genes'!AP$17,"")</f>
        <v/>
      </c>
      <c r="CG309" s="132" t="str">
        <f ca="1">IF(ISNUMBER(AO309-'Choose Housekeeping Genes'!AQ$17),AO309-'Choose Housekeeping Genes'!AQ$17,"")</f>
        <v/>
      </c>
      <c r="CH309" s="132" t="str">
        <f ca="1">IF(ISNUMBER(AP309-'Choose Housekeeping Genes'!AR$17),AP309-'Choose Housekeeping Genes'!AR$17,"")</f>
        <v/>
      </c>
      <c r="CI309" s="132" t="str">
        <f ca="1">IF(ISNUMBER(AQ309-'Choose Housekeeping Genes'!AS$17),AQ309-'Choose Housekeeping Genes'!AS$17,"")</f>
        <v/>
      </c>
      <c r="CJ309" s="132" t="str">
        <f ca="1">IF(ISNUMBER(AR309-'Choose Housekeeping Genes'!AT$17),AR309-'Choose Housekeeping Genes'!AT$17,"")</f>
        <v/>
      </c>
      <c r="CK309" s="137" t="e">
        <f t="shared" ca="1" si="15"/>
        <v>#DIV/0!</v>
      </c>
      <c r="CL309" s="138" t="e">
        <f t="shared" ca="1" si="16"/>
        <v>#DIV/0!</v>
      </c>
    </row>
    <row r="310" spans="1:90" ht="12.75" x14ac:dyDescent="0.15">
      <c r="A310" s="131" t="str">
        <f>'Transcript table'!C310</f>
        <v>MYCNOS-2</v>
      </c>
      <c r="B310" s="35" t="s">
        <v>356</v>
      </c>
      <c r="C310" s="132" t="str">
        <f>IF(SUM('Test Sample Data'!C$3:C$386)&gt;10,IF(AND(ISNUMBER('Test Sample Data'!C310),'Test Sample Data'!C310&lt;35,'Test Sample Data'!C310&gt;0),'Test Sample Data'!C310-'Choose Housekeeping Genes'!D$27,35-'Choose Housekeeping Genes'!D$27),"")</f>
        <v/>
      </c>
      <c r="D310" s="132" t="str">
        <f>IF(SUM('Test Sample Data'!D$3:D$386)&gt;10,IF(AND(ISNUMBER('Test Sample Data'!D310),'Test Sample Data'!D310&lt;35,'Test Sample Data'!D310&gt;0),'Test Sample Data'!D310-'Choose Housekeeping Genes'!E$27,35-'Choose Housekeeping Genes'!E$27),"")</f>
        <v/>
      </c>
      <c r="E310" s="132" t="str">
        <f>IF(SUM('Test Sample Data'!E$3:E$386)&gt;10,IF(AND(ISNUMBER('Test Sample Data'!E310),'Test Sample Data'!E310&lt;35,'Test Sample Data'!E310&gt;0),'Test Sample Data'!E310-'Choose Housekeeping Genes'!F$27,35-'Choose Housekeeping Genes'!F$27),"")</f>
        <v/>
      </c>
      <c r="F310" s="132" t="str">
        <f>IF(SUM('Test Sample Data'!F$3:F$386)&gt;10,IF(AND(ISNUMBER('Test Sample Data'!F310),'Test Sample Data'!F310&lt;35,'Test Sample Data'!F310&gt;0),'Test Sample Data'!F310-'Choose Housekeeping Genes'!G$27,35-'Choose Housekeeping Genes'!G$27),"")</f>
        <v/>
      </c>
      <c r="G310" s="132" t="str">
        <f>IF(SUM('Test Sample Data'!G$3:G$386)&gt;10,IF(AND(ISNUMBER('Test Sample Data'!G310),'Test Sample Data'!G310&lt;35,'Test Sample Data'!G310&gt;0),'Test Sample Data'!G310-'Choose Housekeeping Genes'!H$27,35-'Choose Housekeeping Genes'!H$27),"")</f>
        <v/>
      </c>
      <c r="H310" s="132" t="str">
        <f>IF(SUM('Test Sample Data'!H$3:H$386)&gt;10,IF(AND(ISNUMBER('Test Sample Data'!H310),'Test Sample Data'!H310&lt;35,'Test Sample Data'!H310&gt;0),'Test Sample Data'!H310-'Choose Housekeeping Genes'!I$27,35-'Choose Housekeeping Genes'!I$27),"")</f>
        <v/>
      </c>
      <c r="I310" s="132" t="str">
        <f>IF(SUM('Test Sample Data'!I$3:I$386)&gt;10,IF(AND(ISNUMBER('Test Sample Data'!I310),'Test Sample Data'!I310&lt;35,'Test Sample Data'!I310&gt;0),'Test Sample Data'!I310-'Choose Housekeeping Genes'!J$27,35-'Choose Housekeeping Genes'!J$27),"")</f>
        <v/>
      </c>
      <c r="J310" s="132" t="str">
        <f>IF(SUM('Test Sample Data'!J$3:J$386)&gt;10,IF(AND(ISNUMBER('Test Sample Data'!J310),'Test Sample Data'!J310&lt;35,'Test Sample Data'!J310&gt;0),'Test Sample Data'!J310-'Choose Housekeeping Genes'!K$27,35-'Choose Housekeeping Genes'!K$27),"")</f>
        <v/>
      </c>
      <c r="K310" s="132" t="str">
        <f>IF(SUM('Test Sample Data'!K$3:K$386)&gt;10,IF(AND(ISNUMBER('Test Sample Data'!K310),'Test Sample Data'!K310&lt;35,'Test Sample Data'!K310&gt;0),'Test Sample Data'!K310-'Choose Housekeeping Genes'!L$27,35-'Choose Housekeeping Genes'!L$27),"")</f>
        <v/>
      </c>
      <c r="L310" s="132" t="str">
        <f>IF(SUM('Test Sample Data'!L$3:L$386)&gt;10,IF(AND(ISNUMBER('Test Sample Data'!L310),'Test Sample Data'!L310&lt;35,'Test Sample Data'!L310&gt;0),'Test Sample Data'!L310-'Choose Housekeeping Genes'!M$27,35-'Choose Housekeeping Genes'!M$27),"")</f>
        <v/>
      </c>
      <c r="M310" s="132" t="str">
        <f>IF(SUM('Test Sample Data'!M$3:M$386)&gt;10,IF(AND(ISNUMBER('Test Sample Data'!M310),'Test Sample Data'!M310&lt;35,'Test Sample Data'!M310&gt;0),'Test Sample Data'!M310-'Choose Housekeeping Genes'!N$27,35-'Choose Housekeeping Genes'!N$27),"")</f>
        <v/>
      </c>
      <c r="N310" s="132" t="str">
        <f>IF(SUM('Test Sample Data'!N$3:N$386)&gt;10,IF(AND(ISNUMBER('Test Sample Data'!N310),'Test Sample Data'!N310&lt;35,'Test Sample Data'!N310&gt;0),'Test Sample Data'!N310-'Choose Housekeeping Genes'!O$27,35-'Choose Housekeeping Genes'!O$27),"")</f>
        <v/>
      </c>
      <c r="O310" s="132" t="str">
        <f>IF(SUM('Test Sample Data'!O$3:O$386)&gt;10,IF(AND(ISNUMBER('Test Sample Data'!O310),'Test Sample Data'!O310&lt;35,'Test Sample Data'!O310&gt;0),'Test Sample Data'!O310-'Choose Housekeeping Genes'!P$27,35-'Choose Housekeeping Genes'!P$27),"")</f>
        <v/>
      </c>
      <c r="P310" s="132" t="str">
        <f>IF(SUM('Test Sample Data'!P$3:P$386)&gt;10,IF(AND(ISNUMBER('Test Sample Data'!P310),'Test Sample Data'!P310&lt;35,'Test Sample Data'!P310&gt;0),'Test Sample Data'!P310-'Choose Housekeeping Genes'!Q$27,35-'Choose Housekeeping Genes'!Q$27),"")</f>
        <v/>
      </c>
      <c r="Q310" s="132" t="str">
        <f>IF(SUM('Test Sample Data'!Q$3:Q$386)&gt;10,IF(AND(ISNUMBER('Test Sample Data'!Q310),'Test Sample Data'!Q310&lt;35,'Test Sample Data'!Q310&gt;0),'Test Sample Data'!Q310-'Choose Housekeeping Genes'!R$27,35-'Choose Housekeeping Genes'!R$27),"")</f>
        <v/>
      </c>
      <c r="R310" s="132" t="str">
        <f>IF(SUM('Test Sample Data'!R$3:R$386)&gt;10,IF(AND(ISNUMBER('Test Sample Data'!R310),'Test Sample Data'!R310&lt;35,'Test Sample Data'!R310&gt;0),'Test Sample Data'!R310-'Choose Housekeeping Genes'!S$27,35-'Choose Housekeeping Genes'!S$27),"")</f>
        <v/>
      </c>
      <c r="S310" s="132" t="str">
        <f>IF(SUM('Test Sample Data'!S$3:S$386)&gt;10,IF(AND(ISNUMBER('Test Sample Data'!S310),'Test Sample Data'!S310&lt;35,'Test Sample Data'!S310&gt;0),'Test Sample Data'!S310-'Choose Housekeeping Genes'!T$27,35-'Choose Housekeeping Genes'!T$27),"")</f>
        <v/>
      </c>
      <c r="T310" s="132" t="str">
        <f>IF(SUM('Test Sample Data'!T$3:T$386)&gt;10,IF(AND(ISNUMBER('Test Sample Data'!T310),'Test Sample Data'!T310&lt;35,'Test Sample Data'!T310&gt;0),'Test Sample Data'!T310-'Choose Housekeeping Genes'!U$27,35-'Choose Housekeeping Genes'!U$27),"")</f>
        <v/>
      </c>
      <c r="U310" s="132" t="str">
        <f>IF(SUM('Test Sample Data'!U$3:U$386)&gt;10,IF(AND(ISNUMBER('Test Sample Data'!U310),'Test Sample Data'!U310&lt;35,'Test Sample Data'!U310&gt;0),'Test Sample Data'!U310-'Choose Housekeeping Genes'!V$27,35-'Choose Housekeeping Genes'!V$27),"")</f>
        <v/>
      </c>
      <c r="V310" s="132" t="str">
        <f>IF(SUM('Test Sample Data'!V$3:V$386)&gt;10,IF(AND(ISNUMBER('Test Sample Data'!V310),'Test Sample Data'!V310&lt;35,'Test Sample Data'!V310&gt;0),'Test Sample Data'!V310-'Choose Housekeeping Genes'!W$27,35-'Choose Housekeeping Genes'!W$27),"")</f>
        <v/>
      </c>
      <c r="W310" s="140" t="str">
        <f>'Control Sample Data'!A310</f>
        <v>MYCNOS-2</v>
      </c>
      <c r="X310" s="141" t="s">
        <v>356</v>
      </c>
      <c r="Y310" s="132" t="str">
        <f>IF(SUM('Control Sample Data'!C$3:C$386)&gt;10,IF(AND(ISNUMBER('Control Sample Data'!C310),'Control Sample Data'!C310&lt;35,'Control Sample Data'!C310&gt;0),'Control Sample Data'!C310-'Choose Housekeeping Genes'!AA$27,35-'Choose Housekeeping Genes'!AA$27),"")</f>
        <v/>
      </c>
      <c r="Z310" s="132" t="str">
        <f>IF(SUM('Control Sample Data'!D$3:D$386)&gt;10,IF(AND(ISNUMBER('Control Sample Data'!D310),'Control Sample Data'!D310&lt;35,'Control Sample Data'!D310&gt;0),'Control Sample Data'!D310-'Choose Housekeeping Genes'!AB$27,35-'Choose Housekeeping Genes'!AB$27),"")</f>
        <v/>
      </c>
      <c r="AA310" s="132" t="str">
        <f>IF(SUM('Control Sample Data'!E$3:E$386)&gt;10,IF(AND(ISNUMBER('Control Sample Data'!E310),'Control Sample Data'!E310&lt;35,'Control Sample Data'!E310&gt;0),'Control Sample Data'!E310-'Choose Housekeeping Genes'!AC$27,35-'Choose Housekeeping Genes'!AC$27),"")</f>
        <v/>
      </c>
      <c r="AB310" s="132" t="str">
        <f>IF(SUM('Control Sample Data'!F$3:F$386)&gt;10,IF(AND(ISNUMBER('Control Sample Data'!F310),'Control Sample Data'!F310&lt;35,'Control Sample Data'!F310&gt;0),'Control Sample Data'!F310-'Choose Housekeeping Genes'!AD$27,35-'Choose Housekeeping Genes'!AD$27),"")</f>
        <v/>
      </c>
      <c r="AC310" s="132" t="str">
        <f>IF(SUM('Control Sample Data'!G$3:G$386)&gt;10,IF(AND(ISNUMBER('Control Sample Data'!G310),'Control Sample Data'!G310&lt;35,'Control Sample Data'!G310&gt;0),'Control Sample Data'!G310-'Choose Housekeeping Genes'!AE$27,35-'Choose Housekeeping Genes'!AE$27),"")</f>
        <v/>
      </c>
      <c r="AD310" s="132" t="str">
        <f>IF(SUM('Control Sample Data'!H$3:H$386)&gt;10,IF(AND(ISNUMBER('Control Sample Data'!H310),'Control Sample Data'!H310&lt;35,'Control Sample Data'!H310&gt;0),'Control Sample Data'!H310-'Choose Housekeeping Genes'!AF$27,35-'Choose Housekeeping Genes'!AF$27),"")</f>
        <v/>
      </c>
      <c r="AE310" s="132" t="str">
        <f>IF(SUM('Control Sample Data'!I$3:I$386)&gt;10,IF(AND(ISNUMBER('Control Sample Data'!I310),'Control Sample Data'!I310&lt;35,'Control Sample Data'!I310&gt;0),'Control Sample Data'!I310-'Choose Housekeeping Genes'!AG$27,35-'Choose Housekeeping Genes'!AG$27),"")</f>
        <v/>
      </c>
      <c r="AF310" s="132" t="str">
        <f>IF(SUM('Control Sample Data'!J$3:J$386)&gt;10,IF(AND(ISNUMBER('Control Sample Data'!J310),'Control Sample Data'!J310&lt;35,'Control Sample Data'!J310&gt;0),'Control Sample Data'!J310-'Choose Housekeeping Genes'!AH$27,35-'Choose Housekeeping Genes'!AH$27),"")</f>
        <v/>
      </c>
      <c r="AG310" s="132" t="str">
        <f>IF(SUM('Control Sample Data'!K$3:K$386)&gt;10,IF(AND(ISNUMBER('Control Sample Data'!K310),'Control Sample Data'!K310&lt;35,'Control Sample Data'!K310&gt;0),'Control Sample Data'!K310-'Choose Housekeeping Genes'!AI$27,35-'Choose Housekeeping Genes'!AI$27),"")</f>
        <v/>
      </c>
      <c r="AH310" s="132" t="str">
        <f>IF(SUM('Control Sample Data'!L$3:L$386)&gt;10,IF(AND(ISNUMBER('Control Sample Data'!L310),'Control Sample Data'!L310&lt;35,'Control Sample Data'!L310&gt;0),'Control Sample Data'!L310-'Choose Housekeeping Genes'!AJ$27,35-'Choose Housekeeping Genes'!AJ$27),"")</f>
        <v/>
      </c>
      <c r="AI310" s="132" t="str">
        <f>IF(SUM('Control Sample Data'!M$3:M$386)&gt;10,IF(AND(ISNUMBER('Control Sample Data'!M310),'Control Sample Data'!M310&lt;35,'Control Sample Data'!M310&gt;0),'Control Sample Data'!M310-'Choose Housekeeping Genes'!AK$27,35-'Choose Housekeeping Genes'!AK$27),"")</f>
        <v/>
      </c>
      <c r="AJ310" s="132" t="str">
        <f>IF(SUM('Control Sample Data'!N$3:N$386)&gt;10,IF(AND(ISNUMBER('Control Sample Data'!N310),'Control Sample Data'!N310&lt;35,'Control Sample Data'!N310&gt;0),'Control Sample Data'!N310-'Choose Housekeeping Genes'!AL$27,35-'Choose Housekeeping Genes'!AL$27),"")</f>
        <v/>
      </c>
      <c r="AK310" s="132" t="str">
        <f>IF(SUM('Control Sample Data'!O$3:O$386)&gt;10,IF(AND(ISNUMBER('Control Sample Data'!O310),'Control Sample Data'!O310&lt;35,'Control Sample Data'!O310&gt;0),'Control Sample Data'!O310-'Choose Housekeeping Genes'!AM$27,35-'Choose Housekeeping Genes'!AM$27),"")</f>
        <v/>
      </c>
      <c r="AL310" s="132" t="str">
        <f>IF(SUM('Control Sample Data'!P$3:P$386)&gt;10,IF(AND(ISNUMBER('Control Sample Data'!P310),'Control Sample Data'!P310&lt;35,'Control Sample Data'!P310&gt;0),'Control Sample Data'!P310-'Choose Housekeeping Genes'!AN$27,35-'Choose Housekeeping Genes'!AN$27),"")</f>
        <v/>
      </c>
      <c r="AM310" s="132" t="str">
        <f>IF(SUM('Control Sample Data'!Q$3:Q$386)&gt;10,IF(AND(ISNUMBER('Control Sample Data'!Q310),'Control Sample Data'!Q310&lt;35,'Control Sample Data'!Q310&gt;0),'Control Sample Data'!Q310-'Choose Housekeeping Genes'!AO$27,35-'Choose Housekeeping Genes'!AO$27),"")</f>
        <v/>
      </c>
      <c r="AN310" s="132" t="str">
        <f>IF(SUM('Control Sample Data'!R$3:R$386)&gt;10,IF(AND(ISNUMBER('Control Sample Data'!R310),'Control Sample Data'!R310&lt;35,'Control Sample Data'!R310&gt;0),'Control Sample Data'!R310-'Choose Housekeeping Genes'!AP$27,35-'Choose Housekeeping Genes'!AP$27),"")</f>
        <v/>
      </c>
      <c r="AO310" s="132" t="str">
        <f>IF(SUM('Control Sample Data'!S$3:S$386)&gt;10,IF(AND(ISNUMBER('Control Sample Data'!S310),'Control Sample Data'!S310&lt;35,'Control Sample Data'!S310&gt;0),'Control Sample Data'!S310-'Choose Housekeeping Genes'!AQ$27,35-'Choose Housekeeping Genes'!AQ$27),"")</f>
        <v/>
      </c>
      <c r="AP310" s="132" t="str">
        <f>IF(SUM('Control Sample Data'!T$3:T$386)&gt;10,IF(AND(ISNUMBER('Control Sample Data'!T310),'Control Sample Data'!T310&lt;35,'Control Sample Data'!T310&gt;0),'Control Sample Data'!T310-'Choose Housekeeping Genes'!AR$27,35-'Choose Housekeeping Genes'!AR$27),"")</f>
        <v/>
      </c>
      <c r="AQ310" s="132" t="str">
        <f>IF(SUM('Control Sample Data'!U$3:U$386)&gt;10,IF(AND(ISNUMBER('Control Sample Data'!U310),'Control Sample Data'!U310&lt;35,'Control Sample Data'!U310&gt;0),'Control Sample Data'!U310-'Choose Housekeeping Genes'!AS$27,35-'Choose Housekeeping Genes'!AS$27),"")</f>
        <v/>
      </c>
      <c r="AR310" s="132" t="str">
        <f>IF(SUM('Control Sample Data'!V$3:V$386)&gt;10,IF(AND(ISNUMBER('Control Sample Data'!V310),'Control Sample Data'!V310&lt;35,'Control Sample Data'!V310&gt;0),'Control Sample Data'!V310-'Choose Housekeeping Genes'!AT$27,35-'Choose Housekeeping Genes'!AT$27),"")</f>
        <v/>
      </c>
      <c r="AS310" s="135" t="str">
        <f>'Control Sample Data'!A310</f>
        <v>MYCNOS-2</v>
      </c>
      <c r="AT310" s="35" t="s">
        <v>356</v>
      </c>
      <c r="AU310" s="132" t="str">
        <f ca="1">IF(ISNUMBER(C310-'Choose Housekeeping Genes'!D$17),C310-'Choose Housekeeping Genes'!D$17,"")</f>
        <v/>
      </c>
      <c r="AV310" s="132" t="str">
        <f ca="1">IF(ISNUMBER(D310-'Choose Housekeeping Genes'!E$17),D310-'Choose Housekeeping Genes'!E$17,"")</f>
        <v/>
      </c>
      <c r="AW310" s="132" t="str">
        <f ca="1">IF(ISNUMBER(E310-'Choose Housekeeping Genes'!F$17),E310-'Choose Housekeeping Genes'!F$17,"")</f>
        <v/>
      </c>
      <c r="AX310" s="132" t="str">
        <f ca="1">IF(ISNUMBER(F310-'Choose Housekeeping Genes'!G$17),F310-'Choose Housekeeping Genes'!G$17,"")</f>
        <v/>
      </c>
      <c r="AY310" s="132" t="str">
        <f ca="1">IF(ISNUMBER(G310-'Choose Housekeeping Genes'!H$17),G310-'Choose Housekeeping Genes'!H$17,"")</f>
        <v/>
      </c>
      <c r="AZ310" s="132" t="str">
        <f ca="1">IF(ISNUMBER(H310-'Choose Housekeeping Genes'!I$17),H310-'Choose Housekeeping Genes'!I$17,"")</f>
        <v/>
      </c>
      <c r="BA310" s="132" t="str">
        <f ca="1">IF(ISNUMBER(I310-'Choose Housekeeping Genes'!J$17),I310-'Choose Housekeeping Genes'!J$17,"")</f>
        <v/>
      </c>
      <c r="BB310" s="132" t="str">
        <f ca="1">IF(ISNUMBER(J310-'Choose Housekeeping Genes'!K$17),J310-'Choose Housekeeping Genes'!K$17,"")</f>
        <v/>
      </c>
      <c r="BC310" s="132" t="str">
        <f ca="1">IF(ISNUMBER(K310-'Choose Housekeeping Genes'!L$17),K310-'Choose Housekeeping Genes'!L$17,"")</f>
        <v/>
      </c>
      <c r="BD310" s="132" t="str">
        <f ca="1">IF(ISNUMBER(L310-'Choose Housekeeping Genes'!M$17),L310-'Choose Housekeeping Genes'!M$17,"")</f>
        <v/>
      </c>
      <c r="BE310" s="132" t="str">
        <f ca="1">IF(ISNUMBER(M310-'Choose Housekeeping Genes'!N$17),M310-'Choose Housekeeping Genes'!N$17,"")</f>
        <v/>
      </c>
      <c r="BF310" s="132" t="str">
        <f ca="1">IF(ISNUMBER(N310-'Choose Housekeeping Genes'!O$17),N310-'Choose Housekeeping Genes'!O$17,"")</f>
        <v/>
      </c>
      <c r="BG310" s="132" t="str">
        <f ca="1">IF(ISNUMBER(O310-'Choose Housekeeping Genes'!P$17),O310-'Choose Housekeeping Genes'!P$17,"")</f>
        <v/>
      </c>
      <c r="BH310" s="132" t="str">
        <f ca="1">IF(ISNUMBER(P310-'Choose Housekeeping Genes'!Q$17),P310-'Choose Housekeeping Genes'!Q$17,"")</f>
        <v/>
      </c>
      <c r="BI310" s="132" t="str">
        <f ca="1">IF(ISNUMBER(Q310-'Choose Housekeeping Genes'!R$17),Q310-'Choose Housekeeping Genes'!R$17,"")</f>
        <v/>
      </c>
      <c r="BJ310" s="132" t="str">
        <f ca="1">IF(ISNUMBER(R310-'Choose Housekeeping Genes'!S$17),R310-'Choose Housekeeping Genes'!S$17,"")</f>
        <v/>
      </c>
      <c r="BK310" s="132" t="str">
        <f ca="1">IF(ISNUMBER(S310-'Choose Housekeeping Genes'!T$17),S310-'Choose Housekeeping Genes'!T$17,"")</f>
        <v/>
      </c>
      <c r="BL310" s="132" t="str">
        <f ca="1">IF(ISNUMBER(T310-'Choose Housekeeping Genes'!U$17),T310-'Choose Housekeeping Genes'!U$17,"")</f>
        <v/>
      </c>
      <c r="BM310" s="132" t="str">
        <f ca="1">IF(ISNUMBER(U310-'Choose Housekeeping Genes'!V$17),U310-'Choose Housekeeping Genes'!V$17,"")</f>
        <v/>
      </c>
      <c r="BN310" s="132" t="str">
        <f ca="1">IF(ISNUMBER(V310-'Choose Housekeeping Genes'!W$17),V310-'Choose Housekeeping Genes'!W$17,"")</f>
        <v/>
      </c>
      <c r="BO310" s="142" t="str">
        <f t="shared" si="17"/>
        <v>MYCNOS-2</v>
      </c>
      <c r="BP310" s="141" t="s">
        <v>356</v>
      </c>
      <c r="BQ310" s="132" t="str">
        <f ca="1">IF(ISNUMBER(Y310-'Choose Housekeeping Genes'!AA$17),Y310-'Choose Housekeeping Genes'!AA$17,"")</f>
        <v/>
      </c>
      <c r="BR310" s="132" t="str">
        <f ca="1">IF(ISNUMBER(Z310-'Choose Housekeeping Genes'!AB$17),Z310-'Choose Housekeeping Genes'!AB$17,"")</f>
        <v/>
      </c>
      <c r="BS310" s="132" t="str">
        <f ca="1">IF(ISNUMBER(AA310-'Choose Housekeeping Genes'!AC$17),AA310-'Choose Housekeeping Genes'!AC$17,"")</f>
        <v/>
      </c>
      <c r="BT310" s="132" t="str">
        <f ca="1">IF(ISNUMBER(AB310-'Choose Housekeeping Genes'!AD$17),AB310-'Choose Housekeeping Genes'!AD$17,"")</f>
        <v/>
      </c>
      <c r="BU310" s="132" t="str">
        <f ca="1">IF(ISNUMBER(AC310-'Choose Housekeeping Genes'!AE$17),AC310-'Choose Housekeeping Genes'!AE$17,"")</f>
        <v/>
      </c>
      <c r="BV310" s="132" t="str">
        <f ca="1">IF(ISNUMBER(AD310-'Choose Housekeeping Genes'!AF$17),AD310-'Choose Housekeeping Genes'!AF$17,"")</f>
        <v/>
      </c>
      <c r="BW310" s="132" t="str">
        <f ca="1">IF(ISNUMBER(AE310-'Choose Housekeeping Genes'!AG$17),AE310-'Choose Housekeeping Genes'!AG$17,"")</f>
        <v/>
      </c>
      <c r="BX310" s="132" t="str">
        <f ca="1">IF(ISNUMBER(AF310-'Choose Housekeeping Genes'!AH$17),AF310-'Choose Housekeeping Genes'!AH$17,"")</f>
        <v/>
      </c>
      <c r="BY310" s="132" t="str">
        <f ca="1">IF(ISNUMBER(AG310-'Choose Housekeeping Genes'!AI$17),AG310-'Choose Housekeeping Genes'!AI$17,"")</f>
        <v/>
      </c>
      <c r="BZ310" s="132" t="str">
        <f ca="1">IF(ISNUMBER(AH310-'Choose Housekeeping Genes'!AJ$17),AH310-'Choose Housekeeping Genes'!AJ$17,"")</f>
        <v/>
      </c>
      <c r="CA310" s="132" t="str">
        <f ca="1">IF(ISNUMBER(AI310-'Choose Housekeeping Genes'!AK$17),AI310-'Choose Housekeeping Genes'!AK$17,"")</f>
        <v/>
      </c>
      <c r="CB310" s="132" t="str">
        <f ca="1">IF(ISNUMBER(AJ310-'Choose Housekeeping Genes'!AL$17),AJ310-'Choose Housekeeping Genes'!AL$17,"")</f>
        <v/>
      </c>
      <c r="CC310" s="132" t="str">
        <f ca="1">IF(ISNUMBER(AK310-'Choose Housekeeping Genes'!AM$17),AK310-'Choose Housekeeping Genes'!AM$17,"")</f>
        <v/>
      </c>
      <c r="CD310" s="132" t="str">
        <f ca="1">IF(ISNUMBER(AL310-'Choose Housekeeping Genes'!AN$17),AL310-'Choose Housekeeping Genes'!AN$17,"")</f>
        <v/>
      </c>
      <c r="CE310" s="132" t="str">
        <f ca="1">IF(ISNUMBER(AM310-'Choose Housekeeping Genes'!AO$17),AM310-'Choose Housekeeping Genes'!AO$17,"")</f>
        <v/>
      </c>
      <c r="CF310" s="132" t="str">
        <f ca="1">IF(ISNUMBER(AN310-'Choose Housekeeping Genes'!AP$17),AN310-'Choose Housekeeping Genes'!AP$17,"")</f>
        <v/>
      </c>
      <c r="CG310" s="132" t="str">
        <f ca="1">IF(ISNUMBER(AO310-'Choose Housekeeping Genes'!AQ$17),AO310-'Choose Housekeeping Genes'!AQ$17,"")</f>
        <v/>
      </c>
      <c r="CH310" s="132" t="str">
        <f ca="1">IF(ISNUMBER(AP310-'Choose Housekeeping Genes'!AR$17),AP310-'Choose Housekeeping Genes'!AR$17,"")</f>
        <v/>
      </c>
      <c r="CI310" s="132" t="str">
        <f ca="1">IF(ISNUMBER(AQ310-'Choose Housekeeping Genes'!AS$17),AQ310-'Choose Housekeeping Genes'!AS$17,"")</f>
        <v/>
      </c>
      <c r="CJ310" s="132" t="str">
        <f ca="1">IF(ISNUMBER(AR310-'Choose Housekeeping Genes'!AT$17),AR310-'Choose Housekeeping Genes'!AT$17,"")</f>
        <v/>
      </c>
      <c r="CK310" s="137" t="e">
        <f t="shared" ca="1" si="15"/>
        <v>#DIV/0!</v>
      </c>
      <c r="CL310" s="138" t="e">
        <f t="shared" ca="1" si="16"/>
        <v>#DIV/0!</v>
      </c>
    </row>
    <row r="311" spans="1:90" ht="12.75" x14ac:dyDescent="0.15">
      <c r="A311" s="131" t="str">
        <f>'Transcript table'!C311</f>
        <v>NEAT1-1</v>
      </c>
      <c r="B311" s="35" t="s">
        <v>357</v>
      </c>
      <c r="C311" s="132" t="str">
        <f>IF(SUM('Test Sample Data'!C$3:C$386)&gt;10,IF(AND(ISNUMBER('Test Sample Data'!C311),'Test Sample Data'!C311&lt;35,'Test Sample Data'!C311&gt;0),'Test Sample Data'!C311-'Choose Housekeeping Genes'!D$27,35-'Choose Housekeeping Genes'!D$27),"")</f>
        <v/>
      </c>
      <c r="D311" s="132" t="str">
        <f>IF(SUM('Test Sample Data'!D$3:D$386)&gt;10,IF(AND(ISNUMBER('Test Sample Data'!D311),'Test Sample Data'!D311&lt;35,'Test Sample Data'!D311&gt;0),'Test Sample Data'!D311-'Choose Housekeeping Genes'!E$27,35-'Choose Housekeeping Genes'!E$27),"")</f>
        <v/>
      </c>
      <c r="E311" s="132" t="str">
        <f>IF(SUM('Test Sample Data'!E$3:E$386)&gt;10,IF(AND(ISNUMBER('Test Sample Data'!E311),'Test Sample Data'!E311&lt;35,'Test Sample Data'!E311&gt;0),'Test Sample Data'!E311-'Choose Housekeeping Genes'!F$27,35-'Choose Housekeeping Genes'!F$27),"")</f>
        <v/>
      </c>
      <c r="F311" s="132" t="str">
        <f>IF(SUM('Test Sample Data'!F$3:F$386)&gt;10,IF(AND(ISNUMBER('Test Sample Data'!F311),'Test Sample Data'!F311&lt;35,'Test Sample Data'!F311&gt;0),'Test Sample Data'!F311-'Choose Housekeeping Genes'!G$27,35-'Choose Housekeeping Genes'!G$27),"")</f>
        <v/>
      </c>
      <c r="G311" s="132" t="str">
        <f>IF(SUM('Test Sample Data'!G$3:G$386)&gt;10,IF(AND(ISNUMBER('Test Sample Data'!G311),'Test Sample Data'!G311&lt;35,'Test Sample Data'!G311&gt;0),'Test Sample Data'!G311-'Choose Housekeeping Genes'!H$27,35-'Choose Housekeeping Genes'!H$27),"")</f>
        <v/>
      </c>
      <c r="H311" s="132" t="str">
        <f>IF(SUM('Test Sample Data'!H$3:H$386)&gt;10,IF(AND(ISNUMBER('Test Sample Data'!H311),'Test Sample Data'!H311&lt;35,'Test Sample Data'!H311&gt;0),'Test Sample Data'!H311-'Choose Housekeeping Genes'!I$27,35-'Choose Housekeeping Genes'!I$27),"")</f>
        <v/>
      </c>
      <c r="I311" s="132" t="str">
        <f>IF(SUM('Test Sample Data'!I$3:I$386)&gt;10,IF(AND(ISNUMBER('Test Sample Data'!I311),'Test Sample Data'!I311&lt;35,'Test Sample Data'!I311&gt;0),'Test Sample Data'!I311-'Choose Housekeeping Genes'!J$27,35-'Choose Housekeeping Genes'!J$27),"")</f>
        <v/>
      </c>
      <c r="J311" s="132" t="str">
        <f>IF(SUM('Test Sample Data'!J$3:J$386)&gt;10,IF(AND(ISNUMBER('Test Sample Data'!J311),'Test Sample Data'!J311&lt;35,'Test Sample Data'!J311&gt;0),'Test Sample Data'!J311-'Choose Housekeeping Genes'!K$27,35-'Choose Housekeeping Genes'!K$27),"")</f>
        <v/>
      </c>
      <c r="K311" s="132" t="str">
        <f>IF(SUM('Test Sample Data'!K$3:K$386)&gt;10,IF(AND(ISNUMBER('Test Sample Data'!K311),'Test Sample Data'!K311&lt;35,'Test Sample Data'!K311&gt;0),'Test Sample Data'!K311-'Choose Housekeeping Genes'!L$27,35-'Choose Housekeeping Genes'!L$27),"")</f>
        <v/>
      </c>
      <c r="L311" s="132" t="str">
        <f>IF(SUM('Test Sample Data'!L$3:L$386)&gt;10,IF(AND(ISNUMBER('Test Sample Data'!L311),'Test Sample Data'!L311&lt;35,'Test Sample Data'!L311&gt;0),'Test Sample Data'!L311-'Choose Housekeeping Genes'!M$27,35-'Choose Housekeeping Genes'!M$27),"")</f>
        <v/>
      </c>
      <c r="M311" s="132" t="str">
        <f>IF(SUM('Test Sample Data'!M$3:M$386)&gt;10,IF(AND(ISNUMBER('Test Sample Data'!M311),'Test Sample Data'!M311&lt;35,'Test Sample Data'!M311&gt;0),'Test Sample Data'!M311-'Choose Housekeeping Genes'!N$27,35-'Choose Housekeeping Genes'!N$27),"")</f>
        <v/>
      </c>
      <c r="N311" s="132" t="str">
        <f>IF(SUM('Test Sample Data'!N$3:N$386)&gt;10,IF(AND(ISNUMBER('Test Sample Data'!N311),'Test Sample Data'!N311&lt;35,'Test Sample Data'!N311&gt;0),'Test Sample Data'!N311-'Choose Housekeeping Genes'!O$27,35-'Choose Housekeeping Genes'!O$27),"")</f>
        <v/>
      </c>
      <c r="O311" s="132" t="str">
        <f>IF(SUM('Test Sample Data'!O$3:O$386)&gt;10,IF(AND(ISNUMBER('Test Sample Data'!O311),'Test Sample Data'!O311&lt;35,'Test Sample Data'!O311&gt;0),'Test Sample Data'!O311-'Choose Housekeeping Genes'!P$27,35-'Choose Housekeeping Genes'!P$27),"")</f>
        <v/>
      </c>
      <c r="P311" s="132" t="str">
        <f>IF(SUM('Test Sample Data'!P$3:P$386)&gt;10,IF(AND(ISNUMBER('Test Sample Data'!P311),'Test Sample Data'!P311&lt;35,'Test Sample Data'!P311&gt;0),'Test Sample Data'!P311-'Choose Housekeeping Genes'!Q$27,35-'Choose Housekeeping Genes'!Q$27),"")</f>
        <v/>
      </c>
      <c r="Q311" s="132" t="str">
        <f>IF(SUM('Test Sample Data'!Q$3:Q$386)&gt;10,IF(AND(ISNUMBER('Test Sample Data'!Q311),'Test Sample Data'!Q311&lt;35,'Test Sample Data'!Q311&gt;0),'Test Sample Data'!Q311-'Choose Housekeeping Genes'!R$27,35-'Choose Housekeeping Genes'!R$27),"")</f>
        <v/>
      </c>
      <c r="R311" s="132" t="str">
        <f>IF(SUM('Test Sample Data'!R$3:R$386)&gt;10,IF(AND(ISNUMBER('Test Sample Data'!R311),'Test Sample Data'!R311&lt;35,'Test Sample Data'!R311&gt;0),'Test Sample Data'!R311-'Choose Housekeeping Genes'!S$27,35-'Choose Housekeeping Genes'!S$27),"")</f>
        <v/>
      </c>
      <c r="S311" s="132" t="str">
        <f>IF(SUM('Test Sample Data'!S$3:S$386)&gt;10,IF(AND(ISNUMBER('Test Sample Data'!S311),'Test Sample Data'!S311&lt;35,'Test Sample Data'!S311&gt;0),'Test Sample Data'!S311-'Choose Housekeeping Genes'!T$27,35-'Choose Housekeeping Genes'!T$27),"")</f>
        <v/>
      </c>
      <c r="T311" s="132" t="str">
        <f>IF(SUM('Test Sample Data'!T$3:T$386)&gt;10,IF(AND(ISNUMBER('Test Sample Data'!T311),'Test Sample Data'!T311&lt;35,'Test Sample Data'!T311&gt;0),'Test Sample Data'!T311-'Choose Housekeeping Genes'!U$27,35-'Choose Housekeeping Genes'!U$27),"")</f>
        <v/>
      </c>
      <c r="U311" s="132" t="str">
        <f>IF(SUM('Test Sample Data'!U$3:U$386)&gt;10,IF(AND(ISNUMBER('Test Sample Data'!U311),'Test Sample Data'!U311&lt;35,'Test Sample Data'!U311&gt;0),'Test Sample Data'!U311-'Choose Housekeeping Genes'!V$27,35-'Choose Housekeeping Genes'!V$27),"")</f>
        <v/>
      </c>
      <c r="V311" s="132" t="str">
        <f>IF(SUM('Test Sample Data'!V$3:V$386)&gt;10,IF(AND(ISNUMBER('Test Sample Data'!V311),'Test Sample Data'!V311&lt;35,'Test Sample Data'!V311&gt;0),'Test Sample Data'!V311-'Choose Housekeeping Genes'!W$27,35-'Choose Housekeeping Genes'!W$27),"")</f>
        <v/>
      </c>
      <c r="W311" s="140" t="str">
        <f>'Control Sample Data'!A311</f>
        <v>NEAT1-1</v>
      </c>
      <c r="X311" s="141" t="s">
        <v>357</v>
      </c>
      <c r="Y311" s="132" t="str">
        <f>IF(SUM('Control Sample Data'!C$3:C$386)&gt;10,IF(AND(ISNUMBER('Control Sample Data'!C311),'Control Sample Data'!C311&lt;35,'Control Sample Data'!C311&gt;0),'Control Sample Data'!C311-'Choose Housekeeping Genes'!AA$27,35-'Choose Housekeeping Genes'!AA$27),"")</f>
        <v/>
      </c>
      <c r="Z311" s="132" t="str">
        <f>IF(SUM('Control Sample Data'!D$3:D$386)&gt;10,IF(AND(ISNUMBER('Control Sample Data'!D311),'Control Sample Data'!D311&lt;35,'Control Sample Data'!D311&gt;0),'Control Sample Data'!D311-'Choose Housekeeping Genes'!AB$27,35-'Choose Housekeeping Genes'!AB$27),"")</f>
        <v/>
      </c>
      <c r="AA311" s="132" t="str">
        <f>IF(SUM('Control Sample Data'!E$3:E$386)&gt;10,IF(AND(ISNUMBER('Control Sample Data'!E311),'Control Sample Data'!E311&lt;35,'Control Sample Data'!E311&gt;0),'Control Sample Data'!E311-'Choose Housekeeping Genes'!AC$27,35-'Choose Housekeeping Genes'!AC$27),"")</f>
        <v/>
      </c>
      <c r="AB311" s="132" t="str">
        <f>IF(SUM('Control Sample Data'!F$3:F$386)&gt;10,IF(AND(ISNUMBER('Control Sample Data'!F311),'Control Sample Data'!F311&lt;35,'Control Sample Data'!F311&gt;0),'Control Sample Data'!F311-'Choose Housekeeping Genes'!AD$27,35-'Choose Housekeeping Genes'!AD$27),"")</f>
        <v/>
      </c>
      <c r="AC311" s="132" t="str">
        <f>IF(SUM('Control Sample Data'!G$3:G$386)&gt;10,IF(AND(ISNUMBER('Control Sample Data'!G311),'Control Sample Data'!G311&lt;35,'Control Sample Data'!G311&gt;0),'Control Sample Data'!G311-'Choose Housekeeping Genes'!AE$27,35-'Choose Housekeeping Genes'!AE$27),"")</f>
        <v/>
      </c>
      <c r="AD311" s="132" t="str">
        <f>IF(SUM('Control Sample Data'!H$3:H$386)&gt;10,IF(AND(ISNUMBER('Control Sample Data'!H311),'Control Sample Data'!H311&lt;35,'Control Sample Data'!H311&gt;0),'Control Sample Data'!H311-'Choose Housekeeping Genes'!AF$27,35-'Choose Housekeeping Genes'!AF$27),"")</f>
        <v/>
      </c>
      <c r="AE311" s="132" t="str">
        <f>IF(SUM('Control Sample Data'!I$3:I$386)&gt;10,IF(AND(ISNUMBER('Control Sample Data'!I311),'Control Sample Data'!I311&lt;35,'Control Sample Data'!I311&gt;0),'Control Sample Data'!I311-'Choose Housekeeping Genes'!AG$27,35-'Choose Housekeeping Genes'!AG$27),"")</f>
        <v/>
      </c>
      <c r="AF311" s="132" t="str">
        <f>IF(SUM('Control Sample Data'!J$3:J$386)&gt;10,IF(AND(ISNUMBER('Control Sample Data'!J311),'Control Sample Data'!J311&lt;35,'Control Sample Data'!J311&gt;0),'Control Sample Data'!J311-'Choose Housekeeping Genes'!AH$27,35-'Choose Housekeeping Genes'!AH$27),"")</f>
        <v/>
      </c>
      <c r="AG311" s="132" t="str">
        <f>IF(SUM('Control Sample Data'!K$3:K$386)&gt;10,IF(AND(ISNUMBER('Control Sample Data'!K311),'Control Sample Data'!K311&lt;35,'Control Sample Data'!K311&gt;0),'Control Sample Data'!K311-'Choose Housekeeping Genes'!AI$27,35-'Choose Housekeeping Genes'!AI$27),"")</f>
        <v/>
      </c>
      <c r="AH311" s="132" t="str">
        <f>IF(SUM('Control Sample Data'!L$3:L$386)&gt;10,IF(AND(ISNUMBER('Control Sample Data'!L311),'Control Sample Data'!L311&lt;35,'Control Sample Data'!L311&gt;0),'Control Sample Data'!L311-'Choose Housekeeping Genes'!AJ$27,35-'Choose Housekeeping Genes'!AJ$27),"")</f>
        <v/>
      </c>
      <c r="AI311" s="132" t="str">
        <f>IF(SUM('Control Sample Data'!M$3:M$386)&gt;10,IF(AND(ISNUMBER('Control Sample Data'!M311),'Control Sample Data'!M311&lt;35,'Control Sample Data'!M311&gt;0),'Control Sample Data'!M311-'Choose Housekeeping Genes'!AK$27,35-'Choose Housekeeping Genes'!AK$27),"")</f>
        <v/>
      </c>
      <c r="AJ311" s="132" t="str">
        <f>IF(SUM('Control Sample Data'!N$3:N$386)&gt;10,IF(AND(ISNUMBER('Control Sample Data'!N311),'Control Sample Data'!N311&lt;35,'Control Sample Data'!N311&gt;0),'Control Sample Data'!N311-'Choose Housekeeping Genes'!AL$27,35-'Choose Housekeeping Genes'!AL$27),"")</f>
        <v/>
      </c>
      <c r="AK311" s="132" t="str">
        <f>IF(SUM('Control Sample Data'!O$3:O$386)&gt;10,IF(AND(ISNUMBER('Control Sample Data'!O311),'Control Sample Data'!O311&lt;35,'Control Sample Data'!O311&gt;0),'Control Sample Data'!O311-'Choose Housekeeping Genes'!AM$27,35-'Choose Housekeeping Genes'!AM$27),"")</f>
        <v/>
      </c>
      <c r="AL311" s="132" t="str">
        <f>IF(SUM('Control Sample Data'!P$3:P$386)&gt;10,IF(AND(ISNUMBER('Control Sample Data'!P311),'Control Sample Data'!P311&lt;35,'Control Sample Data'!P311&gt;0),'Control Sample Data'!P311-'Choose Housekeeping Genes'!AN$27,35-'Choose Housekeeping Genes'!AN$27),"")</f>
        <v/>
      </c>
      <c r="AM311" s="132" t="str">
        <f>IF(SUM('Control Sample Data'!Q$3:Q$386)&gt;10,IF(AND(ISNUMBER('Control Sample Data'!Q311),'Control Sample Data'!Q311&lt;35,'Control Sample Data'!Q311&gt;0),'Control Sample Data'!Q311-'Choose Housekeeping Genes'!AO$27,35-'Choose Housekeeping Genes'!AO$27),"")</f>
        <v/>
      </c>
      <c r="AN311" s="132" t="str">
        <f>IF(SUM('Control Sample Data'!R$3:R$386)&gt;10,IF(AND(ISNUMBER('Control Sample Data'!R311),'Control Sample Data'!R311&lt;35,'Control Sample Data'!R311&gt;0),'Control Sample Data'!R311-'Choose Housekeeping Genes'!AP$27,35-'Choose Housekeeping Genes'!AP$27),"")</f>
        <v/>
      </c>
      <c r="AO311" s="132" t="str">
        <f>IF(SUM('Control Sample Data'!S$3:S$386)&gt;10,IF(AND(ISNUMBER('Control Sample Data'!S311),'Control Sample Data'!S311&lt;35,'Control Sample Data'!S311&gt;0),'Control Sample Data'!S311-'Choose Housekeeping Genes'!AQ$27,35-'Choose Housekeeping Genes'!AQ$27),"")</f>
        <v/>
      </c>
      <c r="AP311" s="132" t="str">
        <f>IF(SUM('Control Sample Data'!T$3:T$386)&gt;10,IF(AND(ISNUMBER('Control Sample Data'!T311),'Control Sample Data'!T311&lt;35,'Control Sample Data'!T311&gt;0),'Control Sample Data'!T311-'Choose Housekeeping Genes'!AR$27,35-'Choose Housekeeping Genes'!AR$27),"")</f>
        <v/>
      </c>
      <c r="AQ311" s="132" t="str">
        <f>IF(SUM('Control Sample Data'!U$3:U$386)&gt;10,IF(AND(ISNUMBER('Control Sample Data'!U311),'Control Sample Data'!U311&lt;35,'Control Sample Data'!U311&gt;0),'Control Sample Data'!U311-'Choose Housekeeping Genes'!AS$27,35-'Choose Housekeeping Genes'!AS$27),"")</f>
        <v/>
      </c>
      <c r="AR311" s="132" t="str">
        <f>IF(SUM('Control Sample Data'!V$3:V$386)&gt;10,IF(AND(ISNUMBER('Control Sample Data'!V311),'Control Sample Data'!V311&lt;35,'Control Sample Data'!V311&gt;0),'Control Sample Data'!V311-'Choose Housekeeping Genes'!AT$27,35-'Choose Housekeeping Genes'!AT$27),"")</f>
        <v/>
      </c>
      <c r="AS311" s="135" t="str">
        <f>'Control Sample Data'!A311</f>
        <v>NEAT1-1</v>
      </c>
      <c r="AT311" s="35" t="s">
        <v>357</v>
      </c>
      <c r="AU311" s="132" t="str">
        <f ca="1">IF(ISNUMBER(C311-'Choose Housekeeping Genes'!D$17),C311-'Choose Housekeeping Genes'!D$17,"")</f>
        <v/>
      </c>
      <c r="AV311" s="132" t="str">
        <f ca="1">IF(ISNUMBER(D311-'Choose Housekeeping Genes'!E$17),D311-'Choose Housekeeping Genes'!E$17,"")</f>
        <v/>
      </c>
      <c r="AW311" s="132" t="str">
        <f ca="1">IF(ISNUMBER(E311-'Choose Housekeeping Genes'!F$17),E311-'Choose Housekeeping Genes'!F$17,"")</f>
        <v/>
      </c>
      <c r="AX311" s="132" t="str">
        <f ca="1">IF(ISNUMBER(F311-'Choose Housekeeping Genes'!G$17),F311-'Choose Housekeeping Genes'!G$17,"")</f>
        <v/>
      </c>
      <c r="AY311" s="132" t="str">
        <f ca="1">IF(ISNUMBER(G311-'Choose Housekeeping Genes'!H$17),G311-'Choose Housekeeping Genes'!H$17,"")</f>
        <v/>
      </c>
      <c r="AZ311" s="132" t="str">
        <f ca="1">IF(ISNUMBER(H311-'Choose Housekeeping Genes'!I$17),H311-'Choose Housekeeping Genes'!I$17,"")</f>
        <v/>
      </c>
      <c r="BA311" s="132" t="str">
        <f ca="1">IF(ISNUMBER(I311-'Choose Housekeeping Genes'!J$17),I311-'Choose Housekeeping Genes'!J$17,"")</f>
        <v/>
      </c>
      <c r="BB311" s="132" t="str">
        <f ca="1">IF(ISNUMBER(J311-'Choose Housekeeping Genes'!K$17),J311-'Choose Housekeeping Genes'!K$17,"")</f>
        <v/>
      </c>
      <c r="BC311" s="132" t="str">
        <f ca="1">IF(ISNUMBER(K311-'Choose Housekeeping Genes'!L$17),K311-'Choose Housekeeping Genes'!L$17,"")</f>
        <v/>
      </c>
      <c r="BD311" s="132" t="str">
        <f ca="1">IF(ISNUMBER(L311-'Choose Housekeeping Genes'!M$17),L311-'Choose Housekeeping Genes'!M$17,"")</f>
        <v/>
      </c>
      <c r="BE311" s="132" t="str">
        <f ca="1">IF(ISNUMBER(M311-'Choose Housekeeping Genes'!N$17),M311-'Choose Housekeeping Genes'!N$17,"")</f>
        <v/>
      </c>
      <c r="BF311" s="132" t="str">
        <f ca="1">IF(ISNUMBER(N311-'Choose Housekeeping Genes'!O$17),N311-'Choose Housekeeping Genes'!O$17,"")</f>
        <v/>
      </c>
      <c r="BG311" s="132" t="str">
        <f ca="1">IF(ISNUMBER(O311-'Choose Housekeeping Genes'!P$17),O311-'Choose Housekeeping Genes'!P$17,"")</f>
        <v/>
      </c>
      <c r="BH311" s="132" t="str">
        <f ca="1">IF(ISNUMBER(P311-'Choose Housekeeping Genes'!Q$17),P311-'Choose Housekeeping Genes'!Q$17,"")</f>
        <v/>
      </c>
      <c r="BI311" s="132" t="str">
        <f ca="1">IF(ISNUMBER(Q311-'Choose Housekeeping Genes'!R$17),Q311-'Choose Housekeeping Genes'!R$17,"")</f>
        <v/>
      </c>
      <c r="BJ311" s="132" t="str">
        <f ca="1">IF(ISNUMBER(R311-'Choose Housekeeping Genes'!S$17),R311-'Choose Housekeeping Genes'!S$17,"")</f>
        <v/>
      </c>
      <c r="BK311" s="132" t="str">
        <f ca="1">IF(ISNUMBER(S311-'Choose Housekeeping Genes'!T$17),S311-'Choose Housekeeping Genes'!T$17,"")</f>
        <v/>
      </c>
      <c r="BL311" s="132" t="str">
        <f ca="1">IF(ISNUMBER(T311-'Choose Housekeeping Genes'!U$17),T311-'Choose Housekeeping Genes'!U$17,"")</f>
        <v/>
      </c>
      <c r="BM311" s="132" t="str">
        <f ca="1">IF(ISNUMBER(U311-'Choose Housekeeping Genes'!V$17),U311-'Choose Housekeeping Genes'!V$17,"")</f>
        <v/>
      </c>
      <c r="BN311" s="132" t="str">
        <f ca="1">IF(ISNUMBER(V311-'Choose Housekeeping Genes'!W$17),V311-'Choose Housekeeping Genes'!W$17,"")</f>
        <v/>
      </c>
      <c r="BO311" s="142" t="str">
        <f t="shared" si="17"/>
        <v>NEAT1-1</v>
      </c>
      <c r="BP311" s="141" t="s">
        <v>357</v>
      </c>
      <c r="BQ311" s="132" t="str">
        <f ca="1">IF(ISNUMBER(Y311-'Choose Housekeeping Genes'!AA$17),Y311-'Choose Housekeeping Genes'!AA$17,"")</f>
        <v/>
      </c>
      <c r="BR311" s="132" t="str">
        <f ca="1">IF(ISNUMBER(Z311-'Choose Housekeeping Genes'!AB$17),Z311-'Choose Housekeeping Genes'!AB$17,"")</f>
        <v/>
      </c>
      <c r="BS311" s="132" t="str">
        <f ca="1">IF(ISNUMBER(AA311-'Choose Housekeeping Genes'!AC$17),AA311-'Choose Housekeeping Genes'!AC$17,"")</f>
        <v/>
      </c>
      <c r="BT311" s="132" t="str">
        <f ca="1">IF(ISNUMBER(AB311-'Choose Housekeeping Genes'!AD$17),AB311-'Choose Housekeeping Genes'!AD$17,"")</f>
        <v/>
      </c>
      <c r="BU311" s="132" t="str">
        <f ca="1">IF(ISNUMBER(AC311-'Choose Housekeeping Genes'!AE$17),AC311-'Choose Housekeeping Genes'!AE$17,"")</f>
        <v/>
      </c>
      <c r="BV311" s="132" t="str">
        <f ca="1">IF(ISNUMBER(AD311-'Choose Housekeeping Genes'!AF$17),AD311-'Choose Housekeeping Genes'!AF$17,"")</f>
        <v/>
      </c>
      <c r="BW311" s="132" t="str">
        <f ca="1">IF(ISNUMBER(AE311-'Choose Housekeeping Genes'!AG$17),AE311-'Choose Housekeeping Genes'!AG$17,"")</f>
        <v/>
      </c>
      <c r="BX311" s="132" t="str">
        <f ca="1">IF(ISNUMBER(AF311-'Choose Housekeeping Genes'!AH$17),AF311-'Choose Housekeeping Genes'!AH$17,"")</f>
        <v/>
      </c>
      <c r="BY311" s="132" t="str">
        <f ca="1">IF(ISNUMBER(AG311-'Choose Housekeeping Genes'!AI$17),AG311-'Choose Housekeeping Genes'!AI$17,"")</f>
        <v/>
      </c>
      <c r="BZ311" s="132" t="str">
        <f ca="1">IF(ISNUMBER(AH311-'Choose Housekeeping Genes'!AJ$17),AH311-'Choose Housekeeping Genes'!AJ$17,"")</f>
        <v/>
      </c>
      <c r="CA311" s="132" t="str">
        <f ca="1">IF(ISNUMBER(AI311-'Choose Housekeeping Genes'!AK$17),AI311-'Choose Housekeeping Genes'!AK$17,"")</f>
        <v/>
      </c>
      <c r="CB311" s="132" t="str">
        <f ca="1">IF(ISNUMBER(AJ311-'Choose Housekeeping Genes'!AL$17),AJ311-'Choose Housekeeping Genes'!AL$17,"")</f>
        <v/>
      </c>
      <c r="CC311" s="132" t="str">
        <f ca="1">IF(ISNUMBER(AK311-'Choose Housekeeping Genes'!AM$17),AK311-'Choose Housekeeping Genes'!AM$17,"")</f>
        <v/>
      </c>
      <c r="CD311" s="132" t="str">
        <f ca="1">IF(ISNUMBER(AL311-'Choose Housekeeping Genes'!AN$17),AL311-'Choose Housekeeping Genes'!AN$17,"")</f>
        <v/>
      </c>
      <c r="CE311" s="132" t="str">
        <f ca="1">IF(ISNUMBER(AM311-'Choose Housekeeping Genes'!AO$17),AM311-'Choose Housekeeping Genes'!AO$17,"")</f>
        <v/>
      </c>
      <c r="CF311" s="132" t="str">
        <f ca="1">IF(ISNUMBER(AN311-'Choose Housekeeping Genes'!AP$17),AN311-'Choose Housekeeping Genes'!AP$17,"")</f>
        <v/>
      </c>
      <c r="CG311" s="132" t="str">
        <f ca="1">IF(ISNUMBER(AO311-'Choose Housekeeping Genes'!AQ$17),AO311-'Choose Housekeeping Genes'!AQ$17,"")</f>
        <v/>
      </c>
      <c r="CH311" s="132" t="str">
        <f ca="1">IF(ISNUMBER(AP311-'Choose Housekeeping Genes'!AR$17),AP311-'Choose Housekeeping Genes'!AR$17,"")</f>
        <v/>
      </c>
      <c r="CI311" s="132" t="str">
        <f ca="1">IF(ISNUMBER(AQ311-'Choose Housekeeping Genes'!AS$17),AQ311-'Choose Housekeeping Genes'!AS$17,"")</f>
        <v/>
      </c>
      <c r="CJ311" s="132" t="str">
        <f ca="1">IF(ISNUMBER(AR311-'Choose Housekeeping Genes'!AT$17),AR311-'Choose Housekeeping Genes'!AT$17,"")</f>
        <v/>
      </c>
      <c r="CK311" s="137" t="e">
        <f t="shared" ca="1" si="15"/>
        <v>#DIV/0!</v>
      </c>
      <c r="CL311" s="138" t="e">
        <f t="shared" ca="1" si="16"/>
        <v>#DIV/0!</v>
      </c>
    </row>
    <row r="312" spans="1:90" ht="12.75" x14ac:dyDescent="0.15">
      <c r="A312" s="131" t="str">
        <f>'Transcript table'!C312</f>
        <v>NEAT1-2</v>
      </c>
      <c r="B312" s="35" t="s">
        <v>358</v>
      </c>
      <c r="C312" s="132" t="str">
        <f>IF(SUM('Test Sample Data'!C$3:C$386)&gt;10,IF(AND(ISNUMBER('Test Sample Data'!C312),'Test Sample Data'!C312&lt;35,'Test Sample Data'!C312&gt;0),'Test Sample Data'!C312-'Choose Housekeeping Genes'!D$27,35-'Choose Housekeeping Genes'!D$27),"")</f>
        <v/>
      </c>
      <c r="D312" s="132" t="str">
        <f>IF(SUM('Test Sample Data'!D$3:D$386)&gt;10,IF(AND(ISNUMBER('Test Sample Data'!D312),'Test Sample Data'!D312&lt;35,'Test Sample Data'!D312&gt;0),'Test Sample Data'!D312-'Choose Housekeeping Genes'!E$27,35-'Choose Housekeeping Genes'!E$27),"")</f>
        <v/>
      </c>
      <c r="E312" s="132" t="str">
        <f>IF(SUM('Test Sample Data'!E$3:E$386)&gt;10,IF(AND(ISNUMBER('Test Sample Data'!E312),'Test Sample Data'!E312&lt;35,'Test Sample Data'!E312&gt;0),'Test Sample Data'!E312-'Choose Housekeeping Genes'!F$27,35-'Choose Housekeeping Genes'!F$27),"")</f>
        <v/>
      </c>
      <c r="F312" s="132" t="str">
        <f>IF(SUM('Test Sample Data'!F$3:F$386)&gt;10,IF(AND(ISNUMBER('Test Sample Data'!F312),'Test Sample Data'!F312&lt;35,'Test Sample Data'!F312&gt;0),'Test Sample Data'!F312-'Choose Housekeeping Genes'!G$27,35-'Choose Housekeeping Genes'!G$27),"")</f>
        <v/>
      </c>
      <c r="G312" s="132" t="str">
        <f>IF(SUM('Test Sample Data'!G$3:G$386)&gt;10,IF(AND(ISNUMBER('Test Sample Data'!G312),'Test Sample Data'!G312&lt;35,'Test Sample Data'!G312&gt;0),'Test Sample Data'!G312-'Choose Housekeeping Genes'!H$27,35-'Choose Housekeeping Genes'!H$27),"")</f>
        <v/>
      </c>
      <c r="H312" s="132" t="str">
        <f>IF(SUM('Test Sample Data'!H$3:H$386)&gt;10,IF(AND(ISNUMBER('Test Sample Data'!H312),'Test Sample Data'!H312&lt;35,'Test Sample Data'!H312&gt;0),'Test Sample Data'!H312-'Choose Housekeeping Genes'!I$27,35-'Choose Housekeeping Genes'!I$27),"")</f>
        <v/>
      </c>
      <c r="I312" s="132" t="str">
        <f>IF(SUM('Test Sample Data'!I$3:I$386)&gt;10,IF(AND(ISNUMBER('Test Sample Data'!I312),'Test Sample Data'!I312&lt;35,'Test Sample Data'!I312&gt;0),'Test Sample Data'!I312-'Choose Housekeeping Genes'!J$27,35-'Choose Housekeeping Genes'!J$27),"")</f>
        <v/>
      </c>
      <c r="J312" s="132" t="str">
        <f>IF(SUM('Test Sample Data'!J$3:J$386)&gt;10,IF(AND(ISNUMBER('Test Sample Data'!J312),'Test Sample Data'!J312&lt;35,'Test Sample Data'!J312&gt;0),'Test Sample Data'!J312-'Choose Housekeeping Genes'!K$27,35-'Choose Housekeeping Genes'!K$27),"")</f>
        <v/>
      </c>
      <c r="K312" s="132" t="str">
        <f>IF(SUM('Test Sample Data'!K$3:K$386)&gt;10,IF(AND(ISNUMBER('Test Sample Data'!K312),'Test Sample Data'!K312&lt;35,'Test Sample Data'!K312&gt;0),'Test Sample Data'!K312-'Choose Housekeeping Genes'!L$27,35-'Choose Housekeeping Genes'!L$27),"")</f>
        <v/>
      </c>
      <c r="L312" s="132" t="str">
        <f>IF(SUM('Test Sample Data'!L$3:L$386)&gt;10,IF(AND(ISNUMBER('Test Sample Data'!L312),'Test Sample Data'!L312&lt;35,'Test Sample Data'!L312&gt;0),'Test Sample Data'!L312-'Choose Housekeeping Genes'!M$27,35-'Choose Housekeeping Genes'!M$27),"")</f>
        <v/>
      </c>
      <c r="M312" s="132" t="str">
        <f>IF(SUM('Test Sample Data'!M$3:M$386)&gt;10,IF(AND(ISNUMBER('Test Sample Data'!M312),'Test Sample Data'!M312&lt;35,'Test Sample Data'!M312&gt;0),'Test Sample Data'!M312-'Choose Housekeeping Genes'!N$27,35-'Choose Housekeeping Genes'!N$27),"")</f>
        <v/>
      </c>
      <c r="N312" s="132" t="str">
        <f>IF(SUM('Test Sample Data'!N$3:N$386)&gt;10,IF(AND(ISNUMBER('Test Sample Data'!N312),'Test Sample Data'!N312&lt;35,'Test Sample Data'!N312&gt;0),'Test Sample Data'!N312-'Choose Housekeeping Genes'!O$27,35-'Choose Housekeeping Genes'!O$27),"")</f>
        <v/>
      </c>
      <c r="O312" s="132" t="str">
        <f>IF(SUM('Test Sample Data'!O$3:O$386)&gt;10,IF(AND(ISNUMBER('Test Sample Data'!O312),'Test Sample Data'!O312&lt;35,'Test Sample Data'!O312&gt;0),'Test Sample Data'!O312-'Choose Housekeeping Genes'!P$27,35-'Choose Housekeeping Genes'!P$27),"")</f>
        <v/>
      </c>
      <c r="P312" s="132" t="str">
        <f>IF(SUM('Test Sample Data'!P$3:P$386)&gt;10,IF(AND(ISNUMBER('Test Sample Data'!P312),'Test Sample Data'!P312&lt;35,'Test Sample Data'!P312&gt;0),'Test Sample Data'!P312-'Choose Housekeeping Genes'!Q$27,35-'Choose Housekeeping Genes'!Q$27),"")</f>
        <v/>
      </c>
      <c r="Q312" s="132" t="str">
        <f>IF(SUM('Test Sample Data'!Q$3:Q$386)&gt;10,IF(AND(ISNUMBER('Test Sample Data'!Q312),'Test Sample Data'!Q312&lt;35,'Test Sample Data'!Q312&gt;0),'Test Sample Data'!Q312-'Choose Housekeeping Genes'!R$27,35-'Choose Housekeeping Genes'!R$27),"")</f>
        <v/>
      </c>
      <c r="R312" s="132" t="str">
        <f>IF(SUM('Test Sample Data'!R$3:R$386)&gt;10,IF(AND(ISNUMBER('Test Sample Data'!R312),'Test Sample Data'!R312&lt;35,'Test Sample Data'!R312&gt;0),'Test Sample Data'!R312-'Choose Housekeeping Genes'!S$27,35-'Choose Housekeeping Genes'!S$27),"")</f>
        <v/>
      </c>
      <c r="S312" s="132" t="str">
        <f>IF(SUM('Test Sample Data'!S$3:S$386)&gt;10,IF(AND(ISNUMBER('Test Sample Data'!S312),'Test Sample Data'!S312&lt;35,'Test Sample Data'!S312&gt;0),'Test Sample Data'!S312-'Choose Housekeeping Genes'!T$27,35-'Choose Housekeeping Genes'!T$27),"")</f>
        <v/>
      </c>
      <c r="T312" s="132" t="str">
        <f>IF(SUM('Test Sample Data'!T$3:T$386)&gt;10,IF(AND(ISNUMBER('Test Sample Data'!T312),'Test Sample Data'!T312&lt;35,'Test Sample Data'!T312&gt;0),'Test Sample Data'!T312-'Choose Housekeeping Genes'!U$27,35-'Choose Housekeeping Genes'!U$27),"")</f>
        <v/>
      </c>
      <c r="U312" s="132" t="str">
        <f>IF(SUM('Test Sample Data'!U$3:U$386)&gt;10,IF(AND(ISNUMBER('Test Sample Data'!U312),'Test Sample Data'!U312&lt;35,'Test Sample Data'!U312&gt;0),'Test Sample Data'!U312-'Choose Housekeeping Genes'!V$27,35-'Choose Housekeeping Genes'!V$27),"")</f>
        <v/>
      </c>
      <c r="V312" s="132" t="str">
        <f>IF(SUM('Test Sample Data'!V$3:V$386)&gt;10,IF(AND(ISNUMBER('Test Sample Data'!V312),'Test Sample Data'!V312&lt;35,'Test Sample Data'!V312&gt;0),'Test Sample Data'!V312-'Choose Housekeeping Genes'!W$27,35-'Choose Housekeeping Genes'!W$27),"")</f>
        <v/>
      </c>
      <c r="W312" s="140" t="str">
        <f>'Control Sample Data'!A312</f>
        <v>NEAT1-2</v>
      </c>
      <c r="X312" s="141" t="s">
        <v>358</v>
      </c>
      <c r="Y312" s="132" t="str">
        <f>IF(SUM('Control Sample Data'!C$3:C$386)&gt;10,IF(AND(ISNUMBER('Control Sample Data'!C312),'Control Sample Data'!C312&lt;35,'Control Sample Data'!C312&gt;0),'Control Sample Data'!C312-'Choose Housekeeping Genes'!AA$27,35-'Choose Housekeeping Genes'!AA$27),"")</f>
        <v/>
      </c>
      <c r="Z312" s="132" t="str">
        <f>IF(SUM('Control Sample Data'!D$3:D$386)&gt;10,IF(AND(ISNUMBER('Control Sample Data'!D312),'Control Sample Data'!D312&lt;35,'Control Sample Data'!D312&gt;0),'Control Sample Data'!D312-'Choose Housekeeping Genes'!AB$27,35-'Choose Housekeeping Genes'!AB$27),"")</f>
        <v/>
      </c>
      <c r="AA312" s="132" t="str">
        <f>IF(SUM('Control Sample Data'!E$3:E$386)&gt;10,IF(AND(ISNUMBER('Control Sample Data'!E312),'Control Sample Data'!E312&lt;35,'Control Sample Data'!E312&gt;0),'Control Sample Data'!E312-'Choose Housekeeping Genes'!AC$27,35-'Choose Housekeeping Genes'!AC$27),"")</f>
        <v/>
      </c>
      <c r="AB312" s="132" t="str">
        <f>IF(SUM('Control Sample Data'!F$3:F$386)&gt;10,IF(AND(ISNUMBER('Control Sample Data'!F312),'Control Sample Data'!F312&lt;35,'Control Sample Data'!F312&gt;0),'Control Sample Data'!F312-'Choose Housekeeping Genes'!AD$27,35-'Choose Housekeeping Genes'!AD$27),"")</f>
        <v/>
      </c>
      <c r="AC312" s="132" t="str">
        <f>IF(SUM('Control Sample Data'!G$3:G$386)&gt;10,IF(AND(ISNUMBER('Control Sample Data'!G312),'Control Sample Data'!G312&lt;35,'Control Sample Data'!G312&gt;0),'Control Sample Data'!G312-'Choose Housekeeping Genes'!AE$27,35-'Choose Housekeeping Genes'!AE$27),"")</f>
        <v/>
      </c>
      <c r="AD312" s="132" t="str">
        <f>IF(SUM('Control Sample Data'!H$3:H$386)&gt;10,IF(AND(ISNUMBER('Control Sample Data'!H312),'Control Sample Data'!H312&lt;35,'Control Sample Data'!H312&gt;0),'Control Sample Data'!H312-'Choose Housekeeping Genes'!AF$27,35-'Choose Housekeeping Genes'!AF$27),"")</f>
        <v/>
      </c>
      <c r="AE312" s="132" t="str">
        <f>IF(SUM('Control Sample Data'!I$3:I$386)&gt;10,IF(AND(ISNUMBER('Control Sample Data'!I312),'Control Sample Data'!I312&lt;35,'Control Sample Data'!I312&gt;0),'Control Sample Data'!I312-'Choose Housekeeping Genes'!AG$27,35-'Choose Housekeeping Genes'!AG$27),"")</f>
        <v/>
      </c>
      <c r="AF312" s="132" t="str">
        <f>IF(SUM('Control Sample Data'!J$3:J$386)&gt;10,IF(AND(ISNUMBER('Control Sample Data'!J312),'Control Sample Data'!J312&lt;35,'Control Sample Data'!J312&gt;0),'Control Sample Data'!J312-'Choose Housekeeping Genes'!AH$27,35-'Choose Housekeeping Genes'!AH$27),"")</f>
        <v/>
      </c>
      <c r="AG312" s="132" t="str">
        <f>IF(SUM('Control Sample Data'!K$3:K$386)&gt;10,IF(AND(ISNUMBER('Control Sample Data'!K312),'Control Sample Data'!K312&lt;35,'Control Sample Data'!K312&gt;0),'Control Sample Data'!K312-'Choose Housekeeping Genes'!AI$27,35-'Choose Housekeeping Genes'!AI$27),"")</f>
        <v/>
      </c>
      <c r="AH312" s="132" t="str">
        <f>IF(SUM('Control Sample Data'!L$3:L$386)&gt;10,IF(AND(ISNUMBER('Control Sample Data'!L312),'Control Sample Data'!L312&lt;35,'Control Sample Data'!L312&gt;0),'Control Sample Data'!L312-'Choose Housekeeping Genes'!AJ$27,35-'Choose Housekeeping Genes'!AJ$27),"")</f>
        <v/>
      </c>
      <c r="AI312" s="132" t="str">
        <f>IF(SUM('Control Sample Data'!M$3:M$386)&gt;10,IF(AND(ISNUMBER('Control Sample Data'!M312),'Control Sample Data'!M312&lt;35,'Control Sample Data'!M312&gt;0),'Control Sample Data'!M312-'Choose Housekeeping Genes'!AK$27,35-'Choose Housekeeping Genes'!AK$27),"")</f>
        <v/>
      </c>
      <c r="AJ312" s="132" t="str">
        <f>IF(SUM('Control Sample Data'!N$3:N$386)&gt;10,IF(AND(ISNUMBER('Control Sample Data'!N312),'Control Sample Data'!N312&lt;35,'Control Sample Data'!N312&gt;0),'Control Sample Data'!N312-'Choose Housekeeping Genes'!AL$27,35-'Choose Housekeeping Genes'!AL$27),"")</f>
        <v/>
      </c>
      <c r="AK312" s="132" t="str">
        <f>IF(SUM('Control Sample Data'!O$3:O$386)&gt;10,IF(AND(ISNUMBER('Control Sample Data'!O312),'Control Sample Data'!O312&lt;35,'Control Sample Data'!O312&gt;0),'Control Sample Data'!O312-'Choose Housekeeping Genes'!AM$27,35-'Choose Housekeeping Genes'!AM$27),"")</f>
        <v/>
      </c>
      <c r="AL312" s="132" t="str">
        <f>IF(SUM('Control Sample Data'!P$3:P$386)&gt;10,IF(AND(ISNUMBER('Control Sample Data'!P312),'Control Sample Data'!P312&lt;35,'Control Sample Data'!P312&gt;0),'Control Sample Data'!P312-'Choose Housekeeping Genes'!AN$27,35-'Choose Housekeeping Genes'!AN$27),"")</f>
        <v/>
      </c>
      <c r="AM312" s="132" t="str">
        <f>IF(SUM('Control Sample Data'!Q$3:Q$386)&gt;10,IF(AND(ISNUMBER('Control Sample Data'!Q312),'Control Sample Data'!Q312&lt;35,'Control Sample Data'!Q312&gt;0),'Control Sample Data'!Q312-'Choose Housekeeping Genes'!AO$27,35-'Choose Housekeeping Genes'!AO$27),"")</f>
        <v/>
      </c>
      <c r="AN312" s="132" t="str">
        <f>IF(SUM('Control Sample Data'!R$3:R$386)&gt;10,IF(AND(ISNUMBER('Control Sample Data'!R312),'Control Sample Data'!R312&lt;35,'Control Sample Data'!R312&gt;0),'Control Sample Data'!R312-'Choose Housekeeping Genes'!AP$27,35-'Choose Housekeeping Genes'!AP$27),"")</f>
        <v/>
      </c>
      <c r="AO312" s="132" t="str">
        <f>IF(SUM('Control Sample Data'!S$3:S$386)&gt;10,IF(AND(ISNUMBER('Control Sample Data'!S312),'Control Sample Data'!S312&lt;35,'Control Sample Data'!S312&gt;0),'Control Sample Data'!S312-'Choose Housekeeping Genes'!AQ$27,35-'Choose Housekeeping Genes'!AQ$27),"")</f>
        <v/>
      </c>
      <c r="AP312" s="132" t="str">
        <f>IF(SUM('Control Sample Data'!T$3:T$386)&gt;10,IF(AND(ISNUMBER('Control Sample Data'!T312),'Control Sample Data'!T312&lt;35,'Control Sample Data'!T312&gt;0),'Control Sample Data'!T312-'Choose Housekeeping Genes'!AR$27,35-'Choose Housekeeping Genes'!AR$27),"")</f>
        <v/>
      </c>
      <c r="AQ312" s="132" t="str">
        <f>IF(SUM('Control Sample Data'!U$3:U$386)&gt;10,IF(AND(ISNUMBER('Control Sample Data'!U312),'Control Sample Data'!U312&lt;35,'Control Sample Data'!U312&gt;0),'Control Sample Data'!U312-'Choose Housekeeping Genes'!AS$27,35-'Choose Housekeeping Genes'!AS$27),"")</f>
        <v/>
      </c>
      <c r="AR312" s="132" t="str">
        <f>IF(SUM('Control Sample Data'!V$3:V$386)&gt;10,IF(AND(ISNUMBER('Control Sample Data'!V312),'Control Sample Data'!V312&lt;35,'Control Sample Data'!V312&gt;0),'Control Sample Data'!V312-'Choose Housekeeping Genes'!AT$27,35-'Choose Housekeeping Genes'!AT$27),"")</f>
        <v/>
      </c>
      <c r="AS312" s="135" t="str">
        <f>'Control Sample Data'!A312</f>
        <v>NEAT1-2</v>
      </c>
      <c r="AT312" s="35" t="s">
        <v>358</v>
      </c>
      <c r="AU312" s="132" t="str">
        <f ca="1">IF(ISNUMBER(C312-'Choose Housekeeping Genes'!D$17),C312-'Choose Housekeeping Genes'!D$17,"")</f>
        <v/>
      </c>
      <c r="AV312" s="132" t="str">
        <f ca="1">IF(ISNUMBER(D312-'Choose Housekeeping Genes'!E$17),D312-'Choose Housekeeping Genes'!E$17,"")</f>
        <v/>
      </c>
      <c r="AW312" s="132" t="str">
        <f ca="1">IF(ISNUMBER(E312-'Choose Housekeeping Genes'!F$17),E312-'Choose Housekeeping Genes'!F$17,"")</f>
        <v/>
      </c>
      <c r="AX312" s="132" t="str">
        <f ca="1">IF(ISNUMBER(F312-'Choose Housekeeping Genes'!G$17),F312-'Choose Housekeeping Genes'!G$17,"")</f>
        <v/>
      </c>
      <c r="AY312" s="132" t="str">
        <f ca="1">IF(ISNUMBER(G312-'Choose Housekeeping Genes'!H$17),G312-'Choose Housekeeping Genes'!H$17,"")</f>
        <v/>
      </c>
      <c r="AZ312" s="132" t="str">
        <f ca="1">IF(ISNUMBER(H312-'Choose Housekeeping Genes'!I$17),H312-'Choose Housekeeping Genes'!I$17,"")</f>
        <v/>
      </c>
      <c r="BA312" s="132" t="str">
        <f ca="1">IF(ISNUMBER(I312-'Choose Housekeeping Genes'!J$17),I312-'Choose Housekeeping Genes'!J$17,"")</f>
        <v/>
      </c>
      <c r="BB312" s="132" t="str">
        <f ca="1">IF(ISNUMBER(J312-'Choose Housekeeping Genes'!K$17),J312-'Choose Housekeeping Genes'!K$17,"")</f>
        <v/>
      </c>
      <c r="BC312" s="132" t="str">
        <f ca="1">IF(ISNUMBER(K312-'Choose Housekeeping Genes'!L$17),K312-'Choose Housekeeping Genes'!L$17,"")</f>
        <v/>
      </c>
      <c r="BD312" s="132" t="str">
        <f ca="1">IF(ISNUMBER(L312-'Choose Housekeeping Genes'!M$17),L312-'Choose Housekeeping Genes'!M$17,"")</f>
        <v/>
      </c>
      <c r="BE312" s="132" t="str">
        <f ca="1">IF(ISNUMBER(M312-'Choose Housekeeping Genes'!N$17),M312-'Choose Housekeeping Genes'!N$17,"")</f>
        <v/>
      </c>
      <c r="BF312" s="132" t="str">
        <f ca="1">IF(ISNUMBER(N312-'Choose Housekeeping Genes'!O$17),N312-'Choose Housekeeping Genes'!O$17,"")</f>
        <v/>
      </c>
      <c r="BG312" s="132" t="str">
        <f ca="1">IF(ISNUMBER(O312-'Choose Housekeeping Genes'!P$17),O312-'Choose Housekeeping Genes'!P$17,"")</f>
        <v/>
      </c>
      <c r="BH312" s="132" t="str">
        <f ca="1">IF(ISNUMBER(P312-'Choose Housekeeping Genes'!Q$17),P312-'Choose Housekeeping Genes'!Q$17,"")</f>
        <v/>
      </c>
      <c r="BI312" s="132" t="str">
        <f ca="1">IF(ISNUMBER(Q312-'Choose Housekeeping Genes'!R$17),Q312-'Choose Housekeeping Genes'!R$17,"")</f>
        <v/>
      </c>
      <c r="BJ312" s="132" t="str">
        <f ca="1">IF(ISNUMBER(R312-'Choose Housekeeping Genes'!S$17),R312-'Choose Housekeeping Genes'!S$17,"")</f>
        <v/>
      </c>
      <c r="BK312" s="132" t="str">
        <f ca="1">IF(ISNUMBER(S312-'Choose Housekeeping Genes'!T$17),S312-'Choose Housekeeping Genes'!T$17,"")</f>
        <v/>
      </c>
      <c r="BL312" s="132" t="str">
        <f ca="1">IF(ISNUMBER(T312-'Choose Housekeeping Genes'!U$17),T312-'Choose Housekeeping Genes'!U$17,"")</f>
        <v/>
      </c>
      <c r="BM312" s="132" t="str">
        <f ca="1">IF(ISNUMBER(U312-'Choose Housekeeping Genes'!V$17),U312-'Choose Housekeeping Genes'!V$17,"")</f>
        <v/>
      </c>
      <c r="BN312" s="132" t="str">
        <f ca="1">IF(ISNUMBER(V312-'Choose Housekeeping Genes'!W$17),V312-'Choose Housekeeping Genes'!W$17,"")</f>
        <v/>
      </c>
      <c r="BO312" s="142" t="str">
        <f t="shared" si="17"/>
        <v>NEAT1-2</v>
      </c>
      <c r="BP312" s="141" t="s">
        <v>358</v>
      </c>
      <c r="BQ312" s="132" t="str">
        <f ca="1">IF(ISNUMBER(Y312-'Choose Housekeeping Genes'!AA$17),Y312-'Choose Housekeeping Genes'!AA$17,"")</f>
        <v/>
      </c>
      <c r="BR312" s="132" t="str">
        <f ca="1">IF(ISNUMBER(Z312-'Choose Housekeeping Genes'!AB$17),Z312-'Choose Housekeeping Genes'!AB$17,"")</f>
        <v/>
      </c>
      <c r="BS312" s="132" t="str">
        <f ca="1">IF(ISNUMBER(AA312-'Choose Housekeeping Genes'!AC$17),AA312-'Choose Housekeeping Genes'!AC$17,"")</f>
        <v/>
      </c>
      <c r="BT312" s="132" t="str">
        <f ca="1">IF(ISNUMBER(AB312-'Choose Housekeeping Genes'!AD$17),AB312-'Choose Housekeeping Genes'!AD$17,"")</f>
        <v/>
      </c>
      <c r="BU312" s="132" t="str">
        <f ca="1">IF(ISNUMBER(AC312-'Choose Housekeeping Genes'!AE$17),AC312-'Choose Housekeeping Genes'!AE$17,"")</f>
        <v/>
      </c>
      <c r="BV312" s="132" t="str">
        <f ca="1">IF(ISNUMBER(AD312-'Choose Housekeeping Genes'!AF$17),AD312-'Choose Housekeeping Genes'!AF$17,"")</f>
        <v/>
      </c>
      <c r="BW312" s="132" t="str">
        <f ca="1">IF(ISNUMBER(AE312-'Choose Housekeeping Genes'!AG$17),AE312-'Choose Housekeeping Genes'!AG$17,"")</f>
        <v/>
      </c>
      <c r="BX312" s="132" t="str">
        <f ca="1">IF(ISNUMBER(AF312-'Choose Housekeeping Genes'!AH$17),AF312-'Choose Housekeeping Genes'!AH$17,"")</f>
        <v/>
      </c>
      <c r="BY312" s="132" t="str">
        <f ca="1">IF(ISNUMBER(AG312-'Choose Housekeeping Genes'!AI$17),AG312-'Choose Housekeeping Genes'!AI$17,"")</f>
        <v/>
      </c>
      <c r="BZ312" s="132" t="str">
        <f ca="1">IF(ISNUMBER(AH312-'Choose Housekeeping Genes'!AJ$17),AH312-'Choose Housekeeping Genes'!AJ$17,"")</f>
        <v/>
      </c>
      <c r="CA312" s="132" t="str">
        <f ca="1">IF(ISNUMBER(AI312-'Choose Housekeeping Genes'!AK$17),AI312-'Choose Housekeeping Genes'!AK$17,"")</f>
        <v/>
      </c>
      <c r="CB312" s="132" t="str">
        <f ca="1">IF(ISNUMBER(AJ312-'Choose Housekeeping Genes'!AL$17),AJ312-'Choose Housekeeping Genes'!AL$17,"")</f>
        <v/>
      </c>
      <c r="CC312" s="132" t="str">
        <f ca="1">IF(ISNUMBER(AK312-'Choose Housekeeping Genes'!AM$17),AK312-'Choose Housekeeping Genes'!AM$17,"")</f>
        <v/>
      </c>
      <c r="CD312" s="132" t="str">
        <f ca="1">IF(ISNUMBER(AL312-'Choose Housekeeping Genes'!AN$17),AL312-'Choose Housekeeping Genes'!AN$17,"")</f>
        <v/>
      </c>
      <c r="CE312" s="132" t="str">
        <f ca="1">IF(ISNUMBER(AM312-'Choose Housekeeping Genes'!AO$17),AM312-'Choose Housekeeping Genes'!AO$17,"")</f>
        <v/>
      </c>
      <c r="CF312" s="132" t="str">
        <f ca="1">IF(ISNUMBER(AN312-'Choose Housekeeping Genes'!AP$17),AN312-'Choose Housekeeping Genes'!AP$17,"")</f>
        <v/>
      </c>
      <c r="CG312" s="132" t="str">
        <f ca="1">IF(ISNUMBER(AO312-'Choose Housekeeping Genes'!AQ$17),AO312-'Choose Housekeeping Genes'!AQ$17,"")</f>
        <v/>
      </c>
      <c r="CH312" s="132" t="str">
        <f ca="1">IF(ISNUMBER(AP312-'Choose Housekeeping Genes'!AR$17),AP312-'Choose Housekeeping Genes'!AR$17,"")</f>
        <v/>
      </c>
      <c r="CI312" s="132" t="str">
        <f ca="1">IF(ISNUMBER(AQ312-'Choose Housekeeping Genes'!AS$17),AQ312-'Choose Housekeeping Genes'!AS$17,"")</f>
        <v/>
      </c>
      <c r="CJ312" s="132" t="str">
        <f ca="1">IF(ISNUMBER(AR312-'Choose Housekeeping Genes'!AT$17),AR312-'Choose Housekeeping Genes'!AT$17,"")</f>
        <v/>
      </c>
      <c r="CK312" s="137" t="e">
        <f t="shared" ca="1" si="15"/>
        <v>#DIV/0!</v>
      </c>
      <c r="CL312" s="138" t="e">
        <f t="shared" ca="1" si="16"/>
        <v>#DIV/0!</v>
      </c>
    </row>
    <row r="313" spans="1:90" ht="12.75" x14ac:dyDescent="0.15">
      <c r="A313" s="131" t="str">
        <f>'Transcript table'!C313</f>
        <v>PAX8-AS1-1</v>
      </c>
      <c r="B313" s="35" t="s">
        <v>359</v>
      </c>
      <c r="C313" s="132" t="str">
        <f>IF(SUM('Test Sample Data'!C$3:C$386)&gt;10,IF(AND(ISNUMBER('Test Sample Data'!C313),'Test Sample Data'!C313&lt;35,'Test Sample Data'!C313&gt;0),'Test Sample Data'!C313-'Choose Housekeeping Genes'!D$27,35-'Choose Housekeeping Genes'!D$27),"")</f>
        <v/>
      </c>
      <c r="D313" s="132" t="str">
        <f>IF(SUM('Test Sample Data'!D$3:D$386)&gt;10,IF(AND(ISNUMBER('Test Sample Data'!D313),'Test Sample Data'!D313&lt;35,'Test Sample Data'!D313&gt;0),'Test Sample Data'!D313-'Choose Housekeeping Genes'!E$27,35-'Choose Housekeeping Genes'!E$27),"")</f>
        <v/>
      </c>
      <c r="E313" s="132" t="str">
        <f>IF(SUM('Test Sample Data'!E$3:E$386)&gt;10,IF(AND(ISNUMBER('Test Sample Data'!E313),'Test Sample Data'!E313&lt;35,'Test Sample Data'!E313&gt;0),'Test Sample Data'!E313-'Choose Housekeeping Genes'!F$27,35-'Choose Housekeeping Genes'!F$27),"")</f>
        <v/>
      </c>
      <c r="F313" s="132" t="str">
        <f>IF(SUM('Test Sample Data'!F$3:F$386)&gt;10,IF(AND(ISNUMBER('Test Sample Data'!F313),'Test Sample Data'!F313&lt;35,'Test Sample Data'!F313&gt;0),'Test Sample Data'!F313-'Choose Housekeeping Genes'!G$27,35-'Choose Housekeeping Genes'!G$27),"")</f>
        <v/>
      </c>
      <c r="G313" s="132" t="str">
        <f>IF(SUM('Test Sample Data'!G$3:G$386)&gt;10,IF(AND(ISNUMBER('Test Sample Data'!G313),'Test Sample Data'!G313&lt;35,'Test Sample Data'!G313&gt;0),'Test Sample Data'!G313-'Choose Housekeeping Genes'!H$27,35-'Choose Housekeeping Genes'!H$27),"")</f>
        <v/>
      </c>
      <c r="H313" s="132" t="str">
        <f>IF(SUM('Test Sample Data'!H$3:H$386)&gt;10,IF(AND(ISNUMBER('Test Sample Data'!H313),'Test Sample Data'!H313&lt;35,'Test Sample Data'!H313&gt;0),'Test Sample Data'!H313-'Choose Housekeeping Genes'!I$27,35-'Choose Housekeeping Genes'!I$27),"")</f>
        <v/>
      </c>
      <c r="I313" s="132" t="str">
        <f>IF(SUM('Test Sample Data'!I$3:I$386)&gt;10,IF(AND(ISNUMBER('Test Sample Data'!I313),'Test Sample Data'!I313&lt;35,'Test Sample Data'!I313&gt;0),'Test Sample Data'!I313-'Choose Housekeeping Genes'!J$27,35-'Choose Housekeeping Genes'!J$27),"")</f>
        <v/>
      </c>
      <c r="J313" s="132" t="str">
        <f>IF(SUM('Test Sample Data'!J$3:J$386)&gt;10,IF(AND(ISNUMBER('Test Sample Data'!J313),'Test Sample Data'!J313&lt;35,'Test Sample Data'!J313&gt;0),'Test Sample Data'!J313-'Choose Housekeeping Genes'!K$27,35-'Choose Housekeeping Genes'!K$27),"")</f>
        <v/>
      </c>
      <c r="K313" s="132" t="str">
        <f>IF(SUM('Test Sample Data'!K$3:K$386)&gt;10,IF(AND(ISNUMBER('Test Sample Data'!K313),'Test Sample Data'!K313&lt;35,'Test Sample Data'!K313&gt;0),'Test Sample Data'!K313-'Choose Housekeeping Genes'!L$27,35-'Choose Housekeeping Genes'!L$27),"")</f>
        <v/>
      </c>
      <c r="L313" s="132" t="str">
        <f>IF(SUM('Test Sample Data'!L$3:L$386)&gt;10,IF(AND(ISNUMBER('Test Sample Data'!L313),'Test Sample Data'!L313&lt;35,'Test Sample Data'!L313&gt;0),'Test Sample Data'!L313-'Choose Housekeeping Genes'!M$27,35-'Choose Housekeeping Genes'!M$27),"")</f>
        <v/>
      </c>
      <c r="M313" s="132" t="str">
        <f>IF(SUM('Test Sample Data'!M$3:M$386)&gt;10,IF(AND(ISNUMBER('Test Sample Data'!M313),'Test Sample Data'!M313&lt;35,'Test Sample Data'!M313&gt;0),'Test Sample Data'!M313-'Choose Housekeeping Genes'!N$27,35-'Choose Housekeeping Genes'!N$27),"")</f>
        <v/>
      </c>
      <c r="N313" s="132" t="str">
        <f>IF(SUM('Test Sample Data'!N$3:N$386)&gt;10,IF(AND(ISNUMBER('Test Sample Data'!N313),'Test Sample Data'!N313&lt;35,'Test Sample Data'!N313&gt;0),'Test Sample Data'!N313-'Choose Housekeeping Genes'!O$27,35-'Choose Housekeeping Genes'!O$27),"")</f>
        <v/>
      </c>
      <c r="O313" s="132" t="str">
        <f>IF(SUM('Test Sample Data'!O$3:O$386)&gt;10,IF(AND(ISNUMBER('Test Sample Data'!O313),'Test Sample Data'!O313&lt;35,'Test Sample Data'!O313&gt;0),'Test Sample Data'!O313-'Choose Housekeeping Genes'!P$27,35-'Choose Housekeeping Genes'!P$27),"")</f>
        <v/>
      </c>
      <c r="P313" s="132" t="str">
        <f>IF(SUM('Test Sample Data'!P$3:P$386)&gt;10,IF(AND(ISNUMBER('Test Sample Data'!P313),'Test Sample Data'!P313&lt;35,'Test Sample Data'!P313&gt;0),'Test Sample Data'!P313-'Choose Housekeeping Genes'!Q$27,35-'Choose Housekeeping Genes'!Q$27),"")</f>
        <v/>
      </c>
      <c r="Q313" s="132" t="str">
        <f>IF(SUM('Test Sample Data'!Q$3:Q$386)&gt;10,IF(AND(ISNUMBER('Test Sample Data'!Q313),'Test Sample Data'!Q313&lt;35,'Test Sample Data'!Q313&gt;0),'Test Sample Data'!Q313-'Choose Housekeeping Genes'!R$27,35-'Choose Housekeeping Genes'!R$27),"")</f>
        <v/>
      </c>
      <c r="R313" s="132" t="str">
        <f>IF(SUM('Test Sample Data'!R$3:R$386)&gt;10,IF(AND(ISNUMBER('Test Sample Data'!R313),'Test Sample Data'!R313&lt;35,'Test Sample Data'!R313&gt;0),'Test Sample Data'!R313-'Choose Housekeeping Genes'!S$27,35-'Choose Housekeeping Genes'!S$27),"")</f>
        <v/>
      </c>
      <c r="S313" s="132" t="str">
        <f>IF(SUM('Test Sample Data'!S$3:S$386)&gt;10,IF(AND(ISNUMBER('Test Sample Data'!S313),'Test Sample Data'!S313&lt;35,'Test Sample Data'!S313&gt;0),'Test Sample Data'!S313-'Choose Housekeeping Genes'!T$27,35-'Choose Housekeeping Genes'!T$27),"")</f>
        <v/>
      </c>
      <c r="T313" s="132" t="str">
        <f>IF(SUM('Test Sample Data'!T$3:T$386)&gt;10,IF(AND(ISNUMBER('Test Sample Data'!T313),'Test Sample Data'!T313&lt;35,'Test Sample Data'!T313&gt;0),'Test Sample Data'!T313-'Choose Housekeeping Genes'!U$27,35-'Choose Housekeeping Genes'!U$27),"")</f>
        <v/>
      </c>
      <c r="U313" s="132" t="str">
        <f>IF(SUM('Test Sample Data'!U$3:U$386)&gt;10,IF(AND(ISNUMBER('Test Sample Data'!U313),'Test Sample Data'!U313&lt;35,'Test Sample Data'!U313&gt;0),'Test Sample Data'!U313-'Choose Housekeeping Genes'!V$27,35-'Choose Housekeeping Genes'!V$27),"")</f>
        <v/>
      </c>
      <c r="V313" s="132" t="str">
        <f>IF(SUM('Test Sample Data'!V$3:V$386)&gt;10,IF(AND(ISNUMBER('Test Sample Data'!V313),'Test Sample Data'!V313&lt;35,'Test Sample Data'!V313&gt;0),'Test Sample Data'!V313-'Choose Housekeeping Genes'!W$27,35-'Choose Housekeeping Genes'!W$27),"")</f>
        <v/>
      </c>
      <c r="W313" s="140" t="str">
        <f>'Control Sample Data'!A313</f>
        <v>PAX8-AS1-1</v>
      </c>
      <c r="X313" s="141" t="s">
        <v>359</v>
      </c>
      <c r="Y313" s="132" t="str">
        <f>IF(SUM('Control Sample Data'!C$3:C$386)&gt;10,IF(AND(ISNUMBER('Control Sample Data'!C313),'Control Sample Data'!C313&lt;35,'Control Sample Data'!C313&gt;0),'Control Sample Data'!C313-'Choose Housekeeping Genes'!AA$27,35-'Choose Housekeeping Genes'!AA$27),"")</f>
        <v/>
      </c>
      <c r="Z313" s="132" t="str">
        <f>IF(SUM('Control Sample Data'!D$3:D$386)&gt;10,IF(AND(ISNUMBER('Control Sample Data'!D313),'Control Sample Data'!D313&lt;35,'Control Sample Data'!D313&gt;0),'Control Sample Data'!D313-'Choose Housekeeping Genes'!AB$27,35-'Choose Housekeeping Genes'!AB$27),"")</f>
        <v/>
      </c>
      <c r="AA313" s="132" t="str">
        <f>IF(SUM('Control Sample Data'!E$3:E$386)&gt;10,IF(AND(ISNUMBER('Control Sample Data'!E313),'Control Sample Data'!E313&lt;35,'Control Sample Data'!E313&gt;0),'Control Sample Data'!E313-'Choose Housekeeping Genes'!AC$27,35-'Choose Housekeeping Genes'!AC$27),"")</f>
        <v/>
      </c>
      <c r="AB313" s="132" t="str">
        <f>IF(SUM('Control Sample Data'!F$3:F$386)&gt;10,IF(AND(ISNUMBER('Control Sample Data'!F313),'Control Sample Data'!F313&lt;35,'Control Sample Data'!F313&gt;0),'Control Sample Data'!F313-'Choose Housekeeping Genes'!AD$27,35-'Choose Housekeeping Genes'!AD$27),"")</f>
        <v/>
      </c>
      <c r="AC313" s="132" t="str">
        <f>IF(SUM('Control Sample Data'!G$3:G$386)&gt;10,IF(AND(ISNUMBER('Control Sample Data'!G313),'Control Sample Data'!G313&lt;35,'Control Sample Data'!G313&gt;0),'Control Sample Data'!G313-'Choose Housekeeping Genes'!AE$27,35-'Choose Housekeeping Genes'!AE$27),"")</f>
        <v/>
      </c>
      <c r="AD313" s="132" t="str">
        <f>IF(SUM('Control Sample Data'!H$3:H$386)&gt;10,IF(AND(ISNUMBER('Control Sample Data'!H313),'Control Sample Data'!H313&lt;35,'Control Sample Data'!H313&gt;0),'Control Sample Data'!H313-'Choose Housekeeping Genes'!AF$27,35-'Choose Housekeeping Genes'!AF$27),"")</f>
        <v/>
      </c>
      <c r="AE313" s="132" t="str">
        <f>IF(SUM('Control Sample Data'!I$3:I$386)&gt;10,IF(AND(ISNUMBER('Control Sample Data'!I313),'Control Sample Data'!I313&lt;35,'Control Sample Data'!I313&gt;0),'Control Sample Data'!I313-'Choose Housekeeping Genes'!AG$27,35-'Choose Housekeeping Genes'!AG$27),"")</f>
        <v/>
      </c>
      <c r="AF313" s="132" t="str">
        <f>IF(SUM('Control Sample Data'!J$3:J$386)&gt;10,IF(AND(ISNUMBER('Control Sample Data'!J313),'Control Sample Data'!J313&lt;35,'Control Sample Data'!J313&gt;0),'Control Sample Data'!J313-'Choose Housekeeping Genes'!AH$27,35-'Choose Housekeeping Genes'!AH$27),"")</f>
        <v/>
      </c>
      <c r="AG313" s="132" t="str">
        <f>IF(SUM('Control Sample Data'!K$3:K$386)&gt;10,IF(AND(ISNUMBER('Control Sample Data'!K313),'Control Sample Data'!K313&lt;35,'Control Sample Data'!K313&gt;0),'Control Sample Data'!K313-'Choose Housekeeping Genes'!AI$27,35-'Choose Housekeeping Genes'!AI$27),"")</f>
        <v/>
      </c>
      <c r="AH313" s="132" t="str">
        <f>IF(SUM('Control Sample Data'!L$3:L$386)&gt;10,IF(AND(ISNUMBER('Control Sample Data'!L313),'Control Sample Data'!L313&lt;35,'Control Sample Data'!L313&gt;0),'Control Sample Data'!L313-'Choose Housekeeping Genes'!AJ$27,35-'Choose Housekeeping Genes'!AJ$27),"")</f>
        <v/>
      </c>
      <c r="AI313" s="132" t="str">
        <f>IF(SUM('Control Sample Data'!M$3:M$386)&gt;10,IF(AND(ISNUMBER('Control Sample Data'!M313),'Control Sample Data'!M313&lt;35,'Control Sample Data'!M313&gt;0),'Control Sample Data'!M313-'Choose Housekeeping Genes'!AK$27,35-'Choose Housekeeping Genes'!AK$27),"")</f>
        <v/>
      </c>
      <c r="AJ313" s="132" t="str">
        <f>IF(SUM('Control Sample Data'!N$3:N$386)&gt;10,IF(AND(ISNUMBER('Control Sample Data'!N313),'Control Sample Data'!N313&lt;35,'Control Sample Data'!N313&gt;0),'Control Sample Data'!N313-'Choose Housekeeping Genes'!AL$27,35-'Choose Housekeeping Genes'!AL$27),"")</f>
        <v/>
      </c>
      <c r="AK313" s="132" t="str">
        <f>IF(SUM('Control Sample Data'!O$3:O$386)&gt;10,IF(AND(ISNUMBER('Control Sample Data'!O313),'Control Sample Data'!O313&lt;35,'Control Sample Data'!O313&gt;0),'Control Sample Data'!O313-'Choose Housekeeping Genes'!AM$27,35-'Choose Housekeeping Genes'!AM$27),"")</f>
        <v/>
      </c>
      <c r="AL313" s="132" t="str">
        <f>IF(SUM('Control Sample Data'!P$3:P$386)&gt;10,IF(AND(ISNUMBER('Control Sample Data'!P313),'Control Sample Data'!P313&lt;35,'Control Sample Data'!P313&gt;0),'Control Sample Data'!P313-'Choose Housekeeping Genes'!AN$27,35-'Choose Housekeeping Genes'!AN$27),"")</f>
        <v/>
      </c>
      <c r="AM313" s="132" t="str">
        <f>IF(SUM('Control Sample Data'!Q$3:Q$386)&gt;10,IF(AND(ISNUMBER('Control Sample Data'!Q313),'Control Sample Data'!Q313&lt;35,'Control Sample Data'!Q313&gt;0),'Control Sample Data'!Q313-'Choose Housekeeping Genes'!AO$27,35-'Choose Housekeeping Genes'!AO$27),"")</f>
        <v/>
      </c>
      <c r="AN313" s="132" t="str">
        <f>IF(SUM('Control Sample Data'!R$3:R$386)&gt;10,IF(AND(ISNUMBER('Control Sample Data'!R313),'Control Sample Data'!R313&lt;35,'Control Sample Data'!R313&gt;0),'Control Sample Data'!R313-'Choose Housekeeping Genes'!AP$27,35-'Choose Housekeeping Genes'!AP$27),"")</f>
        <v/>
      </c>
      <c r="AO313" s="132" t="str">
        <f>IF(SUM('Control Sample Data'!S$3:S$386)&gt;10,IF(AND(ISNUMBER('Control Sample Data'!S313),'Control Sample Data'!S313&lt;35,'Control Sample Data'!S313&gt;0),'Control Sample Data'!S313-'Choose Housekeeping Genes'!AQ$27,35-'Choose Housekeeping Genes'!AQ$27),"")</f>
        <v/>
      </c>
      <c r="AP313" s="132" t="str">
        <f>IF(SUM('Control Sample Data'!T$3:T$386)&gt;10,IF(AND(ISNUMBER('Control Sample Data'!T313),'Control Sample Data'!T313&lt;35,'Control Sample Data'!T313&gt;0),'Control Sample Data'!T313-'Choose Housekeeping Genes'!AR$27,35-'Choose Housekeeping Genes'!AR$27),"")</f>
        <v/>
      </c>
      <c r="AQ313" s="132" t="str">
        <f>IF(SUM('Control Sample Data'!U$3:U$386)&gt;10,IF(AND(ISNUMBER('Control Sample Data'!U313),'Control Sample Data'!U313&lt;35,'Control Sample Data'!U313&gt;0),'Control Sample Data'!U313-'Choose Housekeeping Genes'!AS$27,35-'Choose Housekeeping Genes'!AS$27),"")</f>
        <v/>
      </c>
      <c r="AR313" s="132" t="str">
        <f>IF(SUM('Control Sample Data'!V$3:V$386)&gt;10,IF(AND(ISNUMBER('Control Sample Data'!V313),'Control Sample Data'!V313&lt;35,'Control Sample Data'!V313&gt;0),'Control Sample Data'!V313-'Choose Housekeeping Genes'!AT$27,35-'Choose Housekeeping Genes'!AT$27),"")</f>
        <v/>
      </c>
      <c r="AS313" s="135" t="str">
        <f>'Control Sample Data'!A313</f>
        <v>PAX8-AS1-1</v>
      </c>
      <c r="AT313" s="35" t="s">
        <v>359</v>
      </c>
      <c r="AU313" s="132" t="str">
        <f ca="1">IF(ISNUMBER(C313-'Choose Housekeeping Genes'!D$17),C313-'Choose Housekeeping Genes'!D$17,"")</f>
        <v/>
      </c>
      <c r="AV313" s="132" t="str">
        <f ca="1">IF(ISNUMBER(D313-'Choose Housekeeping Genes'!E$17),D313-'Choose Housekeeping Genes'!E$17,"")</f>
        <v/>
      </c>
      <c r="AW313" s="132" t="str">
        <f ca="1">IF(ISNUMBER(E313-'Choose Housekeeping Genes'!F$17),E313-'Choose Housekeeping Genes'!F$17,"")</f>
        <v/>
      </c>
      <c r="AX313" s="132" t="str">
        <f ca="1">IF(ISNUMBER(F313-'Choose Housekeeping Genes'!G$17),F313-'Choose Housekeeping Genes'!G$17,"")</f>
        <v/>
      </c>
      <c r="AY313" s="132" t="str">
        <f ca="1">IF(ISNUMBER(G313-'Choose Housekeeping Genes'!H$17),G313-'Choose Housekeeping Genes'!H$17,"")</f>
        <v/>
      </c>
      <c r="AZ313" s="132" t="str">
        <f ca="1">IF(ISNUMBER(H313-'Choose Housekeeping Genes'!I$17),H313-'Choose Housekeeping Genes'!I$17,"")</f>
        <v/>
      </c>
      <c r="BA313" s="132" t="str">
        <f ca="1">IF(ISNUMBER(I313-'Choose Housekeeping Genes'!J$17),I313-'Choose Housekeeping Genes'!J$17,"")</f>
        <v/>
      </c>
      <c r="BB313" s="132" t="str">
        <f ca="1">IF(ISNUMBER(J313-'Choose Housekeeping Genes'!K$17),J313-'Choose Housekeeping Genes'!K$17,"")</f>
        <v/>
      </c>
      <c r="BC313" s="132" t="str">
        <f ca="1">IF(ISNUMBER(K313-'Choose Housekeeping Genes'!L$17),K313-'Choose Housekeeping Genes'!L$17,"")</f>
        <v/>
      </c>
      <c r="BD313" s="132" t="str">
        <f ca="1">IF(ISNUMBER(L313-'Choose Housekeeping Genes'!M$17),L313-'Choose Housekeeping Genes'!M$17,"")</f>
        <v/>
      </c>
      <c r="BE313" s="132" t="str">
        <f ca="1">IF(ISNUMBER(M313-'Choose Housekeeping Genes'!N$17),M313-'Choose Housekeeping Genes'!N$17,"")</f>
        <v/>
      </c>
      <c r="BF313" s="132" t="str">
        <f ca="1">IF(ISNUMBER(N313-'Choose Housekeeping Genes'!O$17),N313-'Choose Housekeeping Genes'!O$17,"")</f>
        <v/>
      </c>
      <c r="BG313" s="132" t="str">
        <f ca="1">IF(ISNUMBER(O313-'Choose Housekeeping Genes'!P$17),O313-'Choose Housekeeping Genes'!P$17,"")</f>
        <v/>
      </c>
      <c r="BH313" s="132" t="str">
        <f ca="1">IF(ISNUMBER(P313-'Choose Housekeeping Genes'!Q$17),P313-'Choose Housekeeping Genes'!Q$17,"")</f>
        <v/>
      </c>
      <c r="BI313" s="132" t="str">
        <f ca="1">IF(ISNUMBER(Q313-'Choose Housekeeping Genes'!R$17),Q313-'Choose Housekeeping Genes'!R$17,"")</f>
        <v/>
      </c>
      <c r="BJ313" s="132" t="str">
        <f ca="1">IF(ISNUMBER(R313-'Choose Housekeeping Genes'!S$17),R313-'Choose Housekeeping Genes'!S$17,"")</f>
        <v/>
      </c>
      <c r="BK313" s="132" t="str">
        <f ca="1">IF(ISNUMBER(S313-'Choose Housekeeping Genes'!T$17),S313-'Choose Housekeeping Genes'!T$17,"")</f>
        <v/>
      </c>
      <c r="BL313" s="132" t="str">
        <f ca="1">IF(ISNUMBER(T313-'Choose Housekeeping Genes'!U$17),T313-'Choose Housekeeping Genes'!U$17,"")</f>
        <v/>
      </c>
      <c r="BM313" s="132" t="str">
        <f ca="1">IF(ISNUMBER(U313-'Choose Housekeeping Genes'!V$17),U313-'Choose Housekeeping Genes'!V$17,"")</f>
        <v/>
      </c>
      <c r="BN313" s="132" t="str">
        <f ca="1">IF(ISNUMBER(V313-'Choose Housekeeping Genes'!W$17),V313-'Choose Housekeeping Genes'!W$17,"")</f>
        <v/>
      </c>
      <c r="BO313" s="142" t="str">
        <f t="shared" si="17"/>
        <v>PAX8-AS1-1</v>
      </c>
      <c r="BP313" s="141" t="s">
        <v>359</v>
      </c>
      <c r="BQ313" s="132" t="str">
        <f ca="1">IF(ISNUMBER(Y313-'Choose Housekeeping Genes'!AA$17),Y313-'Choose Housekeeping Genes'!AA$17,"")</f>
        <v/>
      </c>
      <c r="BR313" s="132" t="str">
        <f ca="1">IF(ISNUMBER(Z313-'Choose Housekeeping Genes'!AB$17),Z313-'Choose Housekeeping Genes'!AB$17,"")</f>
        <v/>
      </c>
      <c r="BS313" s="132" t="str">
        <f ca="1">IF(ISNUMBER(AA313-'Choose Housekeeping Genes'!AC$17),AA313-'Choose Housekeeping Genes'!AC$17,"")</f>
        <v/>
      </c>
      <c r="BT313" s="132" t="str">
        <f ca="1">IF(ISNUMBER(AB313-'Choose Housekeeping Genes'!AD$17),AB313-'Choose Housekeeping Genes'!AD$17,"")</f>
        <v/>
      </c>
      <c r="BU313" s="132" t="str">
        <f ca="1">IF(ISNUMBER(AC313-'Choose Housekeeping Genes'!AE$17),AC313-'Choose Housekeeping Genes'!AE$17,"")</f>
        <v/>
      </c>
      <c r="BV313" s="132" t="str">
        <f ca="1">IF(ISNUMBER(AD313-'Choose Housekeeping Genes'!AF$17),AD313-'Choose Housekeeping Genes'!AF$17,"")</f>
        <v/>
      </c>
      <c r="BW313" s="132" t="str">
        <f ca="1">IF(ISNUMBER(AE313-'Choose Housekeeping Genes'!AG$17),AE313-'Choose Housekeeping Genes'!AG$17,"")</f>
        <v/>
      </c>
      <c r="BX313" s="132" t="str">
        <f ca="1">IF(ISNUMBER(AF313-'Choose Housekeeping Genes'!AH$17),AF313-'Choose Housekeeping Genes'!AH$17,"")</f>
        <v/>
      </c>
      <c r="BY313" s="132" t="str">
        <f ca="1">IF(ISNUMBER(AG313-'Choose Housekeeping Genes'!AI$17),AG313-'Choose Housekeeping Genes'!AI$17,"")</f>
        <v/>
      </c>
      <c r="BZ313" s="132" t="str">
        <f ca="1">IF(ISNUMBER(AH313-'Choose Housekeeping Genes'!AJ$17),AH313-'Choose Housekeeping Genes'!AJ$17,"")</f>
        <v/>
      </c>
      <c r="CA313" s="132" t="str">
        <f ca="1">IF(ISNUMBER(AI313-'Choose Housekeeping Genes'!AK$17),AI313-'Choose Housekeeping Genes'!AK$17,"")</f>
        <v/>
      </c>
      <c r="CB313" s="132" t="str">
        <f ca="1">IF(ISNUMBER(AJ313-'Choose Housekeeping Genes'!AL$17),AJ313-'Choose Housekeeping Genes'!AL$17,"")</f>
        <v/>
      </c>
      <c r="CC313" s="132" t="str">
        <f ca="1">IF(ISNUMBER(AK313-'Choose Housekeeping Genes'!AM$17),AK313-'Choose Housekeeping Genes'!AM$17,"")</f>
        <v/>
      </c>
      <c r="CD313" s="132" t="str">
        <f ca="1">IF(ISNUMBER(AL313-'Choose Housekeeping Genes'!AN$17),AL313-'Choose Housekeeping Genes'!AN$17,"")</f>
        <v/>
      </c>
      <c r="CE313" s="132" t="str">
        <f ca="1">IF(ISNUMBER(AM313-'Choose Housekeeping Genes'!AO$17),AM313-'Choose Housekeeping Genes'!AO$17,"")</f>
        <v/>
      </c>
      <c r="CF313" s="132" t="str">
        <f ca="1">IF(ISNUMBER(AN313-'Choose Housekeeping Genes'!AP$17),AN313-'Choose Housekeeping Genes'!AP$17,"")</f>
        <v/>
      </c>
      <c r="CG313" s="132" t="str">
        <f ca="1">IF(ISNUMBER(AO313-'Choose Housekeeping Genes'!AQ$17),AO313-'Choose Housekeeping Genes'!AQ$17,"")</f>
        <v/>
      </c>
      <c r="CH313" s="132" t="str">
        <f ca="1">IF(ISNUMBER(AP313-'Choose Housekeeping Genes'!AR$17),AP313-'Choose Housekeeping Genes'!AR$17,"")</f>
        <v/>
      </c>
      <c r="CI313" s="132" t="str">
        <f ca="1">IF(ISNUMBER(AQ313-'Choose Housekeeping Genes'!AS$17),AQ313-'Choose Housekeeping Genes'!AS$17,"")</f>
        <v/>
      </c>
      <c r="CJ313" s="132" t="str">
        <f ca="1">IF(ISNUMBER(AR313-'Choose Housekeeping Genes'!AT$17),AR313-'Choose Housekeeping Genes'!AT$17,"")</f>
        <v/>
      </c>
      <c r="CK313" s="137" t="e">
        <f t="shared" ca="1" si="15"/>
        <v>#DIV/0!</v>
      </c>
      <c r="CL313" s="138" t="e">
        <f t="shared" ca="1" si="16"/>
        <v>#DIV/0!</v>
      </c>
    </row>
    <row r="314" spans="1:90" ht="12.75" x14ac:dyDescent="0.15">
      <c r="A314" s="131" t="str">
        <f>'Transcript table'!C314</f>
        <v>PAX8-AS1-2</v>
      </c>
      <c r="B314" s="35" t="s">
        <v>360</v>
      </c>
      <c r="C314" s="132" t="str">
        <f>IF(SUM('Test Sample Data'!C$3:C$386)&gt;10,IF(AND(ISNUMBER('Test Sample Data'!C314),'Test Sample Data'!C314&lt;35,'Test Sample Data'!C314&gt;0),'Test Sample Data'!C314-'Choose Housekeeping Genes'!D$27,35-'Choose Housekeeping Genes'!D$27),"")</f>
        <v/>
      </c>
      <c r="D314" s="132" t="str">
        <f>IF(SUM('Test Sample Data'!D$3:D$386)&gt;10,IF(AND(ISNUMBER('Test Sample Data'!D314),'Test Sample Data'!D314&lt;35,'Test Sample Data'!D314&gt;0),'Test Sample Data'!D314-'Choose Housekeeping Genes'!E$27,35-'Choose Housekeeping Genes'!E$27),"")</f>
        <v/>
      </c>
      <c r="E314" s="132" t="str">
        <f>IF(SUM('Test Sample Data'!E$3:E$386)&gt;10,IF(AND(ISNUMBER('Test Sample Data'!E314),'Test Sample Data'!E314&lt;35,'Test Sample Data'!E314&gt;0),'Test Sample Data'!E314-'Choose Housekeeping Genes'!F$27,35-'Choose Housekeeping Genes'!F$27),"")</f>
        <v/>
      </c>
      <c r="F314" s="132" t="str">
        <f>IF(SUM('Test Sample Data'!F$3:F$386)&gt;10,IF(AND(ISNUMBER('Test Sample Data'!F314),'Test Sample Data'!F314&lt;35,'Test Sample Data'!F314&gt;0),'Test Sample Data'!F314-'Choose Housekeeping Genes'!G$27,35-'Choose Housekeeping Genes'!G$27),"")</f>
        <v/>
      </c>
      <c r="G314" s="132" t="str">
        <f>IF(SUM('Test Sample Data'!G$3:G$386)&gt;10,IF(AND(ISNUMBER('Test Sample Data'!G314),'Test Sample Data'!G314&lt;35,'Test Sample Data'!G314&gt;0),'Test Sample Data'!G314-'Choose Housekeeping Genes'!H$27,35-'Choose Housekeeping Genes'!H$27),"")</f>
        <v/>
      </c>
      <c r="H314" s="132" t="str">
        <f>IF(SUM('Test Sample Data'!H$3:H$386)&gt;10,IF(AND(ISNUMBER('Test Sample Data'!H314),'Test Sample Data'!H314&lt;35,'Test Sample Data'!H314&gt;0),'Test Sample Data'!H314-'Choose Housekeeping Genes'!I$27,35-'Choose Housekeeping Genes'!I$27),"")</f>
        <v/>
      </c>
      <c r="I314" s="132" t="str">
        <f>IF(SUM('Test Sample Data'!I$3:I$386)&gt;10,IF(AND(ISNUMBER('Test Sample Data'!I314),'Test Sample Data'!I314&lt;35,'Test Sample Data'!I314&gt;0),'Test Sample Data'!I314-'Choose Housekeeping Genes'!J$27,35-'Choose Housekeeping Genes'!J$27),"")</f>
        <v/>
      </c>
      <c r="J314" s="132" t="str">
        <f>IF(SUM('Test Sample Data'!J$3:J$386)&gt;10,IF(AND(ISNUMBER('Test Sample Data'!J314),'Test Sample Data'!J314&lt;35,'Test Sample Data'!J314&gt;0),'Test Sample Data'!J314-'Choose Housekeeping Genes'!K$27,35-'Choose Housekeeping Genes'!K$27),"")</f>
        <v/>
      </c>
      <c r="K314" s="132" t="str">
        <f>IF(SUM('Test Sample Data'!K$3:K$386)&gt;10,IF(AND(ISNUMBER('Test Sample Data'!K314),'Test Sample Data'!K314&lt;35,'Test Sample Data'!K314&gt;0),'Test Sample Data'!K314-'Choose Housekeeping Genes'!L$27,35-'Choose Housekeeping Genes'!L$27),"")</f>
        <v/>
      </c>
      <c r="L314" s="132" t="str">
        <f>IF(SUM('Test Sample Data'!L$3:L$386)&gt;10,IF(AND(ISNUMBER('Test Sample Data'!L314),'Test Sample Data'!L314&lt;35,'Test Sample Data'!L314&gt;0),'Test Sample Data'!L314-'Choose Housekeeping Genes'!M$27,35-'Choose Housekeeping Genes'!M$27),"")</f>
        <v/>
      </c>
      <c r="M314" s="132" t="str">
        <f>IF(SUM('Test Sample Data'!M$3:M$386)&gt;10,IF(AND(ISNUMBER('Test Sample Data'!M314),'Test Sample Data'!M314&lt;35,'Test Sample Data'!M314&gt;0),'Test Sample Data'!M314-'Choose Housekeeping Genes'!N$27,35-'Choose Housekeeping Genes'!N$27),"")</f>
        <v/>
      </c>
      <c r="N314" s="132" t="str">
        <f>IF(SUM('Test Sample Data'!N$3:N$386)&gt;10,IF(AND(ISNUMBER('Test Sample Data'!N314),'Test Sample Data'!N314&lt;35,'Test Sample Data'!N314&gt;0),'Test Sample Data'!N314-'Choose Housekeeping Genes'!O$27,35-'Choose Housekeeping Genes'!O$27),"")</f>
        <v/>
      </c>
      <c r="O314" s="132" t="str">
        <f>IF(SUM('Test Sample Data'!O$3:O$386)&gt;10,IF(AND(ISNUMBER('Test Sample Data'!O314),'Test Sample Data'!O314&lt;35,'Test Sample Data'!O314&gt;0),'Test Sample Data'!O314-'Choose Housekeeping Genes'!P$27,35-'Choose Housekeeping Genes'!P$27),"")</f>
        <v/>
      </c>
      <c r="P314" s="132" t="str">
        <f>IF(SUM('Test Sample Data'!P$3:P$386)&gt;10,IF(AND(ISNUMBER('Test Sample Data'!P314),'Test Sample Data'!P314&lt;35,'Test Sample Data'!P314&gt;0),'Test Sample Data'!P314-'Choose Housekeeping Genes'!Q$27,35-'Choose Housekeeping Genes'!Q$27),"")</f>
        <v/>
      </c>
      <c r="Q314" s="132" t="str">
        <f>IF(SUM('Test Sample Data'!Q$3:Q$386)&gt;10,IF(AND(ISNUMBER('Test Sample Data'!Q314),'Test Sample Data'!Q314&lt;35,'Test Sample Data'!Q314&gt;0),'Test Sample Data'!Q314-'Choose Housekeeping Genes'!R$27,35-'Choose Housekeeping Genes'!R$27),"")</f>
        <v/>
      </c>
      <c r="R314" s="132" t="str">
        <f>IF(SUM('Test Sample Data'!R$3:R$386)&gt;10,IF(AND(ISNUMBER('Test Sample Data'!R314),'Test Sample Data'!R314&lt;35,'Test Sample Data'!R314&gt;0),'Test Sample Data'!R314-'Choose Housekeeping Genes'!S$27,35-'Choose Housekeeping Genes'!S$27),"")</f>
        <v/>
      </c>
      <c r="S314" s="132" t="str">
        <f>IF(SUM('Test Sample Data'!S$3:S$386)&gt;10,IF(AND(ISNUMBER('Test Sample Data'!S314),'Test Sample Data'!S314&lt;35,'Test Sample Data'!S314&gt;0),'Test Sample Data'!S314-'Choose Housekeeping Genes'!T$27,35-'Choose Housekeeping Genes'!T$27),"")</f>
        <v/>
      </c>
      <c r="T314" s="132" t="str">
        <f>IF(SUM('Test Sample Data'!T$3:T$386)&gt;10,IF(AND(ISNUMBER('Test Sample Data'!T314),'Test Sample Data'!T314&lt;35,'Test Sample Data'!T314&gt;0),'Test Sample Data'!T314-'Choose Housekeeping Genes'!U$27,35-'Choose Housekeeping Genes'!U$27),"")</f>
        <v/>
      </c>
      <c r="U314" s="132" t="str">
        <f>IF(SUM('Test Sample Data'!U$3:U$386)&gt;10,IF(AND(ISNUMBER('Test Sample Data'!U314),'Test Sample Data'!U314&lt;35,'Test Sample Data'!U314&gt;0),'Test Sample Data'!U314-'Choose Housekeeping Genes'!V$27,35-'Choose Housekeeping Genes'!V$27),"")</f>
        <v/>
      </c>
      <c r="V314" s="132" t="str">
        <f>IF(SUM('Test Sample Data'!V$3:V$386)&gt;10,IF(AND(ISNUMBER('Test Sample Data'!V314),'Test Sample Data'!V314&lt;35,'Test Sample Data'!V314&gt;0),'Test Sample Data'!V314-'Choose Housekeeping Genes'!W$27,35-'Choose Housekeeping Genes'!W$27),"")</f>
        <v/>
      </c>
      <c r="W314" s="140" t="str">
        <f>'Control Sample Data'!A314</f>
        <v>PAX8-AS1-2</v>
      </c>
      <c r="X314" s="141" t="s">
        <v>360</v>
      </c>
      <c r="Y314" s="132" t="str">
        <f>IF(SUM('Control Sample Data'!C$3:C$386)&gt;10,IF(AND(ISNUMBER('Control Sample Data'!C314),'Control Sample Data'!C314&lt;35,'Control Sample Data'!C314&gt;0),'Control Sample Data'!C314-'Choose Housekeeping Genes'!AA$27,35-'Choose Housekeeping Genes'!AA$27),"")</f>
        <v/>
      </c>
      <c r="Z314" s="132" t="str">
        <f>IF(SUM('Control Sample Data'!D$3:D$386)&gt;10,IF(AND(ISNUMBER('Control Sample Data'!D314),'Control Sample Data'!D314&lt;35,'Control Sample Data'!D314&gt;0),'Control Sample Data'!D314-'Choose Housekeeping Genes'!AB$27,35-'Choose Housekeeping Genes'!AB$27),"")</f>
        <v/>
      </c>
      <c r="AA314" s="132" t="str">
        <f>IF(SUM('Control Sample Data'!E$3:E$386)&gt;10,IF(AND(ISNUMBER('Control Sample Data'!E314),'Control Sample Data'!E314&lt;35,'Control Sample Data'!E314&gt;0),'Control Sample Data'!E314-'Choose Housekeeping Genes'!AC$27,35-'Choose Housekeeping Genes'!AC$27),"")</f>
        <v/>
      </c>
      <c r="AB314" s="132" t="str">
        <f>IF(SUM('Control Sample Data'!F$3:F$386)&gt;10,IF(AND(ISNUMBER('Control Sample Data'!F314),'Control Sample Data'!F314&lt;35,'Control Sample Data'!F314&gt;0),'Control Sample Data'!F314-'Choose Housekeeping Genes'!AD$27,35-'Choose Housekeeping Genes'!AD$27),"")</f>
        <v/>
      </c>
      <c r="AC314" s="132" t="str">
        <f>IF(SUM('Control Sample Data'!G$3:G$386)&gt;10,IF(AND(ISNUMBER('Control Sample Data'!G314),'Control Sample Data'!G314&lt;35,'Control Sample Data'!G314&gt;0),'Control Sample Data'!G314-'Choose Housekeeping Genes'!AE$27,35-'Choose Housekeeping Genes'!AE$27),"")</f>
        <v/>
      </c>
      <c r="AD314" s="132" t="str">
        <f>IF(SUM('Control Sample Data'!H$3:H$386)&gt;10,IF(AND(ISNUMBER('Control Sample Data'!H314),'Control Sample Data'!H314&lt;35,'Control Sample Data'!H314&gt;0),'Control Sample Data'!H314-'Choose Housekeeping Genes'!AF$27,35-'Choose Housekeeping Genes'!AF$27),"")</f>
        <v/>
      </c>
      <c r="AE314" s="132" t="str">
        <f>IF(SUM('Control Sample Data'!I$3:I$386)&gt;10,IF(AND(ISNUMBER('Control Sample Data'!I314),'Control Sample Data'!I314&lt;35,'Control Sample Data'!I314&gt;0),'Control Sample Data'!I314-'Choose Housekeeping Genes'!AG$27,35-'Choose Housekeeping Genes'!AG$27),"")</f>
        <v/>
      </c>
      <c r="AF314" s="132" t="str">
        <f>IF(SUM('Control Sample Data'!J$3:J$386)&gt;10,IF(AND(ISNUMBER('Control Sample Data'!J314),'Control Sample Data'!J314&lt;35,'Control Sample Data'!J314&gt;0),'Control Sample Data'!J314-'Choose Housekeeping Genes'!AH$27,35-'Choose Housekeeping Genes'!AH$27),"")</f>
        <v/>
      </c>
      <c r="AG314" s="132" t="str">
        <f>IF(SUM('Control Sample Data'!K$3:K$386)&gt;10,IF(AND(ISNUMBER('Control Sample Data'!K314),'Control Sample Data'!K314&lt;35,'Control Sample Data'!K314&gt;0),'Control Sample Data'!K314-'Choose Housekeeping Genes'!AI$27,35-'Choose Housekeeping Genes'!AI$27),"")</f>
        <v/>
      </c>
      <c r="AH314" s="132" t="str">
        <f>IF(SUM('Control Sample Data'!L$3:L$386)&gt;10,IF(AND(ISNUMBER('Control Sample Data'!L314),'Control Sample Data'!L314&lt;35,'Control Sample Data'!L314&gt;0),'Control Sample Data'!L314-'Choose Housekeeping Genes'!AJ$27,35-'Choose Housekeeping Genes'!AJ$27),"")</f>
        <v/>
      </c>
      <c r="AI314" s="132" t="str">
        <f>IF(SUM('Control Sample Data'!M$3:M$386)&gt;10,IF(AND(ISNUMBER('Control Sample Data'!M314),'Control Sample Data'!M314&lt;35,'Control Sample Data'!M314&gt;0),'Control Sample Data'!M314-'Choose Housekeeping Genes'!AK$27,35-'Choose Housekeeping Genes'!AK$27),"")</f>
        <v/>
      </c>
      <c r="AJ314" s="132" t="str">
        <f>IF(SUM('Control Sample Data'!N$3:N$386)&gt;10,IF(AND(ISNUMBER('Control Sample Data'!N314),'Control Sample Data'!N314&lt;35,'Control Sample Data'!N314&gt;0),'Control Sample Data'!N314-'Choose Housekeeping Genes'!AL$27,35-'Choose Housekeeping Genes'!AL$27),"")</f>
        <v/>
      </c>
      <c r="AK314" s="132" t="str">
        <f>IF(SUM('Control Sample Data'!O$3:O$386)&gt;10,IF(AND(ISNUMBER('Control Sample Data'!O314),'Control Sample Data'!O314&lt;35,'Control Sample Data'!O314&gt;0),'Control Sample Data'!O314-'Choose Housekeeping Genes'!AM$27,35-'Choose Housekeeping Genes'!AM$27),"")</f>
        <v/>
      </c>
      <c r="AL314" s="132" t="str">
        <f>IF(SUM('Control Sample Data'!P$3:P$386)&gt;10,IF(AND(ISNUMBER('Control Sample Data'!P314),'Control Sample Data'!P314&lt;35,'Control Sample Data'!P314&gt;0),'Control Sample Data'!P314-'Choose Housekeeping Genes'!AN$27,35-'Choose Housekeeping Genes'!AN$27),"")</f>
        <v/>
      </c>
      <c r="AM314" s="132" t="str">
        <f>IF(SUM('Control Sample Data'!Q$3:Q$386)&gt;10,IF(AND(ISNUMBER('Control Sample Data'!Q314),'Control Sample Data'!Q314&lt;35,'Control Sample Data'!Q314&gt;0),'Control Sample Data'!Q314-'Choose Housekeeping Genes'!AO$27,35-'Choose Housekeeping Genes'!AO$27),"")</f>
        <v/>
      </c>
      <c r="AN314" s="132" t="str">
        <f>IF(SUM('Control Sample Data'!R$3:R$386)&gt;10,IF(AND(ISNUMBER('Control Sample Data'!R314),'Control Sample Data'!R314&lt;35,'Control Sample Data'!R314&gt;0),'Control Sample Data'!R314-'Choose Housekeeping Genes'!AP$27,35-'Choose Housekeeping Genes'!AP$27),"")</f>
        <v/>
      </c>
      <c r="AO314" s="132" t="str">
        <f>IF(SUM('Control Sample Data'!S$3:S$386)&gt;10,IF(AND(ISNUMBER('Control Sample Data'!S314),'Control Sample Data'!S314&lt;35,'Control Sample Data'!S314&gt;0),'Control Sample Data'!S314-'Choose Housekeeping Genes'!AQ$27,35-'Choose Housekeeping Genes'!AQ$27),"")</f>
        <v/>
      </c>
      <c r="AP314" s="132" t="str">
        <f>IF(SUM('Control Sample Data'!T$3:T$386)&gt;10,IF(AND(ISNUMBER('Control Sample Data'!T314),'Control Sample Data'!T314&lt;35,'Control Sample Data'!T314&gt;0),'Control Sample Data'!T314-'Choose Housekeeping Genes'!AR$27,35-'Choose Housekeeping Genes'!AR$27),"")</f>
        <v/>
      </c>
      <c r="AQ314" s="132" t="str">
        <f>IF(SUM('Control Sample Data'!U$3:U$386)&gt;10,IF(AND(ISNUMBER('Control Sample Data'!U314),'Control Sample Data'!U314&lt;35,'Control Sample Data'!U314&gt;0),'Control Sample Data'!U314-'Choose Housekeeping Genes'!AS$27,35-'Choose Housekeeping Genes'!AS$27),"")</f>
        <v/>
      </c>
      <c r="AR314" s="132" t="str">
        <f>IF(SUM('Control Sample Data'!V$3:V$386)&gt;10,IF(AND(ISNUMBER('Control Sample Data'!V314),'Control Sample Data'!V314&lt;35,'Control Sample Data'!V314&gt;0),'Control Sample Data'!V314-'Choose Housekeeping Genes'!AT$27,35-'Choose Housekeeping Genes'!AT$27),"")</f>
        <v/>
      </c>
      <c r="AS314" s="135" t="str">
        <f>'Control Sample Data'!A314</f>
        <v>PAX8-AS1-2</v>
      </c>
      <c r="AT314" s="35" t="s">
        <v>360</v>
      </c>
      <c r="AU314" s="132" t="str">
        <f ca="1">IF(ISNUMBER(C314-'Choose Housekeeping Genes'!D$17),C314-'Choose Housekeeping Genes'!D$17,"")</f>
        <v/>
      </c>
      <c r="AV314" s="132" t="str">
        <f ca="1">IF(ISNUMBER(D314-'Choose Housekeeping Genes'!E$17),D314-'Choose Housekeeping Genes'!E$17,"")</f>
        <v/>
      </c>
      <c r="AW314" s="132" t="str">
        <f ca="1">IF(ISNUMBER(E314-'Choose Housekeeping Genes'!F$17),E314-'Choose Housekeeping Genes'!F$17,"")</f>
        <v/>
      </c>
      <c r="AX314" s="132" t="str">
        <f ca="1">IF(ISNUMBER(F314-'Choose Housekeeping Genes'!G$17),F314-'Choose Housekeeping Genes'!G$17,"")</f>
        <v/>
      </c>
      <c r="AY314" s="132" t="str">
        <f ca="1">IF(ISNUMBER(G314-'Choose Housekeeping Genes'!H$17),G314-'Choose Housekeeping Genes'!H$17,"")</f>
        <v/>
      </c>
      <c r="AZ314" s="132" t="str">
        <f ca="1">IF(ISNUMBER(H314-'Choose Housekeeping Genes'!I$17),H314-'Choose Housekeeping Genes'!I$17,"")</f>
        <v/>
      </c>
      <c r="BA314" s="132" t="str">
        <f ca="1">IF(ISNUMBER(I314-'Choose Housekeeping Genes'!J$17),I314-'Choose Housekeeping Genes'!J$17,"")</f>
        <v/>
      </c>
      <c r="BB314" s="132" t="str">
        <f ca="1">IF(ISNUMBER(J314-'Choose Housekeeping Genes'!K$17),J314-'Choose Housekeeping Genes'!K$17,"")</f>
        <v/>
      </c>
      <c r="BC314" s="132" t="str">
        <f ca="1">IF(ISNUMBER(K314-'Choose Housekeeping Genes'!L$17),K314-'Choose Housekeeping Genes'!L$17,"")</f>
        <v/>
      </c>
      <c r="BD314" s="132" t="str">
        <f ca="1">IF(ISNUMBER(L314-'Choose Housekeeping Genes'!M$17),L314-'Choose Housekeeping Genes'!M$17,"")</f>
        <v/>
      </c>
      <c r="BE314" s="132" t="str">
        <f ca="1">IF(ISNUMBER(M314-'Choose Housekeeping Genes'!N$17),M314-'Choose Housekeeping Genes'!N$17,"")</f>
        <v/>
      </c>
      <c r="BF314" s="132" t="str">
        <f ca="1">IF(ISNUMBER(N314-'Choose Housekeeping Genes'!O$17),N314-'Choose Housekeeping Genes'!O$17,"")</f>
        <v/>
      </c>
      <c r="BG314" s="132" t="str">
        <f ca="1">IF(ISNUMBER(O314-'Choose Housekeeping Genes'!P$17),O314-'Choose Housekeeping Genes'!P$17,"")</f>
        <v/>
      </c>
      <c r="BH314" s="132" t="str">
        <f ca="1">IF(ISNUMBER(P314-'Choose Housekeeping Genes'!Q$17),P314-'Choose Housekeeping Genes'!Q$17,"")</f>
        <v/>
      </c>
      <c r="BI314" s="132" t="str">
        <f ca="1">IF(ISNUMBER(Q314-'Choose Housekeeping Genes'!R$17),Q314-'Choose Housekeeping Genes'!R$17,"")</f>
        <v/>
      </c>
      <c r="BJ314" s="132" t="str">
        <f ca="1">IF(ISNUMBER(R314-'Choose Housekeeping Genes'!S$17),R314-'Choose Housekeeping Genes'!S$17,"")</f>
        <v/>
      </c>
      <c r="BK314" s="132" t="str">
        <f ca="1">IF(ISNUMBER(S314-'Choose Housekeeping Genes'!T$17),S314-'Choose Housekeeping Genes'!T$17,"")</f>
        <v/>
      </c>
      <c r="BL314" s="132" t="str">
        <f ca="1">IF(ISNUMBER(T314-'Choose Housekeeping Genes'!U$17),T314-'Choose Housekeeping Genes'!U$17,"")</f>
        <v/>
      </c>
      <c r="BM314" s="132" t="str">
        <f ca="1">IF(ISNUMBER(U314-'Choose Housekeeping Genes'!V$17),U314-'Choose Housekeeping Genes'!V$17,"")</f>
        <v/>
      </c>
      <c r="BN314" s="132" t="str">
        <f ca="1">IF(ISNUMBER(V314-'Choose Housekeeping Genes'!W$17),V314-'Choose Housekeeping Genes'!W$17,"")</f>
        <v/>
      </c>
      <c r="BO314" s="142" t="str">
        <f t="shared" si="17"/>
        <v>PAX8-AS1-2</v>
      </c>
      <c r="BP314" s="141" t="s">
        <v>360</v>
      </c>
      <c r="BQ314" s="132" t="str">
        <f ca="1">IF(ISNUMBER(Y314-'Choose Housekeeping Genes'!AA$17),Y314-'Choose Housekeeping Genes'!AA$17,"")</f>
        <v/>
      </c>
      <c r="BR314" s="132" t="str">
        <f ca="1">IF(ISNUMBER(Z314-'Choose Housekeeping Genes'!AB$17),Z314-'Choose Housekeeping Genes'!AB$17,"")</f>
        <v/>
      </c>
      <c r="BS314" s="132" t="str">
        <f ca="1">IF(ISNUMBER(AA314-'Choose Housekeeping Genes'!AC$17),AA314-'Choose Housekeeping Genes'!AC$17,"")</f>
        <v/>
      </c>
      <c r="BT314" s="132" t="str">
        <f ca="1">IF(ISNUMBER(AB314-'Choose Housekeeping Genes'!AD$17),AB314-'Choose Housekeeping Genes'!AD$17,"")</f>
        <v/>
      </c>
      <c r="BU314" s="132" t="str">
        <f ca="1">IF(ISNUMBER(AC314-'Choose Housekeeping Genes'!AE$17),AC314-'Choose Housekeeping Genes'!AE$17,"")</f>
        <v/>
      </c>
      <c r="BV314" s="132" t="str">
        <f ca="1">IF(ISNUMBER(AD314-'Choose Housekeeping Genes'!AF$17),AD314-'Choose Housekeeping Genes'!AF$17,"")</f>
        <v/>
      </c>
      <c r="BW314" s="132" t="str">
        <f ca="1">IF(ISNUMBER(AE314-'Choose Housekeeping Genes'!AG$17),AE314-'Choose Housekeeping Genes'!AG$17,"")</f>
        <v/>
      </c>
      <c r="BX314" s="132" t="str">
        <f ca="1">IF(ISNUMBER(AF314-'Choose Housekeeping Genes'!AH$17),AF314-'Choose Housekeeping Genes'!AH$17,"")</f>
        <v/>
      </c>
      <c r="BY314" s="132" t="str">
        <f ca="1">IF(ISNUMBER(AG314-'Choose Housekeeping Genes'!AI$17),AG314-'Choose Housekeeping Genes'!AI$17,"")</f>
        <v/>
      </c>
      <c r="BZ314" s="132" t="str">
        <f ca="1">IF(ISNUMBER(AH314-'Choose Housekeeping Genes'!AJ$17),AH314-'Choose Housekeeping Genes'!AJ$17,"")</f>
        <v/>
      </c>
      <c r="CA314" s="132" t="str">
        <f ca="1">IF(ISNUMBER(AI314-'Choose Housekeeping Genes'!AK$17),AI314-'Choose Housekeeping Genes'!AK$17,"")</f>
        <v/>
      </c>
      <c r="CB314" s="132" t="str">
        <f ca="1">IF(ISNUMBER(AJ314-'Choose Housekeeping Genes'!AL$17),AJ314-'Choose Housekeeping Genes'!AL$17,"")</f>
        <v/>
      </c>
      <c r="CC314" s="132" t="str">
        <f ca="1">IF(ISNUMBER(AK314-'Choose Housekeeping Genes'!AM$17),AK314-'Choose Housekeeping Genes'!AM$17,"")</f>
        <v/>
      </c>
      <c r="CD314" s="132" t="str">
        <f ca="1">IF(ISNUMBER(AL314-'Choose Housekeeping Genes'!AN$17),AL314-'Choose Housekeeping Genes'!AN$17,"")</f>
        <v/>
      </c>
      <c r="CE314" s="132" t="str">
        <f ca="1">IF(ISNUMBER(AM314-'Choose Housekeeping Genes'!AO$17),AM314-'Choose Housekeeping Genes'!AO$17,"")</f>
        <v/>
      </c>
      <c r="CF314" s="132" t="str">
        <f ca="1">IF(ISNUMBER(AN314-'Choose Housekeeping Genes'!AP$17),AN314-'Choose Housekeeping Genes'!AP$17,"")</f>
        <v/>
      </c>
      <c r="CG314" s="132" t="str">
        <f ca="1">IF(ISNUMBER(AO314-'Choose Housekeeping Genes'!AQ$17),AO314-'Choose Housekeeping Genes'!AQ$17,"")</f>
        <v/>
      </c>
      <c r="CH314" s="132" t="str">
        <f ca="1">IF(ISNUMBER(AP314-'Choose Housekeeping Genes'!AR$17),AP314-'Choose Housekeeping Genes'!AR$17,"")</f>
        <v/>
      </c>
      <c r="CI314" s="132" t="str">
        <f ca="1">IF(ISNUMBER(AQ314-'Choose Housekeeping Genes'!AS$17),AQ314-'Choose Housekeeping Genes'!AS$17,"")</f>
        <v/>
      </c>
      <c r="CJ314" s="132" t="str">
        <f ca="1">IF(ISNUMBER(AR314-'Choose Housekeeping Genes'!AT$17),AR314-'Choose Housekeeping Genes'!AT$17,"")</f>
        <v/>
      </c>
      <c r="CK314" s="137" t="e">
        <f t="shared" ca="1" si="15"/>
        <v>#DIV/0!</v>
      </c>
      <c r="CL314" s="138" t="e">
        <f t="shared" ca="1" si="16"/>
        <v>#DIV/0!</v>
      </c>
    </row>
    <row r="315" spans="1:90" ht="12.75" x14ac:dyDescent="0.15">
      <c r="A315" s="131" t="str">
        <f>'Transcript table'!C315</f>
        <v>PCA3-1</v>
      </c>
      <c r="B315" s="35" t="s">
        <v>361</v>
      </c>
      <c r="C315" s="132" t="str">
        <f>IF(SUM('Test Sample Data'!C$3:C$386)&gt;10,IF(AND(ISNUMBER('Test Sample Data'!C315),'Test Sample Data'!C315&lt;35,'Test Sample Data'!C315&gt;0),'Test Sample Data'!C315-'Choose Housekeeping Genes'!D$27,35-'Choose Housekeeping Genes'!D$27),"")</f>
        <v/>
      </c>
      <c r="D315" s="132" t="str">
        <f>IF(SUM('Test Sample Data'!D$3:D$386)&gt;10,IF(AND(ISNUMBER('Test Sample Data'!D315),'Test Sample Data'!D315&lt;35,'Test Sample Data'!D315&gt;0),'Test Sample Data'!D315-'Choose Housekeeping Genes'!E$27,35-'Choose Housekeeping Genes'!E$27),"")</f>
        <v/>
      </c>
      <c r="E315" s="132" t="str">
        <f>IF(SUM('Test Sample Data'!E$3:E$386)&gt;10,IF(AND(ISNUMBER('Test Sample Data'!E315),'Test Sample Data'!E315&lt;35,'Test Sample Data'!E315&gt;0),'Test Sample Data'!E315-'Choose Housekeeping Genes'!F$27,35-'Choose Housekeeping Genes'!F$27),"")</f>
        <v/>
      </c>
      <c r="F315" s="132" t="str">
        <f>IF(SUM('Test Sample Data'!F$3:F$386)&gt;10,IF(AND(ISNUMBER('Test Sample Data'!F315),'Test Sample Data'!F315&lt;35,'Test Sample Data'!F315&gt;0),'Test Sample Data'!F315-'Choose Housekeeping Genes'!G$27,35-'Choose Housekeeping Genes'!G$27),"")</f>
        <v/>
      </c>
      <c r="G315" s="132" t="str">
        <f>IF(SUM('Test Sample Data'!G$3:G$386)&gt;10,IF(AND(ISNUMBER('Test Sample Data'!G315),'Test Sample Data'!G315&lt;35,'Test Sample Data'!G315&gt;0),'Test Sample Data'!G315-'Choose Housekeeping Genes'!H$27,35-'Choose Housekeeping Genes'!H$27),"")</f>
        <v/>
      </c>
      <c r="H315" s="132" t="str">
        <f>IF(SUM('Test Sample Data'!H$3:H$386)&gt;10,IF(AND(ISNUMBER('Test Sample Data'!H315),'Test Sample Data'!H315&lt;35,'Test Sample Data'!H315&gt;0),'Test Sample Data'!H315-'Choose Housekeeping Genes'!I$27,35-'Choose Housekeeping Genes'!I$27),"")</f>
        <v/>
      </c>
      <c r="I315" s="132" t="str">
        <f>IF(SUM('Test Sample Data'!I$3:I$386)&gt;10,IF(AND(ISNUMBER('Test Sample Data'!I315),'Test Sample Data'!I315&lt;35,'Test Sample Data'!I315&gt;0),'Test Sample Data'!I315-'Choose Housekeeping Genes'!J$27,35-'Choose Housekeeping Genes'!J$27),"")</f>
        <v/>
      </c>
      <c r="J315" s="132" t="str">
        <f>IF(SUM('Test Sample Data'!J$3:J$386)&gt;10,IF(AND(ISNUMBER('Test Sample Data'!J315),'Test Sample Data'!J315&lt;35,'Test Sample Data'!J315&gt;0),'Test Sample Data'!J315-'Choose Housekeeping Genes'!K$27,35-'Choose Housekeeping Genes'!K$27),"")</f>
        <v/>
      </c>
      <c r="K315" s="132" t="str">
        <f>IF(SUM('Test Sample Data'!K$3:K$386)&gt;10,IF(AND(ISNUMBER('Test Sample Data'!K315),'Test Sample Data'!K315&lt;35,'Test Sample Data'!K315&gt;0),'Test Sample Data'!K315-'Choose Housekeeping Genes'!L$27,35-'Choose Housekeeping Genes'!L$27),"")</f>
        <v/>
      </c>
      <c r="L315" s="132" t="str">
        <f>IF(SUM('Test Sample Data'!L$3:L$386)&gt;10,IF(AND(ISNUMBER('Test Sample Data'!L315),'Test Sample Data'!L315&lt;35,'Test Sample Data'!L315&gt;0),'Test Sample Data'!L315-'Choose Housekeeping Genes'!M$27,35-'Choose Housekeeping Genes'!M$27),"")</f>
        <v/>
      </c>
      <c r="M315" s="132" t="str">
        <f>IF(SUM('Test Sample Data'!M$3:M$386)&gt;10,IF(AND(ISNUMBER('Test Sample Data'!M315),'Test Sample Data'!M315&lt;35,'Test Sample Data'!M315&gt;0),'Test Sample Data'!M315-'Choose Housekeeping Genes'!N$27,35-'Choose Housekeeping Genes'!N$27),"")</f>
        <v/>
      </c>
      <c r="N315" s="132" t="str">
        <f>IF(SUM('Test Sample Data'!N$3:N$386)&gt;10,IF(AND(ISNUMBER('Test Sample Data'!N315),'Test Sample Data'!N315&lt;35,'Test Sample Data'!N315&gt;0),'Test Sample Data'!N315-'Choose Housekeeping Genes'!O$27,35-'Choose Housekeeping Genes'!O$27),"")</f>
        <v/>
      </c>
      <c r="O315" s="132" t="str">
        <f>IF(SUM('Test Sample Data'!O$3:O$386)&gt;10,IF(AND(ISNUMBER('Test Sample Data'!O315),'Test Sample Data'!O315&lt;35,'Test Sample Data'!O315&gt;0),'Test Sample Data'!O315-'Choose Housekeeping Genes'!P$27,35-'Choose Housekeeping Genes'!P$27),"")</f>
        <v/>
      </c>
      <c r="P315" s="132" t="str">
        <f>IF(SUM('Test Sample Data'!P$3:P$386)&gt;10,IF(AND(ISNUMBER('Test Sample Data'!P315),'Test Sample Data'!P315&lt;35,'Test Sample Data'!P315&gt;0),'Test Sample Data'!P315-'Choose Housekeeping Genes'!Q$27,35-'Choose Housekeeping Genes'!Q$27),"")</f>
        <v/>
      </c>
      <c r="Q315" s="132" t="str">
        <f>IF(SUM('Test Sample Data'!Q$3:Q$386)&gt;10,IF(AND(ISNUMBER('Test Sample Data'!Q315),'Test Sample Data'!Q315&lt;35,'Test Sample Data'!Q315&gt;0),'Test Sample Data'!Q315-'Choose Housekeeping Genes'!R$27,35-'Choose Housekeeping Genes'!R$27),"")</f>
        <v/>
      </c>
      <c r="R315" s="132" t="str">
        <f>IF(SUM('Test Sample Data'!R$3:R$386)&gt;10,IF(AND(ISNUMBER('Test Sample Data'!R315),'Test Sample Data'!R315&lt;35,'Test Sample Data'!R315&gt;0),'Test Sample Data'!R315-'Choose Housekeeping Genes'!S$27,35-'Choose Housekeeping Genes'!S$27),"")</f>
        <v/>
      </c>
      <c r="S315" s="132" t="str">
        <f>IF(SUM('Test Sample Data'!S$3:S$386)&gt;10,IF(AND(ISNUMBER('Test Sample Data'!S315),'Test Sample Data'!S315&lt;35,'Test Sample Data'!S315&gt;0),'Test Sample Data'!S315-'Choose Housekeeping Genes'!T$27,35-'Choose Housekeeping Genes'!T$27),"")</f>
        <v/>
      </c>
      <c r="T315" s="132" t="str">
        <f>IF(SUM('Test Sample Data'!T$3:T$386)&gt;10,IF(AND(ISNUMBER('Test Sample Data'!T315),'Test Sample Data'!T315&lt;35,'Test Sample Data'!T315&gt;0),'Test Sample Data'!T315-'Choose Housekeeping Genes'!U$27,35-'Choose Housekeeping Genes'!U$27),"")</f>
        <v/>
      </c>
      <c r="U315" s="132" t="str">
        <f>IF(SUM('Test Sample Data'!U$3:U$386)&gt;10,IF(AND(ISNUMBER('Test Sample Data'!U315),'Test Sample Data'!U315&lt;35,'Test Sample Data'!U315&gt;0),'Test Sample Data'!U315-'Choose Housekeeping Genes'!V$27,35-'Choose Housekeeping Genes'!V$27),"")</f>
        <v/>
      </c>
      <c r="V315" s="132" t="str">
        <f>IF(SUM('Test Sample Data'!V$3:V$386)&gt;10,IF(AND(ISNUMBER('Test Sample Data'!V315),'Test Sample Data'!V315&lt;35,'Test Sample Data'!V315&gt;0),'Test Sample Data'!V315-'Choose Housekeeping Genes'!W$27,35-'Choose Housekeeping Genes'!W$27),"")</f>
        <v/>
      </c>
      <c r="W315" s="140" t="str">
        <f>'Control Sample Data'!A315</f>
        <v>PCA3-1</v>
      </c>
      <c r="X315" s="141" t="s">
        <v>361</v>
      </c>
      <c r="Y315" s="132" t="str">
        <f>IF(SUM('Control Sample Data'!C$3:C$386)&gt;10,IF(AND(ISNUMBER('Control Sample Data'!C315),'Control Sample Data'!C315&lt;35,'Control Sample Data'!C315&gt;0),'Control Sample Data'!C315-'Choose Housekeeping Genes'!AA$27,35-'Choose Housekeeping Genes'!AA$27),"")</f>
        <v/>
      </c>
      <c r="Z315" s="132" t="str">
        <f>IF(SUM('Control Sample Data'!D$3:D$386)&gt;10,IF(AND(ISNUMBER('Control Sample Data'!D315),'Control Sample Data'!D315&lt;35,'Control Sample Data'!D315&gt;0),'Control Sample Data'!D315-'Choose Housekeeping Genes'!AB$27,35-'Choose Housekeeping Genes'!AB$27),"")</f>
        <v/>
      </c>
      <c r="AA315" s="132" t="str">
        <f>IF(SUM('Control Sample Data'!E$3:E$386)&gt;10,IF(AND(ISNUMBER('Control Sample Data'!E315),'Control Sample Data'!E315&lt;35,'Control Sample Data'!E315&gt;0),'Control Sample Data'!E315-'Choose Housekeeping Genes'!AC$27,35-'Choose Housekeeping Genes'!AC$27),"")</f>
        <v/>
      </c>
      <c r="AB315" s="132" t="str">
        <f>IF(SUM('Control Sample Data'!F$3:F$386)&gt;10,IF(AND(ISNUMBER('Control Sample Data'!F315),'Control Sample Data'!F315&lt;35,'Control Sample Data'!F315&gt;0),'Control Sample Data'!F315-'Choose Housekeeping Genes'!AD$27,35-'Choose Housekeeping Genes'!AD$27),"")</f>
        <v/>
      </c>
      <c r="AC315" s="132" t="str">
        <f>IF(SUM('Control Sample Data'!G$3:G$386)&gt;10,IF(AND(ISNUMBER('Control Sample Data'!G315),'Control Sample Data'!G315&lt;35,'Control Sample Data'!G315&gt;0),'Control Sample Data'!G315-'Choose Housekeeping Genes'!AE$27,35-'Choose Housekeeping Genes'!AE$27),"")</f>
        <v/>
      </c>
      <c r="AD315" s="132" t="str">
        <f>IF(SUM('Control Sample Data'!H$3:H$386)&gt;10,IF(AND(ISNUMBER('Control Sample Data'!H315),'Control Sample Data'!H315&lt;35,'Control Sample Data'!H315&gt;0),'Control Sample Data'!H315-'Choose Housekeeping Genes'!AF$27,35-'Choose Housekeeping Genes'!AF$27),"")</f>
        <v/>
      </c>
      <c r="AE315" s="132" t="str">
        <f>IF(SUM('Control Sample Data'!I$3:I$386)&gt;10,IF(AND(ISNUMBER('Control Sample Data'!I315),'Control Sample Data'!I315&lt;35,'Control Sample Data'!I315&gt;0),'Control Sample Data'!I315-'Choose Housekeeping Genes'!AG$27,35-'Choose Housekeeping Genes'!AG$27),"")</f>
        <v/>
      </c>
      <c r="AF315" s="132" t="str">
        <f>IF(SUM('Control Sample Data'!J$3:J$386)&gt;10,IF(AND(ISNUMBER('Control Sample Data'!J315),'Control Sample Data'!J315&lt;35,'Control Sample Data'!J315&gt;0),'Control Sample Data'!J315-'Choose Housekeeping Genes'!AH$27,35-'Choose Housekeeping Genes'!AH$27),"")</f>
        <v/>
      </c>
      <c r="AG315" s="132" t="str">
        <f>IF(SUM('Control Sample Data'!K$3:K$386)&gt;10,IF(AND(ISNUMBER('Control Sample Data'!K315),'Control Sample Data'!K315&lt;35,'Control Sample Data'!K315&gt;0),'Control Sample Data'!K315-'Choose Housekeeping Genes'!AI$27,35-'Choose Housekeeping Genes'!AI$27),"")</f>
        <v/>
      </c>
      <c r="AH315" s="132" t="str">
        <f>IF(SUM('Control Sample Data'!L$3:L$386)&gt;10,IF(AND(ISNUMBER('Control Sample Data'!L315),'Control Sample Data'!L315&lt;35,'Control Sample Data'!L315&gt;0),'Control Sample Data'!L315-'Choose Housekeeping Genes'!AJ$27,35-'Choose Housekeeping Genes'!AJ$27),"")</f>
        <v/>
      </c>
      <c r="AI315" s="132" t="str">
        <f>IF(SUM('Control Sample Data'!M$3:M$386)&gt;10,IF(AND(ISNUMBER('Control Sample Data'!M315),'Control Sample Data'!M315&lt;35,'Control Sample Data'!M315&gt;0),'Control Sample Data'!M315-'Choose Housekeeping Genes'!AK$27,35-'Choose Housekeeping Genes'!AK$27),"")</f>
        <v/>
      </c>
      <c r="AJ315" s="132" t="str">
        <f>IF(SUM('Control Sample Data'!N$3:N$386)&gt;10,IF(AND(ISNUMBER('Control Sample Data'!N315),'Control Sample Data'!N315&lt;35,'Control Sample Data'!N315&gt;0),'Control Sample Data'!N315-'Choose Housekeeping Genes'!AL$27,35-'Choose Housekeeping Genes'!AL$27),"")</f>
        <v/>
      </c>
      <c r="AK315" s="132" t="str">
        <f>IF(SUM('Control Sample Data'!O$3:O$386)&gt;10,IF(AND(ISNUMBER('Control Sample Data'!O315),'Control Sample Data'!O315&lt;35,'Control Sample Data'!O315&gt;0),'Control Sample Data'!O315-'Choose Housekeeping Genes'!AM$27,35-'Choose Housekeeping Genes'!AM$27),"")</f>
        <v/>
      </c>
      <c r="AL315" s="132" t="str">
        <f>IF(SUM('Control Sample Data'!P$3:P$386)&gt;10,IF(AND(ISNUMBER('Control Sample Data'!P315),'Control Sample Data'!P315&lt;35,'Control Sample Data'!P315&gt;0),'Control Sample Data'!P315-'Choose Housekeeping Genes'!AN$27,35-'Choose Housekeeping Genes'!AN$27),"")</f>
        <v/>
      </c>
      <c r="AM315" s="132" t="str">
        <f>IF(SUM('Control Sample Data'!Q$3:Q$386)&gt;10,IF(AND(ISNUMBER('Control Sample Data'!Q315),'Control Sample Data'!Q315&lt;35,'Control Sample Data'!Q315&gt;0),'Control Sample Data'!Q315-'Choose Housekeeping Genes'!AO$27,35-'Choose Housekeeping Genes'!AO$27),"")</f>
        <v/>
      </c>
      <c r="AN315" s="132" t="str">
        <f>IF(SUM('Control Sample Data'!R$3:R$386)&gt;10,IF(AND(ISNUMBER('Control Sample Data'!R315),'Control Sample Data'!R315&lt;35,'Control Sample Data'!R315&gt;0),'Control Sample Data'!R315-'Choose Housekeeping Genes'!AP$27,35-'Choose Housekeeping Genes'!AP$27),"")</f>
        <v/>
      </c>
      <c r="AO315" s="132" t="str">
        <f>IF(SUM('Control Sample Data'!S$3:S$386)&gt;10,IF(AND(ISNUMBER('Control Sample Data'!S315),'Control Sample Data'!S315&lt;35,'Control Sample Data'!S315&gt;0),'Control Sample Data'!S315-'Choose Housekeeping Genes'!AQ$27,35-'Choose Housekeeping Genes'!AQ$27),"")</f>
        <v/>
      </c>
      <c r="AP315" s="132" t="str">
        <f>IF(SUM('Control Sample Data'!T$3:T$386)&gt;10,IF(AND(ISNUMBER('Control Sample Data'!T315),'Control Sample Data'!T315&lt;35,'Control Sample Data'!T315&gt;0),'Control Sample Data'!T315-'Choose Housekeeping Genes'!AR$27,35-'Choose Housekeeping Genes'!AR$27),"")</f>
        <v/>
      </c>
      <c r="AQ315" s="132" t="str">
        <f>IF(SUM('Control Sample Data'!U$3:U$386)&gt;10,IF(AND(ISNUMBER('Control Sample Data'!U315),'Control Sample Data'!U315&lt;35,'Control Sample Data'!U315&gt;0),'Control Sample Data'!U315-'Choose Housekeeping Genes'!AS$27,35-'Choose Housekeeping Genes'!AS$27),"")</f>
        <v/>
      </c>
      <c r="AR315" s="132" t="str">
        <f>IF(SUM('Control Sample Data'!V$3:V$386)&gt;10,IF(AND(ISNUMBER('Control Sample Data'!V315),'Control Sample Data'!V315&lt;35,'Control Sample Data'!V315&gt;0),'Control Sample Data'!V315-'Choose Housekeeping Genes'!AT$27,35-'Choose Housekeeping Genes'!AT$27),"")</f>
        <v/>
      </c>
      <c r="AS315" s="135" t="str">
        <f>'Control Sample Data'!A315</f>
        <v>PCA3-1</v>
      </c>
      <c r="AT315" s="35" t="s">
        <v>361</v>
      </c>
      <c r="AU315" s="132" t="str">
        <f ca="1">IF(ISNUMBER(C315-'Choose Housekeeping Genes'!D$17),C315-'Choose Housekeeping Genes'!D$17,"")</f>
        <v/>
      </c>
      <c r="AV315" s="132" t="str">
        <f ca="1">IF(ISNUMBER(D315-'Choose Housekeeping Genes'!E$17),D315-'Choose Housekeeping Genes'!E$17,"")</f>
        <v/>
      </c>
      <c r="AW315" s="132" t="str">
        <f ca="1">IF(ISNUMBER(E315-'Choose Housekeeping Genes'!F$17),E315-'Choose Housekeeping Genes'!F$17,"")</f>
        <v/>
      </c>
      <c r="AX315" s="132" t="str">
        <f ca="1">IF(ISNUMBER(F315-'Choose Housekeeping Genes'!G$17),F315-'Choose Housekeeping Genes'!G$17,"")</f>
        <v/>
      </c>
      <c r="AY315" s="132" t="str">
        <f ca="1">IF(ISNUMBER(G315-'Choose Housekeeping Genes'!H$17),G315-'Choose Housekeeping Genes'!H$17,"")</f>
        <v/>
      </c>
      <c r="AZ315" s="132" t="str">
        <f ca="1">IF(ISNUMBER(H315-'Choose Housekeeping Genes'!I$17),H315-'Choose Housekeeping Genes'!I$17,"")</f>
        <v/>
      </c>
      <c r="BA315" s="132" t="str">
        <f ca="1">IF(ISNUMBER(I315-'Choose Housekeeping Genes'!J$17),I315-'Choose Housekeeping Genes'!J$17,"")</f>
        <v/>
      </c>
      <c r="BB315" s="132" t="str">
        <f ca="1">IF(ISNUMBER(J315-'Choose Housekeeping Genes'!K$17),J315-'Choose Housekeeping Genes'!K$17,"")</f>
        <v/>
      </c>
      <c r="BC315" s="132" t="str">
        <f ca="1">IF(ISNUMBER(K315-'Choose Housekeeping Genes'!L$17),K315-'Choose Housekeeping Genes'!L$17,"")</f>
        <v/>
      </c>
      <c r="BD315" s="132" t="str">
        <f ca="1">IF(ISNUMBER(L315-'Choose Housekeeping Genes'!M$17),L315-'Choose Housekeeping Genes'!M$17,"")</f>
        <v/>
      </c>
      <c r="BE315" s="132" t="str">
        <f ca="1">IF(ISNUMBER(M315-'Choose Housekeeping Genes'!N$17),M315-'Choose Housekeeping Genes'!N$17,"")</f>
        <v/>
      </c>
      <c r="BF315" s="132" t="str">
        <f ca="1">IF(ISNUMBER(N315-'Choose Housekeeping Genes'!O$17),N315-'Choose Housekeeping Genes'!O$17,"")</f>
        <v/>
      </c>
      <c r="BG315" s="132" t="str">
        <f ca="1">IF(ISNUMBER(O315-'Choose Housekeeping Genes'!P$17),O315-'Choose Housekeeping Genes'!P$17,"")</f>
        <v/>
      </c>
      <c r="BH315" s="132" t="str">
        <f ca="1">IF(ISNUMBER(P315-'Choose Housekeeping Genes'!Q$17),P315-'Choose Housekeeping Genes'!Q$17,"")</f>
        <v/>
      </c>
      <c r="BI315" s="132" t="str">
        <f ca="1">IF(ISNUMBER(Q315-'Choose Housekeeping Genes'!R$17),Q315-'Choose Housekeeping Genes'!R$17,"")</f>
        <v/>
      </c>
      <c r="BJ315" s="132" t="str">
        <f ca="1">IF(ISNUMBER(R315-'Choose Housekeeping Genes'!S$17),R315-'Choose Housekeeping Genes'!S$17,"")</f>
        <v/>
      </c>
      <c r="BK315" s="132" t="str">
        <f ca="1">IF(ISNUMBER(S315-'Choose Housekeeping Genes'!T$17),S315-'Choose Housekeeping Genes'!T$17,"")</f>
        <v/>
      </c>
      <c r="BL315" s="132" t="str">
        <f ca="1">IF(ISNUMBER(T315-'Choose Housekeeping Genes'!U$17),T315-'Choose Housekeeping Genes'!U$17,"")</f>
        <v/>
      </c>
      <c r="BM315" s="132" t="str">
        <f ca="1">IF(ISNUMBER(U315-'Choose Housekeeping Genes'!V$17),U315-'Choose Housekeeping Genes'!V$17,"")</f>
        <v/>
      </c>
      <c r="BN315" s="132" t="str">
        <f ca="1">IF(ISNUMBER(V315-'Choose Housekeeping Genes'!W$17),V315-'Choose Housekeeping Genes'!W$17,"")</f>
        <v/>
      </c>
      <c r="BO315" s="142" t="str">
        <f t="shared" si="17"/>
        <v>PCA3-1</v>
      </c>
      <c r="BP315" s="141" t="s">
        <v>361</v>
      </c>
      <c r="BQ315" s="132" t="str">
        <f ca="1">IF(ISNUMBER(Y315-'Choose Housekeeping Genes'!AA$17),Y315-'Choose Housekeeping Genes'!AA$17,"")</f>
        <v/>
      </c>
      <c r="BR315" s="132" t="str">
        <f ca="1">IF(ISNUMBER(Z315-'Choose Housekeeping Genes'!AB$17),Z315-'Choose Housekeeping Genes'!AB$17,"")</f>
        <v/>
      </c>
      <c r="BS315" s="132" t="str">
        <f ca="1">IF(ISNUMBER(AA315-'Choose Housekeeping Genes'!AC$17),AA315-'Choose Housekeeping Genes'!AC$17,"")</f>
        <v/>
      </c>
      <c r="BT315" s="132" t="str">
        <f ca="1">IF(ISNUMBER(AB315-'Choose Housekeeping Genes'!AD$17),AB315-'Choose Housekeeping Genes'!AD$17,"")</f>
        <v/>
      </c>
      <c r="BU315" s="132" t="str">
        <f ca="1">IF(ISNUMBER(AC315-'Choose Housekeeping Genes'!AE$17),AC315-'Choose Housekeeping Genes'!AE$17,"")</f>
        <v/>
      </c>
      <c r="BV315" s="132" t="str">
        <f ca="1">IF(ISNUMBER(AD315-'Choose Housekeeping Genes'!AF$17),AD315-'Choose Housekeeping Genes'!AF$17,"")</f>
        <v/>
      </c>
      <c r="BW315" s="132" t="str">
        <f ca="1">IF(ISNUMBER(AE315-'Choose Housekeeping Genes'!AG$17),AE315-'Choose Housekeeping Genes'!AG$17,"")</f>
        <v/>
      </c>
      <c r="BX315" s="132" t="str">
        <f ca="1">IF(ISNUMBER(AF315-'Choose Housekeeping Genes'!AH$17),AF315-'Choose Housekeeping Genes'!AH$17,"")</f>
        <v/>
      </c>
      <c r="BY315" s="132" t="str">
        <f ca="1">IF(ISNUMBER(AG315-'Choose Housekeeping Genes'!AI$17),AG315-'Choose Housekeeping Genes'!AI$17,"")</f>
        <v/>
      </c>
      <c r="BZ315" s="132" t="str">
        <f ca="1">IF(ISNUMBER(AH315-'Choose Housekeeping Genes'!AJ$17),AH315-'Choose Housekeeping Genes'!AJ$17,"")</f>
        <v/>
      </c>
      <c r="CA315" s="132" t="str">
        <f ca="1">IF(ISNUMBER(AI315-'Choose Housekeeping Genes'!AK$17),AI315-'Choose Housekeeping Genes'!AK$17,"")</f>
        <v/>
      </c>
      <c r="CB315" s="132" t="str">
        <f ca="1">IF(ISNUMBER(AJ315-'Choose Housekeeping Genes'!AL$17),AJ315-'Choose Housekeeping Genes'!AL$17,"")</f>
        <v/>
      </c>
      <c r="CC315" s="132" t="str">
        <f ca="1">IF(ISNUMBER(AK315-'Choose Housekeeping Genes'!AM$17),AK315-'Choose Housekeeping Genes'!AM$17,"")</f>
        <v/>
      </c>
      <c r="CD315" s="132" t="str">
        <f ca="1">IF(ISNUMBER(AL315-'Choose Housekeeping Genes'!AN$17),AL315-'Choose Housekeeping Genes'!AN$17,"")</f>
        <v/>
      </c>
      <c r="CE315" s="132" t="str">
        <f ca="1">IF(ISNUMBER(AM315-'Choose Housekeeping Genes'!AO$17),AM315-'Choose Housekeeping Genes'!AO$17,"")</f>
        <v/>
      </c>
      <c r="CF315" s="132" t="str">
        <f ca="1">IF(ISNUMBER(AN315-'Choose Housekeeping Genes'!AP$17),AN315-'Choose Housekeeping Genes'!AP$17,"")</f>
        <v/>
      </c>
      <c r="CG315" s="132" t="str">
        <f ca="1">IF(ISNUMBER(AO315-'Choose Housekeeping Genes'!AQ$17),AO315-'Choose Housekeeping Genes'!AQ$17,"")</f>
        <v/>
      </c>
      <c r="CH315" s="132" t="str">
        <f ca="1">IF(ISNUMBER(AP315-'Choose Housekeeping Genes'!AR$17),AP315-'Choose Housekeeping Genes'!AR$17,"")</f>
        <v/>
      </c>
      <c r="CI315" s="132" t="str">
        <f ca="1">IF(ISNUMBER(AQ315-'Choose Housekeeping Genes'!AS$17),AQ315-'Choose Housekeeping Genes'!AS$17,"")</f>
        <v/>
      </c>
      <c r="CJ315" s="132" t="str">
        <f ca="1">IF(ISNUMBER(AR315-'Choose Housekeeping Genes'!AT$17),AR315-'Choose Housekeeping Genes'!AT$17,"")</f>
        <v/>
      </c>
      <c r="CK315" s="137" t="e">
        <f t="shared" ca="1" si="15"/>
        <v>#DIV/0!</v>
      </c>
      <c r="CL315" s="138" t="e">
        <f t="shared" ca="1" si="16"/>
        <v>#DIV/0!</v>
      </c>
    </row>
    <row r="316" spans="1:90" ht="12.75" x14ac:dyDescent="0.15">
      <c r="A316" s="131" t="str">
        <f>'Transcript table'!C316</f>
        <v>PCA3-2</v>
      </c>
      <c r="B316" s="35" t="s">
        <v>362</v>
      </c>
      <c r="C316" s="132" t="str">
        <f>IF(SUM('Test Sample Data'!C$3:C$386)&gt;10,IF(AND(ISNUMBER('Test Sample Data'!C316),'Test Sample Data'!C316&lt;35,'Test Sample Data'!C316&gt;0),'Test Sample Data'!C316-'Choose Housekeeping Genes'!D$27,35-'Choose Housekeeping Genes'!D$27),"")</f>
        <v/>
      </c>
      <c r="D316" s="132" t="str">
        <f>IF(SUM('Test Sample Data'!D$3:D$386)&gt;10,IF(AND(ISNUMBER('Test Sample Data'!D316),'Test Sample Data'!D316&lt;35,'Test Sample Data'!D316&gt;0),'Test Sample Data'!D316-'Choose Housekeeping Genes'!E$27,35-'Choose Housekeeping Genes'!E$27),"")</f>
        <v/>
      </c>
      <c r="E316" s="132" t="str">
        <f>IF(SUM('Test Sample Data'!E$3:E$386)&gt;10,IF(AND(ISNUMBER('Test Sample Data'!E316),'Test Sample Data'!E316&lt;35,'Test Sample Data'!E316&gt;0),'Test Sample Data'!E316-'Choose Housekeeping Genes'!F$27,35-'Choose Housekeeping Genes'!F$27),"")</f>
        <v/>
      </c>
      <c r="F316" s="132" t="str">
        <f>IF(SUM('Test Sample Data'!F$3:F$386)&gt;10,IF(AND(ISNUMBER('Test Sample Data'!F316),'Test Sample Data'!F316&lt;35,'Test Sample Data'!F316&gt;0),'Test Sample Data'!F316-'Choose Housekeeping Genes'!G$27,35-'Choose Housekeeping Genes'!G$27),"")</f>
        <v/>
      </c>
      <c r="G316" s="132" t="str">
        <f>IF(SUM('Test Sample Data'!G$3:G$386)&gt;10,IF(AND(ISNUMBER('Test Sample Data'!G316),'Test Sample Data'!G316&lt;35,'Test Sample Data'!G316&gt;0),'Test Sample Data'!G316-'Choose Housekeeping Genes'!H$27,35-'Choose Housekeeping Genes'!H$27),"")</f>
        <v/>
      </c>
      <c r="H316" s="132" t="str">
        <f>IF(SUM('Test Sample Data'!H$3:H$386)&gt;10,IF(AND(ISNUMBER('Test Sample Data'!H316),'Test Sample Data'!H316&lt;35,'Test Sample Data'!H316&gt;0),'Test Sample Data'!H316-'Choose Housekeeping Genes'!I$27,35-'Choose Housekeeping Genes'!I$27),"")</f>
        <v/>
      </c>
      <c r="I316" s="132" t="str">
        <f>IF(SUM('Test Sample Data'!I$3:I$386)&gt;10,IF(AND(ISNUMBER('Test Sample Data'!I316),'Test Sample Data'!I316&lt;35,'Test Sample Data'!I316&gt;0),'Test Sample Data'!I316-'Choose Housekeeping Genes'!J$27,35-'Choose Housekeeping Genes'!J$27),"")</f>
        <v/>
      </c>
      <c r="J316" s="132" t="str">
        <f>IF(SUM('Test Sample Data'!J$3:J$386)&gt;10,IF(AND(ISNUMBER('Test Sample Data'!J316),'Test Sample Data'!J316&lt;35,'Test Sample Data'!J316&gt;0),'Test Sample Data'!J316-'Choose Housekeeping Genes'!K$27,35-'Choose Housekeeping Genes'!K$27),"")</f>
        <v/>
      </c>
      <c r="K316" s="132" t="str">
        <f>IF(SUM('Test Sample Data'!K$3:K$386)&gt;10,IF(AND(ISNUMBER('Test Sample Data'!K316),'Test Sample Data'!K316&lt;35,'Test Sample Data'!K316&gt;0),'Test Sample Data'!K316-'Choose Housekeeping Genes'!L$27,35-'Choose Housekeeping Genes'!L$27),"")</f>
        <v/>
      </c>
      <c r="L316" s="132" t="str">
        <f>IF(SUM('Test Sample Data'!L$3:L$386)&gt;10,IF(AND(ISNUMBER('Test Sample Data'!L316),'Test Sample Data'!L316&lt;35,'Test Sample Data'!L316&gt;0),'Test Sample Data'!L316-'Choose Housekeeping Genes'!M$27,35-'Choose Housekeeping Genes'!M$27),"")</f>
        <v/>
      </c>
      <c r="M316" s="132" t="str">
        <f>IF(SUM('Test Sample Data'!M$3:M$386)&gt;10,IF(AND(ISNUMBER('Test Sample Data'!M316),'Test Sample Data'!M316&lt;35,'Test Sample Data'!M316&gt;0),'Test Sample Data'!M316-'Choose Housekeeping Genes'!N$27,35-'Choose Housekeeping Genes'!N$27),"")</f>
        <v/>
      </c>
      <c r="N316" s="132" t="str">
        <f>IF(SUM('Test Sample Data'!N$3:N$386)&gt;10,IF(AND(ISNUMBER('Test Sample Data'!N316),'Test Sample Data'!N316&lt;35,'Test Sample Data'!N316&gt;0),'Test Sample Data'!N316-'Choose Housekeeping Genes'!O$27,35-'Choose Housekeeping Genes'!O$27),"")</f>
        <v/>
      </c>
      <c r="O316" s="132" t="str">
        <f>IF(SUM('Test Sample Data'!O$3:O$386)&gt;10,IF(AND(ISNUMBER('Test Sample Data'!O316),'Test Sample Data'!O316&lt;35,'Test Sample Data'!O316&gt;0),'Test Sample Data'!O316-'Choose Housekeeping Genes'!P$27,35-'Choose Housekeeping Genes'!P$27),"")</f>
        <v/>
      </c>
      <c r="P316" s="132" t="str">
        <f>IF(SUM('Test Sample Data'!P$3:P$386)&gt;10,IF(AND(ISNUMBER('Test Sample Data'!P316),'Test Sample Data'!P316&lt;35,'Test Sample Data'!P316&gt;0),'Test Sample Data'!P316-'Choose Housekeeping Genes'!Q$27,35-'Choose Housekeeping Genes'!Q$27),"")</f>
        <v/>
      </c>
      <c r="Q316" s="132" t="str">
        <f>IF(SUM('Test Sample Data'!Q$3:Q$386)&gt;10,IF(AND(ISNUMBER('Test Sample Data'!Q316),'Test Sample Data'!Q316&lt;35,'Test Sample Data'!Q316&gt;0),'Test Sample Data'!Q316-'Choose Housekeeping Genes'!R$27,35-'Choose Housekeeping Genes'!R$27),"")</f>
        <v/>
      </c>
      <c r="R316" s="132" t="str">
        <f>IF(SUM('Test Sample Data'!R$3:R$386)&gt;10,IF(AND(ISNUMBER('Test Sample Data'!R316),'Test Sample Data'!R316&lt;35,'Test Sample Data'!R316&gt;0),'Test Sample Data'!R316-'Choose Housekeeping Genes'!S$27,35-'Choose Housekeeping Genes'!S$27),"")</f>
        <v/>
      </c>
      <c r="S316" s="132" t="str">
        <f>IF(SUM('Test Sample Data'!S$3:S$386)&gt;10,IF(AND(ISNUMBER('Test Sample Data'!S316),'Test Sample Data'!S316&lt;35,'Test Sample Data'!S316&gt;0),'Test Sample Data'!S316-'Choose Housekeeping Genes'!T$27,35-'Choose Housekeeping Genes'!T$27),"")</f>
        <v/>
      </c>
      <c r="T316" s="132" t="str">
        <f>IF(SUM('Test Sample Data'!T$3:T$386)&gt;10,IF(AND(ISNUMBER('Test Sample Data'!T316),'Test Sample Data'!T316&lt;35,'Test Sample Data'!T316&gt;0),'Test Sample Data'!T316-'Choose Housekeeping Genes'!U$27,35-'Choose Housekeeping Genes'!U$27),"")</f>
        <v/>
      </c>
      <c r="U316" s="132" t="str">
        <f>IF(SUM('Test Sample Data'!U$3:U$386)&gt;10,IF(AND(ISNUMBER('Test Sample Data'!U316),'Test Sample Data'!U316&lt;35,'Test Sample Data'!U316&gt;0),'Test Sample Data'!U316-'Choose Housekeeping Genes'!V$27,35-'Choose Housekeeping Genes'!V$27),"")</f>
        <v/>
      </c>
      <c r="V316" s="132" t="str">
        <f>IF(SUM('Test Sample Data'!V$3:V$386)&gt;10,IF(AND(ISNUMBER('Test Sample Data'!V316),'Test Sample Data'!V316&lt;35,'Test Sample Data'!V316&gt;0),'Test Sample Data'!V316-'Choose Housekeeping Genes'!W$27,35-'Choose Housekeeping Genes'!W$27),"")</f>
        <v/>
      </c>
      <c r="W316" s="140" t="str">
        <f>'Control Sample Data'!A316</f>
        <v>PCA3-2</v>
      </c>
      <c r="X316" s="141" t="s">
        <v>362</v>
      </c>
      <c r="Y316" s="132" t="str">
        <f>IF(SUM('Control Sample Data'!C$3:C$386)&gt;10,IF(AND(ISNUMBER('Control Sample Data'!C316),'Control Sample Data'!C316&lt;35,'Control Sample Data'!C316&gt;0),'Control Sample Data'!C316-'Choose Housekeeping Genes'!AA$27,35-'Choose Housekeeping Genes'!AA$27),"")</f>
        <v/>
      </c>
      <c r="Z316" s="132" t="str">
        <f>IF(SUM('Control Sample Data'!D$3:D$386)&gt;10,IF(AND(ISNUMBER('Control Sample Data'!D316),'Control Sample Data'!D316&lt;35,'Control Sample Data'!D316&gt;0),'Control Sample Data'!D316-'Choose Housekeeping Genes'!AB$27,35-'Choose Housekeeping Genes'!AB$27),"")</f>
        <v/>
      </c>
      <c r="AA316" s="132" t="str">
        <f>IF(SUM('Control Sample Data'!E$3:E$386)&gt;10,IF(AND(ISNUMBER('Control Sample Data'!E316),'Control Sample Data'!E316&lt;35,'Control Sample Data'!E316&gt;0),'Control Sample Data'!E316-'Choose Housekeeping Genes'!AC$27,35-'Choose Housekeeping Genes'!AC$27),"")</f>
        <v/>
      </c>
      <c r="AB316" s="132" t="str">
        <f>IF(SUM('Control Sample Data'!F$3:F$386)&gt;10,IF(AND(ISNUMBER('Control Sample Data'!F316),'Control Sample Data'!F316&lt;35,'Control Sample Data'!F316&gt;0),'Control Sample Data'!F316-'Choose Housekeeping Genes'!AD$27,35-'Choose Housekeeping Genes'!AD$27),"")</f>
        <v/>
      </c>
      <c r="AC316" s="132" t="str">
        <f>IF(SUM('Control Sample Data'!G$3:G$386)&gt;10,IF(AND(ISNUMBER('Control Sample Data'!G316),'Control Sample Data'!G316&lt;35,'Control Sample Data'!G316&gt;0),'Control Sample Data'!G316-'Choose Housekeeping Genes'!AE$27,35-'Choose Housekeeping Genes'!AE$27),"")</f>
        <v/>
      </c>
      <c r="AD316" s="132" t="str">
        <f>IF(SUM('Control Sample Data'!H$3:H$386)&gt;10,IF(AND(ISNUMBER('Control Sample Data'!H316),'Control Sample Data'!H316&lt;35,'Control Sample Data'!H316&gt;0),'Control Sample Data'!H316-'Choose Housekeeping Genes'!AF$27,35-'Choose Housekeeping Genes'!AF$27),"")</f>
        <v/>
      </c>
      <c r="AE316" s="132" t="str">
        <f>IF(SUM('Control Sample Data'!I$3:I$386)&gt;10,IF(AND(ISNUMBER('Control Sample Data'!I316),'Control Sample Data'!I316&lt;35,'Control Sample Data'!I316&gt;0),'Control Sample Data'!I316-'Choose Housekeeping Genes'!AG$27,35-'Choose Housekeeping Genes'!AG$27),"")</f>
        <v/>
      </c>
      <c r="AF316" s="132" t="str">
        <f>IF(SUM('Control Sample Data'!J$3:J$386)&gt;10,IF(AND(ISNUMBER('Control Sample Data'!J316),'Control Sample Data'!J316&lt;35,'Control Sample Data'!J316&gt;0),'Control Sample Data'!J316-'Choose Housekeeping Genes'!AH$27,35-'Choose Housekeeping Genes'!AH$27),"")</f>
        <v/>
      </c>
      <c r="AG316" s="132" t="str">
        <f>IF(SUM('Control Sample Data'!K$3:K$386)&gt;10,IF(AND(ISNUMBER('Control Sample Data'!K316),'Control Sample Data'!K316&lt;35,'Control Sample Data'!K316&gt;0),'Control Sample Data'!K316-'Choose Housekeeping Genes'!AI$27,35-'Choose Housekeeping Genes'!AI$27),"")</f>
        <v/>
      </c>
      <c r="AH316" s="132" t="str">
        <f>IF(SUM('Control Sample Data'!L$3:L$386)&gt;10,IF(AND(ISNUMBER('Control Sample Data'!L316),'Control Sample Data'!L316&lt;35,'Control Sample Data'!L316&gt;0),'Control Sample Data'!L316-'Choose Housekeeping Genes'!AJ$27,35-'Choose Housekeeping Genes'!AJ$27),"")</f>
        <v/>
      </c>
      <c r="AI316" s="132" t="str">
        <f>IF(SUM('Control Sample Data'!M$3:M$386)&gt;10,IF(AND(ISNUMBER('Control Sample Data'!M316),'Control Sample Data'!M316&lt;35,'Control Sample Data'!M316&gt;0),'Control Sample Data'!M316-'Choose Housekeeping Genes'!AK$27,35-'Choose Housekeeping Genes'!AK$27),"")</f>
        <v/>
      </c>
      <c r="AJ316" s="132" t="str">
        <f>IF(SUM('Control Sample Data'!N$3:N$386)&gt;10,IF(AND(ISNUMBER('Control Sample Data'!N316),'Control Sample Data'!N316&lt;35,'Control Sample Data'!N316&gt;0),'Control Sample Data'!N316-'Choose Housekeeping Genes'!AL$27,35-'Choose Housekeeping Genes'!AL$27),"")</f>
        <v/>
      </c>
      <c r="AK316" s="132" t="str">
        <f>IF(SUM('Control Sample Data'!O$3:O$386)&gt;10,IF(AND(ISNUMBER('Control Sample Data'!O316),'Control Sample Data'!O316&lt;35,'Control Sample Data'!O316&gt;0),'Control Sample Data'!O316-'Choose Housekeeping Genes'!AM$27,35-'Choose Housekeeping Genes'!AM$27),"")</f>
        <v/>
      </c>
      <c r="AL316" s="132" t="str">
        <f>IF(SUM('Control Sample Data'!P$3:P$386)&gt;10,IF(AND(ISNUMBER('Control Sample Data'!P316),'Control Sample Data'!P316&lt;35,'Control Sample Data'!P316&gt;0),'Control Sample Data'!P316-'Choose Housekeeping Genes'!AN$27,35-'Choose Housekeeping Genes'!AN$27),"")</f>
        <v/>
      </c>
      <c r="AM316" s="132" t="str">
        <f>IF(SUM('Control Sample Data'!Q$3:Q$386)&gt;10,IF(AND(ISNUMBER('Control Sample Data'!Q316),'Control Sample Data'!Q316&lt;35,'Control Sample Data'!Q316&gt;0),'Control Sample Data'!Q316-'Choose Housekeeping Genes'!AO$27,35-'Choose Housekeeping Genes'!AO$27),"")</f>
        <v/>
      </c>
      <c r="AN316" s="132" t="str">
        <f>IF(SUM('Control Sample Data'!R$3:R$386)&gt;10,IF(AND(ISNUMBER('Control Sample Data'!R316),'Control Sample Data'!R316&lt;35,'Control Sample Data'!R316&gt;0),'Control Sample Data'!R316-'Choose Housekeeping Genes'!AP$27,35-'Choose Housekeeping Genes'!AP$27),"")</f>
        <v/>
      </c>
      <c r="AO316" s="132" t="str">
        <f>IF(SUM('Control Sample Data'!S$3:S$386)&gt;10,IF(AND(ISNUMBER('Control Sample Data'!S316),'Control Sample Data'!S316&lt;35,'Control Sample Data'!S316&gt;0),'Control Sample Data'!S316-'Choose Housekeeping Genes'!AQ$27,35-'Choose Housekeeping Genes'!AQ$27),"")</f>
        <v/>
      </c>
      <c r="AP316" s="132" t="str">
        <f>IF(SUM('Control Sample Data'!T$3:T$386)&gt;10,IF(AND(ISNUMBER('Control Sample Data'!T316),'Control Sample Data'!T316&lt;35,'Control Sample Data'!T316&gt;0),'Control Sample Data'!T316-'Choose Housekeeping Genes'!AR$27,35-'Choose Housekeeping Genes'!AR$27),"")</f>
        <v/>
      </c>
      <c r="AQ316" s="132" t="str">
        <f>IF(SUM('Control Sample Data'!U$3:U$386)&gt;10,IF(AND(ISNUMBER('Control Sample Data'!U316),'Control Sample Data'!U316&lt;35,'Control Sample Data'!U316&gt;0),'Control Sample Data'!U316-'Choose Housekeeping Genes'!AS$27,35-'Choose Housekeeping Genes'!AS$27),"")</f>
        <v/>
      </c>
      <c r="AR316" s="132" t="str">
        <f>IF(SUM('Control Sample Data'!V$3:V$386)&gt;10,IF(AND(ISNUMBER('Control Sample Data'!V316),'Control Sample Data'!V316&lt;35,'Control Sample Data'!V316&gt;0),'Control Sample Data'!V316-'Choose Housekeeping Genes'!AT$27,35-'Choose Housekeeping Genes'!AT$27),"")</f>
        <v/>
      </c>
      <c r="AS316" s="135" t="str">
        <f>'Control Sample Data'!A316</f>
        <v>PCA3-2</v>
      </c>
      <c r="AT316" s="35" t="s">
        <v>362</v>
      </c>
      <c r="AU316" s="132" t="str">
        <f ca="1">IF(ISNUMBER(C316-'Choose Housekeeping Genes'!D$17),C316-'Choose Housekeeping Genes'!D$17,"")</f>
        <v/>
      </c>
      <c r="AV316" s="132" t="str">
        <f ca="1">IF(ISNUMBER(D316-'Choose Housekeeping Genes'!E$17),D316-'Choose Housekeeping Genes'!E$17,"")</f>
        <v/>
      </c>
      <c r="AW316" s="132" t="str">
        <f ca="1">IF(ISNUMBER(E316-'Choose Housekeeping Genes'!F$17),E316-'Choose Housekeeping Genes'!F$17,"")</f>
        <v/>
      </c>
      <c r="AX316" s="132" t="str">
        <f ca="1">IF(ISNUMBER(F316-'Choose Housekeeping Genes'!G$17),F316-'Choose Housekeeping Genes'!G$17,"")</f>
        <v/>
      </c>
      <c r="AY316" s="132" t="str">
        <f ca="1">IF(ISNUMBER(G316-'Choose Housekeeping Genes'!H$17),G316-'Choose Housekeeping Genes'!H$17,"")</f>
        <v/>
      </c>
      <c r="AZ316" s="132" t="str">
        <f ca="1">IF(ISNUMBER(H316-'Choose Housekeeping Genes'!I$17),H316-'Choose Housekeeping Genes'!I$17,"")</f>
        <v/>
      </c>
      <c r="BA316" s="132" t="str">
        <f ca="1">IF(ISNUMBER(I316-'Choose Housekeeping Genes'!J$17),I316-'Choose Housekeeping Genes'!J$17,"")</f>
        <v/>
      </c>
      <c r="BB316" s="132" t="str">
        <f ca="1">IF(ISNUMBER(J316-'Choose Housekeeping Genes'!K$17),J316-'Choose Housekeeping Genes'!K$17,"")</f>
        <v/>
      </c>
      <c r="BC316" s="132" t="str">
        <f ca="1">IF(ISNUMBER(K316-'Choose Housekeeping Genes'!L$17),K316-'Choose Housekeeping Genes'!L$17,"")</f>
        <v/>
      </c>
      <c r="BD316" s="132" t="str">
        <f ca="1">IF(ISNUMBER(L316-'Choose Housekeeping Genes'!M$17),L316-'Choose Housekeeping Genes'!M$17,"")</f>
        <v/>
      </c>
      <c r="BE316" s="132" t="str">
        <f ca="1">IF(ISNUMBER(M316-'Choose Housekeeping Genes'!N$17),M316-'Choose Housekeeping Genes'!N$17,"")</f>
        <v/>
      </c>
      <c r="BF316" s="132" t="str">
        <f ca="1">IF(ISNUMBER(N316-'Choose Housekeeping Genes'!O$17),N316-'Choose Housekeeping Genes'!O$17,"")</f>
        <v/>
      </c>
      <c r="BG316" s="132" t="str">
        <f ca="1">IF(ISNUMBER(O316-'Choose Housekeeping Genes'!P$17),O316-'Choose Housekeeping Genes'!P$17,"")</f>
        <v/>
      </c>
      <c r="BH316" s="132" t="str">
        <f ca="1">IF(ISNUMBER(P316-'Choose Housekeeping Genes'!Q$17),P316-'Choose Housekeeping Genes'!Q$17,"")</f>
        <v/>
      </c>
      <c r="BI316" s="132" t="str">
        <f ca="1">IF(ISNUMBER(Q316-'Choose Housekeeping Genes'!R$17),Q316-'Choose Housekeeping Genes'!R$17,"")</f>
        <v/>
      </c>
      <c r="BJ316" s="132" t="str">
        <f ca="1">IF(ISNUMBER(R316-'Choose Housekeeping Genes'!S$17),R316-'Choose Housekeeping Genes'!S$17,"")</f>
        <v/>
      </c>
      <c r="BK316" s="132" t="str">
        <f ca="1">IF(ISNUMBER(S316-'Choose Housekeeping Genes'!T$17),S316-'Choose Housekeeping Genes'!T$17,"")</f>
        <v/>
      </c>
      <c r="BL316" s="132" t="str">
        <f ca="1">IF(ISNUMBER(T316-'Choose Housekeeping Genes'!U$17),T316-'Choose Housekeeping Genes'!U$17,"")</f>
        <v/>
      </c>
      <c r="BM316" s="132" t="str">
        <f ca="1">IF(ISNUMBER(U316-'Choose Housekeeping Genes'!V$17),U316-'Choose Housekeeping Genes'!V$17,"")</f>
        <v/>
      </c>
      <c r="BN316" s="132" t="str">
        <f ca="1">IF(ISNUMBER(V316-'Choose Housekeeping Genes'!W$17),V316-'Choose Housekeeping Genes'!W$17,"")</f>
        <v/>
      </c>
      <c r="BO316" s="142" t="str">
        <f t="shared" si="17"/>
        <v>PCA3-2</v>
      </c>
      <c r="BP316" s="141" t="s">
        <v>362</v>
      </c>
      <c r="BQ316" s="132" t="str">
        <f ca="1">IF(ISNUMBER(Y316-'Choose Housekeeping Genes'!AA$17),Y316-'Choose Housekeeping Genes'!AA$17,"")</f>
        <v/>
      </c>
      <c r="BR316" s="132" t="str">
        <f ca="1">IF(ISNUMBER(Z316-'Choose Housekeeping Genes'!AB$17),Z316-'Choose Housekeeping Genes'!AB$17,"")</f>
        <v/>
      </c>
      <c r="BS316" s="132" t="str">
        <f ca="1">IF(ISNUMBER(AA316-'Choose Housekeeping Genes'!AC$17),AA316-'Choose Housekeeping Genes'!AC$17,"")</f>
        <v/>
      </c>
      <c r="BT316" s="132" t="str">
        <f ca="1">IF(ISNUMBER(AB316-'Choose Housekeeping Genes'!AD$17),AB316-'Choose Housekeeping Genes'!AD$17,"")</f>
        <v/>
      </c>
      <c r="BU316" s="132" t="str">
        <f ca="1">IF(ISNUMBER(AC316-'Choose Housekeeping Genes'!AE$17),AC316-'Choose Housekeeping Genes'!AE$17,"")</f>
        <v/>
      </c>
      <c r="BV316" s="132" t="str">
        <f ca="1">IF(ISNUMBER(AD316-'Choose Housekeeping Genes'!AF$17),AD316-'Choose Housekeeping Genes'!AF$17,"")</f>
        <v/>
      </c>
      <c r="BW316" s="132" t="str">
        <f ca="1">IF(ISNUMBER(AE316-'Choose Housekeeping Genes'!AG$17),AE316-'Choose Housekeeping Genes'!AG$17,"")</f>
        <v/>
      </c>
      <c r="BX316" s="132" t="str">
        <f ca="1">IF(ISNUMBER(AF316-'Choose Housekeeping Genes'!AH$17),AF316-'Choose Housekeeping Genes'!AH$17,"")</f>
        <v/>
      </c>
      <c r="BY316" s="132" t="str">
        <f ca="1">IF(ISNUMBER(AG316-'Choose Housekeeping Genes'!AI$17),AG316-'Choose Housekeeping Genes'!AI$17,"")</f>
        <v/>
      </c>
      <c r="BZ316" s="132" t="str">
        <f ca="1">IF(ISNUMBER(AH316-'Choose Housekeeping Genes'!AJ$17),AH316-'Choose Housekeeping Genes'!AJ$17,"")</f>
        <v/>
      </c>
      <c r="CA316" s="132" t="str">
        <f ca="1">IF(ISNUMBER(AI316-'Choose Housekeeping Genes'!AK$17),AI316-'Choose Housekeeping Genes'!AK$17,"")</f>
        <v/>
      </c>
      <c r="CB316" s="132" t="str">
        <f ca="1">IF(ISNUMBER(AJ316-'Choose Housekeeping Genes'!AL$17),AJ316-'Choose Housekeeping Genes'!AL$17,"")</f>
        <v/>
      </c>
      <c r="CC316" s="132" t="str">
        <f ca="1">IF(ISNUMBER(AK316-'Choose Housekeeping Genes'!AM$17),AK316-'Choose Housekeeping Genes'!AM$17,"")</f>
        <v/>
      </c>
      <c r="CD316" s="132" t="str">
        <f ca="1">IF(ISNUMBER(AL316-'Choose Housekeeping Genes'!AN$17),AL316-'Choose Housekeeping Genes'!AN$17,"")</f>
        <v/>
      </c>
      <c r="CE316" s="132" t="str">
        <f ca="1">IF(ISNUMBER(AM316-'Choose Housekeeping Genes'!AO$17),AM316-'Choose Housekeeping Genes'!AO$17,"")</f>
        <v/>
      </c>
      <c r="CF316" s="132" t="str">
        <f ca="1">IF(ISNUMBER(AN316-'Choose Housekeeping Genes'!AP$17),AN316-'Choose Housekeeping Genes'!AP$17,"")</f>
        <v/>
      </c>
      <c r="CG316" s="132" t="str">
        <f ca="1">IF(ISNUMBER(AO316-'Choose Housekeeping Genes'!AQ$17),AO316-'Choose Housekeeping Genes'!AQ$17,"")</f>
        <v/>
      </c>
      <c r="CH316" s="132" t="str">
        <f ca="1">IF(ISNUMBER(AP316-'Choose Housekeeping Genes'!AR$17),AP316-'Choose Housekeeping Genes'!AR$17,"")</f>
        <v/>
      </c>
      <c r="CI316" s="132" t="str">
        <f ca="1">IF(ISNUMBER(AQ316-'Choose Housekeeping Genes'!AS$17),AQ316-'Choose Housekeeping Genes'!AS$17,"")</f>
        <v/>
      </c>
      <c r="CJ316" s="132" t="str">
        <f ca="1">IF(ISNUMBER(AR316-'Choose Housekeeping Genes'!AT$17),AR316-'Choose Housekeeping Genes'!AT$17,"")</f>
        <v/>
      </c>
      <c r="CK316" s="137" t="e">
        <f t="shared" ca="1" si="15"/>
        <v>#DIV/0!</v>
      </c>
      <c r="CL316" s="138" t="e">
        <f t="shared" ca="1" si="16"/>
        <v>#DIV/0!</v>
      </c>
    </row>
    <row r="317" spans="1:90" ht="12.75" x14ac:dyDescent="0.15">
      <c r="A317" s="131" t="str">
        <f>'Transcript table'!C317</f>
        <v>PCAT29-1</v>
      </c>
      <c r="B317" s="35" t="s">
        <v>363</v>
      </c>
      <c r="C317" s="132" t="str">
        <f>IF(SUM('Test Sample Data'!C$3:C$386)&gt;10,IF(AND(ISNUMBER('Test Sample Data'!C317),'Test Sample Data'!C317&lt;35,'Test Sample Data'!C317&gt;0),'Test Sample Data'!C317-'Choose Housekeeping Genes'!D$27,35-'Choose Housekeeping Genes'!D$27),"")</f>
        <v/>
      </c>
      <c r="D317" s="132" t="str">
        <f>IF(SUM('Test Sample Data'!D$3:D$386)&gt;10,IF(AND(ISNUMBER('Test Sample Data'!D317),'Test Sample Data'!D317&lt;35,'Test Sample Data'!D317&gt;0),'Test Sample Data'!D317-'Choose Housekeeping Genes'!E$27,35-'Choose Housekeeping Genes'!E$27),"")</f>
        <v/>
      </c>
      <c r="E317" s="132" t="str">
        <f>IF(SUM('Test Sample Data'!E$3:E$386)&gt;10,IF(AND(ISNUMBER('Test Sample Data'!E317),'Test Sample Data'!E317&lt;35,'Test Sample Data'!E317&gt;0),'Test Sample Data'!E317-'Choose Housekeeping Genes'!F$27,35-'Choose Housekeeping Genes'!F$27),"")</f>
        <v/>
      </c>
      <c r="F317" s="132" t="str">
        <f>IF(SUM('Test Sample Data'!F$3:F$386)&gt;10,IF(AND(ISNUMBER('Test Sample Data'!F317),'Test Sample Data'!F317&lt;35,'Test Sample Data'!F317&gt;0),'Test Sample Data'!F317-'Choose Housekeeping Genes'!G$27,35-'Choose Housekeeping Genes'!G$27),"")</f>
        <v/>
      </c>
      <c r="G317" s="132" t="str">
        <f>IF(SUM('Test Sample Data'!G$3:G$386)&gt;10,IF(AND(ISNUMBER('Test Sample Data'!G317),'Test Sample Data'!G317&lt;35,'Test Sample Data'!G317&gt;0),'Test Sample Data'!G317-'Choose Housekeeping Genes'!H$27,35-'Choose Housekeeping Genes'!H$27),"")</f>
        <v/>
      </c>
      <c r="H317" s="132" t="str">
        <f>IF(SUM('Test Sample Data'!H$3:H$386)&gt;10,IF(AND(ISNUMBER('Test Sample Data'!H317),'Test Sample Data'!H317&lt;35,'Test Sample Data'!H317&gt;0),'Test Sample Data'!H317-'Choose Housekeeping Genes'!I$27,35-'Choose Housekeeping Genes'!I$27),"")</f>
        <v/>
      </c>
      <c r="I317" s="132" t="str">
        <f>IF(SUM('Test Sample Data'!I$3:I$386)&gt;10,IF(AND(ISNUMBER('Test Sample Data'!I317),'Test Sample Data'!I317&lt;35,'Test Sample Data'!I317&gt;0),'Test Sample Data'!I317-'Choose Housekeeping Genes'!J$27,35-'Choose Housekeeping Genes'!J$27),"")</f>
        <v/>
      </c>
      <c r="J317" s="132" t="str">
        <f>IF(SUM('Test Sample Data'!J$3:J$386)&gt;10,IF(AND(ISNUMBER('Test Sample Data'!J317),'Test Sample Data'!J317&lt;35,'Test Sample Data'!J317&gt;0),'Test Sample Data'!J317-'Choose Housekeeping Genes'!K$27,35-'Choose Housekeeping Genes'!K$27),"")</f>
        <v/>
      </c>
      <c r="K317" s="132" t="str">
        <f>IF(SUM('Test Sample Data'!K$3:K$386)&gt;10,IF(AND(ISNUMBER('Test Sample Data'!K317),'Test Sample Data'!K317&lt;35,'Test Sample Data'!K317&gt;0),'Test Sample Data'!K317-'Choose Housekeeping Genes'!L$27,35-'Choose Housekeeping Genes'!L$27),"")</f>
        <v/>
      </c>
      <c r="L317" s="132" t="str">
        <f>IF(SUM('Test Sample Data'!L$3:L$386)&gt;10,IF(AND(ISNUMBER('Test Sample Data'!L317),'Test Sample Data'!L317&lt;35,'Test Sample Data'!L317&gt;0),'Test Sample Data'!L317-'Choose Housekeeping Genes'!M$27,35-'Choose Housekeeping Genes'!M$27),"")</f>
        <v/>
      </c>
      <c r="M317" s="132" t="str">
        <f>IF(SUM('Test Sample Data'!M$3:M$386)&gt;10,IF(AND(ISNUMBER('Test Sample Data'!M317),'Test Sample Data'!M317&lt;35,'Test Sample Data'!M317&gt;0),'Test Sample Data'!M317-'Choose Housekeeping Genes'!N$27,35-'Choose Housekeeping Genes'!N$27),"")</f>
        <v/>
      </c>
      <c r="N317" s="132" t="str">
        <f>IF(SUM('Test Sample Data'!N$3:N$386)&gt;10,IF(AND(ISNUMBER('Test Sample Data'!N317),'Test Sample Data'!N317&lt;35,'Test Sample Data'!N317&gt;0),'Test Sample Data'!N317-'Choose Housekeeping Genes'!O$27,35-'Choose Housekeeping Genes'!O$27),"")</f>
        <v/>
      </c>
      <c r="O317" s="132" t="str">
        <f>IF(SUM('Test Sample Data'!O$3:O$386)&gt;10,IF(AND(ISNUMBER('Test Sample Data'!O317),'Test Sample Data'!O317&lt;35,'Test Sample Data'!O317&gt;0),'Test Sample Data'!O317-'Choose Housekeeping Genes'!P$27,35-'Choose Housekeeping Genes'!P$27),"")</f>
        <v/>
      </c>
      <c r="P317" s="132" t="str">
        <f>IF(SUM('Test Sample Data'!P$3:P$386)&gt;10,IF(AND(ISNUMBER('Test Sample Data'!P317),'Test Sample Data'!P317&lt;35,'Test Sample Data'!P317&gt;0),'Test Sample Data'!P317-'Choose Housekeeping Genes'!Q$27,35-'Choose Housekeeping Genes'!Q$27),"")</f>
        <v/>
      </c>
      <c r="Q317" s="132" t="str">
        <f>IF(SUM('Test Sample Data'!Q$3:Q$386)&gt;10,IF(AND(ISNUMBER('Test Sample Data'!Q317),'Test Sample Data'!Q317&lt;35,'Test Sample Data'!Q317&gt;0),'Test Sample Data'!Q317-'Choose Housekeeping Genes'!R$27,35-'Choose Housekeeping Genes'!R$27),"")</f>
        <v/>
      </c>
      <c r="R317" s="132" t="str">
        <f>IF(SUM('Test Sample Data'!R$3:R$386)&gt;10,IF(AND(ISNUMBER('Test Sample Data'!R317),'Test Sample Data'!R317&lt;35,'Test Sample Data'!R317&gt;0),'Test Sample Data'!R317-'Choose Housekeeping Genes'!S$27,35-'Choose Housekeeping Genes'!S$27),"")</f>
        <v/>
      </c>
      <c r="S317" s="132" t="str">
        <f>IF(SUM('Test Sample Data'!S$3:S$386)&gt;10,IF(AND(ISNUMBER('Test Sample Data'!S317),'Test Sample Data'!S317&lt;35,'Test Sample Data'!S317&gt;0),'Test Sample Data'!S317-'Choose Housekeeping Genes'!T$27,35-'Choose Housekeeping Genes'!T$27),"")</f>
        <v/>
      </c>
      <c r="T317" s="132" t="str">
        <f>IF(SUM('Test Sample Data'!T$3:T$386)&gt;10,IF(AND(ISNUMBER('Test Sample Data'!T317),'Test Sample Data'!T317&lt;35,'Test Sample Data'!T317&gt;0),'Test Sample Data'!T317-'Choose Housekeeping Genes'!U$27,35-'Choose Housekeeping Genes'!U$27),"")</f>
        <v/>
      </c>
      <c r="U317" s="132" t="str">
        <f>IF(SUM('Test Sample Data'!U$3:U$386)&gt;10,IF(AND(ISNUMBER('Test Sample Data'!U317),'Test Sample Data'!U317&lt;35,'Test Sample Data'!U317&gt;0),'Test Sample Data'!U317-'Choose Housekeeping Genes'!V$27,35-'Choose Housekeeping Genes'!V$27),"")</f>
        <v/>
      </c>
      <c r="V317" s="132" t="str">
        <f>IF(SUM('Test Sample Data'!V$3:V$386)&gt;10,IF(AND(ISNUMBER('Test Sample Data'!V317),'Test Sample Data'!V317&lt;35,'Test Sample Data'!V317&gt;0),'Test Sample Data'!V317-'Choose Housekeeping Genes'!W$27,35-'Choose Housekeeping Genes'!W$27),"")</f>
        <v/>
      </c>
      <c r="W317" s="140" t="str">
        <f>'Control Sample Data'!A317</f>
        <v>PCAT29-1</v>
      </c>
      <c r="X317" s="141" t="s">
        <v>363</v>
      </c>
      <c r="Y317" s="132" t="str">
        <f>IF(SUM('Control Sample Data'!C$3:C$386)&gt;10,IF(AND(ISNUMBER('Control Sample Data'!C317),'Control Sample Data'!C317&lt;35,'Control Sample Data'!C317&gt;0),'Control Sample Data'!C317-'Choose Housekeeping Genes'!AA$27,35-'Choose Housekeeping Genes'!AA$27),"")</f>
        <v/>
      </c>
      <c r="Z317" s="132" t="str">
        <f>IF(SUM('Control Sample Data'!D$3:D$386)&gt;10,IF(AND(ISNUMBER('Control Sample Data'!D317),'Control Sample Data'!D317&lt;35,'Control Sample Data'!D317&gt;0),'Control Sample Data'!D317-'Choose Housekeeping Genes'!AB$27,35-'Choose Housekeeping Genes'!AB$27),"")</f>
        <v/>
      </c>
      <c r="AA317" s="132" t="str">
        <f>IF(SUM('Control Sample Data'!E$3:E$386)&gt;10,IF(AND(ISNUMBER('Control Sample Data'!E317),'Control Sample Data'!E317&lt;35,'Control Sample Data'!E317&gt;0),'Control Sample Data'!E317-'Choose Housekeeping Genes'!AC$27,35-'Choose Housekeeping Genes'!AC$27),"")</f>
        <v/>
      </c>
      <c r="AB317" s="132" t="str">
        <f>IF(SUM('Control Sample Data'!F$3:F$386)&gt;10,IF(AND(ISNUMBER('Control Sample Data'!F317),'Control Sample Data'!F317&lt;35,'Control Sample Data'!F317&gt;0),'Control Sample Data'!F317-'Choose Housekeeping Genes'!AD$27,35-'Choose Housekeeping Genes'!AD$27),"")</f>
        <v/>
      </c>
      <c r="AC317" s="132" t="str">
        <f>IF(SUM('Control Sample Data'!G$3:G$386)&gt;10,IF(AND(ISNUMBER('Control Sample Data'!G317),'Control Sample Data'!G317&lt;35,'Control Sample Data'!G317&gt;0),'Control Sample Data'!G317-'Choose Housekeeping Genes'!AE$27,35-'Choose Housekeeping Genes'!AE$27),"")</f>
        <v/>
      </c>
      <c r="AD317" s="132" t="str">
        <f>IF(SUM('Control Sample Data'!H$3:H$386)&gt;10,IF(AND(ISNUMBER('Control Sample Data'!H317),'Control Sample Data'!H317&lt;35,'Control Sample Data'!H317&gt;0),'Control Sample Data'!H317-'Choose Housekeeping Genes'!AF$27,35-'Choose Housekeeping Genes'!AF$27),"")</f>
        <v/>
      </c>
      <c r="AE317" s="132" t="str">
        <f>IF(SUM('Control Sample Data'!I$3:I$386)&gt;10,IF(AND(ISNUMBER('Control Sample Data'!I317),'Control Sample Data'!I317&lt;35,'Control Sample Data'!I317&gt;0),'Control Sample Data'!I317-'Choose Housekeeping Genes'!AG$27,35-'Choose Housekeeping Genes'!AG$27),"")</f>
        <v/>
      </c>
      <c r="AF317" s="132" t="str">
        <f>IF(SUM('Control Sample Data'!J$3:J$386)&gt;10,IF(AND(ISNUMBER('Control Sample Data'!J317),'Control Sample Data'!J317&lt;35,'Control Sample Data'!J317&gt;0),'Control Sample Data'!J317-'Choose Housekeeping Genes'!AH$27,35-'Choose Housekeeping Genes'!AH$27),"")</f>
        <v/>
      </c>
      <c r="AG317" s="132" t="str">
        <f>IF(SUM('Control Sample Data'!K$3:K$386)&gt;10,IF(AND(ISNUMBER('Control Sample Data'!K317),'Control Sample Data'!K317&lt;35,'Control Sample Data'!K317&gt;0),'Control Sample Data'!K317-'Choose Housekeeping Genes'!AI$27,35-'Choose Housekeeping Genes'!AI$27),"")</f>
        <v/>
      </c>
      <c r="AH317" s="132" t="str">
        <f>IF(SUM('Control Sample Data'!L$3:L$386)&gt;10,IF(AND(ISNUMBER('Control Sample Data'!L317),'Control Sample Data'!L317&lt;35,'Control Sample Data'!L317&gt;0),'Control Sample Data'!L317-'Choose Housekeeping Genes'!AJ$27,35-'Choose Housekeeping Genes'!AJ$27),"")</f>
        <v/>
      </c>
      <c r="AI317" s="132" t="str">
        <f>IF(SUM('Control Sample Data'!M$3:M$386)&gt;10,IF(AND(ISNUMBER('Control Sample Data'!M317),'Control Sample Data'!M317&lt;35,'Control Sample Data'!M317&gt;0),'Control Sample Data'!M317-'Choose Housekeeping Genes'!AK$27,35-'Choose Housekeeping Genes'!AK$27),"")</f>
        <v/>
      </c>
      <c r="AJ317" s="132" t="str">
        <f>IF(SUM('Control Sample Data'!N$3:N$386)&gt;10,IF(AND(ISNUMBER('Control Sample Data'!N317),'Control Sample Data'!N317&lt;35,'Control Sample Data'!N317&gt;0),'Control Sample Data'!N317-'Choose Housekeeping Genes'!AL$27,35-'Choose Housekeeping Genes'!AL$27),"")</f>
        <v/>
      </c>
      <c r="AK317" s="132" t="str">
        <f>IF(SUM('Control Sample Data'!O$3:O$386)&gt;10,IF(AND(ISNUMBER('Control Sample Data'!O317),'Control Sample Data'!O317&lt;35,'Control Sample Data'!O317&gt;0),'Control Sample Data'!O317-'Choose Housekeeping Genes'!AM$27,35-'Choose Housekeeping Genes'!AM$27),"")</f>
        <v/>
      </c>
      <c r="AL317" s="132" t="str">
        <f>IF(SUM('Control Sample Data'!P$3:P$386)&gt;10,IF(AND(ISNUMBER('Control Sample Data'!P317),'Control Sample Data'!P317&lt;35,'Control Sample Data'!P317&gt;0),'Control Sample Data'!P317-'Choose Housekeeping Genes'!AN$27,35-'Choose Housekeeping Genes'!AN$27),"")</f>
        <v/>
      </c>
      <c r="AM317" s="132" t="str">
        <f>IF(SUM('Control Sample Data'!Q$3:Q$386)&gt;10,IF(AND(ISNUMBER('Control Sample Data'!Q317),'Control Sample Data'!Q317&lt;35,'Control Sample Data'!Q317&gt;0),'Control Sample Data'!Q317-'Choose Housekeeping Genes'!AO$27,35-'Choose Housekeeping Genes'!AO$27),"")</f>
        <v/>
      </c>
      <c r="AN317" s="132" t="str">
        <f>IF(SUM('Control Sample Data'!R$3:R$386)&gt;10,IF(AND(ISNUMBER('Control Sample Data'!R317),'Control Sample Data'!R317&lt;35,'Control Sample Data'!R317&gt;0),'Control Sample Data'!R317-'Choose Housekeeping Genes'!AP$27,35-'Choose Housekeeping Genes'!AP$27),"")</f>
        <v/>
      </c>
      <c r="AO317" s="132" t="str">
        <f>IF(SUM('Control Sample Data'!S$3:S$386)&gt;10,IF(AND(ISNUMBER('Control Sample Data'!S317),'Control Sample Data'!S317&lt;35,'Control Sample Data'!S317&gt;0),'Control Sample Data'!S317-'Choose Housekeeping Genes'!AQ$27,35-'Choose Housekeeping Genes'!AQ$27),"")</f>
        <v/>
      </c>
      <c r="AP317" s="132" t="str">
        <f>IF(SUM('Control Sample Data'!T$3:T$386)&gt;10,IF(AND(ISNUMBER('Control Sample Data'!T317),'Control Sample Data'!T317&lt;35,'Control Sample Data'!T317&gt;0),'Control Sample Data'!T317-'Choose Housekeeping Genes'!AR$27,35-'Choose Housekeeping Genes'!AR$27),"")</f>
        <v/>
      </c>
      <c r="AQ317" s="132" t="str">
        <f>IF(SUM('Control Sample Data'!U$3:U$386)&gt;10,IF(AND(ISNUMBER('Control Sample Data'!U317),'Control Sample Data'!U317&lt;35,'Control Sample Data'!U317&gt;0),'Control Sample Data'!U317-'Choose Housekeeping Genes'!AS$27,35-'Choose Housekeeping Genes'!AS$27),"")</f>
        <v/>
      </c>
      <c r="AR317" s="132" t="str">
        <f>IF(SUM('Control Sample Data'!V$3:V$386)&gt;10,IF(AND(ISNUMBER('Control Sample Data'!V317),'Control Sample Data'!V317&lt;35,'Control Sample Data'!V317&gt;0),'Control Sample Data'!V317-'Choose Housekeeping Genes'!AT$27,35-'Choose Housekeeping Genes'!AT$27),"")</f>
        <v/>
      </c>
      <c r="AS317" s="135" t="str">
        <f>'Control Sample Data'!A317</f>
        <v>PCAT29-1</v>
      </c>
      <c r="AT317" s="35" t="s">
        <v>363</v>
      </c>
      <c r="AU317" s="132" t="str">
        <f ca="1">IF(ISNUMBER(C317-'Choose Housekeeping Genes'!D$17),C317-'Choose Housekeeping Genes'!D$17,"")</f>
        <v/>
      </c>
      <c r="AV317" s="132" t="str">
        <f ca="1">IF(ISNUMBER(D317-'Choose Housekeeping Genes'!E$17),D317-'Choose Housekeeping Genes'!E$17,"")</f>
        <v/>
      </c>
      <c r="AW317" s="132" t="str">
        <f ca="1">IF(ISNUMBER(E317-'Choose Housekeeping Genes'!F$17),E317-'Choose Housekeeping Genes'!F$17,"")</f>
        <v/>
      </c>
      <c r="AX317" s="132" t="str">
        <f ca="1">IF(ISNUMBER(F317-'Choose Housekeeping Genes'!G$17),F317-'Choose Housekeeping Genes'!G$17,"")</f>
        <v/>
      </c>
      <c r="AY317" s="132" t="str">
        <f ca="1">IF(ISNUMBER(G317-'Choose Housekeeping Genes'!H$17),G317-'Choose Housekeeping Genes'!H$17,"")</f>
        <v/>
      </c>
      <c r="AZ317" s="132" t="str">
        <f ca="1">IF(ISNUMBER(H317-'Choose Housekeeping Genes'!I$17),H317-'Choose Housekeeping Genes'!I$17,"")</f>
        <v/>
      </c>
      <c r="BA317" s="132" t="str">
        <f ca="1">IF(ISNUMBER(I317-'Choose Housekeeping Genes'!J$17),I317-'Choose Housekeeping Genes'!J$17,"")</f>
        <v/>
      </c>
      <c r="BB317" s="132" t="str">
        <f ca="1">IF(ISNUMBER(J317-'Choose Housekeeping Genes'!K$17),J317-'Choose Housekeeping Genes'!K$17,"")</f>
        <v/>
      </c>
      <c r="BC317" s="132" t="str">
        <f ca="1">IF(ISNUMBER(K317-'Choose Housekeeping Genes'!L$17),K317-'Choose Housekeeping Genes'!L$17,"")</f>
        <v/>
      </c>
      <c r="BD317" s="132" t="str">
        <f ca="1">IF(ISNUMBER(L317-'Choose Housekeeping Genes'!M$17),L317-'Choose Housekeeping Genes'!M$17,"")</f>
        <v/>
      </c>
      <c r="BE317" s="132" t="str">
        <f ca="1">IF(ISNUMBER(M317-'Choose Housekeeping Genes'!N$17),M317-'Choose Housekeeping Genes'!N$17,"")</f>
        <v/>
      </c>
      <c r="BF317" s="132" t="str">
        <f ca="1">IF(ISNUMBER(N317-'Choose Housekeeping Genes'!O$17),N317-'Choose Housekeeping Genes'!O$17,"")</f>
        <v/>
      </c>
      <c r="BG317" s="132" t="str">
        <f ca="1">IF(ISNUMBER(O317-'Choose Housekeeping Genes'!P$17),O317-'Choose Housekeeping Genes'!P$17,"")</f>
        <v/>
      </c>
      <c r="BH317" s="132" t="str">
        <f ca="1">IF(ISNUMBER(P317-'Choose Housekeeping Genes'!Q$17),P317-'Choose Housekeeping Genes'!Q$17,"")</f>
        <v/>
      </c>
      <c r="BI317" s="132" t="str">
        <f ca="1">IF(ISNUMBER(Q317-'Choose Housekeeping Genes'!R$17),Q317-'Choose Housekeeping Genes'!R$17,"")</f>
        <v/>
      </c>
      <c r="BJ317" s="132" t="str">
        <f ca="1">IF(ISNUMBER(R317-'Choose Housekeeping Genes'!S$17),R317-'Choose Housekeeping Genes'!S$17,"")</f>
        <v/>
      </c>
      <c r="BK317" s="132" t="str">
        <f ca="1">IF(ISNUMBER(S317-'Choose Housekeeping Genes'!T$17),S317-'Choose Housekeeping Genes'!T$17,"")</f>
        <v/>
      </c>
      <c r="BL317" s="132" t="str">
        <f ca="1">IF(ISNUMBER(T317-'Choose Housekeeping Genes'!U$17),T317-'Choose Housekeeping Genes'!U$17,"")</f>
        <v/>
      </c>
      <c r="BM317" s="132" t="str">
        <f ca="1">IF(ISNUMBER(U317-'Choose Housekeeping Genes'!V$17),U317-'Choose Housekeeping Genes'!V$17,"")</f>
        <v/>
      </c>
      <c r="BN317" s="132" t="str">
        <f ca="1">IF(ISNUMBER(V317-'Choose Housekeeping Genes'!W$17),V317-'Choose Housekeeping Genes'!W$17,"")</f>
        <v/>
      </c>
      <c r="BO317" s="142" t="str">
        <f t="shared" si="17"/>
        <v>PCAT29-1</v>
      </c>
      <c r="BP317" s="141" t="s">
        <v>363</v>
      </c>
      <c r="BQ317" s="132" t="str">
        <f ca="1">IF(ISNUMBER(Y317-'Choose Housekeeping Genes'!AA$17),Y317-'Choose Housekeeping Genes'!AA$17,"")</f>
        <v/>
      </c>
      <c r="BR317" s="132" t="str">
        <f ca="1">IF(ISNUMBER(Z317-'Choose Housekeeping Genes'!AB$17),Z317-'Choose Housekeeping Genes'!AB$17,"")</f>
        <v/>
      </c>
      <c r="BS317" s="132" t="str">
        <f ca="1">IF(ISNUMBER(AA317-'Choose Housekeeping Genes'!AC$17),AA317-'Choose Housekeeping Genes'!AC$17,"")</f>
        <v/>
      </c>
      <c r="BT317" s="132" t="str">
        <f ca="1">IF(ISNUMBER(AB317-'Choose Housekeeping Genes'!AD$17),AB317-'Choose Housekeeping Genes'!AD$17,"")</f>
        <v/>
      </c>
      <c r="BU317" s="132" t="str">
        <f ca="1">IF(ISNUMBER(AC317-'Choose Housekeeping Genes'!AE$17),AC317-'Choose Housekeeping Genes'!AE$17,"")</f>
        <v/>
      </c>
      <c r="BV317" s="132" t="str">
        <f ca="1">IF(ISNUMBER(AD317-'Choose Housekeeping Genes'!AF$17),AD317-'Choose Housekeeping Genes'!AF$17,"")</f>
        <v/>
      </c>
      <c r="BW317" s="132" t="str">
        <f ca="1">IF(ISNUMBER(AE317-'Choose Housekeeping Genes'!AG$17),AE317-'Choose Housekeeping Genes'!AG$17,"")</f>
        <v/>
      </c>
      <c r="BX317" s="132" t="str">
        <f ca="1">IF(ISNUMBER(AF317-'Choose Housekeeping Genes'!AH$17),AF317-'Choose Housekeeping Genes'!AH$17,"")</f>
        <v/>
      </c>
      <c r="BY317" s="132" t="str">
        <f ca="1">IF(ISNUMBER(AG317-'Choose Housekeeping Genes'!AI$17),AG317-'Choose Housekeeping Genes'!AI$17,"")</f>
        <v/>
      </c>
      <c r="BZ317" s="132" t="str">
        <f ca="1">IF(ISNUMBER(AH317-'Choose Housekeeping Genes'!AJ$17),AH317-'Choose Housekeeping Genes'!AJ$17,"")</f>
        <v/>
      </c>
      <c r="CA317" s="132" t="str">
        <f ca="1">IF(ISNUMBER(AI317-'Choose Housekeeping Genes'!AK$17),AI317-'Choose Housekeeping Genes'!AK$17,"")</f>
        <v/>
      </c>
      <c r="CB317" s="132" t="str">
        <f ca="1">IF(ISNUMBER(AJ317-'Choose Housekeeping Genes'!AL$17),AJ317-'Choose Housekeeping Genes'!AL$17,"")</f>
        <v/>
      </c>
      <c r="CC317" s="132" t="str">
        <f ca="1">IF(ISNUMBER(AK317-'Choose Housekeeping Genes'!AM$17),AK317-'Choose Housekeeping Genes'!AM$17,"")</f>
        <v/>
      </c>
      <c r="CD317" s="132" t="str">
        <f ca="1">IF(ISNUMBER(AL317-'Choose Housekeeping Genes'!AN$17),AL317-'Choose Housekeeping Genes'!AN$17,"")</f>
        <v/>
      </c>
      <c r="CE317" s="132" t="str">
        <f ca="1">IF(ISNUMBER(AM317-'Choose Housekeeping Genes'!AO$17),AM317-'Choose Housekeeping Genes'!AO$17,"")</f>
        <v/>
      </c>
      <c r="CF317" s="132" t="str">
        <f ca="1">IF(ISNUMBER(AN317-'Choose Housekeeping Genes'!AP$17),AN317-'Choose Housekeeping Genes'!AP$17,"")</f>
        <v/>
      </c>
      <c r="CG317" s="132" t="str">
        <f ca="1">IF(ISNUMBER(AO317-'Choose Housekeeping Genes'!AQ$17),AO317-'Choose Housekeeping Genes'!AQ$17,"")</f>
        <v/>
      </c>
      <c r="CH317" s="132" t="str">
        <f ca="1">IF(ISNUMBER(AP317-'Choose Housekeeping Genes'!AR$17),AP317-'Choose Housekeeping Genes'!AR$17,"")</f>
        <v/>
      </c>
      <c r="CI317" s="132" t="str">
        <f ca="1">IF(ISNUMBER(AQ317-'Choose Housekeeping Genes'!AS$17),AQ317-'Choose Housekeeping Genes'!AS$17,"")</f>
        <v/>
      </c>
      <c r="CJ317" s="132" t="str">
        <f ca="1">IF(ISNUMBER(AR317-'Choose Housekeeping Genes'!AT$17),AR317-'Choose Housekeeping Genes'!AT$17,"")</f>
        <v/>
      </c>
      <c r="CK317" s="137" t="e">
        <f t="shared" ca="1" si="15"/>
        <v>#DIV/0!</v>
      </c>
      <c r="CL317" s="138" t="e">
        <f t="shared" ca="1" si="16"/>
        <v>#DIV/0!</v>
      </c>
    </row>
    <row r="318" spans="1:90" ht="12.75" x14ac:dyDescent="0.15">
      <c r="A318" s="131" t="str">
        <f>'Transcript table'!C318</f>
        <v>PCAT29-2</v>
      </c>
      <c r="B318" s="35" t="s">
        <v>364</v>
      </c>
      <c r="C318" s="132" t="str">
        <f>IF(SUM('Test Sample Data'!C$3:C$386)&gt;10,IF(AND(ISNUMBER('Test Sample Data'!C318),'Test Sample Data'!C318&lt;35,'Test Sample Data'!C318&gt;0),'Test Sample Data'!C318-'Choose Housekeeping Genes'!D$27,35-'Choose Housekeeping Genes'!D$27),"")</f>
        <v/>
      </c>
      <c r="D318" s="132" t="str">
        <f>IF(SUM('Test Sample Data'!D$3:D$386)&gt;10,IF(AND(ISNUMBER('Test Sample Data'!D318),'Test Sample Data'!D318&lt;35,'Test Sample Data'!D318&gt;0),'Test Sample Data'!D318-'Choose Housekeeping Genes'!E$27,35-'Choose Housekeeping Genes'!E$27),"")</f>
        <v/>
      </c>
      <c r="E318" s="132" t="str">
        <f>IF(SUM('Test Sample Data'!E$3:E$386)&gt;10,IF(AND(ISNUMBER('Test Sample Data'!E318),'Test Sample Data'!E318&lt;35,'Test Sample Data'!E318&gt;0),'Test Sample Data'!E318-'Choose Housekeeping Genes'!F$27,35-'Choose Housekeeping Genes'!F$27),"")</f>
        <v/>
      </c>
      <c r="F318" s="132" t="str">
        <f>IF(SUM('Test Sample Data'!F$3:F$386)&gt;10,IF(AND(ISNUMBER('Test Sample Data'!F318),'Test Sample Data'!F318&lt;35,'Test Sample Data'!F318&gt;0),'Test Sample Data'!F318-'Choose Housekeeping Genes'!G$27,35-'Choose Housekeeping Genes'!G$27),"")</f>
        <v/>
      </c>
      <c r="G318" s="132" t="str">
        <f>IF(SUM('Test Sample Data'!G$3:G$386)&gt;10,IF(AND(ISNUMBER('Test Sample Data'!G318),'Test Sample Data'!G318&lt;35,'Test Sample Data'!G318&gt;0),'Test Sample Data'!G318-'Choose Housekeeping Genes'!H$27,35-'Choose Housekeeping Genes'!H$27),"")</f>
        <v/>
      </c>
      <c r="H318" s="132" t="str">
        <f>IF(SUM('Test Sample Data'!H$3:H$386)&gt;10,IF(AND(ISNUMBER('Test Sample Data'!H318),'Test Sample Data'!H318&lt;35,'Test Sample Data'!H318&gt;0),'Test Sample Data'!H318-'Choose Housekeeping Genes'!I$27,35-'Choose Housekeeping Genes'!I$27),"")</f>
        <v/>
      </c>
      <c r="I318" s="132" t="str">
        <f>IF(SUM('Test Sample Data'!I$3:I$386)&gt;10,IF(AND(ISNUMBER('Test Sample Data'!I318),'Test Sample Data'!I318&lt;35,'Test Sample Data'!I318&gt;0),'Test Sample Data'!I318-'Choose Housekeeping Genes'!J$27,35-'Choose Housekeeping Genes'!J$27),"")</f>
        <v/>
      </c>
      <c r="J318" s="132" t="str">
        <f>IF(SUM('Test Sample Data'!J$3:J$386)&gt;10,IF(AND(ISNUMBER('Test Sample Data'!J318),'Test Sample Data'!J318&lt;35,'Test Sample Data'!J318&gt;0),'Test Sample Data'!J318-'Choose Housekeeping Genes'!K$27,35-'Choose Housekeeping Genes'!K$27),"")</f>
        <v/>
      </c>
      <c r="K318" s="132" t="str">
        <f>IF(SUM('Test Sample Data'!K$3:K$386)&gt;10,IF(AND(ISNUMBER('Test Sample Data'!K318),'Test Sample Data'!K318&lt;35,'Test Sample Data'!K318&gt;0),'Test Sample Data'!K318-'Choose Housekeeping Genes'!L$27,35-'Choose Housekeeping Genes'!L$27),"")</f>
        <v/>
      </c>
      <c r="L318" s="132" t="str">
        <f>IF(SUM('Test Sample Data'!L$3:L$386)&gt;10,IF(AND(ISNUMBER('Test Sample Data'!L318),'Test Sample Data'!L318&lt;35,'Test Sample Data'!L318&gt;0),'Test Sample Data'!L318-'Choose Housekeeping Genes'!M$27,35-'Choose Housekeeping Genes'!M$27),"")</f>
        <v/>
      </c>
      <c r="M318" s="132" t="str">
        <f>IF(SUM('Test Sample Data'!M$3:M$386)&gt;10,IF(AND(ISNUMBER('Test Sample Data'!M318),'Test Sample Data'!M318&lt;35,'Test Sample Data'!M318&gt;0),'Test Sample Data'!M318-'Choose Housekeeping Genes'!N$27,35-'Choose Housekeeping Genes'!N$27),"")</f>
        <v/>
      </c>
      <c r="N318" s="132" t="str">
        <f>IF(SUM('Test Sample Data'!N$3:N$386)&gt;10,IF(AND(ISNUMBER('Test Sample Data'!N318),'Test Sample Data'!N318&lt;35,'Test Sample Data'!N318&gt;0),'Test Sample Data'!N318-'Choose Housekeeping Genes'!O$27,35-'Choose Housekeeping Genes'!O$27),"")</f>
        <v/>
      </c>
      <c r="O318" s="132" t="str">
        <f>IF(SUM('Test Sample Data'!O$3:O$386)&gt;10,IF(AND(ISNUMBER('Test Sample Data'!O318),'Test Sample Data'!O318&lt;35,'Test Sample Data'!O318&gt;0),'Test Sample Data'!O318-'Choose Housekeeping Genes'!P$27,35-'Choose Housekeeping Genes'!P$27),"")</f>
        <v/>
      </c>
      <c r="P318" s="132" t="str">
        <f>IF(SUM('Test Sample Data'!P$3:P$386)&gt;10,IF(AND(ISNUMBER('Test Sample Data'!P318),'Test Sample Data'!P318&lt;35,'Test Sample Data'!P318&gt;0),'Test Sample Data'!P318-'Choose Housekeeping Genes'!Q$27,35-'Choose Housekeeping Genes'!Q$27),"")</f>
        <v/>
      </c>
      <c r="Q318" s="132" t="str">
        <f>IF(SUM('Test Sample Data'!Q$3:Q$386)&gt;10,IF(AND(ISNUMBER('Test Sample Data'!Q318),'Test Sample Data'!Q318&lt;35,'Test Sample Data'!Q318&gt;0),'Test Sample Data'!Q318-'Choose Housekeeping Genes'!R$27,35-'Choose Housekeeping Genes'!R$27),"")</f>
        <v/>
      </c>
      <c r="R318" s="132" t="str">
        <f>IF(SUM('Test Sample Data'!R$3:R$386)&gt;10,IF(AND(ISNUMBER('Test Sample Data'!R318),'Test Sample Data'!R318&lt;35,'Test Sample Data'!R318&gt;0),'Test Sample Data'!R318-'Choose Housekeeping Genes'!S$27,35-'Choose Housekeeping Genes'!S$27),"")</f>
        <v/>
      </c>
      <c r="S318" s="132" t="str">
        <f>IF(SUM('Test Sample Data'!S$3:S$386)&gt;10,IF(AND(ISNUMBER('Test Sample Data'!S318),'Test Sample Data'!S318&lt;35,'Test Sample Data'!S318&gt;0),'Test Sample Data'!S318-'Choose Housekeeping Genes'!T$27,35-'Choose Housekeeping Genes'!T$27),"")</f>
        <v/>
      </c>
      <c r="T318" s="132" t="str">
        <f>IF(SUM('Test Sample Data'!T$3:T$386)&gt;10,IF(AND(ISNUMBER('Test Sample Data'!T318),'Test Sample Data'!T318&lt;35,'Test Sample Data'!T318&gt;0),'Test Sample Data'!T318-'Choose Housekeeping Genes'!U$27,35-'Choose Housekeeping Genes'!U$27),"")</f>
        <v/>
      </c>
      <c r="U318" s="132" t="str">
        <f>IF(SUM('Test Sample Data'!U$3:U$386)&gt;10,IF(AND(ISNUMBER('Test Sample Data'!U318),'Test Sample Data'!U318&lt;35,'Test Sample Data'!U318&gt;0),'Test Sample Data'!U318-'Choose Housekeeping Genes'!V$27,35-'Choose Housekeeping Genes'!V$27),"")</f>
        <v/>
      </c>
      <c r="V318" s="132" t="str">
        <f>IF(SUM('Test Sample Data'!V$3:V$386)&gt;10,IF(AND(ISNUMBER('Test Sample Data'!V318),'Test Sample Data'!V318&lt;35,'Test Sample Data'!V318&gt;0),'Test Sample Data'!V318-'Choose Housekeeping Genes'!W$27,35-'Choose Housekeeping Genes'!W$27),"")</f>
        <v/>
      </c>
      <c r="W318" s="140" t="str">
        <f>'Control Sample Data'!A318</f>
        <v>PCAT29-2</v>
      </c>
      <c r="X318" s="141" t="s">
        <v>364</v>
      </c>
      <c r="Y318" s="132" t="str">
        <f>IF(SUM('Control Sample Data'!C$3:C$386)&gt;10,IF(AND(ISNUMBER('Control Sample Data'!C318),'Control Sample Data'!C318&lt;35,'Control Sample Data'!C318&gt;0),'Control Sample Data'!C318-'Choose Housekeeping Genes'!AA$27,35-'Choose Housekeeping Genes'!AA$27),"")</f>
        <v/>
      </c>
      <c r="Z318" s="132" t="str">
        <f>IF(SUM('Control Sample Data'!D$3:D$386)&gt;10,IF(AND(ISNUMBER('Control Sample Data'!D318),'Control Sample Data'!D318&lt;35,'Control Sample Data'!D318&gt;0),'Control Sample Data'!D318-'Choose Housekeeping Genes'!AB$27,35-'Choose Housekeeping Genes'!AB$27),"")</f>
        <v/>
      </c>
      <c r="AA318" s="132" t="str">
        <f>IF(SUM('Control Sample Data'!E$3:E$386)&gt;10,IF(AND(ISNUMBER('Control Sample Data'!E318),'Control Sample Data'!E318&lt;35,'Control Sample Data'!E318&gt;0),'Control Sample Data'!E318-'Choose Housekeeping Genes'!AC$27,35-'Choose Housekeeping Genes'!AC$27),"")</f>
        <v/>
      </c>
      <c r="AB318" s="132" t="str">
        <f>IF(SUM('Control Sample Data'!F$3:F$386)&gt;10,IF(AND(ISNUMBER('Control Sample Data'!F318),'Control Sample Data'!F318&lt;35,'Control Sample Data'!F318&gt;0),'Control Sample Data'!F318-'Choose Housekeeping Genes'!AD$27,35-'Choose Housekeeping Genes'!AD$27),"")</f>
        <v/>
      </c>
      <c r="AC318" s="132" t="str">
        <f>IF(SUM('Control Sample Data'!G$3:G$386)&gt;10,IF(AND(ISNUMBER('Control Sample Data'!G318),'Control Sample Data'!G318&lt;35,'Control Sample Data'!G318&gt;0),'Control Sample Data'!G318-'Choose Housekeeping Genes'!AE$27,35-'Choose Housekeeping Genes'!AE$27),"")</f>
        <v/>
      </c>
      <c r="AD318" s="132" t="str">
        <f>IF(SUM('Control Sample Data'!H$3:H$386)&gt;10,IF(AND(ISNUMBER('Control Sample Data'!H318),'Control Sample Data'!H318&lt;35,'Control Sample Data'!H318&gt;0),'Control Sample Data'!H318-'Choose Housekeeping Genes'!AF$27,35-'Choose Housekeeping Genes'!AF$27),"")</f>
        <v/>
      </c>
      <c r="AE318" s="132" t="str">
        <f>IF(SUM('Control Sample Data'!I$3:I$386)&gt;10,IF(AND(ISNUMBER('Control Sample Data'!I318),'Control Sample Data'!I318&lt;35,'Control Sample Data'!I318&gt;0),'Control Sample Data'!I318-'Choose Housekeeping Genes'!AG$27,35-'Choose Housekeeping Genes'!AG$27),"")</f>
        <v/>
      </c>
      <c r="AF318" s="132" t="str">
        <f>IF(SUM('Control Sample Data'!J$3:J$386)&gt;10,IF(AND(ISNUMBER('Control Sample Data'!J318),'Control Sample Data'!J318&lt;35,'Control Sample Data'!J318&gt;0),'Control Sample Data'!J318-'Choose Housekeeping Genes'!AH$27,35-'Choose Housekeeping Genes'!AH$27),"")</f>
        <v/>
      </c>
      <c r="AG318" s="132" t="str">
        <f>IF(SUM('Control Sample Data'!K$3:K$386)&gt;10,IF(AND(ISNUMBER('Control Sample Data'!K318),'Control Sample Data'!K318&lt;35,'Control Sample Data'!K318&gt;0),'Control Sample Data'!K318-'Choose Housekeeping Genes'!AI$27,35-'Choose Housekeeping Genes'!AI$27),"")</f>
        <v/>
      </c>
      <c r="AH318" s="132" t="str">
        <f>IF(SUM('Control Sample Data'!L$3:L$386)&gt;10,IF(AND(ISNUMBER('Control Sample Data'!L318),'Control Sample Data'!L318&lt;35,'Control Sample Data'!L318&gt;0),'Control Sample Data'!L318-'Choose Housekeeping Genes'!AJ$27,35-'Choose Housekeeping Genes'!AJ$27),"")</f>
        <v/>
      </c>
      <c r="AI318" s="132" t="str">
        <f>IF(SUM('Control Sample Data'!M$3:M$386)&gt;10,IF(AND(ISNUMBER('Control Sample Data'!M318),'Control Sample Data'!M318&lt;35,'Control Sample Data'!M318&gt;0),'Control Sample Data'!M318-'Choose Housekeeping Genes'!AK$27,35-'Choose Housekeeping Genes'!AK$27),"")</f>
        <v/>
      </c>
      <c r="AJ318" s="132" t="str">
        <f>IF(SUM('Control Sample Data'!N$3:N$386)&gt;10,IF(AND(ISNUMBER('Control Sample Data'!N318),'Control Sample Data'!N318&lt;35,'Control Sample Data'!N318&gt;0),'Control Sample Data'!N318-'Choose Housekeeping Genes'!AL$27,35-'Choose Housekeeping Genes'!AL$27),"")</f>
        <v/>
      </c>
      <c r="AK318" s="132" t="str">
        <f>IF(SUM('Control Sample Data'!O$3:O$386)&gt;10,IF(AND(ISNUMBER('Control Sample Data'!O318),'Control Sample Data'!O318&lt;35,'Control Sample Data'!O318&gt;0),'Control Sample Data'!O318-'Choose Housekeeping Genes'!AM$27,35-'Choose Housekeeping Genes'!AM$27),"")</f>
        <v/>
      </c>
      <c r="AL318" s="132" t="str">
        <f>IF(SUM('Control Sample Data'!P$3:P$386)&gt;10,IF(AND(ISNUMBER('Control Sample Data'!P318),'Control Sample Data'!P318&lt;35,'Control Sample Data'!P318&gt;0),'Control Sample Data'!P318-'Choose Housekeeping Genes'!AN$27,35-'Choose Housekeeping Genes'!AN$27),"")</f>
        <v/>
      </c>
      <c r="AM318" s="132" t="str">
        <f>IF(SUM('Control Sample Data'!Q$3:Q$386)&gt;10,IF(AND(ISNUMBER('Control Sample Data'!Q318),'Control Sample Data'!Q318&lt;35,'Control Sample Data'!Q318&gt;0),'Control Sample Data'!Q318-'Choose Housekeeping Genes'!AO$27,35-'Choose Housekeeping Genes'!AO$27),"")</f>
        <v/>
      </c>
      <c r="AN318" s="132" t="str">
        <f>IF(SUM('Control Sample Data'!R$3:R$386)&gt;10,IF(AND(ISNUMBER('Control Sample Data'!R318),'Control Sample Data'!R318&lt;35,'Control Sample Data'!R318&gt;0),'Control Sample Data'!R318-'Choose Housekeeping Genes'!AP$27,35-'Choose Housekeeping Genes'!AP$27),"")</f>
        <v/>
      </c>
      <c r="AO318" s="132" t="str">
        <f>IF(SUM('Control Sample Data'!S$3:S$386)&gt;10,IF(AND(ISNUMBER('Control Sample Data'!S318),'Control Sample Data'!S318&lt;35,'Control Sample Data'!S318&gt;0),'Control Sample Data'!S318-'Choose Housekeeping Genes'!AQ$27,35-'Choose Housekeeping Genes'!AQ$27),"")</f>
        <v/>
      </c>
      <c r="AP318" s="132" t="str">
        <f>IF(SUM('Control Sample Data'!T$3:T$386)&gt;10,IF(AND(ISNUMBER('Control Sample Data'!T318),'Control Sample Data'!T318&lt;35,'Control Sample Data'!T318&gt;0),'Control Sample Data'!T318-'Choose Housekeeping Genes'!AR$27,35-'Choose Housekeeping Genes'!AR$27),"")</f>
        <v/>
      </c>
      <c r="AQ318" s="132" t="str">
        <f>IF(SUM('Control Sample Data'!U$3:U$386)&gt;10,IF(AND(ISNUMBER('Control Sample Data'!U318),'Control Sample Data'!U318&lt;35,'Control Sample Data'!U318&gt;0),'Control Sample Data'!U318-'Choose Housekeeping Genes'!AS$27,35-'Choose Housekeeping Genes'!AS$27),"")</f>
        <v/>
      </c>
      <c r="AR318" s="132" t="str">
        <f>IF(SUM('Control Sample Data'!V$3:V$386)&gt;10,IF(AND(ISNUMBER('Control Sample Data'!V318),'Control Sample Data'!V318&lt;35,'Control Sample Data'!V318&gt;0),'Control Sample Data'!V318-'Choose Housekeeping Genes'!AT$27,35-'Choose Housekeeping Genes'!AT$27),"")</f>
        <v/>
      </c>
      <c r="AS318" s="135" t="str">
        <f>'Control Sample Data'!A318</f>
        <v>PCAT29-2</v>
      </c>
      <c r="AT318" s="35" t="s">
        <v>364</v>
      </c>
      <c r="AU318" s="132" t="str">
        <f ca="1">IF(ISNUMBER(C318-'Choose Housekeeping Genes'!D$17),C318-'Choose Housekeeping Genes'!D$17,"")</f>
        <v/>
      </c>
      <c r="AV318" s="132" t="str">
        <f ca="1">IF(ISNUMBER(D318-'Choose Housekeeping Genes'!E$17),D318-'Choose Housekeeping Genes'!E$17,"")</f>
        <v/>
      </c>
      <c r="AW318" s="132" t="str">
        <f ca="1">IF(ISNUMBER(E318-'Choose Housekeeping Genes'!F$17),E318-'Choose Housekeeping Genes'!F$17,"")</f>
        <v/>
      </c>
      <c r="AX318" s="132" t="str">
        <f ca="1">IF(ISNUMBER(F318-'Choose Housekeeping Genes'!G$17),F318-'Choose Housekeeping Genes'!G$17,"")</f>
        <v/>
      </c>
      <c r="AY318" s="132" t="str">
        <f ca="1">IF(ISNUMBER(G318-'Choose Housekeeping Genes'!H$17),G318-'Choose Housekeeping Genes'!H$17,"")</f>
        <v/>
      </c>
      <c r="AZ318" s="132" t="str">
        <f ca="1">IF(ISNUMBER(H318-'Choose Housekeeping Genes'!I$17),H318-'Choose Housekeeping Genes'!I$17,"")</f>
        <v/>
      </c>
      <c r="BA318" s="132" t="str">
        <f ca="1">IF(ISNUMBER(I318-'Choose Housekeeping Genes'!J$17),I318-'Choose Housekeeping Genes'!J$17,"")</f>
        <v/>
      </c>
      <c r="BB318" s="132" t="str">
        <f ca="1">IF(ISNUMBER(J318-'Choose Housekeeping Genes'!K$17),J318-'Choose Housekeeping Genes'!K$17,"")</f>
        <v/>
      </c>
      <c r="BC318" s="132" t="str">
        <f ca="1">IF(ISNUMBER(K318-'Choose Housekeeping Genes'!L$17),K318-'Choose Housekeeping Genes'!L$17,"")</f>
        <v/>
      </c>
      <c r="BD318" s="132" t="str">
        <f ca="1">IF(ISNUMBER(L318-'Choose Housekeeping Genes'!M$17),L318-'Choose Housekeeping Genes'!M$17,"")</f>
        <v/>
      </c>
      <c r="BE318" s="132" t="str">
        <f ca="1">IF(ISNUMBER(M318-'Choose Housekeeping Genes'!N$17),M318-'Choose Housekeeping Genes'!N$17,"")</f>
        <v/>
      </c>
      <c r="BF318" s="132" t="str">
        <f ca="1">IF(ISNUMBER(N318-'Choose Housekeeping Genes'!O$17),N318-'Choose Housekeeping Genes'!O$17,"")</f>
        <v/>
      </c>
      <c r="BG318" s="132" t="str">
        <f ca="1">IF(ISNUMBER(O318-'Choose Housekeeping Genes'!P$17),O318-'Choose Housekeeping Genes'!P$17,"")</f>
        <v/>
      </c>
      <c r="BH318" s="132" t="str">
        <f ca="1">IF(ISNUMBER(P318-'Choose Housekeeping Genes'!Q$17),P318-'Choose Housekeeping Genes'!Q$17,"")</f>
        <v/>
      </c>
      <c r="BI318" s="132" t="str">
        <f ca="1">IF(ISNUMBER(Q318-'Choose Housekeeping Genes'!R$17),Q318-'Choose Housekeeping Genes'!R$17,"")</f>
        <v/>
      </c>
      <c r="BJ318" s="132" t="str">
        <f ca="1">IF(ISNUMBER(R318-'Choose Housekeeping Genes'!S$17),R318-'Choose Housekeeping Genes'!S$17,"")</f>
        <v/>
      </c>
      <c r="BK318" s="132" t="str">
        <f ca="1">IF(ISNUMBER(S318-'Choose Housekeeping Genes'!T$17),S318-'Choose Housekeeping Genes'!T$17,"")</f>
        <v/>
      </c>
      <c r="BL318" s="132" t="str">
        <f ca="1">IF(ISNUMBER(T318-'Choose Housekeeping Genes'!U$17),T318-'Choose Housekeeping Genes'!U$17,"")</f>
        <v/>
      </c>
      <c r="BM318" s="132" t="str">
        <f ca="1">IF(ISNUMBER(U318-'Choose Housekeeping Genes'!V$17),U318-'Choose Housekeeping Genes'!V$17,"")</f>
        <v/>
      </c>
      <c r="BN318" s="132" t="str">
        <f ca="1">IF(ISNUMBER(V318-'Choose Housekeeping Genes'!W$17),V318-'Choose Housekeeping Genes'!W$17,"")</f>
        <v/>
      </c>
      <c r="BO318" s="142" t="str">
        <f t="shared" si="17"/>
        <v>PCAT29-2</v>
      </c>
      <c r="BP318" s="141" t="s">
        <v>364</v>
      </c>
      <c r="BQ318" s="132" t="str">
        <f ca="1">IF(ISNUMBER(Y318-'Choose Housekeeping Genes'!AA$17),Y318-'Choose Housekeeping Genes'!AA$17,"")</f>
        <v/>
      </c>
      <c r="BR318" s="132" t="str">
        <f ca="1">IF(ISNUMBER(Z318-'Choose Housekeeping Genes'!AB$17),Z318-'Choose Housekeeping Genes'!AB$17,"")</f>
        <v/>
      </c>
      <c r="BS318" s="132" t="str">
        <f ca="1">IF(ISNUMBER(AA318-'Choose Housekeeping Genes'!AC$17),AA318-'Choose Housekeeping Genes'!AC$17,"")</f>
        <v/>
      </c>
      <c r="BT318" s="132" t="str">
        <f ca="1">IF(ISNUMBER(AB318-'Choose Housekeeping Genes'!AD$17),AB318-'Choose Housekeeping Genes'!AD$17,"")</f>
        <v/>
      </c>
      <c r="BU318" s="132" t="str">
        <f ca="1">IF(ISNUMBER(AC318-'Choose Housekeeping Genes'!AE$17),AC318-'Choose Housekeeping Genes'!AE$17,"")</f>
        <v/>
      </c>
      <c r="BV318" s="132" t="str">
        <f ca="1">IF(ISNUMBER(AD318-'Choose Housekeeping Genes'!AF$17),AD318-'Choose Housekeeping Genes'!AF$17,"")</f>
        <v/>
      </c>
      <c r="BW318" s="132" t="str">
        <f ca="1">IF(ISNUMBER(AE318-'Choose Housekeeping Genes'!AG$17),AE318-'Choose Housekeeping Genes'!AG$17,"")</f>
        <v/>
      </c>
      <c r="BX318" s="132" t="str">
        <f ca="1">IF(ISNUMBER(AF318-'Choose Housekeeping Genes'!AH$17),AF318-'Choose Housekeeping Genes'!AH$17,"")</f>
        <v/>
      </c>
      <c r="BY318" s="132" t="str">
        <f ca="1">IF(ISNUMBER(AG318-'Choose Housekeeping Genes'!AI$17),AG318-'Choose Housekeeping Genes'!AI$17,"")</f>
        <v/>
      </c>
      <c r="BZ318" s="132" t="str">
        <f ca="1">IF(ISNUMBER(AH318-'Choose Housekeeping Genes'!AJ$17),AH318-'Choose Housekeeping Genes'!AJ$17,"")</f>
        <v/>
      </c>
      <c r="CA318" s="132" t="str">
        <f ca="1">IF(ISNUMBER(AI318-'Choose Housekeeping Genes'!AK$17),AI318-'Choose Housekeeping Genes'!AK$17,"")</f>
        <v/>
      </c>
      <c r="CB318" s="132" t="str">
        <f ca="1">IF(ISNUMBER(AJ318-'Choose Housekeeping Genes'!AL$17),AJ318-'Choose Housekeeping Genes'!AL$17,"")</f>
        <v/>
      </c>
      <c r="CC318" s="132" t="str">
        <f ca="1">IF(ISNUMBER(AK318-'Choose Housekeeping Genes'!AM$17),AK318-'Choose Housekeeping Genes'!AM$17,"")</f>
        <v/>
      </c>
      <c r="CD318" s="132" t="str">
        <f ca="1">IF(ISNUMBER(AL318-'Choose Housekeeping Genes'!AN$17),AL318-'Choose Housekeeping Genes'!AN$17,"")</f>
        <v/>
      </c>
      <c r="CE318" s="132" t="str">
        <f ca="1">IF(ISNUMBER(AM318-'Choose Housekeeping Genes'!AO$17),AM318-'Choose Housekeeping Genes'!AO$17,"")</f>
        <v/>
      </c>
      <c r="CF318" s="132" t="str">
        <f ca="1">IF(ISNUMBER(AN318-'Choose Housekeeping Genes'!AP$17),AN318-'Choose Housekeeping Genes'!AP$17,"")</f>
        <v/>
      </c>
      <c r="CG318" s="132" t="str">
        <f ca="1">IF(ISNUMBER(AO318-'Choose Housekeeping Genes'!AQ$17),AO318-'Choose Housekeeping Genes'!AQ$17,"")</f>
        <v/>
      </c>
      <c r="CH318" s="132" t="str">
        <f ca="1">IF(ISNUMBER(AP318-'Choose Housekeeping Genes'!AR$17),AP318-'Choose Housekeeping Genes'!AR$17,"")</f>
        <v/>
      </c>
      <c r="CI318" s="132" t="str">
        <f ca="1">IF(ISNUMBER(AQ318-'Choose Housekeeping Genes'!AS$17),AQ318-'Choose Housekeeping Genes'!AS$17,"")</f>
        <v/>
      </c>
      <c r="CJ318" s="132" t="str">
        <f ca="1">IF(ISNUMBER(AR318-'Choose Housekeeping Genes'!AT$17),AR318-'Choose Housekeeping Genes'!AT$17,"")</f>
        <v/>
      </c>
      <c r="CK318" s="137" t="e">
        <f t="shared" ca="1" si="15"/>
        <v>#DIV/0!</v>
      </c>
      <c r="CL318" s="138" t="e">
        <f t="shared" ca="1" si="16"/>
        <v>#DIV/0!</v>
      </c>
    </row>
    <row r="319" spans="1:90" ht="12.75" x14ac:dyDescent="0.15">
      <c r="A319" s="131" t="str">
        <f>'Transcript table'!C319</f>
        <v>PCAT6-1</v>
      </c>
      <c r="B319" s="35" t="s">
        <v>365</v>
      </c>
      <c r="C319" s="132" t="str">
        <f>IF(SUM('Test Sample Data'!C$3:C$386)&gt;10,IF(AND(ISNUMBER('Test Sample Data'!C319),'Test Sample Data'!C319&lt;35,'Test Sample Data'!C319&gt;0),'Test Sample Data'!C319-'Choose Housekeeping Genes'!D$27,35-'Choose Housekeeping Genes'!D$27),"")</f>
        <v/>
      </c>
      <c r="D319" s="132" t="str">
        <f>IF(SUM('Test Sample Data'!D$3:D$386)&gt;10,IF(AND(ISNUMBER('Test Sample Data'!D319),'Test Sample Data'!D319&lt;35,'Test Sample Data'!D319&gt;0),'Test Sample Data'!D319-'Choose Housekeeping Genes'!E$27,35-'Choose Housekeeping Genes'!E$27),"")</f>
        <v/>
      </c>
      <c r="E319" s="132" t="str">
        <f>IF(SUM('Test Sample Data'!E$3:E$386)&gt;10,IF(AND(ISNUMBER('Test Sample Data'!E319),'Test Sample Data'!E319&lt;35,'Test Sample Data'!E319&gt;0),'Test Sample Data'!E319-'Choose Housekeeping Genes'!F$27,35-'Choose Housekeeping Genes'!F$27),"")</f>
        <v/>
      </c>
      <c r="F319" s="132" t="str">
        <f>IF(SUM('Test Sample Data'!F$3:F$386)&gt;10,IF(AND(ISNUMBER('Test Sample Data'!F319),'Test Sample Data'!F319&lt;35,'Test Sample Data'!F319&gt;0),'Test Sample Data'!F319-'Choose Housekeeping Genes'!G$27,35-'Choose Housekeeping Genes'!G$27),"")</f>
        <v/>
      </c>
      <c r="G319" s="132" t="str">
        <f>IF(SUM('Test Sample Data'!G$3:G$386)&gt;10,IF(AND(ISNUMBER('Test Sample Data'!G319),'Test Sample Data'!G319&lt;35,'Test Sample Data'!G319&gt;0),'Test Sample Data'!G319-'Choose Housekeeping Genes'!H$27,35-'Choose Housekeeping Genes'!H$27),"")</f>
        <v/>
      </c>
      <c r="H319" s="132" t="str">
        <f>IF(SUM('Test Sample Data'!H$3:H$386)&gt;10,IF(AND(ISNUMBER('Test Sample Data'!H319),'Test Sample Data'!H319&lt;35,'Test Sample Data'!H319&gt;0),'Test Sample Data'!H319-'Choose Housekeeping Genes'!I$27,35-'Choose Housekeeping Genes'!I$27),"")</f>
        <v/>
      </c>
      <c r="I319" s="132" t="str">
        <f>IF(SUM('Test Sample Data'!I$3:I$386)&gt;10,IF(AND(ISNUMBER('Test Sample Data'!I319),'Test Sample Data'!I319&lt;35,'Test Sample Data'!I319&gt;0),'Test Sample Data'!I319-'Choose Housekeeping Genes'!J$27,35-'Choose Housekeeping Genes'!J$27),"")</f>
        <v/>
      </c>
      <c r="J319" s="132" t="str">
        <f>IF(SUM('Test Sample Data'!J$3:J$386)&gt;10,IF(AND(ISNUMBER('Test Sample Data'!J319),'Test Sample Data'!J319&lt;35,'Test Sample Data'!J319&gt;0),'Test Sample Data'!J319-'Choose Housekeeping Genes'!K$27,35-'Choose Housekeeping Genes'!K$27),"")</f>
        <v/>
      </c>
      <c r="K319" s="132" t="str">
        <f>IF(SUM('Test Sample Data'!K$3:K$386)&gt;10,IF(AND(ISNUMBER('Test Sample Data'!K319),'Test Sample Data'!K319&lt;35,'Test Sample Data'!K319&gt;0),'Test Sample Data'!K319-'Choose Housekeeping Genes'!L$27,35-'Choose Housekeeping Genes'!L$27),"")</f>
        <v/>
      </c>
      <c r="L319" s="132" t="str">
        <f>IF(SUM('Test Sample Data'!L$3:L$386)&gt;10,IF(AND(ISNUMBER('Test Sample Data'!L319),'Test Sample Data'!L319&lt;35,'Test Sample Data'!L319&gt;0),'Test Sample Data'!L319-'Choose Housekeeping Genes'!M$27,35-'Choose Housekeeping Genes'!M$27),"")</f>
        <v/>
      </c>
      <c r="M319" s="132" t="str">
        <f>IF(SUM('Test Sample Data'!M$3:M$386)&gt;10,IF(AND(ISNUMBER('Test Sample Data'!M319),'Test Sample Data'!M319&lt;35,'Test Sample Data'!M319&gt;0),'Test Sample Data'!M319-'Choose Housekeeping Genes'!N$27,35-'Choose Housekeeping Genes'!N$27),"")</f>
        <v/>
      </c>
      <c r="N319" s="132" t="str">
        <f>IF(SUM('Test Sample Data'!N$3:N$386)&gt;10,IF(AND(ISNUMBER('Test Sample Data'!N319),'Test Sample Data'!N319&lt;35,'Test Sample Data'!N319&gt;0),'Test Sample Data'!N319-'Choose Housekeeping Genes'!O$27,35-'Choose Housekeeping Genes'!O$27),"")</f>
        <v/>
      </c>
      <c r="O319" s="132" t="str">
        <f>IF(SUM('Test Sample Data'!O$3:O$386)&gt;10,IF(AND(ISNUMBER('Test Sample Data'!O319),'Test Sample Data'!O319&lt;35,'Test Sample Data'!O319&gt;0),'Test Sample Data'!O319-'Choose Housekeeping Genes'!P$27,35-'Choose Housekeeping Genes'!P$27),"")</f>
        <v/>
      </c>
      <c r="P319" s="132" t="str">
        <f>IF(SUM('Test Sample Data'!P$3:P$386)&gt;10,IF(AND(ISNUMBER('Test Sample Data'!P319),'Test Sample Data'!P319&lt;35,'Test Sample Data'!P319&gt;0),'Test Sample Data'!P319-'Choose Housekeeping Genes'!Q$27,35-'Choose Housekeeping Genes'!Q$27),"")</f>
        <v/>
      </c>
      <c r="Q319" s="132" t="str">
        <f>IF(SUM('Test Sample Data'!Q$3:Q$386)&gt;10,IF(AND(ISNUMBER('Test Sample Data'!Q319),'Test Sample Data'!Q319&lt;35,'Test Sample Data'!Q319&gt;0),'Test Sample Data'!Q319-'Choose Housekeeping Genes'!R$27,35-'Choose Housekeeping Genes'!R$27),"")</f>
        <v/>
      </c>
      <c r="R319" s="132" t="str">
        <f>IF(SUM('Test Sample Data'!R$3:R$386)&gt;10,IF(AND(ISNUMBER('Test Sample Data'!R319),'Test Sample Data'!R319&lt;35,'Test Sample Data'!R319&gt;0),'Test Sample Data'!R319-'Choose Housekeeping Genes'!S$27,35-'Choose Housekeeping Genes'!S$27),"")</f>
        <v/>
      </c>
      <c r="S319" s="132" t="str">
        <f>IF(SUM('Test Sample Data'!S$3:S$386)&gt;10,IF(AND(ISNUMBER('Test Sample Data'!S319),'Test Sample Data'!S319&lt;35,'Test Sample Data'!S319&gt;0),'Test Sample Data'!S319-'Choose Housekeeping Genes'!T$27,35-'Choose Housekeeping Genes'!T$27),"")</f>
        <v/>
      </c>
      <c r="T319" s="132" t="str">
        <f>IF(SUM('Test Sample Data'!T$3:T$386)&gt;10,IF(AND(ISNUMBER('Test Sample Data'!T319),'Test Sample Data'!T319&lt;35,'Test Sample Data'!T319&gt;0),'Test Sample Data'!T319-'Choose Housekeeping Genes'!U$27,35-'Choose Housekeeping Genes'!U$27),"")</f>
        <v/>
      </c>
      <c r="U319" s="132" t="str">
        <f>IF(SUM('Test Sample Data'!U$3:U$386)&gt;10,IF(AND(ISNUMBER('Test Sample Data'!U319),'Test Sample Data'!U319&lt;35,'Test Sample Data'!U319&gt;0),'Test Sample Data'!U319-'Choose Housekeeping Genes'!V$27,35-'Choose Housekeeping Genes'!V$27),"")</f>
        <v/>
      </c>
      <c r="V319" s="132" t="str">
        <f>IF(SUM('Test Sample Data'!V$3:V$386)&gt;10,IF(AND(ISNUMBER('Test Sample Data'!V319),'Test Sample Data'!V319&lt;35,'Test Sample Data'!V319&gt;0),'Test Sample Data'!V319-'Choose Housekeeping Genes'!W$27,35-'Choose Housekeeping Genes'!W$27),"")</f>
        <v/>
      </c>
      <c r="W319" s="140" t="str">
        <f>'Control Sample Data'!A319</f>
        <v>PCAT6-1</v>
      </c>
      <c r="X319" s="141" t="s">
        <v>365</v>
      </c>
      <c r="Y319" s="132" t="str">
        <f>IF(SUM('Control Sample Data'!C$3:C$386)&gt;10,IF(AND(ISNUMBER('Control Sample Data'!C319),'Control Sample Data'!C319&lt;35,'Control Sample Data'!C319&gt;0),'Control Sample Data'!C319-'Choose Housekeeping Genes'!AA$27,35-'Choose Housekeeping Genes'!AA$27),"")</f>
        <v/>
      </c>
      <c r="Z319" s="132" t="str">
        <f>IF(SUM('Control Sample Data'!D$3:D$386)&gt;10,IF(AND(ISNUMBER('Control Sample Data'!D319),'Control Sample Data'!D319&lt;35,'Control Sample Data'!D319&gt;0),'Control Sample Data'!D319-'Choose Housekeeping Genes'!AB$27,35-'Choose Housekeeping Genes'!AB$27),"")</f>
        <v/>
      </c>
      <c r="AA319" s="132" t="str">
        <f>IF(SUM('Control Sample Data'!E$3:E$386)&gt;10,IF(AND(ISNUMBER('Control Sample Data'!E319),'Control Sample Data'!E319&lt;35,'Control Sample Data'!E319&gt;0),'Control Sample Data'!E319-'Choose Housekeeping Genes'!AC$27,35-'Choose Housekeeping Genes'!AC$27),"")</f>
        <v/>
      </c>
      <c r="AB319" s="132" t="str">
        <f>IF(SUM('Control Sample Data'!F$3:F$386)&gt;10,IF(AND(ISNUMBER('Control Sample Data'!F319),'Control Sample Data'!F319&lt;35,'Control Sample Data'!F319&gt;0),'Control Sample Data'!F319-'Choose Housekeeping Genes'!AD$27,35-'Choose Housekeeping Genes'!AD$27),"")</f>
        <v/>
      </c>
      <c r="AC319" s="132" t="str">
        <f>IF(SUM('Control Sample Data'!G$3:G$386)&gt;10,IF(AND(ISNUMBER('Control Sample Data'!G319),'Control Sample Data'!G319&lt;35,'Control Sample Data'!G319&gt;0),'Control Sample Data'!G319-'Choose Housekeeping Genes'!AE$27,35-'Choose Housekeeping Genes'!AE$27),"")</f>
        <v/>
      </c>
      <c r="AD319" s="132" t="str">
        <f>IF(SUM('Control Sample Data'!H$3:H$386)&gt;10,IF(AND(ISNUMBER('Control Sample Data'!H319),'Control Sample Data'!H319&lt;35,'Control Sample Data'!H319&gt;0),'Control Sample Data'!H319-'Choose Housekeeping Genes'!AF$27,35-'Choose Housekeeping Genes'!AF$27),"")</f>
        <v/>
      </c>
      <c r="AE319" s="132" t="str">
        <f>IF(SUM('Control Sample Data'!I$3:I$386)&gt;10,IF(AND(ISNUMBER('Control Sample Data'!I319),'Control Sample Data'!I319&lt;35,'Control Sample Data'!I319&gt;0),'Control Sample Data'!I319-'Choose Housekeeping Genes'!AG$27,35-'Choose Housekeeping Genes'!AG$27),"")</f>
        <v/>
      </c>
      <c r="AF319" s="132" t="str">
        <f>IF(SUM('Control Sample Data'!J$3:J$386)&gt;10,IF(AND(ISNUMBER('Control Sample Data'!J319),'Control Sample Data'!J319&lt;35,'Control Sample Data'!J319&gt;0),'Control Sample Data'!J319-'Choose Housekeeping Genes'!AH$27,35-'Choose Housekeeping Genes'!AH$27),"")</f>
        <v/>
      </c>
      <c r="AG319" s="132" t="str">
        <f>IF(SUM('Control Sample Data'!K$3:K$386)&gt;10,IF(AND(ISNUMBER('Control Sample Data'!K319),'Control Sample Data'!K319&lt;35,'Control Sample Data'!K319&gt;0),'Control Sample Data'!K319-'Choose Housekeeping Genes'!AI$27,35-'Choose Housekeeping Genes'!AI$27),"")</f>
        <v/>
      </c>
      <c r="AH319" s="132" t="str">
        <f>IF(SUM('Control Sample Data'!L$3:L$386)&gt;10,IF(AND(ISNUMBER('Control Sample Data'!L319),'Control Sample Data'!L319&lt;35,'Control Sample Data'!L319&gt;0),'Control Sample Data'!L319-'Choose Housekeeping Genes'!AJ$27,35-'Choose Housekeeping Genes'!AJ$27),"")</f>
        <v/>
      </c>
      <c r="AI319" s="132" t="str">
        <f>IF(SUM('Control Sample Data'!M$3:M$386)&gt;10,IF(AND(ISNUMBER('Control Sample Data'!M319),'Control Sample Data'!M319&lt;35,'Control Sample Data'!M319&gt;0),'Control Sample Data'!M319-'Choose Housekeeping Genes'!AK$27,35-'Choose Housekeeping Genes'!AK$27),"")</f>
        <v/>
      </c>
      <c r="AJ319" s="132" t="str">
        <f>IF(SUM('Control Sample Data'!N$3:N$386)&gt;10,IF(AND(ISNUMBER('Control Sample Data'!N319),'Control Sample Data'!N319&lt;35,'Control Sample Data'!N319&gt;0),'Control Sample Data'!N319-'Choose Housekeeping Genes'!AL$27,35-'Choose Housekeeping Genes'!AL$27),"")</f>
        <v/>
      </c>
      <c r="AK319" s="132" t="str">
        <f>IF(SUM('Control Sample Data'!O$3:O$386)&gt;10,IF(AND(ISNUMBER('Control Sample Data'!O319),'Control Sample Data'!O319&lt;35,'Control Sample Data'!O319&gt;0),'Control Sample Data'!O319-'Choose Housekeeping Genes'!AM$27,35-'Choose Housekeeping Genes'!AM$27),"")</f>
        <v/>
      </c>
      <c r="AL319" s="132" t="str">
        <f>IF(SUM('Control Sample Data'!P$3:P$386)&gt;10,IF(AND(ISNUMBER('Control Sample Data'!P319),'Control Sample Data'!P319&lt;35,'Control Sample Data'!P319&gt;0),'Control Sample Data'!P319-'Choose Housekeeping Genes'!AN$27,35-'Choose Housekeeping Genes'!AN$27),"")</f>
        <v/>
      </c>
      <c r="AM319" s="132" t="str">
        <f>IF(SUM('Control Sample Data'!Q$3:Q$386)&gt;10,IF(AND(ISNUMBER('Control Sample Data'!Q319),'Control Sample Data'!Q319&lt;35,'Control Sample Data'!Q319&gt;0),'Control Sample Data'!Q319-'Choose Housekeeping Genes'!AO$27,35-'Choose Housekeeping Genes'!AO$27),"")</f>
        <v/>
      </c>
      <c r="AN319" s="132" t="str">
        <f>IF(SUM('Control Sample Data'!R$3:R$386)&gt;10,IF(AND(ISNUMBER('Control Sample Data'!R319),'Control Sample Data'!R319&lt;35,'Control Sample Data'!R319&gt;0),'Control Sample Data'!R319-'Choose Housekeeping Genes'!AP$27,35-'Choose Housekeeping Genes'!AP$27),"")</f>
        <v/>
      </c>
      <c r="AO319" s="132" t="str">
        <f>IF(SUM('Control Sample Data'!S$3:S$386)&gt;10,IF(AND(ISNUMBER('Control Sample Data'!S319),'Control Sample Data'!S319&lt;35,'Control Sample Data'!S319&gt;0),'Control Sample Data'!S319-'Choose Housekeeping Genes'!AQ$27,35-'Choose Housekeeping Genes'!AQ$27),"")</f>
        <v/>
      </c>
      <c r="AP319" s="132" t="str">
        <f>IF(SUM('Control Sample Data'!T$3:T$386)&gt;10,IF(AND(ISNUMBER('Control Sample Data'!T319),'Control Sample Data'!T319&lt;35,'Control Sample Data'!T319&gt;0),'Control Sample Data'!T319-'Choose Housekeeping Genes'!AR$27,35-'Choose Housekeeping Genes'!AR$27),"")</f>
        <v/>
      </c>
      <c r="AQ319" s="132" t="str">
        <f>IF(SUM('Control Sample Data'!U$3:U$386)&gt;10,IF(AND(ISNUMBER('Control Sample Data'!U319),'Control Sample Data'!U319&lt;35,'Control Sample Data'!U319&gt;0),'Control Sample Data'!U319-'Choose Housekeeping Genes'!AS$27,35-'Choose Housekeeping Genes'!AS$27),"")</f>
        <v/>
      </c>
      <c r="AR319" s="132" t="str">
        <f>IF(SUM('Control Sample Data'!V$3:V$386)&gt;10,IF(AND(ISNUMBER('Control Sample Data'!V319),'Control Sample Data'!V319&lt;35,'Control Sample Data'!V319&gt;0),'Control Sample Data'!V319-'Choose Housekeeping Genes'!AT$27,35-'Choose Housekeeping Genes'!AT$27),"")</f>
        <v/>
      </c>
      <c r="AS319" s="135" t="str">
        <f>'Control Sample Data'!A319</f>
        <v>PCAT6-1</v>
      </c>
      <c r="AT319" s="35" t="s">
        <v>365</v>
      </c>
      <c r="AU319" s="132" t="str">
        <f ca="1">IF(ISNUMBER(C319-'Choose Housekeeping Genes'!D$17),C319-'Choose Housekeeping Genes'!D$17,"")</f>
        <v/>
      </c>
      <c r="AV319" s="132" t="str">
        <f ca="1">IF(ISNUMBER(D319-'Choose Housekeeping Genes'!E$17),D319-'Choose Housekeeping Genes'!E$17,"")</f>
        <v/>
      </c>
      <c r="AW319" s="132" t="str">
        <f ca="1">IF(ISNUMBER(E319-'Choose Housekeeping Genes'!F$17),E319-'Choose Housekeeping Genes'!F$17,"")</f>
        <v/>
      </c>
      <c r="AX319" s="132" t="str">
        <f ca="1">IF(ISNUMBER(F319-'Choose Housekeeping Genes'!G$17),F319-'Choose Housekeeping Genes'!G$17,"")</f>
        <v/>
      </c>
      <c r="AY319" s="132" t="str">
        <f ca="1">IF(ISNUMBER(G319-'Choose Housekeeping Genes'!H$17),G319-'Choose Housekeeping Genes'!H$17,"")</f>
        <v/>
      </c>
      <c r="AZ319" s="132" t="str">
        <f ca="1">IF(ISNUMBER(H319-'Choose Housekeeping Genes'!I$17),H319-'Choose Housekeeping Genes'!I$17,"")</f>
        <v/>
      </c>
      <c r="BA319" s="132" t="str">
        <f ca="1">IF(ISNUMBER(I319-'Choose Housekeeping Genes'!J$17),I319-'Choose Housekeeping Genes'!J$17,"")</f>
        <v/>
      </c>
      <c r="BB319" s="132" t="str">
        <f ca="1">IF(ISNUMBER(J319-'Choose Housekeeping Genes'!K$17),J319-'Choose Housekeeping Genes'!K$17,"")</f>
        <v/>
      </c>
      <c r="BC319" s="132" t="str">
        <f ca="1">IF(ISNUMBER(K319-'Choose Housekeeping Genes'!L$17),K319-'Choose Housekeeping Genes'!L$17,"")</f>
        <v/>
      </c>
      <c r="BD319" s="132" t="str">
        <f ca="1">IF(ISNUMBER(L319-'Choose Housekeeping Genes'!M$17),L319-'Choose Housekeeping Genes'!M$17,"")</f>
        <v/>
      </c>
      <c r="BE319" s="132" t="str">
        <f ca="1">IF(ISNUMBER(M319-'Choose Housekeeping Genes'!N$17),M319-'Choose Housekeeping Genes'!N$17,"")</f>
        <v/>
      </c>
      <c r="BF319" s="132" t="str">
        <f ca="1">IF(ISNUMBER(N319-'Choose Housekeeping Genes'!O$17),N319-'Choose Housekeeping Genes'!O$17,"")</f>
        <v/>
      </c>
      <c r="BG319" s="132" t="str">
        <f ca="1">IF(ISNUMBER(O319-'Choose Housekeeping Genes'!P$17),O319-'Choose Housekeeping Genes'!P$17,"")</f>
        <v/>
      </c>
      <c r="BH319" s="132" t="str">
        <f ca="1">IF(ISNUMBER(P319-'Choose Housekeeping Genes'!Q$17),P319-'Choose Housekeeping Genes'!Q$17,"")</f>
        <v/>
      </c>
      <c r="BI319" s="132" t="str">
        <f ca="1">IF(ISNUMBER(Q319-'Choose Housekeeping Genes'!R$17),Q319-'Choose Housekeeping Genes'!R$17,"")</f>
        <v/>
      </c>
      <c r="BJ319" s="132" t="str">
        <f ca="1">IF(ISNUMBER(R319-'Choose Housekeeping Genes'!S$17),R319-'Choose Housekeeping Genes'!S$17,"")</f>
        <v/>
      </c>
      <c r="BK319" s="132" t="str">
        <f ca="1">IF(ISNUMBER(S319-'Choose Housekeeping Genes'!T$17),S319-'Choose Housekeeping Genes'!T$17,"")</f>
        <v/>
      </c>
      <c r="BL319" s="132" t="str">
        <f ca="1">IF(ISNUMBER(T319-'Choose Housekeeping Genes'!U$17),T319-'Choose Housekeeping Genes'!U$17,"")</f>
        <v/>
      </c>
      <c r="BM319" s="132" t="str">
        <f ca="1">IF(ISNUMBER(U319-'Choose Housekeeping Genes'!V$17),U319-'Choose Housekeeping Genes'!V$17,"")</f>
        <v/>
      </c>
      <c r="BN319" s="132" t="str">
        <f ca="1">IF(ISNUMBER(V319-'Choose Housekeeping Genes'!W$17),V319-'Choose Housekeeping Genes'!W$17,"")</f>
        <v/>
      </c>
      <c r="BO319" s="142" t="str">
        <f t="shared" si="17"/>
        <v>PCAT6-1</v>
      </c>
      <c r="BP319" s="141" t="s">
        <v>365</v>
      </c>
      <c r="BQ319" s="132" t="str">
        <f ca="1">IF(ISNUMBER(Y319-'Choose Housekeeping Genes'!AA$17),Y319-'Choose Housekeeping Genes'!AA$17,"")</f>
        <v/>
      </c>
      <c r="BR319" s="132" t="str">
        <f ca="1">IF(ISNUMBER(Z319-'Choose Housekeeping Genes'!AB$17),Z319-'Choose Housekeeping Genes'!AB$17,"")</f>
        <v/>
      </c>
      <c r="BS319" s="132" t="str">
        <f ca="1">IF(ISNUMBER(AA319-'Choose Housekeeping Genes'!AC$17),AA319-'Choose Housekeeping Genes'!AC$17,"")</f>
        <v/>
      </c>
      <c r="BT319" s="132" t="str">
        <f ca="1">IF(ISNUMBER(AB319-'Choose Housekeeping Genes'!AD$17),AB319-'Choose Housekeeping Genes'!AD$17,"")</f>
        <v/>
      </c>
      <c r="BU319" s="132" t="str">
        <f ca="1">IF(ISNUMBER(AC319-'Choose Housekeeping Genes'!AE$17),AC319-'Choose Housekeeping Genes'!AE$17,"")</f>
        <v/>
      </c>
      <c r="BV319" s="132" t="str">
        <f ca="1">IF(ISNUMBER(AD319-'Choose Housekeeping Genes'!AF$17),AD319-'Choose Housekeeping Genes'!AF$17,"")</f>
        <v/>
      </c>
      <c r="BW319" s="132" t="str">
        <f ca="1">IF(ISNUMBER(AE319-'Choose Housekeeping Genes'!AG$17),AE319-'Choose Housekeeping Genes'!AG$17,"")</f>
        <v/>
      </c>
      <c r="BX319" s="132" t="str">
        <f ca="1">IF(ISNUMBER(AF319-'Choose Housekeeping Genes'!AH$17),AF319-'Choose Housekeeping Genes'!AH$17,"")</f>
        <v/>
      </c>
      <c r="BY319" s="132" t="str">
        <f ca="1">IF(ISNUMBER(AG319-'Choose Housekeeping Genes'!AI$17),AG319-'Choose Housekeeping Genes'!AI$17,"")</f>
        <v/>
      </c>
      <c r="BZ319" s="132" t="str">
        <f ca="1">IF(ISNUMBER(AH319-'Choose Housekeeping Genes'!AJ$17),AH319-'Choose Housekeeping Genes'!AJ$17,"")</f>
        <v/>
      </c>
      <c r="CA319" s="132" t="str">
        <f ca="1">IF(ISNUMBER(AI319-'Choose Housekeeping Genes'!AK$17),AI319-'Choose Housekeeping Genes'!AK$17,"")</f>
        <v/>
      </c>
      <c r="CB319" s="132" t="str">
        <f ca="1">IF(ISNUMBER(AJ319-'Choose Housekeeping Genes'!AL$17),AJ319-'Choose Housekeeping Genes'!AL$17,"")</f>
        <v/>
      </c>
      <c r="CC319" s="132" t="str">
        <f ca="1">IF(ISNUMBER(AK319-'Choose Housekeeping Genes'!AM$17),AK319-'Choose Housekeeping Genes'!AM$17,"")</f>
        <v/>
      </c>
      <c r="CD319" s="132" t="str">
        <f ca="1">IF(ISNUMBER(AL319-'Choose Housekeeping Genes'!AN$17),AL319-'Choose Housekeeping Genes'!AN$17,"")</f>
        <v/>
      </c>
      <c r="CE319" s="132" t="str">
        <f ca="1">IF(ISNUMBER(AM319-'Choose Housekeeping Genes'!AO$17),AM319-'Choose Housekeeping Genes'!AO$17,"")</f>
        <v/>
      </c>
      <c r="CF319" s="132" t="str">
        <f ca="1">IF(ISNUMBER(AN319-'Choose Housekeeping Genes'!AP$17),AN319-'Choose Housekeeping Genes'!AP$17,"")</f>
        <v/>
      </c>
      <c r="CG319" s="132" t="str">
        <f ca="1">IF(ISNUMBER(AO319-'Choose Housekeeping Genes'!AQ$17),AO319-'Choose Housekeeping Genes'!AQ$17,"")</f>
        <v/>
      </c>
      <c r="CH319" s="132" t="str">
        <f ca="1">IF(ISNUMBER(AP319-'Choose Housekeeping Genes'!AR$17),AP319-'Choose Housekeeping Genes'!AR$17,"")</f>
        <v/>
      </c>
      <c r="CI319" s="132" t="str">
        <f ca="1">IF(ISNUMBER(AQ319-'Choose Housekeeping Genes'!AS$17),AQ319-'Choose Housekeeping Genes'!AS$17,"")</f>
        <v/>
      </c>
      <c r="CJ319" s="132" t="str">
        <f ca="1">IF(ISNUMBER(AR319-'Choose Housekeeping Genes'!AT$17),AR319-'Choose Housekeeping Genes'!AT$17,"")</f>
        <v/>
      </c>
      <c r="CK319" s="137" t="e">
        <f t="shared" ca="1" si="15"/>
        <v>#DIV/0!</v>
      </c>
      <c r="CL319" s="138" t="e">
        <f t="shared" ca="1" si="16"/>
        <v>#DIV/0!</v>
      </c>
    </row>
    <row r="320" spans="1:90" ht="12.75" x14ac:dyDescent="0.15">
      <c r="A320" s="131" t="str">
        <f>'Transcript table'!C320</f>
        <v>PCAT6-2</v>
      </c>
      <c r="B320" s="35" t="s">
        <v>366</v>
      </c>
      <c r="C320" s="132" t="str">
        <f>IF(SUM('Test Sample Data'!C$3:C$386)&gt;10,IF(AND(ISNUMBER('Test Sample Data'!C320),'Test Sample Data'!C320&lt;35,'Test Sample Data'!C320&gt;0),'Test Sample Data'!C320-'Choose Housekeeping Genes'!D$27,35-'Choose Housekeeping Genes'!D$27),"")</f>
        <v/>
      </c>
      <c r="D320" s="132" t="str">
        <f>IF(SUM('Test Sample Data'!D$3:D$386)&gt;10,IF(AND(ISNUMBER('Test Sample Data'!D320),'Test Sample Data'!D320&lt;35,'Test Sample Data'!D320&gt;0),'Test Sample Data'!D320-'Choose Housekeeping Genes'!E$27,35-'Choose Housekeeping Genes'!E$27),"")</f>
        <v/>
      </c>
      <c r="E320" s="132" t="str">
        <f>IF(SUM('Test Sample Data'!E$3:E$386)&gt;10,IF(AND(ISNUMBER('Test Sample Data'!E320),'Test Sample Data'!E320&lt;35,'Test Sample Data'!E320&gt;0),'Test Sample Data'!E320-'Choose Housekeeping Genes'!F$27,35-'Choose Housekeeping Genes'!F$27),"")</f>
        <v/>
      </c>
      <c r="F320" s="132" t="str">
        <f>IF(SUM('Test Sample Data'!F$3:F$386)&gt;10,IF(AND(ISNUMBER('Test Sample Data'!F320),'Test Sample Data'!F320&lt;35,'Test Sample Data'!F320&gt;0),'Test Sample Data'!F320-'Choose Housekeeping Genes'!G$27,35-'Choose Housekeeping Genes'!G$27),"")</f>
        <v/>
      </c>
      <c r="G320" s="132" t="str">
        <f>IF(SUM('Test Sample Data'!G$3:G$386)&gt;10,IF(AND(ISNUMBER('Test Sample Data'!G320),'Test Sample Data'!G320&lt;35,'Test Sample Data'!G320&gt;0),'Test Sample Data'!G320-'Choose Housekeeping Genes'!H$27,35-'Choose Housekeeping Genes'!H$27),"")</f>
        <v/>
      </c>
      <c r="H320" s="132" t="str">
        <f>IF(SUM('Test Sample Data'!H$3:H$386)&gt;10,IF(AND(ISNUMBER('Test Sample Data'!H320),'Test Sample Data'!H320&lt;35,'Test Sample Data'!H320&gt;0),'Test Sample Data'!H320-'Choose Housekeeping Genes'!I$27,35-'Choose Housekeeping Genes'!I$27),"")</f>
        <v/>
      </c>
      <c r="I320" s="132" t="str">
        <f>IF(SUM('Test Sample Data'!I$3:I$386)&gt;10,IF(AND(ISNUMBER('Test Sample Data'!I320),'Test Sample Data'!I320&lt;35,'Test Sample Data'!I320&gt;0),'Test Sample Data'!I320-'Choose Housekeeping Genes'!J$27,35-'Choose Housekeeping Genes'!J$27),"")</f>
        <v/>
      </c>
      <c r="J320" s="132" t="str">
        <f>IF(SUM('Test Sample Data'!J$3:J$386)&gt;10,IF(AND(ISNUMBER('Test Sample Data'!J320),'Test Sample Data'!J320&lt;35,'Test Sample Data'!J320&gt;0),'Test Sample Data'!J320-'Choose Housekeeping Genes'!K$27,35-'Choose Housekeeping Genes'!K$27),"")</f>
        <v/>
      </c>
      <c r="K320" s="132" t="str">
        <f>IF(SUM('Test Sample Data'!K$3:K$386)&gt;10,IF(AND(ISNUMBER('Test Sample Data'!K320),'Test Sample Data'!K320&lt;35,'Test Sample Data'!K320&gt;0),'Test Sample Data'!K320-'Choose Housekeeping Genes'!L$27,35-'Choose Housekeeping Genes'!L$27),"")</f>
        <v/>
      </c>
      <c r="L320" s="132" t="str">
        <f>IF(SUM('Test Sample Data'!L$3:L$386)&gt;10,IF(AND(ISNUMBER('Test Sample Data'!L320),'Test Sample Data'!L320&lt;35,'Test Sample Data'!L320&gt;0),'Test Sample Data'!L320-'Choose Housekeeping Genes'!M$27,35-'Choose Housekeeping Genes'!M$27),"")</f>
        <v/>
      </c>
      <c r="M320" s="132" t="str">
        <f>IF(SUM('Test Sample Data'!M$3:M$386)&gt;10,IF(AND(ISNUMBER('Test Sample Data'!M320),'Test Sample Data'!M320&lt;35,'Test Sample Data'!M320&gt;0),'Test Sample Data'!M320-'Choose Housekeeping Genes'!N$27,35-'Choose Housekeeping Genes'!N$27),"")</f>
        <v/>
      </c>
      <c r="N320" s="132" t="str">
        <f>IF(SUM('Test Sample Data'!N$3:N$386)&gt;10,IF(AND(ISNUMBER('Test Sample Data'!N320),'Test Sample Data'!N320&lt;35,'Test Sample Data'!N320&gt;0),'Test Sample Data'!N320-'Choose Housekeeping Genes'!O$27,35-'Choose Housekeeping Genes'!O$27),"")</f>
        <v/>
      </c>
      <c r="O320" s="132" t="str">
        <f>IF(SUM('Test Sample Data'!O$3:O$386)&gt;10,IF(AND(ISNUMBER('Test Sample Data'!O320),'Test Sample Data'!O320&lt;35,'Test Sample Data'!O320&gt;0),'Test Sample Data'!O320-'Choose Housekeeping Genes'!P$27,35-'Choose Housekeeping Genes'!P$27),"")</f>
        <v/>
      </c>
      <c r="P320" s="132" t="str">
        <f>IF(SUM('Test Sample Data'!P$3:P$386)&gt;10,IF(AND(ISNUMBER('Test Sample Data'!P320),'Test Sample Data'!P320&lt;35,'Test Sample Data'!P320&gt;0),'Test Sample Data'!P320-'Choose Housekeeping Genes'!Q$27,35-'Choose Housekeeping Genes'!Q$27),"")</f>
        <v/>
      </c>
      <c r="Q320" s="132" t="str">
        <f>IF(SUM('Test Sample Data'!Q$3:Q$386)&gt;10,IF(AND(ISNUMBER('Test Sample Data'!Q320),'Test Sample Data'!Q320&lt;35,'Test Sample Data'!Q320&gt;0),'Test Sample Data'!Q320-'Choose Housekeeping Genes'!R$27,35-'Choose Housekeeping Genes'!R$27),"")</f>
        <v/>
      </c>
      <c r="R320" s="132" t="str">
        <f>IF(SUM('Test Sample Data'!R$3:R$386)&gt;10,IF(AND(ISNUMBER('Test Sample Data'!R320),'Test Sample Data'!R320&lt;35,'Test Sample Data'!R320&gt;0),'Test Sample Data'!R320-'Choose Housekeeping Genes'!S$27,35-'Choose Housekeeping Genes'!S$27),"")</f>
        <v/>
      </c>
      <c r="S320" s="132" t="str">
        <f>IF(SUM('Test Sample Data'!S$3:S$386)&gt;10,IF(AND(ISNUMBER('Test Sample Data'!S320),'Test Sample Data'!S320&lt;35,'Test Sample Data'!S320&gt;0),'Test Sample Data'!S320-'Choose Housekeeping Genes'!T$27,35-'Choose Housekeeping Genes'!T$27),"")</f>
        <v/>
      </c>
      <c r="T320" s="132" t="str">
        <f>IF(SUM('Test Sample Data'!T$3:T$386)&gt;10,IF(AND(ISNUMBER('Test Sample Data'!T320),'Test Sample Data'!T320&lt;35,'Test Sample Data'!T320&gt;0),'Test Sample Data'!T320-'Choose Housekeeping Genes'!U$27,35-'Choose Housekeeping Genes'!U$27),"")</f>
        <v/>
      </c>
      <c r="U320" s="132" t="str">
        <f>IF(SUM('Test Sample Data'!U$3:U$386)&gt;10,IF(AND(ISNUMBER('Test Sample Data'!U320),'Test Sample Data'!U320&lt;35,'Test Sample Data'!U320&gt;0),'Test Sample Data'!U320-'Choose Housekeeping Genes'!V$27,35-'Choose Housekeeping Genes'!V$27),"")</f>
        <v/>
      </c>
      <c r="V320" s="132" t="str">
        <f>IF(SUM('Test Sample Data'!V$3:V$386)&gt;10,IF(AND(ISNUMBER('Test Sample Data'!V320),'Test Sample Data'!V320&lt;35,'Test Sample Data'!V320&gt;0),'Test Sample Data'!V320-'Choose Housekeeping Genes'!W$27,35-'Choose Housekeeping Genes'!W$27),"")</f>
        <v/>
      </c>
      <c r="W320" s="140" t="str">
        <f>'Control Sample Data'!A320</f>
        <v>PCAT6-2</v>
      </c>
      <c r="X320" s="141" t="s">
        <v>366</v>
      </c>
      <c r="Y320" s="132" t="str">
        <f>IF(SUM('Control Sample Data'!C$3:C$386)&gt;10,IF(AND(ISNUMBER('Control Sample Data'!C320),'Control Sample Data'!C320&lt;35,'Control Sample Data'!C320&gt;0),'Control Sample Data'!C320-'Choose Housekeeping Genes'!AA$27,35-'Choose Housekeeping Genes'!AA$27),"")</f>
        <v/>
      </c>
      <c r="Z320" s="132" t="str">
        <f>IF(SUM('Control Sample Data'!D$3:D$386)&gt;10,IF(AND(ISNUMBER('Control Sample Data'!D320),'Control Sample Data'!D320&lt;35,'Control Sample Data'!D320&gt;0),'Control Sample Data'!D320-'Choose Housekeeping Genes'!AB$27,35-'Choose Housekeeping Genes'!AB$27),"")</f>
        <v/>
      </c>
      <c r="AA320" s="132" t="str">
        <f>IF(SUM('Control Sample Data'!E$3:E$386)&gt;10,IF(AND(ISNUMBER('Control Sample Data'!E320),'Control Sample Data'!E320&lt;35,'Control Sample Data'!E320&gt;0),'Control Sample Data'!E320-'Choose Housekeeping Genes'!AC$27,35-'Choose Housekeeping Genes'!AC$27),"")</f>
        <v/>
      </c>
      <c r="AB320" s="132" t="str">
        <f>IF(SUM('Control Sample Data'!F$3:F$386)&gt;10,IF(AND(ISNUMBER('Control Sample Data'!F320),'Control Sample Data'!F320&lt;35,'Control Sample Data'!F320&gt;0),'Control Sample Data'!F320-'Choose Housekeeping Genes'!AD$27,35-'Choose Housekeeping Genes'!AD$27),"")</f>
        <v/>
      </c>
      <c r="AC320" s="132" t="str">
        <f>IF(SUM('Control Sample Data'!G$3:G$386)&gt;10,IF(AND(ISNUMBER('Control Sample Data'!G320),'Control Sample Data'!G320&lt;35,'Control Sample Data'!G320&gt;0),'Control Sample Data'!G320-'Choose Housekeeping Genes'!AE$27,35-'Choose Housekeeping Genes'!AE$27),"")</f>
        <v/>
      </c>
      <c r="AD320" s="132" t="str">
        <f>IF(SUM('Control Sample Data'!H$3:H$386)&gt;10,IF(AND(ISNUMBER('Control Sample Data'!H320),'Control Sample Data'!H320&lt;35,'Control Sample Data'!H320&gt;0),'Control Sample Data'!H320-'Choose Housekeeping Genes'!AF$27,35-'Choose Housekeeping Genes'!AF$27),"")</f>
        <v/>
      </c>
      <c r="AE320" s="132" t="str">
        <f>IF(SUM('Control Sample Data'!I$3:I$386)&gt;10,IF(AND(ISNUMBER('Control Sample Data'!I320),'Control Sample Data'!I320&lt;35,'Control Sample Data'!I320&gt;0),'Control Sample Data'!I320-'Choose Housekeeping Genes'!AG$27,35-'Choose Housekeeping Genes'!AG$27),"")</f>
        <v/>
      </c>
      <c r="AF320" s="132" t="str">
        <f>IF(SUM('Control Sample Data'!J$3:J$386)&gt;10,IF(AND(ISNUMBER('Control Sample Data'!J320),'Control Sample Data'!J320&lt;35,'Control Sample Data'!J320&gt;0),'Control Sample Data'!J320-'Choose Housekeeping Genes'!AH$27,35-'Choose Housekeeping Genes'!AH$27),"")</f>
        <v/>
      </c>
      <c r="AG320" s="132" t="str">
        <f>IF(SUM('Control Sample Data'!K$3:K$386)&gt;10,IF(AND(ISNUMBER('Control Sample Data'!K320),'Control Sample Data'!K320&lt;35,'Control Sample Data'!K320&gt;0),'Control Sample Data'!K320-'Choose Housekeeping Genes'!AI$27,35-'Choose Housekeeping Genes'!AI$27),"")</f>
        <v/>
      </c>
      <c r="AH320" s="132" t="str">
        <f>IF(SUM('Control Sample Data'!L$3:L$386)&gt;10,IF(AND(ISNUMBER('Control Sample Data'!L320),'Control Sample Data'!L320&lt;35,'Control Sample Data'!L320&gt;0),'Control Sample Data'!L320-'Choose Housekeeping Genes'!AJ$27,35-'Choose Housekeeping Genes'!AJ$27),"")</f>
        <v/>
      </c>
      <c r="AI320" s="132" t="str">
        <f>IF(SUM('Control Sample Data'!M$3:M$386)&gt;10,IF(AND(ISNUMBER('Control Sample Data'!M320),'Control Sample Data'!M320&lt;35,'Control Sample Data'!M320&gt;0),'Control Sample Data'!M320-'Choose Housekeeping Genes'!AK$27,35-'Choose Housekeeping Genes'!AK$27),"")</f>
        <v/>
      </c>
      <c r="AJ320" s="132" t="str">
        <f>IF(SUM('Control Sample Data'!N$3:N$386)&gt;10,IF(AND(ISNUMBER('Control Sample Data'!N320),'Control Sample Data'!N320&lt;35,'Control Sample Data'!N320&gt;0),'Control Sample Data'!N320-'Choose Housekeeping Genes'!AL$27,35-'Choose Housekeeping Genes'!AL$27),"")</f>
        <v/>
      </c>
      <c r="AK320" s="132" t="str">
        <f>IF(SUM('Control Sample Data'!O$3:O$386)&gt;10,IF(AND(ISNUMBER('Control Sample Data'!O320),'Control Sample Data'!O320&lt;35,'Control Sample Data'!O320&gt;0),'Control Sample Data'!O320-'Choose Housekeeping Genes'!AM$27,35-'Choose Housekeeping Genes'!AM$27),"")</f>
        <v/>
      </c>
      <c r="AL320" s="132" t="str">
        <f>IF(SUM('Control Sample Data'!P$3:P$386)&gt;10,IF(AND(ISNUMBER('Control Sample Data'!P320),'Control Sample Data'!P320&lt;35,'Control Sample Data'!P320&gt;0),'Control Sample Data'!P320-'Choose Housekeeping Genes'!AN$27,35-'Choose Housekeeping Genes'!AN$27),"")</f>
        <v/>
      </c>
      <c r="AM320" s="132" t="str">
        <f>IF(SUM('Control Sample Data'!Q$3:Q$386)&gt;10,IF(AND(ISNUMBER('Control Sample Data'!Q320),'Control Sample Data'!Q320&lt;35,'Control Sample Data'!Q320&gt;0),'Control Sample Data'!Q320-'Choose Housekeeping Genes'!AO$27,35-'Choose Housekeeping Genes'!AO$27),"")</f>
        <v/>
      </c>
      <c r="AN320" s="132" t="str">
        <f>IF(SUM('Control Sample Data'!R$3:R$386)&gt;10,IF(AND(ISNUMBER('Control Sample Data'!R320),'Control Sample Data'!R320&lt;35,'Control Sample Data'!R320&gt;0),'Control Sample Data'!R320-'Choose Housekeeping Genes'!AP$27,35-'Choose Housekeeping Genes'!AP$27),"")</f>
        <v/>
      </c>
      <c r="AO320" s="132" t="str">
        <f>IF(SUM('Control Sample Data'!S$3:S$386)&gt;10,IF(AND(ISNUMBER('Control Sample Data'!S320),'Control Sample Data'!S320&lt;35,'Control Sample Data'!S320&gt;0),'Control Sample Data'!S320-'Choose Housekeeping Genes'!AQ$27,35-'Choose Housekeeping Genes'!AQ$27),"")</f>
        <v/>
      </c>
      <c r="AP320" s="132" t="str">
        <f>IF(SUM('Control Sample Data'!T$3:T$386)&gt;10,IF(AND(ISNUMBER('Control Sample Data'!T320),'Control Sample Data'!T320&lt;35,'Control Sample Data'!T320&gt;0),'Control Sample Data'!T320-'Choose Housekeeping Genes'!AR$27,35-'Choose Housekeeping Genes'!AR$27),"")</f>
        <v/>
      </c>
      <c r="AQ320" s="132" t="str">
        <f>IF(SUM('Control Sample Data'!U$3:U$386)&gt;10,IF(AND(ISNUMBER('Control Sample Data'!U320),'Control Sample Data'!U320&lt;35,'Control Sample Data'!U320&gt;0),'Control Sample Data'!U320-'Choose Housekeeping Genes'!AS$27,35-'Choose Housekeeping Genes'!AS$27),"")</f>
        <v/>
      </c>
      <c r="AR320" s="132" t="str">
        <f>IF(SUM('Control Sample Data'!V$3:V$386)&gt;10,IF(AND(ISNUMBER('Control Sample Data'!V320),'Control Sample Data'!V320&lt;35,'Control Sample Data'!V320&gt;0),'Control Sample Data'!V320-'Choose Housekeeping Genes'!AT$27,35-'Choose Housekeeping Genes'!AT$27),"")</f>
        <v/>
      </c>
      <c r="AS320" s="135" t="str">
        <f>'Control Sample Data'!A320</f>
        <v>PCAT6-2</v>
      </c>
      <c r="AT320" s="35" t="s">
        <v>366</v>
      </c>
      <c r="AU320" s="132" t="str">
        <f ca="1">IF(ISNUMBER(C320-'Choose Housekeeping Genes'!D$17),C320-'Choose Housekeeping Genes'!D$17,"")</f>
        <v/>
      </c>
      <c r="AV320" s="132" t="str">
        <f ca="1">IF(ISNUMBER(D320-'Choose Housekeeping Genes'!E$17),D320-'Choose Housekeeping Genes'!E$17,"")</f>
        <v/>
      </c>
      <c r="AW320" s="132" t="str">
        <f ca="1">IF(ISNUMBER(E320-'Choose Housekeeping Genes'!F$17),E320-'Choose Housekeeping Genes'!F$17,"")</f>
        <v/>
      </c>
      <c r="AX320" s="132" t="str">
        <f ca="1">IF(ISNUMBER(F320-'Choose Housekeeping Genes'!G$17),F320-'Choose Housekeeping Genes'!G$17,"")</f>
        <v/>
      </c>
      <c r="AY320" s="132" t="str">
        <f ca="1">IF(ISNUMBER(G320-'Choose Housekeeping Genes'!H$17),G320-'Choose Housekeeping Genes'!H$17,"")</f>
        <v/>
      </c>
      <c r="AZ320" s="132" t="str">
        <f ca="1">IF(ISNUMBER(H320-'Choose Housekeeping Genes'!I$17),H320-'Choose Housekeeping Genes'!I$17,"")</f>
        <v/>
      </c>
      <c r="BA320" s="132" t="str">
        <f ca="1">IF(ISNUMBER(I320-'Choose Housekeeping Genes'!J$17),I320-'Choose Housekeeping Genes'!J$17,"")</f>
        <v/>
      </c>
      <c r="BB320" s="132" t="str">
        <f ca="1">IF(ISNUMBER(J320-'Choose Housekeeping Genes'!K$17),J320-'Choose Housekeeping Genes'!K$17,"")</f>
        <v/>
      </c>
      <c r="BC320" s="132" t="str">
        <f ca="1">IF(ISNUMBER(K320-'Choose Housekeeping Genes'!L$17),K320-'Choose Housekeeping Genes'!L$17,"")</f>
        <v/>
      </c>
      <c r="BD320" s="132" t="str">
        <f ca="1">IF(ISNUMBER(L320-'Choose Housekeeping Genes'!M$17),L320-'Choose Housekeeping Genes'!M$17,"")</f>
        <v/>
      </c>
      <c r="BE320" s="132" t="str">
        <f ca="1">IF(ISNUMBER(M320-'Choose Housekeeping Genes'!N$17),M320-'Choose Housekeeping Genes'!N$17,"")</f>
        <v/>
      </c>
      <c r="BF320" s="132" t="str">
        <f ca="1">IF(ISNUMBER(N320-'Choose Housekeeping Genes'!O$17),N320-'Choose Housekeeping Genes'!O$17,"")</f>
        <v/>
      </c>
      <c r="BG320" s="132" t="str">
        <f ca="1">IF(ISNUMBER(O320-'Choose Housekeeping Genes'!P$17),O320-'Choose Housekeeping Genes'!P$17,"")</f>
        <v/>
      </c>
      <c r="BH320" s="132" t="str">
        <f ca="1">IF(ISNUMBER(P320-'Choose Housekeeping Genes'!Q$17),P320-'Choose Housekeeping Genes'!Q$17,"")</f>
        <v/>
      </c>
      <c r="BI320" s="132" t="str">
        <f ca="1">IF(ISNUMBER(Q320-'Choose Housekeeping Genes'!R$17),Q320-'Choose Housekeeping Genes'!R$17,"")</f>
        <v/>
      </c>
      <c r="BJ320" s="132" t="str">
        <f ca="1">IF(ISNUMBER(R320-'Choose Housekeeping Genes'!S$17),R320-'Choose Housekeeping Genes'!S$17,"")</f>
        <v/>
      </c>
      <c r="BK320" s="132" t="str">
        <f ca="1">IF(ISNUMBER(S320-'Choose Housekeeping Genes'!T$17),S320-'Choose Housekeeping Genes'!T$17,"")</f>
        <v/>
      </c>
      <c r="BL320" s="132" t="str">
        <f ca="1">IF(ISNUMBER(T320-'Choose Housekeeping Genes'!U$17),T320-'Choose Housekeeping Genes'!U$17,"")</f>
        <v/>
      </c>
      <c r="BM320" s="132" t="str">
        <f ca="1">IF(ISNUMBER(U320-'Choose Housekeeping Genes'!V$17),U320-'Choose Housekeeping Genes'!V$17,"")</f>
        <v/>
      </c>
      <c r="BN320" s="132" t="str">
        <f ca="1">IF(ISNUMBER(V320-'Choose Housekeeping Genes'!W$17),V320-'Choose Housekeeping Genes'!W$17,"")</f>
        <v/>
      </c>
      <c r="BO320" s="142" t="str">
        <f t="shared" si="17"/>
        <v>PCAT6-2</v>
      </c>
      <c r="BP320" s="141" t="s">
        <v>366</v>
      </c>
      <c r="BQ320" s="132" t="str">
        <f ca="1">IF(ISNUMBER(Y320-'Choose Housekeeping Genes'!AA$17),Y320-'Choose Housekeeping Genes'!AA$17,"")</f>
        <v/>
      </c>
      <c r="BR320" s="132" t="str">
        <f ca="1">IF(ISNUMBER(Z320-'Choose Housekeeping Genes'!AB$17),Z320-'Choose Housekeeping Genes'!AB$17,"")</f>
        <v/>
      </c>
      <c r="BS320" s="132" t="str">
        <f ca="1">IF(ISNUMBER(AA320-'Choose Housekeeping Genes'!AC$17),AA320-'Choose Housekeeping Genes'!AC$17,"")</f>
        <v/>
      </c>
      <c r="BT320" s="132" t="str">
        <f ca="1">IF(ISNUMBER(AB320-'Choose Housekeeping Genes'!AD$17),AB320-'Choose Housekeeping Genes'!AD$17,"")</f>
        <v/>
      </c>
      <c r="BU320" s="132" t="str">
        <f ca="1">IF(ISNUMBER(AC320-'Choose Housekeeping Genes'!AE$17),AC320-'Choose Housekeeping Genes'!AE$17,"")</f>
        <v/>
      </c>
      <c r="BV320" s="132" t="str">
        <f ca="1">IF(ISNUMBER(AD320-'Choose Housekeeping Genes'!AF$17),AD320-'Choose Housekeeping Genes'!AF$17,"")</f>
        <v/>
      </c>
      <c r="BW320" s="132" t="str">
        <f ca="1">IF(ISNUMBER(AE320-'Choose Housekeeping Genes'!AG$17),AE320-'Choose Housekeeping Genes'!AG$17,"")</f>
        <v/>
      </c>
      <c r="BX320" s="132" t="str">
        <f ca="1">IF(ISNUMBER(AF320-'Choose Housekeeping Genes'!AH$17),AF320-'Choose Housekeeping Genes'!AH$17,"")</f>
        <v/>
      </c>
      <c r="BY320" s="132" t="str">
        <f ca="1">IF(ISNUMBER(AG320-'Choose Housekeeping Genes'!AI$17),AG320-'Choose Housekeeping Genes'!AI$17,"")</f>
        <v/>
      </c>
      <c r="BZ320" s="132" t="str">
        <f ca="1">IF(ISNUMBER(AH320-'Choose Housekeeping Genes'!AJ$17),AH320-'Choose Housekeeping Genes'!AJ$17,"")</f>
        <v/>
      </c>
      <c r="CA320" s="132" t="str">
        <f ca="1">IF(ISNUMBER(AI320-'Choose Housekeeping Genes'!AK$17),AI320-'Choose Housekeeping Genes'!AK$17,"")</f>
        <v/>
      </c>
      <c r="CB320" s="132" t="str">
        <f ca="1">IF(ISNUMBER(AJ320-'Choose Housekeeping Genes'!AL$17),AJ320-'Choose Housekeeping Genes'!AL$17,"")</f>
        <v/>
      </c>
      <c r="CC320" s="132" t="str">
        <f ca="1">IF(ISNUMBER(AK320-'Choose Housekeeping Genes'!AM$17),AK320-'Choose Housekeeping Genes'!AM$17,"")</f>
        <v/>
      </c>
      <c r="CD320" s="132" t="str">
        <f ca="1">IF(ISNUMBER(AL320-'Choose Housekeeping Genes'!AN$17),AL320-'Choose Housekeeping Genes'!AN$17,"")</f>
        <v/>
      </c>
      <c r="CE320" s="132" t="str">
        <f ca="1">IF(ISNUMBER(AM320-'Choose Housekeeping Genes'!AO$17),AM320-'Choose Housekeeping Genes'!AO$17,"")</f>
        <v/>
      </c>
      <c r="CF320" s="132" t="str">
        <f ca="1">IF(ISNUMBER(AN320-'Choose Housekeeping Genes'!AP$17),AN320-'Choose Housekeeping Genes'!AP$17,"")</f>
        <v/>
      </c>
      <c r="CG320" s="132" t="str">
        <f ca="1">IF(ISNUMBER(AO320-'Choose Housekeeping Genes'!AQ$17),AO320-'Choose Housekeeping Genes'!AQ$17,"")</f>
        <v/>
      </c>
      <c r="CH320" s="132" t="str">
        <f ca="1">IF(ISNUMBER(AP320-'Choose Housekeeping Genes'!AR$17),AP320-'Choose Housekeeping Genes'!AR$17,"")</f>
        <v/>
      </c>
      <c r="CI320" s="132" t="str">
        <f ca="1">IF(ISNUMBER(AQ320-'Choose Housekeeping Genes'!AS$17),AQ320-'Choose Housekeeping Genes'!AS$17,"")</f>
        <v/>
      </c>
      <c r="CJ320" s="132" t="str">
        <f ca="1">IF(ISNUMBER(AR320-'Choose Housekeeping Genes'!AT$17),AR320-'Choose Housekeeping Genes'!AT$17,"")</f>
        <v/>
      </c>
      <c r="CK320" s="137" t="e">
        <f t="shared" ca="1" si="15"/>
        <v>#DIV/0!</v>
      </c>
      <c r="CL320" s="138" t="e">
        <f t="shared" ca="1" si="16"/>
        <v>#DIV/0!</v>
      </c>
    </row>
    <row r="321" spans="1:90" ht="12.75" x14ac:dyDescent="0.15">
      <c r="A321" s="131" t="str">
        <f>'Transcript table'!C321</f>
        <v>PGM5-AS1</v>
      </c>
      <c r="B321" s="35" t="s">
        <v>367</v>
      </c>
      <c r="C321" s="132" t="str">
        <f>IF(SUM('Test Sample Data'!C$3:C$386)&gt;10,IF(AND(ISNUMBER('Test Sample Data'!C321),'Test Sample Data'!C321&lt;35,'Test Sample Data'!C321&gt;0),'Test Sample Data'!C321-'Choose Housekeeping Genes'!D$27,35-'Choose Housekeeping Genes'!D$27),"")</f>
        <v/>
      </c>
      <c r="D321" s="132" t="str">
        <f>IF(SUM('Test Sample Data'!D$3:D$386)&gt;10,IF(AND(ISNUMBER('Test Sample Data'!D321),'Test Sample Data'!D321&lt;35,'Test Sample Data'!D321&gt;0),'Test Sample Data'!D321-'Choose Housekeeping Genes'!E$27,35-'Choose Housekeeping Genes'!E$27),"")</f>
        <v/>
      </c>
      <c r="E321" s="132" t="str">
        <f>IF(SUM('Test Sample Data'!E$3:E$386)&gt;10,IF(AND(ISNUMBER('Test Sample Data'!E321),'Test Sample Data'!E321&lt;35,'Test Sample Data'!E321&gt;0),'Test Sample Data'!E321-'Choose Housekeeping Genes'!F$27,35-'Choose Housekeeping Genes'!F$27),"")</f>
        <v/>
      </c>
      <c r="F321" s="132" t="str">
        <f>IF(SUM('Test Sample Data'!F$3:F$386)&gt;10,IF(AND(ISNUMBER('Test Sample Data'!F321),'Test Sample Data'!F321&lt;35,'Test Sample Data'!F321&gt;0),'Test Sample Data'!F321-'Choose Housekeeping Genes'!G$27,35-'Choose Housekeeping Genes'!G$27),"")</f>
        <v/>
      </c>
      <c r="G321" s="132" t="str">
        <f>IF(SUM('Test Sample Data'!G$3:G$386)&gt;10,IF(AND(ISNUMBER('Test Sample Data'!G321),'Test Sample Data'!G321&lt;35,'Test Sample Data'!G321&gt;0),'Test Sample Data'!G321-'Choose Housekeeping Genes'!H$27,35-'Choose Housekeeping Genes'!H$27),"")</f>
        <v/>
      </c>
      <c r="H321" s="132" t="str">
        <f>IF(SUM('Test Sample Data'!H$3:H$386)&gt;10,IF(AND(ISNUMBER('Test Sample Data'!H321),'Test Sample Data'!H321&lt;35,'Test Sample Data'!H321&gt;0),'Test Sample Data'!H321-'Choose Housekeeping Genes'!I$27,35-'Choose Housekeeping Genes'!I$27),"")</f>
        <v/>
      </c>
      <c r="I321" s="132" t="str">
        <f>IF(SUM('Test Sample Data'!I$3:I$386)&gt;10,IF(AND(ISNUMBER('Test Sample Data'!I321),'Test Sample Data'!I321&lt;35,'Test Sample Data'!I321&gt;0),'Test Sample Data'!I321-'Choose Housekeeping Genes'!J$27,35-'Choose Housekeeping Genes'!J$27),"")</f>
        <v/>
      </c>
      <c r="J321" s="132" t="str">
        <f>IF(SUM('Test Sample Data'!J$3:J$386)&gt;10,IF(AND(ISNUMBER('Test Sample Data'!J321),'Test Sample Data'!J321&lt;35,'Test Sample Data'!J321&gt;0),'Test Sample Data'!J321-'Choose Housekeeping Genes'!K$27,35-'Choose Housekeeping Genes'!K$27),"")</f>
        <v/>
      </c>
      <c r="K321" s="132" t="str">
        <f>IF(SUM('Test Sample Data'!K$3:K$386)&gt;10,IF(AND(ISNUMBER('Test Sample Data'!K321),'Test Sample Data'!K321&lt;35,'Test Sample Data'!K321&gt;0),'Test Sample Data'!K321-'Choose Housekeeping Genes'!L$27,35-'Choose Housekeeping Genes'!L$27),"")</f>
        <v/>
      </c>
      <c r="L321" s="132" t="str">
        <f>IF(SUM('Test Sample Data'!L$3:L$386)&gt;10,IF(AND(ISNUMBER('Test Sample Data'!L321),'Test Sample Data'!L321&lt;35,'Test Sample Data'!L321&gt;0),'Test Sample Data'!L321-'Choose Housekeeping Genes'!M$27,35-'Choose Housekeeping Genes'!M$27),"")</f>
        <v/>
      </c>
      <c r="M321" s="132" t="str">
        <f>IF(SUM('Test Sample Data'!M$3:M$386)&gt;10,IF(AND(ISNUMBER('Test Sample Data'!M321),'Test Sample Data'!M321&lt;35,'Test Sample Data'!M321&gt;0),'Test Sample Data'!M321-'Choose Housekeeping Genes'!N$27,35-'Choose Housekeeping Genes'!N$27),"")</f>
        <v/>
      </c>
      <c r="N321" s="132" t="str">
        <f>IF(SUM('Test Sample Data'!N$3:N$386)&gt;10,IF(AND(ISNUMBER('Test Sample Data'!N321),'Test Sample Data'!N321&lt;35,'Test Sample Data'!N321&gt;0),'Test Sample Data'!N321-'Choose Housekeeping Genes'!O$27,35-'Choose Housekeeping Genes'!O$27),"")</f>
        <v/>
      </c>
      <c r="O321" s="132" t="str">
        <f>IF(SUM('Test Sample Data'!O$3:O$386)&gt;10,IF(AND(ISNUMBER('Test Sample Data'!O321),'Test Sample Data'!O321&lt;35,'Test Sample Data'!O321&gt;0),'Test Sample Data'!O321-'Choose Housekeeping Genes'!P$27,35-'Choose Housekeeping Genes'!P$27),"")</f>
        <v/>
      </c>
      <c r="P321" s="132" t="str">
        <f>IF(SUM('Test Sample Data'!P$3:P$386)&gt;10,IF(AND(ISNUMBER('Test Sample Data'!P321),'Test Sample Data'!P321&lt;35,'Test Sample Data'!P321&gt;0),'Test Sample Data'!P321-'Choose Housekeeping Genes'!Q$27,35-'Choose Housekeeping Genes'!Q$27),"")</f>
        <v/>
      </c>
      <c r="Q321" s="132" t="str">
        <f>IF(SUM('Test Sample Data'!Q$3:Q$386)&gt;10,IF(AND(ISNUMBER('Test Sample Data'!Q321),'Test Sample Data'!Q321&lt;35,'Test Sample Data'!Q321&gt;0),'Test Sample Data'!Q321-'Choose Housekeeping Genes'!R$27,35-'Choose Housekeeping Genes'!R$27),"")</f>
        <v/>
      </c>
      <c r="R321" s="132" t="str">
        <f>IF(SUM('Test Sample Data'!R$3:R$386)&gt;10,IF(AND(ISNUMBER('Test Sample Data'!R321),'Test Sample Data'!R321&lt;35,'Test Sample Data'!R321&gt;0),'Test Sample Data'!R321-'Choose Housekeeping Genes'!S$27,35-'Choose Housekeeping Genes'!S$27),"")</f>
        <v/>
      </c>
      <c r="S321" s="132" t="str">
        <f>IF(SUM('Test Sample Data'!S$3:S$386)&gt;10,IF(AND(ISNUMBER('Test Sample Data'!S321),'Test Sample Data'!S321&lt;35,'Test Sample Data'!S321&gt;0),'Test Sample Data'!S321-'Choose Housekeeping Genes'!T$27,35-'Choose Housekeeping Genes'!T$27),"")</f>
        <v/>
      </c>
      <c r="T321" s="132" t="str">
        <f>IF(SUM('Test Sample Data'!T$3:T$386)&gt;10,IF(AND(ISNUMBER('Test Sample Data'!T321),'Test Sample Data'!T321&lt;35,'Test Sample Data'!T321&gt;0),'Test Sample Data'!T321-'Choose Housekeeping Genes'!U$27,35-'Choose Housekeeping Genes'!U$27),"")</f>
        <v/>
      </c>
      <c r="U321" s="132" t="str">
        <f>IF(SUM('Test Sample Data'!U$3:U$386)&gt;10,IF(AND(ISNUMBER('Test Sample Data'!U321),'Test Sample Data'!U321&lt;35,'Test Sample Data'!U321&gt;0),'Test Sample Data'!U321-'Choose Housekeeping Genes'!V$27,35-'Choose Housekeeping Genes'!V$27),"")</f>
        <v/>
      </c>
      <c r="V321" s="132" t="str">
        <f>IF(SUM('Test Sample Data'!V$3:V$386)&gt;10,IF(AND(ISNUMBER('Test Sample Data'!V321),'Test Sample Data'!V321&lt;35,'Test Sample Data'!V321&gt;0),'Test Sample Data'!V321-'Choose Housekeeping Genes'!W$27,35-'Choose Housekeeping Genes'!W$27),"")</f>
        <v/>
      </c>
      <c r="W321" s="140" t="str">
        <f>'Control Sample Data'!A321</f>
        <v>PGM5-AS1</v>
      </c>
      <c r="X321" s="141" t="s">
        <v>367</v>
      </c>
      <c r="Y321" s="132" t="str">
        <f>IF(SUM('Control Sample Data'!C$3:C$386)&gt;10,IF(AND(ISNUMBER('Control Sample Data'!C321),'Control Sample Data'!C321&lt;35,'Control Sample Data'!C321&gt;0),'Control Sample Data'!C321-'Choose Housekeeping Genes'!AA$27,35-'Choose Housekeeping Genes'!AA$27),"")</f>
        <v/>
      </c>
      <c r="Z321" s="132" t="str">
        <f>IF(SUM('Control Sample Data'!D$3:D$386)&gt;10,IF(AND(ISNUMBER('Control Sample Data'!D321),'Control Sample Data'!D321&lt;35,'Control Sample Data'!D321&gt;0),'Control Sample Data'!D321-'Choose Housekeeping Genes'!AB$27,35-'Choose Housekeeping Genes'!AB$27),"")</f>
        <v/>
      </c>
      <c r="AA321" s="132" t="str">
        <f>IF(SUM('Control Sample Data'!E$3:E$386)&gt;10,IF(AND(ISNUMBER('Control Sample Data'!E321),'Control Sample Data'!E321&lt;35,'Control Sample Data'!E321&gt;0),'Control Sample Data'!E321-'Choose Housekeeping Genes'!AC$27,35-'Choose Housekeeping Genes'!AC$27),"")</f>
        <v/>
      </c>
      <c r="AB321" s="132" t="str">
        <f>IF(SUM('Control Sample Data'!F$3:F$386)&gt;10,IF(AND(ISNUMBER('Control Sample Data'!F321),'Control Sample Data'!F321&lt;35,'Control Sample Data'!F321&gt;0),'Control Sample Data'!F321-'Choose Housekeeping Genes'!AD$27,35-'Choose Housekeeping Genes'!AD$27),"")</f>
        <v/>
      </c>
      <c r="AC321" s="132" t="str">
        <f>IF(SUM('Control Sample Data'!G$3:G$386)&gt;10,IF(AND(ISNUMBER('Control Sample Data'!G321),'Control Sample Data'!G321&lt;35,'Control Sample Data'!G321&gt;0),'Control Sample Data'!G321-'Choose Housekeeping Genes'!AE$27,35-'Choose Housekeeping Genes'!AE$27),"")</f>
        <v/>
      </c>
      <c r="AD321" s="132" t="str">
        <f>IF(SUM('Control Sample Data'!H$3:H$386)&gt;10,IF(AND(ISNUMBER('Control Sample Data'!H321),'Control Sample Data'!H321&lt;35,'Control Sample Data'!H321&gt;0),'Control Sample Data'!H321-'Choose Housekeeping Genes'!AF$27,35-'Choose Housekeeping Genes'!AF$27),"")</f>
        <v/>
      </c>
      <c r="AE321" s="132" t="str">
        <f>IF(SUM('Control Sample Data'!I$3:I$386)&gt;10,IF(AND(ISNUMBER('Control Sample Data'!I321),'Control Sample Data'!I321&lt;35,'Control Sample Data'!I321&gt;0),'Control Sample Data'!I321-'Choose Housekeeping Genes'!AG$27,35-'Choose Housekeeping Genes'!AG$27),"")</f>
        <v/>
      </c>
      <c r="AF321" s="132" t="str">
        <f>IF(SUM('Control Sample Data'!J$3:J$386)&gt;10,IF(AND(ISNUMBER('Control Sample Data'!J321),'Control Sample Data'!J321&lt;35,'Control Sample Data'!J321&gt;0),'Control Sample Data'!J321-'Choose Housekeeping Genes'!AH$27,35-'Choose Housekeeping Genes'!AH$27),"")</f>
        <v/>
      </c>
      <c r="AG321" s="132" t="str">
        <f>IF(SUM('Control Sample Data'!K$3:K$386)&gt;10,IF(AND(ISNUMBER('Control Sample Data'!K321),'Control Sample Data'!K321&lt;35,'Control Sample Data'!K321&gt;0),'Control Sample Data'!K321-'Choose Housekeeping Genes'!AI$27,35-'Choose Housekeeping Genes'!AI$27),"")</f>
        <v/>
      </c>
      <c r="AH321" s="132" t="str">
        <f>IF(SUM('Control Sample Data'!L$3:L$386)&gt;10,IF(AND(ISNUMBER('Control Sample Data'!L321),'Control Sample Data'!L321&lt;35,'Control Sample Data'!L321&gt;0),'Control Sample Data'!L321-'Choose Housekeeping Genes'!AJ$27,35-'Choose Housekeeping Genes'!AJ$27),"")</f>
        <v/>
      </c>
      <c r="AI321" s="132" t="str">
        <f>IF(SUM('Control Sample Data'!M$3:M$386)&gt;10,IF(AND(ISNUMBER('Control Sample Data'!M321),'Control Sample Data'!M321&lt;35,'Control Sample Data'!M321&gt;0),'Control Sample Data'!M321-'Choose Housekeeping Genes'!AK$27,35-'Choose Housekeeping Genes'!AK$27),"")</f>
        <v/>
      </c>
      <c r="AJ321" s="132" t="str">
        <f>IF(SUM('Control Sample Data'!N$3:N$386)&gt;10,IF(AND(ISNUMBER('Control Sample Data'!N321),'Control Sample Data'!N321&lt;35,'Control Sample Data'!N321&gt;0),'Control Sample Data'!N321-'Choose Housekeeping Genes'!AL$27,35-'Choose Housekeeping Genes'!AL$27),"")</f>
        <v/>
      </c>
      <c r="AK321" s="132" t="str">
        <f>IF(SUM('Control Sample Data'!O$3:O$386)&gt;10,IF(AND(ISNUMBER('Control Sample Data'!O321),'Control Sample Data'!O321&lt;35,'Control Sample Data'!O321&gt;0),'Control Sample Data'!O321-'Choose Housekeeping Genes'!AM$27,35-'Choose Housekeeping Genes'!AM$27),"")</f>
        <v/>
      </c>
      <c r="AL321" s="132" t="str">
        <f>IF(SUM('Control Sample Data'!P$3:P$386)&gt;10,IF(AND(ISNUMBER('Control Sample Data'!P321),'Control Sample Data'!P321&lt;35,'Control Sample Data'!P321&gt;0),'Control Sample Data'!P321-'Choose Housekeeping Genes'!AN$27,35-'Choose Housekeeping Genes'!AN$27),"")</f>
        <v/>
      </c>
      <c r="AM321" s="132" t="str">
        <f>IF(SUM('Control Sample Data'!Q$3:Q$386)&gt;10,IF(AND(ISNUMBER('Control Sample Data'!Q321),'Control Sample Data'!Q321&lt;35,'Control Sample Data'!Q321&gt;0),'Control Sample Data'!Q321-'Choose Housekeeping Genes'!AO$27,35-'Choose Housekeeping Genes'!AO$27),"")</f>
        <v/>
      </c>
      <c r="AN321" s="132" t="str">
        <f>IF(SUM('Control Sample Data'!R$3:R$386)&gt;10,IF(AND(ISNUMBER('Control Sample Data'!R321),'Control Sample Data'!R321&lt;35,'Control Sample Data'!R321&gt;0),'Control Sample Data'!R321-'Choose Housekeeping Genes'!AP$27,35-'Choose Housekeeping Genes'!AP$27),"")</f>
        <v/>
      </c>
      <c r="AO321" s="132" t="str">
        <f>IF(SUM('Control Sample Data'!S$3:S$386)&gt;10,IF(AND(ISNUMBER('Control Sample Data'!S321),'Control Sample Data'!S321&lt;35,'Control Sample Data'!S321&gt;0),'Control Sample Data'!S321-'Choose Housekeeping Genes'!AQ$27,35-'Choose Housekeeping Genes'!AQ$27),"")</f>
        <v/>
      </c>
      <c r="AP321" s="132" t="str">
        <f>IF(SUM('Control Sample Data'!T$3:T$386)&gt;10,IF(AND(ISNUMBER('Control Sample Data'!T321),'Control Sample Data'!T321&lt;35,'Control Sample Data'!T321&gt;0),'Control Sample Data'!T321-'Choose Housekeeping Genes'!AR$27,35-'Choose Housekeeping Genes'!AR$27),"")</f>
        <v/>
      </c>
      <c r="AQ321" s="132" t="str">
        <f>IF(SUM('Control Sample Data'!U$3:U$386)&gt;10,IF(AND(ISNUMBER('Control Sample Data'!U321),'Control Sample Data'!U321&lt;35,'Control Sample Data'!U321&gt;0),'Control Sample Data'!U321-'Choose Housekeeping Genes'!AS$27,35-'Choose Housekeeping Genes'!AS$27),"")</f>
        <v/>
      </c>
      <c r="AR321" s="132" t="str">
        <f>IF(SUM('Control Sample Data'!V$3:V$386)&gt;10,IF(AND(ISNUMBER('Control Sample Data'!V321),'Control Sample Data'!V321&lt;35,'Control Sample Data'!V321&gt;0),'Control Sample Data'!V321-'Choose Housekeeping Genes'!AT$27,35-'Choose Housekeeping Genes'!AT$27),"")</f>
        <v/>
      </c>
      <c r="AS321" s="135" t="str">
        <f>'Control Sample Data'!A321</f>
        <v>PGM5-AS1</v>
      </c>
      <c r="AT321" s="35" t="s">
        <v>367</v>
      </c>
      <c r="AU321" s="132" t="str">
        <f ca="1">IF(ISNUMBER(C321-'Choose Housekeeping Genes'!D$17),C321-'Choose Housekeeping Genes'!D$17,"")</f>
        <v/>
      </c>
      <c r="AV321" s="132" t="str">
        <f ca="1">IF(ISNUMBER(D321-'Choose Housekeeping Genes'!E$17),D321-'Choose Housekeeping Genes'!E$17,"")</f>
        <v/>
      </c>
      <c r="AW321" s="132" t="str">
        <f ca="1">IF(ISNUMBER(E321-'Choose Housekeeping Genes'!F$17),E321-'Choose Housekeeping Genes'!F$17,"")</f>
        <v/>
      </c>
      <c r="AX321" s="132" t="str">
        <f ca="1">IF(ISNUMBER(F321-'Choose Housekeeping Genes'!G$17),F321-'Choose Housekeeping Genes'!G$17,"")</f>
        <v/>
      </c>
      <c r="AY321" s="132" t="str">
        <f ca="1">IF(ISNUMBER(G321-'Choose Housekeeping Genes'!H$17),G321-'Choose Housekeeping Genes'!H$17,"")</f>
        <v/>
      </c>
      <c r="AZ321" s="132" t="str">
        <f ca="1">IF(ISNUMBER(H321-'Choose Housekeeping Genes'!I$17),H321-'Choose Housekeeping Genes'!I$17,"")</f>
        <v/>
      </c>
      <c r="BA321" s="132" t="str">
        <f ca="1">IF(ISNUMBER(I321-'Choose Housekeeping Genes'!J$17),I321-'Choose Housekeeping Genes'!J$17,"")</f>
        <v/>
      </c>
      <c r="BB321" s="132" t="str">
        <f ca="1">IF(ISNUMBER(J321-'Choose Housekeeping Genes'!K$17),J321-'Choose Housekeeping Genes'!K$17,"")</f>
        <v/>
      </c>
      <c r="BC321" s="132" t="str">
        <f ca="1">IF(ISNUMBER(K321-'Choose Housekeeping Genes'!L$17),K321-'Choose Housekeeping Genes'!L$17,"")</f>
        <v/>
      </c>
      <c r="BD321" s="132" t="str">
        <f ca="1">IF(ISNUMBER(L321-'Choose Housekeeping Genes'!M$17),L321-'Choose Housekeeping Genes'!M$17,"")</f>
        <v/>
      </c>
      <c r="BE321" s="132" t="str">
        <f ca="1">IF(ISNUMBER(M321-'Choose Housekeeping Genes'!N$17),M321-'Choose Housekeeping Genes'!N$17,"")</f>
        <v/>
      </c>
      <c r="BF321" s="132" t="str">
        <f ca="1">IF(ISNUMBER(N321-'Choose Housekeeping Genes'!O$17),N321-'Choose Housekeeping Genes'!O$17,"")</f>
        <v/>
      </c>
      <c r="BG321" s="132" t="str">
        <f ca="1">IF(ISNUMBER(O321-'Choose Housekeeping Genes'!P$17),O321-'Choose Housekeeping Genes'!P$17,"")</f>
        <v/>
      </c>
      <c r="BH321" s="132" t="str">
        <f ca="1">IF(ISNUMBER(P321-'Choose Housekeeping Genes'!Q$17),P321-'Choose Housekeeping Genes'!Q$17,"")</f>
        <v/>
      </c>
      <c r="BI321" s="132" t="str">
        <f ca="1">IF(ISNUMBER(Q321-'Choose Housekeeping Genes'!R$17),Q321-'Choose Housekeeping Genes'!R$17,"")</f>
        <v/>
      </c>
      <c r="BJ321" s="132" t="str">
        <f ca="1">IF(ISNUMBER(R321-'Choose Housekeeping Genes'!S$17),R321-'Choose Housekeeping Genes'!S$17,"")</f>
        <v/>
      </c>
      <c r="BK321" s="132" t="str">
        <f ca="1">IF(ISNUMBER(S321-'Choose Housekeeping Genes'!T$17),S321-'Choose Housekeeping Genes'!T$17,"")</f>
        <v/>
      </c>
      <c r="BL321" s="132" t="str">
        <f ca="1">IF(ISNUMBER(T321-'Choose Housekeeping Genes'!U$17),T321-'Choose Housekeeping Genes'!U$17,"")</f>
        <v/>
      </c>
      <c r="BM321" s="132" t="str">
        <f ca="1">IF(ISNUMBER(U321-'Choose Housekeeping Genes'!V$17),U321-'Choose Housekeeping Genes'!V$17,"")</f>
        <v/>
      </c>
      <c r="BN321" s="132" t="str">
        <f ca="1">IF(ISNUMBER(V321-'Choose Housekeeping Genes'!W$17),V321-'Choose Housekeeping Genes'!W$17,"")</f>
        <v/>
      </c>
      <c r="BO321" s="142" t="str">
        <f t="shared" si="17"/>
        <v>PGM5-AS1</v>
      </c>
      <c r="BP321" s="141" t="s">
        <v>367</v>
      </c>
      <c r="BQ321" s="132" t="str">
        <f ca="1">IF(ISNUMBER(Y321-'Choose Housekeeping Genes'!AA$17),Y321-'Choose Housekeeping Genes'!AA$17,"")</f>
        <v/>
      </c>
      <c r="BR321" s="132" t="str">
        <f ca="1">IF(ISNUMBER(Z321-'Choose Housekeeping Genes'!AB$17),Z321-'Choose Housekeeping Genes'!AB$17,"")</f>
        <v/>
      </c>
      <c r="BS321" s="132" t="str">
        <f ca="1">IF(ISNUMBER(AA321-'Choose Housekeeping Genes'!AC$17),AA321-'Choose Housekeeping Genes'!AC$17,"")</f>
        <v/>
      </c>
      <c r="BT321" s="132" t="str">
        <f ca="1">IF(ISNUMBER(AB321-'Choose Housekeeping Genes'!AD$17),AB321-'Choose Housekeeping Genes'!AD$17,"")</f>
        <v/>
      </c>
      <c r="BU321" s="132" t="str">
        <f ca="1">IF(ISNUMBER(AC321-'Choose Housekeeping Genes'!AE$17),AC321-'Choose Housekeeping Genes'!AE$17,"")</f>
        <v/>
      </c>
      <c r="BV321" s="132" t="str">
        <f ca="1">IF(ISNUMBER(AD321-'Choose Housekeeping Genes'!AF$17),AD321-'Choose Housekeeping Genes'!AF$17,"")</f>
        <v/>
      </c>
      <c r="BW321" s="132" t="str">
        <f ca="1">IF(ISNUMBER(AE321-'Choose Housekeeping Genes'!AG$17),AE321-'Choose Housekeeping Genes'!AG$17,"")</f>
        <v/>
      </c>
      <c r="BX321" s="132" t="str">
        <f ca="1">IF(ISNUMBER(AF321-'Choose Housekeeping Genes'!AH$17),AF321-'Choose Housekeeping Genes'!AH$17,"")</f>
        <v/>
      </c>
      <c r="BY321" s="132" t="str">
        <f ca="1">IF(ISNUMBER(AG321-'Choose Housekeeping Genes'!AI$17),AG321-'Choose Housekeeping Genes'!AI$17,"")</f>
        <v/>
      </c>
      <c r="BZ321" s="132" t="str">
        <f ca="1">IF(ISNUMBER(AH321-'Choose Housekeeping Genes'!AJ$17),AH321-'Choose Housekeeping Genes'!AJ$17,"")</f>
        <v/>
      </c>
      <c r="CA321" s="132" t="str">
        <f ca="1">IF(ISNUMBER(AI321-'Choose Housekeeping Genes'!AK$17),AI321-'Choose Housekeeping Genes'!AK$17,"")</f>
        <v/>
      </c>
      <c r="CB321" s="132" t="str">
        <f ca="1">IF(ISNUMBER(AJ321-'Choose Housekeeping Genes'!AL$17),AJ321-'Choose Housekeeping Genes'!AL$17,"")</f>
        <v/>
      </c>
      <c r="CC321" s="132" t="str">
        <f ca="1">IF(ISNUMBER(AK321-'Choose Housekeeping Genes'!AM$17),AK321-'Choose Housekeeping Genes'!AM$17,"")</f>
        <v/>
      </c>
      <c r="CD321" s="132" t="str">
        <f ca="1">IF(ISNUMBER(AL321-'Choose Housekeeping Genes'!AN$17),AL321-'Choose Housekeeping Genes'!AN$17,"")</f>
        <v/>
      </c>
      <c r="CE321" s="132" t="str">
        <f ca="1">IF(ISNUMBER(AM321-'Choose Housekeeping Genes'!AO$17),AM321-'Choose Housekeeping Genes'!AO$17,"")</f>
        <v/>
      </c>
      <c r="CF321" s="132" t="str">
        <f ca="1">IF(ISNUMBER(AN321-'Choose Housekeeping Genes'!AP$17),AN321-'Choose Housekeeping Genes'!AP$17,"")</f>
        <v/>
      </c>
      <c r="CG321" s="132" t="str">
        <f ca="1">IF(ISNUMBER(AO321-'Choose Housekeeping Genes'!AQ$17),AO321-'Choose Housekeeping Genes'!AQ$17,"")</f>
        <v/>
      </c>
      <c r="CH321" s="132" t="str">
        <f ca="1">IF(ISNUMBER(AP321-'Choose Housekeeping Genes'!AR$17),AP321-'Choose Housekeeping Genes'!AR$17,"")</f>
        <v/>
      </c>
      <c r="CI321" s="132" t="str">
        <f ca="1">IF(ISNUMBER(AQ321-'Choose Housekeeping Genes'!AS$17),AQ321-'Choose Housekeeping Genes'!AS$17,"")</f>
        <v/>
      </c>
      <c r="CJ321" s="132" t="str">
        <f ca="1">IF(ISNUMBER(AR321-'Choose Housekeeping Genes'!AT$17),AR321-'Choose Housekeeping Genes'!AT$17,"")</f>
        <v/>
      </c>
      <c r="CK321" s="137" t="e">
        <f t="shared" ca="1" si="15"/>
        <v>#DIV/0!</v>
      </c>
      <c r="CL321" s="138" t="e">
        <f t="shared" ca="1" si="16"/>
        <v>#DIV/0!</v>
      </c>
    </row>
    <row r="322" spans="1:90" ht="12.75" x14ac:dyDescent="0.15">
      <c r="A322" s="131" t="str">
        <f>'Transcript table'!C322</f>
        <v>SCHLAP1</v>
      </c>
      <c r="B322" s="35" t="s">
        <v>368</v>
      </c>
      <c r="C322" s="132" t="str">
        <f>IF(SUM('Test Sample Data'!C$3:C$386)&gt;10,IF(AND(ISNUMBER('Test Sample Data'!C322),'Test Sample Data'!C322&lt;35,'Test Sample Data'!C322&gt;0),'Test Sample Data'!C322-'Choose Housekeeping Genes'!D$27,35-'Choose Housekeeping Genes'!D$27),"")</f>
        <v/>
      </c>
      <c r="D322" s="132" t="str">
        <f>IF(SUM('Test Sample Data'!D$3:D$386)&gt;10,IF(AND(ISNUMBER('Test Sample Data'!D322),'Test Sample Data'!D322&lt;35,'Test Sample Data'!D322&gt;0),'Test Sample Data'!D322-'Choose Housekeeping Genes'!E$27,35-'Choose Housekeeping Genes'!E$27),"")</f>
        <v/>
      </c>
      <c r="E322" s="132" t="str">
        <f>IF(SUM('Test Sample Data'!E$3:E$386)&gt;10,IF(AND(ISNUMBER('Test Sample Data'!E322),'Test Sample Data'!E322&lt;35,'Test Sample Data'!E322&gt;0),'Test Sample Data'!E322-'Choose Housekeeping Genes'!F$27,35-'Choose Housekeeping Genes'!F$27),"")</f>
        <v/>
      </c>
      <c r="F322" s="132" t="str">
        <f>IF(SUM('Test Sample Data'!F$3:F$386)&gt;10,IF(AND(ISNUMBER('Test Sample Data'!F322),'Test Sample Data'!F322&lt;35,'Test Sample Data'!F322&gt;0),'Test Sample Data'!F322-'Choose Housekeeping Genes'!G$27,35-'Choose Housekeeping Genes'!G$27),"")</f>
        <v/>
      </c>
      <c r="G322" s="132" t="str">
        <f>IF(SUM('Test Sample Data'!G$3:G$386)&gt;10,IF(AND(ISNUMBER('Test Sample Data'!G322),'Test Sample Data'!G322&lt;35,'Test Sample Data'!G322&gt;0),'Test Sample Data'!G322-'Choose Housekeeping Genes'!H$27,35-'Choose Housekeeping Genes'!H$27),"")</f>
        <v/>
      </c>
      <c r="H322" s="132" t="str">
        <f>IF(SUM('Test Sample Data'!H$3:H$386)&gt;10,IF(AND(ISNUMBER('Test Sample Data'!H322),'Test Sample Data'!H322&lt;35,'Test Sample Data'!H322&gt;0),'Test Sample Data'!H322-'Choose Housekeeping Genes'!I$27,35-'Choose Housekeeping Genes'!I$27),"")</f>
        <v/>
      </c>
      <c r="I322" s="132" t="str">
        <f>IF(SUM('Test Sample Data'!I$3:I$386)&gt;10,IF(AND(ISNUMBER('Test Sample Data'!I322),'Test Sample Data'!I322&lt;35,'Test Sample Data'!I322&gt;0),'Test Sample Data'!I322-'Choose Housekeeping Genes'!J$27,35-'Choose Housekeeping Genes'!J$27),"")</f>
        <v/>
      </c>
      <c r="J322" s="132" t="str">
        <f>IF(SUM('Test Sample Data'!J$3:J$386)&gt;10,IF(AND(ISNUMBER('Test Sample Data'!J322),'Test Sample Data'!J322&lt;35,'Test Sample Data'!J322&gt;0),'Test Sample Data'!J322-'Choose Housekeeping Genes'!K$27,35-'Choose Housekeeping Genes'!K$27),"")</f>
        <v/>
      </c>
      <c r="K322" s="132" t="str">
        <f>IF(SUM('Test Sample Data'!K$3:K$386)&gt;10,IF(AND(ISNUMBER('Test Sample Data'!K322),'Test Sample Data'!K322&lt;35,'Test Sample Data'!K322&gt;0),'Test Sample Data'!K322-'Choose Housekeeping Genes'!L$27,35-'Choose Housekeeping Genes'!L$27),"")</f>
        <v/>
      </c>
      <c r="L322" s="132" t="str">
        <f>IF(SUM('Test Sample Data'!L$3:L$386)&gt;10,IF(AND(ISNUMBER('Test Sample Data'!L322),'Test Sample Data'!L322&lt;35,'Test Sample Data'!L322&gt;0),'Test Sample Data'!L322-'Choose Housekeeping Genes'!M$27,35-'Choose Housekeeping Genes'!M$27),"")</f>
        <v/>
      </c>
      <c r="M322" s="132" t="str">
        <f>IF(SUM('Test Sample Data'!M$3:M$386)&gt;10,IF(AND(ISNUMBER('Test Sample Data'!M322),'Test Sample Data'!M322&lt;35,'Test Sample Data'!M322&gt;0),'Test Sample Data'!M322-'Choose Housekeeping Genes'!N$27,35-'Choose Housekeeping Genes'!N$27),"")</f>
        <v/>
      </c>
      <c r="N322" s="132" t="str">
        <f>IF(SUM('Test Sample Data'!N$3:N$386)&gt;10,IF(AND(ISNUMBER('Test Sample Data'!N322),'Test Sample Data'!N322&lt;35,'Test Sample Data'!N322&gt;0),'Test Sample Data'!N322-'Choose Housekeeping Genes'!O$27,35-'Choose Housekeeping Genes'!O$27),"")</f>
        <v/>
      </c>
      <c r="O322" s="132" t="str">
        <f>IF(SUM('Test Sample Data'!O$3:O$386)&gt;10,IF(AND(ISNUMBER('Test Sample Data'!O322),'Test Sample Data'!O322&lt;35,'Test Sample Data'!O322&gt;0),'Test Sample Data'!O322-'Choose Housekeeping Genes'!P$27,35-'Choose Housekeeping Genes'!P$27),"")</f>
        <v/>
      </c>
      <c r="P322" s="132" t="str">
        <f>IF(SUM('Test Sample Data'!P$3:P$386)&gt;10,IF(AND(ISNUMBER('Test Sample Data'!P322),'Test Sample Data'!P322&lt;35,'Test Sample Data'!P322&gt;0),'Test Sample Data'!P322-'Choose Housekeeping Genes'!Q$27,35-'Choose Housekeeping Genes'!Q$27),"")</f>
        <v/>
      </c>
      <c r="Q322" s="132" t="str">
        <f>IF(SUM('Test Sample Data'!Q$3:Q$386)&gt;10,IF(AND(ISNUMBER('Test Sample Data'!Q322),'Test Sample Data'!Q322&lt;35,'Test Sample Data'!Q322&gt;0),'Test Sample Data'!Q322-'Choose Housekeeping Genes'!R$27,35-'Choose Housekeeping Genes'!R$27),"")</f>
        <v/>
      </c>
      <c r="R322" s="132" t="str">
        <f>IF(SUM('Test Sample Data'!R$3:R$386)&gt;10,IF(AND(ISNUMBER('Test Sample Data'!R322),'Test Sample Data'!R322&lt;35,'Test Sample Data'!R322&gt;0),'Test Sample Data'!R322-'Choose Housekeeping Genes'!S$27,35-'Choose Housekeeping Genes'!S$27),"")</f>
        <v/>
      </c>
      <c r="S322" s="132" t="str">
        <f>IF(SUM('Test Sample Data'!S$3:S$386)&gt;10,IF(AND(ISNUMBER('Test Sample Data'!S322),'Test Sample Data'!S322&lt;35,'Test Sample Data'!S322&gt;0),'Test Sample Data'!S322-'Choose Housekeeping Genes'!T$27,35-'Choose Housekeeping Genes'!T$27),"")</f>
        <v/>
      </c>
      <c r="T322" s="132" t="str">
        <f>IF(SUM('Test Sample Data'!T$3:T$386)&gt;10,IF(AND(ISNUMBER('Test Sample Data'!T322),'Test Sample Data'!T322&lt;35,'Test Sample Data'!T322&gt;0),'Test Sample Data'!T322-'Choose Housekeeping Genes'!U$27,35-'Choose Housekeeping Genes'!U$27),"")</f>
        <v/>
      </c>
      <c r="U322" s="132" t="str">
        <f>IF(SUM('Test Sample Data'!U$3:U$386)&gt;10,IF(AND(ISNUMBER('Test Sample Data'!U322),'Test Sample Data'!U322&lt;35,'Test Sample Data'!U322&gt;0),'Test Sample Data'!U322-'Choose Housekeeping Genes'!V$27,35-'Choose Housekeeping Genes'!V$27),"")</f>
        <v/>
      </c>
      <c r="V322" s="132" t="str">
        <f>IF(SUM('Test Sample Data'!V$3:V$386)&gt;10,IF(AND(ISNUMBER('Test Sample Data'!V322),'Test Sample Data'!V322&lt;35,'Test Sample Data'!V322&gt;0),'Test Sample Data'!V322-'Choose Housekeeping Genes'!W$27,35-'Choose Housekeeping Genes'!W$27),"")</f>
        <v/>
      </c>
      <c r="W322" s="140" t="str">
        <f>'Control Sample Data'!A322</f>
        <v>SCHLAP1</v>
      </c>
      <c r="X322" s="141" t="s">
        <v>368</v>
      </c>
      <c r="Y322" s="132" t="str">
        <f>IF(SUM('Control Sample Data'!C$3:C$386)&gt;10,IF(AND(ISNUMBER('Control Sample Data'!C322),'Control Sample Data'!C322&lt;35,'Control Sample Data'!C322&gt;0),'Control Sample Data'!C322-'Choose Housekeeping Genes'!AA$27,35-'Choose Housekeeping Genes'!AA$27),"")</f>
        <v/>
      </c>
      <c r="Z322" s="132" t="str">
        <f>IF(SUM('Control Sample Data'!D$3:D$386)&gt;10,IF(AND(ISNUMBER('Control Sample Data'!D322),'Control Sample Data'!D322&lt;35,'Control Sample Data'!D322&gt;0),'Control Sample Data'!D322-'Choose Housekeeping Genes'!AB$27,35-'Choose Housekeeping Genes'!AB$27),"")</f>
        <v/>
      </c>
      <c r="AA322" s="132" t="str">
        <f>IF(SUM('Control Sample Data'!E$3:E$386)&gt;10,IF(AND(ISNUMBER('Control Sample Data'!E322),'Control Sample Data'!E322&lt;35,'Control Sample Data'!E322&gt;0),'Control Sample Data'!E322-'Choose Housekeeping Genes'!AC$27,35-'Choose Housekeeping Genes'!AC$27),"")</f>
        <v/>
      </c>
      <c r="AB322" s="132" t="str">
        <f>IF(SUM('Control Sample Data'!F$3:F$386)&gt;10,IF(AND(ISNUMBER('Control Sample Data'!F322),'Control Sample Data'!F322&lt;35,'Control Sample Data'!F322&gt;0),'Control Sample Data'!F322-'Choose Housekeeping Genes'!AD$27,35-'Choose Housekeeping Genes'!AD$27),"")</f>
        <v/>
      </c>
      <c r="AC322" s="132" t="str">
        <f>IF(SUM('Control Sample Data'!G$3:G$386)&gt;10,IF(AND(ISNUMBER('Control Sample Data'!G322),'Control Sample Data'!G322&lt;35,'Control Sample Data'!G322&gt;0),'Control Sample Data'!G322-'Choose Housekeeping Genes'!AE$27,35-'Choose Housekeeping Genes'!AE$27),"")</f>
        <v/>
      </c>
      <c r="AD322" s="132" t="str">
        <f>IF(SUM('Control Sample Data'!H$3:H$386)&gt;10,IF(AND(ISNUMBER('Control Sample Data'!H322),'Control Sample Data'!H322&lt;35,'Control Sample Data'!H322&gt;0),'Control Sample Data'!H322-'Choose Housekeeping Genes'!AF$27,35-'Choose Housekeeping Genes'!AF$27),"")</f>
        <v/>
      </c>
      <c r="AE322" s="132" t="str">
        <f>IF(SUM('Control Sample Data'!I$3:I$386)&gt;10,IF(AND(ISNUMBER('Control Sample Data'!I322),'Control Sample Data'!I322&lt;35,'Control Sample Data'!I322&gt;0),'Control Sample Data'!I322-'Choose Housekeeping Genes'!AG$27,35-'Choose Housekeeping Genes'!AG$27),"")</f>
        <v/>
      </c>
      <c r="AF322" s="132" t="str">
        <f>IF(SUM('Control Sample Data'!J$3:J$386)&gt;10,IF(AND(ISNUMBER('Control Sample Data'!J322),'Control Sample Data'!J322&lt;35,'Control Sample Data'!J322&gt;0),'Control Sample Data'!J322-'Choose Housekeeping Genes'!AH$27,35-'Choose Housekeeping Genes'!AH$27),"")</f>
        <v/>
      </c>
      <c r="AG322" s="132" t="str">
        <f>IF(SUM('Control Sample Data'!K$3:K$386)&gt;10,IF(AND(ISNUMBER('Control Sample Data'!K322),'Control Sample Data'!K322&lt;35,'Control Sample Data'!K322&gt;0),'Control Sample Data'!K322-'Choose Housekeeping Genes'!AI$27,35-'Choose Housekeeping Genes'!AI$27),"")</f>
        <v/>
      </c>
      <c r="AH322" s="132" t="str">
        <f>IF(SUM('Control Sample Data'!L$3:L$386)&gt;10,IF(AND(ISNUMBER('Control Sample Data'!L322),'Control Sample Data'!L322&lt;35,'Control Sample Data'!L322&gt;0),'Control Sample Data'!L322-'Choose Housekeeping Genes'!AJ$27,35-'Choose Housekeeping Genes'!AJ$27),"")</f>
        <v/>
      </c>
      <c r="AI322" s="132" t="str">
        <f>IF(SUM('Control Sample Data'!M$3:M$386)&gt;10,IF(AND(ISNUMBER('Control Sample Data'!M322),'Control Sample Data'!M322&lt;35,'Control Sample Data'!M322&gt;0),'Control Sample Data'!M322-'Choose Housekeeping Genes'!AK$27,35-'Choose Housekeeping Genes'!AK$27),"")</f>
        <v/>
      </c>
      <c r="AJ322" s="132" t="str">
        <f>IF(SUM('Control Sample Data'!N$3:N$386)&gt;10,IF(AND(ISNUMBER('Control Sample Data'!N322),'Control Sample Data'!N322&lt;35,'Control Sample Data'!N322&gt;0),'Control Sample Data'!N322-'Choose Housekeeping Genes'!AL$27,35-'Choose Housekeeping Genes'!AL$27),"")</f>
        <v/>
      </c>
      <c r="AK322" s="132" t="str">
        <f>IF(SUM('Control Sample Data'!O$3:O$386)&gt;10,IF(AND(ISNUMBER('Control Sample Data'!O322),'Control Sample Data'!O322&lt;35,'Control Sample Data'!O322&gt;0),'Control Sample Data'!O322-'Choose Housekeeping Genes'!AM$27,35-'Choose Housekeeping Genes'!AM$27),"")</f>
        <v/>
      </c>
      <c r="AL322" s="132" t="str">
        <f>IF(SUM('Control Sample Data'!P$3:P$386)&gt;10,IF(AND(ISNUMBER('Control Sample Data'!P322),'Control Sample Data'!P322&lt;35,'Control Sample Data'!P322&gt;0),'Control Sample Data'!P322-'Choose Housekeeping Genes'!AN$27,35-'Choose Housekeeping Genes'!AN$27),"")</f>
        <v/>
      </c>
      <c r="AM322" s="132" t="str">
        <f>IF(SUM('Control Sample Data'!Q$3:Q$386)&gt;10,IF(AND(ISNUMBER('Control Sample Data'!Q322),'Control Sample Data'!Q322&lt;35,'Control Sample Data'!Q322&gt;0),'Control Sample Data'!Q322-'Choose Housekeeping Genes'!AO$27,35-'Choose Housekeeping Genes'!AO$27),"")</f>
        <v/>
      </c>
      <c r="AN322" s="132" t="str">
        <f>IF(SUM('Control Sample Data'!R$3:R$386)&gt;10,IF(AND(ISNUMBER('Control Sample Data'!R322),'Control Sample Data'!R322&lt;35,'Control Sample Data'!R322&gt;0),'Control Sample Data'!R322-'Choose Housekeeping Genes'!AP$27,35-'Choose Housekeeping Genes'!AP$27),"")</f>
        <v/>
      </c>
      <c r="AO322" s="132" t="str">
        <f>IF(SUM('Control Sample Data'!S$3:S$386)&gt;10,IF(AND(ISNUMBER('Control Sample Data'!S322),'Control Sample Data'!S322&lt;35,'Control Sample Data'!S322&gt;0),'Control Sample Data'!S322-'Choose Housekeeping Genes'!AQ$27,35-'Choose Housekeeping Genes'!AQ$27),"")</f>
        <v/>
      </c>
      <c r="AP322" s="132" t="str">
        <f>IF(SUM('Control Sample Data'!T$3:T$386)&gt;10,IF(AND(ISNUMBER('Control Sample Data'!T322),'Control Sample Data'!T322&lt;35,'Control Sample Data'!T322&gt;0),'Control Sample Data'!T322-'Choose Housekeeping Genes'!AR$27,35-'Choose Housekeeping Genes'!AR$27),"")</f>
        <v/>
      </c>
      <c r="AQ322" s="132" t="str">
        <f>IF(SUM('Control Sample Data'!U$3:U$386)&gt;10,IF(AND(ISNUMBER('Control Sample Data'!U322),'Control Sample Data'!U322&lt;35,'Control Sample Data'!U322&gt;0),'Control Sample Data'!U322-'Choose Housekeeping Genes'!AS$27,35-'Choose Housekeeping Genes'!AS$27),"")</f>
        <v/>
      </c>
      <c r="AR322" s="132" t="str">
        <f>IF(SUM('Control Sample Data'!V$3:V$386)&gt;10,IF(AND(ISNUMBER('Control Sample Data'!V322),'Control Sample Data'!V322&lt;35,'Control Sample Data'!V322&gt;0),'Control Sample Data'!V322-'Choose Housekeeping Genes'!AT$27,35-'Choose Housekeeping Genes'!AT$27),"")</f>
        <v/>
      </c>
      <c r="AS322" s="135" t="str">
        <f>'Control Sample Data'!A322</f>
        <v>SCHLAP1</v>
      </c>
      <c r="AT322" s="35" t="s">
        <v>368</v>
      </c>
      <c r="AU322" s="132" t="str">
        <f ca="1">IF(ISNUMBER(C322-'Choose Housekeeping Genes'!D$17),C322-'Choose Housekeeping Genes'!D$17,"")</f>
        <v/>
      </c>
      <c r="AV322" s="132" t="str">
        <f ca="1">IF(ISNUMBER(D322-'Choose Housekeeping Genes'!E$17),D322-'Choose Housekeeping Genes'!E$17,"")</f>
        <v/>
      </c>
      <c r="AW322" s="132" t="str">
        <f ca="1">IF(ISNUMBER(E322-'Choose Housekeeping Genes'!F$17),E322-'Choose Housekeeping Genes'!F$17,"")</f>
        <v/>
      </c>
      <c r="AX322" s="132" t="str">
        <f ca="1">IF(ISNUMBER(F322-'Choose Housekeeping Genes'!G$17),F322-'Choose Housekeeping Genes'!G$17,"")</f>
        <v/>
      </c>
      <c r="AY322" s="132" t="str">
        <f ca="1">IF(ISNUMBER(G322-'Choose Housekeeping Genes'!H$17),G322-'Choose Housekeeping Genes'!H$17,"")</f>
        <v/>
      </c>
      <c r="AZ322" s="132" t="str">
        <f ca="1">IF(ISNUMBER(H322-'Choose Housekeeping Genes'!I$17),H322-'Choose Housekeeping Genes'!I$17,"")</f>
        <v/>
      </c>
      <c r="BA322" s="132" t="str">
        <f ca="1">IF(ISNUMBER(I322-'Choose Housekeeping Genes'!J$17),I322-'Choose Housekeeping Genes'!J$17,"")</f>
        <v/>
      </c>
      <c r="BB322" s="132" t="str">
        <f ca="1">IF(ISNUMBER(J322-'Choose Housekeeping Genes'!K$17),J322-'Choose Housekeeping Genes'!K$17,"")</f>
        <v/>
      </c>
      <c r="BC322" s="132" t="str">
        <f ca="1">IF(ISNUMBER(K322-'Choose Housekeeping Genes'!L$17),K322-'Choose Housekeeping Genes'!L$17,"")</f>
        <v/>
      </c>
      <c r="BD322" s="132" t="str">
        <f ca="1">IF(ISNUMBER(L322-'Choose Housekeeping Genes'!M$17),L322-'Choose Housekeeping Genes'!M$17,"")</f>
        <v/>
      </c>
      <c r="BE322" s="132" t="str">
        <f ca="1">IF(ISNUMBER(M322-'Choose Housekeeping Genes'!N$17),M322-'Choose Housekeeping Genes'!N$17,"")</f>
        <v/>
      </c>
      <c r="BF322" s="132" t="str">
        <f ca="1">IF(ISNUMBER(N322-'Choose Housekeeping Genes'!O$17),N322-'Choose Housekeeping Genes'!O$17,"")</f>
        <v/>
      </c>
      <c r="BG322" s="132" t="str">
        <f ca="1">IF(ISNUMBER(O322-'Choose Housekeeping Genes'!P$17),O322-'Choose Housekeeping Genes'!P$17,"")</f>
        <v/>
      </c>
      <c r="BH322" s="132" t="str">
        <f ca="1">IF(ISNUMBER(P322-'Choose Housekeeping Genes'!Q$17),P322-'Choose Housekeeping Genes'!Q$17,"")</f>
        <v/>
      </c>
      <c r="BI322" s="132" t="str">
        <f ca="1">IF(ISNUMBER(Q322-'Choose Housekeeping Genes'!R$17),Q322-'Choose Housekeeping Genes'!R$17,"")</f>
        <v/>
      </c>
      <c r="BJ322" s="132" t="str">
        <f ca="1">IF(ISNUMBER(R322-'Choose Housekeeping Genes'!S$17),R322-'Choose Housekeeping Genes'!S$17,"")</f>
        <v/>
      </c>
      <c r="BK322" s="132" t="str">
        <f ca="1">IF(ISNUMBER(S322-'Choose Housekeeping Genes'!T$17),S322-'Choose Housekeeping Genes'!T$17,"")</f>
        <v/>
      </c>
      <c r="BL322" s="132" t="str">
        <f ca="1">IF(ISNUMBER(T322-'Choose Housekeeping Genes'!U$17),T322-'Choose Housekeeping Genes'!U$17,"")</f>
        <v/>
      </c>
      <c r="BM322" s="132" t="str">
        <f ca="1">IF(ISNUMBER(U322-'Choose Housekeeping Genes'!V$17),U322-'Choose Housekeeping Genes'!V$17,"")</f>
        <v/>
      </c>
      <c r="BN322" s="132" t="str">
        <f ca="1">IF(ISNUMBER(V322-'Choose Housekeeping Genes'!W$17),V322-'Choose Housekeeping Genes'!W$17,"")</f>
        <v/>
      </c>
      <c r="BO322" s="142" t="str">
        <f t="shared" si="17"/>
        <v>SCHLAP1</v>
      </c>
      <c r="BP322" s="141" t="s">
        <v>368</v>
      </c>
      <c r="BQ322" s="132" t="str">
        <f ca="1">IF(ISNUMBER(Y322-'Choose Housekeeping Genes'!AA$17),Y322-'Choose Housekeeping Genes'!AA$17,"")</f>
        <v/>
      </c>
      <c r="BR322" s="132" t="str">
        <f ca="1">IF(ISNUMBER(Z322-'Choose Housekeeping Genes'!AB$17),Z322-'Choose Housekeeping Genes'!AB$17,"")</f>
        <v/>
      </c>
      <c r="BS322" s="132" t="str">
        <f ca="1">IF(ISNUMBER(AA322-'Choose Housekeeping Genes'!AC$17),AA322-'Choose Housekeeping Genes'!AC$17,"")</f>
        <v/>
      </c>
      <c r="BT322" s="132" t="str">
        <f ca="1">IF(ISNUMBER(AB322-'Choose Housekeeping Genes'!AD$17),AB322-'Choose Housekeeping Genes'!AD$17,"")</f>
        <v/>
      </c>
      <c r="BU322" s="132" t="str">
        <f ca="1">IF(ISNUMBER(AC322-'Choose Housekeeping Genes'!AE$17),AC322-'Choose Housekeeping Genes'!AE$17,"")</f>
        <v/>
      </c>
      <c r="BV322" s="132" t="str">
        <f ca="1">IF(ISNUMBER(AD322-'Choose Housekeeping Genes'!AF$17),AD322-'Choose Housekeeping Genes'!AF$17,"")</f>
        <v/>
      </c>
      <c r="BW322" s="132" t="str">
        <f ca="1">IF(ISNUMBER(AE322-'Choose Housekeeping Genes'!AG$17),AE322-'Choose Housekeeping Genes'!AG$17,"")</f>
        <v/>
      </c>
      <c r="BX322" s="132" t="str">
        <f ca="1">IF(ISNUMBER(AF322-'Choose Housekeeping Genes'!AH$17),AF322-'Choose Housekeeping Genes'!AH$17,"")</f>
        <v/>
      </c>
      <c r="BY322" s="132" t="str">
        <f ca="1">IF(ISNUMBER(AG322-'Choose Housekeeping Genes'!AI$17),AG322-'Choose Housekeeping Genes'!AI$17,"")</f>
        <v/>
      </c>
      <c r="BZ322" s="132" t="str">
        <f ca="1">IF(ISNUMBER(AH322-'Choose Housekeeping Genes'!AJ$17),AH322-'Choose Housekeeping Genes'!AJ$17,"")</f>
        <v/>
      </c>
      <c r="CA322" s="132" t="str">
        <f ca="1">IF(ISNUMBER(AI322-'Choose Housekeeping Genes'!AK$17),AI322-'Choose Housekeeping Genes'!AK$17,"")</f>
        <v/>
      </c>
      <c r="CB322" s="132" t="str">
        <f ca="1">IF(ISNUMBER(AJ322-'Choose Housekeeping Genes'!AL$17),AJ322-'Choose Housekeeping Genes'!AL$17,"")</f>
        <v/>
      </c>
      <c r="CC322" s="132" t="str">
        <f ca="1">IF(ISNUMBER(AK322-'Choose Housekeeping Genes'!AM$17),AK322-'Choose Housekeeping Genes'!AM$17,"")</f>
        <v/>
      </c>
      <c r="CD322" s="132" t="str">
        <f ca="1">IF(ISNUMBER(AL322-'Choose Housekeeping Genes'!AN$17),AL322-'Choose Housekeeping Genes'!AN$17,"")</f>
        <v/>
      </c>
      <c r="CE322" s="132" t="str">
        <f ca="1">IF(ISNUMBER(AM322-'Choose Housekeeping Genes'!AO$17),AM322-'Choose Housekeeping Genes'!AO$17,"")</f>
        <v/>
      </c>
      <c r="CF322" s="132" t="str">
        <f ca="1">IF(ISNUMBER(AN322-'Choose Housekeeping Genes'!AP$17),AN322-'Choose Housekeeping Genes'!AP$17,"")</f>
        <v/>
      </c>
      <c r="CG322" s="132" t="str">
        <f ca="1">IF(ISNUMBER(AO322-'Choose Housekeeping Genes'!AQ$17),AO322-'Choose Housekeeping Genes'!AQ$17,"")</f>
        <v/>
      </c>
      <c r="CH322" s="132" t="str">
        <f ca="1">IF(ISNUMBER(AP322-'Choose Housekeeping Genes'!AR$17),AP322-'Choose Housekeeping Genes'!AR$17,"")</f>
        <v/>
      </c>
      <c r="CI322" s="132" t="str">
        <f ca="1">IF(ISNUMBER(AQ322-'Choose Housekeeping Genes'!AS$17),AQ322-'Choose Housekeeping Genes'!AS$17,"")</f>
        <v/>
      </c>
      <c r="CJ322" s="132" t="str">
        <f ca="1">IF(ISNUMBER(AR322-'Choose Housekeeping Genes'!AT$17),AR322-'Choose Housekeeping Genes'!AT$17,"")</f>
        <v/>
      </c>
      <c r="CK322" s="137" t="e">
        <f t="shared" ca="1" si="15"/>
        <v>#DIV/0!</v>
      </c>
      <c r="CL322" s="138" t="e">
        <f t="shared" ca="1" si="16"/>
        <v>#DIV/0!</v>
      </c>
    </row>
    <row r="323" spans="1:90" ht="12.75" x14ac:dyDescent="0.15">
      <c r="A323" s="131" t="str">
        <f>'Transcript table'!C323</f>
        <v>SNHG16</v>
      </c>
      <c r="B323" s="35" t="s">
        <v>369</v>
      </c>
      <c r="C323" s="132" t="str">
        <f>IF(SUM('Test Sample Data'!C$3:C$386)&gt;10,IF(AND(ISNUMBER('Test Sample Data'!C323),'Test Sample Data'!C323&lt;35,'Test Sample Data'!C323&gt;0),'Test Sample Data'!C323-'Choose Housekeeping Genes'!D$27,35-'Choose Housekeeping Genes'!D$27),"")</f>
        <v/>
      </c>
      <c r="D323" s="132" t="str">
        <f>IF(SUM('Test Sample Data'!D$3:D$386)&gt;10,IF(AND(ISNUMBER('Test Sample Data'!D323),'Test Sample Data'!D323&lt;35,'Test Sample Data'!D323&gt;0),'Test Sample Data'!D323-'Choose Housekeeping Genes'!E$27,35-'Choose Housekeeping Genes'!E$27),"")</f>
        <v/>
      </c>
      <c r="E323" s="132" t="str">
        <f>IF(SUM('Test Sample Data'!E$3:E$386)&gt;10,IF(AND(ISNUMBER('Test Sample Data'!E323),'Test Sample Data'!E323&lt;35,'Test Sample Data'!E323&gt;0),'Test Sample Data'!E323-'Choose Housekeeping Genes'!F$27,35-'Choose Housekeeping Genes'!F$27),"")</f>
        <v/>
      </c>
      <c r="F323" s="132" t="str">
        <f>IF(SUM('Test Sample Data'!F$3:F$386)&gt;10,IF(AND(ISNUMBER('Test Sample Data'!F323),'Test Sample Data'!F323&lt;35,'Test Sample Data'!F323&gt;0),'Test Sample Data'!F323-'Choose Housekeeping Genes'!G$27,35-'Choose Housekeeping Genes'!G$27),"")</f>
        <v/>
      </c>
      <c r="G323" s="132" t="str">
        <f>IF(SUM('Test Sample Data'!G$3:G$386)&gt;10,IF(AND(ISNUMBER('Test Sample Data'!G323),'Test Sample Data'!G323&lt;35,'Test Sample Data'!G323&gt;0),'Test Sample Data'!G323-'Choose Housekeeping Genes'!H$27,35-'Choose Housekeeping Genes'!H$27),"")</f>
        <v/>
      </c>
      <c r="H323" s="132" t="str">
        <f>IF(SUM('Test Sample Data'!H$3:H$386)&gt;10,IF(AND(ISNUMBER('Test Sample Data'!H323),'Test Sample Data'!H323&lt;35,'Test Sample Data'!H323&gt;0),'Test Sample Data'!H323-'Choose Housekeeping Genes'!I$27,35-'Choose Housekeeping Genes'!I$27),"")</f>
        <v/>
      </c>
      <c r="I323" s="132" t="str">
        <f>IF(SUM('Test Sample Data'!I$3:I$386)&gt;10,IF(AND(ISNUMBER('Test Sample Data'!I323),'Test Sample Data'!I323&lt;35,'Test Sample Data'!I323&gt;0),'Test Sample Data'!I323-'Choose Housekeeping Genes'!J$27,35-'Choose Housekeeping Genes'!J$27),"")</f>
        <v/>
      </c>
      <c r="J323" s="132" t="str">
        <f>IF(SUM('Test Sample Data'!J$3:J$386)&gt;10,IF(AND(ISNUMBER('Test Sample Data'!J323),'Test Sample Data'!J323&lt;35,'Test Sample Data'!J323&gt;0),'Test Sample Data'!J323-'Choose Housekeeping Genes'!K$27,35-'Choose Housekeeping Genes'!K$27),"")</f>
        <v/>
      </c>
      <c r="K323" s="132" t="str">
        <f>IF(SUM('Test Sample Data'!K$3:K$386)&gt;10,IF(AND(ISNUMBER('Test Sample Data'!K323),'Test Sample Data'!K323&lt;35,'Test Sample Data'!K323&gt;0),'Test Sample Data'!K323-'Choose Housekeeping Genes'!L$27,35-'Choose Housekeeping Genes'!L$27),"")</f>
        <v/>
      </c>
      <c r="L323" s="132" t="str">
        <f>IF(SUM('Test Sample Data'!L$3:L$386)&gt;10,IF(AND(ISNUMBER('Test Sample Data'!L323),'Test Sample Data'!L323&lt;35,'Test Sample Data'!L323&gt;0),'Test Sample Data'!L323-'Choose Housekeeping Genes'!M$27,35-'Choose Housekeeping Genes'!M$27),"")</f>
        <v/>
      </c>
      <c r="M323" s="132" t="str">
        <f>IF(SUM('Test Sample Data'!M$3:M$386)&gt;10,IF(AND(ISNUMBER('Test Sample Data'!M323),'Test Sample Data'!M323&lt;35,'Test Sample Data'!M323&gt;0),'Test Sample Data'!M323-'Choose Housekeeping Genes'!N$27,35-'Choose Housekeeping Genes'!N$27),"")</f>
        <v/>
      </c>
      <c r="N323" s="132" t="str">
        <f>IF(SUM('Test Sample Data'!N$3:N$386)&gt;10,IF(AND(ISNUMBER('Test Sample Data'!N323),'Test Sample Data'!N323&lt;35,'Test Sample Data'!N323&gt;0),'Test Sample Data'!N323-'Choose Housekeeping Genes'!O$27,35-'Choose Housekeeping Genes'!O$27),"")</f>
        <v/>
      </c>
      <c r="O323" s="132" t="str">
        <f>IF(SUM('Test Sample Data'!O$3:O$386)&gt;10,IF(AND(ISNUMBER('Test Sample Data'!O323),'Test Sample Data'!O323&lt;35,'Test Sample Data'!O323&gt;0),'Test Sample Data'!O323-'Choose Housekeeping Genes'!P$27,35-'Choose Housekeeping Genes'!P$27),"")</f>
        <v/>
      </c>
      <c r="P323" s="132" t="str">
        <f>IF(SUM('Test Sample Data'!P$3:P$386)&gt;10,IF(AND(ISNUMBER('Test Sample Data'!P323),'Test Sample Data'!P323&lt;35,'Test Sample Data'!P323&gt;0),'Test Sample Data'!P323-'Choose Housekeeping Genes'!Q$27,35-'Choose Housekeeping Genes'!Q$27),"")</f>
        <v/>
      </c>
      <c r="Q323" s="132" t="str">
        <f>IF(SUM('Test Sample Data'!Q$3:Q$386)&gt;10,IF(AND(ISNUMBER('Test Sample Data'!Q323),'Test Sample Data'!Q323&lt;35,'Test Sample Data'!Q323&gt;0),'Test Sample Data'!Q323-'Choose Housekeeping Genes'!R$27,35-'Choose Housekeeping Genes'!R$27),"")</f>
        <v/>
      </c>
      <c r="R323" s="132" t="str">
        <f>IF(SUM('Test Sample Data'!R$3:R$386)&gt;10,IF(AND(ISNUMBER('Test Sample Data'!R323),'Test Sample Data'!R323&lt;35,'Test Sample Data'!R323&gt;0),'Test Sample Data'!R323-'Choose Housekeeping Genes'!S$27,35-'Choose Housekeeping Genes'!S$27),"")</f>
        <v/>
      </c>
      <c r="S323" s="132" t="str">
        <f>IF(SUM('Test Sample Data'!S$3:S$386)&gt;10,IF(AND(ISNUMBER('Test Sample Data'!S323),'Test Sample Data'!S323&lt;35,'Test Sample Data'!S323&gt;0),'Test Sample Data'!S323-'Choose Housekeeping Genes'!T$27,35-'Choose Housekeeping Genes'!T$27),"")</f>
        <v/>
      </c>
      <c r="T323" s="132" t="str">
        <f>IF(SUM('Test Sample Data'!T$3:T$386)&gt;10,IF(AND(ISNUMBER('Test Sample Data'!T323),'Test Sample Data'!T323&lt;35,'Test Sample Data'!T323&gt;0),'Test Sample Data'!T323-'Choose Housekeeping Genes'!U$27,35-'Choose Housekeeping Genes'!U$27),"")</f>
        <v/>
      </c>
      <c r="U323" s="132" t="str">
        <f>IF(SUM('Test Sample Data'!U$3:U$386)&gt;10,IF(AND(ISNUMBER('Test Sample Data'!U323),'Test Sample Data'!U323&lt;35,'Test Sample Data'!U323&gt;0),'Test Sample Data'!U323-'Choose Housekeeping Genes'!V$27,35-'Choose Housekeeping Genes'!V$27),"")</f>
        <v/>
      </c>
      <c r="V323" s="132" t="str">
        <f>IF(SUM('Test Sample Data'!V$3:V$386)&gt;10,IF(AND(ISNUMBER('Test Sample Data'!V323),'Test Sample Data'!V323&lt;35,'Test Sample Data'!V323&gt;0),'Test Sample Data'!V323-'Choose Housekeeping Genes'!W$27,35-'Choose Housekeeping Genes'!W$27),"")</f>
        <v/>
      </c>
      <c r="W323" s="140" t="str">
        <f>'Control Sample Data'!A323</f>
        <v>SNHG16</v>
      </c>
      <c r="X323" s="141" t="s">
        <v>369</v>
      </c>
      <c r="Y323" s="132" t="str">
        <f>IF(SUM('Control Sample Data'!C$3:C$386)&gt;10,IF(AND(ISNUMBER('Control Sample Data'!C323),'Control Sample Data'!C323&lt;35,'Control Sample Data'!C323&gt;0),'Control Sample Data'!C323-'Choose Housekeeping Genes'!AA$27,35-'Choose Housekeeping Genes'!AA$27),"")</f>
        <v/>
      </c>
      <c r="Z323" s="132" t="str">
        <f>IF(SUM('Control Sample Data'!D$3:D$386)&gt;10,IF(AND(ISNUMBER('Control Sample Data'!D323),'Control Sample Data'!D323&lt;35,'Control Sample Data'!D323&gt;0),'Control Sample Data'!D323-'Choose Housekeeping Genes'!AB$27,35-'Choose Housekeeping Genes'!AB$27),"")</f>
        <v/>
      </c>
      <c r="AA323" s="132" t="str">
        <f>IF(SUM('Control Sample Data'!E$3:E$386)&gt;10,IF(AND(ISNUMBER('Control Sample Data'!E323),'Control Sample Data'!E323&lt;35,'Control Sample Data'!E323&gt;0),'Control Sample Data'!E323-'Choose Housekeeping Genes'!AC$27,35-'Choose Housekeeping Genes'!AC$27),"")</f>
        <v/>
      </c>
      <c r="AB323" s="132" t="str">
        <f>IF(SUM('Control Sample Data'!F$3:F$386)&gt;10,IF(AND(ISNUMBER('Control Sample Data'!F323),'Control Sample Data'!F323&lt;35,'Control Sample Data'!F323&gt;0),'Control Sample Data'!F323-'Choose Housekeeping Genes'!AD$27,35-'Choose Housekeeping Genes'!AD$27),"")</f>
        <v/>
      </c>
      <c r="AC323" s="132" t="str">
        <f>IF(SUM('Control Sample Data'!G$3:G$386)&gt;10,IF(AND(ISNUMBER('Control Sample Data'!G323),'Control Sample Data'!G323&lt;35,'Control Sample Data'!G323&gt;0),'Control Sample Data'!G323-'Choose Housekeeping Genes'!AE$27,35-'Choose Housekeeping Genes'!AE$27),"")</f>
        <v/>
      </c>
      <c r="AD323" s="132" t="str">
        <f>IF(SUM('Control Sample Data'!H$3:H$386)&gt;10,IF(AND(ISNUMBER('Control Sample Data'!H323),'Control Sample Data'!H323&lt;35,'Control Sample Data'!H323&gt;0),'Control Sample Data'!H323-'Choose Housekeeping Genes'!AF$27,35-'Choose Housekeeping Genes'!AF$27),"")</f>
        <v/>
      </c>
      <c r="AE323" s="132" t="str">
        <f>IF(SUM('Control Sample Data'!I$3:I$386)&gt;10,IF(AND(ISNUMBER('Control Sample Data'!I323),'Control Sample Data'!I323&lt;35,'Control Sample Data'!I323&gt;0),'Control Sample Data'!I323-'Choose Housekeeping Genes'!AG$27,35-'Choose Housekeeping Genes'!AG$27),"")</f>
        <v/>
      </c>
      <c r="AF323" s="132" t="str">
        <f>IF(SUM('Control Sample Data'!J$3:J$386)&gt;10,IF(AND(ISNUMBER('Control Sample Data'!J323),'Control Sample Data'!J323&lt;35,'Control Sample Data'!J323&gt;0),'Control Sample Data'!J323-'Choose Housekeeping Genes'!AH$27,35-'Choose Housekeeping Genes'!AH$27),"")</f>
        <v/>
      </c>
      <c r="AG323" s="132" t="str">
        <f>IF(SUM('Control Sample Data'!K$3:K$386)&gt;10,IF(AND(ISNUMBER('Control Sample Data'!K323),'Control Sample Data'!K323&lt;35,'Control Sample Data'!K323&gt;0),'Control Sample Data'!K323-'Choose Housekeeping Genes'!AI$27,35-'Choose Housekeeping Genes'!AI$27),"")</f>
        <v/>
      </c>
      <c r="AH323" s="132" t="str">
        <f>IF(SUM('Control Sample Data'!L$3:L$386)&gt;10,IF(AND(ISNUMBER('Control Sample Data'!L323),'Control Sample Data'!L323&lt;35,'Control Sample Data'!L323&gt;0),'Control Sample Data'!L323-'Choose Housekeeping Genes'!AJ$27,35-'Choose Housekeeping Genes'!AJ$27),"")</f>
        <v/>
      </c>
      <c r="AI323" s="132" t="str">
        <f>IF(SUM('Control Sample Data'!M$3:M$386)&gt;10,IF(AND(ISNUMBER('Control Sample Data'!M323),'Control Sample Data'!M323&lt;35,'Control Sample Data'!M323&gt;0),'Control Sample Data'!M323-'Choose Housekeeping Genes'!AK$27,35-'Choose Housekeeping Genes'!AK$27),"")</f>
        <v/>
      </c>
      <c r="AJ323" s="132" t="str">
        <f>IF(SUM('Control Sample Data'!N$3:N$386)&gt;10,IF(AND(ISNUMBER('Control Sample Data'!N323),'Control Sample Data'!N323&lt;35,'Control Sample Data'!N323&gt;0),'Control Sample Data'!N323-'Choose Housekeeping Genes'!AL$27,35-'Choose Housekeeping Genes'!AL$27),"")</f>
        <v/>
      </c>
      <c r="AK323" s="132" t="str">
        <f>IF(SUM('Control Sample Data'!O$3:O$386)&gt;10,IF(AND(ISNUMBER('Control Sample Data'!O323),'Control Sample Data'!O323&lt;35,'Control Sample Data'!O323&gt;0),'Control Sample Data'!O323-'Choose Housekeeping Genes'!AM$27,35-'Choose Housekeeping Genes'!AM$27),"")</f>
        <v/>
      </c>
      <c r="AL323" s="132" t="str">
        <f>IF(SUM('Control Sample Data'!P$3:P$386)&gt;10,IF(AND(ISNUMBER('Control Sample Data'!P323),'Control Sample Data'!P323&lt;35,'Control Sample Data'!P323&gt;0),'Control Sample Data'!P323-'Choose Housekeeping Genes'!AN$27,35-'Choose Housekeeping Genes'!AN$27),"")</f>
        <v/>
      </c>
      <c r="AM323" s="132" t="str">
        <f>IF(SUM('Control Sample Data'!Q$3:Q$386)&gt;10,IF(AND(ISNUMBER('Control Sample Data'!Q323),'Control Sample Data'!Q323&lt;35,'Control Sample Data'!Q323&gt;0),'Control Sample Data'!Q323-'Choose Housekeeping Genes'!AO$27,35-'Choose Housekeeping Genes'!AO$27),"")</f>
        <v/>
      </c>
      <c r="AN323" s="132" t="str">
        <f>IF(SUM('Control Sample Data'!R$3:R$386)&gt;10,IF(AND(ISNUMBER('Control Sample Data'!R323),'Control Sample Data'!R323&lt;35,'Control Sample Data'!R323&gt;0),'Control Sample Data'!R323-'Choose Housekeeping Genes'!AP$27,35-'Choose Housekeeping Genes'!AP$27),"")</f>
        <v/>
      </c>
      <c r="AO323" s="132" t="str">
        <f>IF(SUM('Control Sample Data'!S$3:S$386)&gt;10,IF(AND(ISNUMBER('Control Sample Data'!S323),'Control Sample Data'!S323&lt;35,'Control Sample Data'!S323&gt;0),'Control Sample Data'!S323-'Choose Housekeeping Genes'!AQ$27,35-'Choose Housekeeping Genes'!AQ$27),"")</f>
        <v/>
      </c>
      <c r="AP323" s="132" t="str">
        <f>IF(SUM('Control Sample Data'!T$3:T$386)&gt;10,IF(AND(ISNUMBER('Control Sample Data'!T323),'Control Sample Data'!T323&lt;35,'Control Sample Data'!T323&gt;0),'Control Sample Data'!T323-'Choose Housekeeping Genes'!AR$27,35-'Choose Housekeeping Genes'!AR$27),"")</f>
        <v/>
      </c>
      <c r="AQ323" s="132" t="str">
        <f>IF(SUM('Control Sample Data'!U$3:U$386)&gt;10,IF(AND(ISNUMBER('Control Sample Data'!U323),'Control Sample Data'!U323&lt;35,'Control Sample Data'!U323&gt;0),'Control Sample Data'!U323-'Choose Housekeeping Genes'!AS$27,35-'Choose Housekeeping Genes'!AS$27),"")</f>
        <v/>
      </c>
      <c r="AR323" s="132" t="str">
        <f>IF(SUM('Control Sample Data'!V$3:V$386)&gt;10,IF(AND(ISNUMBER('Control Sample Data'!V323),'Control Sample Data'!V323&lt;35,'Control Sample Data'!V323&gt;0),'Control Sample Data'!V323-'Choose Housekeeping Genes'!AT$27,35-'Choose Housekeeping Genes'!AT$27),"")</f>
        <v/>
      </c>
      <c r="AS323" s="135" t="str">
        <f>'Control Sample Data'!A323</f>
        <v>SNHG16</v>
      </c>
      <c r="AT323" s="35" t="s">
        <v>369</v>
      </c>
      <c r="AU323" s="132" t="str">
        <f ca="1">IF(ISNUMBER(C323-'Choose Housekeeping Genes'!D$17),C323-'Choose Housekeeping Genes'!D$17,"")</f>
        <v/>
      </c>
      <c r="AV323" s="132" t="str">
        <f ca="1">IF(ISNUMBER(D323-'Choose Housekeeping Genes'!E$17),D323-'Choose Housekeeping Genes'!E$17,"")</f>
        <v/>
      </c>
      <c r="AW323" s="132" t="str">
        <f ca="1">IF(ISNUMBER(E323-'Choose Housekeeping Genes'!F$17),E323-'Choose Housekeeping Genes'!F$17,"")</f>
        <v/>
      </c>
      <c r="AX323" s="132" t="str">
        <f ca="1">IF(ISNUMBER(F323-'Choose Housekeeping Genes'!G$17),F323-'Choose Housekeeping Genes'!G$17,"")</f>
        <v/>
      </c>
      <c r="AY323" s="132" t="str">
        <f ca="1">IF(ISNUMBER(G323-'Choose Housekeeping Genes'!H$17),G323-'Choose Housekeeping Genes'!H$17,"")</f>
        <v/>
      </c>
      <c r="AZ323" s="132" t="str">
        <f ca="1">IF(ISNUMBER(H323-'Choose Housekeeping Genes'!I$17),H323-'Choose Housekeeping Genes'!I$17,"")</f>
        <v/>
      </c>
      <c r="BA323" s="132" t="str">
        <f ca="1">IF(ISNUMBER(I323-'Choose Housekeeping Genes'!J$17),I323-'Choose Housekeeping Genes'!J$17,"")</f>
        <v/>
      </c>
      <c r="BB323" s="132" t="str">
        <f ca="1">IF(ISNUMBER(J323-'Choose Housekeeping Genes'!K$17),J323-'Choose Housekeeping Genes'!K$17,"")</f>
        <v/>
      </c>
      <c r="BC323" s="132" t="str">
        <f ca="1">IF(ISNUMBER(K323-'Choose Housekeeping Genes'!L$17),K323-'Choose Housekeeping Genes'!L$17,"")</f>
        <v/>
      </c>
      <c r="BD323" s="132" t="str">
        <f ca="1">IF(ISNUMBER(L323-'Choose Housekeeping Genes'!M$17),L323-'Choose Housekeeping Genes'!M$17,"")</f>
        <v/>
      </c>
      <c r="BE323" s="132" t="str">
        <f ca="1">IF(ISNUMBER(M323-'Choose Housekeeping Genes'!N$17),M323-'Choose Housekeeping Genes'!N$17,"")</f>
        <v/>
      </c>
      <c r="BF323" s="132" t="str">
        <f ca="1">IF(ISNUMBER(N323-'Choose Housekeeping Genes'!O$17),N323-'Choose Housekeeping Genes'!O$17,"")</f>
        <v/>
      </c>
      <c r="BG323" s="132" t="str">
        <f ca="1">IF(ISNUMBER(O323-'Choose Housekeeping Genes'!P$17),O323-'Choose Housekeeping Genes'!P$17,"")</f>
        <v/>
      </c>
      <c r="BH323" s="132" t="str">
        <f ca="1">IF(ISNUMBER(P323-'Choose Housekeeping Genes'!Q$17),P323-'Choose Housekeeping Genes'!Q$17,"")</f>
        <v/>
      </c>
      <c r="BI323" s="132" t="str">
        <f ca="1">IF(ISNUMBER(Q323-'Choose Housekeeping Genes'!R$17),Q323-'Choose Housekeeping Genes'!R$17,"")</f>
        <v/>
      </c>
      <c r="BJ323" s="132" t="str">
        <f ca="1">IF(ISNUMBER(R323-'Choose Housekeeping Genes'!S$17),R323-'Choose Housekeeping Genes'!S$17,"")</f>
        <v/>
      </c>
      <c r="BK323" s="132" t="str">
        <f ca="1">IF(ISNUMBER(S323-'Choose Housekeeping Genes'!T$17),S323-'Choose Housekeeping Genes'!T$17,"")</f>
        <v/>
      </c>
      <c r="BL323" s="132" t="str">
        <f ca="1">IF(ISNUMBER(T323-'Choose Housekeeping Genes'!U$17),T323-'Choose Housekeeping Genes'!U$17,"")</f>
        <v/>
      </c>
      <c r="BM323" s="132" t="str">
        <f ca="1">IF(ISNUMBER(U323-'Choose Housekeeping Genes'!V$17),U323-'Choose Housekeeping Genes'!V$17,"")</f>
        <v/>
      </c>
      <c r="BN323" s="132" t="str">
        <f ca="1">IF(ISNUMBER(V323-'Choose Housekeeping Genes'!W$17),V323-'Choose Housekeeping Genes'!W$17,"")</f>
        <v/>
      </c>
      <c r="BO323" s="142" t="str">
        <f t="shared" si="17"/>
        <v>SNHG16</v>
      </c>
      <c r="BP323" s="141" t="s">
        <v>369</v>
      </c>
      <c r="BQ323" s="132" t="str">
        <f ca="1">IF(ISNUMBER(Y323-'Choose Housekeeping Genes'!AA$17),Y323-'Choose Housekeeping Genes'!AA$17,"")</f>
        <v/>
      </c>
      <c r="BR323" s="132" t="str">
        <f ca="1">IF(ISNUMBER(Z323-'Choose Housekeeping Genes'!AB$17),Z323-'Choose Housekeeping Genes'!AB$17,"")</f>
        <v/>
      </c>
      <c r="BS323" s="132" t="str">
        <f ca="1">IF(ISNUMBER(AA323-'Choose Housekeeping Genes'!AC$17),AA323-'Choose Housekeeping Genes'!AC$17,"")</f>
        <v/>
      </c>
      <c r="BT323" s="132" t="str">
        <f ca="1">IF(ISNUMBER(AB323-'Choose Housekeeping Genes'!AD$17),AB323-'Choose Housekeeping Genes'!AD$17,"")</f>
        <v/>
      </c>
      <c r="BU323" s="132" t="str">
        <f ca="1">IF(ISNUMBER(AC323-'Choose Housekeeping Genes'!AE$17),AC323-'Choose Housekeeping Genes'!AE$17,"")</f>
        <v/>
      </c>
      <c r="BV323" s="132" t="str">
        <f ca="1">IF(ISNUMBER(AD323-'Choose Housekeeping Genes'!AF$17),AD323-'Choose Housekeeping Genes'!AF$17,"")</f>
        <v/>
      </c>
      <c r="BW323" s="132" t="str">
        <f ca="1">IF(ISNUMBER(AE323-'Choose Housekeeping Genes'!AG$17),AE323-'Choose Housekeeping Genes'!AG$17,"")</f>
        <v/>
      </c>
      <c r="BX323" s="132" t="str">
        <f ca="1">IF(ISNUMBER(AF323-'Choose Housekeeping Genes'!AH$17),AF323-'Choose Housekeeping Genes'!AH$17,"")</f>
        <v/>
      </c>
      <c r="BY323" s="132" t="str">
        <f ca="1">IF(ISNUMBER(AG323-'Choose Housekeeping Genes'!AI$17),AG323-'Choose Housekeeping Genes'!AI$17,"")</f>
        <v/>
      </c>
      <c r="BZ323" s="132" t="str">
        <f ca="1">IF(ISNUMBER(AH323-'Choose Housekeeping Genes'!AJ$17),AH323-'Choose Housekeeping Genes'!AJ$17,"")</f>
        <v/>
      </c>
      <c r="CA323" s="132" t="str">
        <f ca="1">IF(ISNUMBER(AI323-'Choose Housekeeping Genes'!AK$17),AI323-'Choose Housekeeping Genes'!AK$17,"")</f>
        <v/>
      </c>
      <c r="CB323" s="132" t="str">
        <f ca="1">IF(ISNUMBER(AJ323-'Choose Housekeeping Genes'!AL$17),AJ323-'Choose Housekeeping Genes'!AL$17,"")</f>
        <v/>
      </c>
      <c r="CC323" s="132" t="str">
        <f ca="1">IF(ISNUMBER(AK323-'Choose Housekeeping Genes'!AM$17),AK323-'Choose Housekeeping Genes'!AM$17,"")</f>
        <v/>
      </c>
      <c r="CD323" s="132" t="str">
        <f ca="1">IF(ISNUMBER(AL323-'Choose Housekeeping Genes'!AN$17),AL323-'Choose Housekeeping Genes'!AN$17,"")</f>
        <v/>
      </c>
      <c r="CE323" s="132" t="str">
        <f ca="1">IF(ISNUMBER(AM323-'Choose Housekeeping Genes'!AO$17),AM323-'Choose Housekeeping Genes'!AO$17,"")</f>
        <v/>
      </c>
      <c r="CF323" s="132" t="str">
        <f ca="1">IF(ISNUMBER(AN323-'Choose Housekeeping Genes'!AP$17),AN323-'Choose Housekeeping Genes'!AP$17,"")</f>
        <v/>
      </c>
      <c r="CG323" s="132" t="str">
        <f ca="1">IF(ISNUMBER(AO323-'Choose Housekeeping Genes'!AQ$17),AO323-'Choose Housekeeping Genes'!AQ$17,"")</f>
        <v/>
      </c>
      <c r="CH323" s="132" t="str">
        <f ca="1">IF(ISNUMBER(AP323-'Choose Housekeeping Genes'!AR$17),AP323-'Choose Housekeeping Genes'!AR$17,"")</f>
        <v/>
      </c>
      <c r="CI323" s="132" t="str">
        <f ca="1">IF(ISNUMBER(AQ323-'Choose Housekeeping Genes'!AS$17),AQ323-'Choose Housekeeping Genes'!AS$17,"")</f>
        <v/>
      </c>
      <c r="CJ323" s="132" t="str">
        <f ca="1">IF(ISNUMBER(AR323-'Choose Housekeeping Genes'!AT$17),AR323-'Choose Housekeeping Genes'!AT$17,"")</f>
        <v/>
      </c>
      <c r="CK323" s="137" t="e">
        <f t="shared" ca="1" si="15"/>
        <v>#DIV/0!</v>
      </c>
      <c r="CL323" s="138" t="e">
        <f t="shared" ca="1" si="16"/>
        <v>#DIV/0!</v>
      </c>
    </row>
    <row r="324" spans="1:90" ht="12.75" x14ac:dyDescent="0.15">
      <c r="A324" s="131" t="str">
        <f>'Transcript table'!C324</f>
        <v>SNHG3</v>
      </c>
      <c r="B324" s="35" t="s">
        <v>370</v>
      </c>
      <c r="C324" s="132" t="str">
        <f>IF(SUM('Test Sample Data'!C$3:C$386)&gt;10,IF(AND(ISNUMBER('Test Sample Data'!C324),'Test Sample Data'!C324&lt;35,'Test Sample Data'!C324&gt;0),'Test Sample Data'!C324-'Choose Housekeeping Genes'!D$27,35-'Choose Housekeeping Genes'!D$27),"")</f>
        <v/>
      </c>
      <c r="D324" s="132" t="str">
        <f>IF(SUM('Test Sample Data'!D$3:D$386)&gt;10,IF(AND(ISNUMBER('Test Sample Data'!D324),'Test Sample Data'!D324&lt;35,'Test Sample Data'!D324&gt;0),'Test Sample Data'!D324-'Choose Housekeeping Genes'!E$27,35-'Choose Housekeeping Genes'!E$27),"")</f>
        <v/>
      </c>
      <c r="E324" s="132" t="str">
        <f>IF(SUM('Test Sample Data'!E$3:E$386)&gt;10,IF(AND(ISNUMBER('Test Sample Data'!E324),'Test Sample Data'!E324&lt;35,'Test Sample Data'!E324&gt;0),'Test Sample Data'!E324-'Choose Housekeeping Genes'!F$27,35-'Choose Housekeeping Genes'!F$27),"")</f>
        <v/>
      </c>
      <c r="F324" s="132" t="str">
        <f>IF(SUM('Test Sample Data'!F$3:F$386)&gt;10,IF(AND(ISNUMBER('Test Sample Data'!F324),'Test Sample Data'!F324&lt;35,'Test Sample Data'!F324&gt;0),'Test Sample Data'!F324-'Choose Housekeeping Genes'!G$27,35-'Choose Housekeeping Genes'!G$27),"")</f>
        <v/>
      </c>
      <c r="G324" s="132" t="str">
        <f>IF(SUM('Test Sample Data'!G$3:G$386)&gt;10,IF(AND(ISNUMBER('Test Sample Data'!G324),'Test Sample Data'!G324&lt;35,'Test Sample Data'!G324&gt;0),'Test Sample Data'!G324-'Choose Housekeeping Genes'!H$27,35-'Choose Housekeeping Genes'!H$27),"")</f>
        <v/>
      </c>
      <c r="H324" s="132" t="str">
        <f>IF(SUM('Test Sample Data'!H$3:H$386)&gt;10,IF(AND(ISNUMBER('Test Sample Data'!H324),'Test Sample Data'!H324&lt;35,'Test Sample Data'!H324&gt;0),'Test Sample Data'!H324-'Choose Housekeeping Genes'!I$27,35-'Choose Housekeeping Genes'!I$27),"")</f>
        <v/>
      </c>
      <c r="I324" s="132" t="str">
        <f>IF(SUM('Test Sample Data'!I$3:I$386)&gt;10,IF(AND(ISNUMBER('Test Sample Data'!I324),'Test Sample Data'!I324&lt;35,'Test Sample Data'!I324&gt;0),'Test Sample Data'!I324-'Choose Housekeeping Genes'!J$27,35-'Choose Housekeeping Genes'!J$27),"")</f>
        <v/>
      </c>
      <c r="J324" s="132" t="str">
        <f>IF(SUM('Test Sample Data'!J$3:J$386)&gt;10,IF(AND(ISNUMBER('Test Sample Data'!J324),'Test Sample Data'!J324&lt;35,'Test Sample Data'!J324&gt;0),'Test Sample Data'!J324-'Choose Housekeeping Genes'!K$27,35-'Choose Housekeeping Genes'!K$27),"")</f>
        <v/>
      </c>
      <c r="K324" s="132" t="str">
        <f>IF(SUM('Test Sample Data'!K$3:K$386)&gt;10,IF(AND(ISNUMBER('Test Sample Data'!K324),'Test Sample Data'!K324&lt;35,'Test Sample Data'!K324&gt;0),'Test Sample Data'!K324-'Choose Housekeeping Genes'!L$27,35-'Choose Housekeeping Genes'!L$27),"")</f>
        <v/>
      </c>
      <c r="L324" s="132" t="str">
        <f>IF(SUM('Test Sample Data'!L$3:L$386)&gt;10,IF(AND(ISNUMBER('Test Sample Data'!L324),'Test Sample Data'!L324&lt;35,'Test Sample Data'!L324&gt;0),'Test Sample Data'!L324-'Choose Housekeeping Genes'!M$27,35-'Choose Housekeeping Genes'!M$27),"")</f>
        <v/>
      </c>
      <c r="M324" s="132" t="str">
        <f>IF(SUM('Test Sample Data'!M$3:M$386)&gt;10,IF(AND(ISNUMBER('Test Sample Data'!M324),'Test Sample Data'!M324&lt;35,'Test Sample Data'!M324&gt;0),'Test Sample Data'!M324-'Choose Housekeeping Genes'!N$27,35-'Choose Housekeeping Genes'!N$27),"")</f>
        <v/>
      </c>
      <c r="N324" s="132" t="str">
        <f>IF(SUM('Test Sample Data'!N$3:N$386)&gt;10,IF(AND(ISNUMBER('Test Sample Data'!N324),'Test Sample Data'!N324&lt;35,'Test Sample Data'!N324&gt;0),'Test Sample Data'!N324-'Choose Housekeeping Genes'!O$27,35-'Choose Housekeeping Genes'!O$27),"")</f>
        <v/>
      </c>
      <c r="O324" s="132" t="str">
        <f>IF(SUM('Test Sample Data'!O$3:O$386)&gt;10,IF(AND(ISNUMBER('Test Sample Data'!O324),'Test Sample Data'!O324&lt;35,'Test Sample Data'!O324&gt;0),'Test Sample Data'!O324-'Choose Housekeeping Genes'!P$27,35-'Choose Housekeeping Genes'!P$27),"")</f>
        <v/>
      </c>
      <c r="P324" s="132" t="str">
        <f>IF(SUM('Test Sample Data'!P$3:P$386)&gt;10,IF(AND(ISNUMBER('Test Sample Data'!P324),'Test Sample Data'!P324&lt;35,'Test Sample Data'!P324&gt;0),'Test Sample Data'!P324-'Choose Housekeeping Genes'!Q$27,35-'Choose Housekeeping Genes'!Q$27),"")</f>
        <v/>
      </c>
      <c r="Q324" s="132" t="str">
        <f>IF(SUM('Test Sample Data'!Q$3:Q$386)&gt;10,IF(AND(ISNUMBER('Test Sample Data'!Q324),'Test Sample Data'!Q324&lt;35,'Test Sample Data'!Q324&gt;0),'Test Sample Data'!Q324-'Choose Housekeeping Genes'!R$27,35-'Choose Housekeeping Genes'!R$27),"")</f>
        <v/>
      </c>
      <c r="R324" s="132" t="str">
        <f>IF(SUM('Test Sample Data'!R$3:R$386)&gt;10,IF(AND(ISNUMBER('Test Sample Data'!R324),'Test Sample Data'!R324&lt;35,'Test Sample Data'!R324&gt;0),'Test Sample Data'!R324-'Choose Housekeeping Genes'!S$27,35-'Choose Housekeeping Genes'!S$27),"")</f>
        <v/>
      </c>
      <c r="S324" s="132" t="str">
        <f>IF(SUM('Test Sample Data'!S$3:S$386)&gt;10,IF(AND(ISNUMBER('Test Sample Data'!S324),'Test Sample Data'!S324&lt;35,'Test Sample Data'!S324&gt;0),'Test Sample Data'!S324-'Choose Housekeeping Genes'!T$27,35-'Choose Housekeeping Genes'!T$27),"")</f>
        <v/>
      </c>
      <c r="T324" s="132" t="str">
        <f>IF(SUM('Test Sample Data'!T$3:T$386)&gt;10,IF(AND(ISNUMBER('Test Sample Data'!T324),'Test Sample Data'!T324&lt;35,'Test Sample Data'!T324&gt;0),'Test Sample Data'!T324-'Choose Housekeeping Genes'!U$27,35-'Choose Housekeeping Genes'!U$27),"")</f>
        <v/>
      </c>
      <c r="U324" s="132" t="str">
        <f>IF(SUM('Test Sample Data'!U$3:U$386)&gt;10,IF(AND(ISNUMBER('Test Sample Data'!U324),'Test Sample Data'!U324&lt;35,'Test Sample Data'!U324&gt;0),'Test Sample Data'!U324-'Choose Housekeeping Genes'!V$27,35-'Choose Housekeeping Genes'!V$27),"")</f>
        <v/>
      </c>
      <c r="V324" s="132" t="str">
        <f>IF(SUM('Test Sample Data'!V$3:V$386)&gt;10,IF(AND(ISNUMBER('Test Sample Data'!V324),'Test Sample Data'!V324&lt;35,'Test Sample Data'!V324&gt;0),'Test Sample Data'!V324-'Choose Housekeeping Genes'!W$27,35-'Choose Housekeeping Genes'!W$27),"")</f>
        <v/>
      </c>
      <c r="W324" s="140" t="str">
        <f>'Control Sample Data'!A324</f>
        <v>SNHG3</v>
      </c>
      <c r="X324" s="141" t="s">
        <v>370</v>
      </c>
      <c r="Y324" s="132" t="str">
        <f>IF(SUM('Control Sample Data'!C$3:C$386)&gt;10,IF(AND(ISNUMBER('Control Sample Data'!C324),'Control Sample Data'!C324&lt;35,'Control Sample Data'!C324&gt;0),'Control Sample Data'!C324-'Choose Housekeeping Genes'!AA$27,35-'Choose Housekeeping Genes'!AA$27),"")</f>
        <v/>
      </c>
      <c r="Z324" s="132" t="str">
        <f>IF(SUM('Control Sample Data'!D$3:D$386)&gt;10,IF(AND(ISNUMBER('Control Sample Data'!D324),'Control Sample Data'!D324&lt;35,'Control Sample Data'!D324&gt;0),'Control Sample Data'!D324-'Choose Housekeeping Genes'!AB$27,35-'Choose Housekeeping Genes'!AB$27),"")</f>
        <v/>
      </c>
      <c r="AA324" s="132" t="str">
        <f>IF(SUM('Control Sample Data'!E$3:E$386)&gt;10,IF(AND(ISNUMBER('Control Sample Data'!E324),'Control Sample Data'!E324&lt;35,'Control Sample Data'!E324&gt;0),'Control Sample Data'!E324-'Choose Housekeeping Genes'!AC$27,35-'Choose Housekeeping Genes'!AC$27),"")</f>
        <v/>
      </c>
      <c r="AB324" s="132" t="str">
        <f>IF(SUM('Control Sample Data'!F$3:F$386)&gt;10,IF(AND(ISNUMBER('Control Sample Data'!F324),'Control Sample Data'!F324&lt;35,'Control Sample Data'!F324&gt;0),'Control Sample Data'!F324-'Choose Housekeeping Genes'!AD$27,35-'Choose Housekeeping Genes'!AD$27),"")</f>
        <v/>
      </c>
      <c r="AC324" s="132" t="str">
        <f>IF(SUM('Control Sample Data'!G$3:G$386)&gt;10,IF(AND(ISNUMBER('Control Sample Data'!G324),'Control Sample Data'!G324&lt;35,'Control Sample Data'!G324&gt;0),'Control Sample Data'!G324-'Choose Housekeeping Genes'!AE$27,35-'Choose Housekeeping Genes'!AE$27),"")</f>
        <v/>
      </c>
      <c r="AD324" s="132" t="str">
        <f>IF(SUM('Control Sample Data'!H$3:H$386)&gt;10,IF(AND(ISNUMBER('Control Sample Data'!H324),'Control Sample Data'!H324&lt;35,'Control Sample Data'!H324&gt;0),'Control Sample Data'!H324-'Choose Housekeeping Genes'!AF$27,35-'Choose Housekeeping Genes'!AF$27),"")</f>
        <v/>
      </c>
      <c r="AE324" s="132" t="str">
        <f>IF(SUM('Control Sample Data'!I$3:I$386)&gt;10,IF(AND(ISNUMBER('Control Sample Data'!I324),'Control Sample Data'!I324&lt;35,'Control Sample Data'!I324&gt;0),'Control Sample Data'!I324-'Choose Housekeeping Genes'!AG$27,35-'Choose Housekeeping Genes'!AG$27),"")</f>
        <v/>
      </c>
      <c r="AF324" s="132" t="str">
        <f>IF(SUM('Control Sample Data'!J$3:J$386)&gt;10,IF(AND(ISNUMBER('Control Sample Data'!J324),'Control Sample Data'!J324&lt;35,'Control Sample Data'!J324&gt;0),'Control Sample Data'!J324-'Choose Housekeeping Genes'!AH$27,35-'Choose Housekeeping Genes'!AH$27),"")</f>
        <v/>
      </c>
      <c r="AG324" s="132" t="str">
        <f>IF(SUM('Control Sample Data'!K$3:K$386)&gt;10,IF(AND(ISNUMBER('Control Sample Data'!K324),'Control Sample Data'!K324&lt;35,'Control Sample Data'!K324&gt;0),'Control Sample Data'!K324-'Choose Housekeeping Genes'!AI$27,35-'Choose Housekeeping Genes'!AI$27),"")</f>
        <v/>
      </c>
      <c r="AH324" s="132" t="str">
        <f>IF(SUM('Control Sample Data'!L$3:L$386)&gt;10,IF(AND(ISNUMBER('Control Sample Data'!L324),'Control Sample Data'!L324&lt;35,'Control Sample Data'!L324&gt;0),'Control Sample Data'!L324-'Choose Housekeeping Genes'!AJ$27,35-'Choose Housekeeping Genes'!AJ$27),"")</f>
        <v/>
      </c>
      <c r="AI324" s="132" t="str">
        <f>IF(SUM('Control Sample Data'!M$3:M$386)&gt;10,IF(AND(ISNUMBER('Control Sample Data'!M324),'Control Sample Data'!M324&lt;35,'Control Sample Data'!M324&gt;0),'Control Sample Data'!M324-'Choose Housekeeping Genes'!AK$27,35-'Choose Housekeeping Genes'!AK$27),"")</f>
        <v/>
      </c>
      <c r="AJ324" s="132" t="str">
        <f>IF(SUM('Control Sample Data'!N$3:N$386)&gt;10,IF(AND(ISNUMBER('Control Sample Data'!N324),'Control Sample Data'!N324&lt;35,'Control Sample Data'!N324&gt;0),'Control Sample Data'!N324-'Choose Housekeeping Genes'!AL$27,35-'Choose Housekeeping Genes'!AL$27),"")</f>
        <v/>
      </c>
      <c r="AK324" s="132" t="str">
        <f>IF(SUM('Control Sample Data'!O$3:O$386)&gt;10,IF(AND(ISNUMBER('Control Sample Data'!O324),'Control Sample Data'!O324&lt;35,'Control Sample Data'!O324&gt;0),'Control Sample Data'!O324-'Choose Housekeeping Genes'!AM$27,35-'Choose Housekeeping Genes'!AM$27),"")</f>
        <v/>
      </c>
      <c r="AL324" s="132" t="str">
        <f>IF(SUM('Control Sample Data'!P$3:P$386)&gt;10,IF(AND(ISNUMBER('Control Sample Data'!P324),'Control Sample Data'!P324&lt;35,'Control Sample Data'!P324&gt;0),'Control Sample Data'!P324-'Choose Housekeeping Genes'!AN$27,35-'Choose Housekeeping Genes'!AN$27),"")</f>
        <v/>
      </c>
      <c r="AM324" s="132" t="str">
        <f>IF(SUM('Control Sample Data'!Q$3:Q$386)&gt;10,IF(AND(ISNUMBER('Control Sample Data'!Q324),'Control Sample Data'!Q324&lt;35,'Control Sample Data'!Q324&gt;0),'Control Sample Data'!Q324-'Choose Housekeeping Genes'!AO$27,35-'Choose Housekeeping Genes'!AO$27),"")</f>
        <v/>
      </c>
      <c r="AN324" s="132" t="str">
        <f>IF(SUM('Control Sample Data'!R$3:R$386)&gt;10,IF(AND(ISNUMBER('Control Sample Data'!R324),'Control Sample Data'!R324&lt;35,'Control Sample Data'!R324&gt;0),'Control Sample Data'!R324-'Choose Housekeeping Genes'!AP$27,35-'Choose Housekeeping Genes'!AP$27),"")</f>
        <v/>
      </c>
      <c r="AO324" s="132" t="str">
        <f>IF(SUM('Control Sample Data'!S$3:S$386)&gt;10,IF(AND(ISNUMBER('Control Sample Data'!S324),'Control Sample Data'!S324&lt;35,'Control Sample Data'!S324&gt;0),'Control Sample Data'!S324-'Choose Housekeeping Genes'!AQ$27,35-'Choose Housekeeping Genes'!AQ$27),"")</f>
        <v/>
      </c>
      <c r="AP324" s="132" t="str">
        <f>IF(SUM('Control Sample Data'!T$3:T$386)&gt;10,IF(AND(ISNUMBER('Control Sample Data'!T324),'Control Sample Data'!T324&lt;35,'Control Sample Data'!T324&gt;0),'Control Sample Data'!T324-'Choose Housekeeping Genes'!AR$27,35-'Choose Housekeeping Genes'!AR$27),"")</f>
        <v/>
      </c>
      <c r="AQ324" s="132" t="str">
        <f>IF(SUM('Control Sample Data'!U$3:U$386)&gt;10,IF(AND(ISNUMBER('Control Sample Data'!U324),'Control Sample Data'!U324&lt;35,'Control Sample Data'!U324&gt;0),'Control Sample Data'!U324-'Choose Housekeeping Genes'!AS$27,35-'Choose Housekeeping Genes'!AS$27),"")</f>
        <v/>
      </c>
      <c r="AR324" s="132" t="str">
        <f>IF(SUM('Control Sample Data'!V$3:V$386)&gt;10,IF(AND(ISNUMBER('Control Sample Data'!V324),'Control Sample Data'!V324&lt;35,'Control Sample Data'!V324&gt;0),'Control Sample Data'!V324-'Choose Housekeeping Genes'!AT$27,35-'Choose Housekeeping Genes'!AT$27),"")</f>
        <v/>
      </c>
      <c r="AS324" s="135" t="str">
        <f>'Control Sample Data'!A324</f>
        <v>SNHG3</v>
      </c>
      <c r="AT324" s="35" t="s">
        <v>370</v>
      </c>
      <c r="AU324" s="132" t="str">
        <f ca="1">IF(ISNUMBER(C324-'Choose Housekeeping Genes'!D$17),C324-'Choose Housekeeping Genes'!D$17,"")</f>
        <v/>
      </c>
      <c r="AV324" s="132" t="str">
        <f ca="1">IF(ISNUMBER(D324-'Choose Housekeeping Genes'!E$17),D324-'Choose Housekeeping Genes'!E$17,"")</f>
        <v/>
      </c>
      <c r="AW324" s="132" t="str">
        <f ca="1">IF(ISNUMBER(E324-'Choose Housekeeping Genes'!F$17),E324-'Choose Housekeeping Genes'!F$17,"")</f>
        <v/>
      </c>
      <c r="AX324" s="132" t="str">
        <f ca="1">IF(ISNUMBER(F324-'Choose Housekeeping Genes'!G$17),F324-'Choose Housekeeping Genes'!G$17,"")</f>
        <v/>
      </c>
      <c r="AY324" s="132" t="str">
        <f ca="1">IF(ISNUMBER(G324-'Choose Housekeeping Genes'!H$17),G324-'Choose Housekeeping Genes'!H$17,"")</f>
        <v/>
      </c>
      <c r="AZ324" s="132" t="str">
        <f ca="1">IF(ISNUMBER(H324-'Choose Housekeeping Genes'!I$17),H324-'Choose Housekeeping Genes'!I$17,"")</f>
        <v/>
      </c>
      <c r="BA324" s="132" t="str">
        <f ca="1">IF(ISNUMBER(I324-'Choose Housekeeping Genes'!J$17),I324-'Choose Housekeeping Genes'!J$17,"")</f>
        <v/>
      </c>
      <c r="BB324" s="132" t="str">
        <f ca="1">IF(ISNUMBER(J324-'Choose Housekeeping Genes'!K$17),J324-'Choose Housekeeping Genes'!K$17,"")</f>
        <v/>
      </c>
      <c r="BC324" s="132" t="str">
        <f ca="1">IF(ISNUMBER(K324-'Choose Housekeeping Genes'!L$17),K324-'Choose Housekeeping Genes'!L$17,"")</f>
        <v/>
      </c>
      <c r="BD324" s="132" t="str">
        <f ca="1">IF(ISNUMBER(L324-'Choose Housekeeping Genes'!M$17),L324-'Choose Housekeeping Genes'!M$17,"")</f>
        <v/>
      </c>
      <c r="BE324" s="132" t="str">
        <f ca="1">IF(ISNUMBER(M324-'Choose Housekeeping Genes'!N$17),M324-'Choose Housekeeping Genes'!N$17,"")</f>
        <v/>
      </c>
      <c r="BF324" s="132" t="str">
        <f ca="1">IF(ISNUMBER(N324-'Choose Housekeeping Genes'!O$17),N324-'Choose Housekeeping Genes'!O$17,"")</f>
        <v/>
      </c>
      <c r="BG324" s="132" t="str">
        <f ca="1">IF(ISNUMBER(O324-'Choose Housekeeping Genes'!P$17),O324-'Choose Housekeeping Genes'!P$17,"")</f>
        <v/>
      </c>
      <c r="BH324" s="132" t="str">
        <f ca="1">IF(ISNUMBER(P324-'Choose Housekeeping Genes'!Q$17),P324-'Choose Housekeeping Genes'!Q$17,"")</f>
        <v/>
      </c>
      <c r="BI324" s="132" t="str">
        <f ca="1">IF(ISNUMBER(Q324-'Choose Housekeeping Genes'!R$17),Q324-'Choose Housekeeping Genes'!R$17,"")</f>
        <v/>
      </c>
      <c r="BJ324" s="132" t="str">
        <f ca="1">IF(ISNUMBER(R324-'Choose Housekeeping Genes'!S$17),R324-'Choose Housekeeping Genes'!S$17,"")</f>
        <v/>
      </c>
      <c r="BK324" s="132" t="str">
        <f ca="1">IF(ISNUMBER(S324-'Choose Housekeeping Genes'!T$17),S324-'Choose Housekeeping Genes'!T$17,"")</f>
        <v/>
      </c>
      <c r="BL324" s="132" t="str">
        <f ca="1">IF(ISNUMBER(T324-'Choose Housekeeping Genes'!U$17),T324-'Choose Housekeeping Genes'!U$17,"")</f>
        <v/>
      </c>
      <c r="BM324" s="132" t="str">
        <f ca="1">IF(ISNUMBER(U324-'Choose Housekeeping Genes'!V$17),U324-'Choose Housekeeping Genes'!V$17,"")</f>
        <v/>
      </c>
      <c r="BN324" s="132" t="str">
        <f ca="1">IF(ISNUMBER(V324-'Choose Housekeeping Genes'!W$17),V324-'Choose Housekeeping Genes'!W$17,"")</f>
        <v/>
      </c>
      <c r="BO324" s="142" t="str">
        <f t="shared" si="17"/>
        <v>SNHG3</v>
      </c>
      <c r="BP324" s="141" t="s">
        <v>370</v>
      </c>
      <c r="BQ324" s="132" t="str">
        <f ca="1">IF(ISNUMBER(Y324-'Choose Housekeeping Genes'!AA$17),Y324-'Choose Housekeeping Genes'!AA$17,"")</f>
        <v/>
      </c>
      <c r="BR324" s="132" t="str">
        <f ca="1">IF(ISNUMBER(Z324-'Choose Housekeeping Genes'!AB$17),Z324-'Choose Housekeeping Genes'!AB$17,"")</f>
        <v/>
      </c>
      <c r="BS324" s="132" t="str">
        <f ca="1">IF(ISNUMBER(AA324-'Choose Housekeeping Genes'!AC$17),AA324-'Choose Housekeeping Genes'!AC$17,"")</f>
        <v/>
      </c>
      <c r="BT324" s="132" t="str">
        <f ca="1">IF(ISNUMBER(AB324-'Choose Housekeeping Genes'!AD$17),AB324-'Choose Housekeeping Genes'!AD$17,"")</f>
        <v/>
      </c>
      <c r="BU324" s="132" t="str">
        <f ca="1">IF(ISNUMBER(AC324-'Choose Housekeeping Genes'!AE$17),AC324-'Choose Housekeeping Genes'!AE$17,"")</f>
        <v/>
      </c>
      <c r="BV324" s="132" t="str">
        <f ca="1">IF(ISNUMBER(AD324-'Choose Housekeeping Genes'!AF$17),AD324-'Choose Housekeeping Genes'!AF$17,"")</f>
        <v/>
      </c>
      <c r="BW324" s="132" t="str">
        <f ca="1">IF(ISNUMBER(AE324-'Choose Housekeeping Genes'!AG$17),AE324-'Choose Housekeeping Genes'!AG$17,"")</f>
        <v/>
      </c>
      <c r="BX324" s="132" t="str">
        <f ca="1">IF(ISNUMBER(AF324-'Choose Housekeeping Genes'!AH$17),AF324-'Choose Housekeeping Genes'!AH$17,"")</f>
        <v/>
      </c>
      <c r="BY324" s="132" t="str">
        <f ca="1">IF(ISNUMBER(AG324-'Choose Housekeeping Genes'!AI$17),AG324-'Choose Housekeeping Genes'!AI$17,"")</f>
        <v/>
      </c>
      <c r="BZ324" s="132" t="str">
        <f ca="1">IF(ISNUMBER(AH324-'Choose Housekeeping Genes'!AJ$17),AH324-'Choose Housekeeping Genes'!AJ$17,"")</f>
        <v/>
      </c>
      <c r="CA324" s="132" t="str">
        <f ca="1">IF(ISNUMBER(AI324-'Choose Housekeeping Genes'!AK$17),AI324-'Choose Housekeeping Genes'!AK$17,"")</f>
        <v/>
      </c>
      <c r="CB324" s="132" t="str">
        <f ca="1">IF(ISNUMBER(AJ324-'Choose Housekeeping Genes'!AL$17),AJ324-'Choose Housekeeping Genes'!AL$17,"")</f>
        <v/>
      </c>
      <c r="CC324" s="132" t="str">
        <f ca="1">IF(ISNUMBER(AK324-'Choose Housekeeping Genes'!AM$17),AK324-'Choose Housekeeping Genes'!AM$17,"")</f>
        <v/>
      </c>
      <c r="CD324" s="132" t="str">
        <f ca="1">IF(ISNUMBER(AL324-'Choose Housekeeping Genes'!AN$17),AL324-'Choose Housekeeping Genes'!AN$17,"")</f>
        <v/>
      </c>
      <c r="CE324" s="132" t="str">
        <f ca="1">IF(ISNUMBER(AM324-'Choose Housekeeping Genes'!AO$17),AM324-'Choose Housekeeping Genes'!AO$17,"")</f>
        <v/>
      </c>
      <c r="CF324" s="132" t="str">
        <f ca="1">IF(ISNUMBER(AN324-'Choose Housekeeping Genes'!AP$17),AN324-'Choose Housekeeping Genes'!AP$17,"")</f>
        <v/>
      </c>
      <c r="CG324" s="132" t="str">
        <f ca="1">IF(ISNUMBER(AO324-'Choose Housekeeping Genes'!AQ$17),AO324-'Choose Housekeeping Genes'!AQ$17,"")</f>
        <v/>
      </c>
      <c r="CH324" s="132" t="str">
        <f ca="1">IF(ISNUMBER(AP324-'Choose Housekeeping Genes'!AR$17),AP324-'Choose Housekeeping Genes'!AR$17,"")</f>
        <v/>
      </c>
      <c r="CI324" s="132" t="str">
        <f ca="1">IF(ISNUMBER(AQ324-'Choose Housekeeping Genes'!AS$17),AQ324-'Choose Housekeeping Genes'!AS$17,"")</f>
        <v/>
      </c>
      <c r="CJ324" s="132" t="str">
        <f ca="1">IF(ISNUMBER(AR324-'Choose Housekeeping Genes'!AT$17),AR324-'Choose Housekeeping Genes'!AT$17,"")</f>
        <v/>
      </c>
      <c r="CK324" s="137" t="e">
        <f t="shared" ref="CK324:CK386" ca="1" si="18">AVERAGE(AU324:BN324)</f>
        <v>#DIV/0!</v>
      </c>
      <c r="CL324" s="138" t="e">
        <f t="shared" ref="CL324:CL386" ca="1" si="19">AVERAGE(BQ324:CJ324)</f>
        <v>#DIV/0!</v>
      </c>
    </row>
    <row r="325" spans="1:90" ht="12.75" x14ac:dyDescent="0.15">
      <c r="A325" s="131" t="str">
        <f>'Transcript table'!C325</f>
        <v>SOX2OT</v>
      </c>
      <c r="B325" s="35" t="s">
        <v>371</v>
      </c>
      <c r="C325" s="132" t="str">
        <f>IF(SUM('Test Sample Data'!C$3:C$386)&gt;10,IF(AND(ISNUMBER('Test Sample Data'!C325),'Test Sample Data'!C325&lt;35,'Test Sample Data'!C325&gt;0),'Test Sample Data'!C325-'Choose Housekeeping Genes'!D$27,35-'Choose Housekeeping Genes'!D$27),"")</f>
        <v/>
      </c>
      <c r="D325" s="132" t="str">
        <f>IF(SUM('Test Sample Data'!D$3:D$386)&gt;10,IF(AND(ISNUMBER('Test Sample Data'!D325),'Test Sample Data'!D325&lt;35,'Test Sample Data'!D325&gt;0),'Test Sample Data'!D325-'Choose Housekeeping Genes'!E$27,35-'Choose Housekeeping Genes'!E$27),"")</f>
        <v/>
      </c>
      <c r="E325" s="132" t="str">
        <f>IF(SUM('Test Sample Data'!E$3:E$386)&gt;10,IF(AND(ISNUMBER('Test Sample Data'!E325),'Test Sample Data'!E325&lt;35,'Test Sample Data'!E325&gt;0),'Test Sample Data'!E325-'Choose Housekeeping Genes'!F$27,35-'Choose Housekeeping Genes'!F$27),"")</f>
        <v/>
      </c>
      <c r="F325" s="132" t="str">
        <f>IF(SUM('Test Sample Data'!F$3:F$386)&gt;10,IF(AND(ISNUMBER('Test Sample Data'!F325),'Test Sample Data'!F325&lt;35,'Test Sample Data'!F325&gt;0),'Test Sample Data'!F325-'Choose Housekeeping Genes'!G$27,35-'Choose Housekeeping Genes'!G$27),"")</f>
        <v/>
      </c>
      <c r="G325" s="132" t="str">
        <f>IF(SUM('Test Sample Data'!G$3:G$386)&gt;10,IF(AND(ISNUMBER('Test Sample Data'!G325),'Test Sample Data'!G325&lt;35,'Test Sample Data'!G325&gt;0),'Test Sample Data'!G325-'Choose Housekeeping Genes'!H$27,35-'Choose Housekeeping Genes'!H$27),"")</f>
        <v/>
      </c>
      <c r="H325" s="132" t="str">
        <f>IF(SUM('Test Sample Data'!H$3:H$386)&gt;10,IF(AND(ISNUMBER('Test Sample Data'!H325),'Test Sample Data'!H325&lt;35,'Test Sample Data'!H325&gt;0),'Test Sample Data'!H325-'Choose Housekeeping Genes'!I$27,35-'Choose Housekeeping Genes'!I$27),"")</f>
        <v/>
      </c>
      <c r="I325" s="132" t="str">
        <f>IF(SUM('Test Sample Data'!I$3:I$386)&gt;10,IF(AND(ISNUMBER('Test Sample Data'!I325),'Test Sample Data'!I325&lt;35,'Test Sample Data'!I325&gt;0),'Test Sample Data'!I325-'Choose Housekeeping Genes'!J$27,35-'Choose Housekeeping Genes'!J$27),"")</f>
        <v/>
      </c>
      <c r="J325" s="132" t="str">
        <f>IF(SUM('Test Sample Data'!J$3:J$386)&gt;10,IF(AND(ISNUMBER('Test Sample Data'!J325),'Test Sample Data'!J325&lt;35,'Test Sample Data'!J325&gt;0),'Test Sample Data'!J325-'Choose Housekeeping Genes'!K$27,35-'Choose Housekeeping Genes'!K$27),"")</f>
        <v/>
      </c>
      <c r="K325" s="132" t="str">
        <f>IF(SUM('Test Sample Data'!K$3:K$386)&gt;10,IF(AND(ISNUMBER('Test Sample Data'!K325),'Test Sample Data'!K325&lt;35,'Test Sample Data'!K325&gt;0),'Test Sample Data'!K325-'Choose Housekeeping Genes'!L$27,35-'Choose Housekeeping Genes'!L$27),"")</f>
        <v/>
      </c>
      <c r="L325" s="132" t="str">
        <f>IF(SUM('Test Sample Data'!L$3:L$386)&gt;10,IF(AND(ISNUMBER('Test Sample Data'!L325),'Test Sample Data'!L325&lt;35,'Test Sample Data'!L325&gt;0),'Test Sample Data'!L325-'Choose Housekeeping Genes'!M$27,35-'Choose Housekeeping Genes'!M$27),"")</f>
        <v/>
      </c>
      <c r="M325" s="132" t="str">
        <f>IF(SUM('Test Sample Data'!M$3:M$386)&gt;10,IF(AND(ISNUMBER('Test Sample Data'!M325),'Test Sample Data'!M325&lt;35,'Test Sample Data'!M325&gt;0),'Test Sample Data'!M325-'Choose Housekeeping Genes'!N$27,35-'Choose Housekeeping Genes'!N$27),"")</f>
        <v/>
      </c>
      <c r="N325" s="132" t="str">
        <f>IF(SUM('Test Sample Data'!N$3:N$386)&gt;10,IF(AND(ISNUMBER('Test Sample Data'!N325),'Test Sample Data'!N325&lt;35,'Test Sample Data'!N325&gt;0),'Test Sample Data'!N325-'Choose Housekeeping Genes'!O$27,35-'Choose Housekeeping Genes'!O$27),"")</f>
        <v/>
      </c>
      <c r="O325" s="132" t="str">
        <f>IF(SUM('Test Sample Data'!O$3:O$386)&gt;10,IF(AND(ISNUMBER('Test Sample Data'!O325),'Test Sample Data'!O325&lt;35,'Test Sample Data'!O325&gt;0),'Test Sample Data'!O325-'Choose Housekeeping Genes'!P$27,35-'Choose Housekeeping Genes'!P$27),"")</f>
        <v/>
      </c>
      <c r="P325" s="132" t="str">
        <f>IF(SUM('Test Sample Data'!P$3:P$386)&gt;10,IF(AND(ISNUMBER('Test Sample Data'!P325),'Test Sample Data'!P325&lt;35,'Test Sample Data'!P325&gt;0),'Test Sample Data'!P325-'Choose Housekeeping Genes'!Q$27,35-'Choose Housekeeping Genes'!Q$27),"")</f>
        <v/>
      </c>
      <c r="Q325" s="132" t="str">
        <f>IF(SUM('Test Sample Data'!Q$3:Q$386)&gt;10,IF(AND(ISNUMBER('Test Sample Data'!Q325),'Test Sample Data'!Q325&lt;35,'Test Sample Data'!Q325&gt;0),'Test Sample Data'!Q325-'Choose Housekeeping Genes'!R$27,35-'Choose Housekeeping Genes'!R$27),"")</f>
        <v/>
      </c>
      <c r="R325" s="132" t="str">
        <f>IF(SUM('Test Sample Data'!R$3:R$386)&gt;10,IF(AND(ISNUMBER('Test Sample Data'!R325),'Test Sample Data'!R325&lt;35,'Test Sample Data'!R325&gt;0),'Test Sample Data'!R325-'Choose Housekeeping Genes'!S$27,35-'Choose Housekeeping Genes'!S$27),"")</f>
        <v/>
      </c>
      <c r="S325" s="132" t="str">
        <f>IF(SUM('Test Sample Data'!S$3:S$386)&gt;10,IF(AND(ISNUMBER('Test Sample Data'!S325),'Test Sample Data'!S325&lt;35,'Test Sample Data'!S325&gt;0),'Test Sample Data'!S325-'Choose Housekeeping Genes'!T$27,35-'Choose Housekeeping Genes'!T$27),"")</f>
        <v/>
      </c>
      <c r="T325" s="132" t="str">
        <f>IF(SUM('Test Sample Data'!T$3:T$386)&gt;10,IF(AND(ISNUMBER('Test Sample Data'!T325),'Test Sample Data'!T325&lt;35,'Test Sample Data'!T325&gt;0),'Test Sample Data'!T325-'Choose Housekeeping Genes'!U$27,35-'Choose Housekeeping Genes'!U$27),"")</f>
        <v/>
      </c>
      <c r="U325" s="132" t="str">
        <f>IF(SUM('Test Sample Data'!U$3:U$386)&gt;10,IF(AND(ISNUMBER('Test Sample Data'!U325),'Test Sample Data'!U325&lt;35,'Test Sample Data'!U325&gt;0),'Test Sample Data'!U325-'Choose Housekeeping Genes'!V$27,35-'Choose Housekeeping Genes'!V$27),"")</f>
        <v/>
      </c>
      <c r="V325" s="132" t="str">
        <f>IF(SUM('Test Sample Data'!V$3:V$386)&gt;10,IF(AND(ISNUMBER('Test Sample Data'!V325),'Test Sample Data'!V325&lt;35,'Test Sample Data'!V325&gt;0),'Test Sample Data'!V325-'Choose Housekeeping Genes'!W$27,35-'Choose Housekeeping Genes'!W$27),"")</f>
        <v/>
      </c>
      <c r="W325" s="140" t="str">
        <f>'Control Sample Data'!A325</f>
        <v>SOX2OT</v>
      </c>
      <c r="X325" s="141" t="s">
        <v>371</v>
      </c>
      <c r="Y325" s="132" t="str">
        <f>IF(SUM('Control Sample Data'!C$3:C$386)&gt;10,IF(AND(ISNUMBER('Control Sample Data'!C325),'Control Sample Data'!C325&lt;35,'Control Sample Data'!C325&gt;0),'Control Sample Data'!C325-'Choose Housekeeping Genes'!AA$27,35-'Choose Housekeeping Genes'!AA$27),"")</f>
        <v/>
      </c>
      <c r="Z325" s="132" t="str">
        <f>IF(SUM('Control Sample Data'!D$3:D$386)&gt;10,IF(AND(ISNUMBER('Control Sample Data'!D325),'Control Sample Data'!D325&lt;35,'Control Sample Data'!D325&gt;0),'Control Sample Data'!D325-'Choose Housekeeping Genes'!AB$27,35-'Choose Housekeeping Genes'!AB$27),"")</f>
        <v/>
      </c>
      <c r="AA325" s="132" t="str">
        <f>IF(SUM('Control Sample Data'!E$3:E$386)&gt;10,IF(AND(ISNUMBER('Control Sample Data'!E325),'Control Sample Data'!E325&lt;35,'Control Sample Data'!E325&gt;0),'Control Sample Data'!E325-'Choose Housekeeping Genes'!AC$27,35-'Choose Housekeeping Genes'!AC$27),"")</f>
        <v/>
      </c>
      <c r="AB325" s="132" t="str">
        <f>IF(SUM('Control Sample Data'!F$3:F$386)&gt;10,IF(AND(ISNUMBER('Control Sample Data'!F325),'Control Sample Data'!F325&lt;35,'Control Sample Data'!F325&gt;0),'Control Sample Data'!F325-'Choose Housekeeping Genes'!AD$27,35-'Choose Housekeeping Genes'!AD$27),"")</f>
        <v/>
      </c>
      <c r="AC325" s="132" t="str">
        <f>IF(SUM('Control Sample Data'!G$3:G$386)&gt;10,IF(AND(ISNUMBER('Control Sample Data'!G325),'Control Sample Data'!G325&lt;35,'Control Sample Data'!G325&gt;0),'Control Sample Data'!G325-'Choose Housekeeping Genes'!AE$27,35-'Choose Housekeeping Genes'!AE$27),"")</f>
        <v/>
      </c>
      <c r="AD325" s="132" t="str">
        <f>IF(SUM('Control Sample Data'!H$3:H$386)&gt;10,IF(AND(ISNUMBER('Control Sample Data'!H325),'Control Sample Data'!H325&lt;35,'Control Sample Data'!H325&gt;0),'Control Sample Data'!H325-'Choose Housekeeping Genes'!AF$27,35-'Choose Housekeeping Genes'!AF$27),"")</f>
        <v/>
      </c>
      <c r="AE325" s="132" t="str">
        <f>IF(SUM('Control Sample Data'!I$3:I$386)&gt;10,IF(AND(ISNUMBER('Control Sample Data'!I325),'Control Sample Data'!I325&lt;35,'Control Sample Data'!I325&gt;0),'Control Sample Data'!I325-'Choose Housekeeping Genes'!AG$27,35-'Choose Housekeeping Genes'!AG$27),"")</f>
        <v/>
      </c>
      <c r="AF325" s="132" t="str">
        <f>IF(SUM('Control Sample Data'!J$3:J$386)&gt;10,IF(AND(ISNUMBER('Control Sample Data'!J325),'Control Sample Data'!J325&lt;35,'Control Sample Data'!J325&gt;0),'Control Sample Data'!J325-'Choose Housekeeping Genes'!AH$27,35-'Choose Housekeeping Genes'!AH$27),"")</f>
        <v/>
      </c>
      <c r="AG325" s="132" t="str">
        <f>IF(SUM('Control Sample Data'!K$3:K$386)&gt;10,IF(AND(ISNUMBER('Control Sample Data'!K325),'Control Sample Data'!K325&lt;35,'Control Sample Data'!K325&gt;0),'Control Sample Data'!K325-'Choose Housekeeping Genes'!AI$27,35-'Choose Housekeeping Genes'!AI$27),"")</f>
        <v/>
      </c>
      <c r="AH325" s="132" t="str">
        <f>IF(SUM('Control Sample Data'!L$3:L$386)&gt;10,IF(AND(ISNUMBER('Control Sample Data'!L325),'Control Sample Data'!L325&lt;35,'Control Sample Data'!L325&gt;0),'Control Sample Data'!L325-'Choose Housekeeping Genes'!AJ$27,35-'Choose Housekeeping Genes'!AJ$27),"")</f>
        <v/>
      </c>
      <c r="AI325" s="132" t="str">
        <f>IF(SUM('Control Sample Data'!M$3:M$386)&gt;10,IF(AND(ISNUMBER('Control Sample Data'!M325),'Control Sample Data'!M325&lt;35,'Control Sample Data'!M325&gt;0),'Control Sample Data'!M325-'Choose Housekeeping Genes'!AK$27,35-'Choose Housekeeping Genes'!AK$27),"")</f>
        <v/>
      </c>
      <c r="AJ325" s="132" t="str">
        <f>IF(SUM('Control Sample Data'!N$3:N$386)&gt;10,IF(AND(ISNUMBER('Control Sample Data'!N325),'Control Sample Data'!N325&lt;35,'Control Sample Data'!N325&gt;0),'Control Sample Data'!N325-'Choose Housekeeping Genes'!AL$27,35-'Choose Housekeeping Genes'!AL$27),"")</f>
        <v/>
      </c>
      <c r="AK325" s="132" t="str">
        <f>IF(SUM('Control Sample Data'!O$3:O$386)&gt;10,IF(AND(ISNUMBER('Control Sample Data'!O325),'Control Sample Data'!O325&lt;35,'Control Sample Data'!O325&gt;0),'Control Sample Data'!O325-'Choose Housekeeping Genes'!AM$27,35-'Choose Housekeeping Genes'!AM$27),"")</f>
        <v/>
      </c>
      <c r="AL325" s="132" t="str">
        <f>IF(SUM('Control Sample Data'!P$3:P$386)&gt;10,IF(AND(ISNUMBER('Control Sample Data'!P325),'Control Sample Data'!P325&lt;35,'Control Sample Data'!P325&gt;0),'Control Sample Data'!P325-'Choose Housekeeping Genes'!AN$27,35-'Choose Housekeeping Genes'!AN$27),"")</f>
        <v/>
      </c>
      <c r="AM325" s="132" t="str">
        <f>IF(SUM('Control Sample Data'!Q$3:Q$386)&gt;10,IF(AND(ISNUMBER('Control Sample Data'!Q325),'Control Sample Data'!Q325&lt;35,'Control Sample Data'!Q325&gt;0),'Control Sample Data'!Q325-'Choose Housekeeping Genes'!AO$27,35-'Choose Housekeeping Genes'!AO$27),"")</f>
        <v/>
      </c>
      <c r="AN325" s="132" t="str">
        <f>IF(SUM('Control Sample Data'!R$3:R$386)&gt;10,IF(AND(ISNUMBER('Control Sample Data'!R325),'Control Sample Data'!R325&lt;35,'Control Sample Data'!R325&gt;0),'Control Sample Data'!R325-'Choose Housekeeping Genes'!AP$27,35-'Choose Housekeeping Genes'!AP$27),"")</f>
        <v/>
      </c>
      <c r="AO325" s="132" t="str">
        <f>IF(SUM('Control Sample Data'!S$3:S$386)&gt;10,IF(AND(ISNUMBER('Control Sample Data'!S325),'Control Sample Data'!S325&lt;35,'Control Sample Data'!S325&gt;0),'Control Sample Data'!S325-'Choose Housekeeping Genes'!AQ$27,35-'Choose Housekeeping Genes'!AQ$27),"")</f>
        <v/>
      </c>
      <c r="AP325" s="132" t="str">
        <f>IF(SUM('Control Sample Data'!T$3:T$386)&gt;10,IF(AND(ISNUMBER('Control Sample Data'!T325),'Control Sample Data'!T325&lt;35,'Control Sample Data'!T325&gt;0),'Control Sample Data'!T325-'Choose Housekeeping Genes'!AR$27,35-'Choose Housekeeping Genes'!AR$27),"")</f>
        <v/>
      </c>
      <c r="AQ325" s="132" t="str">
        <f>IF(SUM('Control Sample Data'!U$3:U$386)&gt;10,IF(AND(ISNUMBER('Control Sample Data'!U325),'Control Sample Data'!U325&lt;35,'Control Sample Data'!U325&gt;0),'Control Sample Data'!U325-'Choose Housekeeping Genes'!AS$27,35-'Choose Housekeeping Genes'!AS$27),"")</f>
        <v/>
      </c>
      <c r="AR325" s="132" t="str">
        <f>IF(SUM('Control Sample Data'!V$3:V$386)&gt;10,IF(AND(ISNUMBER('Control Sample Data'!V325),'Control Sample Data'!V325&lt;35,'Control Sample Data'!V325&gt;0),'Control Sample Data'!V325-'Choose Housekeeping Genes'!AT$27,35-'Choose Housekeeping Genes'!AT$27),"")</f>
        <v/>
      </c>
      <c r="AS325" s="135" t="str">
        <f>'Control Sample Data'!A325</f>
        <v>SOX2OT</v>
      </c>
      <c r="AT325" s="35" t="s">
        <v>371</v>
      </c>
      <c r="AU325" s="132" t="str">
        <f ca="1">IF(ISNUMBER(C325-'Choose Housekeeping Genes'!D$17),C325-'Choose Housekeeping Genes'!D$17,"")</f>
        <v/>
      </c>
      <c r="AV325" s="132" t="str">
        <f ca="1">IF(ISNUMBER(D325-'Choose Housekeeping Genes'!E$17),D325-'Choose Housekeeping Genes'!E$17,"")</f>
        <v/>
      </c>
      <c r="AW325" s="132" t="str">
        <f ca="1">IF(ISNUMBER(E325-'Choose Housekeeping Genes'!F$17),E325-'Choose Housekeeping Genes'!F$17,"")</f>
        <v/>
      </c>
      <c r="AX325" s="132" t="str">
        <f ca="1">IF(ISNUMBER(F325-'Choose Housekeeping Genes'!G$17),F325-'Choose Housekeeping Genes'!G$17,"")</f>
        <v/>
      </c>
      <c r="AY325" s="132" t="str">
        <f ca="1">IF(ISNUMBER(G325-'Choose Housekeeping Genes'!H$17),G325-'Choose Housekeeping Genes'!H$17,"")</f>
        <v/>
      </c>
      <c r="AZ325" s="132" t="str">
        <f ca="1">IF(ISNUMBER(H325-'Choose Housekeeping Genes'!I$17),H325-'Choose Housekeeping Genes'!I$17,"")</f>
        <v/>
      </c>
      <c r="BA325" s="132" t="str">
        <f ca="1">IF(ISNUMBER(I325-'Choose Housekeeping Genes'!J$17),I325-'Choose Housekeeping Genes'!J$17,"")</f>
        <v/>
      </c>
      <c r="BB325" s="132" t="str">
        <f ca="1">IF(ISNUMBER(J325-'Choose Housekeeping Genes'!K$17),J325-'Choose Housekeeping Genes'!K$17,"")</f>
        <v/>
      </c>
      <c r="BC325" s="132" t="str">
        <f ca="1">IF(ISNUMBER(K325-'Choose Housekeeping Genes'!L$17),K325-'Choose Housekeeping Genes'!L$17,"")</f>
        <v/>
      </c>
      <c r="BD325" s="132" t="str">
        <f ca="1">IF(ISNUMBER(L325-'Choose Housekeeping Genes'!M$17),L325-'Choose Housekeeping Genes'!M$17,"")</f>
        <v/>
      </c>
      <c r="BE325" s="132" t="str">
        <f ca="1">IF(ISNUMBER(M325-'Choose Housekeeping Genes'!N$17),M325-'Choose Housekeeping Genes'!N$17,"")</f>
        <v/>
      </c>
      <c r="BF325" s="132" t="str">
        <f ca="1">IF(ISNUMBER(N325-'Choose Housekeeping Genes'!O$17),N325-'Choose Housekeeping Genes'!O$17,"")</f>
        <v/>
      </c>
      <c r="BG325" s="132" t="str">
        <f ca="1">IF(ISNUMBER(O325-'Choose Housekeeping Genes'!P$17),O325-'Choose Housekeeping Genes'!P$17,"")</f>
        <v/>
      </c>
      <c r="BH325" s="132" t="str">
        <f ca="1">IF(ISNUMBER(P325-'Choose Housekeeping Genes'!Q$17),P325-'Choose Housekeeping Genes'!Q$17,"")</f>
        <v/>
      </c>
      <c r="BI325" s="132" t="str">
        <f ca="1">IF(ISNUMBER(Q325-'Choose Housekeeping Genes'!R$17),Q325-'Choose Housekeeping Genes'!R$17,"")</f>
        <v/>
      </c>
      <c r="BJ325" s="132" t="str">
        <f ca="1">IF(ISNUMBER(R325-'Choose Housekeeping Genes'!S$17),R325-'Choose Housekeeping Genes'!S$17,"")</f>
        <v/>
      </c>
      <c r="BK325" s="132" t="str">
        <f ca="1">IF(ISNUMBER(S325-'Choose Housekeeping Genes'!T$17),S325-'Choose Housekeeping Genes'!T$17,"")</f>
        <v/>
      </c>
      <c r="BL325" s="132" t="str">
        <f ca="1">IF(ISNUMBER(T325-'Choose Housekeeping Genes'!U$17),T325-'Choose Housekeeping Genes'!U$17,"")</f>
        <v/>
      </c>
      <c r="BM325" s="132" t="str">
        <f ca="1">IF(ISNUMBER(U325-'Choose Housekeeping Genes'!V$17),U325-'Choose Housekeeping Genes'!V$17,"")</f>
        <v/>
      </c>
      <c r="BN325" s="132" t="str">
        <f ca="1">IF(ISNUMBER(V325-'Choose Housekeeping Genes'!W$17),V325-'Choose Housekeeping Genes'!W$17,"")</f>
        <v/>
      </c>
      <c r="BO325" s="142" t="str">
        <f t="shared" si="17"/>
        <v>SOX2OT</v>
      </c>
      <c r="BP325" s="141" t="s">
        <v>371</v>
      </c>
      <c r="BQ325" s="132" t="str">
        <f ca="1">IF(ISNUMBER(Y325-'Choose Housekeeping Genes'!AA$17),Y325-'Choose Housekeeping Genes'!AA$17,"")</f>
        <v/>
      </c>
      <c r="BR325" s="132" t="str">
        <f ca="1">IF(ISNUMBER(Z325-'Choose Housekeeping Genes'!AB$17),Z325-'Choose Housekeeping Genes'!AB$17,"")</f>
        <v/>
      </c>
      <c r="BS325" s="132" t="str">
        <f ca="1">IF(ISNUMBER(AA325-'Choose Housekeeping Genes'!AC$17),AA325-'Choose Housekeeping Genes'!AC$17,"")</f>
        <v/>
      </c>
      <c r="BT325" s="132" t="str">
        <f ca="1">IF(ISNUMBER(AB325-'Choose Housekeeping Genes'!AD$17),AB325-'Choose Housekeeping Genes'!AD$17,"")</f>
        <v/>
      </c>
      <c r="BU325" s="132" t="str">
        <f ca="1">IF(ISNUMBER(AC325-'Choose Housekeeping Genes'!AE$17),AC325-'Choose Housekeeping Genes'!AE$17,"")</f>
        <v/>
      </c>
      <c r="BV325" s="132" t="str">
        <f ca="1">IF(ISNUMBER(AD325-'Choose Housekeeping Genes'!AF$17),AD325-'Choose Housekeeping Genes'!AF$17,"")</f>
        <v/>
      </c>
      <c r="BW325" s="132" t="str">
        <f ca="1">IF(ISNUMBER(AE325-'Choose Housekeeping Genes'!AG$17),AE325-'Choose Housekeeping Genes'!AG$17,"")</f>
        <v/>
      </c>
      <c r="BX325" s="132" t="str">
        <f ca="1">IF(ISNUMBER(AF325-'Choose Housekeeping Genes'!AH$17),AF325-'Choose Housekeeping Genes'!AH$17,"")</f>
        <v/>
      </c>
      <c r="BY325" s="132" t="str">
        <f ca="1">IF(ISNUMBER(AG325-'Choose Housekeeping Genes'!AI$17),AG325-'Choose Housekeeping Genes'!AI$17,"")</f>
        <v/>
      </c>
      <c r="BZ325" s="132" t="str">
        <f ca="1">IF(ISNUMBER(AH325-'Choose Housekeeping Genes'!AJ$17),AH325-'Choose Housekeeping Genes'!AJ$17,"")</f>
        <v/>
      </c>
      <c r="CA325" s="132" t="str">
        <f ca="1">IF(ISNUMBER(AI325-'Choose Housekeeping Genes'!AK$17),AI325-'Choose Housekeeping Genes'!AK$17,"")</f>
        <v/>
      </c>
      <c r="CB325" s="132" t="str">
        <f ca="1">IF(ISNUMBER(AJ325-'Choose Housekeeping Genes'!AL$17),AJ325-'Choose Housekeeping Genes'!AL$17,"")</f>
        <v/>
      </c>
      <c r="CC325" s="132" t="str">
        <f ca="1">IF(ISNUMBER(AK325-'Choose Housekeeping Genes'!AM$17),AK325-'Choose Housekeeping Genes'!AM$17,"")</f>
        <v/>
      </c>
      <c r="CD325" s="132" t="str">
        <f ca="1">IF(ISNUMBER(AL325-'Choose Housekeeping Genes'!AN$17),AL325-'Choose Housekeeping Genes'!AN$17,"")</f>
        <v/>
      </c>
      <c r="CE325" s="132" t="str">
        <f ca="1">IF(ISNUMBER(AM325-'Choose Housekeeping Genes'!AO$17),AM325-'Choose Housekeeping Genes'!AO$17,"")</f>
        <v/>
      </c>
      <c r="CF325" s="132" t="str">
        <f ca="1">IF(ISNUMBER(AN325-'Choose Housekeeping Genes'!AP$17),AN325-'Choose Housekeeping Genes'!AP$17,"")</f>
        <v/>
      </c>
      <c r="CG325" s="132" t="str">
        <f ca="1">IF(ISNUMBER(AO325-'Choose Housekeeping Genes'!AQ$17),AO325-'Choose Housekeeping Genes'!AQ$17,"")</f>
        <v/>
      </c>
      <c r="CH325" s="132" t="str">
        <f ca="1">IF(ISNUMBER(AP325-'Choose Housekeeping Genes'!AR$17),AP325-'Choose Housekeeping Genes'!AR$17,"")</f>
        <v/>
      </c>
      <c r="CI325" s="132" t="str">
        <f ca="1">IF(ISNUMBER(AQ325-'Choose Housekeeping Genes'!AS$17),AQ325-'Choose Housekeeping Genes'!AS$17,"")</f>
        <v/>
      </c>
      <c r="CJ325" s="132" t="str">
        <f ca="1">IF(ISNUMBER(AR325-'Choose Housekeeping Genes'!AT$17),AR325-'Choose Housekeeping Genes'!AT$17,"")</f>
        <v/>
      </c>
      <c r="CK325" s="137" t="e">
        <f t="shared" ca="1" si="18"/>
        <v>#DIV/0!</v>
      </c>
      <c r="CL325" s="138" t="e">
        <f t="shared" ca="1" si="19"/>
        <v>#DIV/0!</v>
      </c>
    </row>
    <row r="326" spans="1:90" ht="12.75" x14ac:dyDescent="0.15">
      <c r="A326" s="131" t="str">
        <f>'Transcript table'!C326</f>
        <v>ST7-AS2-1</v>
      </c>
      <c r="B326" s="35" t="s">
        <v>372</v>
      </c>
      <c r="C326" s="132" t="str">
        <f>IF(SUM('Test Sample Data'!C$3:C$386)&gt;10,IF(AND(ISNUMBER('Test Sample Data'!C326),'Test Sample Data'!C326&lt;35,'Test Sample Data'!C326&gt;0),'Test Sample Data'!C326-'Choose Housekeeping Genes'!D$27,35-'Choose Housekeeping Genes'!D$27),"")</f>
        <v/>
      </c>
      <c r="D326" s="132" t="str">
        <f>IF(SUM('Test Sample Data'!D$3:D$386)&gt;10,IF(AND(ISNUMBER('Test Sample Data'!D326),'Test Sample Data'!D326&lt;35,'Test Sample Data'!D326&gt;0),'Test Sample Data'!D326-'Choose Housekeeping Genes'!E$27,35-'Choose Housekeeping Genes'!E$27),"")</f>
        <v/>
      </c>
      <c r="E326" s="132" t="str">
        <f>IF(SUM('Test Sample Data'!E$3:E$386)&gt;10,IF(AND(ISNUMBER('Test Sample Data'!E326),'Test Sample Data'!E326&lt;35,'Test Sample Data'!E326&gt;0),'Test Sample Data'!E326-'Choose Housekeeping Genes'!F$27,35-'Choose Housekeeping Genes'!F$27),"")</f>
        <v/>
      </c>
      <c r="F326" s="132" t="str">
        <f>IF(SUM('Test Sample Data'!F$3:F$386)&gt;10,IF(AND(ISNUMBER('Test Sample Data'!F326),'Test Sample Data'!F326&lt;35,'Test Sample Data'!F326&gt;0),'Test Sample Data'!F326-'Choose Housekeeping Genes'!G$27,35-'Choose Housekeeping Genes'!G$27),"")</f>
        <v/>
      </c>
      <c r="G326" s="132" t="str">
        <f>IF(SUM('Test Sample Data'!G$3:G$386)&gt;10,IF(AND(ISNUMBER('Test Sample Data'!G326),'Test Sample Data'!G326&lt;35,'Test Sample Data'!G326&gt;0),'Test Sample Data'!G326-'Choose Housekeeping Genes'!H$27,35-'Choose Housekeeping Genes'!H$27),"")</f>
        <v/>
      </c>
      <c r="H326" s="132" t="str">
        <f>IF(SUM('Test Sample Data'!H$3:H$386)&gt;10,IF(AND(ISNUMBER('Test Sample Data'!H326),'Test Sample Data'!H326&lt;35,'Test Sample Data'!H326&gt;0),'Test Sample Data'!H326-'Choose Housekeeping Genes'!I$27,35-'Choose Housekeeping Genes'!I$27),"")</f>
        <v/>
      </c>
      <c r="I326" s="132" t="str">
        <f>IF(SUM('Test Sample Data'!I$3:I$386)&gt;10,IF(AND(ISNUMBER('Test Sample Data'!I326),'Test Sample Data'!I326&lt;35,'Test Sample Data'!I326&gt;0),'Test Sample Data'!I326-'Choose Housekeeping Genes'!J$27,35-'Choose Housekeeping Genes'!J$27),"")</f>
        <v/>
      </c>
      <c r="J326" s="132" t="str">
        <f>IF(SUM('Test Sample Data'!J$3:J$386)&gt;10,IF(AND(ISNUMBER('Test Sample Data'!J326),'Test Sample Data'!J326&lt;35,'Test Sample Data'!J326&gt;0),'Test Sample Data'!J326-'Choose Housekeeping Genes'!K$27,35-'Choose Housekeeping Genes'!K$27),"")</f>
        <v/>
      </c>
      <c r="K326" s="132" t="str">
        <f>IF(SUM('Test Sample Data'!K$3:K$386)&gt;10,IF(AND(ISNUMBER('Test Sample Data'!K326),'Test Sample Data'!K326&lt;35,'Test Sample Data'!K326&gt;0),'Test Sample Data'!K326-'Choose Housekeeping Genes'!L$27,35-'Choose Housekeeping Genes'!L$27),"")</f>
        <v/>
      </c>
      <c r="L326" s="132" t="str">
        <f>IF(SUM('Test Sample Data'!L$3:L$386)&gt;10,IF(AND(ISNUMBER('Test Sample Data'!L326),'Test Sample Data'!L326&lt;35,'Test Sample Data'!L326&gt;0),'Test Sample Data'!L326-'Choose Housekeeping Genes'!M$27,35-'Choose Housekeeping Genes'!M$27),"")</f>
        <v/>
      </c>
      <c r="M326" s="132" t="str">
        <f>IF(SUM('Test Sample Data'!M$3:M$386)&gt;10,IF(AND(ISNUMBER('Test Sample Data'!M326),'Test Sample Data'!M326&lt;35,'Test Sample Data'!M326&gt;0),'Test Sample Data'!M326-'Choose Housekeeping Genes'!N$27,35-'Choose Housekeeping Genes'!N$27),"")</f>
        <v/>
      </c>
      <c r="N326" s="132" t="str">
        <f>IF(SUM('Test Sample Data'!N$3:N$386)&gt;10,IF(AND(ISNUMBER('Test Sample Data'!N326),'Test Sample Data'!N326&lt;35,'Test Sample Data'!N326&gt;0),'Test Sample Data'!N326-'Choose Housekeeping Genes'!O$27,35-'Choose Housekeeping Genes'!O$27),"")</f>
        <v/>
      </c>
      <c r="O326" s="132" t="str">
        <f>IF(SUM('Test Sample Data'!O$3:O$386)&gt;10,IF(AND(ISNUMBER('Test Sample Data'!O326),'Test Sample Data'!O326&lt;35,'Test Sample Data'!O326&gt;0),'Test Sample Data'!O326-'Choose Housekeeping Genes'!P$27,35-'Choose Housekeeping Genes'!P$27),"")</f>
        <v/>
      </c>
      <c r="P326" s="132" t="str">
        <f>IF(SUM('Test Sample Data'!P$3:P$386)&gt;10,IF(AND(ISNUMBER('Test Sample Data'!P326),'Test Sample Data'!P326&lt;35,'Test Sample Data'!P326&gt;0),'Test Sample Data'!P326-'Choose Housekeeping Genes'!Q$27,35-'Choose Housekeeping Genes'!Q$27),"")</f>
        <v/>
      </c>
      <c r="Q326" s="132" t="str">
        <f>IF(SUM('Test Sample Data'!Q$3:Q$386)&gt;10,IF(AND(ISNUMBER('Test Sample Data'!Q326),'Test Sample Data'!Q326&lt;35,'Test Sample Data'!Q326&gt;0),'Test Sample Data'!Q326-'Choose Housekeeping Genes'!R$27,35-'Choose Housekeeping Genes'!R$27),"")</f>
        <v/>
      </c>
      <c r="R326" s="132" t="str">
        <f>IF(SUM('Test Sample Data'!R$3:R$386)&gt;10,IF(AND(ISNUMBER('Test Sample Data'!R326),'Test Sample Data'!R326&lt;35,'Test Sample Data'!R326&gt;0),'Test Sample Data'!R326-'Choose Housekeeping Genes'!S$27,35-'Choose Housekeeping Genes'!S$27),"")</f>
        <v/>
      </c>
      <c r="S326" s="132" t="str">
        <f>IF(SUM('Test Sample Data'!S$3:S$386)&gt;10,IF(AND(ISNUMBER('Test Sample Data'!S326),'Test Sample Data'!S326&lt;35,'Test Sample Data'!S326&gt;0),'Test Sample Data'!S326-'Choose Housekeeping Genes'!T$27,35-'Choose Housekeeping Genes'!T$27),"")</f>
        <v/>
      </c>
      <c r="T326" s="132" t="str">
        <f>IF(SUM('Test Sample Data'!T$3:T$386)&gt;10,IF(AND(ISNUMBER('Test Sample Data'!T326),'Test Sample Data'!T326&lt;35,'Test Sample Data'!T326&gt;0),'Test Sample Data'!T326-'Choose Housekeeping Genes'!U$27,35-'Choose Housekeeping Genes'!U$27),"")</f>
        <v/>
      </c>
      <c r="U326" s="132" t="str">
        <f>IF(SUM('Test Sample Data'!U$3:U$386)&gt;10,IF(AND(ISNUMBER('Test Sample Data'!U326),'Test Sample Data'!U326&lt;35,'Test Sample Data'!U326&gt;0),'Test Sample Data'!U326-'Choose Housekeeping Genes'!V$27,35-'Choose Housekeeping Genes'!V$27),"")</f>
        <v/>
      </c>
      <c r="V326" s="132" t="str">
        <f>IF(SUM('Test Sample Data'!V$3:V$386)&gt;10,IF(AND(ISNUMBER('Test Sample Data'!V326),'Test Sample Data'!V326&lt;35,'Test Sample Data'!V326&gt;0),'Test Sample Data'!V326-'Choose Housekeeping Genes'!W$27,35-'Choose Housekeeping Genes'!W$27),"")</f>
        <v/>
      </c>
      <c r="W326" s="140" t="str">
        <f>'Control Sample Data'!A326</f>
        <v>ST7-AS2-1</v>
      </c>
      <c r="X326" s="141" t="s">
        <v>372</v>
      </c>
      <c r="Y326" s="132" t="str">
        <f>IF(SUM('Control Sample Data'!C$3:C$386)&gt;10,IF(AND(ISNUMBER('Control Sample Data'!C326),'Control Sample Data'!C326&lt;35,'Control Sample Data'!C326&gt;0),'Control Sample Data'!C326-'Choose Housekeeping Genes'!AA$27,35-'Choose Housekeeping Genes'!AA$27),"")</f>
        <v/>
      </c>
      <c r="Z326" s="132" t="str">
        <f>IF(SUM('Control Sample Data'!D$3:D$386)&gt;10,IF(AND(ISNUMBER('Control Sample Data'!D326),'Control Sample Data'!D326&lt;35,'Control Sample Data'!D326&gt;0),'Control Sample Data'!D326-'Choose Housekeeping Genes'!AB$27,35-'Choose Housekeeping Genes'!AB$27),"")</f>
        <v/>
      </c>
      <c r="AA326" s="132" t="str">
        <f>IF(SUM('Control Sample Data'!E$3:E$386)&gt;10,IF(AND(ISNUMBER('Control Sample Data'!E326),'Control Sample Data'!E326&lt;35,'Control Sample Data'!E326&gt;0),'Control Sample Data'!E326-'Choose Housekeeping Genes'!AC$27,35-'Choose Housekeeping Genes'!AC$27),"")</f>
        <v/>
      </c>
      <c r="AB326" s="132" t="str">
        <f>IF(SUM('Control Sample Data'!F$3:F$386)&gt;10,IF(AND(ISNUMBER('Control Sample Data'!F326),'Control Sample Data'!F326&lt;35,'Control Sample Data'!F326&gt;0),'Control Sample Data'!F326-'Choose Housekeeping Genes'!AD$27,35-'Choose Housekeeping Genes'!AD$27),"")</f>
        <v/>
      </c>
      <c r="AC326" s="132" t="str">
        <f>IF(SUM('Control Sample Data'!G$3:G$386)&gt;10,IF(AND(ISNUMBER('Control Sample Data'!G326),'Control Sample Data'!G326&lt;35,'Control Sample Data'!G326&gt;0),'Control Sample Data'!G326-'Choose Housekeeping Genes'!AE$27,35-'Choose Housekeeping Genes'!AE$27),"")</f>
        <v/>
      </c>
      <c r="AD326" s="132" t="str">
        <f>IF(SUM('Control Sample Data'!H$3:H$386)&gt;10,IF(AND(ISNUMBER('Control Sample Data'!H326),'Control Sample Data'!H326&lt;35,'Control Sample Data'!H326&gt;0),'Control Sample Data'!H326-'Choose Housekeeping Genes'!AF$27,35-'Choose Housekeeping Genes'!AF$27),"")</f>
        <v/>
      </c>
      <c r="AE326" s="132" t="str">
        <f>IF(SUM('Control Sample Data'!I$3:I$386)&gt;10,IF(AND(ISNUMBER('Control Sample Data'!I326),'Control Sample Data'!I326&lt;35,'Control Sample Data'!I326&gt;0),'Control Sample Data'!I326-'Choose Housekeeping Genes'!AG$27,35-'Choose Housekeeping Genes'!AG$27),"")</f>
        <v/>
      </c>
      <c r="AF326" s="132" t="str">
        <f>IF(SUM('Control Sample Data'!J$3:J$386)&gt;10,IF(AND(ISNUMBER('Control Sample Data'!J326),'Control Sample Data'!J326&lt;35,'Control Sample Data'!J326&gt;0),'Control Sample Data'!J326-'Choose Housekeeping Genes'!AH$27,35-'Choose Housekeeping Genes'!AH$27),"")</f>
        <v/>
      </c>
      <c r="AG326" s="132" t="str">
        <f>IF(SUM('Control Sample Data'!K$3:K$386)&gt;10,IF(AND(ISNUMBER('Control Sample Data'!K326),'Control Sample Data'!K326&lt;35,'Control Sample Data'!K326&gt;0),'Control Sample Data'!K326-'Choose Housekeeping Genes'!AI$27,35-'Choose Housekeeping Genes'!AI$27),"")</f>
        <v/>
      </c>
      <c r="AH326" s="132" t="str">
        <f>IF(SUM('Control Sample Data'!L$3:L$386)&gt;10,IF(AND(ISNUMBER('Control Sample Data'!L326),'Control Sample Data'!L326&lt;35,'Control Sample Data'!L326&gt;0),'Control Sample Data'!L326-'Choose Housekeeping Genes'!AJ$27,35-'Choose Housekeeping Genes'!AJ$27),"")</f>
        <v/>
      </c>
      <c r="AI326" s="132" t="str">
        <f>IF(SUM('Control Sample Data'!M$3:M$386)&gt;10,IF(AND(ISNUMBER('Control Sample Data'!M326),'Control Sample Data'!M326&lt;35,'Control Sample Data'!M326&gt;0),'Control Sample Data'!M326-'Choose Housekeeping Genes'!AK$27,35-'Choose Housekeeping Genes'!AK$27),"")</f>
        <v/>
      </c>
      <c r="AJ326" s="132" t="str">
        <f>IF(SUM('Control Sample Data'!N$3:N$386)&gt;10,IF(AND(ISNUMBER('Control Sample Data'!N326),'Control Sample Data'!N326&lt;35,'Control Sample Data'!N326&gt;0),'Control Sample Data'!N326-'Choose Housekeeping Genes'!AL$27,35-'Choose Housekeeping Genes'!AL$27),"")</f>
        <v/>
      </c>
      <c r="AK326" s="132" t="str">
        <f>IF(SUM('Control Sample Data'!O$3:O$386)&gt;10,IF(AND(ISNUMBER('Control Sample Data'!O326),'Control Sample Data'!O326&lt;35,'Control Sample Data'!O326&gt;0),'Control Sample Data'!O326-'Choose Housekeeping Genes'!AM$27,35-'Choose Housekeeping Genes'!AM$27),"")</f>
        <v/>
      </c>
      <c r="AL326" s="132" t="str">
        <f>IF(SUM('Control Sample Data'!P$3:P$386)&gt;10,IF(AND(ISNUMBER('Control Sample Data'!P326),'Control Sample Data'!P326&lt;35,'Control Sample Data'!P326&gt;0),'Control Sample Data'!P326-'Choose Housekeeping Genes'!AN$27,35-'Choose Housekeeping Genes'!AN$27),"")</f>
        <v/>
      </c>
      <c r="AM326" s="132" t="str">
        <f>IF(SUM('Control Sample Data'!Q$3:Q$386)&gt;10,IF(AND(ISNUMBER('Control Sample Data'!Q326),'Control Sample Data'!Q326&lt;35,'Control Sample Data'!Q326&gt;0),'Control Sample Data'!Q326-'Choose Housekeeping Genes'!AO$27,35-'Choose Housekeeping Genes'!AO$27),"")</f>
        <v/>
      </c>
      <c r="AN326" s="132" t="str">
        <f>IF(SUM('Control Sample Data'!R$3:R$386)&gt;10,IF(AND(ISNUMBER('Control Sample Data'!R326),'Control Sample Data'!R326&lt;35,'Control Sample Data'!R326&gt;0),'Control Sample Data'!R326-'Choose Housekeeping Genes'!AP$27,35-'Choose Housekeeping Genes'!AP$27),"")</f>
        <v/>
      </c>
      <c r="AO326" s="132" t="str">
        <f>IF(SUM('Control Sample Data'!S$3:S$386)&gt;10,IF(AND(ISNUMBER('Control Sample Data'!S326),'Control Sample Data'!S326&lt;35,'Control Sample Data'!S326&gt;0),'Control Sample Data'!S326-'Choose Housekeeping Genes'!AQ$27,35-'Choose Housekeeping Genes'!AQ$27),"")</f>
        <v/>
      </c>
      <c r="AP326" s="132" t="str">
        <f>IF(SUM('Control Sample Data'!T$3:T$386)&gt;10,IF(AND(ISNUMBER('Control Sample Data'!T326),'Control Sample Data'!T326&lt;35,'Control Sample Data'!T326&gt;0),'Control Sample Data'!T326-'Choose Housekeeping Genes'!AR$27,35-'Choose Housekeeping Genes'!AR$27),"")</f>
        <v/>
      </c>
      <c r="AQ326" s="132" t="str">
        <f>IF(SUM('Control Sample Data'!U$3:U$386)&gt;10,IF(AND(ISNUMBER('Control Sample Data'!U326),'Control Sample Data'!U326&lt;35,'Control Sample Data'!U326&gt;0),'Control Sample Data'!U326-'Choose Housekeeping Genes'!AS$27,35-'Choose Housekeeping Genes'!AS$27),"")</f>
        <v/>
      </c>
      <c r="AR326" s="132" t="str">
        <f>IF(SUM('Control Sample Data'!V$3:V$386)&gt;10,IF(AND(ISNUMBER('Control Sample Data'!V326),'Control Sample Data'!V326&lt;35,'Control Sample Data'!V326&gt;0),'Control Sample Data'!V326-'Choose Housekeeping Genes'!AT$27,35-'Choose Housekeeping Genes'!AT$27),"")</f>
        <v/>
      </c>
      <c r="AS326" s="135" t="str">
        <f>'Control Sample Data'!A326</f>
        <v>ST7-AS2-1</v>
      </c>
      <c r="AT326" s="35" t="s">
        <v>372</v>
      </c>
      <c r="AU326" s="132" t="str">
        <f ca="1">IF(ISNUMBER(C326-'Choose Housekeeping Genes'!D$17),C326-'Choose Housekeeping Genes'!D$17,"")</f>
        <v/>
      </c>
      <c r="AV326" s="132" t="str">
        <f ca="1">IF(ISNUMBER(D326-'Choose Housekeeping Genes'!E$17),D326-'Choose Housekeeping Genes'!E$17,"")</f>
        <v/>
      </c>
      <c r="AW326" s="132" t="str">
        <f ca="1">IF(ISNUMBER(E326-'Choose Housekeeping Genes'!F$17),E326-'Choose Housekeeping Genes'!F$17,"")</f>
        <v/>
      </c>
      <c r="AX326" s="132" t="str">
        <f ca="1">IF(ISNUMBER(F326-'Choose Housekeeping Genes'!G$17),F326-'Choose Housekeeping Genes'!G$17,"")</f>
        <v/>
      </c>
      <c r="AY326" s="132" t="str">
        <f ca="1">IF(ISNUMBER(G326-'Choose Housekeeping Genes'!H$17),G326-'Choose Housekeeping Genes'!H$17,"")</f>
        <v/>
      </c>
      <c r="AZ326" s="132" t="str">
        <f ca="1">IF(ISNUMBER(H326-'Choose Housekeeping Genes'!I$17),H326-'Choose Housekeeping Genes'!I$17,"")</f>
        <v/>
      </c>
      <c r="BA326" s="132" t="str">
        <f ca="1">IF(ISNUMBER(I326-'Choose Housekeeping Genes'!J$17),I326-'Choose Housekeeping Genes'!J$17,"")</f>
        <v/>
      </c>
      <c r="BB326" s="132" t="str">
        <f ca="1">IF(ISNUMBER(J326-'Choose Housekeeping Genes'!K$17),J326-'Choose Housekeeping Genes'!K$17,"")</f>
        <v/>
      </c>
      <c r="BC326" s="132" t="str">
        <f ca="1">IF(ISNUMBER(K326-'Choose Housekeeping Genes'!L$17),K326-'Choose Housekeeping Genes'!L$17,"")</f>
        <v/>
      </c>
      <c r="BD326" s="132" t="str">
        <f ca="1">IF(ISNUMBER(L326-'Choose Housekeeping Genes'!M$17),L326-'Choose Housekeeping Genes'!M$17,"")</f>
        <v/>
      </c>
      <c r="BE326" s="132" t="str">
        <f ca="1">IF(ISNUMBER(M326-'Choose Housekeeping Genes'!N$17),M326-'Choose Housekeeping Genes'!N$17,"")</f>
        <v/>
      </c>
      <c r="BF326" s="132" t="str">
        <f ca="1">IF(ISNUMBER(N326-'Choose Housekeeping Genes'!O$17),N326-'Choose Housekeeping Genes'!O$17,"")</f>
        <v/>
      </c>
      <c r="BG326" s="132" t="str">
        <f ca="1">IF(ISNUMBER(O326-'Choose Housekeeping Genes'!P$17),O326-'Choose Housekeeping Genes'!P$17,"")</f>
        <v/>
      </c>
      <c r="BH326" s="132" t="str">
        <f ca="1">IF(ISNUMBER(P326-'Choose Housekeeping Genes'!Q$17),P326-'Choose Housekeeping Genes'!Q$17,"")</f>
        <v/>
      </c>
      <c r="BI326" s="132" t="str">
        <f ca="1">IF(ISNUMBER(Q326-'Choose Housekeeping Genes'!R$17),Q326-'Choose Housekeeping Genes'!R$17,"")</f>
        <v/>
      </c>
      <c r="BJ326" s="132" t="str">
        <f ca="1">IF(ISNUMBER(R326-'Choose Housekeeping Genes'!S$17),R326-'Choose Housekeeping Genes'!S$17,"")</f>
        <v/>
      </c>
      <c r="BK326" s="132" t="str">
        <f ca="1">IF(ISNUMBER(S326-'Choose Housekeeping Genes'!T$17),S326-'Choose Housekeeping Genes'!T$17,"")</f>
        <v/>
      </c>
      <c r="BL326" s="132" t="str">
        <f ca="1">IF(ISNUMBER(T326-'Choose Housekeeping Genes'!U$17),T326-'Choose Housekeeping Genes'!U$17,"")</f>
        <v/>
      </c>
      <c r="BM326" s="132" t="str">
        <f ca="1">IF(ISNUMBER(U326-'Choose Housekeeping Genes'!V$17),U326-'Choose Housekeeping Genes'!V$17,"")</f>
        <v/>
      </c>
      <c r="BN326" s="132" t="str">
        <f ca="1">IF(ISNUMBER(V326-'Choose Housekeeping Genes'!W$17),V326-'Choose Housekeeping Genes'!W$17,"")</f>
        <v/>
      </c>
      <c r="BO326" s="142" t="str">
        <f t="shared" si="17"/>
        <v>ST7-AS2-1</v>
      </c>
      <c r="BP326" s="141" t="s">
        <v>372</v>
      </c>
      <c r="BQ326" s="132" t="str">
        <f ca="1">IF(ISNUMBER(Y326-'Choose Housekeeping Genes'!AA$17),Y326-'Choose Housekeeping Genes'!AA$17,"")</f>
        <v/>
      </c>
      <c r="BR326" s="132" t="str">
        <f ca="1">IF(ISNUMBER(Z326-'Choose Housekeeping Genes'!AB$17),Z326-'Choose Housekeeping Genes'!AB$17,"")</f>
        <v/>
      </c>
      <c r="BS326" s="132" t="str">
        <f ca="1">IF(ISNUMBER(AA326-'Choose Housekeeping Genes'!AC$17),AA326-'Choose Housekeeping Genes'!AC$17,"")</f>
        <v/>
      </c>
      <c r="BT326" s="132" t="str">
        <f ca="1">IF(ISNUMBER(AB326-'Choose Housekeeping Genes'!AD$17),AB326-'Choose Housekeeping Genes'!AD$17,"")</f>
        <v/>
      </c>
      <c r="BU326" s="132" t="str">
        <f ca="1">IF(ISNUMBER(AC326-'Choose Housekeeping Genes'!AE$17),AC326-'Choose Housekeeping Genes'!AE$17,"")</f>
        <v/>
      </c>
      <c r="BV326" s="132" t="str">
        <f ca="1">IF(ISNUMBER(AD326-'Choose Housekeeping Genes'!AF$17),AD326-'Choose Housekeeping Genes'!AF$17,"")</f>
        <v/>
      </c>
      <c r="BW326" s="132" t="str">
        <f ca="1">IF(ISNUMBER(AE326-'Choose Housekeeping Genes'!AG$17),AE326-'Choose Housekeeping Genes'!AG$17,"")</f>
        <v/>
      </c>
      <c r="BX326" s="132" t="str">
        <f ca="1">IF(ISNUMBER(AF326-'Choose Housekeeping Genes'!AH$17),AF326-'Choose Housekeeping Genes'!AH$17,"")</f>
        <v/>
      </c>
      <c r="BY326" s="132" t="str">
        <f ca="1">IF(ISNUMBER(AG326-'Choose Housekeeping Genes'!AI$17),AG326-'Choose Housekeeping Genes'!AI$17,"")</f>
        <v/>
      </c>
      <c r="BZ326" s="132" t="str">
        <f ca="1">IF(ISNUMBER(AH326-'Choose Housekeeping Genes'!AJ$17),AH326-'Choose Housekeeping Genes'!AJ$17,"")</f>
        <v/>
      </c>
      <c r="CA326" s="132" t="str">
        <f ca="1">IF(ISNUMBER(AI326-'Choose Housekeeping Genes'!AK$17),AI326-'Choose Housekeeping Genes'!AK$17,"")</f>
        <v/>
      </c>
      <c r="CB326" s="132" t="str">
        <f ca="1">IF(ISNUMBER(AJ326-'Choose Housekeeping Genes'!AL$17),AJ326-'Choose Housekeeping Genes'!AL$17,"")</f>
        <v/>
      </c>
      <c r="CC326" s="132" t="str">
        <f ca="1">IF(ISNUMBER(AK326-'Choose Housekeeping Genes'!AM$17),AK326-'Choose Housekeeping Genes'!AM$17,"")</f>
        <v/>
      </c>
      <c r="CD326" s="132" t="str">
        <f ca="1">IF(ISNUMBER(AL326-'Choose Housekeeping Genes'!AN$17),AL326-'Choose Housekeeping Genes'!AN$17,"")</f>
        <v/>
      </c>
      <c r="CE326" s="132" t="str">
        <f ca="1">IF(ISNUMBER(AM326-'Choose Housekeeping Genes'!AO$17),AM326-'Choose Housekeeping Genes'!AO$17,"")</f>
        <v/>
      </c>
      <c r="CF326" s="132" t="str">
        <f ca="1">IF(ISNUMBER(AN326-'Choose Housekeeping Genes'!AP$17),AN326-'Choose Housekeeping Genes'!AP$17,"")</f>
        <v/>
      </c>
      <c r="CG326" s="132" t="str">
        <f ca="1">IF(ISNUMBER(AO326-'Choose Housekeeping Genes'!AQ$17),AO326-'Choose Housekeeping Genes'!AQ$17,"")</f>
        <v/>
      </c>
      <c r="CH326" s="132" t="str">
        <f ca="1">IF(ISNUMBER(AP326-'Choose Housekeeping Genes'!AR$17),AP326-'Choose Housekeeping Genes'!AR$17,"")</f>
        <v/>
      </c>
      <c r="CI326" s="132" t="str">
        <f ca="1">IF(ISNUMBER(AQ326-'Choose Housekeeping Genes'!AS$17),AQ326-'Choose Housekeeping Genes'!AS$17,"")</f>
        <v/>
      </c>
      <c r="CJ326" s="132" t="str">
        <f ca="1">IF(ISNUMBER(AR326-'Choose Housekeeping Genes'!AT$17),AR326-'Choose Housekeeping Genes'!AT$17,"")</f>
        <v/>
      </c>
      <c r="CK326" s="137" t="e">
        <f t="shared" ca="1" si="18"/>
        <v>#DIV/0!</v>
      </c>
      <c r="CL326" s="138" t="e">
        <f t="shared" ca="1" si="19"/>
        <v>#DIV/0!</v>
      </c>
    </row>
    <row r="327" spans="1:90" ht="12.75" x14ac:dyDescent="0.15">
      <c r="A327" s="131" t="str">
        <f>'Transcript table'!C327</f>
        <v>ST7-AS2-2</v>
      </c>
      <c r="B327" s="35" t="s">
        <v>373</v>
      </c>
      <c r="C327" s="132" t="str">
        <f>IF(SUM('Test Sample Data'!C$3:C$386)&gt;10,IF(AND(ISNUMBER('Test Sample Data'!C327),'Test Sample Data'!C327&lt;35,'Test Sample Data'!C327&gt;0),'Test Sample Data'!C327-'Choose Housekeeping Genes'!D$27,35-'Choose Housekeeping Genes'!D$27),"")</f>
        <v/>
      </c>
      <c r="D327" s="132" t="str">
        <f>IF(SUM('Test Sample Data'!D$3:D$386)&gt;10,IF(AND(ISNUMBER('Test Sample Data'!D327),'Test Sample Data'!D327&lt;35,'Test Sample Data'!D327&gt;0),'Test Sample Data'!D327-'Choose Housekeeping Genes'!E$27,35-'Choose Housekeeping Genes'!E$27),"")</f>
        <v/>
      </c>
      <c r="E327" s="132" t="str">
        <f>IF(SUM('Test Sample Data'!E$3:E$386)&gt;10,IF(AND(ISNUMBER('Test Sample Data'!E327),'Test Sample Data'!E327&lt;35,'Test Sample Data'!E327&gt;0),'Test Sample Data'!E327-'Choose Housekeeping Genes'!F$27,35-'Choose Housekeeping Genes'!F$27),"")</f>
        <v/>
      </c>
      <c r="F327" s="132" t="str">
        <f>IF(SUM('Test Sample Data'!F$3:F$386)&gt;10,IF(AND(ISNUMBER('Test Sample Data'!F327),'Test Sample Data'!F327&lt;35,'Test Sample Data'!F327&gt;0),'Test Sample Data'!F327-'Choose Housekeeping Genes'!G$27,35-'Choose Housekeeping Genes'!G$27),"")</f>
        <v/>
      </c>
      <c r="G327" s="132" t="str">
        <f>IF(SUM('Test Sample Data'!G$3:G$386)&gt;10,IF(AND(ISNUMBER('Test Sample Data'!G327),'Test Sample Data'!G327&lt;35,'Test Sample Data'!G327&gt;0),'Test Sample Data'!G327-'Choose Housekeeping Genes'!H$27,35-'Choose Housekeeping Genes'!H$27),"")</f>
        <v/>
      </c>
      <c r="H327" s="132" t="str">
        <f>IF(SUM('Test Sample Data'!H$3:H$386)&gt;10,IF(AND(ISNUMBER('Test Sample Data'!H327),'Test Sample Data'!H327&lt;35,'Test Sample Data'!H327&gt;0),'Test Sample Data'!H327-'Choose Housekeeping Genes'!I$27,35-'Choose Housekeeping Genes'!I$27),"")</f>
        <v/>
      </c>
      <c r="I327" s="132" t="str">
        <f>IF(SUM('Test Sample Data'!I$3:I$386)&gt;10,IF(AND(ISNUMBER('Test Sample Data'!I327),'Test Sample Data'!I327&lt;35,'Test Sample Data'!I327&gt;0),'Test Sample Data'!I327-'Choose Housekeeping Genes'!J$27,35-'Choose Housekeeping Genes'!J$27),"")</f>
        <v/>
      </c>
      <c r="J327" s="132" t="str">
        <f>IF(SUM('Test Sample Data'!J$3:J$386)&gt;10,IF(AND(ISNUMBER('Test Sample Data'!J327),'Test Sample Data'!J327&lt;35,'Test Sample Data'!J327&gt;0),'Test Sample Data'!J327-'Choose Housekeeping Genes'!K$27,35-'Choose Housekeeping Genes'!K$27),"")</f>
        <v/>
      </c>
      <c r="K327" s="132" t="str">
        <f>IF(SUM('Test Sample Data'!K$3:K$386)&gt;10,IF(AND(ISNUMBER('Test Sample Data'!K327),'Test Sample Data'!K327&lt;35,'Test Sample Data'!K327&gt;0),'Test Sample Data'!K327-'Choose Housekeeping Genes'!L$27,35-'Choose Housekeeping Genes'!L$27),"")</f>
        <v/>
      </c>
      <c r="L327" s="132" t="str">
        <f>IF(SUM('Test Sample Data'!L$3:L$386)&gt;10,IF(AND(ISNUMBER('Test Sample Data'!L327),'Test Sample Data'!L327&lt;35,'Test Sample Data'!L327&gt;0),'Test Sample Data'!L327-'Choose Housekeeping Genes'!M$27,35-'Choose Housekeeping Genes'!M$27),"")</f>
        <v/>
      </c>
      <c r="M327" s="132" t="str">
        <f>IF(SUM('Test Sample Data'!M$3:M$386)&gt;10,IF(AND(ISNUMBER('Test Sample Data'!M327),'Test Sample Data'!M327&lt;35,'Test Sample Data'!M327&gt;0),'Test Sample Data'!M327-'Choose Housekeeping Genes'!N$27,35-'Choose Housekeeping Genes'!N$27),"")</f>
        <v/>
      </c>
      <c r="N327" s="132" t="str">
        <f>IF(SUM('Test Sample Data'!N$3:N$386)&gt;10,IF(AND(ISNUMBER('Test Sample Data'!N327),'Test Sample Data'!N327&lt;35,'Test Sample Data'!N327&gt;0),'Test Sample Data'!N327-'Choose Housekeeping Genes'!O$27,35-'Choose Housekeeping Genes'!O$27),"")</f>
        <v/>
      </c>
      <c r="O327" s="132" t="str">
        <f>IF(SUM('Test Sample Data'!O$3:O$386)&gt;10,IF(AND(ISNUMBER('Test Sample Data'!O327),'Test Sample Data'!O327&lt;35,'Test Sample Data'!O327&gt;0),'Test Sample Data'!O327-'Choose Housekeeping Genes'!P$27,35-'Choose Housekeeping Genes'!P$27),"")</f>
        <v/>
      </c>
      <c r="P327" s="132" t="str">
        <f>IF(SUM('Test Sample Data'!P$3:P$386)&gt;10,IF(AND(ISNUMBER('Test Sample Data'!P327),'Test Sample Data'!P327&lt;35,'Test Sample Data'!P327&gt;0),'Test Sample Data'!P327-'Choose Housekeeping Genes'!Q$27,35-'Choose Housekeeping Genes'!Q$27),"")</f>
        <v/>
      </c>
      <c r="Q327" s="132" t="str">
        <f>IF(SUM('Test Sample Data'!Q$3:Q$386)&gt;10,IF(AND(ISNUMBER('Test Sample Data'!Q327),'Test Sample Data'!Q327&lt;35,'Test Sample Data'!Q327&gt;0),'Test Sample Data'!Q327-'Choose Housekeeping Genes'!R$27,35-'Choose Housekeeping Genes'!R$27),"")</f>
        <v/>
      </c>
      <c r="R327" s="132" t="str">
        <f>IF(SUM('Test Sample Data'!R$3:R$386)&gt;10,IF(AND(ISNUMBER('Test Sample Data'!R327),'Test Sample Data'!R327&lt;35,'Test Sample Data'!R327&gt;0),'Test Sample Data'!R327-'Choose Housekeeping Genes'!S$27,35-'Choose Housekeeping Genes'!S$27),"")</f>
        <v/>
      </c>
      <c r="S327" s="132" t="str">
        <f>IF(SUM('Test Sample Data'!S$3:S$386)&gt;10,IF(AND(ISNUMBER('Test Sample Data'!S327),'Test Sample Data'!S327&lt;35,'Test Sample Data'!S327&gt;0),'Test Sample Data'!S327-'Choose Housekeeping Genes'!T$27,35-'Choose Housekeeping Genes'!T$27),"")</f>
        <v/>
      </c>
      <c r="T327" s="132" t="str">
        <f>IF(SUM('Test Sample Data'!T$3:T$386)&gt;10,IF(AND(ISNUMBER('Test Sample Data'!T327),'Test Sample Data'!T327&lt;35,'Test Sample Data'!T327&gt;0),'Test Sample Data'!T327-'Choose Housekeeping Genes'!U$27,35-'Choose Housekeeping Genes'!U$27),"")</f>
        <v/>
      </c>
      <c r="U327" s="132" t="str">
        <f>IF(SUM('Test Sample Data'!U$3:U$386)&gt;10,IF(AND(ISNUMBER('Test Sample Data'!U327),'Test Sample Data'!U327&lt;35,'Test Sample Data'!U327&gt;0),'Test Sample Data'!U327-'Choose Housekeeping Genes'!V$27,35-'Choose Housekeeping Genes'!V$27),"")</f>
        <v/>
      </c>
      <c r="V327" s="132" t="str">
        <f>IF(SUM('Test Sample Data'!V$3:V$386)&gt;10,IF(AND(ISNUMBER('Test Sample Data'!V327),'Test Sample Data'!V327&lt;35,'Test Sample Data'!V327&gt;0),'Test Sample Data'!V327-'Choose Housekeeping Genes'!W$27,35-'Choose Housekeeping Genes'!W$27),"")</f>
        <v/>
      </c>
      <c r="W327" s="140" t="str">
        <f>'Control Sample Data'!A327</f>
        <v>ST7-AS2-2</v>
      </c>
      <c r="X327" s="141" t="s">
        <v>373</v>
      </c>
      <c r="Y327" s="132" t="str">
        <f>IF(SUM('Control Sample Data'!C$3:C$386)&gt;10,IF(AND(ISNUMBER('Control Sample Data'!C327),'Control Sample Data'!C327&lt;35,'Control Sample Data'!C327&gt;0),'Control Sample Data'!C327-'Choose Housekeeping Genes'!AA$27,35-'Choose Housekeeping Genes'!AA$27),"")</f>
        <v/>
      </c>
      <c r="Z327" s="132" t="str">
        <f>IF(SUM('Control Sample Data'!D$3:D$386)&gt;10,IF(AND(ISNUMBER('Control Sample Data'!D327),'Control Sample Data'!D327&lt;35,'Control Sample Data'!D327&gt;0),'Control Sample Data'!D327-'Choose Housekeeping Genes'!AB$27,35-'Choose Housekeeping Genes'!AB$27),"")</f>
        <v/>
      </c>
      <c r="AA327" s="132" t="str">
        <f>IF(SUM('Control Sample Data'!E$3:E$386)&gt;10,IF(AND(ISNUMBER('Control Sample Data'!E327),'Control Sample Data'!E327&lt;35,'Control Sample Data'!E327&gt;0),'Control Sample Data'!E327-'Choose Housekeeping Genes'!AC$27,35-'Choose Housekeeping Genes'!AC$27),"")</f>
        <v/>
      </c>
      <c r="AB327" s="132" t="str">
        <f>IF(SUM('Control Sample Data'!F$3:F$386)&gt;10,IF(AND(ISNUMBER('Control Sample Data'!F327),'Control Sample Data'!F327&lt;35,'Control Sample Data'!F327&gt;0),'Control Sample Data'!F327-'Choose Housekeeping Genes'!AD$27,35-'Choose Housekeeping Genes'!AD$27),"")</f>
        <v/>
      </c>
      <c r="AC327" s="132" t="str">
        <f>IF(SUM('Control Sample Data'!G$3:G$386)&gt;10,IF(AND(ISNUMBER('Control Sample Data'!G327),'Control Sample Data'!G327&lt;35,'Control Sample Data'!G327&gt;0),'Control Sample Data'!G327-'Choose Housekeeping Genes'!AE$27,35-'Choose Housekeeping Genes'!AE$27),"")</f>
        <v/>
      </c>
      <c r="AD327" s="132" t="str">
        <f>IF(SUM('Control Sample Data'!H$3:H$386)&gt;10,IF(AND(ISNUMBER('Control Sample Data'!H327),'Control Sample Data'!H327&lt;35,'Control Sample Data'!H327&gt;0),'Control Sample Data'!H327-'Choose Housekeeping Genes'!AF$27,35-'Choose Housekeeping Genes'!AF$27),"")</f>
        <v/>
      </c>
      <c r="AE327" s="132" t="str">
        <f>IF(SUM('Control Sample Data'!I$3:I$386)&gt;10,IF(AND(ISNUMBER('Control Sample Data'!I327),'Control Sample Data'!I327&lt;35,'Control Sample Data'!I327&gt;0),'Control Sample Data'!I327-'Choose Housekeeping Genes'!AG$27,35-'Choose Housekeeping Genes'!AG$27),"")</f>
        <v/>
      </c>
      <c r="AF327" s="132" t="str">
        <f>IF(SUM('Control Sample Data'!J$3:J$386)&gt;10,IF(AND(ISNUMBER('Control Sample Data'!J327),'Control Sample Data'!J327&lt;35,'Control Sample Data'!J327&gt;0),'Control Sample Data'!J327-'Choose Housekeeping Genes'!AH$27,35-'Choose Housekeeping Genes'!AH$27),"")</f>
        <v/>
      </c>
      <c r="AG327" s="132" t="str">
        <f>IF(SUM('Control Sample Data'!K$3:K$386)&gt;10,IF(AND(ISNUMBER('Control Sample Data'!K327),'Control Sample Data'!K327&lt;35,'Control Sample Data'!K327&gt;0),'Control Sample Data'!K327-'Choose Housekeeping Genes'!AI$27,35-'Choose Housekeeping Genes'!AI$27),"")</f>
        <v/>
      </c>
      <c r="AH327" s="132" t="str">
        <f>IF(SUM('Control Sample Data'!L$3:L$386)&gt;10,IF(AND(ISNUMBER('Control Sample Data'!L327),'Control Sample Data'!L327&lt;35,'Control Sample Data'!L327&gt;0),'Control Sample Data'!L327-'Choose Housekeeping Genes'!AJ$27,35-'Choose Housekeeping Genes'!AJ$27),"")</f>
        <v/>
      </c>
      <c r="AI327" s="132" t="str">
        <f>IF(SUM('Control Sample Data'!M$3:M$386)&gt;10,IF(AND(ISNUMBER('Control Sample Data'!M327),'Control Sample Data'!M327&lt;35,'Control Sample Data'!M327&gt;0),'Control Sample Data'!M327-'Choose Housekeeping Genes'!AK$27,35-'Choose Housekeeping Genes'!AK$27),"")</f>
        <v/>
      </c>
      <c r="AJ327" s="132" t="str">
        <f>IF(SUM('Control Sample Data'!N$3:N$386)&gt;10,IF(AND(ISNUMBER('Control Sample Data'!N327),'Control Sample Data'!N327&lt;35,'Control Sample Data'!N327&gt;0),'Control Sample Data'!N327-'Choose Housekeeping Genes'!AL$27,35-'Choose Housekeeping Genes'!AL$27),"")</f>
        <v/>
      </c>
      <c r="AK327" s="132" t="str">
        <f>IF(SUM('Control Sample Data'!O$3:O$386)&gt;10,IF(AND(ISNUMBER('Control Sample Data'!O327),'Control Sample Data'!O327&lt;35,'Control Sample Data'!O327&gt;0),'Control Sample Data'!O327-'Choose Housekeeping Genes'!AM$27,35-'Choose Housekeeping Genes'!AM$27),"")</f>
        <v/>
      </c>
      <c r="AL327" s="132" t="str">
        <f>IF(SUM('Control Sample Data'!P$3:P$386)&gt;10,IF(AND(ISNUMBER('Control Sample Data'!P327),'Control Sample Data'!P327&lt;35,'Control Sample Data'!P327&gt;0),'Control Sample Data'!P327-'Choose Housekeeping Genes'!AN$27,35-'Choose Housekeeping Genes'!AN$27),"")</f>
        <v/>
      </c>
      <c r="AM327" s="132" t="str">
        <f>IF(SUM('Control Sample Data'!Q$3:Q$386)&gt;10,IF(AND(ISNUMBER('Control Sample Data'!Q327),'Control Sample Data'!Q327&lt;35,'Control Sample Data'!Q327&gt;0),'Control Sample Data'!Q327-'Choose Housekeeping Genes'!AO$27,35-'Choose Housekeeping Genes'!AO$27),"")</f>
        <v/>
      </c>
      <c r="AN327" s="132" t="str">
        <f>IF(SUM('Control Sample Data'!R$3:R$386)&gt;10,IF(AND(ISNUMBER('Control Sample Data'!R327),'Control Sample Data'!R327&lt;35,'Control Sample Data'!R327&gt;0),'Control Sample Data'!R327-'Choose Housekeeping Genes'!AP$27,35-'Choose Housekeeping Genes'!AP$27),"")</f>
        <v/>
      </c>
      <c r="AO327" s="132" t="str">
        <f>IF(SUM('Control Sample Data'!S$3:S$386)&gt;10,IF(AND(ISNUMBER('Control Sample Data'!S327),'Control Sample Data'!S327&lt;35,'Control Sample Data'!S327&gt;0),'Control Sample Data'!S327-'Choose Housekeeping Genes'!AQ$27,35-'Choose Housekeeping Genes'!AQ$27),"")</f>
        <v/>
      </c>
      <c r="AP327" s="132" t="str">
        <f>IF(SUM('Control Sample Data'!T$3:T$386)&gt;10,IF(AND(ISNUMBER('Control Sample Data'!T327),'Control Sample Data'!T327&lt;35,'Control Sample Data'!T327&gt;0),'Control Sample Data'!T327-'Choose Housekeeping Genes'!AR$27,35-'Choose Housekeeping Genes'!AR$27),"")</f>
        <v/>
      </c>
      <c r="AQ327" s="132" t="str">
        <f>IF(SUM('Control Sample Data'!U$3:U$386)&gt;10,IF(AND(ISNUMBER('Control Sample Data'!U327),'Control Sample Data'!U327&lt;35,'Control Sample Data'!U327&gt;0),'Control Sample Data'!U327-'Choose Housekeeping Genes'!AS$27,35-'Choose Housekeeping Genes'!AS$27),"")</f>
        <v/>
      </c>
      <c r="AR327" s="132" t="str">
        <f>IF(SUM('Control Sample Data'!V$3:V$386)&gt;10,IF(AND(ISNUMBER('Control Sample Data'!V327),'Control Sample Data'!V327&lt;35,'Control Sample Data'!V327&gt;0),'Control Sample Data'!V327-'Choose Housekeeping Genes'!AT$27,35-'Choose Housekeeping Genes'!AT$27),"")</f>
        <v/>
      </c>
      <c r="AS327" s="135" t="str">
        <f>'Control Sample Data'!A327</f>
        <v>ST7-AS2-2</v>
      </c>
      <c r="AT327" s="35" t="s">
        <v>373</v>
      </c>
      <c r="AU327" s="132" t="str">
        <f ca="1">IF(ISNUMBER(C327-'Choose Housekeeping Genes'!D$17),C327-'Choose Housekeeping Genes'!D$17,"")</f>
        <v/>
      </c>
      <c r="AV327" s="132" t="str">
        <f ca="1">IF(ISNUMBER(D327-'Choose Housekeeping Genes'!E$17),D327-'Choose Housekeeping Genes'!E$17,"")</f>
        <v/>
      </c>
      <c r="AW327" s="132" t="str">
        <f ca="1">IF(ISNUMBER(E327-'Choose Housekeeping Genes'!F$17),E327-'Choose Housekeeping Genes'!F$17,"")</f>
        <v/>
      </c>
      <c r="AX327" s="132" t="str">
        <f ca="1">IF(ISNUMBER(F327-'Choose Housekeeping Genes'!G$17),F327-'Choose Housekeeping Genes'!G$17,"")</f>
        <v/>
      </c>
      <c r="AY327" s="132" t="str">
        <f ca="1">IF(ISNUMBER(G327-'Choose Housekeeping Genes'!H$17),G327-'Choose Housekeeping Genes'!H$17,"")</f>
        <v/>
      </c>
      <c r="AZ327" s="132" t="str">
        <f ca="1">IF(ISNUMBER(H327-'Choose Housekeeping Genes'!I$17),H327-'Choose Housekeeping Genes'!I$17,"")</f>
        <v/>
      </c>
      <c r="BA327" s="132" t="str">
        <f ca="1">IF(ISNUMBER(I327-'Choose Housekeeping Genes'!J$17),I327-'Choose Housekeeping Genes'!J$17,"")</f>
        <v/>
      </c>
      <c r="BB327" s="132" t="str">
        <f ca="1">IF(ISNUMBER(J327-'Choose Housekeeping Genes'!K$17),J327-'Choose Housekeeping Genes'!K$17,"")</f>
        <v/>
      </c>
      <c r="BC327" s="132" t="str">
        <f ca="1">IF(ISNUMBER(K327-'Choose Housekeeping Genes'!L$17),K327-'Choose Housekeeping Genes'!L$17,"")</f>
        <v/>
      </c>
      <c r="BD327" s="132" t="str">
        <f ca="1">IF(ISNUMBER(L327-'Choose Housekeeping Genes'!M$17),L327-'Choose Housekeeping Genes'!M$17,"")</f>
        <v/>
      </c>
      <c r="BE327" s="132" t="str">
        <f ca="1">IF(ISNUMBER(M327-'Choose Housekeeping Genes'!N$17),M327-'Choose Housekeeping Genes'!N$17,"")</f>
        <v/>
      </c>
      <c r="BF327" s="132" t="str">
        <f ca="1">IF(ISNUMBER(N327-'Choose Housekeeping Genes'!O$17),N327-'Choose Housekeeping Genes'!O$17,"")</f>
        <v/>
      </c>
      <c r="BG327" s="132" t="str">
        <f ca="1">IF(ISNUMBER(O327-'Choose Housekeeping Genes'!P$17),O327-'Choose Housekeeping Genes'!P$17,"")</f>
        <v/>
      </c>
      <c r="BH327" s="132" t="str">
        <f ca="1">IF(ISNUMBER(P327-'Choose Housekeeping Genes'!Q$17),P327-'Choose Housekeeping Genes'!Q$17,"")</f>
        <v/>
      </c>
      <c r="BI327" s="132" t="str">
        <f ca="1">IF(ISNUMBER(Q327-'Choose Housekeeping Genes'!R$17),Q327-'Choose Housekeeping Genes'!R$17,"")</f>
        <v/>
      </c>
      <c r="BJ327" s="132" t="str">
        <f ca="1">IF(ISNUMBER(R327-'Choose Housekeeping Genes'!S$17),R327-'Choose Housekeeping Genes'!S$17,"")</f>
        <v/>
      </c>
      <c r="BK327" s="132" t="str">
        <f ca="1">IF(ISNUMBER(S327-'Choose Housekeeping Genes'!T$17),S327-'Choose Housekeeping Genes'!T$17,"")</f>
        <v/>
      </c>
      <c r="BL327" s="132" t="str">
        <f ca="1">IF(ISNUMBER(T327-'Choose Housekeeping Genes'!U$17),T327-'Choose Housekeeping Genes'!U$17,"")</f>
        <v/>
      </c>
      <c r="BM327" s="132" t="str">
        <f ca="1">IF(ISNUMBER(U327-'Choose Housekeeping Genes'!V$17),U327-'Choose Housekeeping Genes'!V$17,"")</f>
        <v/>
      </c>
      <c r="BN327" s="132" t="str">
        <f ca="1">IF(ISNUMBER(V327-'Choose Housekeeping Genes'!W$17),V327-'Choose Housekeeping Genes'!W$17,"")</f>
        <v/>
      </c>
      <c r="BO327" s="142" t="str">
        <f t="shared" si="17"/>
        <v>ST7-AS2-2</v>
      </c>
      <c r="BP327" s="141" t="s">
        <v>373</v>
      </c>
      <c r="BQ327" s="132" t="str">
        <f ca="1">IF(ISNUMBER(Y327-'Choose Housekeeping Genes'!AA$17),Y327-'Choose Housekeeping Genes'!AA$17,"")</f>
        <v/>
      </c>
      <c r="BR327" s="132" t="str">
        <f ca="1">IF(ISNUMBER(Z327-'Choose Housekeeping Genes'!AB$17),Z327-'Choose Housekeeping Genes'!AB$17,"")</f>
        <v/>
      </c>
      <c r="BS327" s="132" t="str">
        <f ca="1">IF(ISNUMBER(AA327-'Choose Housekeeping Genes'!AC$17),AA327-'Choose Housekeeping Genes'!AC$17,"")</f>
        <v/>
      </c>
      <c r="BT327" s="132" t="str">
        <f ca="1">IF(ISNUMBER(AB327-'Choose Housekeeping Genes'!AD$17),AB327-'Choose Housekeeping Genes'!AD$17,"")</f>
        <v/>
      </c>
      <c r="BU327" s="132" t="str">
        <f ca="1">IF(ISNUMBER(AC327-'Choose Housekeeping Genes'!AE$17),AC327-'Choose Housekeeping Genes'!AE$17,"")</f>
        <v/>
      </c>
      <c r="BV327" s="132" t="str">
        <f ca="1">IF(ISNUMBER(AD327-'Choose Housekeeping Genes'!AF$17),AD327-'Choose Housekeeping Genes'!AF$17,"")</f>
        <v/>
      </c>
      <c r="BW327" s="132" t="str">
        <f ca="1">IF(ISNUMBER(AE327-'Choose Housekeeping Genes'!AG$17),AE327-'Choose Housekeeping Genes'!AG$17,"")</f>
        <v/>
      </c>
      <c r="BX327" s="132" t="str">
        <f ca="1">IF(ISNUMBER(AF327-'Choose Housekeeping Genes'!AH$17),AF327-'Choose Housekeeping Genes'!AH$17,"")</f>
        <v/>
      </c>
      <c r="BY327" s="132" t="str">
        <f ca="1">IF(ISNUMBER(AG327-'Choose Housekeeping Genes'!AI$17),AG327-'Choose Housekeeping Genes'!AI$17,"")</f>
        <v/>
      </c>
      <c r="BZ327" s="132" t="str">
        <f ca="1">IF(ISNUMBER(AH327-'Choose Housekeeping Genes'!AJ$17),AH327-'Choose Housekeeping Genes'!AJ$17,"")</f>
        <v/>
      </c>
      <c r="CA327" s="132" t="str">
        <f ca="1">IF(ISNUMBER(AI327-'Choose Housekeeping Genes'!AK$17),AI327-'Choose Housekeeping Genes'!AK$17,"")</f>
        <v/>
      </c>
      <c r="CB327" s="132" t="str">
        <f ca="1">IF(ISNUMBER(AJ327-'Choose Housekeeping Genes'!AL$17),AJ327-'Choose Housekeeping Genes'!AL$17,"")</f>
        <v/>
      </c>
      <c r="CC327" s="132" t="str">
        <f ca="1">IF(ISNUMBER(AK327-'Choose Housekeeping Genes'!AM$17),AK327-'Choose Housekeeping Genes'!AM$17,"")</f>
        <v/>
      </c>
      <c r="CD327" s="132" t="str">
        <f ca="1">IF(ISNUMBER(AL327-'Choose Housekeeping Genes'!AN$17),AL327-'Choose Housekeeping Genes'!AN$17,"")</f>
        <v/>
      </c>
      <c r="CE327" s="132" t="str">
        <f ca="1">IF(ISNUMBER(AM327-'Choose Housekeeping Genes'!AO$17),AM327-'Choose Housekeeping Genes'!AO$17,"")</f>
        <v/>
      </c>
      <c r="CF327" s="132" t="str">
        <f ca="1">IF(ISNUMBER(AN327-'Choose Housekeeping Genes'!AP$17),AN327-'Choose Housekeeping Genes'!AP$17,"")</f>
        <v/>
      </c>
      <c r="CG327" s="132" t="str">
        <f ca="1">IF(ISNUMBER(AO327-'Choose Housekeeping Genes'!AQ$17),AO327-'Choose Housekeeping Genes'!AQ$17,"")</f>
        <v/>
      </c>
      <c r="CH327" s="132" t="str">
        <f ca="1">IF(ISNUMBER(AP327-'Choose Housekeeping Genes'!AR$17),AP327-'Choose Housekeeping Genes'!AR$17,"")</f>
        <v/>
      </c>
      <c r="CI327" s="132" t="str">
        <f ca="1">IF(ISNUMBER(AQ327-'Choose Housekeeping Genes'!AS$17),AQ327-'Choose Housekeeping Genes'!AS$17,"")</f>
        <v/>
      </c>
      <c r="CJ327" s="132" t="str">
        <f ca="1">IF(ISNUMBER(AR327-'Choose Housekeeping Genes'!AT$17),AR327-'Choose Housekeeping Genes'!AT$17,"")</f>
        <v/>
      </c>
      <c r="CK327" s="137" t="e">
        <f t="shared" ca="1" si="18"/>
        <v>#DIV/0!</v>
      </c>
      <c r="CL327" s="138" t="e">
        <f t="shared" ca="1" si="19"/>
        <v>#DIV/0!</v>
      </c>
    </row>
    <row r="328" spans="1:90" ht="12.75" x14ac:dyDescent="0.15">
      <c r="A328" s="131" t="str">
        <f>'Transcript table'!C328</f>
        <v>TMEM161B-AS1-1</v>
      </c>
      <c r="B328" s="35" t="s">
        <v>374</v>
      </c>
      <c r="C328" s="132" t="str">
        <f>IF(SUM('Test Sample Data'!C$3:C$386)&gt;10,IF(AND(ISNUMBER('Test Sample Data'!C328),'Test Sample Data'!C328&lt;35,'Test Sample Data'!C328&gt;0),'Test Sample Data'!C328-'Choose Housekeeping Genes'!D$27,35-'Choose Housekeeping Genes'!D$27),"")</f>
        <v/>
      </c>
      <c r="D328" s="132" t="str">
        <f>IF(SUM('Test Sample Data'!D$3:D$386)&gt;10,IF(AND(ISNUMBER('Test Sample Data'!D328),'Test Sample Data'!D328&lt;35,'Test Sample Data'!D328&gt;0),'Test Sample Data'!D328-'Choose Housekeeping Genes'!E$27,35-'Choose Housekeeping Genes'!E$27),"")</f>
        <v/>
      </c>
      <c r="E328" s="132" t="str">
        <f>IF(SUM('Test Sample Data'!E$3:E$386)&gt;10,IF(AND(ISNUMBER('Test Sample Data'!E328),'Test Sample Data'!E328&lt;35,'Test Sample Data'!E328&gt;0),'Test Sample Data'!E328-'Choose Housekeeping Genes'!F$27,35-'Choose Housekeeping Genes'!F$27),"")</f>
        <v/>
      </c>
      <c r="F328" s="132" t="str">
        <f>IF(SUM('Test Sample Data'!F$3:F$386)&gt;10,IF(AND(ISNUMBER('Test Sample Data'!F328),'Test Sample Data'!F328&lt;35,'Test Sample Data'!F328&gt;0),'Test Sample Data'!F328-'Choose Housekeeping Genes'!G$27,35-'Choose Housekeeping Genes'!G$27),"")</f>
        <v/>
      </c>
      <c r="G328" s="132" t="str">
        <f>IF(SUM('Test Sample Data'!G$3:G$386)&gt;10,IF(AND(ISNUMBER('Test Sample Data'!G328),'Test Sample Data'!G328&lt;35,'Test Sample Data'!G328&gt;0),'Test Sample Data'!G328-'Choose Housekeeping Genes'!H$27,35-'Choose Housekeeping Genes'!H$27),"")</f>
        <v/>
      </c>
      <c r="H328" s="132" t="str">
        <f>IF(SUM('Test Sample Data'!H$3:H$386)&gt;10,IF(AND(ISNUMBER('Test Sample Data'!H328),'Test Sample Data'!H328&lt;35,'Test Sample Data'!H328&gt;0),'Test Sample Data'!H328-'Choose Housekeeping Genes'!I$27,35-'Choose Housekeeping Genes'!I$27),"")</f>
        <v/>
      </c>
      <c r="I328" s="132" t="str">
        <f>IF(SUM('Test Sample Data'!I$3:I$386)&gt;10,IF(AND(ISNUMBER('Test Sample Data'!I328),'Test Sample Data'!I328&lt;35,'Test Sample Data'!I328&gt;0),'Test Sample Data'!I328-'Choose Housekeeping Genes'!J$27,35-'Choose Housekeeping Genes'!J$27),"")</f>
        <v/>
      </c>
      <c r="J328" s="132" t="str">
        <f>IF(SUM('Test Sample Data'!J$3:J$386)&gt;10,IF(AND(ISNUMBER('Test Sample Data'!J328),'Test Sample Data'!J328&lt;35,'Test Sample Data'!J328&gt;0),'Test Sample Data'!J328-'Choose Housekeeping Genes'!K$27,35-'Choose Housekeeping Genes'!K$27),"")</f>
        <v/>
      </c>
      <c r="K328" s="132" t="str">
        <f>IF(SUM('Test Sample Data'!K$3:K$386)&gt;10,IF(AND(ISNUMBER('Test Sample Data'!K328),'Test Sample Data'!K328&lt;35,'Test Sample Data'!K328&gt;0),'Test Sample Data'!K328-'Choose Housekeeping Genes'!L$27,35-'Choose Housekeeping Genes'!L$27),"")</f>
        <v/>
      </c>
      <c r="L328" s="132" t="str">
        <f>IF(SUM('Test Sample Data'!L$3:L$386)&gt;10,IF(AND(ISNUMBER('Test Sample Data'!L328),'Test Sample Data'!L328&lt;35,'Test Sample Data'!L328&gt;0),'Test Sample Data'!L328-'Choose Housekeeping Genes'!M$27,35-'Choose Housekeeping Genes'!M$27),"")</f>
        <v/>
      </c>
      <c r="M328" s="132" t="str">
        <f>IF(SUM('Test Sample Data'!M$3:M$386)&gt;10,IF(AND(ISNUMBER('Test Sample Data'!M328),'Test Sample Data'!M328&lt;35,'Test Sample Data'!M328&gt;0),'Test Sample Data'!M328-'Choose Housekeeping Genes'!N$27,35-'Choose Housekeeping Genes'!N$27),"")</f>
        <v/>
      </c>
      <c r="N328" s="132" t="str">
        <f>IF(SUM('Test Sample Data'!N$3:N$386)&gt;10,IF(AND(ISNUMBER('Test Sample Data'!N328),'Test Sample Data'!N328&lt;35,'Test Sample Data'!N328&gt;0),'Test Sample Data'!N328-'Choose Housekeeping Genes'!O$27,35-'Choose Housekeeping Genes'!O$27),"")</f>
        <v/>
      </c>
      <c r="O328" s="132" t="str">
        <f>IF(SUM('Test Sample Data'!O$3:O$386)&gt;10,IF(AND(ISNUMBER('Test Sample Data'!O328),'Test Sample Data'!O328&lt;35,'Test Sample Data'!O328&gt;0),'Test Sample Data'!O328-'Choose Housekeeping Genes'!P$27,35-'Choose Housekeeping Genes'!P$27),"")</f>
        <v/>
      </c>
      <c r="P328" s="132" t="str">
        <f>IF(SUM('Test Sample Data'!P$3:P$386)&gt;10,IF(AND(ISNUMBER('Test Sample Data'!P328),'Test Sample Data'!P328&lt;35,'Test Sample Data'!P328&gt;0),'Test Sample Data'!P328-'Choose Housekeeping Genes'!Q$27,35-'Choose Housekeeping Genes'!Q$27),"")</f>
        <v/>
      </c>
      <c r="Q328" s="132" t="str">
        <f>IF(SUM('Test Sample Data'!Q$3:Q$386)&gt;10,IF(AND(ISNUMBER('Test Sample Data'!Q328),'Test Sample Data'!Q328&lt;35,'Test Sample Data'!Q328&gt;0),'Test Sample Data'!Q328-'Choose Housekeeping Genes'!R$27,35-'Choose Housekeeping Genes'!R$27),"")</f>
        <v/>
      </c>
      <c r="R328" s="132" t="str">
        <f>IF(SUM('Test Sample Data'!R$3:R$386)&gt;10,IF(AND(ISNUMBER('Test Sample Data'!R328),'Test Sample Data'!R328&lt;35,'Test Sample Data'!R328&gt;0),'Test Sample Data'!R328-'Choose Housekeeping Genes'!S$27,35-'Choose Housekeeping Genes'!S$27),"")</f>
        <v/>
      </c>
      <c r="S328" s="132" t="str">
        <f>IF(SUM('Test Sample Data'!S$3:S$386)&gt;10,IF(AND(ISNUMBER('Test Sample Data'!S328),'Test Sample Data'!S328&lt;35,'Test Sample Data'!S328&gt;0),'Test Sample Data'!S328-'Choose Housekeeping Genes'!T$27,35-'Choose Housekeeping Genes'!T$27),"")</f>
        <v/>
      </c>
      <c r="T328" s="132" t="str">
        <f>IF(SUM('Test Sample Data'!T$3:T$386)&gt;10,IF(AND(ISNUMBER('Test Sample Data'!T328),'Test Sample Data'!T328&lt;35,'Test Sample Data'!T328&gt;0),'Test Sample Data'!T328-'Choose Housekeeping Genes'!U$27,35-'Choose Housekeeping Genes'!U$27),"")</f>
        <v/>
      </c>
      <c r="U328" s="132" t="str">
        <f>IF(SUM('Test Sample Data'!U$3:U$386)&gt;10,IF(AND(ISNUMBER('Test Sample Data'!U328),'Test Sample Data'!U328&lt;35,'Test Sample Data'!U328&gt;0),'Test Sample Data'!U328-'Choose Housekeeping Genes'!V$27,35-'Choose Housekeeping Genes'!V$27),"")</f>
        <v/>
      </c>
      <c r="V328" s="132" t="str">
        <f>IF(SUM('Test Sample Data'!V$3:V$386)&gt;10,IF(AND(ISNUMBER('Test Sample Data'!V328),'Test Sample Data'!V328&lt;35,'Test Sample Data'!V328&gt;0),'Test Sample Data'!V328-'Choose Housekeeping Genes'!W$27,35-'Choose Housekeeping Genes'!W$27),"")</f>
        <v/>
      </c>
      <c r="W328" s="140" t="str">
        <f>'Control Sample Data'!A328</f>
        <v>TMEM161B-AS1-1</v>
      </c>
      <c r="X328" s="141" t="s">
        <v>374</v>
      </c>
      <c r="Y328" s="132" t="str">
        <f>IF(SUM('Control Sample Data'!C$3:C$386)&gt;10,IF(AND(ISNUMBER('Control Sample Data'!C328),'Control Sample Data'!C328&lt;35,'Control Sample Data'!C328&gt;0),'Control Sample Data'!C328-'Choose Housekeeping Genes'!AA$27,35-'Choose Housekeeping Genes'!AA$27),"")</f>
        <v/>
      </c>
      <c r="Z328" s="132" t="str">
        <f>IF(SUM('Control Sample Data'!D$3:D$386)&gt;10,IF(AND(ISNUMBER('Control Sample Data'!D328),'Control Sample Data'!D328&lt;35,'Control Sample Data'!D328&gt;0),'Control Sample Data'!D328-'Choose Housekeeping Genes'!AB$27,35-'Choose Housekeeping Genes'!AB$27),"")</f>
        <v/>
      </c>
      <c r="AA328" s="132" t="str">
        <f>IF(SUM('Control Sample Data'!E$3:E$386)&gt;10,IF(AND(ISNUMBER('Control Sample Data'!E328),'Control Sample Data'!E328&lt;35,'Control Sample Data'!E328&gt;0),'Control Sample Data'!E328-'Choose Housekeeping Genes'!AC$27,35-'Choose Housekeeping Genes'!AC$27),"")</f>
        <v/>
      </c>
      <c r="AB328" s="132" t="str">
        <f>IF(SUM('Control Sample Data'!F$3:F$386)&gt;10,IF(AND(ISNUMBER('Control Sample Data'!F328),'Control Sample Data'!F328&lt;35,'Control Sample Data'!F328&gt;0),'Control Sample Data'!F328-'Choose Housekeeping Genes'!AD$27,35-'Choose Housekeeping Genes'!AD$27),"")</f>
        <v/>
      </c>
      <c r="AC328" s="132" t="str">
        <f>IF(SUM('Control Sample Data'!G$3:G$386)&gt;10,IF(AND(ISNUMBER('Control Sample Data'!G328),'Control Sample Data'!G328&lt;35,'Control Sample Data'!G328&gt;0),'Control Sample Data'!G328-'Choose Housekeeping Genes'!AE$27,35-'Choose Housekeeping Genes'!AE$27),"")</f>
        <v/>
      </c>
      <c r="AD328" s="132" t="str">
        <f>IF(SUM('Control Sample Data'!H$3:H$386)&gt;10,IF(AND(ISNUMBER('Control Sample Data'!H328),'Control Sample Data'!H328&lt;35,'Control Sample Data'!H328&gt;0),'Control Sample Data'!H328-'Choose Housekeeping Genes'!AF$27,35-'Choose Housekeeping Genes'!AF$27),"")</f>
        <v/>
      </c>
      <c r="AE328" s="132" t="str">
        <f>IF(SUM('Control Sample Data'!I$3:I$386)&gt;10,IF(AND(ISNUMBER('Control Sample Data'!I328),'Control Sample Data'!I328&lt;35,'Control Sample Data'!I328&gt;0),'Control Sample Data'!I328-'Choose Housekeeping Genes'!AG$27,35-'Choose Housekeeping Genes'!AG$27),"")</f>
        <v/>
      </c>
      <c r="AF328" s="132" t="str">
        <f>IF(SUM('Control Sample Data'!J$3:J$386)&gt;10,IF(AND(ISNUMBER('Control Sample Data'!J328),'Control Sample Data'!J328&lt;35,'Control Sample Data'!J328&gt;0),'Control Sample Data'!J328-'Choose Housekeeping Genes'!AH$27,35-'Choose Housekeeping Genes'!AH$27),"")</f>
        <v/>
      </c>
      <c r="AG328" s="132" t="str">
        <f>IF(SUM('Control Sample Data'!K$3:K$386)&gt;10,IF(AND(ISNUMBER('Control Sample Data'!K328),'Control Sample Data'!K328&lt;35,'Control Sample Data'!K328&gt;0),'Control Sample Data'!K328-'Choose Housekeeping Genes'!AI$27,35-'Choose Housekeeping Genes'!AI$27),"")</f>
        <v/>
      </c>
      <c r="AH328" s="132" t="str">
        <f>IF(SUM('Control Sample Data'!L$3:L$386)&gt;10,IF(AND(ISNUMBER('Control Sample Data'!L328),'Control Sample Data'!L328&lt;35,'Control Sample Data'!L328&gt;0),'Control Sample Data'!L328-'Choose Housekeeping Genes'!AJ$27,35-'Choose Housekeeping Genes'!AJ$27),"")</f>
        <v/>
      </c>
      <c r="AI328" s="132" t="str">
        <f>IF(SUM('Control Sample Data'!M$3:M$386)&gt;10,IF(AND(ISNUMBER('Control Sample Data'!M328),'Control Sample Data'!M328&lt;35,'Control Sample Data'!M328&gt;0),'Control Sample Data'!M328-'Choose Housekeeping Genes'!AK$27,35-'Choose Housekeeping Genes'!AK$27),"")</f>
        <v/>
      </c>
      <c r="AJ328" s="132" t="str">
        <f>IF(SUM('Control Sample Data'!N$3:N$386)&gt;10,IF(AND(ISNUMBER('Control Sample Data'!N328),'Control Sample Data'!N328&lt;35,'Control Sample Data'!N328&gt;0),'Control Sample Data'!N328-'Choose Housekeeping Genes'!AL$27,35-'Choose Housekeeping Genes'!AL$27),"")</f>
        <v/>
      </c>
      <c r="AK328" s="132" t="str">
        <f>IF(SUM('Control Sample Data'!O$3:O$386)&gt;10,IF(AND(ISNUMBER('Control Sample Data'!O328),'Control Sample Data'!O328&lt;35,'Control Sample Data'!O328&gt;0),'Control Sample Data'!O328-'Choose Housekeeping Genes'!AM$27,35-'Choose Housekeeping Genes'!AM$27),"")</f>
        <v/>
      </c>
      <c r="AL328" s="132" t="str">
        <f>IF(SUM('Control Sample Data'!P$3:P$386)&gt;10,IF(AND(ISNUMBER('Control Sample Data'!P328),'Control Sample Data'!P328&lt;35,'Control Sample Data'!P328&gt;0),'Control Sample Data'!P328-'Choose Housekeeping Genes'!AN$27,35-'Choose Housekeeping Genes'!AN$27),"")</f>
        <v/>
      </c>
      <c r="AM328" s="132" t="str">
        <f>IF(SUM('Control Sample Data'!Q$3:Q$386)&gt;10,IF(AND(ISNUMBER('Control Sample Data'!Q328),'Control Sample Data'!Q328&lt;35,'Control Sample Data'!Q328&gt;0),'Control Sample Data'!Q328-'Choose Housekeeping Genes'!AO$27,35-'Choose Housekeeping Genes'!AO$27),"")</f>
        <v/>
      </c>
      <c r="AN328" s="132" t="str">
        <f>IF(SUM('Control Sample Data'!R$3:R$386)&gt;10,IF(AND(ISNUMBER('Control Sample Data'!R328),'Control Sample Data'!R328&lt;35,'Control Sample Data'!R328&gt;0),'Control Sample Data'!R328-'Choose Housekeeping Genes'!AP$27,35-'Choose Housekeeping Genes'!AP$27),"")</f>
        <v/>
      </c>
      <c r="AO328" s="132" t="str">
        <f>IF(SUM('Control Sample Data'!S$3:S$386)&gt;10,IF(AND(ISNUMBER('Control Sample Data'!S328),'Control Sample Data'!S328&lt;35,'Control Sample Data'!S328&gt;0),'Control Sample Data'!S328-'Choose Housekeeping Genes'!AQ$27,35-'Choose Housekeeping Genes'!AQ$27),"")</f>
        <v/>
      </c>
      <c r="AP328" s="132" t="str">
        <f>IF(SUM('Control Sample Data'!T$3:T$386)&gt;10,IF(AND(ISNUMBER('Control Sample Data'!T328),'Control Sample Data'!T328&lt;35,'Control Sample Data'!T328&gt;0),'Control Sample Data'!T328-'Choose Housekeeping Genes'!AR$27,35-'Choose Housekeeping Genes'!AR$27),"")</f>
        <v/>
      </c>
      <c r="AQ328" s="132" t="str">
        <f>IF(SUM('Control Sample Data'!U$3:U$386)&gt;10,IF(AND(ISNUMBER('Control Sample Data'!U328),'Control Sample Data'!U328&lt;35,'Control Sample Data'!U328&gt;0),'Control Sample Data'!U328-'Choose Housekeeping Genes'!AS$27,35-'Choose Housekeeping Genes'!AS$27),"")</f>
        <v/>
      </c>
      <c r="AR328" s="132" t="str">
        <f>IF(SUM('Control Sample Data'!V$3:V$386)&gt;10,IF(AND(ISNUMBER('Control Sample Data'!V328),'Control Sample Data'!V328&lt;35,'Control Sample Data'!V328&gt;0),'Control Sample Data'!V328-'Choose Housekeeping Genes'!AT$27,35-'Choose Housekeeping Genes'!AT$27),"")</f>
        <v/>
      </c>
      <c r="AS328" s="135" t="str">
        <f>'Control Sample Data'!A328</f>
        <v>TMEM161B-AS1-1</v>
      </c>
      <c r="AT328" s="35" t="s">
        <v>374</v>
      </c>
      <c r="AU328" s="132" t="str">
        <f ca="1">IF(ISNUMBER(C328-'Choose Housekeeping Genes'!D$17),C328-'Choose Housekeeping Genes'!D$17,"")</f>
        <v/>
      </c>
      <c r="AV328" s="132" t="str">
        <f ca="1">IF(ISNUMBER(D328-'Choose Housekeeping Genes'!E$17),D328-'Choose Housekeeping Genes'!E$17,"")</f>
        <v/>
      </c>
      <c r="AW328" s="132" t="str">
        <f ca="1">IF(ISNUMBER(E328-'Choose Housekeeping Genes'!F$17),E328-'Choose Housekeeping Genes'!F$17,"")</f>
        <v/>
      </c>
      <c r="AX328" s="132" t="str">
        <f ca="1">IF(ISNUMBER(F328-'Choose Housekeeping Genes'!G$17),F328-'Choose Housekeeping Genes'!G$17,"")</f>
        <v/>
      </c>
      <c r="AY328" s="132" t="str">
        <f ca="1">IF(ISNUMBER(G328-'Choose Housekeeping Genes'!H$17),G328-'Choose Housekeeping Genes'!H$17,"")</f>
        <v/>
      </c>
      <c r="AZ328" s="132" t="str">
        <f ca="1">IF(ISNUMBER(H328-'Choose Housekeeping Genes'!I$17),H328-'Choose Housekeeping Genes'!I$17,"")</f>
        <v/>
      </c>
      <c r="BA328" s="132" t="str">
        <f ca="1">IF(ISNUMBER(I328-'Choose Housekeeping Genes'!J$17),I328-'Choose Housekeeping Genes'!J$17,"")</f>
        <v/>
      </c>
      <c r="BB328" s="132" t="str">
        <f ca="1">IF(ISNUMBER(J328-'Choose Housekeeping Genes'!K$17),J328-'Choose Housekeeping Genes'!K$17,"")</f>
        <v/>
      </c>
      <c r="BC328" s="132" t="str">
        <f ca="1">IF(ISNUMBER(K328-'Choose Housekeeping Genes'!L$17),K328-'Choose Housekeeping Genes'!L$17,"")</f>
        <v/>
      </c>
      <c r="BD328" s="132" t="str">
        <f ca="1">IF(ISNUMBER(L328-'Choose Housekeeping Genes'!M$17),L328-'Choose Housekeeping Genes'!M$17,"")</f>
        <v/>
      </c>
      <c r="BE328" s="132" t="str">
        <f ca="1">IF(ISNUMBER(M328-'Choose Housekeeping Genes'!N$17),M328-'Choose Housekeeping Genes'!N$17,"")</f>
        <v/>
      </c>
      <c r="BF328" s="132" t="str">
        <f ca="1">IF(ISNUMBER(N328-'Choose Housekeeping Genes'!O$17),N328-'Choose Housekeeping Genes'!O$17,"")</f>
        <v/>
      </c>
      <c r="BG328" s="132" t="str">
        <f ca="1">IF(ISNUMBER(O328-'Choose Housekeeping Genes'!P$17),O328-'Choose Housekeeping Genes'!P$17,"")</f>
        <v/>
      </c>
      <c r="BH328" s="132" t="str">
        <f ca="1">IF(ISNUMBER(P328-'Choose Housekeeping Genes'!Q$17),P328-'Choose Housekeeping Genes'!Q$17,"")</f>
        <v/>
      </c>
      <c r="BI328" s="132" t="str">
        <f ca="1">IF(ISNUMBER(Q328-'Choose Housekeeping Genes'!R$17),Q328-'Choose Housekeeping Genes'!R$17,"")</f>
        <v/>
      </c>
      <c r="BJ328" s="132" t="str">
        <f ca="1">IF(ISNUMBER(R328-'Choose Housekeeping Genes'!S$17),R328-'Choose Housekeeping Genes'!S$17,"")</f>
        <v/>
      </c>
      <c r="BK328" s="132" t="str">
        <f ca="1">IF(ISNUMBER(S328-'Choose Housekeeping Genes'!T$17),S328-'Choose Housekeeping Genes'!T$17,"")</f>
        <v/>
      </c>
      <c r="BL328" s="132" t="str">
        <f ca="1">IF(ISNUMBER(T328-'Choose Housekeeping Genes'!U$17),T328-'Choose Housekeeping Genes'!U$17,"")</f>
        <v/>
      </c>
      <c r="BM328" s="132" t="str">
        <f ca="1">IF(ISNUMBER(U328-'Choose Housekeeping Genes'!V$17),U328-'Choose Housekeeping Genes'!V$17,"")</f>
        <v/>
      </c>
      <c r="BN328" s="132" t="str">
        <f ca="1">IF(ISNUMBER(V328-'Choose Housekeeping Genes'!W$17),V328-'Choose Housekeeping Genes'!W$17,"")</f>
        <v/>
      </c>
      <c r="BO328" s="142" t="str">
        <f t="shared" si="17"/>
        <v>TMEM161B-AS1-1</v>
      </c>
      <c r="BP328" s="141" t="s">
        <v>374</v>
      </c>
      <c r="BQ328" s="132" t="str">
        <f ca="1">IF(ISNUMBER(Y328-'Choose Housekeeping Genes'!AA$17),Y328-'Choose Housekeeping Genes'!AA$17,"")</f>
        <v/>
      </c>
      <c r="BR328" s="132" t="str">
        <f ca="1">IF(ISNUMBER(Z328-'Choose Housekeeping Genes'!AB$17),Z328-'Choose Housekeeping Genes'!AB$17,"")</f>
        <v/>
      </c>
      <c r="BS328" s="132" t="str">
        <f ca="1">IF(ISNUMBER(AA328-'Choose Housekeeping Genes'!AC$17),AA328-'Choose Housekeeping Genes'!AC$17,"")</f>
        <v/>
      </c>
      <c r="BT328" s="132" t="str">
        <f ca="1">IF(ISNUMBER(AB328-'Choose Housekeeping Genes'!AD$17),AB328-'Choose Housekeeping Genes'!AD$17,"")</f>
        <v/>
      </c>
      <c r="BU328" s="132" t="str">
        <f ca="1">IF(ISNUMBER(AC328-'Choose Housekeeping Genes'!AE$17),AC328-'Choose Housekeeping Genes'!AE$17,"")</f>
        <v/>
      </c>
      <c r="BV328" s="132" t="str">
        <f ca="1">IF(ISNUMBER(AD328-'Choose Housekeeping Genes'!AF$17),AD328-'Choose Housekeeping Genes'!AF$17,"")</f>
        <v/>
      </c>
      <c r="BW328" s="132" t="str">
        <f ca="1">IF(ISNUMBER(AE328-'Choose Housekeeping Genes'!AG$17),AE328-'Choose Housekeeping Genes'!AG$17,"")</f>
        <v/>
      </c>
      <c r="BX328" s="132" t="str">
        <f ca="1">IF(ISNUMBER(AF328-'Choose Housekeeping Genes'!AH$17),AF328-'Choose Housekeeping Genes'!AH$17,"")</f>
        <v/>
      </c>
      <c r="BY328" s="132" t="str">
        <f ca="1">IF(ISNUMBER(AG328-'Choose Housekeeping Genes'!AI$17),AG328-'Choose Housekeeping Genes'!AI$17,"")</f>
        <v/>
      </c>
      <c r="BZ328" s="132" t="str">
        <f ca="1">IF(ISNUMBER(AH328-'Choose Housekeeping Genes'!AJ$17),AH328-'Choose Housekeeping Genes'!AJ$17,"")</f>
        <v/>
      </c>
      <c r="CA328" s="132" t="str">
        <f ca="1">IF(ISNUMBER(AI328-'Choose Housekeeping Genes'!AK$17),AI328-'Choose Housekeeping Genes'!AK$17,"")</f>
        <v/>
      </c>
      <c r="CB328" s="132" t="str">
        <f ca="1">IF(ISNUMBER(AJ328-'Choose Housekeeping Genes'!AL$17),AJ328-'Choose Housekeeping Genes'!AL$17,"")</f>
        <v/>
      </c>
      <c r="CC328" s="132" t="str">
        <f ca="1">IF(ISNUMBER(AK328-'Choose Housekeeping Genes'!AM$17),AK328-'Choose Housekeeping Genes'!AM$17,"")</f>
        <v/>
      </c>
      <c r="CD328" s="132" t="str">
        <f ca="1">IF(ISNUMBER(AL328-'Choose Housekeeping Genes'!AN$17),AL328-'Choose Housekeeping Genes'!AN$17,"")</f>
        <v/>
      </c>
      <c r="CE328" s="132" t="str">
        <f ca="1">IF(ISNUMBER(AM328-'Choose Housekeeping Genes'!AO$17),AM328-'Choose Housekeeping Genes'!AO$17,"")</f>
        <v/>
      </c>
      <c r="CF328" s="132" t="str">
        <f ca="1">IF(ISNUMBER(AN328-'Choose Housekeeping Genes'!AP$17),AN328-'Choose Housekeeping Genes'!AP$17,"")</f>
        <v/>
      </c>
      <c r="CG328" s="132" t="str">
        <f ca="1">IF(ISNUMBER(AO328-'Choose Housekeeping Genes'!AQ$17),AO328-'Choose Housekeeping Genes'!AQ$17,"")</f>
        <v/>
      </c>
      <c r="CH328" s="132" t="str">
        <f ca="1">IF(ISNUMBER(AP328-'Choose Housekeeping Genes'!AR$17),AP328-'Choose Housekeeping Genes'!AR$17,"")</f>
        <v/>
      </c>
      <c r="CI328" s="132" t="str">
        <f ca="1">IF(ISNUMBER(AQ328-'Choose Housekeeping Genes'!AS$17),AQ328-'Choose Housekeeping Genes'!AS$17,"")</f>
        <v/>
      </c>
      <c r="CJ328" s="132" t="str">
        <f ca="1">IF(ISNUMBER(AR328-'Choose Housekeeping Genes'!AT$17),AR328-'Choose Housekeeping Genes'!AT$17,"")</f>
        <v/>
      </c>
      <c r="CK328" s="137" t="e">
        <f t="shared" ca="1" si="18"/>
        <v>#DIV/0!</v>
      </c>
      <c r="CL328" s="138" t="e">
        <f t="shared" ca="1" si="19"/>
        <v>#DIV/0!</v>
      </c>
    </row>
    <row r="329" spans="1:90" ht="12.75" x14ac:dyDescent="0.15">
      <c r="A329" s="131" t="str">
        <f>'Transcript table'!C329</f>
        <v>TMEM161B-AS1-2</v>
      </c>
      <c r="B329" s="35" t="s">
        <v>375</v>
      </c>
      <c r="C329" s="132" t="str">
        <f>IF(SUM('Test Sample Data'!C$3:C$386)&gt;10,IF(AND(ISNUMBER('Test Sample Data'!C329),'Test Sample Data'!C329&lt;35,'Test Sample Data'!C329&gt;0),'Test Sample Data'!C329-'Choose Housekeeping Genes'!D$27,35-'Choose Housekeeping Genes'!D$27),"")</f>
        <v/>
      </c>
      <c r="D329" s="132" t="str">
        <f>IF(SUM('Test Sample Data'!D$3:D$386)&gt;10,IF(AND(ISNUMBER('Test Sample Data'!D329),'Test Sample Data'!D329&lt;35,'Test Sample Data'!D329&gt;0),'Test Sample Data'!D329-'Choose Housekeeping Genes'!E$27,35-'Choose Housekeeping Genes'!E$27),"")</f>
        <v/>
      </c>
      <c r="E329" s="132" t="str">
        <f>IF(SUM('Test Sample Data'!E$3:E$386)&gt;10,IF(AND(ISNUMBER('Test Sample Data'!E329),'Test Sample Data'!E329&lt;35,'Test Sample Data'!E329&gt;0),'Test Sample Data'!E329-'Choose Housekeeping Genes'!F$27,35-'Choose Housekeeping Genes'!F$27),"")</f>
        <v/>
      </c>
      <c r="F329" s="132" t="str">
        <f>IF(SUM('Test Sample Data'!F$3:F$386)&gt;10,IF(AND(ISNUMBER('Test Sample Data'!F329),'Test Sample Data'!F329&lt;35,'Test Sample Data'!F329&gt;0),'Test Sample Data'!F329-'Choose Housekeeping Genes'!G$27,35-'Choose Housekeeping Genes'!G$27),"")</f>
        <v/>
      </c>
      <c r="G329" s="132" t="str">
        <f>IF(SUM('Test Sample Data'!G$3:G$386)&gt;10,IF(AND(ISNUMBER('Test Sample Data'!G329),'Test Sample Data'!G329&lt;35,'Test Sample Data'!G329&gt;0),'Test Sample Data'!G329-'Choose Housekeeping Genes'!H$27,35-'Choose Housekeeping Genes'!H$27),"")</f>
        <v/>
      </c>
      <c r="H329" s="132" t="str">
        <f>IF(SUM('Test Sample Data'!H$3:H$386)&gt;10,IF(AND(ISNUMBER('Test Sample Data'!H329),'Test Sample Data'!H329&lt;35,'Test Sample Data'!H329&gt;0),'Test Sample Data'!H329-'Choose Housekeeping Genes'!I$27,35-'Choose Housekeeping Genes'!I$27),"")</f>
        <v/>
      </c>
      <c r="I329" s="132" t="str">
        <f>IF(SUM('Test Sample Data'!I$3:I$386)&gt;10,IF(AND(ISNUMBER('Test Sample Data'!I329),'Test Sample Data'!I329&lt;35,'Test Sample Data'!I329&gt;0),'Test Sample Data'!I329-'Choose Housekeeping Genes'!J$27,35-'Choose Housekeeping Genes'!J$27),"")</f>
        <v/>
      </c>
      <c r="J329" s="132" t="str">
        <f>IF(SUM('Test Sample Data'!J$3:J$386)&gt;10,IF(AND(ISNUMBER('Test Sample Data'!J329),'Test Sample Data'!J329&lt;35,'Test Sample Data'!J329&gt;0),'Test Sample Data'!J329-'Choose Housekeeping Genes'!K$27,35-'Choose Housekeeping Genes'!K$27),"")</f>
        <v/>
      </c>
      <c r="K329" s="132" t="str">
        <f>IF(SUM('Test Sample Data'!K$3:K$386)&gt;10,IF(AND(ISNUMBER('Test Sample Data'!K329),'Test Sample Data'!K329&lt;35,'Test Sample Data'!K329&gt;0),'Test Sample Data'!K329-'Choose Housekeeping Genes'!L$27,35-'Choose Housekeeping Genes'!L$27),"")</f>
        <v/>
      </c>
      <c r="L329" s="132" t="str">
        <f>IF(SUM('Test Sample Data'!L$3:L$386)&gt;10,IF(AND(ISNUMBER('Test Sample Data'!L329),'Test Sample Data'!L329&lt;35,'Test Sample Data'!L329&gt;0),'Test Sample Data'!L329-'Choose Housekeeping Genes'!M$27,35-'Choose Housekeeping Genes'!M$27),"")</f>
        <v/>
      </c>
      <c r="M329" s="132" t="str">
        <f>IF(SUM('Test Sample Data'!M$3:M$386)&gt;10,IF(AND(ISNUMBER('Test Sample Data'!M329),'Test Sample Data'!M329&lt;35,'Test Sample Data'!M329&gt;0),'Test Sample Data'!M329-'Choose Housekeeping Genes'!N$27,35-'Choose Housekeeping Genes'!N$27),"")</f>
        <v/>
      </c>
      <c r="N329" s="132" t="str">
        <f>IF(SUM('Test Sample Data'!N$3:N$386)&gt;10,IF(AND(ISNUMBER('Test Sample Data'!N329),'Test Sample Data'!N329&lt;35,'Test Sample Data'!N329&gt;0),'Test Sample Data'!N329-'Choose Housekeeping Genes'!O$27,35-'Choose Housekeeping Genes'!O$27),"")</f>
        <v/>
      </c>
      <c r="O329" s="132" t="str">
        <f>IF(SUM('Test Sample Data'!O$3:O$386)&gt;10,IF(AND(ISNUMBER('Test Sample Data'!O329),'Test Sample Data'!O329&lt;35,'Test Sample Data'!O329&gt;0),'Test Sample Data'!O329-'Choose Housekeeping Genes'!P$27,35-'Choose Housekeeping Genes'!P$27),"")</f>
        <v/>
      </c>
      <c r="P329" s="132" t="str">
        <f>IF(SUM('Test Sample Data'!P$3:P$386)&gt;10,IF(AND(ISNUMBER('Test Sample Data'!P329),'Test Sample Data'!P329&lt;35,'Test Sample Data'!P329&gt;0),'Test Sample Data'!P329-'Choose Housekeeping Genes'!Q$27,35-'Choose Housekeeping Genes'!Q$27),"")</f>
        <v/>
      </c>
      <c r="Q329" s="132" t="str">
        <f>IF(SUM('Test Sample Data'!Q$3:Q$386)&gt;10,IF(AND(ISNUMBER('Test Sample Data'!Q329),'Test Sample Data'!Q329&lt;35,'Test Sample Data'!Q329&gt;0),'Test Sample Data'!Q329-'Choose Housekeeping Genes'!R$27,35-'Choose Housekeeping Genes'!R$27),"")</f>
        <v/>
      </c>
      <c r="R329" s="132" t="str">
        <f>IF(SUM('Test Sample Data'!R$3:R$386)&gt;10,IF(AND(ISNUMBER('Test Sample Data'!R329),'Test Sample Data'!R329&lt;35,'Test Sample Data'!R329&gt;0),'Test Sample Data'!R329-'Choose Housekeeping Genes'!S$27,35-'Choose Housekeeping Genes'!S$27),"")</f>
        <v/>
      </c>
      <c r="S329" s="132" t="str">
        <f>IF(SUM('Test Sample Data'!S$3:S$386)&gt;10,IF(AND(ISNUMBER('Test Sample Data'!S329),'Test Sample Data'!S329&lt;35,'Test Sample Data'!S329&gt;0),'Test Sample Data'!S329-'Choose Housekeeping Genes'!T$27,35-'Choose Housekeeping Genes'!T$27),"")</f>
        <v/>
      </c>
      <c r="T329" s="132" t="str">
        <f>IF(SUM('Test Sample Data'!T$3:T$386)&gt;10,IF(AND(ISNUMBER('Test Sample Data'!T329),'Test Sample Data'!T329&lt;35,'Test Sample Data'!T329&gt;0),'Test Sample Data'!T329-'Choose Housekeeping Genes'!U$27,35-'Choose Housekeeping Genes'!U$27),"")</f>
        <v/>
      </c>
      <c r="U329" s="132" t="str">
        <f>IF(SUM('Test Sample Data'!U$3:U$386)&gt;10,IF(AND(ISNUMBER('Test Sample Data'!U329),'Test Sample Data'!U329&lt;35,'Test Sample Data'!U329&gt;0),'Test Sample Data'!U329-'Choose Housekeeping Genes'!V$27,35-'Choose Housekeeping Genes'!V$27),"")</f>
        <v/>
      </c>
      <c r="V329" s="132" t="str">
        <f>IF(SUM('Test Sample Data'!V$3:V$386)&gt;10,IF(AND(ISNUMBER('Test Sample Data'!V329),'Test Sample Data'!V329&lt;35,'Test Sample Data'!V329&gt;0),'Test Sample Data'!V329-'Choose Housekeeping Genes'!W$27,35-'Choose Housekeeping Genes'!W$27),"")</f>
        <v/>
      </c>
      <c r="W329" s="140" t="str">
        <f>'Control Sample Data'!A329</f>
        <v>TMEM161B-AS1-2</v>
      </c>
      <c r="X329" s="141" t="s">
        <v>375</v>
      </c>
      <c r="Y329" s="132" t="str">
        <f>IF(SUM('Control Sample Data'!C$3:C$386)&gt;10,IF(AND(ISNUMBER('Control Sample Data'!C329),'Control Sample Data'!C329&lt;35,'Control Sample Data'!C329&gt;0),'Control Sample Data'!C329-'Choose Housekeeping Genes'!AA$27,35-'Choose Housekeeping Genes'!AA$27),"")</f>
        <v/>
      </c>
      <c r="Z329" s="132" t="str">
        <f>IF(SUM('Control Sample Data'!D$3:D$386)&gt;10,IF(AND(ISNUMBER('Control Sample Data'!D329),'Control Sample Data'!D329&lt;35,'Control Sample Data'!D329&gt;0),'Control Sample Data'!D329-'Choose Housekeeping Genes'!AB$27,35-'Choose Housekeeping Genes'!AB$27),"")</f>
        <v/>
      </c>
      <c r="AA329" s="132" t="str">
        <f>IF(SUM('Control Sample Data'!E$3:E$386)&gt;10,IF(AND(ISNUMBER('Control Sample Data'!E329),'Control Sample Data'!E329&lt;35,'Control Sample Data'!E329&gt;0),'Control Sample Data'!E329-'Choose Housekeeping Genes'!AC$27,35-'Choose Housekeeping Genes'!AC$27),"")</f>
        <v/>
      </c>
      <c r="AB329" s="132" t="str">
        <f>IF(SUM('Control Sample Data'!F$3:F$386)&gt;10,IF(AND(ISNUMBER('Control Sample Data'!F329),'Control Sample Data'!F329&lt;35,'Control Sample Data'!F329&gt;0),'Control Sample Data'!F329-'Choose Housekeeping Genes'!AD$27,35-'Choose Housekeeping Genes'!AD$27),"")</f>
        <v/>
      </c>
      <c r="AC329" s="132" t="str">
        <f>IF(SUM('Control Sample Data'!G$3:G$386)&gt;10,IF(AND(ISNUMBER('Control Sample Data'!G329),'Control Sample Data'!G329&lt;35,'Control Sample Data'!G329&gt;0),'Control Sample Data'!G329-'Choose Housekeeping Genes'!AE$27,35-'Choose Housekeeping Genes'!AE$27),"")</f>
        <v/>
      </c>
      <c r="AD329" s="132" t="str">
        <f>IF(SUM('Control Sample Data'!H$3:H$386)&gt;10,IF(AND(ISNUMBER('Control Sample Data'!H329),'Control Sample Data'!H329&lt;35,'Control Sample Data'!H329&gt;0),'Control Sample Data'!H329-'Choose Housekeeping Genes'!AF$27,35-'Choose Housekeeping Genes'!AF$27),"")</f>
        <v/>
      </c>
      <c r="AE329" s="132" t="str">
        <f>IF(SUM('Control Sample Data'!I$3:I$386)&gt;10,IF(AND(ISNUMBER('Control Sample Data'!I329),'Control Sample Data'!I329&lt;35,'Control Sample Data'!I329&gt;0),'Control Sample Data'!I329-'Choose Housekeeping Genes'!AG$27,35-'Choose Housekeeping Genes'!AG$27),"")</f>
        <v/>
      </c>
      <c r="AF329" s="132" t="str">
        <f>IF(SUM('Control Sample Data'!J$3:J$386)&gt;10,IF(AND(ISNUMBER('Control Sample Data'!J329),'Control Sample Data'!J329&lt;35,'Control Sample Data'!J329&gt;0),'Control Sample Data'!J329-'Choose Housekeeping Genes'!AH$27,35-'Choose Housekeeping Genes'!AH$27),"")</f>
        <v/>
      </c>
      <c r="AG329" s="132" t="str">
        <f>IF(SUM('Control Sample Data'!K$3:K$386)&gt;10,IF(AND(ISNUMBER('Control Sample Data'!K329),'Control Sample Data'!K329&lt;35,'Control Sample Data'!K329&gt;0),'Control Sample Data'!K329-'Choose Housekeeping Genes'!AI$27,35-'Choose Housekeeping Genes'!AI$27),"")</f>
        <v/>
      </c>
      <c r="AH329" s="132" t="str">
        <f>IF(SUM('Control Sample Data'!L$3:L$386)&gt;10,IF(AND(ISNUMBER('Control Sample Data'!L329),'Control Sample Data'!L329&lt;35,'Control Sample Data'!L329&gt;0),'Control Sample Data'!L329-'Choose Housekeeping Genes'!AJ$27,35-'Choose Housekeeping Genes'!AJ$27),"")</f>
        <v/>
      </c>
      <c r="AI329" s="132" t="str">
        <f>IF(SUM('Control Sample Data'!M$3:M$386)&gt;10,IF(AND(ISNUMBER('Control Sample Data'!M329),'Control Sample Data'!M329&lt;35,'Control Sample Data'!M329&gt;0),'Control Sample Data'!M329-'Choose Housekeeping Genes'!AK$27,35-'Choose Housekeeping Genes'!AK$27),"")</f>
        <v/>
      </c>
      <c r="AJ329" s="132" t="str">
        <f>IF(SUM('Control Sample Data'!N$3:N$386)&gt;10,IF(AND(ISNUMBER('Control Sample Data'!N329),'Control Sample Data'!N329&lt;35,'Control Sample Data'!N329&gt;0),'Control Sample Data'!N329-'Choose Housekeeping Genes'!AL$27,35-'Choose Housekeeping Genes'!AL$27),"")</f>
        <v/>
      </c>
      <c r="AK329" s="132" t="str">
        <f>IF(SUM('Control Sample Data'!O$3:O$386)&gt;10,IF(AND(ISNUMBER('Control Sample Data'!O329),'Control Sample Data'!O329&lt;35,'Control Sample Data'!O329&gt;0),'Control Sample Data'!O329-'Choose Housekeeping Genes'!AM$27,35-'Choose Housekeeping Genes'!AM$27),"")</f>
        <v/>
      </c>
      <c r="AL329" s="132" t="str">
        <f>IF(SUM('Control Sample Data'!P$3:P$386)&gt;10,IF(AND(ISNUMBER('Control Sample Data'!P329),'Control Sample Data'!P329&lt;35,'Control Sample Data'!P329&gt;0),'Control Sample Data'!P329-'Choose Housekeeping Genes'!AN$27,35-'Choose Housekeeping Genes'!AN$27),"")</f>
        <v/>
      </c>
      <c r="AM329" s="132" t="str">
        <f>IF(SUM('Control Sample Data'!Q$3:Q$386)&gt;10,IF(AND(ISNUMBER('Control Sample Data'!Q329),'Control Sample Data'!Q329&lt;35,'Control Sample Data'!Q329&gt;0),'Control Sample Data'!Q329-'Choose Housekeeping Genes'!AO$27,35-'Choose Housekeeping Genes'!AO$27),"")</f>
        <v/>
      </c>
      <c r="AN329" s="132" t="str">
        <f>IF(SUM('Control Sample Data'!R$3:R$386)&gt;10,IF(AND(ISNUMBER('Control Sample Data'!R329),'Control Sample Data'!R329&lt;35,'Control Sample Data'!R329&gt;0),'Control Sample Data'!R329-'Choose Housekeeping Genes'!AP$27,35-'Choose Housekeeping Genes'!AP$27),"")</f>
        <v/>
      </c>
      <c r="AO329" s="132" t="str">
        <f>IF(SUM('Control Sample Data'!S$3:S$386)&gt;10,IF(AND(ISNUMBER('Control Sample Data'!S329),'Control Sample Data'!S329&lt;35,'Control Sample Data'!S329&gt;0),'Control Sample Data'!S329-'Choose Housekeeping Genes'!AQ$27,35-'Choose Housekeeping Genes'!AQ$27),"")</f>
        <v/>
      </c>
      <c r="AP329" s="132" t="str">
        <f>IF(SUM('Control Sample Data'!T$3:T$386)&gt;10,IF(AND(ISNUMBER('Control Sample Data'!T329),'Control Sample Data'!T329&lt;35,'Control Sample Data'!T329&gt;0),'Control Sample Data'!T329-'Choose Housekeeping Genes'!AR$27,35-'Choose Housekeeping Genes'!AR$27),"")</f>
        <v/>
      </c>
      <c r="AQ329" s="132" t="str">
        <f>IF(SUM('Control Sample Data'!U$3:U$386)&gt;10,IF(AND(ISNUMBER('Control Sample Data'!U329),'Control Sample Data'!U329&lt;35,'Control Sample Data'!U329&gt;0),'Control Sample Data'!U329-'Choose Housekeeping Genes'!AS$27,35-'Choose Housekeeping Genes'!AS$27),"")</f>
        <v/>
      </c>
      <c r="AR329" s="132" t="str">
        <f>IF(SUM('Control Sample Data'!V$3:V$386)&gt;10,IF(AND(ISNUMBER('Control Sample Data'!V329),'Control Sample Data'!V329&lt;35,'Control Sample Data'!V329&gt;0),'Control Sample Data'!V329-'Choose Housekeeping Genes'!AT$27,35-'Choose Housekeeping Genes'!AT$27),"")</f>
        <v/>
      </c>
      <c r="AS329" s="135" t="str">
        <f>'Control Sample Data'!A329</f>
        <v>TMEM161B-AS1-2</v>
      </c>
      <c r="AT329" s="35" t="s">
        <v>375</v>
      </c>
      <c r="AU329" s="132" t="str">
        <f ca="1">IF(ISNUMBER(C329-'Choose Housekeeping Genes'!D$17),C329-'Choose Housekeeping Genes'!D$17,"")</f>
        <v/>
      </c>
      <c r="AV329" s="132" t="str">
        <f ca="1">IF(ISNUMBER(D329-'Choose Housekeeping Genes'!E$17),D329-'Choose Housekeeping Genes'!E$17,"")</f>
        <v/>
      </c>
      <c r="AW329" s="132" t="str">
        <f ca="1">IF(ISNUMBER(E329-'Choose Housekeeping Genes'!F$17),E329-'Choose Housekeeping Genes'!F$17,"")</f>
        <v/>
      </c>
      <c r="AX329" s="132" t="str">
        <f ca="1">IF(ISNUMBER(F329-'Choose Housekeeping Genes'!G$17),F329-'Choose Housekeeping Genes'!G$17,"")</f>
        <v/>
      </c>
      <c r="AY329" s="132" t="str">
        <f ca="1">IF(ISNUMBER(G329-'Choose Housekeeping Genes'!H$17),G329-'Choose Housekeeping Genes'!H$17,"")</f>
        <v/>
      </c>
      <c r="AZ329" s="132" t="str">
        <f ca="1">IF(ISNUMBER(H329-'Choose Housekeeping Genes'!I$17),H329-'Choose Housekeeping Genes'!I$17,"")</f>
        <v/>
      </c>
      <c r="BA329" s="132" t="str">
        <f ca="1">IF(ISNUMBER(I329-'Choose Housekeeping Genes'!J$17),I329-'Choose Housekeeping Genes'!J$17,"")</f>
        <v/>
      </c>
      <c r="BB329" s="132" t="str">
        <f ca="1">IF(ISNUMBER(J329-'Choose Housekeeping Genes'!K$17),J329-'Choose Housekeeping Genes'!K$17,"")</f>
        <v/>
      </c>
      <c r="BC329" s="132" t="str">
        <f ca="1">IF(ISNUMBER(K329-'Choose Housekeeping Genes'!L$17),K329-'Choose Housekeeping Genes'!L$17,"")</f>
        <v/>
      </c>
      <c r="BD329" s="132" t="str">
        <f ca="1">IF(ISNUMBER(L329-'Choose Housekeeping Genes'!M$17),L329-'Choose Housekeeping Genes'!M$17,"")</f>
        <v/>
      </c>
      <c r="BE329" s="132" t="str">
        <f ca="1">IF(ISNUMBER(M329-'Choose Housekeeping Genes'!N$17),M329-'Choose Housekeeping Genes'!N$17,"")</f>
        <v/>
      </c>
      <c r="BF329" s="132" t="str">
        <f ca="1">IF(ISNUMBER(N329-'Choose Housekeeping Genes'!O$17),N329-'Choose Housekeeping Genes'!O$17,"")</f>
        <v/>
      </c>
      <c r="BG329" s="132" t="str">
        <f ca="1">IF(ISNUMBER(O329-'Choose Housekeeping Genes'!P$17),O329-'Choose Housekeeping Genes'!P$17,"")</f>
        <v/>
      </c>
      <c r="BH329" s="132" t="str">
        <f ca="1">IF(ISNUMBER(P329-'Choose Housekeeping Genes'!Q$17),P329-'Choose Housekeeping Genes'!Q$17,"")</f>
        <v/>
      </c>
      <c r="BI329" s="132" t="str">
        <f ca="1">IF(ISNUMBER(Q329-'Choose Housekeeping Genes'!R$17),Q329-'Choose Housekeeping Genes'!R$17,"")</f>
        <v/>
      </c>
      <c r="BJ329" s="132" t="str">
        <f ca="1">IF(ISNUMBER(R329-'Choose Housekeeping Genes'!S$17),R329-'Choose Housekeeping Genes'!S$17,"")</f>
        <v/>
      </c>
      <c r="BK329" s="132" t="str">
        <f ca="1">IF(ISNUMBER(S329-'Choose Housekeeping Genes'!T$17),S329-'Choose Housekeeping Genes'!T$17,"")</f>
        <v/>
      </c>
      <c r="BL329" s="132" t="str">
        <f ca="1">IF(ISNUMBER(T329-'Choose Housekeeping Genes'!U$17),T329-'Choose Housekeeping Genes'!U$17,"")</f>
        <v/>
      </c>
      <c r="BM329" s="132" t="str">
        <f ca="1">IF(ISNUMBER(U329-'Choose Housekeeping Genes'!V$17),U329-'Choose Housekeeping Genes'!V$17,"")</f>
        <v/>
      </c>
      <c r="BN329" s="132" t="str">
        <f ca="1">IF(ISNUMBER(V329-'Choose Housekeeping Genes'!W$17),V329-'Choose Housekeeping Genes'!W$17,"")</f>
        <v/>
      </c>
      <c r="BO329" s="142" t="str">
        <f t="shared" si="17"/>
        <v>TMEM161B-AS1-2</v>
      </c>
      <c r="BP329" s="141" t="s">
        <v>375</v>
      </c>
      <c r="BQ329" s="132" t="str">
        <f ca="1">IF(ISNUMBER(Y329-'Choose Housekeeping Genes'!AA$17),Y329-'Choose Housekeeping Genes'!AA$17,"")</f>
        <v/>
      </c>
      <c r="BR329" s="132" t="str">
        <f ca="1">IF(ISNUMBER(Z329-'Choose Housekeeping Genes'!AB$17),Z329-'Choose Housekeeping Genes'!AB$17,"")</f>
        <v/>
      </c>
      <c r="BS329" s="132" t="str">
        <f ca="1">IF(ISNUMBER(AA329-'Choose Housekeeping Genes'!AC$17),AA329-'Choose Housekeeping Genes'!AC$17,"")</f>
        <v/>
      </c>
      <c r="BT329" s="132" t="str">
        <f ca="1">IF(ISNUMBER(AB329-'Choose Housekeeping Genes'!AD$17),AB329-'Choose Housekeeping Genes'!AD$17,"")</f>
        <v/>
      </c>
      <c r="BU329" s="132" t="str">
        <f ca="1">IF(ISNUMBER(AC329-'Choose Housekeeping Genes'!AE$17),AC329-'Choose Housekeeping Genes'!AE$17,"")</f>
        <v/>
      </c>
      <c r="BV329" s="132" t="str">
        <f ca="1">IF(ISNUMBER(AD329-'Choose Housekeeping Genes'!AF$17),AD329-'Choose Housekeeping Genes'!AF$17,"")</f>
        <v/>
      </c>
      <c r="BW329" s="132" t="str">
        <f ca="1">IF(ISNUMBER(AE329-'Choose Housekeeping Genes'!AG$17),AE329-'Choose Housekeeping Genes'!AG$17,"")</f>
        <v/>
      </c>
      <c r="BX329" s="132" t="str">
        <f ca="1">IF(ISNUMBER(AF329-'Choose Housekeeping Genes'!AH$17),AF329-'Choose Housekeeping Genes'!AH$17,"")</f>
        <v/>
      </c>
      <c r="BY329" s="132" t="str">
        <f ca="1">IF(ISNUMBER(AG329-'Choose Housekeeping Genes'!AI$17),AG329-'Choose Housekeeping Genes'!AI$17,"")</f>
        <v/>
      </c>
      <c r="BZ329" s="132" t="str">
        <f ca="1">IF(ISNUMBER(AH329-'Choose Housekeeping Genes'!AJ$17),AH329-'Choose Housekeeping Genes'!AJ$17,"")</f>
        <v/>
      </c>
      <c r="CA329" s="132" t="str">
        <f ca="1">IF(ISNUMBER(AI329-'Choose Housekeeping Genes'!AK$17),AI329-'Choose Housekeeping Genes'!AK$17,"")</f>
        <v/>
      </c>
      <c r="CB329" s="132" t="str">
        <f ca="1">IF(ISNUMBER(AJ329-'Choose Housekeeping Genes'!AL$17),AJ329-'Choose Housekeeping Genes'!AL$17,"")</f>
        <v/>
      </c>
      <c r="CC329" s="132" t="str">
        <f ca="1">IF(ISNUMBER(AK329-'Choose Housekeeping Genes'!AM$17),AK329-'Choose Housekeeping Genes'!AM$17,"")</f>
        <v/>
      </c>
      <c r="CD329" s="132" t="str">
        <f ca="1">IF(ISNUMBER(AL329-'Choose Housekeeping Genes'!AN$17),AL329-'Choose Housekeeping Genes'!AN$17,"")</f>
        <v/>
      </c>
      <c r="CE329" s="132" t="str">
        <f ca="1">IF(ISNUMBER(AM329-'Choose Housekeeping Genes'!AO$17),AM329-'Choose Housekeeping Genes'!AO$17,"")</f>
        <v/>
      </c>
      <c r="CF329" s="132" t="str">
        <f ca="1">IF(ISNUMBER(AN329-'Choose Housekeeping Genes'!AP$17),AN329-'Choose Housekeeping Genes'!AP$17,"")</f>
        <v/>
      </c>
      <c r="CG329" s="132" t="str">
        <f ca="1">IF(ISNUMBER(AO329-'Choose Housekeeping Genes'!AQ$17),AO329-'Choose Housekeeping Genes'!AQ$17,"")</f>
        <v/>
      </c>
      <c r="CH329" s="132" t="str">
        <f ca="1">IF(ISNUMBER(AP329-'Choose Housekeeping Genes'!AR$17),AP329-'Choose Housekeeping Genes'!AR$17,"")</f>
        <v/>
      </c>
      <c r="CI329" s="132" t="str">
        <f ca="1">IF(ISNUMBER(AQ329-'Choose Housekeeping Genes'!AS$17),AQ329-'Choose Housekeeping Genes'!AS$17,"")</f>
        <v/>
      </c>
      <c r="CJ329" s="132" t="str">
        <f ca="1">IF(ISNUMBER(AR329-'Choose Housekeeping Genes'!AT$17),AR329-'Choose Housekeeping Genes'!AT$17,"")</f>
        <v/>
      </c>
      <c r="CK329" s="137" t="e">
        <f t="shared" ca="1" si="18"/>
        <v>#DIV/0!</v>
      </c>
      <c r="CL329" s="138" t="e">
        <f t="shared" ca="1" si="19"/>
        <v>#DIV/0!</v>
      </c>
    </row>
    <row r="330" spans="1:90" ht="12.75" x14ac:dyDescent="0.15">
      <c r="A330" s="131" t="str">
        <f>'Transcript table'!C330</f>
        <v>TRAF3IP2-AS1</v>
      </c>
      <c r="B330" s="35" t="s">
        <v>376</v>
      </c>
      <c r="C330" s="132" t="str">
        <f>IF(SUM('Test Sample Data'!C$3:C$386)&gt;10,IF(AND(ISNUMBER('Test Sample Data'!C330),'Test Sample Data'!C330&lt;35,'Test Sample Data'!C330&gt;0),'Test Sample Data'!C330-'Choose Housekeeping Genes'!D$27,35-'Choose Housekeeping Genes'!D$27),"")</f>
        <v/>
      </c>
      <c r="D330" s="132" t="str">
        <f>IF(SUM('Test Sample Data'!D$3:D$386)&gt;10,IF(AND(ISNUMBER('Test Sample Data'!D330),'Test Sample Data'!D330&lt;35,'Test Sample Data'!D330&gt;0),'Test Sample Data'!D330-'Choose Housekeeping Genes'!E$27,35-'Choose Housekeeping Genes'!E$27),"")</f>
        <v/>
      </c>
      <c r="E330" s="132" t="str">
        <f>IF(SUM('Test Sample Data'!E$3:E$386)&gt;10,IF(AND(ISNUMBER('Test Sample Data'!E330),'Test Sample Data'!E330&lt;35,'Test Sample Data'!E330&gt;0),'Test Sample Data'!E330-'Choose Housekeeping Genes'!F$27,35-'Choose Housekeeping Genes'!F$27),"")</f>
        <v/>
      </c>
      <c r="F330" s="132" t="str">
        <f>IF(SUM('Test Sample Data'!F$3:F$386)&gt;10,IF(AND(ISNUMBER('Test Sample Data'!F330),'Test Sample Data'!F330&lt;35,'Test Sample Data'!F330&gt;0),'Test Sample Data'!F330-'Choose Housekeeping Genes'!G$27,35-'Choose Housekeeping Genes'!G$27),"")</f>
        <v/>
      </c>
      <c r="G330" s="132" t="str">
        <f>IF(SUM('Test Sample Data'!G$3:G$386)&gt;10,IF(AND(ISNUMBER('Test Sample Data'!G330),'Test Sample Data'!G330&lt;35,'Test Sample Data'!G330&gt;0),'Test Sample Data'!G330-'Choose Housekeeping Genes'!H$27,35-'Choose Housekeeping Genes'!H$27),"")</f>
        <v/>
      </c>
      <c r="H330" s="132" t="str">
        <f>IF(SUM('Test Sample Data'!H$3:H$386)&gt;10,IF(AND(ISNUMBER('Test Sample Data'!H330),'Test Sample Data'!H330&lt;35,'Test Sample Data'!H330&gt;0),'Test Sample Data'!H330-'Choose Housekeeping Genes'!I$27,35-'Choose Housekeeping Genes'!I$27),"")</f>
        <v/>
      </c>
      <c r="I330" s="132" t="str">
        <f>IF(SUM('Test Sample Data'!I$3:I$386)&gt;10,IF(AND(ISNUMBER('Test Sample Data'!I330),'Test Sample Data'!I330&lt;35,'Test Sample Data'!I330&gt;0),'Test Sample Data'!I330-'Choose Housekeeping Genes'!J$27,35-'Choose Housekeeping Genes'!J$27),"")</f>
        <v/>
      </c>
      <c r="J330" s="132" t="str">
        <f>IF(SUM('Test Sample Data'!J$3:J$386)&gt;10,IF(AND(ISNUMBER('Test Sample Data'!J330),'Test Sample Data'!J330&lt;35,'Test Sample Data'!J330&gt;0),'Test Sample Data'!J330-'Choose Housekeeping Genes'!K$27,35-'Choose Housekeeping Genes'!K$27),"")</f>
        <v/>
      </c>
      <c r="K330" s="132" t="str">
        <f>IF(SUM('Test Sample Data'!K$3:K$386)&gt;10,IF(AND(ISNUMBER('Test Sample Data'!K330),'Test Sample Data'!K330&lt;35,'Test Sample Data'!K330&gt;0),'Test Sample Data'!K330-'Choose Housekeeping Genes'!L$27,35-'Choose Housekeeping Genes'!L$27),"")</f>
        <v/>
      </c>
      <c r="L330" s="132" t="str">
        <f>IF(SUM('Test Sample Data'!L$3:L$386)&gt;10,IF(AND(ISNUMBER('Test Sample Data'!L330),'Test Sample Data'!L330&lt;35,'Test Sample Data'!L330&gt;0),'Test Sample Data'!L330-'Choose Housekeeping Genes'!M$27,35-'Choose Housekeeping Genes'!M$27),"")</f>
        <v/>
      </c>
      <c r="M330" s="132" t="str">
        <f>IF(SUM('Test Sample Data'!M$3:M$386)&gt;10,IF(AND(ISNUMBER('Test Sample Data'!M330),'Test Sample Data'!M330&lt;35,'Test Sample Data'!M330&gt;0),'Test Sample Data'!M330-'Choose Housekeeping Genes'!N$27,35-'Choose Housekeeping Genes'!N$27),"")</f>
        <v/>
      </c>
      <c r="N330" s="132" t="str">
        <f>IF(SUM('Test Sample Data'!N$3:N$386)&gt;10,IF(AND(ISNUMBER('Test Sample Data'!N330),'Test Sample Data'!N330&lt;35,'Test Sample Data'!N330&gt;0),'Test Sample Data'!N330-'Choose Housekeeping Genes'!O$27,35-'Choose Housekeeping Genes'!O$27),"")</f>
        <v/>
      </c>
      <c r="O330" s="132" t="str">
        <f>IF(SUM('Test Sample Data'!O$3:O$386)&gt;10,IF(AND(ISNUMBER('Test Sample Data'!O330),'Test Sample Data'!O330&lt;35,'Test Sample Data'!O330&gt;0),'Test Sample Data'!O330-'Choose Housekeeping Genes'!P$27,35-'Choose Housekeeping Genes'!P$27),"")</f>
        <v/>
      </c>
      <c r="P330" s="132" t="str">
        <f>IF(SUM('Test Sample Data'!P$3:P$386)&gt;10,IF(AND(ISNUMBER('Test Sample Data'!P330),'Test Sample Data'!P330&lt;35,'Test Sample Data'!P330&gt;0),'Test Sample Data'!P330-'Choose Housekeeping Genes'!Q$27,35-'Choose Housekeeping Genes'!Q$27),"")</f>
        <v/>
      </c>
      <c r="Q330" s="132" t="str">
        <f>IF(SUM('Test Sample Data'!Q$3:Q$386)&gt;10,IF(AND(ISNUMBER('Test Sample Data'!Q330),'Test Sample Data'!Q330&lt;35,'Test Sample Data'!Q330&gt;0),'Test Sample Data'!Q330-'Choose Housekeeping Genes'!R$27,35-'Choose Housekeeping Genes'!R$27),"")</f>
        <v/>
      </c>
      <c r="R330" s="132" t="str">
        <f>IF(SUM('Test Sample Data'!R$3:R$386)&gt;10,IF(AND(ISNUMBER('Test Sample Data'!R330),'Test Sample Data'!R330&lt;35,'Test Sample Data'!R330&gt;0),'Test Sample Data'!R330-'Choose Housekeeping Genes'!S$27,35-'Choose Housekeeping Genes'!S$27),"")</f>
        <v/>
      </c>
      <c r="S330" s="132" t="str">
        <f>IF(SUM('Test Sample Data'!S$3:S$386)&gt;10,IF(AND(ISNUMBER('Test Sample Data'!S330),'Test Sample Data'!S330&lt;35,'Test Sample Data'!S330&gt;0),'Test Sample Data'!S330-'Choose Housekeeping Genes'!T$27,35-'Choose Housekeeping Genes'!T$27),"")</f>
        <v/>
      </c>
      <c r="T330" s="132" t="str">
        <f>IF(SUM('Test Sample Data'!T$3:T$386)&gt;10,IF(AND(ISNUMBER('Test Sample Data'!T330),'Test Sample Data'!T330&lt;35,'Test Sample Data'!T330&gt;0),'Test Sample Data'!T330-'Choose Housekeeping Genes'!U$27,35-'Choose Housekeeping Genes'!U$27),"")</f>
        <v/>
      </c>
      <c r="U330" s="132" t="str">
        <f>IF(SUM('Test Sample Data'!U$3:U$386)&gt;10,IF(AND(ISNUMBER('Test Sample Data'!U330),'Test Sample Data'!U330&lt;35,'Test Sample Data'!U330&gt;0),'Test Sample Data'!U330-'Choose Housekeeping Genes'!V$27,35-'Choose Housekeeping Genes'!V$27),"")</f>
        <v/>
      </c>
      <c r="V330" s="132" t="str">
        <f>IF(SUM('Test Sample Data'!V$3:V$386)&gt;10,IF(AND(ISNUMBER('Test Sample Data'!V330),'Test Sample Data'!V330&lt;35,'Test Sample Data'!V330&gt;0),'Test Sample Data'!V330-'Choose Housekeeping Genes'!W$27,35-'Choose Housekeeping Genes'!W$27),"")</f>
        <v/>
      </c>
      <c r="W330" s="140" t="str">
        <f>'Control Sample Data'!A330</f>
        <v>TRAF3IP2-AS1</v>
      </c>
      <c r="X330" s="141" t="s">
        <v>376</v>
      </c>
      <c r="Y330" s="132" t="str">
        <f>IF(SUM('Control Sample Data'!C$3:C$386)&gt;10,IF(AND(ISNUMBER('Control Sample Data'!C330),'Control Sample Data'!C330&lt;35,'Control Sample Data'!C330&gt;0),'Control Sample Data'!C330-'Choose Housekeeping Genes'!AA$27,35-'Choose Housekeeping Genes'!AA$27),"")</f>
        <v/>
      </c>
      <c r="Z330" s="132" t="str">
        <f>IF(SUM('Control Sample Data'!D$3:D$386)&gt;10,IF(AND(ISNUMBER('Control Sample Data'!D330),'Control Sample Data'!D330&lt;35,'Control Sample Data'!D330&gt;0),'Control Sample Data'!D330-'Choose Housekeeping Genes'!AB$27,35-'Choose Housekeeping Genes'!AB$27),"")</f>
        <v/>
      </c>
      <c r="AA330" s="132" t="str">
        <f>IF(SUM('Control Sample Data'!E$3:E$386)&gt;10,IF(AND(ISNUMBER('Control Sample Data'!E330),'Control Sample Data'!E330&lt;35,'Control Sample Data'!E330&gt;0),'Control Sample Data'!E330-'Choose Housekeeping Genes'!AC$27,35-'Choose Housekeeping Genes'!AC$27),"")</f>
        <v/>
      </c>
      <c r="AB330" s="132" t="str">
        <f>IF(SUM('Control Sample Data'!F$3:F$386)&gt;10,IF(AND(ISNUMBER('Control Sample Data'!F330),'Control Sample Data'!F330&lt;35,'Control Sample Data'!F330&gt;0),'Control Sample Data'!F330-'Choose Housekeeping Genes'!AD$27,35-'Choose Housekeeping Genes'!AD$27),"")</f>
        <v/>
      </c>
      <c r="AC330" s="132" t="str">
        <f>IF(SUM('Control Sample Data'!G$3:G$386)&gt;10,IF(AND(ISNUMBER('Control Sample Data'!G330),'Control Sample Data'!G330&lt;35,'Control Sample Data'!G330&gt;0),'Control Sample Data'!G330-'Choose Housekeeping Genes'!AE$27,35-'Choose Housekeeping Genes'!AE$27),"")</f>
        <v/>
      </c>
      <c r="AD330" s="132" t="str">
        <f>IF(SUM('Control Sample Data'!H$3:H$386)&gt;10,IF(AND(ISNUMBER('Control Sample Data'!H330),'Control Sample Data'!H330&lt;35,'Control Sample Data'!H330&gt;0),'Control Sample Data'!H330-'Choose Housekeeping Genes'!AF$27,35-'Choose Housekeeping Genes'!AF$27),"")</f>
        <v/>
      </c>
      <c r="AE330" s="132" t="str">
        <f>IF(SUM('Control Sample Data'!I$3:I$386)&gt;10,IF(AND(ISNUMBER('Control Sample Data'!I330),'Control Sample Data'!I330&lt;35,'Control Sample Data'!I330&gt;0),'Control Sample Data'!I330-'Choose Housekeeping Genes'!AG$27,35-'Choose Housekeeping Genes'!AG$27),"")</f>
        <v/>
      </c>
      <c r="AF330" s="132" t="str">
        <f>IF(SUM('Control Sample Data'!J$3:J$386)&gt;10,IF(AND(ISNUMBER('Control Sample Data'!J330),'Control Sample Data'!J330&lt;35,'Control Sample Data'!J330&gt;0),'Control Sample Data'!J330-'Choose Housekeeping Genes'!AH$27,35-'Choose Housekeeping Genes'!AH$27),"")</f>
        <v/>
      </c>
      <c r="AG330" s="132" t="str">
        <f>IF(SUM('Control Sample Data'!K$3:K$386)&gt;10,IF(AND(ISNUMBER('Control Sample Data'!K330),'Control Sample Data'!K330&lt;35,'Control Sample Data'!K330&gt;0),'Control Sample Data'!K330-'Choose Housekeeping Genes'!AI$27,35-'Choose Housekeeping Genes'!AI$27),"")</f>
        <v/>
      </c>
      <c r="AH330" s="132" t="str">
        <f>IF(SUM('Control Sample Data'!L$3:L$386)&gt;10,IF(AND(ISNUMBER('Control Sample Data'!L330),'Control Sample Data'!L330&lt;35,'Control Sample Data'!L330&gt;0),'Control Sample Data'!L330-'Choose Housekeeping Genes'!AJ$27,35-'Choose Housekeeping Genes'!AJ$27),"")</f>
        <v/>
      </c>
      <c r="AI330" s="132" t="str">
        <f>IF(SUM('Control Sample Data'!M$3:M$386)&gt;10,IF(AND(ISNUMBER('Control Sample Data'!M330),'Control Sample Data'!M330&lt;35,'Control Sample Data'!M330&gt;0),'Control Sample Data'!M330-'Choose Housekeeping Genes'!AK$27,35-'Choose Housekeeping Genes'!AK$27),"")</f>
        <v/>
      </c>
      <c r="AJ330" s="132" t="str">
        <f>IF(SUM('Control Sample Data'!N$3:N$386)&gt;10,IF(AND(ISNUMBER('Control Sample Data'!N330),'Control Sample Data'!N330&lt;35,'Control Sample Data'!N330&gt;0),'Control Sample Data'!N330-'Choose Housekeeping Genes'!AL$27,35-'Choose Housekeeping Genes'!AL$27),"")</f>
        <v/>
      </c>
      <c r="AK330" s="132" t="str">
        <f>IF(SUM('Control Sample Data'!O$3:O$386)&gt;10,IF(AND(ISNUMBER('Control Sample Data'!O330),'Control Sample Data'!O330&lt;35,'Control Sample Data'!O330&gt;0),'Control Sample Data'!O330-'Choose Housekeeping Genes'!AM$27,35-'Choose Housekeeping Genes'!AM$27),"")</f>
        <v/>
      </c>
      <c r="AL330" s="132" t="str">
        <f>IF(SUM('Control Sample Data'!P$3:P$386)&gt;10,IF(AND(ISNUMBER('Control Sample Data'!P330),'Control Sample Data'!P330&lt;35,'Control Sample Data'!P330&gt;0),'Control Sample Data'!P330-'Choose Housekeeping Genes'!AN$27,35-'Choose Housekeeping Genes'!AN$27),"")</f>
        <v/>
      </c>
      <c r="AM330" s="132" t="str">
        <f>IF(SUM('Control Sample Data'!Q$3:Q$386)&gt;10,IF(AND(ISNUMBER('Control Sample Data'!Q330),'Control Sample Data'!Q330&lt;35,'Control Sample Data'!Q330&gt;0),'Control Sample Data'!Q330-'Choose Housekeeping Genes'!AO$27,35-'Choose Housekeeping Genes'!AO$27),"")</f>
        <v/>
      </c>
      <c r="AN330" s="132" t="str">
        <f>IF(SUM('Control Sample Data'!R$3:R$386)&gt;10,IF(AND(ISNUMBER('Control Sample Data'!R330),'Control Sample Data'!R330&lt;35,'Control Sample Data'!R330&gt;0),'Control Sample Data'!R330-'Choose Housekeeping Genes'!AP$27,35-'Choose Housekeeping Genes'!AP$27),"")</f>
        <v/>
      </c>
      <c r="AO330" s="132" t="str">
        <f>IF(SUM('Control Sample Data'!S$3:S$386)&gt;10,IF(AND(ISNUMBER('Control Sample Data'!S330),'Control Sample Data'!S330&lt;35,'Control Sample Data'!S330&gt;0),'Control Sample Data'!S330-'Choose Housekeeping Genes'!AQ$27,35-'Choose Housekeeping Genes'!AQ$27),"")</f>
        <v/>
      </c>
      <c r="AP330" s="132" t="str">
        <f>IF(SUM('Control Sample Data'!T$3:T$386)&gt;10,IF(AND(ISNUMBER('Control Sample Data'!T330),'Control Sample Data'!T330&lt;35,'Control Sample Data'!T330&gt;0),'Control Sample Data'!T330-'Choose Housekeeping Genes'!AR$27,35-'Choose Housekeeping Genes'!AR$27),"")</f>
        <v/>
      </c>
      <c r="AQ330" s="132" t="str">
        <f>IF(SUM('Control Sample Data'!U$3:U$386)&gt;10,IF(AND(ISNUMBER('Control Sample Data'!U330),'Control Sample Data'!U330&lt;35,'Control Sample Data'!U330&gt;0),'Control Sample Data'!U330-'Choose Housekeeping Genes'!AS$27,35-'Choose Housekeeping Genes'!AS$27),"")</f>
        <v/>
      </c>
      <c r="AR330" s="132" t="str">
        <f>IF(SUM('Control Sample Data'!V$3:V$386)&gt;10,IF(AND(ISNUMBER('Control Sample Data'!V330),'Control Sample Data'!V330&lt;35,'Control Sample Data'!V330&gt;0),'Control Sample Data'!V330-'Choose Housekeeping Genes'!AT$27,35-'Choose Housekeeping Genes'!AT$27),"")</f>
        <v/>
      </c>
      <c r="AS330" s="135" t="str">
        <f>'Control Sample Data'!A330</f>
        <v>TRAF3IP2-AS1</v>
      </c>
      <c r="AT330" s="35" t="s">
        <v>376</v>
      </c>
      <c r="AU330" s="132" t="str">
        <f ca="1">IF(ISNUMBER(C330-'Choose Housekeeping Genes'!D$17),C330-'Choose Housekeeping Genes'!D$17,"")</f>
        <v/>
      </c>
      <c r="AV330" s="132" t="str">
        <f ca="1">IF(ISNUMBER(D330-'Choose Housekeeping Genes'!E$17),D330-'Choose Housekeeping Genes'!E$17,"")</f>
        <v/>
      </c>
      <c r="AW330" s="132" t="str">
        <f ca="1">IF(ISNUMBER(E330-'Choose Housekeeping Genes'!F$17),E330-'Choose Housekeeping Genes'!F$17,"")</f>
        <v/>
      </c>
      <c r="AX330" s="132" t="str">
        <f ca="1">IF(ISNUMBER(F330-'Choose Housekeeping Genes'!G$17),F330-'Choose Housekeeping Genes'!G$17,"")</f>
        <v/>
      </c>
      <c r="AY330" s="132" t="str">
        <f ca="1">IF(ISNUMBER(G330-'Choose Housekeeping Genes'!H$17),G330-'Choose Housekeeping Genes'!H$17,"")</f>
        <v/>
      </c>
      <c r="AZ330" s="132" t="str">
        <f ca="1">IF(ISNUMBER(H330-'Choose Housekeeping Genes'!I$17),H330-'Choose Housekeeping Genes'!I$17,"")</f>
        <v/>
      </c>
      <c r="BA330" s="132" t="str">
        <f ca="1">IF(ISNUMBER(I330-'Choose Housekeeping Genes'!J$17),I330-'Choose Housekeeping Genes'!J$17,"")</f>
        <v/>
      </c>
      <c r="BB330" s="132" t="str">
        <f ca="1">IF(ISNUMBER(J330-'Choose Housekeeping Genes'!K$17),J330-'Choose Housekeeping Genes'!K$17,"")</f>
        <v/>
      </c>
      <c r="BC330" s="132" t="str">
        <f ca="1">IF(ISNUMBER(K330-'Choose Housekeeping Genes'!L$17),K330-'Choose Housekeeping Genes'!L$17,"")</f>
        <v/>
      </c>
      <c r="BD330" s="132" t="str">
        <f ca="1">IF(ISNUMBER(L330-'Choose Housekeeping Genes'!M$17),L330-'Choose Housekeeping Genes'!M$17,"")</f>
        <v/>
      </c>
      <c r="BE330" s="132" t="str">
        <f ca="1">IF(ISNUMBER(M330-'Choose Housekeeping Genes'!N$17),M330-'Choose Housekeeping Genes'!N$17,"")</f>
        <v/>
      </c>
      <c r="BF330" s="132" t="str">
        <f ca="1">IF(ISNUMBER(N330-'Choose Housekeeping Genes'!O$17),N330-'Choose Housekeeping Genes'!O$17,"")</f>
        <v/>
      </c>
      <c r="BG330" s="132" t="str">
        <f ca="1">IF(ISNUMBER(O330-'Choose Housekeeping Genes'!P$17),O330-'Choose Housekeeping Genes'!P$17,"")</f>
        <v/>
      </c>
      <c r="BH330" s="132" t="str">
        <f ca="1">IF(ISNUMBER(P330-'Choose Housekeeping Genes'!Q$17),P330-'Choose Housekeeping Genes'!Q$17,"")</f>
        <v/>
      </c>
      <c r="BI330" s="132" t="str">
        <f ca="1">IF(ISNUMBER(Q330-'Choose Housekeeping Genes'!R$17),Q330-'Choose Housekeeping Genes'!R$17,"")</f>
        <v/>
      </c>
      <c r="BJ330" s="132" t="str">
        <f ca="1">IF(ISNUMBER(R330-'Choose Housekeeping Genes'!S$17),R330-'Choose Housekeeping Genes'!S$17,"")</f>
        <v/>
      </c>
      <c r="BK330" s="132" t="str">
        <f ca="1">IF(ISNUMBER(S330-'Choose Housekeeping Genes'!T$17),S330-'Choose Housekeeping Genes'!T$17,"")</f>
        <v/>
      </c>
      <c r="BL330" s="132" t="str">
        <f ca="1">IF(ISNUMBER(T330-'Choose Housekeeping Genes'!U$17),T330-'Choose Housekeeping Genes'!U$17,"")</f>
        <v/>
      </c>
      <c r="BM330" s="132" t="str">
        <f ca="1">IF(ISNUMBER(U330-'Choose Housekeeping Genes'!V$17),U330-'Choose Housekeeping Genes'!V$17,"")</f>
        <v/>
      </c>
      <c r="BN330" s="132" t="str">
        <f ca="1">IF(ISNUMBER(V330-'Choose Housekeeping Genes'!W$17),V330-'Choose Housekeeping Genes'!W$17,"")</f>
        <v/>
      </c>
      <c r="BO330" s="142" t="str">
        <f t="shared" si="17"/>
        <v>TRAF3IP2-AS1</v>
      </c>
      <c r="BP330" s="141" t="s">
        <v>376</v>
      </c>
      <c r="BQ330" s="132" t="str">
        <f ca="1">IF(ISNUMBER(Y330-'Choose Housekeeping Genes'!AA$17),Y330-'Choose Housekeeping Genes'!AA$17,"")</f>
        <v/>
      </c>
      <c r="BR330" s="132" t="str">
        <f ca="1">IF(ISNUMBER(Z330-'Choose Housekeeping Genes'!AB$17),Z330-'Choose Housekeeping Genes'!AB$17,"")</f>
        <v/>
      </c>
      <c r="BS330" s="132" t="str">
        <f ca="1">IF(ISNUMBER(AA330-'Choose Housekeeping Genes'!AC$17),AA330-'Choose Housekeeping Genes'!AC$17,"")</f>
        <v/>
      </c>
      <c r="BT330" s="132" t="str">
        <f ca="1">IF(ISNUMBER(AB330-'Choose Housekeeping Genes'!AD$17),AB330-'Choose Housekeeping Genes'!AD$17,"")</f>
        <v/>
      </c>
      <c r="BU330" s="132" t="str">
        <f ca="1">IF(ISNUMBER(AC330-'Choose Housekeeping Genes'!AE$17),AC330-'Choose Housekeeping Genes'!AE$17,"")</f>
        <v/>
      </c>
      <c r="BV330" s="132" t="str">
        <f ca="1">IF(ISNUMBER(AD330-'Choose Housekeeping Genes'!AF$17),AD330-'Choose Housekeeping Genes'!AF$17,"")</f>
        <v/>
      </c>
      <c r="BW330" s="132" t="str">
        <f ca="1">IF(ISNUMBER(AE330-'Choose Housekeeping Genes'!AG$17),AE330-'Choose Housekeeping Genes'!AG$17,"")</f>
        <v/>
      </c>
      <c r="BX330" s="132" t="str">
        <f ca="1">IF(ISNUMBER(AF330-'Choose Housekeeping Genes'!AH$17),AF330-'Choose Housekeeping Genes'!AH$17,"")</f>
        <v/>
      </c>
      <c r="BY330" s="132" t="str">
        <f ca="1">IF(ISNUMBER(AG330-'Choose Housekeeping Genes'!AI$17),AG330-'Choose Housekeeping Genes'!AI$17,"")</f>
        <v/>
      </c>
      <c r="BZ330" s="132" t="str">
        <f ca="1">IF(ISNUMBER(AH330-'Choose Housekeeping Genes'!AJ$17),AH330-'Choose Housekeeping Genes'!AJ$17,"")</f>
        <v/>
      </c>
      <c r="CA330" s="132" t="str">
        <f ca="1">IF(ISNUMBER(AI330-'Choose Housekeeping Genes'!AK$17),AI330-'Choose Housekeeping Genes'!AK$17,"")</f>
        <v/>
      </c>
      <c r="CB330" s="132" t="str">
        <f ca="1">IF(ISNUMBER(AJ330-'Choose Housekeeping Genes'!AL$17),AJ330-'Choose Housekeeping Genes'!AL$17,"")</f>
        <v/>
      </c>
      <c r="CC330" s="132" t="str">
        <f ca="1">IF(ISNUMBER(AK330-'Choose Housekeeping Genes'!AM$17),AK330-'Choose Housekeeping Genes'!AM$17,"")</f>
        <v/>
      </c>
      <c r="CD330" s="132" t="str">
        <f ca="1">IF(ISNUMBER(AL330-'Choose Housekeeping Genes'!AN$17),AL330-'Choose Housekeeping Genes'!AN$17,"")</f>
        <v/>
      </c>
      <c r="CE330" s="132" t="str">
        <f ca="1">IF(ISNUMBER(AM330-'Choose Housekeeping Genes'!AO$17),AM330-'Choose Housekeeping Genes'!AO$17,"")</f>
        <v/>
      </c>
      <c r="CF330" s="132" t="str">
        <f ca="1">IF(ISNUMBER(AN330-'Choose Housekeeping Genes'!AP$17),AN330-'Choose Housekeeping Genes'!AP$17,"")</f>
        <v/>
      </c>
      <c r="CG330" s="132" t="str">
        <f ca="1">IF(ISNUMBER(AO330-'Choose Housekeeping Genes'!AQ$17),AO330-'Choose Housekeeping Genes'!AQ$17,"")</f>
        <v/>
      </c>
      <c r="CH330" s="132" t="str">
        <f ca="1">IF(ISNUMBER(AP330-'Choose Housekeeping Genes'!AR$17),AP330-'Choose Housekeeping Genes'!AR$17,"")</f>
        <v/>
      </c>
      <c r="CI330" s="132" t="str">
        <f ca="1">IF(ISNUMBER(AQ330-'Choose Housekeeping Genes'!AS$17),AQ330-'Choose Housekeeping Genes'!AS$17,"")</f>
        <v/>
      </c>
      <c r="CJ330" s="132" t="str">
        <f ca="1">IF(ISNUMBER(AR330-'Choose Housekeeping Genes'!AT$17),AR330-'Choose Housekeeping Genes'!AT$17,"")</f>
        <v/>
      </c>
      <c r="CK330" s="137" t="e">
        <f t="shared" ca="1" si="18"/>
        <v>#DIV/0!</v>
      </c>
      <c r="CL330" s="138" t="e">
        <f t="shared" ca="1" si="19"/>
        <v>#DIV/0!</v>
      </c>
    </row>
    <row r="331" spans="1:90" ht="12.75" x14ac:dyDescent="0.15">
      <c r="A331" s="131" t="str">
        <f>'Transcript table'!C331</f>
        <v>TRIM52-AS1-1</v>
      </c>
      <c r="B331" s="35" t="s">
        <v>377</v>
      </c>
      <c r="C331" s="132" t="str">
        <f>IF(SUM('Test Sample Data'!C$3:C$386)&gt;10,IF(AND(ISNUMBER('Test Sample Data'!C331),'Test Sample Data'!C331&lt;35,'Test Sample Data'!C331&gt;0),'Test Sample Data'!C331-'Choose Housekeeping Genes'!D$27,35-'Choose Housekeeping Genes'!D$27),"")</f>
        <v/>
      </c>
      <c r="D331" s="132" t="str">
        <f>IF(SUM('Test Sample Data'!D$3:D$386)&gt;10,IF(AND(ISNUMBER('Test Sample Data'!D331),'Test Sample Data'!D331&lt;35,'Test Sample Data'!D331&gt;0),'Test Sample Data'!D331-'Choose Housekeeping Genes'!E$27,35-'Choose Housekeeping Genes'!E$27),"")</f>
        <v/>
      </c>
      <c r="E331" s="132" t="str">
        <f>IF(SUM('Test Sample Data'!E$3:E$386)&gt;10,IF(AND(ISNUMBER('Test Sample Data'!E331),'Test Sample Data'!E331&lt;35,'Test Sample Data'!E331&gt;0),'Test Sample Data'!E331-'Choose Housekeeping Genes'!F$27,35-'Choose Housekeeping Genes'!F$27),"")</f>
        <v/>
      </c>
      <c r="F331" s="132" t="str">
        <f>IF(SUM('Test Sample Data'!F$3:F$386)&gt;10,IF(AND(ISNUMBER('Test Sample Data'!F331),'Test Sample Data'!F331&lt;35,'Test Sample Data'!F331&gt;0),'Test Sample Data'!F331-'Choose Housekeeping Genes'!G$27,35-'Choose Housekeeping Genes'!G$27),"")</f>
        <v/>
      </c>
      <c r="G331" s="132" t="str">
        <f>IF(SUM('Test Sample Data'!G$3:G$386)&gt;10,IF(AND(ISNUMBER('Test Sample Data'!G331),'Test Sample Data'!G331&lt;35,'Test Sample Data'!G331&gt;0),'Test Sample Data'!G331-'Choose Housekeeping Genes'!H$27,35-'Choose Housekeeping Genes'!H$27),"")</f>
        <v/>
      </c>
      <c r="H331" s="132" t="str">
        <f>IF(SUM('Test Sample Data'!H$3:H$386)&gt;10,IF(AND(ISNUMBER('Test Sample Data'!H331),'Test Sample Data'!H331&lt;35,'Test Sample Data'!H331&gt;0),'Test Sample Data'!H331-'Choose Housekeeping Genes'!I$27,35-'Choose Housekeeping Genes'!I$27),"")</f>
        <v/>
      </c>
      <c r="I331" s="132" t="str">
        <f>IF(SUM('Test Sample Data'!I$3:I$386)&gt;10,IF(AND(ISNUMBER('Test Sample Data'!I331),'Test Sample Data'!I331&lt;35,'Test Sample Data'!I331&gt;0),'Test Sample Data'!I331-'Choose Housekeeping Genes'!J$27,35-'Choose Housekeeping Genes'!J$27),"")</f>
        <v/>
      </c>
      <c r="J331" s="132" t="str">
        <f>IF(SUM('Test Sample Data'!J$3:J$386)&gt;10,IF(AND(ISNUMBER('Test Sample Data'!J331),'Test Sample Data'!J331&lt;35,'Test Sample Data'!J331&gt;0),'Test Sample Data'!J331-'Choose Housekeeping Genes'!K$27,35-'Choose Housekeeping Genes'!K$27),"")</f>
        <v/>
      </c>
      <c r="K331" s="132" t="str">
        <f>IF(SUM('Test Sample Data'!K$3:K$386)&gt;10,IF(AND(ISNUMBER('Test Sample Data'!K331),'Test Sample Data'!K331&lt;35,'Test Sample Data'!K331&gt;0),'Test Sample Data'!K331-'Choose Housekeeping Genes'!L$27,35-'Choose Housekeeping Genes'!L$27),"")</f>
        <v/>
      </c>
      <c r="L331" s="132" t="str">
        <f>IF(SUM('Test Sample Data'!L$3:L$386)&gt;10,IF(AND(ISNUMBER('Test Sample Data'!L331),'Test Sample Data'!L331&lt;35,'Test Sample Data'!L331&gt;0),'Test Sample Data'!L331-'Choose Housekeeping Genes'!M$27,35-'Choose Housekeeping Genes'!M$27),"")</f>
        <v/>
      </c>
      <c r="M331" s="132" t="str">
        <f>IF(SUM('Test Sample Data'!M$3:M$386)&gt;10,IF(AND(ISNUMBER('Test Sample Data'!M331),'Test Sample Data'!M331&lt;35,'Test Sample Data'!M331&gt;0),'Test Sample Data'!M331-'Choose Housekeeping Genes'!N$27,35-'Choose Housekeeping Genes'!N$27),"")</f>
        <v/>
      </c>
      <c r="N331" s="132" t="str">
        <f>IF(SUM('Test Sample Data'!N$3:N$386)&gt;10,IF(AND(ISNUMBER('Test Sample Data'!N331),'Test Sample Data'!N331&lt;35,'Test Sample Data'!N331&gt;0),'Test Sample Data'!N331-'Choose Housekeeping Genes'!O$27,35-'Choose Housekeeping Genes'!O$27),"")</f>
        <v/>
      </c>
      <c r="O331" s="132" t="str">
        <f>IF(SUM('Test Sample Data'!O$3:O$386)&gt;10,IF(AND(ISNUMBER('Test Sample Data'!O331),'Test Sample Data'!O331&lt;35,'Test Sample Data'!O331&gt;0),'Test Sample Data'!O331-'Choose Housekeeping Genes'!P$27,35-'Choose Housekeeping Genes'!P$27),"")</f>
        <v/>
      </c>
      <c r="P331" s="132" t="str">
        <f>IF(SUM('Test Sample Data'!P$3:P$386)&gt;10,IF(AND(ISNUMBER('Test Sample Data'!P331),'Test Sample Data'!P331&lt;35,'Test Sample Data'!P331&gt;0),'Test Sample Data'!P331-'Choose Housekeeping Genes'!Q$27,35-'Choose Housekeeping Genes'!Q$27),"")</f>
        <v/>
      </c>
      <c r="Q331" s="132" t="str">
        <f>IF(SUM('Test Sample Data'!Q$3:Q$386)&gt;10,IF(AND(ISNUMBER('Test Sample Data'!Q331),'Test Sample Data'!Q331&lt;35,'Test Sample Data'!Q331&gt;0),'Test Sample Data'!Q331-'Choose Housekeeping Genes'!R$27,35-'Choose Housekeeping Genes'!R$27),"")</f>
        <v/>
      </c>
      <c r="R331" s="132" t="str">
        <f>IF(SUM('Test Sample Data'!R$3:R$386)&gt;10,IF(AND(ISNUMBER('Test Sample Data'!R331),'Test Sample Data'!R331&lt;35,'Test Sample Data'!R331&gt;0),'Test Sample Data'!R331-'Choose Housekeeping Genes'!S$27,35-'Choose Housekeeping Genes'!S$27),"")</f>
        <v/>
      </c>
      <c r="S331" s="132" t="str">
        <f>IF(SUM('Test Sample Data'!S$3:S$386)&gt;10,IF(AND(ISNUMBER('Test Sample Data'!S331),'Test Sample Data'!S331&lt;35,'Test Sample Data'!S331&gt;0),'Test Sample Data'!S331-'Choose Housekeeping Genes'!T$27,35-'Choose Housekeeping Genes'!T$27),"")</f>
        <v/>
      </c>
      <c r="T331" s="132" t="str">
        <f>IF(SUM('Test Sample Data'!T$3:T$386)&gt;10,IF(AND(ISNUMBER('Test Sample Data'!T331),'Test Sample Data'!T331&lt;35,'Test Sample Data'!T331&gt;0),'Test Sample Data'!T331-'Choose Housekeeping Genes'!U$27,35-'Choose Housekeeping Genes'!U$27),"")</f>
        <v/>
      </c>
      <c r="U331" s="132" t="str">
        <f>IF(SUM('Test Sample Data'!U$3:U$386)&gt;10,IF(AND(ISNUMBER('Test Sample Data'!U331),'Test Sample Data'!U331&lt;35,'Test Sample Data'!U331&gt;0),'Test Sample Data'!U331-'Choose Housekeeping Genes'!V$27,35-'Choose Housekeeping Genes'!V$27),"")</f>
        <v/>
      </c>
      <c r="V331" s="132" t="str">
        <f>IF(SUM('Test Sample Data'!V$3:V$386)&gt;10,IF(AND(ISNUMBER('Test Sample Data'!V331),'Test Sample Data'!V331&lt;35,'Test Sample Data'!V331&gt;0),'Test Sample Data'!V331-'Choose Housekeeping Genes'!W$27,35-'Choose Housekeeping Genes'!W$27),"")</f>
        <v/>
      </c>
      <c r="W331" s="140" t="str">
        <f>'Control Sample Data'!A331</f>
        <v>TRIM52-AS1-1</v>
      </c>
      <c r="X331" s="141" t="s">
        <v>377</v>
      </c>
      <c r="Y331" s="132" t="str">
        <f>IF(SUM('Control Sample Data'!C$3:C$386)&gt;10,IF(AND(ISNUMBER('Control Sample Data'!C331),'Control Sample Data'!C331&lt;35,'Control Sample Data'!C331&gt;0),'Control Sample Data'!C331-'Choose Housekeeping Genes'!AA$27,35-'Choose Housekeeping Genes'!AA$27),"")</f>
        <v/>
      </c>
      <c r="Z331" s="132" t="str">
        <f>IF(SUM('Control Sample Data'!D$3:D$386)&gt;10,IF(AND(ISNUMBER('Control Sample Data'!D331),'Control Sample Data'!D331&lt;35,'Control Sample Data'!D331&gt;0),'Control Sample Data'!D331-'Choose Housekeeping Genes'!AB$27,35-'Choose Housekeeping Genes'!AB$27),"")</f>
        <v/>
      </c>
      <c r="AA331" s="132" t="str">
        <f>IF(SUM('Control Sample Data'!E$3:E$386)&gt;10,IF(AND(ISNUMBER('Control Sample Data'!E331),'Control Sample Data'!E331&lt;35,'Control Sample Data'!E331&gt;0),'Control Sample Data'!E331-'Choose Housekeeping Genes'!AC$27,35-'Choose Housekeeping Genes'!AC$27),"")</f>
        <v/>
      </c>
      <c r="AB331" s="132" t="str">
        <f>IF(SUM('Control Sample Data'!F$3:F$386)&gt;10,IF(AND(ISNUMBER('Control Sample Data'!F331),'Control Sample Data'!F331&lt;35,'Control Sample Data'!F331&gt;0),'Control Sample Data'!F331-'Choose Housekeeping Genes'!AD$27,35-'Choose Housekeeping Genes'!AD$27),"")</f>
        <v/>
      </c>
      <c r="AC331" s="132" t="str">
        <f>IF(SUM('Control Sample Data'!G$3:G$386)&gt;10,IF(AND(ISNUMBER('Control Sample Data'!G331),'Control Sample Data'!G331&lt;35,'Control Sample Data'!G331&gt;0),'Control Sample Data'!G331-'Choose Housekeeping Genes'!AE$27,35-'Choose Housekeeping Genes'!AE$27),"")</f>
        <v/>
      </c>
      <c r="AD331" s="132" t="str">
        <f>IF(SUM('Control Sample Data'!H$3:H$386)&gt;10,IF(AND(ISNUMBER('Control Sample Data'!H331),'Control Sample Data'!H331&lt;35,'Control Sample Data'!H331&gt;0),'Control Sample Data'!H331-'Choose Housekeeping Genes'!AF$27,35-'Choose Housekeeping Genes'!AF$27),"")</f>
        <v/>
      </c>
      <c r="AE331" s="132" t="str">
        <f>IF(SUM('Control Sample Data'!I$3:I$386)&gt;10,IF(AND(ISNUMBER('Control Sample Data'!I331),'Control Sample Data'!I331&lt;35,'Control Sample Data'!I331&gt;0),'Control Sample Data'!I331-'Choose Housekeeping Genes'!AG$27,35-'Choose Housekeeping Genes'!AG$27),"")</f>
        <v/>
      </c>
      <c r="AF331" s="132" t="str">
        <f>IF(SUM('Control Sample Data'!J$3:J$386)&gt;10,IF(AND(ISNUMBER('Control Sample Data'!J331),'Control Sample Data'!J331&lt;35,'Control Sample Data'!J331&gt;0),'Control Sample Data'!J331-'Choose Housekeeping Genes'!AH$27,35-'Choose Housekeeping Genes'!AH$27),"")</f>
        <v/>
      </c>
      <c r="AG331" s="132" t="str">
        <f>IF(SUM('Control Sample Data'!K$3:K$386)&gt;10,IF(AND(ISNUMBER('Control Sample Data'!K331),'Control Sample Data'!K331&lt;35,'Control Sample Data'!K331&gt;0),'Control Sample Data'!K331-'Choose Housekeeping Genes'!AI$27,35-'Choose Housekeeping Genes'!AI$27),"")</f>
        <v/>
      </c>
      <c r="AH331" s="132" t="str">
        <f>IF(SUM('Control Sample Data'!L$3:L$386)&gt;10,IF(AND(ISNUMBER('Control Sample Data'!L331),'Control Sample Data'!L331&lt;35,'Control Sample Data'!L331&gt;0),'Control Sample Data'!L331-'Choose Housekeeping Genes'!AJ$27,35-'Choose Housekeeping Genes'!AJ$27),"")</f>
        <v/>
      </c>
      <c r="AI331" s="132" t="str">
        <f>IF(SUM('Control Sample Data'!M$3:M$386)&gt;10,IF(AND(ISNUMBER('Control Sample Data'!M331),'Control Sample Data'!M331&lt;35,'Control Sample Data'!M331&gt;0),'Control Sample Data'!M331-'Choose Housekeeping Genes'!AK$27,35-'Choose Housekeeping Genes'!AK$27),"")</f>
        <v/>
      </c>
      <c r="AJ331" s="132" t="str">
        <f>IF(SUM('Control Sample Data'!N$3:N$386)&gt;10,IF(AND(ISNUMBER('Control Sample Data'!N331),'Control Sample Data'!N331&lt;35,'Control Sample Data'!N331&gt;0),'Control Sample Data'!N331-'Choose Housekeeping Genes'!AL$27,35-'Choose Housekeeping Genes'!AL$27),"")</f>
        <v/>
      </c>
      <c r="AK331" s="132" t="str">
        <f>IF(SUM('Control Sample Data'!O$3:O$386)&gt;10,IF(AND(ISNUMBER('Control Sample Data'!O331),'Control Sample Data'!O331&lt;35,'Control Sample Data'!O331&gt;0),'Control Sample Data'!O331-'Choose Housekeeping Genes'!AM$27,35-'Choose Housekeeping Genes'!AM$27),"")</f>
        <v/>
      </c>
      <c r="AL331" s="132" t="str">
        <f>IF(SUM('Control Sample Data'!P$3:P$386)&gt;10,IF(AND(ISNUMBER('Control Sample Data'!P331),'Control Sample Data'!P331&lt;35,'Control Sample Data'!P331&gt;0),'Control Sample Data'!P331-'Choose Housekeeping Genes'!AN$27,35-'Choose Housekeeping Genes'!AN$27),"")</f>
        <v/>
      </c>
      <c r="AM331" s="132" t="str">
        <f>IF(SUM('Control Sample Data'!Q$3:Q$386)&gt;10,IF(AND(ISNUMBER('Control Sample Data'!Q331),'Control Sample Data'!Q331&lt;35,'Control Sample Data'!Q331&gt;0),'Control Sample Data'!Q331-'Choose Housekeeping Genes'!AO$27,35-'Choose Housekeeping Genes'!AO$27),"")</f>
        <v/>
      </c>
      <c r="AN331" s="132" t="str">
        <f>IF(SUM('Control Sample Data'!R$3:R$386)&gt;10,IF(AND(ISNUMBER('Control Sample Data'!R331),'Control Sample Data'!R331&lt;35,'Control Sample Data'!R331&gt;0),'Control Sample Data'!R331-'Choose Housekeeping Genes'!AP$27,35-'Choose Housekeeping Genes'!AP$27),"")</f>
        <v/>
      </c>
      <c r="AO331" s="132" t="str">
        <f>IF(SUM('Control Sample Data'!S$3:S$386)&gt;10,IF(AND(ISNUMBER('Control Sample Data'!S331),'Control Sample Data'!S331&lt;35,'Control Sample Data'!S331&gt;0),'Control Sample Data'!S331-'Choose Housekeeping Genes'!AQ$27,35-'Choose Housekeeping Genes'!AQ$27),"")</f>
        <v/>
      </c>
      <c r="AP331" s="132" t="str">
        <f>IF(SUM('Control Sample Data'!T$3:T$386)&gt;10,IF(AND(ISNUMBER('Control Sample Data'!T331),'Control Sample Data'!T331&lt;35,'Control Sample Data'!T331&gt;0),'Control Sample Data'!T331-'Choose Housekeeping Genes'!AR$27,35-'Choose Housekeeping Genes'!AR$27),"")</f>
        <v/>
      </c>
      <c r="AQ331" s="132" t="str">
        <f>IF(SUM('Control Sample Data'!U$3:U$386)&gt;10,IF(AND(ISNUMBER('Control Sample Data'!U331),'Control Sample Data'!U331&lt;35,'Control Sample Data'!U331&gt;0),'Control Sample Data'!U331-'Choose Housekeeping Genes'!AS$27,35-'Choose Housekeeping Genes'!AS$27),"")</f>
        <v/>
      </c>
      <c r="AR331" s="132" t="str">
        <f>IF(SUM('Control Sample Data'!V$3:V$386)&gt;10,IF(AND(ISNUMBER('Control Sample Data'!V331),'Control Sample Data'!V331&lt;35,'Control Sample Data'!V331&gt;0),'Control Sample Data'!V331-'Choose Housekeeping Genes'!AT$27,35-'Choose Housekeeping Genes'!AT$27),"")</f>
        <v/>
      </c>
      <c r="AS331" s="135" t="str">
        <f>'Control Sample Data'!A331</f>
        <v>TRIM52-AS1-1</v>
      </c>
      <c r="AT331" s="35" t="s">
        <v>377</v>
      </c>
      <c r="AU331" s="132" t="str">
        <f ca="1">IF(ISNUMBER(C331-'Choose Housekeeping Genes'!D$17),C331-'Choose Housekeeping Genes'!D$17,"")</f>
        <v/>
      </c>
      <c r="AV331" s="132" t="str">
        <f ca="1">IF(ISNUMBER(D331-'Choose Housekeeping Genes'!E$17),D331-'Choose Housekeeping Genes'!E$17,"")</f>
        <v/>
      </c>
      <c r="AW331" s="132" t="str">
        <f ca="1">IF(ISNUMBER(E331-'Choose Housekeeping Genes'!F$17),E331-'Choose Housekeeping Genes'!F$17,"")</f>
        <v/>
      </c>
      <c r="AX331" s="132" t="str">
        <f ca="1">IF(ISNUMBER(F331-'Choose Housekeeping Genes'!G$17),F331-'Choose Housekeeping Genes'!G$17,"")</f>
        <v/>
      </c>
      <c r="AY331" s="132" t="str">
        <f ca="1">IF(ISNUMBER(G331-'Choose Housekeeping Genes'!H$17),G331-'Choose Housekeeping Genes'!H$17,"")</f>
        <v/>
      </c>
      <c r="AZ331" s="132" t="str">
        <f ca="1">IF(ISNUMBER(H331-'Choose Housekeeping Genes'!I$17),H331-'Choose Housekeeping Genes'!I$17,"")</f>
        <v/>
      </c>
      <c r="BA331" s="132" t="str">
        <f ca="1">IF(ISNUMBER(I331-'Choose Housekeeping Genes'!J$17),I331-'Choose Housekeeping Genes'!J$17,"")</f>
        <v/>
      </c>
      <c r="BB331" s="132" t="str">
        <f ca="1">IF(ISNUMBER(J331-'Choose Housekeeping Genes'!K$17),J331-'Choose Housekeeping Genes'!K$17,"")</f>
        <v/>
      </c>
      <c r="BC331" s="132" t="str">
        <f ca="1">IF(ISNUMBER(K331-'Choose Housekeeping Genes'!L$17),K331-'Choose Housekeeping Genes'!L$17,"")</f>
        <v/>
      </c>
      <c r="BD331" s="132" t="str">
        <f ca="1">IF(ISNUMBER(L331-'Choose Housekeeping Genes'!M$17),L331-'Choose Housekeeping Genes'!M$17,"")</f>
        <v/>
      </c>
      <c r="BE331" s="132" t="str">
        <f ca="1">IF(ISNUMBER(M331-'Choose Housekeeping Genes'!N$17),M331-'Choose Housekeeping Genes'!N$17,"")</f>
        <v/>
      </c>
      <c r="BF331" s="132" t="str">
        <f ca="1">IF(ISNUMBER(N331-'Choose Housekeeping Genes'!O$17),N331-'Choose Housekeeping Genes'!O$17,"")</f>
        <v/>
      </c>
      <c r="BG331" s="132" t="str">
        <f ca="1">IF(ISNUMBER(O331-'Choose Housekeeping Genes'!P$17),O331-'Choose Housekeeping Genes'!P$17,"")</f>
        <v/>
      </c>
      <c r="BH331" s="132" t="str">
        <f ca="1">IF(ISNUMBER(P331-'Choose Housekeeping Genes'!Q$17),P331-'Choose Housekeeping Genes'!Q$17,"")</f>
        <v/>
      </c>
      <c r="BI331" s="132" t="str">
        <f ca="1">IF(ISNUMBER(Q331-'Choose Housekeeping Genes'!R$17),Q331-'Choose Housekeeping Genes'!R$17,"")</f>
        <v/>
      </c>
      <c r="BJ331" s="132" t="str">
        <f ca="1">IF(ISNUMBER(R331-'Choose Housekeeping Genes'!S$17),R331-'Choose Housekeeping Genes'!S$17,"")</f>
        <v/>
      </c>
      <c r="BK331" s="132" t="str">
        <f ca="1">IF(ISNUMBER(S331-'Choose Housekeeping Genes'!T$17),S331-'Choose Housekeeping Genes'!T$17,"")</f>
        <v/>
      </c>
      <c r="BL331" s="132" t="str">
        <f ca="1">IF(ISNUMBER(T331-'Choose Housekeeping Genes'!U$17),T331-'Choose Housekeeping Genes'!U$17,"")</f>
        <v/>
      </c>
      <c r="BM331" s="132" t="str">
        <f ca="1">IF(ISNUMBER(U331-'Choose Housekeeping Genes'!V$17),U331-'Choose Housekeeping Genes'!V$17,"")</f>
        <v/>
      </c>
      <c r="BN331" s="132" t="str">
        <f ca="1">IF(ISNUMBER(V331-'Choose Housekeeping Genes'!W$17),V331-'Choose Housekeeping Genes'!W$17,"")</f>
        <v/>
      </c>
      <c r="BO331" s="142" t="str">
        <f t="shared" si="17"/>
        <v>TRIM52-AS1-1</v>
      </c>
      <c r="BP331" s="141" t="s">
        <v>377</v>
      </c>
      <c r="BQ331" s="132" t="str">
        <f ca="1">IF(ISNUMBER(Y331-'Choose Housekeeping Genes'!AA$17),Y331-'Choose Housekeeping Genes'!AA$17,"")</f>
        <v/>
      </c>
      <c r="BR331" s="132" t="str">
        <f ca="1">IF(ISNUMBER(Z331-'Choose Housekeeping Genes'!AB$17),Z331-'Choose Housekeeping Genes'!AB$17,"")</f>
        <v/>
      </c>
      <c r="BS331" s="132" t="str">
        <f ca="1">IF(ISNUMBER(AA331-'Choose Housekeeping Genes'!AC$17),AA331-'Choose Housekeeping Genes'!AC$17,"")</f>
        <v/>
      </c>
      <c r="BT331" s="132" t="str">
        <f ca="1">IF(ISNUMBER(AB331-'Choose Housekeeping Genes'!AD$17),AB331-'Choose Housekeeping Genes'!AD$17,"")</f>
        <v/>
      </c>
      <c r="BU331" s="132" t="str">
        <f ca="1">IF(ISNUMBER(AC331-'Choose Housekeeping Genes'!AE$17),AC331-'Choose Housekeeping Genes'!AE$17,"")</f>
        <v/>
      </c>
      <c r="BV331" s="132" t="str">
        <f ca="1">IF(ISNUMBER(AD331-'Choose Housekeeping Genes'!AF$17),AD331-'Choose Housekeeping Genes'!AF$17,"")</f>
        <v/>
      </c>
      <c r="BW331" s="132" t="str">
        <f ca="1">IF(ISNUMBER(AE331-'Choose Housekeeping Genes'!AG$17),AE331-'Choose Housekeeping Genes'!AG$17,"")</f>
        <v/>
      </c>
      <c r="BX331" s="132" t="str">
        <f ca="1">IF(ISNUMBER(AF331-'Choose Housekeeping Genes'!AH$17),AF331-'Choose Housekeeping Genes'!AH$17,"")</f>
        <v/>
      </c>
      <c r="BY331" s="132" t="str">
        <f ca="1">IF(ISNUMBER(AG331-'Choose Housekeeping Genes'!AI$17),AG331-'Choose Housekeeping Genes'!AI$17,"")</f>
        <v/>
      </c>
      <c r="BZ331" s="132" t="str">
        <f ca="1">IF(ISNUMBER(AH331-'Choose Housekeeping Genes'!AJ$17),AH331-'Choose Housekeeping Genes'!AJ$17,"")</f>
        <v/>
      </c>
      <c r="CA331" s="132" t="str">
        <f ca="1">IF(ISNUMBER(AI331-'Choose Housekeeping Genes'!AK$17),AI331-'Choose Housekeeping Genes'!AK$17,"")</f>
        <v/>
      </c>
      <c r="CB331" s="132" t="str">
        <f ca="1">IF(ISNUMBER(AJ331-'Choose Housekeeping Genes'!AL$17),AJ331-'Choose Housekeeping Genes'!AL$17,"")</f>
        <v/>
      </c>
      <c r="CC331" s="132" t="str">
        <f ca="1">IF(ISNUMBER(AK331-'Choose Housekeeping Genes'!AM$17),AK331-'Choose Housekeeping Genes'!AM$17,"")</f>
        <v/>
      </c>
      <c r="CD331" s="132" t="str">
        <f ca="1">IF(ISNUMBER(AL331-'Choose Housekeeping Genes'!AN$17),AL331-'Choose Housekeeping Genes'!AN$17,"")</f>
        <v/>
      </c>
      <c r="CE331" s="132" t="str">
        <f ca="1">IF(ISNUMBER(AM331-'Choose Housekeeping Genes'!AO$17),AM331-'Choose Housekeeping Genes'!AO$17,"")</f>
        <v/>
      </c>
      <c r="CF331" s="132" t="str">
        <f ca="1">IF(ISNUMBER(AN331-'Choose Housekeeping Genes'!AP$17),AN331-'Choose Housekeeping Genes'!AP$17,"")</f>
        <v/>
      </c>
      <c r="CG331" s="132" t="str">
        <f ca="1">IF(ISNUMBER(AO331-'Choose Housekeeping Genes'!AQ$17),AO331-'Choose Housekeeping Genes'!AQ$17,"")</f>
        <v/>
      </c>
      <c r="CH331" s="132" t="str">
        <f ca="1">IF(ISNUMBER(AP331-'Choose Housekeeping Genes'!AR$17),AP331-'Choose Housekeeping Genes'!AR$17,"")</f>
        <v/>
      </c>
      <c r="CI331" s="132" t="str">
        <f ca="1">IF(ISNUMBER(AQ331-'Choose Housekeeping Genes'!AS$17),AQ331-'Choose Housekeeping Genes'!AS$17,"")</f>
        <v/>
      </c>
      <c r="CJ331" s="132" t="str">
        <f ca="1">IF(ISNUMBER(AR331-'Choose Housekeeping Genes'!AT$17),AR331-'Choose Housekeeping Genes'!AT$17,"")</f>
        <v/>
      </c>
      <c r="CK331" s="137" t="e">
        <f t="shared" ca="1" si="18"/>
        <v>#DIV/0!</v>
      </c>
      <c r="CL331" s="138" t="e">
        <f t="shared" ca="1" si="19"/>
        <v>#DIV/0!</v>
      </c>
    </row>
    <row r="332" spans="1:90" ht="12.75" x14ac:dyDescent="0.15">
      <c r="A332" s="131" t="str">
        <f>'Transcript table'!C332</f>
        <v>TRIM52-AS1-2</v>
      </c>
      <c r="B332" s="35" t="s">
        <v>378</v>
      </c>
      <c r="C332" s="132" t="str">
        <f>IF(SUM('Test Sample Data'!C$3:C$386)&gt;10,IF(AND(ISNUMBER('Test Sample Data'!C332),'Test Sample Data'!C332&lt;35,'Test Sample Data'!C332&gt;0),'Test Sample Data'!C332-'Choose Housekeeping Genes'!D$27,35-'Choose Housekeeping Genes'!D$27),"")</f>
        <v/>
      </c>
      <c r="D332" s="132" t="str">
        <f>IF(SUM('Test Sample Data'!D$3:D$386)&gt;10,IF(AND(ISNUMBER('Test Sample Data'!D332),'Test Sample Data'!D332&lt;35,'Test Sample Data'!D332&gt;0),'Test Sample Data'!D332-'Choose Housekeeping Genes'!E$27,35-'Choose Housekeeping Genes'!E$27),"")</f>
        <v/>
      </c>
      <c r="E332" s="132" t="str">
        <f>IF(SUM('Test Sample Data'!E$3:E$386)&gt;10,IF(AND(ISNUMBER('Test Sample Data'!E332),'Test Sample Data'!E332&lt;35,'Test Sample Data'!E332&gt;0),'Test Sample Data'!E332-'Choose Housekeeping Genes'!F$27,35-'Choose Housekeeping Genes'!F$27),"")</f>
        <v/>
      </c>
      <c r="F332" s="132" t="str">
        <f>IF(SUM('Test Sample Data'!F$3:F$386)&gt;10,IF(AND(ISNUMBER('Test Sample Data'!F332),'Test Sample Data'!F332&lt;35,'Test Sample Data'!F332&gt;0),'Test Sample Data'!F332-'Choose Housekeeping Genes'!G$27,35-'Choose Housekeeping Genes'!G$27),"")</f>
        <v/>
      </c>
      <c r="G332" s="132" t="str">
        <f>IF(SUM('Test Sample Data'!G$3:G$386)&gt;10,IF(AND(ISNUMBER('Test Sample Data'!G332),'Test Sample Data'!G332&lt;35,'Test Sample Data'!G332&gt;0),'Test Sample Data'!G332-'Choose Housekeeping Genes'!H$27,35-'Choose Housekeeping Genes'!H$27),"")</f>
        <v/>
      </c>
      <c r="H332" s="132" t="str">
        <f>IF(SUM('Test Sample Data'!H$3:H$386)&gt;10,IF(AND(ISNUMBER('Test Sample Data'!H332),'Test Sample Data'!H332&lt;35,'Test Sample Data'!H332&gt;0),'Test Sample Data'!H332-'Choose Housekeeping Genes'!I$27,35-'Choose Housekeeping Genes'!I$27),"")</f>
        <v/>
      </c>
      <c r="I332" s="132" t="str">
        <f>IF(SUM('Test Sample Data'!I$3:I$386)&gt;10,IF(AND(ISNUMBER('Test Sample Data'!I332),'Test Sample Data'!I332&lt;35,'Test Sample Data'!I332&gt;0),'Test Sample Data'!I332-'Choose Housekeeping Genes'!J$27,35-'Choose Housekeeping Genes'!J$27),"")</f>
        <v/>
      </c>
      <c r="J332" s="132" t="str">
        <f>IF(SUM('Test Sample Data'!J$3:J$386)&gt;10,IF(AND(ISNUMBER('Test Sample Data'!J332),'Test Sample Data'!J332&lt;35,'Test Sample Data'!J332&gt;0),'Test Sample Data'!J332-'Choose Housekeeping Genes'!K$27,35-'Choose Housekeeping Genes'!K$27),"")</f>
        <v/>
      </c>
      <c r="K332" s="132" t="str">
        <f>IF(SUM('Test Sample Data'!K$3:K$386)&gt;10,IF(AND(ISNUMBER('Test Sample Data'!K332),'Test Sample Data'!K332&lt;35,'Test Sample Data'!K332&gt;0),'Test Sample Data'!K332-'Choose Housekeeping Genes'!L$27,35-'Choose Housekeeping Genes'!L$27),"")</f>
        <v/>
      </c>
      <c r="L332" s="132" t="str">
        <f>IF(SUM('Test Sample Data'!L$3:L$386)&gt;10,IF(AND(ISNUMBER('Test Sample Data'!L332),'Test Sample Data'!L332&lt;35,'Test Sample Data'!L332&gt;0),'Test Sample Data'!L332-'Choose Housekeeping Genes'!M$27,35-'Choose Housekeeping Genes'!M$27),"")</f>
        <v/>
      </c>
      <c r="M332" s="132" t="str">
        <f>IF(SUM('Test Sample Data'!M$3:M$386)&gt;10,IF(AND(ISNUMBER('Test Sample Data'!M332),'Test Sample Data'!M332&lt;35,'Test Sample Data'!M332&gt;0),'Test Sample Data'!M332-'Choose Housekeeping Genes'!N$27,35-'Choose Housekeeping Genes'!N$27),"")</f>
        <v/>
      </c>
      <c r="N332" s="132" t="str">
        <f>IF(SUM('Test Sample Data'!N$3:N$386)&gt;10,IF(AND(ISNUMBER('Test Sample Data'!N332),'Test Sample Data'!N332&lt;35,'Test Sample Data'!N332&gt;0),'Test Sample Data'!N332-'Choose Housekeeping Genes'!O$27,35-'Choose Housekeeping Genes'!O$27),"")</f>
        <v/>
      </c>
      <c r="O332" s="132" t="str">
        <f>IF(SUM('Test Sample Data'!O$3:O$386)&gt;10,IF(AND(ISNUMBER('Test Sample Data'!O332),'Test Sample Data'!O332&lt;35,'Test Sample Data'!O332&gt;0),'Test Sample Data'!O332-'Choose Housekeeping Genes'!P$27,35-'Choose Housekeeping Genes'!P$27),"")</f>
        <v/>
      </c>
      <c r="P332" s="132" t="str">
        <f>IF(SUM('Test Sample Data'!P$3:P$386)&gt;10,IF(AND(ISNUMBER('Test Sample Data'!P332),'Test Sample Data'!P332&lt;35,'Test Sample Data'!P332&gt;0),'Test Sample Data'!P332-'Choose Housekeeping Genes'!Q$27,35-'Choose Housekeeping Genes'!Q$27),"")</f>
        <v/>
      </c>
      <c r="Q332" s="132" t="str">
        <f>IF(SUM('Test Sample Data'!Q$3:Q$386)&gt;10,IF(AND(ISNUMBER('Test Sample Data'!Q332),'Test Sample Data'!Q332&lt;35,'Test Sample Data'!Q332&gt;0),'Test Sample Data'!Q332-'Choose Housekeeping Genes'!R$27,35-'Choose Housekeeping Genes'!R$27),"")</f>
        <v/>
      </c>
      <c r="R332" s="132" t="str">
        <f>IF(SUM('Test Sample Data'!R$3:R$386)&gt;10,IF(AND(ISNUMBER('Test Sample Data'!R332),'Test Sample Data'!R332&lt;35,'Test Sample Data'!R332&gt;0),'Test Sample Data'!R332-'Choose Housekeeping Genes'!S$27,35-'Choose Housekeeping Genes'!S$27),"")</f>
        <v/>
      </c>
      <c r="S332" s="132" t="str">
        <f>IF(SUM('Test Sample Data'!S$3:S$386)&gt;10,IF(AND(ISNUMBER('Test Sample Data'!S332),'Test Sample Data'!S332&lt;35,'Test Sample Data'!S332&gt;0),'Test Sample Data'!S332-'Choose Housekeeping Genes'!T$27,35-'Choose Housekeeping Genes'!T$27),"")</f>
        <v/>
      </c>
      <c r="T332" s="132" t="str">
        <f>IF(SUM('Test Sample Data'!T$3:T$386)&gt;10,IF(AND(ISNUMBER('Test Sample Data'!T332),'Test Sample Data'!T332&lt;35,'Test Sample Data'!T332&gt;0),'Test Sample Data'!T332-'Choose Housekeeping Genes'!U$27,35-'Choose Housekeeping Genes'!U$27),"")</f>
        <v/>
      </c>
      <c r="U332" s="132" t="str">
        <f>IF(SUM('Test Sample Data'!U$3:U$386)&gt;10,IF(AND(ISNUMBER('Test Sample Data'!U332),'Test Sample Data'!U332&lt;35,'Test Sample Data'!U332&gt;0),'Test Sample Data'!U332-'Choose Housekeeping Genes'!V$27,35-'Choose Housekeeping Genes'!V$27),"")</f>
        <v/>
      </c>
      <c r="V332" s="132" t="str">
        <f>IF(SUM('Test Sample Data'!V$3:V$386)&gt;10,IF(AND(ISNUMBER('Test Sample Data'!V332),'Test Sample Data'!V332&lt;35,'Test Sample Data'!V332&gt;0),'Test Sample Data'!V332-'Choose Housekeeping Genes'!W$27,35-'Choose Housekeeping Genes'!W$27),"")</f>
        <v/>
      </c>
      <c r="W332" s="140" t="str">
        <f>'Control Sample Data'!A332</f>
        <v>TRIM52-AS1-2</v>
      </c>
      <c r="X332" s="141" t="s">
        <v>378</v>
      </c>
      <c r="Y332" s="132" t="str">
        <f>IF(SUM('Control Sample Data'!C$3:C$386)&gt;10,IF(AND(ISNUMBER('Control Sample Data'!C332),'Control Sample Data'!C332&lt;35,'Control Sample Data'!C332&gt;0),'Control Sample Data'!C332-'Choose Housekeeping Genes'!AA$27,35-'Choose Housekeeping Genes'!AA$27),"")</f>
        <v/>
      </c>
      <c r="Z332" s="132" t="str">
        <f>IF(SUM('Control Sample Data'!D$3:D$386)&gt;10,IF(AND(ISNUMBER('Control Sample Data'!D332),'Control Sample Data'!D332&lt;35,'Control Sample Data'!D332&gt;0),'Control Sample Data'!D332-'Choose Housekeeping Genes'!AB$27,35-'Choose Housekeeping Genes'!AB$27),"")</f>
        <v/>
      </c>
      <c r="AA332" s="132" t="str">
        <f>IF(SUM('Control Sample Data'!E$3:E$386)&gt;10,IF(AND(ISNUMBER('Control Sample Data'!E332),'Control Sample Data'!E332&lt;35,'Control Sample Data'!E332&gt;0),'Control Sample Data'!E332-'Choose Housekeeping Genes'!AC$27,35-'Choose Housekeeping Genes'!AC$27),"")</f>
        <v/>
      </c>
      <c r="AB332" s="132" t="str">
        <f>IF(SUM('Control Sample Data'!F$3:F$386)&gt;10,IF(AND(ISNUMBER('Control Sample Data'!F332),'Control Sample Data'!F332&lt;35,'Control Sample Data'!F332&gt;0),'Control Sample Data'!F332-'Choose Housekeeping Genes'!AD$27,35-'Choose Housekeeping Genes'!AD$27),"")</f>
        <v/>
      </c>
      <c r="AC332" s="132" t="str">
        <f>IF(SUM('Control Sample Data'!G$3:G$386)&gt;10,IF(AND(ISNUMBER('Control Sample Data'!G332),'Control Sample Data'!G332&lt;35,'Control Sample Data'!G332&gt;0),'Control Sample Data'!G332-'Choose Housekeeping Genes'!AE$27,35-'Choose Housekeeping Genes'!AE$27),"")</f>
        <v/>
      </c>
      <c r="AD332" s="132" t="str">
        <f>IF(SUM('Control Sample Data'!H$3:H$386)&gt;10,IF(AND(ISNUMBER('Control Sample Data'!H332),'Control Sample Data'!H332&lt;35,'Control Sample Data'!H332&gt;0),'Control Sample Data'!H332-'Choose Housekeeping Genes'!AF$27,35-'Choose Housekeeping Genes'!AF$27),"")</f>
        <v/>
      </c>
      <c r="AE332" s="132" t="str">
        <f>IF(SUM('Control Sample Data'!I$3:I$386)&gt;10,IF(AND(ISNUMBER('Control Sample Data'!I332),'Control Sample Data'!I332&lt;35,'Control Sample Data'!I332&gt;0),'Control Sample Data'!I332-'Choose Housekeeping Genes'!AG$27,35-'Choose Housekeeping Genes'!AG$27),"")</f>
        <v/>
      </c>
      <c r="AF332" s="132" t="str">
        <f>IF(SUM('Control Sample Data'!J$3:J$386)&gt;10,IF(AND(ISNUMBER('Control Sample Data'!J332),'Control Sample Data'!J332&lt;35,'Control Sample Data'!J332&gt;0),'Control Sample Data'!J332-'Choose Housekeeping Genes'!AH$27,35-'Choose Housekeeping Genes'!AH$27),"")</f>
        <v/>
      </c>
      <c r="AG332" s="132" t="str">
        <f>IF(SUM('Control Sample Data'!K$3:K$386)&gt;10,IF(AND(ISNUMBER('Control Sample Data'!K332),'Control Sample Data'!K332&lt;35,'Control Sample Data'!K332&gt;0),'Control Sample Data'!K332-'Choose Housekeeping Genes'!AI$27,35-'Choose Housekeeping Genes'!AI$27),"")</f>
        <v/>
      </c>
      <c r="AH332" s="132" t="str">
        <f>IF(SUM('Control Sample Data'!L$3:L$386)&gt;10,IF(AND(ISNUMBER('Control Sample Data'!L332),'Control Sample Data'!L332&lt;35,'Control Sample Data'!L332&gt;0),'Control Sample Data'!L332-'Choose Housekeeping Genes'!AJ$27,35-'Choose Housekeeping Genes'!AJ$27),"")</f>
        <v/>
      </c>
      <c r="AI332" s="132" t="str">
        <f>IF(SUM('Control Sample Data'!M$3:M$386)&gt;10,IF(AND(ISNUMBER('Control Sample Data'!M332),'Control Sample Data'!M332&lt;35,'Control Sample Data'!M332&gt;0),'Control Sample Data'!M332-'Choose Housekeeping Genes'!AK$27,35-'Choose Housekeeping Genes'!AK$27),"")</f>
        <v/>
      </c>
      <c r="AJ332" s="132" t="str">
        <f>IF(SUM('Control Sample Data'!N$3:N$386)&gt;10,IF(AND(ISNUMBER('Control Sample Data'!N332),'Control Sample Data'!N332&lt;35,'Control Sample Data'!N332&gt;0),'Control Sample Data'!N332-'Choose Housekeeping Genes'!AL$27,35-'Choose Housekeeping Genes'!AL$27),"")</f>
        <v/>
      </c>
      <c r="AK332" s="132" t="str">
        <f>IF(SUM('Control Sample Data'!O$3:O$386)&gt;10,IF(AND(ISNUMBER('Control Sample Data'!O332),'Control Sample Data'!O332&lt;35,'Control Sample Data'!O332&gt;0),'Control Sample Data'!O332-'Choose Housekeeping Genes'!AM$27,35-'Choose Housekeeping Genes'!AM$27),"")</f>
        <v/>
      </c>
      <c r="AL332" s="132" t="str">
        <f>IF(SUM('Control Sample Data'!P$3:P$386)&gt;10,IF(AND(ISNUMBER('Control Sample Data'!P332),'Control Sample Data'!P332&lt;35,'Control Sample Data'!P332&gt;0),'Control Sample Data'!P332-'Choose Housekeeping Genes'!AN$27,35-'Choose Housekeeping Genes'!AN$27),"")</f>
        <v/>
      </c>
      <c r="AM332" s="132" t="str">
        <f>IF(SUM('Control Sample Data'!Q$3:Q$386)&gt;10,IF(AND(ISNUMBER('Control Sample Data'!Q332),'Control Sample Data'!Q332&lt;35,'Control Sample Data'!Q332&gt;0),'Control Sample Data'!Q332-'Choose Housekeeping Genes'!AO$27,35-'Choose Housekeeping Genes'!AO$27),"")</f>
        <v/>
      </c>
      <c r="AN332" s="132" t="str">
        <f>IF(SUM('Control Sample Data'!R$3:R$386)&gt;10,IF(AND(ISNUMBER('Control Sample Data'!R332),'Control Sample Data'!R332&lt;35,'Control Sample Data'!R332&gt;0),'Control Sample Data'!R332-'Choose Housekeeping Genes'!AP$27,35-'Choose Housekeeping Genes'!AP$27),"")</f>
        <v/>
      </c>
      <c r="AO332" s="132" t="str">
        <f>IF(SUM('Control Sample Data'!S$3:S$386)&gt;10,IF(AND(ISNUMBER('Control Sample Data'!S332),'Control Sample Data'!S332&lt;35,'Control Sample Data'!S332&gt;0),'Control Sample Data'!S332-'Choose Housekeeping Genes'!AQ$27,35-'Choose Housekeeping Genes'!AQ$27),"")</f>
        <v/>
      </c>
      <c r="AP332" s="132" t="str">
        <f>IF(SUM('Control Sample Data'!T$3:T$386)&gt;10,IF(AND(ISNUMBER('Control Sample Data'!T332),'Control Sample Data'!T332&lt;35,'Control Sample Data'!T332&gt;0),'Control Sample Data'!T332-'Choose Housekeeping Genes'!AR$27,35-'Choose Housekeeping Genes'!AR$27),"")</f>
        <v/>
      </c>
      <c r="AQ332" s="132" t="str">
        <f>IF(SUM('Control Sample Data'!U$3:U$386)&gt;10,IF(AND(ISNUMBER('Control Sample Data'!U332),'Control Sample Data'!U332&lt;35,'Control Sample Data'!U332&gt;0),'Control Sample Data'!U332-'Choose Housekeeping Genes'!AS$27,35-'Choose Housekeeping Genes'!AS$27),"")</f>
        <v/>
      </c>
      <c r="AR332" s="132" t="str">
        <f>IF(SUM('Control Sample Data'!V$3:V$386)&gt;10,IF(AND(ISNUMBER('Control Sample Data'!V332),'Control Sample Data'!V332&lt;35,'Control Sample Data'!V332&gt;0),'Control Sample Data'!V332-'Choose Housekeeping Genes'!AT$27,35-'Choose Housekeeping Genes'!AT$27),"")</f>
        <v/>
      </c>
      <c r="AS332" s="135" t="str">
        <f>'Control Sample Data'!A332</f>
        <v>TRIM52-AS1-2</v>
      </c>
      <c r="AT332" s="35" t="s">
        <v>378</v>
      </c>
      <c r="AU332" s="132" t="str">
        <f ca="1">IF(ISNUMBER(C332-'Choose Housekeeping Genes'!D$17),C332-'Choose Housekeeping Genes'!D$17,"")</f>
        <v/>
      </c>
      <c r="AV332" s="132" t="str">
        <f ca="1">IF(ISNUMBER(D332-'Choose Housekeeping Genes'!E$17),D332-'Choose Housekeeping Genes'!E$17,"")</f>
        <v/>
      </c>
      <c r="AW332" s="132" t="str">
        <f ca="1">IF(ISNUMBER(E332-'Choose Housekeeping Genes'!F$17),E332-'Choose Housekeeping Genes'!F$17,"")</f>
        <v/>
      </c>
      <c r="AX332" s="132" t="str">
        <f ca="1">IF(ISNUMBER(F332-'Choose Housekeeping Genes'!G$17),F332-'Choose Housekeeping Genes'!G$17,"")</f>
        <v/>
      </c>
      <c r="AY332" s="132" t="str">
        <f ca="1">IF(ISNUMBER(G332-'Choose Housekeeping Genes'!H$17),G332-'Choose Housekeeping Genes'!H$17,"")</f>
        <v/>
      </c>
      <c r="AZ332" s="132" t="str">
        <f ca="1">IF(ISNUMBER(H332-'Choose Housekeeping Genes'!I$17),H332-'Choose Housekeeping Genes'!I$17,"")</f>
        <v/>
      </c>
      <c r="BA332" s="132" t="str">
        <f ca="1">IF(ISNUMBER(I332-'Choose Housekeeping Genes'!J$17),I332-'Choose Housekeeping Genes'!J$17,"")</f>
        <v/>
      </c>
      <c r="BB332" s="132" t="str">
        <f ca="1">IF(ISNUMBER(J332-'Choose Housekeeping Genes'!K$17),J332-'Choose Housekeeping Genes'!K$17,"")</f>
        <v/>
      </c>
      <c r="BC332" s="132" t="str">
        <f ca="1">IF(ISNUMBER(K332-'Choose Housekeeping Genes'!L$17),K332-'Choose Housekeeping Genes'!L$17,"")</f>
        <v/>
      </c>
      <c r="BD332" s="132" t="str">
        <f ca="1">IF(ISNUMBER(L332-'Choose Housekeeping Genes'!M$17),L332-'Choose Housekeeping Genes'!M$17,"")</f>
        <v/>
      </c>
      <c r="BE332" s="132" t="str">
        <f ca="1">IF(ISNUMBER(M332-'Choose Housekeeping Genes'!N$17),M332-'Choose Housekeeping Genes'!N$17,"")</f>
        <v/>
      </c>
      <c r="BF332" s="132" t="str">
        <f ca="1">IF(ISNUMBER(N332-'Choose Housekeeping Genes'!O$17),N332-'Choose Housekeeping Genes'!O$17,"")</f>
        <v/>
      </c>
      <c r="BG332" s="132" t="str">
        <f ca="1">IF(ISNUMBER(O332-'Choose Housekeeping Genes'!P$17),O332-'Choose Housekeeping Genes'!P$17,"")</f>
        <v/>
      </c>
      <c r="BH332" s="132" t="str">
        <f ca="1">IF(ISNUMBER(P332-'Choose Housekeeping Genes'!Q$17),P332-'Choose Housekeeping Genes'!Q$17,"")</f>
        <v/>
      </c>
      <c r="BI332" s="132" t="str">
        <f ca="1">IF(ISNUMBER(Q332-'Choose Housekeeping Genes'!R$17),Q332-'Choose Housekeeping Genes'!R$17,"")</f>
        <v/>
      </c>
      <c r="BJ332" s="132" t="str">
        <f ca="1">IF(ISNUMBER(R332-'Choose Housekeeping Genes'!S$17),R332-'Choose Housekeeping Genes'!S$17,"")</f>
        <v/>
      </c>
      <c r="BK332" s="132" t="str">
        <f ca="1">IF(ISNUMBER(S332-'Choose Housekeeping Genes'!T$17),S332-'Choose Housekeeping Genes'!T$17,"")</f>
        <v/>
      </c>
      <c r="BL332" s="132" t="str">
        <f ca="1">IF(ISNUMBER(T332-'Choose Housekeeping Genes'!U$17),T332-'Choose Housekeeping Genes'!U$17,"")</f>
        <v/>
      </c>
      <c r="BM332" s="132" t="str">
        <f ca="1">IF(ISNUMBER(U332-'Choose Housekeeping Genes'!V$17),U332-'Choose Housekeeping Genes'!V$17,"")</f>
        <v/>
      </c>
      <c r="BN332" s="132" t="str">
        <f ca="1">IF(ISNUMBER(V332-'Choose Housekeeping Genes'!W$17),V332-'Choose Housekeeping Genes'!W$17,"")</f>
        <v/>
      </c>
      <c r="BO332" s="142" t="str">
        <f t="shared" si="17"/>
        <v>TRIM52-AS1-2</v>
      </c>
      <c r="BP332" s="141" t="s">
        <v>378</v>
      </c>
      <c r="BQ332" s="132" t="str">
        <f ca="1">IF(ISNUMBER(Y332-'Choose Housekeeping Genes'!AA$17),Y332-'Choose Housekeeping Genes'!AA$17,"")</f>
        <v/>
      </c>
      <c r="BR332" s="132" t="str">
        <f ca="1">IF(ISNUMBER(Z332-'Choose Housekeeping Genes'!AB$17),Z332-'Choose Housekeeping Genes'!AB$17,"")</f>
        <v/>
      </c>
      <c r="BS332" s="132" t="str">
        <f ca="1">IF(ISNUMBER(AA332-'Choose Housekeeping Genes'!AC$17),AA332-'Choose Housekeeping Genes'!AC$17,"")</f>
        <v/>
      </c>
      <c r="BT332" s="132" t="str">
        <f ca="1">IF(ISNUMBER(AB332-'Choose Housekeeping Genes'!AD$17),AB332-'Choose Housekeeping Genes'!AD$17,"")</f>
        <v/>
      </c>
      <c r="BU332" s="132" t="str">
        <f ca="1">IF(ISNUMBER(AC332-'Choose Housekeeping Genes'!AE$17),AC332-'Choose Housekeeping Genes'!AE$17,"")</f>
        <v/>
      </c>
      <c r="BV332" s="132" t="str">
        <f ca="1">IF(ISNUMBER(AD332-'Choose Housekeeping Genes'!AF$17),AD332-'Choose Housekeeping Genes'!AF$17,"")</f>
        <v/>
      </c>
      <c r="BW332" s="132" t="str">
        <f ca="1">IF(ISNUMBER(AE332-'Choose Housekeeping Genes'!AG$17),AE332-'Choose Housekeeping Genes'!AG$17,"")</f>
        <v/>
      </c>
      <c r="BX332" s="132" t="str">
        <f ca="1">IF(ISNUMBER(AF332-'Choose Housekeeping Genes'!AH$17),AF332-'Choose Housekeeping Genes'!AH$17,"")</f>
        <v/>
      </c>
      <c r="BY332" s="132" t="str">
        <f ca="1">IF(ISNUMBER(AG332-'Choose Housekeeping Genes'!AI$17),AG332-'Choose Housekeeping Genes'!AI$17,"")</f>
        <v/>
      </c>
      <c r="BZ332" s="132" t="str">
        <f ca="1">IF(ISNUMBER(AH332-'Choose Housekeeping Genes'!AJ$17),AH332-'Choose Housekeeping Genes'!AJ$17,"")</f>
        <v/>
      </c>
      <c r="CA332" s="132" t="str">
        <f ca="1">IF(ISNUMBER(AI332-'Choose Housekeeping Genes'!AK$17),AI332-'Choose Housekeeping Genes'!AK$17,"")</f>
        <v/>
      </c>
      <c r="CB332" s="132" t="str">
        <f ca="1">IF(ISNUMBER(AJ332-'Choose Housekeeping Genes'!AL$17),AJ332-'Choose Housekeeping Genes'!AL$17,"")</f>
        <v/>
      </c>
      <c r="CC332" s="132" t="str">
        <f ca="1">IF(ISNUMBER(AK332-'Choose Housekeeping Genes'!AM$17),AK332-'Choose Housekeeping Genes'!AM$17,"")</f>
        <v/>
      </c>
      <c r="CD332" s="132" t="str">
        <f ca="1">IF(ISNUMBER(AL332-'Choose Housekeeping Genes'!AN$17),AL332-'Choose Housekeeping Genes'!AN$17,"")</f>
        <v/>
      </c>
      <c r="CE332" s="132" t="str">
        <f ca="1">IF(ISNUMBER(AM332-'Choose Housekeeping Genes'!AO$17),AM332-'Choose Housekeeping Genes'!AO$17,"")</f>
        <v/>
      </c>
      <c r="CF332" s="132" t="str">
        <f ca="1">IF(ISNUMBER(AN332-'Choose Housekeeping Genes'!AP$17),AN332-'Choose Housekeeping Genes'!AP$17,"")</f>
        <v/>
      </c>
      <c r="CG332" s="132" t="str">
        <f ca="1">IF(ISNUMBER(AO332-'Choose Housekeeping Genes'!AQ$17),AO332-'Choose Housekeeping Genes'!AQ$17,"")</f>
        <v/>
      </c>
      <c r="CH332" s="132" t="str">
        <f ca="1">IF(ISNUMBER(AP332-'Choose Housekeeping Genes'!AR$17),AP332-'Choose Housekeeping Genes'!AR$17,"")</f>
        <v/>
      </c>
      <c r="CI332" s="132" t="str">
        <f ca="1">IF(ISNUMBER(AQ332-'Choose Housekeeping Genes'!AS$17),AQ332-'Choose Housekeeping Genes'!AS$17,"")</f>
        <v/>
      </c>
      <c r="CJ332" s="132" t="str">
        <f ca="1">IF(ISNUMBER(AR332-'Choose Housekeeping Genes'!AT$17),AR332-'Choose Housekeeping Genes'!AT$17,"")</f>
        <v/>
      </c>
      <c r="CK332" s="137" t="e">
        <f t="shared" ca="1" si="18"/>
        <v>#DIV/0!</v>
      </c>
      <c r="CL332" s="138" t="e">
        <f t="shared" ca="1" si="19"/>
        <v>#DIV/0!</v>
      </c>
    </row>
    <row r="333" spans="1:90" ht="12.75" x14ac:dyDescent="0.15">
      <c r="A333" s="131" t="str">
        <f>'Transcript table'!C333</f>
        <v>TUG1-1</v>
      </c>
      <c r="B333" s="35" t="s">
        <v>379</v>
      </c>
      <c r="C333" s="132" t="str">
        <f>IF(SUM('Test Sample Data'!C$3:C$386)&gt;10,IF(AND(ISNUMBER('Test Sample Data'!C333),'Test Sample Data'!C333&lt;35,'Test Sample Data'!C333&gt;0),'Test Sample Data'!C333-'Choose Housekeeping Genes'!D$27,35-'Choose Housekeeping Genes'!D$27),"")</f>
        <v/>
      </c>
      <c r="D333" s="132" t="str">
        <f>IF(SUM('Test Sample Data'!D$3:D$386)&gt;10,IF(AND(ISNUMBER('Test Sample Data'!D333),'Test Sample Data'!D333&lt;35,'Test Sample Data'!D333&gt;0),'Test Sample Data'!D333-'Choose Housekeeping Genes'!E$27,35-'Choose Housekeeping Genes'!E$27),"")</f>
        <v/>
      </c>
      <c r="E333" s="132" t="str">
        <f>IF(SUM('Test Sample Data'!E$3:E$386)&gt;10,IF(AND(ISNUMBER('Test Sample Data'!E333),'Test Sample Data'!E333&lt;35,'Test Sample Data'!E333&gt;0),'Test Sample Data'!E333-'Choose Housekeeping Genes'!F$27,35-'Choose Housekeeping Genes'!F$27),"")</f>
        <v/>
      </c>
      <c r="F333" s="132" t="str">
        <f>IF(SUM('Test Sample Data'!F$3:F$386)&gt;10,IF(AND(ISNUMBER('Test Sample Data'!F333),'Test Sample Data'!F333&lt;35,'Test Sample Data'!F333&gt;0),'Test Sample Data'!F333-'Choose Housekeeping Genes'!G$27,35-'Choose Housekeeping Genes'!G$27),"")</f>
        <v/>
      </c>
      <c r="G333" s="132" t="str">
        <f>IF(SUM('Test Sample Data'!G$3:G$386)&gt;10,IF(AND(ISNUMBER('Test Sample Data'!G333),'Test Sample Data'!G333&lt;35,'Test Sample Data'!G333&gt;0),'Test Sample Data'!G333-'Choose Housekeeping Genes'!H$27,35-'Choose Housekeeping Genes'!H$27),"")</f>
        <v/>
      </c>
      <c r="H333" s="132" t="str">
        <f>IF(SUM('Test Sample Data'!H$3:H$386)&gt;10,IF(AND(ISNUMBER('Test Sample Data'!H333),'Test Sample Data'!H333&lt;35,'Test Sample Data'!H333&gt;0),'Test Sample Data'!H333-'Choose Housekeeping Genes'!I$27,35-'Choose Housekeeping Genes'!I$27),"")</f>
        <v/>
      </c>
      <c r="I333" s="132" t="str">
        <f>IF(SUM('Test Sample Data'!I$3:I$386)&gt;10,IF(AND(ISNUMBER('Test Sample Data'!I333),'Test Sample Data'!I333&lt;35,'Test Sample Data'!I333&gt;0),'Test Sample Data'!I333-'Choose Housekeeping Genes'!J$27,35-'Choose Housekeeping Genes'!J$27),"")</f>
        <v/>
      </c>
      <c r="J333" s="132" t="str">
        <f>IF(SUM('Test Sample Data'!J$3:J$386)&gt;10,IF(AND(ISNUMBER('Test Sample Data'!J333),'Test Sample Data'!J333&lt;35,'Test Sample Data'!J333&gt;0),'Test Sample Data'!J333-'Choose Housekeeping Genes'!K$27,35-'Choose Housekeeping Genes'!K$27),"")</f>
        <v/>
      </c>
      <c r="K333" s="132" t="str">
        <f>IF(SUM('Test Sample Data'!K$3:K$386)&gt;10,IF(AND(ISNUMBER('Test Sample Data'!K333),'Test Sample Data'!K333&lt;35,'Test Sample Data'!K333&gt;0),'Test Sample Data'!K333-'Choose Housekeeping Genes'!L$27,35-'Choose Housekeeping Genes'!L$27),"")</f>
        <v/>
      </c>
      <c r="L333" s="132" t="str">
        <f>IF(SUM('Test Sample Data'!L$3:L$386)&gt;10,IF(AND(ISNUMBER('Test Sample Data'!L333),'Test Sample Data'!L333&lt;35,'Test Sample Data'!L333&gt;0),'Test Sample Data'!L333-'Choose Housekeeping Genes'!M$27,35-'Choose Housekeeping Genes'!M$27),"")</f>
        <v/>
      </c>
      <c r="M333" s="132" t="str">
        <f>IF(SUM('Test Sample Data'!M$3:M$386)&gt;10,IF(AND(ISNUMBER('Test Sample Data'!M333),'Test Sample Data'!M333&lt;35,'Test Sample Data'!M333&gt;0),'Test Sample Data'!M333-'Choose Housekeeping Genes'!N$27,35-'Choose Housekeeping Genes'!N$27),"")</f>
        <v/>
      </c>
      <c r="N333" s="132" t="str">
        <f>IF(SUM('Test Sample Data'!N$3:N$386)&gt;10,IF(AND(ISNUMBER('Test Sample Data'!N333),'Test Sample Data'!N333&lt;35,'Test Sample Data'!N333&gt;0),'Test Sample Data'!N333-'Choose Housekeeping Genes'!O$27,35-'Choose Housekeeping Genes'!O$27),"")</f>
        <v/>
      </c>
      <c r="O333" s="132" t="str">
        <f>IF(SUM('Test Sample Data'!O$3:O$386)&gt;10,IF(AND(ISNUMBER('Test Sample Data'!O333),'Test Sample Data'!O333&lt;35,'Test Sample Data'!O333&gt;0),'Test Sample Data'!O333-'Choose Housekeeping Genes'!P$27,35-'Choose Housekeeping Genes'!P$27),"")</f>
        <v/>
      </c>
      <c r="P333" s="132" t="str">
        <f>IF(SUM('Test Sample Data'!P$3:P$386)&gt;10,IF(AND(ISNUMBER('Test Sample Data'!P333),'Test Sample Data'!P333&lt;35,'Test Sample Data'!P333&gt;0),'Test Sample Data'!P333-'Choose Housekeeping Genes'!Q$27,35-'Choose Housekeeping Genes'!Q$27),"")</f>
        <v/>
      </c>
      <c r="Q333" s="132" t="str">
        <f>IF(SUM('Test Sample Data'!Q$3:Q$386)&gt;10,IF(AND(ISNUMBER('Test Sample Data'!Q333),'Test Sample Data'!Q333&lt;35,'Test Sample Data'!Q333&gt;0),'Test Sample Data'!Q333-'Choose Housekeeping Genes'!R$27,35-'Choose Housekeeping Genes'!R$27),"")</f>
        <v/>
      </c>
      <c r="R333" s="132" t="str">
        <f>IF(SUM('Test Sample Data'!R$3:R$386)&gt;10,IF(AND(ISNUMBER('Test Sample Data'!R333),'Test Sample Data'!R333&lt;35,'Test Sample Data'!R333&gt;0),'Test Sample Data'!R333-'Choose Housekeeping Genes'!S$27,35-'Choose Housekeeping Genes'!S$27),"")</f>
        <v/>
      </c>
      <c r="S333" s="132" t="str">
        <f>IF(SUM('Test Sample Data'!S$3:S$386)&gt;10,IF(AND(ISNUMBER('Test Sample Data'!S333),'Test Sample Data'!S333&lt;35,'Test Sample Data'!S333&gt;0),'Test Sample Data'!S333-'Choose Housekeeping Genes'!T$27,35-'Choose Housekeeping Genes'!T$27),"")</f>
        <v/>
      </c>
      <c r="T333" s="132" t="str">
        <f>IF(SUM('Test Sample Data'!T$3:T$386)&gt;10,IF(AND(ISNUMBER('Test Sample Data'!T333),'Test Sample Data'!T333&lt;35,'Test Sample Data'!T333&gt;0),'Test Sample Data'!T333-'Choose Housekeeping Genes'!U$27,35-'Choose Housekeeping Genes'!U$27),"")</f>
        <v/>
      </c>
      <c r="U333" s="132" t="str">
        <f>IF(SUM('Test Sample Data'!U$3:U$386)&gt;10,IF(AND(ISNUMBER('Test Sample Data'!U333),'Test Sample Data'!U333&lt;35,'Test Sample Data'!U333&gt;0),'Test Sample Data'!U333-'Choose Housekeeping Genes'!V$27,35-'Choose Housekeeping Genes'!V$27),"")</f>
        <v/>
      </c>
      <c r="V333" s="132" t="str">
        <f>IF(SUM('Test Sample Data'!V$3:V$386)&gt;10,IF(AND(ISNUMBER('Test Sample Data'!V333),'Test Sample Data'!V333&lt;35,'Test Sample Data'!V333&gt;0),'Test Sample Data'!V333-'Choose Housekeeping Genes'!W$27,35-'Choose Housekeeping Genes'!W$27),"")</f>
        <v/>
      </c>
      <c r="W333" s="140" t="str">
        <f>'Control Sample Data'!A333</f>
        <v>TUG1-1</v>
      </c>
      <c r="X333" s="141" t="s">
        <v>379</v>
      </c>
      <c r="Y333" s="132" t="str">
        <f>IF(SUM('Control Sample Data'!C$3:C$386)&gt;10,IF(AND(ISNUMBER('Control Sample Data'!C333),'Control Sample Data'!C333&lt;35,'Control Sample Data'!C333&gt;0),'Control Sample Data'!C333-'Choose Housekeeping Genes'!AA$27,35-'Choose Housekeeping Genes'!AA$27),"")</f>
        <v/>
      </c>
      <c r="Z333" s="132" t="str">
        <f>IF(SUM('Control Sample Data'!D$3:D$386)&gt;10,IF(AND(ISNUMBER('Control Sample Data'!D333),'Control Sample Data'!D333&lt;35,'Control Sample Data'!D333&gt;0),'Control Sample Data'!D333-'Choose Housekeeping Genes'!AB$27,35-'Choose Housekeeping Genes'!AB$27),"")</f>
        <v/>
      </c>
      <c r="AA333" s="132" t="str">
        <f>IF(SUM('Control Sample Data'!E$3:E$386)&gt;10,IF(AND(ISNUMBER('Control Sample Data'!E333),'Control Sample Data'!E333&lt;35,'Control Sample Data'!E333&gt;0),'Control Sample Data'!E333-'Choose Housekeeping Genes'!AC$27,35-'Choose Housekeeping Genes'!AC$27),"")</f>
        <v/>
      </c>
      <c r="AB333" s="132" t="str">
        <f>IF(SUM('Control Sample Data'!F$3:F$386)&gt;10,IF(AND(ISNUMBER('Control Sample Data'!F333),'Control Sample Data'!F333&lt;35,'Control Sample Data'!F333&gt;0),'Control Sample Data'!F333-'Choose Housekeeping Genes'!AD$27,35-'Choose Housekeeping Genes'!AD$27),"")</f>
        <v/>
      </c>
      <c r="AC333" s="132" t="str">
        <f>IF(SUM('Control Sample Data'!G$3:G$386)&gt;10,IF(AND(ISNUMBER('Control Sample Data'!G333),'Control Sample Data'!G333&lt;35,'Control Sample Data'!G333&gt;0),'Control Sample Data'!G333-'Choose Housekeeping Genes'!AE$27,35-'Choose Housekeeping Genes'!AE$27),"")</f>
        <v/>
      </c>
      <c r="AD333" s="132" t="str">
        <f>IF(SUM('Control Sample Data'!H$3:H$386)&gt;10,IF(AND(ISNUMBER('Control Sample Data'!H333),'Control Sample Data'!H333&lt;35,'Control Sample Data'!H333&gt;0),'Control Sample Data'!H333-'Choose Housekeeping Genes'!AF$27,35-'Choose Housekeeping Genes'!AF$27),"")</f>
        <v/>
      </c>
      <c r="AE333" s="132" t="str">
        <f>IF(SUM('Control Sample Data'!I$3:I$386)&gt;10,IF(AND(ISNUMBER('Control Sample Data'!I333),'Control Sample Data'!I333&lt;35,'Control Sample Data'!I333&gt;0),'Control Sample Data'!I333-'Choose Housekeeping Genes'!AG$27,35-'Choose Housekeeping Genes'!AG$27),"")</f>
        <v/>
      </c>
      <c r="AF333" s="132" t="str">
        <f>IF(SUM('Control Sample Data'!J$3:J$386)&gt;10,IF(AND(ISNUMBER('Control Sample Data'!J333),'Control Sample Data'!J333&lt;35,'Control Sample Data'!J333&gt;0),'Control Sample Data'!J333-'Choose Housekeeping Genes'!AH$27,35-'Choose Housekeeping Genes'!AH$27),"")</f>
        <v/>
      </c>
      <c r="AG333" s="132" t="str">
        <f>IF(SUM('Control Sample Data'!K$3:K$386)&gt;10,IF(AND(ISNUMBER('Control Sample Data'!K333),'Control Sample Data'!K333&lt;35,'Control Sample Data'!K333&gt;0),'Control Sample Data'!K333-'Choose Housekeeping Genes'!AI$27,35-'Choose Housekeeping Genes'!AI$27),"")</f>
        <v/>
      </c>
      <c r="AH333" s="132" t="str">
        <f>IF(SUM('Control Sample Data'!L$3:L$386)&gt;10,IF(AND(ISNUMBER('Control Sample Data'!L333),'Control Sample Data'!L333&lt;35,'Control Sample Data'!L333&gt;0),'Control Sample Data'!L333-'Choose Housekeeping Genes'!AJ$27,35-'Choose Housekeeping Genes'!AJ$27),"")</f>
        <v/>
      </c>
      <c r="AI333" s="132" t="str">
        <f>IF(SUM('Control Sample Data'!M$3:M$386)&gt;10,IF(AND(ISNUMBER('Control Sample Data'!M333),'Control Sample Data'!M333&lt;35,'Control Sample Data'!M333&gt;0),'Control Sample Data'!M333-'Choose Housekeeping Genes'!AK$27,35-'Choose Housekeeping Genes'!AK$27),"")</f>
        <v/>
      </c>
      <c r="AJ333" s="132" t="str">
        <f>IF(SUM('Control Sample Data'!N$3:N$386)&gt;10,IF(AND(ISNUMBER('Control Sample Data'!N333),'Control Sample Data'!N333&lt;35,'Control Sample Data'!N333&gt;0),'Control Sample Data'!N333-'Choose Housekeeping Genes'!AL$27,35-'Choose Housekeeping Genes'!AL$27),"")</f>
        <v/>
      </c>
      <c r="AK333" s="132" t="str">
        <f>IF(SUM('Control Sample Data'!O$3:O$386)&gt;10,IF(AND(ISNUMBER('Control Sample Data'!O333),'Control Sample Data'!O333&lt;35,'Control Sample Data'!O333&gt;0),'Control Sample Data'!O333-'Choose Housekeeping Genes'!AM$27,35-'Choose Housekeeping Genes'!AM$27),"")</f>
        <v/>
      </c>
      <c r="AL333" s="132" t="str">
        <f>IF(SUM('Control Sample Data'!P$3:P$386)&gt;10,IF(AND(ISNUMBER('Control Sample Data'!P333),'Control Sample Data'!P333&lt;35,'Control Sample Data'!P333&gt;0),'Control Sample Data'!P333-'Choose Housekeeping Genes'!AN$27,35-'Choose Housekeeping Genes'!AN$27),"")</f>
        <v/>
      </c>
      <c r="AM333" s="132" t="str">
        <f>IF(SUM('Control Sample Data'!Q$3:Q$386)&gt;10,IF(AND(ISNUMBER('Control Sample Data'!Q333),'Control Sample Data'!Q333&lt;35,'Control Sample Data'!Q333&gt;0),'Control Sample Data'!Q333-'Choose Housekeeping Genes'!AO$27,35-'Choose Housekeeping Genes'!AO$27),"")</f>
        <v/>
      </c>
      <c r="AN333" s="132" t="str">
        <f>IF(SUM('Control Sample Data'!R$3:R$386)&gt;10,IF(AND(ISNUMBER('Control Sample Data'!R333),'Control Sample Data'!R333&lt;35,'Control Sample Data'!R333&gt;0),'Control Sample Data'!R333-'Choose Housekeeping Genes'!AP$27,35-'Choose Housekeeping Genes'!AP$27),"")</f>
        <v/>
      </c>
      <c r="AO333" s="132" t="str">
        <f>IF(SUM('Control Sample Data'!S$3:S$386)&gt;10,IF(AND(ISNUMBER('Control Sample Data'!S333),'Control Sample Data'!S333&lt;35,'Control Sample Data'!S333&gt;0),'Control Sample Data'!S333-'Choose Housekeeping Genes'!AQ$27,35-'Choose Housekeeping Genes'!AQ$27),"")</f>
        <v/>
      </c>
      <c r="AP333" s="132" t="str">
        <f>IF(SUM('Control Sample Data'!T$3:T$386)&gt;10,IF(AND(ISNUMBER('Control Sample Data'!T333),'Control Sample Data'!T333&lt;35,'Control Sample Data'!T333&gt;0),'Control Sample Data'!T333-'Choose Housekeeping Genes'!AR$27,35-'Choose Housekeeping Genes'!AR$27),"")</f>
        <v/>
      </c>
      <c r="AQ333" s="132" t="str">
        <f>IF(SUM('Control Sample Data'!U$3:U$386)&gt;10,IF(AND(ISNUMBER('Control Sample Data'!U333),'Control Sample Data'!U333&lt;35,'Control Sample Data'!U333&gt;0),'Control Sample Data'!U333-'Choose Housekeeping Genes'!AS$27,35-'Choose Housekeeping Genes'!AS$27),"")</f>
        <v/>
      </c>
      <c r="AR333" s="132" t="str">
        <f>IF(SUM('Control Sample Data'!V$3:V$386)&gt;10,IF(AND(ISNUMBER('Control Sample Data'!V333),'Control Sample Data'!V333&lt;35,'Control Sample Data'!V333&gt;0),'Control Sample Data'!V333-'Choose Housekeeping Genes'!AT$27,35-'Choose Housekeeping Genes'!AT$27),"")</f>
        <v/>
      </c>
      <c r="AS333" s="135" t="str">
        <f>'Control Sample Data'!A333</f>
        <v>TUG1-1</v>
      </c>
      <c r="AT333" s="35" t="s">
        <v>379</v>
      </c>
      <c r="AU333" s="132" t="str">
        <f ca="1">IF(ISNUMBER(C333-'Choose Housekeeping Genes'!D$17),C333-'Choose Housekeeping Genes'!D$17,"")</f>
        <v/>
      </c>
      <c r="AV333" s="132" t="str">
        <f ca="1">IF(ISNUMBER(D333-'Choose Housekeeping Genes'!E$17),D333-'Choose Housekeeping Genes'!E$17,"")</f>
        <v/>
      </c>
      <c r="AW333" s="132" t="str">
        <f ca="1">IF(ISNUMBER(E333-'Choose Housekeeping Genes'!F$17),E333-'Choose Housekeeping Genes'!F$17,"")</f>
        <v/>
      </c>
      <c r="AX333" s="132" t="str">
        <f ca="1">IF(ISNUMBER(F333-'Choose Housekeeping Genes'!G$17),F333-'Choose Housekeeping Genes'!G$17,"")</f>
        <v/>
      </c>
      <c r="AY333" s="132" t="str">
        <f ca="1">IF(ISNUMBER(G333-'Choose Housekeeping Genes'!H$17),G333-'Choose Housekeeping Genes'!H$17,"")</f>
        <v/>
      </c>
      <c r="AZ333" s="132" t="str">
        <f ca="1">IF(ISNUMBER(H333-'Choose Housekeeping Genes'!I$17),H333-'Choose Housekeeping Genes'!I$17,"")</f>
        <v/>
      </c>
      <c r="BA333" s="132" t="str">
        <f ca="1">IF(ISNUMBER(I333-'Choose Housekeeping Genes'!J$17),I333-'Choose Housekeeping Genes'!J$17,"")</f>
        <v/>
      </c>
      <c r="BB333" s="132" t="str">
        <f ca="1">IF(ISNUMBER(J333-'Choose Housekeeping Genes'!K$17),J333-'Choose Housekeeping Genes'!K$17,"")</f>
        <v/>
      </c>
      <c r="BC333" s="132" t="str">
        <f ca="1">IF(ISNUMBER(K333-'Choose Housekeeping Genes'!L$17),K333-'Choose Housekeeping Genes'!L$17,"")</f>
        <v/>
      </c>
      <c r="BD333" s="132" t="str">
        <f ca="1">IF(ISNUMBER(L333-'Choose Housekeeping Genes'!M$17),L333-'Choose Housekeeping Genes'!M$17,"")</f>
        <v/>
      </c>
      <c r="BE333" s="132" t="str">
        <f ca="1">IF(ISNUMBER(M333-'Choose Housekeeping Genes'!N$17),M333-'Choose Housekeeping Genes'!N$17,"")</f>
        <v/>
      </c>
      <c r="BF333" s="132" t="str">
        <f ca="1">IF(ISNUMBER(N333-'Choose Housekeeping Genes'!O$17),N333-'Choose Housekeeping Genes'!O$17,"")</f>
        <v/>
      </c>
      <c r="BG333" s="132" t="str">
        <f ca="1">IF(ISNUMBER(O333-'Choose Housekeeping Genes'!P$17),O333-'Choose Housekeeping Genes'!P$17,"")</f>
        <v/>
      </c>
      <c r="BH333" s="132" t="str">
        <f ca="1">IF(ISNUMBER(P333-'Choose Housekeeping Genes'!Q$17),P333-'Choose Housekeeping Genes'!Q$17,"")</f>
        <v/>
      </c>
      <c r="BI333" s="132" t="str">
        <f ca="1">IF(ISNUMBER(Q333-'Choose Housekeeping Genes'!R$17),Q333-'Choose Housekeeping Genes'!R$17,"")</f>
        <v/>
      </c>
      <c r="BJ333" s="132" t="str">
        <f ca="1">IF(ISNUMBER(R333-'Choose Housekeeping Genes'!S$17),R333-'Choose Housekeeping Genes'!S$17,"")</f>
        <v/>
      </c>
      <c r="BK333" s="132" t="str">
        <f ca="1">IF(ISNUMBER(S333-'Choose Housekeeping Genes'!T$17),S333-'Choose Housekeeping Genes'!T$17,"")</f>
        <v/>
      </c>
      <c r="BL333" s="132" t="str">
        <f ca="1">IF(ISNUMBER(T333-'Choose Housekeeping Genes'!U$17),T333-'Choose Housekeeping Genes'!U$17,"")</f>
        <v/>
      </c>
      <c r="BM333" s="132" t="str">
        <f ca="1">IF(ISNUMBER(U333-'Choose Housekeeping Genes'!V$17),U333-'Choose Housekeeping Genes'!V$17,"")</f>
        <v/>
      </c>
      <c r="BN333" s="132" t="str">
        <f ca="1">IF(ISNUMBER(V333-'Choose Housekeeping Genes'!W$17),V333-'Choose Housekeeping Genes'!W$17,"")</f>
        <v/>
      </c>
      <c r="BO333" s="142" t="str">
        <f t="shared" si="17"/>
        <v>TUG1-1</v>
      </c>
      <c r="BP333" s="141" t="s">
        <v>379</v>
      </c>
      <c r="BQ333" s="132" t="str">
        <f ca="1">IF(ISNUMBER(Y333-'Choose Housekeeping Genes'!AA$17),Y333-'Choose Housekeeping Genes'!AA$17,"")</f>
        <v/>
      </c>
      <c r="BR333" s="132" t="str">
        <f ca="1">IF(ISNUMBER(Z333-'Choose Housekeeping Genes'!AB$17),Z333-'Choose Housekeeping Genes'!AB$17,"")</f>
        <v/>
      </c>
      <c r="BS333" s="132" t="str">
        <f ca="1">IF(ISNUMBER(AA333-'Choose Housekeeping Genes'!AC$17),AA333-'Choose Housekeeping Genes'!AC$17,"")</f>
        <v/>
      </c>
      <c r="BT333" s="132" t="str">
        <f ca="1">IF(ISNUMBER(AB333-'Choose Housekeeping Genes'!AD$17),AB333-'Choose Housekeeping Genes'!AD$17,"")</f>
        <v/>
      </c>
      <c r="BU333" s="132" t="str">
        <f ca="1">IF(ISNUMBER(AC333-'Choose Housekeeping Genes'!AE$17),AC333-'Choose Housekeeping Genes'!AE$17,"")</f>
        <v/>
      </c>
      <c r="BV333" s="132" t="str">
        <f ca="1">IF(ISNUMBER(AD333-'Choose Housekeeping Genes'!AF$17),AD333-'Choose Housekeeping Genes'!AF$17,"")</f>
        <v/>
      </c>
      <c r="BW333" s="132" t="str">
        <f ca="1">IF(ISNUMBER(AE333-'Choose Housekeeping Genes'!AG$17),AE333-'Choose Housekeeping Genes'!AG$17,"")</f>
        <v/>
      </c>
      <c r="BX333" s="132" t="str">
        <f ca="1">IF(ISNUMBER(AF333-'Choose Housekeeping Genes'!AH$17),AF333-'Choose Housekeeping Genes'!AH$17,"")</f>
        <v/>
      </c>
      <c r="BY333" s="132" t="str">
        <f ca="1">IF(ISNUMBER(AG333-'Choose Housekeeping Genes'!AI$17),AG333-'Choose Housekeeping Genes'!AI$17,"")</f>
        <v/>
      </c>
      <c r="BZ333" s="132" t="str">
        <f ca="1">IF(ISNUMBER(AH333-'Choose Housekeeping Genes'!AJ$17),AH333-'Choose Housekeeping Genes'!AJ$17,"")</f>
        <v/>
      </c>
      <c r="CA333" s="132" t="str">
        <f ca="1">IF(ISNUMBER(AI333-'Choose Housekeeping Genes'!AK$17),AI333-'Choose Housekeeping Genes'!AK$17,"")</f>
        <v/>
      </c>
      <c r="CB333" s="132" t="str">
        <f ca="1">IF(ISNUMBER(AJ333-'Choose Housekeeping Genes'!AL$17),AJ333-'Choose Housekeeping Genes'!AL$17,"")</f>
        <v/>
      </c>
      <c r="CC333" s="132" t="str">
        <f ca="1">IF(ISNUMBER(AK333-'Choose Housekeeping Genes'!AM$17),AK333-'Choose Housekeeping Genes'!AM$17,"")</f>
        <v/>
      </c>
      <c r="CD333" s="132" t="str">
        <f ca="1">IF(ISNUMBER(AL333-'Choose Housekeeping Genes'!AN$17),AL333-'Choose Housekeeping Genes'!AN$17,"")</f>
        <v/>
      </c>
      <c r="CE333" s="132" t="str">
        <f ca="1">IF(ISNUMBER(AM333-'Choose Housekeeping Genes'!AO$17),AM333-'Choose Housekeeping Genes'!AO$17,"")</f>
        <v/>
      </c>
      <c r="CF333" s="132" t="str">
        <f ca="1">IF(ISNUMBER(AN333-'Choose Housekeeping Genes'!AP$17),AN333-'Choose Housekeeping Genes'!AP$17,"")</f>
        <v/>
      </c>
      <c r="CG333" s="132" t="str">
        <f ca="1">IF(ISNUMBER(AO333-'Choose Housekeeping Genes'!AQ$17),AO333-'Choose Housekeeping Genes'!AQ$17,"")</f>
        <v/>
      </c>
      <c r="CH333" s="132" t="str">
        <f ca="1">IF(ISNUMBER(AP333-'Choose Housekeeping Genes'!AR$17),AP333-'Choose Housekeeping Genes'!AR$17,"")</f>
        <v/>
      </c>
      <c r="CI333" s="132" t="str">
        <f ca="1">IF(ISNUMBER(AQ333-'Choose Housekeeping Genes'!AS$17),AQ333-'Choose Housekeeping Genes'!AS$17,"")</f>
        <v/>
      </c>
      <c r="CJ333" s="132" t="str">
        <f ca="1">IF(ISNUMBER(AR333-'Choose Housekeeping Genes'!AT$17),AR333-'Choose Housekeeping Genes'!AT$17,"")</f>
        <v/>
      </c>
      <c r="CK333" s="137" t="e">
        <f t="shared" ca="1" si="18"/>
        <v>#DIV/0!</v>
      </c>
      <c r="CL333" s="138" t="e">
        <f t="shared" ca="1" si="19"/>
        <v>#DIV/0!</v>
      </c>
    </row>
    <row r="334" spans="1:90" ht="12.75" x14ac:dyDescent="0.15">
      <c r="A334" s="131" t="str">
        <f>'Transcript table'!C334</f>
        <v>TUG1-2</v>
      </c>
      <c r="B334" s="35" t="s">
        <v>380</v>
      </c>
      <c r="C334" s="132" t="str">
        <f>IF(SUM('Test Sample Data'!C$3:C$386)&gt;10,IF(AND(ISNUMBER('Test Sample Data'!C334),'Test Sample Data'!C334&lt;35,'Test Sample Data'!C334&gt;0),'Test Sample Data'!C334-'Choose Housekeeping Genes'!D$27,35-'Choose Housekeeping Genes'!D$27),"")</f>
        <v/>
      </c>
      <c r="D334" s="132" t="str">
        <f>IF(SUM('Test Sample Data'!D$3:D$386)&gt;10,IF(AND(ISNUMBER('Test Sample Data'!D334),'Test Sample Data'!D334&lt;35,'Test Sample Data'!D334&gt;0),'Test Sample Data'!D334-'Choose Housekeeping Genes'!E$27,35-'Choose Housekeeping Genes'!E$27),"")</f>
        <v/>
      </c>
      <c r="E334" s="132" t="str">
        <f>IF(SUM('Test Sample Data'!E$3:E$386)&gt;10,IF(AND(ISNUMBER('Test Sample Data'!E334),'Test Sample Data'!E334&lt;35,'Test Sample Data'!E334&gt;0),'Test Sample Data'!E334-'Choose Housekeeping Genes'!F$27,35-'Choose Housekeeping Genes'!F$27),"")</f>
        <v/>
      </c>
      <c r="F334" s="132" t="str">
        <f>IF(SUM('Test Sample Data'!F$3:F$386)&gt;10,IF(AND(ISNUMBER('Test Sample Data'!F334),'Test Sample Data'!F334&lt;35,'Test Sample Data'!F334&gt;0),'Test Sample Data'!F334-'Choose Housekeeping Genes'!G$27,35-'Choose Housekeeping Genes'!G$27),"")</f>
        <v/>
      </c>
      <c r="G334" s="132" t="str">
        <f>IF(SUM('Test Sample Data'!G$3:G$386)&gt;10,IF(AND(ISNUMBER('Test Sample Data'!G334),'Test Sample Data'!G334&lt;35,'Test Sample Data'!G334&gt;0),'Test Sample Data'!G334-'Choose Housekeeping Genes'!H$27,35-'Choose Housekeeping Genes'!H$27),"")</f>
        <v/>
      </c>
      <c r="H334" s="132" t="str">
        <f>IF(SUM('Test Sample Data'!H$3:H$386)&gt;10,IF(AND(ISNUMBER('Test Sample Data'!H334),'Test Sample Data'!H334&lt;35,'Test Sample Data'!H334&gt;0),'Test Sample Data'!H334-'Choose Housekeeping Genes'!I$27,35-'Choose Housekeeping Genes'!I$27),"")</f>
        <v/>
      </c>
      <c r="I334" s="132" t="str">
        <f>IF(SUM('Test Sample Data'!I$3:I$386)&gt;10,IF(AND(ISNUMBER('Test Sample Data'!I334),'Test Sample Data'!I334&lt;35,'Test Sample Data'!I334&gt;0),'Test Sample Data'!I334-'Choose Housekeeping Genes'!J$27,35-'Choose Housekeeping Genes'!J$27),"")</f>
        <v/>
      </c>
      <c r="J334" s="132" t="str">
        <f>IF(SUM('Test Sample Data'!J$3:J$386)&gt;10,IF(AND(ISNUMBER('Test Sample Data'!J334),'Test Sample Data'!J334&lt;35,'Test Sample Data'!J334&gt;0),'Test Sample Data'!J334-'Choose Housekeeping Genes'!K$27,35-'Choose Housekeeping Genes'!K$27),"")</f>
        <v/>
      </c>
      <c r="K334" s="132" t="str">
        <f>IF(SUM('Test Sample Data'!K$3:K$386)&gt;10,IF(AND(ISNUMBER('Test Sample Data'!K334),'Test Sample Data'!K334&lt;35,'Test Sample Data'!K334&gt;0),'Test Sample Data'!K334-'Choose Housekeeping Genes'!L$27,35-'Choose Housekeeping Genes'!L$27),"")</f>
        <v/>
      </c>
      <c r="L334" s="132" t="str">
        <f>IF(SUM('Test Sample Data'!L$3:L$386)&gt;10,IF(AND(ISNUMBER('Test Sample Data'!L334),'Test Sample Data'!L334&lt;35,'Test Sample Data'!L334&gt;0),'Test Sample Data'!L334-'Choose Housekeeping Genes'!M$27,35-'Choose Housekeeping Genes'!M$27),"")</f>
        <v/>
      </c>
      <c r="M334" s="132" t="str">
        <f>IF(SUM('Test Sample Data'!M$3:M$386)&gt;10,IF(AND(ISNUMBER('Test Sample Data'!M334),'Test Sample Data'!M334&lt;35,'Test Sample Data'!M334&gt;0),'Test Sample Data'!M334-'Choose Housekeeping Genes'!N$27,35-'Choose Housekeeping Genes'!N$27),"")</f>
        <v/>
      </c>
      <c r="N334" s="132" t="str">
        <f>IF(SUM('Test Sample Data'!N$3:N$386)&gt;10,IF(AND(ISNUMBER('Test Sample Data'!N334),'Test Sample Data'!N334&lt;35,'Test Sample Data'!N334&gt;0),'Test Sample Data'!N334-'Choose Housekeeping Genes'!O$27,35-'Choose Housekeeping Genes'!O$27),"")</f>
        <v/>
      </c>
      <c r="O334" s="132" t="str">
        <f>IF(SUM('Test Sample Data'!O$3:O$386)&gt;10,IF(AND(ISNUMBER('Test Sample Data'!O334),'Test Sample Data'!O334&lt;35,'Test Sample Data'!O334&gt;0),'Test Sample Data'!O334-'Choose Housekeeping Genes'!P$27,35-'Choose Housekeeping Genes'!P$27),"")</f>
        <v/>
      </c>
      <c r="P334" s="132" t="str">
        <f>IF(SUM('Test Sample Data'!P$3:P$386)&gt;10,IF(AND(ISNUMBER('Test Sample Data'!P334),'Test Sample Data'!P334&lt;35,'Test Sample Data'!P334&gt;0),'Test Sample Data'!P334-'Choose Housekeeping Genes'!Q$27,35-'Choose Housekeeping Genes'!Q$27),"")</f>
        <v/>
      </c>
      <c r="Q334" s="132" t="str">
        <f>IF(SUM('Test Sample Data'!Q$3:Q$386)&gt;10,IF(AND(ISNUMBER('Test Sample Data'!Q334),'Test Sample Data'!Q334&lt;35,'Test Sample Data'!Q334&gt;0),'Test Sample Data'!Q334-'Choose Housekeeping Genes'!R$27,35-'Choose Housekeeping Genes'!R$27),"")</f>
        <v/>
      </c>
      <c r="R334" s="132" t="str">
        <f>IF(SUM('Test Sample Data'!R$3:R$386)&gt;10,IF(AND(ISNUMBER('Test Sample Data'!R334),'Test Sample Data'!R334&lt;35,'Test Sample Data'!R334&gt;0),'Test Sample Data'!R334-'Choose Housekeeping Genes'!S$27,35-'Choose Housekeeping Genes'!S$27),"")</f>
        <v/>
      </c>
      <c r="S334" s="132" t="str">
        <f>IF(SUM('Test Sample Data'!S$3:S$386)&gt;10,IF(AND(ISNUMBER('Test Sample Data'!S334),'Test Sample Data'!S334&lt;35,'Test Sample Data'!S334&gt;0),'Test Sample Data'!S334-'Choose Housekeeping Genes'!T$27,35-'Choose Housekeeping Genes'!T$27),"")</f>
        <v/>
      </c>
      <c r="T334" s="132" t="str">
        <f>IF(SUM('Test Sample Data'!T$3:T$386)&gt;10,IF(AND(ISNUMBER('Test Sample Data'!T334),'Test Sample Data'!T334&lt;35,'Test Sample Data'!T334&gt;0),'Test Sample Data'!T334-'Choose Housekeeping Genes'!U$27,35-'Choose Housekeeping Genes'!U$27),"")</f>
        <v/>
      </c>
      <c r="U334" s="132" t="str">
        <f>IF(SUM('Test Sample Data'!U$3:U$386)&gt;10,IF(AND(ISNUMBER('Test Sample Data'!U334),'Test Sample Data'!U334&lt;35,'Test Sample Data'!U334&gt;0),'Test Sample Data'!U334-'Choose Housekeeping Genes'!V$27,35-'Choose Housekeeping Genes'!V$27),"")</f>
        <v/>
      </c>
      <c r="V334" s="132" t="str">
        <f>IF(SUM('Test Sample Data'!V$3:V$386)&gt;10,IF(AND(ISNUMBER('Test Sample Data'!V334),'Test Sample Data'!V334&lt;35,'Test Sample Data'!V334&gt;0),'Test Sample Data'!V334-'Choose Housekeeping Genes'!W$27,35-'Choose Housekeeping Genes'!W$27),"")</f>
        <v/>
      </c>
      <c r="W334" s="140" t="str">
        <f>'Control Sample Data'!A334</f>
        <v>TUG1-2</v>
      </c>
      <c r="X334" s="141" t="s">
        <v>380</v>
      </c>
      <c r="Y334" s="132" t="str">
        <f>IF(SUM('Control Sample Data'!C$3:C$386)&gt;10,IF(AND(ISNUMBER('Control Sample Data'!C334),'Control Sample Data'!C334&lt;35,'Control Sample Data'!C334&gt;0),'Control Sample Data'!C334-'Choose Housekeeping Genes'!AA$27,35-'Choose Housekeeping Genes'!AA$27),"")</f>
        <v/>
      </c>
      <c r="Z334" s="132" t="str">
        <f>IF(SUM('Control Sample Data'!D$3:D$386)&gt;10,IF(AND(ISNUMBER('Control Sample Data'!D334),'Control Sample Data'!D334&lt;35,'Control Sample Data'!D334&gt;0),'Control Sample Data'!D334-'Choose Housekeeping Genes'!AB$27,35-'Choose Housekeeping Genes'!AB$27),"")</f>
        <v/>
      </c>
      <c r="AA334" s="132" t="str">
        <f>IF(SUM('Control Sample Data'!E$3:E$386)&gt;10,IF(AND(ISNUMBER('Control Sample Data'!E334),'Control Sample Data'!E334&lt;35,'Control Sample Data'!E334&gt;0),'Control Sample Data'!E334-'Choose Housekeeping Genes'!AC$27,35-'Choose Housekeeping Genes'!AC$27),"")</f>
        <v/>
      </c>
      <c r="AB334" s="132" t="str">
        <f>IF(SUM('Control Sample Data'!F$3:F$386)&gt;10,IF(AND(ISNUMBER('Control Sample Data'!F334),'Control Sample Data'!F334&lt;35,'Control Sample Data'!F334&gt;0),'Control Sample Data'!F334-'Choose Housekeeping Genes'!AD$27,35-'Choose Housekeeping Genes'!AD$27),"")</f>
        <v/>
      </c>
      <c r="AC334" s="132" t="str">
        <f>IF(SUM('Control Sample Data'!G$3:G$386)&gt;10,IF(AND(ISNUMBER('Control Sample Data'!G334),'Control Sample Data'!G334&lt;35,'Control Sample Data'!G334&gt;0),'Control Sample Data'!G334-'Choose Housekeeping Genes'!AE$27,35-'Choose Housekeeping Genes'!AE$27),"")</f>
        <v/>
      </c>
      <c r="AD334" s="132" t="str">
        <f>IF(SUM('Control Sample Data'!H$3:H$386)&gt;10,IF(AND(ISNUMBER('Control Sample Data'!H334),'Control Sample Data'!H334&lt;35,'Control Sample Data'!H334&gt;0),'Control Sample Data'!H334-'Choose Housekeeping Genes'!AF$27,35-'Choose Housekeeping Genes'!AF$27),"")</f>
        <v/>
      </c>
      <c r="AE334" s="132" t="str">
        <f>IF(SUM('Control Sample Data'!I$3:I$386)&gt;10,IF(AND(ISNUMBER('Control Sample Data'!I334),'Control Sample Data'!I334&lt;35,'Control Sample Data'!I334&gt;0),'Control Sample Data'!I334-'Choose Housekeeping Genes'!AG$27,35-'Choose Housekeeping Genes'!AG$27),"")</f>
        <v/>
      </c>
      <c r="AF334" s="132" t="str">
        <f>IF(SUM('Control Sample Data'!J$3:J$386)&gt;10,IF(AND(ISNUMBER('Control Sample Data'!J334),'Control Sample Data'!J334&lt;35,'Control Sample Data'!J334&gt;0),'Control Sample Data'!J334-'Choose Housekeeping Genes'!AH$27,35-'Choose Housekeeping Genes'!AH$27),"")</f>
        <v/>
      </c>
      <c r="AG334" s="132" t="str">
        <f>IF(SUM('Control Sample Data'!K$3:K$386)&gt;10,IF(AND(ISNUMBER('Control Sample Data'!K334),'Control Sample Data'!K334&lt;35,'Control Sample Data'!K334&gt;0),'Control Sample Data'!K334-'Choose Housekeeping Genes'!AI$27,35-'Choose Housekeeping Genes'!AI$27),"")</f>
        <v/>
      </c>
      <c r="AH334" s="132" t="str">
        <f>IF(SUM('Control Sample Data'!L$3:L$386)&gt;10,IF(AND(ISNUMBER('Control Sample Data'!L334),'Control Sample Data'!L334&lt;35,'Control Sample Data'!L334&gt;0),'Control Sample Data'!L334-'Choose Housekeeping Genes'!AJ$27,35-'Choose Housekeeping Genes'!AJ$27),"")</f>
        <v/>
      </c>
      <c r="AI334" s="132" t="str">
        <f>IF(SUM('Control Sample Data'!M$3:M$386)&gt;10,IF(AND(ISNUMBER('Control Sample Data'!M334),'Control Sample Data'!M334&lt;35,'Control Sample Data'!M334&gt;0),'Control Sample Data'!M334-'Choose Housekeeping Genes'!AK$27,35-'Choose Housekeeping Genes'!AK$27),"")</f>
        <v/>
      </c>
      <c r="AJ334" s="132" t="str">
        <f>IF(SUM('Control Sample Data'!N$3:N$386)&gt;10,IF(AND(ISNUMBER('Control Sample Data'!N334),'Control Sample Data'!N334&lt;35,'Control Sample Data'!N334&gt;0),'Control Sample Data'!N334-'Choose Housekeeping Genes'!AL$27,35-'Choose Housekeeping Genes'!AL$27),"")</f>
        <v/>
      </c>
      <c r="AK334" s="132" t="str">
        <f>IF(SUM('Control Sample Data'!O$3:O$386)&gt;10,IF(AND(ISNUMBER('Control Sample Data'!O334),'Control Sample Data'!O334&lt;35,'Control Sample Data'!O334&gt;0),'Control Sample Data'!O334-'Choose Housekeeping Genes'!AM$27,35-'Choose Housekeeping Genes'!AM$27),"")</f>
        <v/>
      </c>
      <c r="AL334" s="132" t="str">
        <f>IF(SUM('Control Sample Data'!P$3:P$386)&gt;10,IF(AND(ISNUMBER('Control Sample Data'!P334),'Control Sample Data'!P334&lt;35,'Control Sample Data'!P334&gt;0),'Control Sample Data'!P334-'Choose Housekeeping Genes'!AN$27,35-'Choose Housekeeping Genes'!AN$27),"")</f>
        <v/>
      </c>
      <c r="AM334" s="132" t="str">
        <f>IF(SUM('Control Sample Data'!Q$3:Q$386)&gt;10,IF(AND(ISNUMBER('Control Sample Data'!Q334),'Control Sample Data'!Q334&lt;35,'Control Sample Data'!Q334&gt;0),'Control Sample Data'!Q334-'Choose Housekeeping Genes'!AO$27,35-'Choose Housekeeping Genes'!AO$27),"")</f>
        <v/>
      </c>
      <c r="AN334" s="132" t="str">
        <f>IF(SUM('Control Sample Data'!R$3:R$386)&gt;10,IF(AND(ISNUMBER('Control Sample Data'!R334),'Control Sample Data'!R334&lt;35,'Control Sample Data'!R334&gt;0),'Control Sample Data'!R334-'Choose Housekeeping Genes'!AP$27,35-'Choose Housekeeping Genes'!AP$27),"")</f>
        <v/>
      </c>
      <c r="AO334" s="132" t="str">
        <f>IF(SUM('Control Sample Data'!S$3:S$386)&gt;10,IF(AND(ISNUMBER('Control Sample Data'!S334),'Control Sample Data'!S334&lt;35,'Control Sample Data'!S334&gt;0),'Control Sample Data'!S334-'Choose Housekeeping Genes'!AQ$27,35-'Choose Housekeeping Genes'!AQ$27),"")</f>
        <v/>
      </c>
      <c r="AP334" s="132" t="str">
        <f>IF(SUM('Control Sample Data'!T$3:T$386)&gt;10,IF(AND(ISNUMBER('Control Sample Data'!T334),'Control Sample Data'!T334&lt;35,'Control Sample Data'!T334&gt;0),'Control Sample Data'!T334-'Choose Housekeeping Genes'!AR$27,35-'Choose Housekeeping Genes'!AR$27),"")</f>
        <v/>
      </c>
      <c r="AQ334" s="132" t="str">
        <f>IF(SUM('Control Sample Data'!U$3:U$386)&gt;10,IF(AND(ISNUMBER('Control Sample Data'!U334),'Control Sample Data'!U334&lt;35,'Control Sample Data'!U334&gt;0),'Control Sample Data'!U334-'Choose Housekeeping Genes'!AS$27,35-'Choose Housekeeping Genes'!AS$27),"")</f>
        <v/>
      </c>
      <c r="AR334" s="132" t="str">
        <f>IF(SUM('Control Sample Data'!V$3:V$386)&gt;10,IF(AND(ISNUMBER('Control Sample Data'!V334),'Control Sample Data'!V334&lt;35,'Control Sample Data'!V334&gt;0),'Control Sample Data'!V334-'Choose Housekeeping Genes'!AT$27,35-'Choose Housekeeping Genes'!AT$27),"")</f>
        <v/>
      </c>
      <c r="AS334" s="135" t="str">
        <f>'Control Sample Data'!A334</f>
        <v>TUG1-2</v>
      </c>
      <c r="AT334" s="35" t="s">
        <v>380</v>
      </c>
      <c r="AU334" s="132" t="str">
        <f ca="1">IF(ISNUMBER(C334-'Choose Housekeeping Genes'!D$17),C334-'Choose Housekeeping Genes'!D$17,"")</f>
        <v/>
      </c>
      <c r="AV334" s="132" t="str">
        <f ca="1">IF(ISNUMBER(D334-'Choose Housekeeping Genes'!E$17),D334-'Choose Housekeeping Genes'!E$17,"")</f>
        <v/>
      </c>
      <c r="AW334" s="132" t="str">
        <f ca="1">IF(ISNUMBER(E334-'Choose Housekeeping Genes'!F$17),E334-'Choose Housekeeping Genes'!F$17,"")</f>
        <v/>
      </c>
      <c r="AX334" s="132" t="str">
        <f ca="1">IF(ISNUMBER(F334-'Choose Housekeeping Genes'!G$17),F334-'Choose Housekeeping Genes'!G$17,"")</f>
        <v/>
      </c>
      <c r="AY334" s="132" t="str">
        <f ca="1">IF(ISNUMBER(G334-'Choose Housekeeping Genes'!H$17),G334-'Choose Housekeeping Genes'!H$17,"")</f>
        <v/>
      </c>
      <c r="AZ334" s="132" t="str">
        <f ca="1">IF(ISNUMBER(H334-'Choose Housekeeping Genes'!I$17),H334-'Choose Housekeeping Genes'!I$17,"")</f>
        <v/>
      </c>
      <c r="BA334" s="132" t="str">
        <f ca="1">IF(ISNUMBER(I334-'Choose Housekeeping Genes'!J$17),I334-'Choose Housekeeping Genes'!J$17,"")</f>
        <v/>
      </c>
      <c r="BB334" s="132" t="str">
        <f ca="1">IF(ISNUMBER(J334-'Choose Housekeeping Genes'!K$17),J334-'Choose Housekeeping Genes'!K$17,"")</f>
        <v/>
      </c>
      <c r="BC334" s="132" t="str">
        <f ca="1">IF(ISNUMBER(K334-'Choose Housekeeping Genes'!L$17),K334-'Choose Housekeeping Genes'!L$17,"")</f>
        <v/>
      </c>
      <c r="BD334" s="132" t="str">
        <f ca="1">IF(ISNUMBER(L334-'Choose Housekeeping Genes'!M$17),L334-'Choose Housekeeping Genes'!M$17,"")</f>
        <v/>
      </c>
      <c r="BE334" s="132" t="str">
        <f ca="1">IF(ISNUMBER(M334-'Choose Housekeeping Genes'!N$17),M334-'Choose Housekeeping Genes'!N$17,"")</f>
        <v/>
      </c>
      <c r="BF334" s="132" t="str">
        <f ca="1">IF(ISNUMBER(N334-'Choose Housekeeping Genes'!O$17),N334-'Choose Housekeeping Genes'!O$17,"")</f>
        <v/>
      </c>
      <c r="BG334" s="132" t="str">
        <f ca="1">IF(ISNUMBER(O334-'Choose Housekeeping Genes'!P$17),O334-'Choose Housekeeping Genes'!P$17,"")</f>
        <v/>
      </c>
      <c r="BH334" s="132" t="str">
        <f ca="1">IF(ISNUMBER(P334-'Choose Housekeeping Genes'!Q$17),P334-'Choose Housekeeping Genes'!Q$17,"")</f>
        <v/>
      </c>
      <c r="BI334" s="132" t="str">
        <f ca="1">IF(ISNUMBER(Q334-'Choose Housekeeping Genes'!R$17),Q334-'Choose Housekeeping Genes'!R$17,"")</f>
        <v/>
      </c>
      <c r="BJ334" s="132" t="str">
        <f ca="1">IF(ISNUMBER(R334-'Choose Housekeeping Genes'!S$17),R334-'Choose Housekeeping Genes'!S$17,"")</f>
        <v/>
      </c>
      <c r="BK334" s="132" t="str">
        <f ca="1">IF(ISNUMBER(S334-'Choose Housekeeping Genes'!T$17),S334-'Choose Housekeeping Genes'!T$17,"")</f>
        <v/>
      </c>
      <c r="BL334" s="132" t="str">
        <f ca="1">IF(ISNUMBER(T334-'Choose Housekeeping Genes'!U$17),T334-'Choose Housekeeping Genes'!U$17,"")</f>
        <v/>
      </c>
      <c r="BM334" s="132" t="str">
        <f ca="1">IF(ISNUMBER(U334-'Choose Housekeeping Genes'!V$17),U334-'Choose Housekeeping Genes'!V$17,"")</f>
        <v/>
      </c>
      <c r="BN334" s="132" t="str">
        <f ca="1">IF(ISNUMBER(V334-'Choose Housekeeping Genes'!W$17),V334-'Choose Housekeeping Genes'!W$17,"")</f>
        <v/>
      </c>
      <c r="BO334" s="142" t="str">
        <f t="shared" si="17"/>
        <v>TUG1-2</v>
      </c>
      <c r="BP334" s="141" t="s">
        <v>380</v>
      </c>
      <c r="BQ334" s="132" t="str">
        <f ca="1">IF(ISNUMBER(Y334-'Choose Housekeeping Genes'!AA$17),Y334-'Choose Housekeeping Genes'!AA$17,"")</f>
        <v/>
      </c>
      <c r="BR334" s="132" t="str">
        <f ca="1">IF(ISNUMBER(Z334-'Choose Housekeeping Genes'!AB$17),Z334-'Choose Housekeeping Genes'!AB$17,"")</f>
        <v/>
      </c>
      <c r="BS334" s="132" t="str">
        <f ca="1">IF(ISNUMBER(AA334-'Choose Housekeeping Genes'!AC$17),AA334-'Choose Housekeeping Genes'!AC$17,"")</f>
        <v/>
      </c>
      <c r="BT334" s="132" t="str">
        <f ca="1">IF(ISNUMBER(AB334-'Choose Housekeeping Genes'!AD$17),AB334-'Choose Housekeeping Genes'!AD$17,"")</f>
        <v/>
      </c>
      <c r="BU334" s="132" t="str">
        <f ca="1">IF(ISNUMBER(AC334-'Choose Housekeeping Genes'!AE$17),AC334-'Choose Housekeeping Genes'!AE$17,"")</f>
        <v/>
      </c>
      <c r="BV334" s="132" t="str">
        <f ca="1">IF(ISNUMBER(AD334-'Choose Housekeeping Genes'!AF$17),AD334-'Choose Housekeeping Genes'!AF$17,"")</f>
        <v/>
      </c>
      <c r="BW334" s="132" t="str">
        <f ca="1">IF(ISNUMBER(AE334-'Choose Housekeeping Genes'!AG$17),AE334-'Choose Housekeeping Genes'!AG$17,"")</f>
        <v/>
      </c>
      <c r="BX334" s="132" t="str">
        <f ca="1">IF(ISNUMBER(AF334-'Choose Housekeeping Genes'!AH$17),AF334-'Choose Housekeeping Genes'!AH$17,"")</f>
        <v/>
      </c>
      <c r="BY334" s="132" t="str">
        <f ca="1">IF(ISNUMBER(AG334-'Choose Housekeeping Genes'!AI$17),AG334-'Choose Housekeeping Genes'!AI$17,"")</f>
        <v/>
      </c>
      <c r="BZ334" s="132" t="str">
        <f ca="1">IF(ISNUMBER(AH334-'Choose Housekeeping Genes'!AJ$17),AH334-'Choose Housekeeping Genes'!AJ$17,"")</f>
        <v/>
      </c>
      <c r="CA334" s="132" t="str">
        <f ca="1">IF(ISNUMBER(AI334-'Choose Housekeeping Genes'!AK$17),AI334-'Choose Housekeeping Genes'!AK$17,"")</f>
        <v/>
      </c>
      <c r="CB334" s="132" t="str">
        <f ca="1">IF(ISNUMBER(AJ334-'Choose Housekeeping Genes'!AL$17),AJ334-'Choose Housekeeping Genes'!AL$17,"")</f>
        <v/>
      </c>
      <c r="CC334" s="132" t="str">
        <f ca="1">IF(ISNUMBER(AK334-'Choose Housekeeping Genes'!AM$17),AK334-'Choose Housekeeping Genes'!AM$17,"")</f>
        <v/>
      </c>
      <c r="CD334" s="132" t="str">
        <f ca="1">IF(ISNUMBER(AL334-'Choose Housekeeping Genes'!AN$17),AL334-'Choose Housekeeping Genes'!AN$17,"")</f>
        <v/>
      </c>
      <c r="CE334" s="132" t="str">
        <f ca="1">IF(ISNUMBER(AM334-'Choose Housekeeping Genes'!AO$17),AM334-'Choose Housekeeping Genes'!AO$17,"")</f>
        <v/>
      </c>
      <c r="CF334" s="132" t="str">
        <f ca="1">IF(ISNUMBER(AN334-'Choose Housekeeping Genes'!AP$17),AN334-'Choose Housekeeping Genes'!AP$17,"")</f>
        <v/>
      </c>
      <c r="CG334" s="132" t="str">
        <f ca="1">IF(ISNUMBER(AO334-'Choose Housekeeping Genes'!AQ$17),AO334-'Choose Housekeeping Genes'!AQ$17,"")</f>
        <v/>
      </c>
      <c r="CH334" s="132" t="str">
        <f ca="1">IF(ISNUMBER(AP334-'Choose Housekeeping Genes'!AR$17),AP334-'Choose Housekeeping Genes'!AR$17,"")</f>
        <v/>
      </c>
      <c r="CI334" s="132" t="str">
        <f ca="1">IF(ISNUMBER(AQ334-'Choose Housekeeping Genes'!AS$17),AQ334-'Choose Housekeeping Genes'!AS$17,"")</f>
        <v/>
      </c>
      <c r="CJ334" s="132" t="str">
        <f ca="1">IF(ISNUMBER(AR334-'Choose Housekeeping Genes'!AT$17),AR334-'Choose Housekeeping Genes'!AT$17,"")</f>
        <v/>
      </c>
      <c r="CK334" s="137" t="e">
        <f t="shared" ca="1" si="18"/>
        <v>#DIV/0!</v>
      </c>
      <c r="CL334" s="138" t="e">
        <f t="shared" ca="1" si="19"/>
        <v>#DIV/0!</v>
      </c>
    </row>
    <row r="335" spans="1:90" ht="12.75" x14ac:dyDescent="0.15">
      <c r="A335" s="131" t="str">
        <f>'Transcript table'!C335</f>
        <v>TUNA-1</v>
      </c>
      <c r="B335" s="35" t="s">
        <v>381</v>
      </c>
      <c r="C335" s="132" t="str">
        <f>IF(SUM('Test Sample Data'!C$3:C$386)&gt;10,IF(AND(ISNUMBER('Test Sample Data'!C335),'Test Sample Data'!C335&lt;35,'Test Sample Data'!C335&gt;0),'Test Sample Data'!C335-'Choose Housekeeping Genes'!D$27,35-'Choose Housekeeping Genes'!D$27),"")</f>
        <v/>
      </c>
      <c r="D335" s="132" t="str">
        <f>IF(SUM('Test Sample Data'!D$3:D$386)&gt;10,IF(AND(ISNUMBER('Test Sample Data'!D335),'Test Sample Data'!D335&lt;35,'Test Sample Data'!D335&gt;0),'Test Sample Data'!D335-'Choose Housekeeping Genes'!E$27,35-'Choose Housekeeping Genes'!E$27),"")</f>
        <v/>
      </c>
      <c r="E335" s="132" t="str">
        <f>IF(SUM('Test Sample Data'!E$3:E$386)&gt;10,IF(AND(ISNUMBER('Test Sample Data'!E335),'Test Sample Data'!E335&lt;35,'Test Sample Data'!E335&gt;0),'Test Sample Data'!E335-'Choose Housekeeping Genes'!F$27,35-'Choose Housekeeping Genes'!F$27),"")</f>
        <v/>
      </c>
      <c r="F335" s="132" t="str">
        <f>IF(SUM('Test Sample Data'!F$3:F$386)&gt;10,IF(AND(ISNUMBER('Test Sample Data'!F335),'Test Sample Data'!F335&lt;35,'Test Sample Data'!F335&gt;0),'Test Sample Data'!F335-'Choose Housekeeping Genes'!G$27,35-'Choose Housekeeping Genes'!G$27),"")</f>
        <v/>
      </c>
      <c r="G335" s="132" t="str">
        <f>IF(SUM('Test Sample Data'!G$3:G$386)&gt;10,IF(AND(ISNUMBER('Test Sample Data'!G335),'Test Sample Data'!G335&lt;35,'Test Sample Data'!G335&gt;0),'Test Sample Data'!G335-'Choose Housekeeping Genes'!H$27,35-'Choose Housekeeping Genes'!H$27),"")</f>
        <v/>
      </c>
      <c r="H335" s="132" t="str">
        <f>IF(SUM('Test Sample Data'!H$3:H$386)&gt;10,IF(AND(ISNUMBER('Test Sample Data'!H335),'Test Sample Data'!H335&lt;35,'Test Sample Data'!H335&gt;0),'Test Sample Data'!H335-'Choose Housekeeping Genes'!I$27,35-'Choose Housekeeping Genes'!I$27),"")</f>
        <v/>
      </c>
      <c r="I335" s="132" t="str">
        <f>IF(SUM('Test Sample Data'!I$3:I$386)&gt;10,IF(AND(ISNUMBER('Test Sample Data'!I335),'Test Sample Data'!I335&lt;35,'Test Sample Data'!I335&gt;0),'Test Sample Data'!I335-'Choose Housekeeping Genes'!J$27,35-'Choose Housekeeping Genes'!J$27),"")</f>
        <v/>
      </c>
      <c r="J335" s="132" t="str">
        <f>IF(SUM('Test Sample Data'!J$3:J$386)&gt;10,IF(AND(ISNUMBER('Test Sample Data'!J335),'Test Sample Data'!J335&lt;35,'Test Sample Data'!J335&gt;0),'Test Sample Data'!J335-'Choose Housekeeping Genes'!K$27,35-'Choose Housekeeping Genes'!K$27),"")</f>
        <v/>
      </c>
      <c r="K335" s="132" t="str">
        <f>IF(SUM('Test Sample Data'!K$3:K$386)&gt;10,IF(AND(ISNUMBER('Test Sample Data'!K335),'Test Sample Data'!K335&lt;35,'Test Sample Data'!K335&gt;0),'Test Sample Data'!K335-'Choose Housekeeping Genes'!L$27,35-'Choose Housekeeping Genes'!L$27),"")</f>
        <v/>
      </c>
      <c r="L335" s="132" t="str">
        <f>IF(SUM('Test Sample Data'!L$3:L$386)&gt;10,IF(AND(ISNUMBER('Test Sample Data'!L335),'Test Sample Data'!L335&lt;35,'Test Sample Data'!L335&gt;0),'Test Sample Data'!L335-'Choose Housekeeping Genes'!M$27,35-'Choose Housekeeping Genes'!M$27),"")</f>
        <v/>
      </c>
      <c r="M335" s="132" t="str">
        <f>IF(SUM('Test Sample Data'!M$3:M$386)&gt;10,IF(AND(ISNUMBER('Test Sample Data'!M335),'Test Sample Data'!M335&lt;35,'Test Sample Data'!M335&gt;0),'Test Sample Data'!M335-'Choose Housekeeping Genes'!N$27,35-'Choose Housekeeping Genes'!N$27),"")</f>
        <v/>
      </c>
      <c r="N335" s="132" t="str">
        <f>IF(SUM('Test Sample Data'!N$3:N$386)&gt;10,IF(AND(ISNUMBER('Test Sample Data'!N335),'Test Sample Data'!N335&lt;35,'Test Sample Data'!N335&gt;0),'Test Sample Data'!N335-'Choose Housekeeping Genes'!O$27,35-'Choose Housekeeping Genes'!O$27),"")</f>
        <v/>
      </c>
      <c r="O335" s="132" t="str">
        <f>IF(SUM('Test Sample Data'!O$3:O$386)&gt;10,IF(AND(ISNUMBER('Test Sample Data'!O335),'Test Sample Data'!O335&lt;35,'Test Sample Data'!O335&gt;0),'Test Sample Data'!O335-'Choose Housekeeping Genes'!P$27,35-'Choose Housekeeping Genes'!P$27),"")</f>
        <v/>
      </c>
      <c r="P335" s="132" t="str">
        <f>IF(SUM('Test Sample Data'!P$3:P$386)&gt;10,IF(AND(ISNUMBER('Test Sample Data'!P335),'Test Sample Data'!P335&lt;35,'Test Sample Data'!P335&gt;0),'Test Sample Data'!P335-'Choose Housekeeping Genes'!Q$27,35-'Choose Housekeeping Genes'!Q$27),"")</f>
        <v/>
      </c>
      <c r="Q335" s="132" t="str">
        <f>IF(SUM('Test Sample Data'!Q$3:Q$386)&gt;10,IF(AND(ISNUMBER('Test Sample Data'!Q335),'Test Sample Data'!Q335&lt;35,'Test Sample Data'!Q335&gt;0),'Test Sample Data'!Q335-'Choose Housekeeping Genes'!R$27,35-'Choose Housekeeping Genes'!R$27),"")</f>
        <v/>
      </c>
      <c r="R335" s="132" t="str">
        <f>IF(SUM('Test Sample Data'!R$3:R$386)&gt;10,IF(AND(ISNUMBER('Test Sample Data'!R335),'Test Sample Data'!R335&lt;35,'Test Sample Data'!R335&gt;0),'Test Sample Data'!R335-'Choose Housekeeping Genes'!S$27,35-'Choose Housekeeping Genes'!S$27),"")</f>
        <v/>
      </c>
      <c r="S335" s="132" t="str">
        <f>IF(SUM('Test Sample Data'!S$3:S$386)&gt;10,IF(AND(ISNUMBER('Test Sample Data'!S335),'Test Sample Data'!S335&lt;35,'Test Sample Data'!S335&gt;0),'Test Sample Data'!S335-'Choose Housekeeping Genes'!T$27,35-'Choose Housekeeping Genes'!T$27),"")</f>
        <v/>
      </c>
      <c r="T335" s="132" t="str">
        <f>IF(SUM('Test Sample Data'!T$3:T$386)&gt;10,IF(AND(ISNUMBER('Test Sample Data'!T335),'Test Sample Data'!T335&lt;35,'Test Sample Data'!T335&gt;0),'Test Sample Data'!T335-'Choose Housekeeping Genes'!U$27,35-'Choose Housekeeping Genes'!U$27),"")</f>
        <v/>
      </c>
      <c r="U335" s="132" t="str">
        <f>IF(SUM('Test Sample Data'!U$3:U$386)&gt;10,IF(AND(ISNUMBER('Test Sample Data'!U335),'Test Sample Data'!U335&lt;35,'Test Sample Data'!U335&gt;0),'Test Sample Data'!U335-'Choose Housekeeping Genes'!V$27,35-'Choose Housekeeping Genes'!V$27),"")</f>
        <v/>
      </c>
      <c r="V335" s="132" t="str">
        <f>IF(SUM('Test Sample Data'!V$3:V$386)&gt;10,IF(AND(ISNUMBER('Test Sample Data'!V335),'Test Sample Data'!V335&lt;35,'Test Sample Data'!V335&gt;0),'Test Sample Data'!V335-'Choose Housekeeping Genes'!W$27,35-'Choose Housekeeping Genes'!W$27),"")</f>
        <v/>
      </c>
      <c r="W335" s="140" t="str">
        <f>'Control Sample Data'!A335</f>
        <v>TUNA-1</v>
      </c>
      <c r="X335" s="141" t="s">
        <v>381</v>
      </c>
      <c r="Y335" s="132" t="str">
        <f>IF(SUM('Control Sample Data'!C$3:C$386)&gt;10,IF(AND(ISNUMBER('Control Sample Data'!C335),'Control Sample Data'!C335&lt;35,'Control Sample Data'!C335&gt;0),'Control Sample Data'!C335-'Choose Housekeeping Genes'!AA$27,35-'Choose Housekeeping Genes'!AA$27),"")</f>
        <v/>
      </c>
      <c r="Z335" s="132" t="str">
        <f>IF(SUM('Control Sample Data'!D$3:D$386)&gt;10,IF(AND(ISNUMBER('Control Sample Data'!D335),'Control Sample Data'!D335&lt;35,'Control Sample Data'!D335&gt;0),'Control Sample Data'!D335-'Choose Housekeeping Genes'!AB$27,35-'Choose Housekeeping Genes'!AB$27),"")</f>
        <v/>
      </c>
      <c r="AA335" s="132" t="str">
        <f>IF(SUM('Control Sample Data'!E$3:E$386)&gt;10,IF(AND(ISNUMBER('Control Sample Data'!E335),'Control Sample Data'!E335&lt;35,'Control Sample Data'!E335&gt;0),'Control Sample Data'!E335-'Choose Housekeeping Genes'!AC$27,35-'Choose Housekeeping Genes'!AC$27),"")</f>
        <v/>
      </c>
      <c r="AB335" s="132" t="str">
        <f>IF(SUM('Control Sample Data'!F$3:F$386)&gt;10,IF(AND(ISNUMBER('Control Sample Data'!F335),'Control Sample Data'!F335&lt;35,'Control Sample Data'!F335&gt;0),'Control Sample Data'!F335-'Choose Housekeeping Genes'!AD$27,35-'Choose Housekeeping Genes'!AD$27),"")</f>
        <v/>
      </c>
      <c r="AC335" s="132" t="str">
        <f>IF(SUM('Control Sample Data'!G$3:G$386)&gt;10,IF(AND(ISNUMBER('Control Sample Data'!G335),'Control Sample Data'!G335&lt;35,'Control Sample Data'!G335&gt;0),'Control Sample Data'!G335-'Choose Housekeeping Genes'!AE$27,35-'Choose Housekeeping Genes'!AE$27),"")</f>
        <v/>
      </c>
      <c r="AD335" s="132" t="str">
        <f>IF(SUM('Control Sample Data'!H$3:H$386)&gt;10,IF(AND(ISNUMBER('Control Sample Data'!H335),'Control Sample Data'!H335&lt;35,'Control Sample Data'!H335&gt;0),'Control Sample Data'!H335-'Choose Housekeeping Genes'!AF$27,35-'Choose Housekeeping Genes'!AF$27),"")</f>
        <v/>
      </c>
      <c r="AE335" s="132" t="str">
        <f>IF(SUM('Control Sample Data'!I$3:I$386)&gt;10,IF(AND(ISNUMBER('Control Sample Data'!I335),'Control Sample Data'!I335&lt;35,'Control Sample Data'!I335&gt;0),'Control Sample Data'!I335-'Choose Housekeeping Genes'!AG$27,35-'Choose Housekeeping Genes'!AG$27),"")</f>
        <v/>
      </c>
      <c r="AF335" s="132" t="str">
        <f>IF(SUM('Control Sample Data'!J$3:J$386)&gt;10,IF(AND(ISNUMBER('Control Sample Data'!J335),'Control Sample Data'!J335&lt;35,'Control Sample Data'!J335&gt;0),'Control Sample Data'!J335-'Choose Housekeeping Genes'!AH$27,35-'Choose Housekeeping Genes'!AH$27),"")</f>
        <v/>
      </c>
      <c r="AG335" s="132" t="str">
        <f>IF(SUM('Control Sample Data'!K$3:K$386)&gt;10,IF(AND(ISNUMBER('Control Sample Data'!K335),'Control Sample Data'!K335&lt;35,'Control Sample Data'!K335&gt;0),'Control Sample Data'!K335-'Choose Housekeeping Genes'!AI$27,35-'Choose Housekeeping Genes'!AI$27),"")</f>
        <v/>
      </c>
      <c r="AH335" s="132" t="str">
        <f>IF(SUM('Control Sample Data'!L$3:L$386)&gt;10,IF(AND(ISNUMBER('Control Sample Data'!L335),'Control Sample Data'!L335&lt;35,'Control Sample Data'!L335&gt;0),'Control Sample Data'!L335-'Choose Housekeeping Genes'!AJ$27,35-'Choose Housekeeping Genes'!AJ$27),"")</f>
        <v/>
      </c>
      <c r="AI335" s="132" t="str">
        <f>IF(SUM('Control Sample Data'!M$3:M$386)&gt;10,IF(AND(ISNUMBER('Control Sample Data'!M335),'Control Sample Data'!M335&lt;35,'Control Sample Data'!M335&gt;0),'Control Sample Data'!M335-'Choose Housekeeping Genes'!AK$27,35-'Choose Housekeeping Genes'!AK$27),"")</f>
        <v/>
      </c>
      <c r="AJ335" s="132" t="str">
        <f>IF(SUM('Control Sample Data'!N$3:N$386)&gt;10,IF(AND(ISNUMBER('Control Sample Data'!N335),'Control Sample Data'!N335&lt;35,'Control Sample Data'!N335&gt;0),'Control Sample Data'!N335-'Choose Housekeeping Genes'!AL$27,35-'Choose Housekeeping Genes'!AL$27),"")</f>
        <v/>
      </c>
      <c r="AK335" s="132" t="str">
        <f>IF(SUM('Control Sample Data'!O$3:O$386)&gt;10,IF(AND(ISNUMBER('Control Sample Data'!O335),'Control Sample Data'!O335&lt;35,'Control Sample Data'!O335&gt;0),'Control Sample Data'!O335-'Choose Housekeeping Genes'!AM$27,35-'Choose Housekeeping Genes'!AM$27),"")</f>
        <v/>
      </c>
      <c r="AL335" s="132" t="str">
        <f>IF(SUM('Control Sample Data'!P$3:P$386)&gt;10,IF(AND(ISNUMBER('Control Sample Data'!P335),'Control Sample Data'!P335&lt;35,'Control Sample Data'!P335&gt;0),'Control Sample Data'!P335-'Choose Housekeeping Genes'!AN$27,35-'Choose Housekeeping Genes'!AN$27),"")</f>
        <v/>
      </c>
      <c r="AM335" s="132" t="str">
        <f>IF(SUM('Control Sample Data'!Q$3:Q$386)&gt;10,IF(AND(ISNUMBER('Control Sample Data'!Q335),'Control Sample Data'!Q335&lt;35,'Control Sample Data'!Q335&gt;0),'Control Sample Data'!Q335-'Choose Housekeeping Genes'!AO$27,35-'Choose Housekeeping Genes'!AO$27),"")</f>
        <v/>
      </c>
      <c r="AN335" s="132" t="str">
        <f>IF(SUM('Control Sample Data'!R$3:R$386)&gt;10,IF(AND(ISNUMBER('Control Sample Data'!R335),'Control Sample Data'!R335&lt;35,'Control Sample Data'!R335&gt;0),'Control Sample Data'!R335-'Choose Housekeeping Genes'!AP$27,35-'Choose Housekeeping Genes'!AP$27),"")</f>
        <v/>
      </c>
      <c r="AO335" s="132" t="str">
        <f>IF(SUM('Control Sample Data'!S$3:S$386)&gt;10,IF(AND(ISNUMBER('Control Sample Data'!S335),'Control Sample Data'!S335&lt;35,'Control Sample Data'!S335&gt;0),'Control Sample Data'!S335-'Choose Housekeeping Genes'!AQ$27,35-'Choose Housekeeping Genes'!AQ$27),"")</f>
        <v/>
      </c>
      <c r="AP335" s="132" t="str">
        <f>IF(SUM('Control Sample Data'!T$3:T$386)&gt;10,IF(AND(ISNUMBER('Control Sample Data'!T335),'Control Sample Data'!T335&lt;35,'Control Sample Data'!T335&gt;0),'Control Sample Data'!T335-'Choose Housekeeping Genes'!AR$27,35-'Choose Housekeeping Genes'!AR$27),"")</f>
        <v/>
      </c>
      <c r="AQ335" s="132" t="str">
        <f>IF(SUM('Control Sample Data'!U$3:U$386)&gt;10,IF(AND(ISNUMBER('Control Sample Data'!U335),'Control Sample Data'!U335&lt;35,'Control Sample Data'!U335&gt;0),'Control Sample Data'!U335-'Choose Housekeeping Genes'!AS$27,35-'Choose Housekeeping Genes'!AS$27),"")</f>
        <v/>
      </c>
      <c r="AR335" s="132" t="str">
        <f>IF(SUM('Control Sample Data'!V$3:V$386)&gt;10,IF(AND(ISNUMBER('Control Sample Data'!V335),'Control Sample Data'!V335&lt;35,'Control Sample Data'!V335&gt;0),'Control Sample Data'!V335-'Choose Housekeeping Genes'!AT$27,35-'Choose Housekeeping Genes'!AT$27),"")</f>
        <v/>
      </c>
      <c r="AS335" s="135" t="str">
        <f>'Control Sample Data'!A335</f>
        <v>TUNA-1</v>
      </c>
      <c r="AT335" s="35" t="s">
        <v>381</v>
      </c>
      <c r="AU335" s="132" t="str">
        <f ca="1">IF(ISNUMBER(C335-'Choose Housekeeping Genes'!D$17),C335-'Choose Housekeeping Genes'!D$17,"")</f>
        <v/>
      </c>
      <c r="AV335" s="132" t="str">
        <f ca="1">IF(ISNUMBER(D335-'Choose Housekeeping Genes'!E$17),D335-'Choose Housekeeping Genes'!E$17,"")</f>
        <v/>
      </c>
      <c r="AW335" s="132" t="str">
        <f ca="1">IF(ISNUMBER(E335-'Choose Housekeeping Genes'!F$17),E335-'Choose Housekeeping Genes'!F$17,"")</f>
        <v/>
      </c>
      <c r="AX335" s="132" t="str">
        <f ca="1">IF(ISNUMBER(F335-'Choose Housekeeping Genes'!G$17),F335-'Choose Housekeeping Genes'!G$17,"")</f>
        <v/>
      </c>
      <c r="AY335" s="132" t="str">
        <f ca="1">IF(ISNUMBER(G335-'Choose Housekeeping Genes'!H$17),G335-'Choose Housekeeping Genes'!H$17,"")</f>
        <v/>
      </c>
      <c r="AZ335" s="132" t="str">
        <f ca="1">IF(ISNUMBER(H335-'Choose Housekeeping Genes'!I$17),H335-'Choose Housekeeping Genes'!I$17,"")</f>
        <v/>
      </c>
      <c r="BA335" s="132" t="str">
        <f ca="1">IF(ISNUMBER(I335-'Choose Housekeeping Genes'!J$17),I335-'Choose Housekeeping Genes'!J$17,"")</f>
        <v/>
      </c>
      <c r="BB335" s="132" t="str">
        <f ca="1">IF(ISNUMBER(J335-'Choose Housekeeping Genes'!K$17),J335-'Choose Housekeeping Genes'!K$17,"")</f>
        <v/>
      </c>
      <c r="BC335" s="132" t="str">
        <f ca="1">IF(ISNUMBER(K335-'Choose Housekeeping Genes'!L$17),K335-'Choose Housekeeping Genes'!L$17,"")</f>
        <v/>
      </c>
      <c r="BD335" s="132" t="str">
        <f ca="1">IF(ISNUMBER(L335-'Choose Housekeeping Genes'!M$17),L335-'Choose Housekeeping Genes'!M$17,"")</f>
        <v/>
      </c>
      <c r="BE335" s="132" t="str">
        <f ca="1">IF(ISNUMBER(M335-'Choose Housekeeping Genes'!N$17),M335-'Choose Housekeeping Genes'!N$17,"")</f>
        <v/>
      </c>
      <c r="BF335" s="132" t="str">
        <f ca="1">IF(ISNUMBER(N335-'Choose Housekeeping Genes'!O$17),N335-'Choose Housekeeping Genes'!O$17,"")</f>
        <v/>
      </c>
      <c r="BG335" s="132" t="str">
        <f ca="1">IF(ISNUMBER(O335-'Choose Housekeeping Genes'!P$17),O335-'Choose Housekeeping Genes'!P$17,"")</f>
        <v/>
      </c>
      <c r="BH335" s="132" t="str">
        <f ca="1">IF(ISNUMBER(P335-'Choose Housekeeping Genes'!Q$17),P335-'Choose Housekeeping Genes'!Q$17,"")</f>
        <v/>
      </c>
      <c r="BI335" s="132" t="str">
        <f ca="1">IF(ISNUMBER(Q335-'Choose Housekeeping Genes'!R$17),Q335-'Choose Housekeeping Genes'!R$17,"")</f>
        <v/>
      </c>
      <c r="BJ335" s="132" t="str">
        <f ca="1">IF(ISNUMBER(R335-'Choose Housekeeping Genes'!S$17),R335-'Choose Housekeeping Genes'!S$17,"")</f>
        <v/>
      </c>
      <c r="BK335" s="132" t="str">
        <f ca="1">IF(ISNUMBER(S335-'Choose Housekeeping Genes'!T$17),S335-'Choose Housekeeping Genes'!T$17,"")</f>
        <v/>
      </c>
      <c r="BL335" s="132" t="str">
        <f ca="1">IF(ISNUMBER(T335-'Choose Housekeeping Genes'!U$17),T335-'Choose Housekeeping Genes'!U$17,"")</f>
        <v/>
      </c>
      <c r="BM335" s="132" t="str">
        <f ca="1">IF(ISNUMBER(U335-'Choose Housekeeping Genes'!V$17),U335-'Choose Housekeeping Genes'!V$17,"")</f>
        <v/>
      </c>
      <c r="BN335" s="132" t="str">
        <f ca="1">IF(ISNUMBER(V335-'Choose Housekeeping Genes'!W$17),V335-'Choose Housekeeping Genes'!W$17,"")</f>
        <v/>
      </c>
      <c r="BO335" s="142" t="str">
        <f t="shared" si="17"/>
        <v>TUNA-1</v>
      </c>
      <c r="BP335" s="141" t="s">
        <v>381</v>
      </c>
      <c r="BQ335" s="132" t="str">
        <f ca="1">IF(ISNUMBER(Y335-'Choose Housekeeping Genes'!AA$17),Y335-'Choose Housekeeping Genes'!AA$17,"")</f>
        <v/>
      </c>
      <c r="BR335" s="132" t="str">
        <f ca="1">IF(ISNUMBER(Z335-'Choose Housekeeping Genes'!AB$17),Z335-'Choose Housekeeping Genes'!AB$17,"")</f>
        <v/>
      </c>
      <c r="BS335" s="132" t="str">
        <f ca="1">IF(ISNUMBER(AA335-'Choose Housekeeping Genes'!AC$17),AA335-'Choose Housekeeping Genes'!AC$17,"")</f>
        <v/>
      </c>
      <c r="BT335" s="132" t="str">
        <f ca="1">IF(ISNUMBER(AB335-'Choose Housekeeping Genes'!AD$17),AB335-'Choose Housekeeping Genes'!AD$17,"")</f>
        <v/>
      </c>
      <c r="BU335" s="132" t="str">
        <f ca="1">IF(ISNUMBER(AC335-'Choose Housekeeping Genes'!AE$17),AC335-'Choose Housekeeping Genes'!AE$17,"")</f>
        <v/>
      </c>
      <c r="BV335" s="132" t="str">
        <f ca="1">IF(ISNUMBER(AD335-'Choose Housekeeping Genes'!AF$17),AD335-'Choose Housekeeping Genes'!AF$17,"")</f>
        <v/>
      </c>
      <c r="BW335" s="132" t="str">
        <f ca="1">IF(ISNUMBER(AE335-'Choose Housekeeping Genes'!AG$17),AE335-'Choose Housekeeping Genes'!AG$17,"")</f>
        <v/>
      </c>
      <c r="BX335" s="132" t="str">
        <f ca="1">IF(ISNUMBER(AF335-'Choose Housekeeping Genes'!AH$17),AF335-'Choose Housekeeping Genes'!AH$17,"")</f>
        <v/>
      </c>
      <c r="BY335" s="132" t="str">
        <f ca="1">IF(ISNUMBER(AG335-'Choose Housekeeping Genes'!AI$17),AG335-'Choose Housekeeping Genes'!AI$17,"")</f>
        <v/>
      </c>
      <c r="BZ335" s="132" t="str">
        <f ca="1">IF(ISNUMBER(AH335-'Choose Housekeeping Genes'!AJ$17),AH335-'Choose Housekeeping Genes'!AJ$17,"")</f>
        <v/>
      </c>
      <c r="CA335" s="132" t="str">
        <f ca="1">IF(ISNUMBER(AI335-'Choose Housekeeping Genes'!AK$17),AI335-'Choose Housekeeping Genes'!AK$17,"")</f>
        <v/>
      </c>
      <c r="CB335" s="132" t="str">
        <f ca="1">IF(ISNUMBER(AJ335-'Choose Housekeeping Genes'!AL$17),AJ335-'Choose Housekeeping Genes'!AL$17,"")</f>
        <v/>
      </c>
      <c r="CC335" s="132" t="str">
        <f ca="1">IF(ISNUMBER(AK335-'Choose Housekeeping Genes'!AM$17),AK335-'Choose Housekeeping Genes'!AM$17,"")</f>
        <v/>
      </c>
      <c r="CD335" s="132" t="str">
        <f ca="1">IF(ISNUMBER(AL335-'Choose Housekeeping Genes'!AN$17),AL335-'Choose Housekeeping Genes'!AN$17,"")</f>
        <v/>
      </c>
      <c r="CE335" s="132" t="str">
        <f ca="1">IF(ISNUMBER(AM335-'Choose Housekeeping Genes'!AO$17),AM335-'Choose Housekeeping Genes'!AO$17,"")</f>
        <v/>
      </c>
      <c r="CF335" s="132" t="str">
        <f ca="1">IF(ISNUMBER(AN335-'Choose Housekeeping Genes'!AP$17),AN335-'Choose Housekeeping Genes'!AP$17,"")</f>
        <v/>
      </c>
      <c r="CG335" s="132" t="str">
        <f ca="1">IF(ISNUMBER(AO335-'Choose Housekeeping Genes'!AQ$17),AO335-'Choose Housekeeping Genes'!AQ$17,"")</f>
        <v/>
      </c>
      <c r="CH335" s="132" t="str">
        <f ca="1">IF(ISNUMBER(AP335-'Choose Housekeeping Genes'!AR$17),AP335-'Choose Housekeeping Genes'!AR$17,"")</f>
        <v/>
      </c>
      <c r="CI335" s="132" t="str">
        <f ca="1">IF(ISNUMBER(AQ335-'Choose Housekeeping Genes'!AS$17),AQ335-'Choose Housekeeping Genes'!AS$17,"")</f>
        <v/>
      </c>
      <c r="CJ335" s="132" t="str">
        <f ca="1">IF(ISNUMBER(AR335-'Choose Housekeeping Genes'!AT$17),AR335-'Choose Housekeeping Genes'!AT$17,"")</f>
        <v/>
      </c>
      <c r="CK335" s="137" t="e">
        <f t="shared" ca="1" si="18"/>
        <v>#DIV/0!</v>
      </c>
      <c r="CL335" s="138" t="e">
        <f t="shared" ca="1" si="19"/>
        <v>#DIV/0!</v>
      </c>
    </row>
    <row r="336" spans="1:90" ht="12.75" x14ac:dyDescent="0.15">
      <c r="A336" s="131" t="str">
        <f>'Transcript table'!C336</f>
        <v>TUNA-2</v>
      </c>
      <c r="B336" s="35" t="s">
        <v>382</v>
      </c>
      <c r="C336" s="132" t="str">
        <f>IF(SUM('Test Sample Data'!C$3:C$386)&gt;10,IF(AND(ISNUMBER('Test Sample Data'!C336),'Test Sample Data'!C336&lt;35,'Test Sample Data'!C336&gt;0),'Test Sample Data'!C336-'Choose Housekeeping Genes'!D$27,35-'Choose Housekeeping Genes'!D$27),"")</f>
        <v/>
      </c>
      <c r="D336" s="132" t="str">
        <f>IF(SUM('Test Sample Data'!D$3:D$386)&gt;10,IF(AND(ISNUMBER('Test Sample Data'!D336),'Test Sample Data'!D336&lt;35,'Test Sample Data'!D336&gt;0),'Test Sample Data'!D336-'Choose Housekeeping Genes'!E$27,35-'Choose Housekeeping Genes'!E$27),"")</f>
        <v/>
      </c>
      <c r="E336" s="132" t="str">
        <f>IF(SUM('Test Sample Data'!E$3:E$386)&gt;10,IF(AND(ISNUMBER('Test Sample Data'!E336),'Test Sample Data'!E336&lt;35,'Test Sample Data'!E336&gt;0),'Test Sample Data'!E336-'Choose Housekeeping Genes'!F$27,35-'Choose Housekeeping Genes'!F$27),"")</f>
        <v/>
      </c>
      <c r="F336" s="132" t="str">
        <f>IF(SUM('Test Sample Data'!F$3:F$386)&gt;10,IF(AND(ISNUMBER('Test Sample Data'!F336),'Test Sample Data'!F336&lt;35,'Test Sample Data'!F336&gt;0),'Test Sample Data'!F336-'Choose Housekeeping Genes'!G$27,35-'Choose Housekeeping Genes'!G$27),"")</f>
        <v/>
      </c>
      <c r="G336" s="132" t="str">
        <f>IF(SUM('Test Sample Data'!G$3:G$386)&gt;10,IF(AND(ISNUMBER('Test Sample Data'!G336),'Test Sample Data'!G336&lt;35,'Test Sample Data'!G336&gt;0),'Test Sample Data'!G336-'Choose Housekeeping Genes'!H$27,35-'Choose Housekeeping Genes'!H$27),"")</f>
        <v/>
      </c>
      <c r="H336" s="132" t="str">
        <f>IF(SUM('Test Sample Data'!H$3:H$386)&gt;10,IF(AND(ISNUMBER('Test Sample Data'!H336),'Test Sample Data'!H336&lt;35,'Test Sample Data'!H336&gt;0),'Test Sample Data'!H336-'Choose Housekeeping Genes'!I$27,35-'Choose Housekeeping Genes'!I$27),"")</f>
        <v/>
      </c>
      <c r="I336" s="132" t="str">
        <f>IF(SUM('Test Sample Data'!I$3:I$386)&gt;10,IF(AND(ISNUMBER('Test Sample Data'!I336),'Test Sample Data'!I336&lt;35,'Test Sample Data'!I336&gt;0),'Test Sample Data'!I336-'Choose Housekeeping Genes'!J$27,35-'Choose Housekeeping Genes'!J$27),"")</f>
        <v/>
      </c>
      <c r="J336" s="132" t="str">
        <f>IF(SUM('Test Sample Data'!J$3:J$386)&gt;10,IF(AND(ISNUMBER('Test Sample Data'!J336),'Test Sample Data'!J336&lt;35,'Test Sample Data'!J336&gt;0),'Test Sample Data'!J336-'Choose Housekeeping Genes'!K$27,35-'Choose Housekeeping Genes'!K$27),"")</f>
        <v/>
      </c>
      <c r="K336" s="132" t="str">
        <f>IF(SUM('Test Sample Data'!K$3:K$386)&gt;10,IF(AND(ISNUMBER('Test Sample Data'!K336),'Test Sample Data'!K336&lt;35,'Test Sample Data'!K336&gt;0),'Test Sample Data'!K336-'Choose Housekeeping Genes'!L$27,35-'Choose Housekeeping Genes'!L$27),"")</f>
        <v/>
      </c>
      <c r="L336" s="132" t="str">
        <f>IF(SUM('Test Sample Data'!L$3:L$386)&gt;10,IF(AND(ISNUMBER('Test Sample Data'!L336),'Test Sample Data'!L336&lt;35,'Test Sample Data'!L336&gt;0),'Test Sample Data'!L336-'Choose Housekeeping Genes'!M$27,35-'Choose Housekeeping Genes'!M$27),"")</f>
        <v/>
      </c>
      <c r="M336" s="132" t="str">
        <f>IF(SUM('Test Sample Data'!M$3:M$386)&gt;10,IF(AND(ISNUMBER('Test Sample Data'!M336),'Test Sample Data'!M336&lt;35,'Test Sample Data'!M336&gt;0),'Test Sample Data'!M336-'Choose Housekeeping Genes'!N$27,35-'Choose Housekeeping Genes'!N$27),"")</f>
        <v/>
      </c>
      <c r="N336" s="132" t="str">
        <f>IF(SUM('Test Sample Data'!N$3:N$386)&gt;10,IF(AND(ISNUMBER('Test Sample Data'!N336),'Test Sample Data'!N336&lt;35,'Test Sample Data'!N336&gt;0),'Test Sample Data'!N336-'Choose Housekeeping Genes'!O$27,35-'Choose Housekeeping Genes'!O$27),"")</f>
        <v/>
      </c>
      <c r="O336" s="132" t="str">
        <f>IF(SUM('Test Sample Data'!O$3:O$386)&gt;10,IF(AND(ISNUMBER('Test Sample Data'!O336),'Test Sample Data'!O336&lt;35,'Test Sample Data'!O336&gt;0),'Test Sample Data'!O336-'Choose Housekeeping Genes'!P$27,35-'Choose Housekeeping Genes'!P$27),"")</f>
        <v/>
      </c>
      <c r="P336" s="132" t="str">
        <f>IF(SUM('Test Sample Data'!P$3:P$386)&gt;10,IF(AND(ISNUMBER('Test Sample Data'!P336),'Test Sample Data'!P336&lt;35,'Test Sample Data'!P336&gt;0),'Test Sample Data'!P336-'Choose Housekeeping Genes'!Q$27,35-'Choose Housekeeping Genes'!Q$27),"")</f>
        <v/>
      </c>
      <c r="Q336" s="132" t="str">
        <f>IF(SUM('Test Sample Data'!Q$3:Q$386)&gt;10,IF(AND(ISNUMBER('Test Sample Data'!Q336),'Test Sample Data'!Q336&lt;35,'Test Sample Data'!Q336&gt;0),'Test Sample Data'!Q336-'Choose Housekeeping Genes'!R$27,35-'Choose Housekeeping Genes'!R$27),"")</f>
        <v/>
      </c>
      <c r="R336" s="132" t="str">
        <f>IF(SUM('Test Sample Data'!R$3:R$386)&gt;10,IF(AND(ISNUMBER('Test Sample Data'!R336),'Test Sample Data'!R336&lt;35,'Test Sample Data'!R336&gt;0),'Test Sample Data'!R336-'Choose Housekeeping Genes'!S$27,35-'Choose Housekeeping Genes'!S$27),"")</f>
        <v/>
      </c>
      <c r="S336" s="132" t="str">
        <f>IF(SUM('Test Sample Data'!S$3:S$386)&gt;10,IF(AND(ISNUMBER('Test Sample Data'!S336),'Test Sample Data'!S336&lt;35,'Test Sample Data'!S336&gt;0),'Test Sample Data'!S336-'Choose Housekeeping Genes'!T$27,35-'Choose Housekeeping Genes'!T$27),"")</f>
        <v/>
      </c>
      <c r="T336" s="132" t="str">
        <f>IF(SUM('Test Sample Data'!T$3:T$386)&gt;10,IF(AND(ISNUMBER('Test Sample Data'!T336),'Test Sample Data'!T336&lt;35,'Test Sample Data'!T336&gt;0),'Test Sample Data'!T336-'Choose Housekeeping Genes'!U$27,35-'Choose Housekeeping Genes'!U$27),"")</f>
        <v/>
      </c>
      <c r="U336" s="132" t="str">
        <f>IF(SUM('Test Sample Data'!U$3:U$386)&gt;10,IF(AND(ISNUMBER('Test Sample Data'!U336),'Test Sample Data'!U336&lt;35,'Test Sample Data'!U336&gt;0),'Test Sample Data'!U336-'Choose Housekeeping Genes'!V$27,35-'Choose Housekeeping Genes'!V$27),"")</f>
        <v/>
      </c>
      <c r="V336" s="132" t="str">
        <f>IF(SUM('Test Sample Data'!V$3:V$386)&gt;10,IF(AND(ISNUMBER('Test Sample Data'!V336),'Test Sample Data'!V336&lt;35,'Test Sample Data'!V336&gt;0),'Test Sample Data'!V336-'Choose Housekeeping Genes'!W$27,35-'Choose Housekeeping Genes'!W$27),"")</f>
        <v/>
      </c>
      <c r="W336" s="140" t="str">
        <f>'Control Sample Data'!A336</f>
        <v>TUNA-2</v>
      </c>
      <c r="X336" s="141" t="s">
        <v>382</v>
      </c>
      <c r="Y336" s="132" t="str">
        <f>IF(SUM('Control Sample Data'!C$3:C$386)&gt;10,IF(AND(ISNUMBER('Control Sample Data'!C336),'Control Sample Data'!C336&lt;35,'Control Sample Data'!C336&gt;0),'Control Sample Data'!C336-'Choose Housekeeping Genes'!AA$27,35-'Choose Housekeeping Genes'!AA$27),"")</f>
        <v/>
      </c>
      <c r="Z336" s="132" t="str">
        <f>IF(SUM('Control Sample Data'!D$3:D$386)&gt;10,IF(AND(ISNUMBER('Control Sample Data'!D336),'Control Sample Data'!D336&lt;35,'Control Sample Data'!D336&gt;0),'Control Sample Data'!D336-'Choose Housekeeping Genes'!AB$27,35-'Choose Housekeeping Genes'!AB$27),"")</f>
        <v/>
      </c>
      <c r="AA336" s="132" t="str">
        <f>IF(SUM('Control Sample Data'!E$3:E$386)&gt;10,IF(AND(ISNUMBER('Control Sample Data'!E336),'Control Sample Data'!E336&lt;35,'Control Sample Data'!E336&gt;0),'Control Sample Data'!E336-'Choose Housekeeping Genes'!AC$27,35-'Choose Housekeeping Genes'!AC$27),"")</f>
        <v/>
      </c>
      <c r="AB336" s="132" t="str">
        <f>IF(SUM('Control Sample Data'!F$3:F$386)&gt;10,IF(AND(ISNUMBER('Control Sample Data'!F336),'Control Sample Data'!F336&lt;35,'Control Sample Data'!F336&gt;0),'Control Sample Data'!F336-'Choose Housekeeping Genes'!AD$27,35-'Choose Housekeeping Genes'!AD$27),"")</f>
        <v/>
      </c>
      <c r="AC336" s="132" t="str">
        <f>IF(SUM('Control Sample Data'!G$3:G$386)&gt;10,IF(AND(ISNUMBER('Control Sample Data'!G336),'Control Sample Data'!G336&lt;35,'Control Sample Data'!G336&gt;0),'Control Sample Data'!G336-'Choose Housekeeping Genes'!AE$27,35-'Choose Housekeeping Genes'!AE$27),"")</f>
        <v/>
      </c>
      <c r="AD336" s="132" t="str">
        <f>IF(SUM('Control Sample Data'!H$3:H$386)&gt;10,IF(AND(ISNUMBER('Control Sample Data'!H336),'Control Sample Data'!H336&lt;35,'Control Sample Data'!H336&gt;0),'Control Sample Data'!H336-'Choose Housekeeping Genes'!AF$27,35-'Choose Housekeeping Genes'!AF$27),"")</f>
        <v/>
      </c>
      <c r="AE336" s="132" t="str">
        <f>IF(SUM('Control Sample Data'!I$3:I$386)&gt;10,IF(AND(ISNUMBER('Control Sample Data'!I336),'Control Sample Data'!I336&lt;35,'Control Sample Data'!I336&gt;0),'Control Sample Data'!I336-'Choose Housekeeping Genes'!AG$27,35-'Choose Housekeeping Genes'!AG$27),"")</f>
        <v/>
      </c>
      <c r="AF336" s="132" t="str">
        <f>IF(SUM('Control Sample Data'!J$3:J$386)&gt;10,IF(AND(ISNUMBER('Control Sample Data'!J336),'Control Sample Data'!J336&lt;35,'Control Sample Data'!J336&gt;0),'Control Sample Data'!J336-'Choose Housekeeping Genes'!AH$27,35-'Choose Housekeeping Genes'!AH$27),"")</f>
        <v/>
      </c>
      <c r="AG336" s="132" t="str">
        <f>IF(SUM('Control Sample Data'!K$3:K$386)&gt;10,IF(AND(ISNUMBER('Control Sample Data'!K336),'Control Sample Data'!K336&lt;35,'Control Sample Data'!K336&gt;0),'Control Sample Data'!K336-'Choose Housekeeping Genes'!AI$27,35-'Choose Housekeeping Genes'!AI$27),"")</f>
        <v/>
      </c>
      <c r="AH336" s="132" t="str">
        <f>IF(SUM('Control Sample Data'!L$3:L$386)&gt;10,IF(AND(ISNUMBER('Control Sample Data'!L336),'Control Sample Data'!L336&lt;35,'Control Sample Data'!L336&gt;0),'Control Sample Data'!L336-'Choose Housekeeping Genes'!AJ$27,35-'Choose Housekeeping Genes'!AJ$27),"")</f>
        <v/>
      </c>
      <c r="AI336" s="132" t="str">
        <f>IF(SUM('Control Sample Data'!M$3:M$386)&gt;10,IF(AND(ISNUMBER('Control Sample Data'!M336),'Control Sample Data'!M336&lt;35,'Control Sample Data'!M336&gt;0),'Control Sample Data'!M336-'Choose Housekeeping Genes'!AK$27,35-'Choose Housekeeping Genes'!AK$27),"")</f>
        <v/>
      </c>
      <c r="AJ336" s="132" t="str">
        <f>IF(SUM('Control Sample Data'!N$3:N$386)&gt;10,IF(AND(ISNUMBER('Control Sample Data'!N336),'Control Sample Data'!N336&lt;35,'Control Sample Data'!N336&gt;0),'Control Sample Data'!N336-'Choose Housekeeping Genes'!AL$27,35-'Choose Housekeeping Genes'!AL$27),"")</f>
        <v/>
      </c>
      <c r="AK336" s="132" t="str">
        <f>IF(SUM('Control Sample Data'!O$3:O$386)&gt;10,IF(AND(ISNUMBER('Control Sample Data'!O336),'Control Sample Data'!O336&lt;35,'Control Sample Data'!O336&gt;0),'Control Sample Data'!O336-'Choose Housekeeping Genes'!AM$27,35-'Choose Housekeeping Genes'!AM$27),"")</f>
        <v/>
      </c>
      <c r="AL336" s="132" t="str">
        <f>IF(SUM('Control Sample Data'!P$3:P$386)&gt;10,IF(AND(ISNUMBER('Control Sample Data'!P336),'Control Sample Data'!P336&lt;35,'Control Sample Data'!P336&gt;0),'Control Sample Data'!P336-'Choose Housekeeping Genes'!AN$27,35-'Choose Housekeeping Genes'!AN$27),"")</f>
        <v/>
      </c>
      <c r="AM336" s="132" t="str">
        <f>IF(SUM('Control Sample Data'!Q$3:Q$386)&gt;10,IF(AND(ISNUMBER('Control Sample Data'!Q336),'Control Sample Data'!Q336&lt;35,'Control Sample Data'!Q336&gt;0),'Control Sample Data'!Q336-'Choose Housekeeping Genes'!AO$27,35-'Choose Housekeeping Genes'!AO$27),"")</f>
        <v/>
      </c>
      <c r="AN336" s="132" t="str">
        <f>IF(SUM('Control Sample Data'!R$3:R$386)&gt;10,IF(AND(ISNUMBER('Control Sample Data'!R336),'Control Sample Data'!R336&lt;35,'Control Sample Data'!R336&gt;0),'Control Sample Data'!R336-'Choose Housekeeping Genes'!AP$27,35-'Choose Housekeeping Genes'!AP$27),"")</f>
        <v/>
      </c>
      <c r="AO336" s="132" t="str">
        <f>IF(SUM('Control Sample Data'!S$3:S$386)&gt;10,IF(AND(ISNUMBER('Control Sample Data'!S336),'Control Sample Data'!S336&lt;35,'Control Sample Data'!S336&gt;0),'Control Sample Data'!S336-'Choose Housekeeping Genes'!AQ$27,35-'Choose Housekeeping Genes'!AQ$27),"")</f>
        <v/>
      </c>
      <c r="AP336" s="132" t="str">
        <f>IF(SUM('Control Sample Data'!T$3:T$386)&gt;10,IF(AND(ISNUMBER('Control Sample Data'!T336),'Control Sample Data'!T336&lt;35,'Control Sample Data'!T336&gt;0),'Control Sample Data'!T336-'Choose Housekeeping Genes'!AR$27,35-'Choose Housekeeping Genes'!AR$27),"")</f>
        <v/>
      </c>
      <c r="AQ336" s="132" t="str">
        <f>IF(SUM('Control Sample Data'!U$3:U$386)&gt;10,IF(AND(ISNUMBER('Control Sample Data'!U336),'Control Sample Data'!U336&lt;35,'Control Sample Data'!U336&gt;0),'Control Sample Data'!U336-'Choose Housekeeping Genes'!AS$27,35-'Choose Housekeeping Genes'!AS$27),"")</f>
        <v/>
      </c>
      <c r="AR336" s="132" t="str">
        <f>IF(SUM('Control Sample Data'!V$3:V$386)&gt;10,IF(AND(ISNUMBER('Control Sample Data'!V336),'Control Sample Data'!V336&lt;35,'Control Sample Data'!V336&gt;0),'Control Sample Data'!V336-'Choose Housekeeping Genes'!AT$27,35-'Choose Housekeeping Genes'!AT$27),"")</f>
        <v/>
      </c>
      <c r="AS336" s="135" t="str">
        <f>'Control Sample Data'!A336</f>
        <v>TUNA-2</v>
      </c>
      <c r="AT336" s="35" t="s">
        <v>382</v>
      </c>
      <c r="AU336" s="132" t="str">
        <f ca="1">IF(ISNUMBER(C336-'Choose Housekeeping Genes'!D$17),C336-'Choose Housekeeping Genes'!D$17,"")</f>
        <v/>
      </c>
      <c r="AV336" s="132" t="str">
        <f ca="1">IF(ISNUMBER(D336-'Choose Housekeeping Genes'!E$17),D336-'Choose Housekeeping Genes'!E$17,"")</f>
        <v/>
      </c>
      <c r="AW336" s="132" t="str">
        <f ca="1">IF(ISNUMBER(E336-'Choose Housekeeping Genes'!F$17),E336-'Choose Housekeeping Genes'!F$17,"")</f>
        <v/>
      </c>
      <c r="AX336" s="132" t="str">
        <f ca="1">IF(ISNUMBER(F336-'Choose Housekeeping Genes'!G$17),F336-'Choose Housekeeping Genes'!G$17,"")</f>
        <v/>
      </c>
      <c r="AY336" s="132" t="str">
        <f ca="1">IF(ISNUMBER(G336-'Choose Housekeeping Genes'!H$17),G336-'Choose Housekeeping Genes'!H$17,"")</f>
        <v/>
      </c>
      <c r="AZ336" s="132" t="str">
        <f ca="1">IF(ISNUMBER(H336-'Choose Housekeeping Genes'!I$17),H336-'Choose Housekeeping Genes'!I$17,"")</f>
        <v/>
      </c>
      <c r="BA336" s="132" t="str">
        <f ca="1">IF(ISNUMBER(I336-'Choose Housekeeping Genes'!J$17),I336-'Choose Housekeeping Genes'!J$17,"")</f>
        <v/>
      </c>
      <c r="BB336" s="132" t="str">
        <f ca="1">IF(ISNUMBER(J336-'Choose Housekeeping Genes'!K$17),J336-'Choose Housekeeping Genes'!K$17,"")</f>
        <v/>
      </c>
      <c r="BC336" s="132" t="str">
        <f ca="1">IF(ISNUMBER(K336-'Choose Housekeeping Genes'!L$17),K336-'Choose Housekeeping Genes'!L$17,"")</f>
        <v/>
      </c>
      <c r="BD336" s="132" t="str">
        <f ca="1">IF(ISNUMBER(L336-'Choose Housekeeping Genes'!M$17),L336-'Choose Housekeeping Genes'!M$17,"")</f>
        <v/>
      </c>
      <c r="BE336" s="132" t="str">
        <f ca="1">IF(ISNUMBER(M336-'Choose Housekeeping Genes'!N$17),M336-'Choose Housekeeping Genes'!N$17,"")</f>
        <v/>
      </c>
      <c r="BF336" s="132" t="str">
        <f ca="1">IF(ISNUMBER(N336-'Choose Housekeeping Genes'!O$17),N336-'Choose Housekeeping Genes'!O$17,"")</f>
        <v/>
      </c>
      <c r="BG336" s="132" t="str">
        <f ca="1">IF(ISNUMBER(O336-'Choose Housekeeping Genes'!P$17),O336-'Choose Housekeeping Genes'!P$17,"")</f>
        <v/>
      </c>
      <c r="BH336" s="132" t="str">
        <f ca="1">IF(ISNUMBER(P336-'Choose Housekeeping Genes'!Q$17),P336-'Choose Housekeeping Genes'!Q$17,"")</f>
        <v/>
      </c>
      <c r="BI336" s="132" t="str">
        <f ca="1">IF(ISNUMBER(Q336-'Choose Housekeeping Genes'!R$17),Q336-'Choose Housekeeping Genes'!R$17,"")</f>
        <v/>
      </c>
      <c r="BJ336" s="132" t="str">
        <f ca="1">IF(ISNUMBER(R336-'Choose Housekeeping Genes'!S$17),R336-'Choose Housekeeping Genes'!S$17,"")</f>
        <v/>
      </c>
      <c r="BK336" s="132" t="str">
        <f ca="1">IF(ISNUMBER(S336-'Choose Housekeeping Genes'!T$17),S336-'Choose Housekeeping Genes'!T$17,"")</f>
        <v/>
      </c>
      <c r="BL336" s="132" t="str">
        <f ca="1">IF(ISNUMBER(T336-'Choose Housekeeping Genes'!U$17),T336-'Choose Housekeeping Genes'!U$17,"")</f>
        <v/>
      </c>
      <c r="BM336" s="132" t="str">
        <f ca="1">IF(ISNUMBER(U336-'Choose Housekeeping Genes'!V$17),U336-'Choose Housekeeping Genes'!V$17,"")</f>
        <v/>
      </c>
      <c r="BN336" s="132" t="str">
        <f ca="1">IF(ISNUMBER(V336-'Choose Housekeeping Genes'!W$17),V336-'Choose Housekeeping Genes'!W$17,"")</f>
        <v/>
      </c>
      <c r="BO336" s="142" t="str">
        <f t="shared" ref="BO336:BO386" si="20">W336</f>
        <v>TUNA-2</v>
      </c>
      <c r="BP336" s="141" t="s">
        <v>382</v>
      </c>
      <c r="BQ336" s="132" t="str">
        <f ca="1">IF(ISNUMBER(Y336-'Choose Housekeeping Genes'!AA$17),Y336-'Choose Housekeeping Genes'!AA$17,"")</f>
        <v/>
      </c>
      <c r="BR336" s="132" t="str">
        <f ca="1">IF(ISNUMBER(Z336-'Choose Housekeeping Genes'!AB$17),Z336-'Choose Housekeeping Genes'!AB$17,"")</f>
        <v/>
      </c>
      <c r="BS336" s="132" t="str">
        <f ca="1">IF(ISNUMBER(AA336-'Choose Housekeeping Genes'!AC$17),AA336-'Choose Housekeeping Genes'!AC$17,"")</f>
        <v/>
      </c>
      <c r="BT336" s="132" t="str">
        <f ca="1">IF(ISNUMBER(AB336-'Choose Housekeeping Genes'!AD$17),AB336-'Choose Housekeeping Genes'!AD$17,"")</f>
        <v/>
      </c>
      <c r="BU336" s="132" t="str">
        <f ca="1">IF(ISNUMBER(AC336-'Choose Housekeeping Genes'!AE$17),AC336-'Choose Housekeeping Genes'!AE$17,"")</f>
        <v/>
      </c>
      <c r="BV336" s="132" t="str">
        <f ca="1">IF(ISNUMBER(AD336-'Choose Housekeeping Genes'!AF$17),AD336-'Choose Housekeeping Genes'!AF$17,"")</f>
        <v/>
      </c>
      <c r="BW336" s="132" t="str">
        <f ca="1">IF(ISNUMBER(AE336-'Choose Housekeeping Genes'!AG$17),AE336-'Choose Housekeeping Genes'!AG$17,"")</f>
        <v/>
      </c>
      <c r="BX336" s="132" t="str">
        <f ca="1">IF(ISNUMBER(AF336-'Choose Housekeeping Genes'!AH$17),AF336-'Choose Housekeeping Genes'!AH$17,"")</f>
        <v/>
      </c>
      <c r="BY336" s="132" t="str">
        <f ca="1">IF(ISNUMBER(AG336-'Choose Housekeeping Genes'!AI$17),AG336-'Choose Housekeeping Genes'!AI$17,"")</f>
        <v/>
      </c>
      <c r="BZ336" s="132" t="str">
        <f ca="1">IF(ISNUMBER(AH336-'Choose Housekeeping Genes'!AJ$17),AH336-'Choose Housekeeping Genes'!AJ$17,"")</f>
        <v/>
      </c>
      <c r="CA336" s="132" t="str">
        <f ca="1">IF(ISNUMBER(AI336-'Choose Housekeeping Genes'!AK$17),AI336-'Choose Housekeeping Genes'!AK$17,"")</f>
        <v/>
      </c>
      <c r="CB336" s="132" t="str">
        <f ca="1">IF(ISNUMBER(AJ336-'Choose Housekeeping Genes'!AL$17),AJ336-'Choose Housekeeping Genes'!AL$17,"")</f>
        <v/>
      </c>
      <c r="CC336" s="132" t="str">
        <f ca="1">IF(ISNUMBER(AK336-'Choose Housekeeping Genes'!AM$17),AK336-'Choose Housekeeping Genes'!AM$17,"")</f>
        <v/>
      </c>
      <c r="CD336" s="132" t="str">
        <f ca="1">IF(ISNUMBER(AL336-'Choose Housekeeping Genes'!AN$17),AL336-'Choose Housekeeping Genes'!AN$17,"")</f>
        <v/>
      </c>
      <c r="CE336" s="132" t="str">
        <f ca="1">IF(ISNUMBER(AM336-'Choose Housekeeping Genes'!AO$17),AM336-'Choose Housekeeping Genes'!AO$17,"")</f>
        <v/>
      </c>
      <c r="CF336" s="132" t="str">
        <f ca="1">IF(ISNUMBER(AN336-'Choose Housekeeping Genes'!AP$17),AN336-'Choose Housekeeping Genes'!AP$17,"")</f>
        <v/>
      </c>
      <c r="CG336" s="132" t="str">
        <f ca="1">IF(ISNUMBER(AO336-'Choose Housekeeping Genes'!AQ$17),AO336-'Choose Housekeeping Genes'!AQ$17,"")</f>
        <v/>
      </c>
      <c r="CH336" s="132" t="str">
        <f ca="1">IF(ISNUMBER(AP336-'Choose Housekeeping Genes'!AR$17),AP336-'Choose Housekeeping Genes'!AR$17,"")</f>
        <v/>
      </c>
      <c r="CI336" s="132" t="str">
        <f ca="1">IF(ISNUMBER(AQ336-'Choose Housekeeping Genes'!AS$17),AQ336-'Choose Housekeeping Genes'!AS$17,"")</f>
        <v/>
      </c>
      <c r="CJ336" s="132" t="str">
        <f ca="1">IF(ISNUMBER(AR336-'Choose Housekeeping Genes'!AT$17),AR336-'Choose Housekeeping Genes'!AT$17,"")</f>
        <v/>
      </c>
      <c r="CK336" s="137" t="e">
        <f t="shared" ca="1" si="18"/>
        <v>#DIV/0!</v>
      </c>
      <c r="CL336" s="138" t="e">
        <f t="shared" ca="1" si="19"/>
        <v>#DIV/0!</v>
      </c>
    </row>
    <row r="337" spans="1:90" ht="12.75" x14ac:dyDescent="0.15">
      <c r="A337" s="131" t="str">
        <f>'Transcript table'!C337</f>
        <v>WT1-AS-1</v>
      </c>
      <c r="B337" s="35" t="s">
        <v>383</v>
      </c>
      <c r="C337" s="132" t="str">
        <f>IF(SUM('Test Sample Data'!C$3:C$386)&gt;10,IF(AND(ISNUMBER('Test Sample Data'!C337),'Test Sample Data'!C337&lt;35,'Test Sample Data'!C337&gt;0),'Test Sample Data'!C337-'Choose Housekeeping Genes'!D$27,35-'Choose Housekeeping Genes'!D$27),"")</f>
        <v/>
      </c>
      <c r="D337" s="132" t="str">
        <f>IF(SUM('Test Sample Data'!D$3:D$386)&gt;10,IF(AND(ISNUMBER('Test Sample Data'!D337),'Test Sample Data'!D337&lt;35,'Test Sample Data'!D337&gt;0),'Test Sample Data'!D337-'Choose Housekeeping Genes'!E$27,35-'Choose Housekeeping Genes'!E$27),"")</f>
        <v/>
      </c>
      <c r="E337" s="132" t="str">
        <f>IF(SUM('Test Sample Data'!E$3:E$386)&gt;10,IF(AND(ISNUMBER('Test Sample Data'!E337),'Test Sample Data'!E337&lt;35,'Test Sample Data'!E337&gt;0),'Test Sample Data'!E337-'Choose Housekeeping Genes'!F$27,35-'Choose Housekeeping Genes'!F$27),"")</f>
        <v/>
      </c>
      <c r="F337" s="132" t="str">
        <f>IF(SUM('Test Sample Data'!F$3:F$386)&gt;10,IF(AND(ISNUMBER('Test Sample Data'!F337),'Test Sample Data'!F337&lt;35,'Test Sample Data'!F337&gt;0),'Test Sample Data'!F337-'Choose Housekeeping Genes'!G$27,35-'Choose Housekeeping Genes'!G$27),"")</f>
        <v/>
      </c>
      <c r="G337" s="132" t="str">
        <f>IF(SUM('Test Sample Data'!G$3:G$386)&gt;10,IF(AND(ISNUMBER('Test Sample Data'!G337),'Test Sample Data'!G337&lt;35,'Test Sample Data'!G337&gt;0),'Test Sample Data'!G337-'Choose Housekeeping Genes'!H$27,35-'Choose Housekeeping Genes'!H$27),"")</f>
        <v/>
      </c>
      <c r="H337" s="132" t="str">
        <f>IF(SUM('Test Sample Data'!H$3:H$386)&gt;10,IF(AND(ISNUMBER('Test Sample Data'!H337),'Test Sample Data'!H337&lt;35,'Test Sample Data'!H337&gt;0),'Test Sample Data'!H337-'Choose Housekeeping Genes'!I$27,35-'Choose Housekeeping Genes'!I$27),"")</f>
        <v/>
      </c>
      <c r="I337" s="132" t="str">
        <f>IF(SUM('Test Sample Data'!I$3:I$386)&gt;10,IF(AND(ISNUMBER('Test Sample Data'!I337),'Test Sample Data'!I337&lt;35,'Test Sample Data'!I337&gt;0),'Test Sample Data'!I337-'Choose Housekeeping Genes'!J$27,35-'Choose Housekeeping Genes'!J$27),"")</f>
        <v/>
      </c>
      <c r="J337" s="132" t="str">
        <f>IF(SUM('Test Sample Data'!J$3:J$386)&gt;10,IF(AND(ISNUMBER('Test Sample Data'!J337),'Test Sample Data'!J337&lt;35,'Test Sample Data'!J337&gt;0),'Test Sample Data'!J337-'Choose Housekeeping Genes'!K$27,35-'Choose Housekeeping Genes'!K$27),"")</f>
        <v/>
      </c>
      <c r="K337" s="132" t="str">
        <f>IF(SUM('Test Sample Data'!K$3:K$386)&gt;10,IF(AND(ISNUMBER('Test Sample Data'!K337),'Test Sample Data'!K337&lt;35,'Test Sample Data'!K337&gt;0),'Test Sample Data'!K337-'Choose Housekeeping Genes'!L$27,35-'Choose Housekeeping Genes'!L$27),"")</f>
        <v/>
      </c>
      <c r="L337" s="132" t="str">
        <f>IF(SUM('Test Sample Data'!L$3:L$386)&gt;10,IF(AND(ISNUMBER('Test Sample Data'!L337),'Test Sample Data'!L337&lt;35,'Test Sample Data'!L337&gt;0),'Test Sample Data'!L337-'Choose Housekeeping Genes'!M$27,35-'Choose Housekeeping Genes'!M$27),"")</f>
        <v/>
      </c>
      <c r="M337" s="132" t="str">
        <f>IF(SUM('Test Sample Data'!M$3:M$386)&gt;10,IF(AND(ISNUMBER('Test Sample Data'!M337),'Test Sample Data'!M337&lt;35,'Test Sample Data'!M337&gt;0),'Test Sample Data'!M337-'Choose Housekeeping Genes'!N$27,35-'Choose Housekeeping Genes'!N$27),"")</f>
        <v/>
      </c>
      <c r="N337" s="132" t="str">
        <f>IF(SUM('Test Sample Data'!N$3:N$386)&gt;10,IF(AND(ISNUMBER('Test Sample Data'!N337),'Test Sample Data'!N337&lt;35,'Test Sample Data'!N337&gt;0),'Test Sample Data'!N337-'Choose Housekeeping Genes'!O$27,35-'Choose Housekeeping Genes'!O$27),"")</f>
        <v/>
      </c>
      <c r="O337" s="132" t="str">
        <f>IF(SUM('Test Sample Data'!O$3:O$386)&gt;10,IF(AND(ISNUMBER('Test Sample Data'!O337),'Test Sample Data'!O337&lt;35,'Test Sample Data'!O337&gt;0),'Test Sample Data'!O337-'Choose Housekeeping Genes'!P$27,35-'Choose Housekeeping Genes'!P$27),"")</f>
        <v/>
      </c>
      <c r="P337" s="132" t="str">
        <f>IF(SUM('Test Sample Data'!P$3:P$386)&gt;10,IF(AND(ISNUMBER('Test Sample Data'!P337),'Test Sample Data'!P337&lt;35,'Test Sample Data'!P337&gt;0),'Test Sample Data'!P337-'Choose Housekeeping Genes'!Q$27,35-'Choose Housekeeping Genes'!Q$27),"")</f>
        <v/>
      </c>
      <c r="Q337" s="132" t="str">
        <f>IF(SUM('Test Sample Data'!Q$3:Q$386)&gt;10,IF(AND(ISNUMBER('Test Sample Data'!Q337),'Test Sample Data'!Q337&lt;35,'Test Sample Data'!Q337&gt;0),'Test Sample Data'!Q337-'Choose Housekeeping Genes'!R$27,35-'Choose Housekeeping Genes'!R$27),"")</f>
        <v/>
      </c>
      <c r="R337" s="132" t="str">
        <f>IF(SUM('Test Sample Data'!R$3:R$386)&gt;10,IF(AND(ISNUMBER('Test Sample Data'!R337),'Test Sample Data'!R337&lt;35,'Test Sample Data'!R337&gt;0),'Test Sample Data'!R337-'Choose Housekeeping Genes'!S$27,35-'Choose Housekeeping Genes'!S$27),"")</f>
        <v/>
      </c>
      <c r="S337" s="132" t="str">
        <f>IF(SUM('Test Sample Data'!S$3:S$386)&gt;10,IF(AND(ISNUMBER('Test Sample Data'!S337),'Test Sample Data'!S337&lt;35,'Test Sample Data'!S337&gt;0),'Test Sample Data'!S337-'Choose Housekeeping Genes'!T$27,35-'Choose Housekeeping Genes'!T$27),"")</f>
        <v/>
      </c>
      <c r="T337" s="132" t="str">
        <f>IF(SUM('Test Sample Data'!T$3:T$386)&gt;10,IF(AND(ISNUMBER('Test Sample Data'!T337),'Test Sample Data'!T337&lt;35,'Test Sample Data'!T337&gt;0),'Test Sample Data'!T337-'Choose Housekeeping Genes'!U$27,35-'Choose Housekeeping Genes'!U$27),"")</f>
        <v/>
      </c>
      <c r="U337" s="132" t="str">
        <f>IF(SUM('Test Sample Data'!U$3:U$386)&gt;10,IF(AND(ISNUMBER('Test Sample Data'!U337),'Test Sample Data'!U337&lt;35,'Test Sample Data'!U337&gt;0),'Test Sample Data'!U337-'Choose Housekeeping Genes'!V$27,35-'Choose Housekeeping Genes'!V$27),"")</f>
        <v/>
      </c>
      <c r="V337" s="132" t="str">
        <f>IF(SUM('Test Sample Data'!V$3:V$386)&gt;10,IF(AND(ISNUMBER('Test Sample Data'!V337),'Test Sample Data'!V337&lt;35,'Test Sample Data'!V337&gt;0),'Test Sample Data'!V337-'Choose Housekeeping Genes'!W$27,35-'Choose Housekeeping Genes'!W$27),"")</f>
        <v/>
      </c>
      <c r="W337" s="140" t="str">
        <f>'Control Sample Data'!A337</f>
        <v>WT1-AS-1</v>
      </c>
      <c r="X337" s="141" t="s">
        <v>383</v>
      </c>
      <c r="Y337" s="132" t="str">
        <f>IF(SUM('Control Sample Data'!C$3:C$386)&gt;10,IF(AND(ISNUMBER('Control Sample Data'!C337),'Control Sample Data'!C337&lt;35,'Control Sample Data'!C337&gt;0),'Control Sample Data'!C337-'Choose Housekeeping Genes'!AA$27,35-'Choose Housekeeping Genes'!AA$27),"")</f>
        <v/>
      </c>
      <c r="Z337" s="132" t="str">
        <f>IF(SUM('Control Sample Data'!D$3:D$386)&gt;10,IF(AND(ISNUMBER('Control Sample Data'!D337),'Control Sample Data'!D337&lt;35,'Control Sample Data'!D337&gt;0),'Control Sample Data'!D337-'Choose Housekeeping Genes'!AB$27,35-'Choose Housekeeping Genes'!AB$27),"")</f>
        <v/>
      </c>
      <c r="AA337" s="132" t="str">
        <f>IF(SUM('Control Sample Data'!E$3:E$386)&gt;10,IF(AND(ISNUMBER('Control Sample Data'!E337),'Control Sample Data'!E337&lt;35,'Control Sample Data'!E337&gt;0),'Control Sample Data'!E337-'Choose Housekeeping Genes'!AC$27,35-'Choose Housekeeping Genes'!AC$27),"")</f>
        <v/>
      </c>
      <c r="AB337" s="132" t="str">
        <f>IF(SUM('Control Sample Data'!F$3:F$386)&gt;10,IF(AND(ISNUMBER('Control Sample Data'!F337),'Control Sample Data'!F337&lt;35,'Control Sample Data'!F337&gt;0),'Control Sample Data'!F337-'Choose Housekeeping Genes'!AD$27,35-'Choose Housekeeping Genes'!AD$27),"")</f>
        <v/>
      </c>
      <c r="AC337" s="132" t="str">
        <f>IF(SUM('Control Sample Data'!G$3:G$386)&gt;10,IF(AND(ISNUMBER('Control Sample Data'!G337),'Control Sample Data'!G337&lt;35,'Control Sample Data'!G337&gt;0),'Control Sample Data'!G337-'Choose Housekeeping Genes'!AE$27,35-'Choose Housekeeping Genes'!AE$27),"")</f>
        <v/>
      </c>
      <c r="AD337" s="132" t="str">
        <f>IF(SUM('Control Sample Data'!H$3:H$386)&gt;10,IF(AND(ISNUMBER('Control Sample Data'!H337),'Control Sample Data'!H337&lt;35,'Control Sample Data'!H337&gt;0),'Control Sample Data'!H337-'Choose Housekeeping Genes'!AF$27,35-'Choose Housekeeping Genes'!AF$27),"")</f>
        <v/>
      </c>
      <c r="AE337" s="132" t="str">
        <f>IF(SUM('Control Sample Data'!I$3:I$386)&gt;10,IF(AND(ISNUMBER('Control Sample Data'!I337),'Control Sample Data'!I337&lt;35,'Control Sample Data'!I337&gt;0),'Control Sample Data'!I337-'Choose Housekeeping Genes'!AG$27,35-'Choose Housekeeping Genes'!AG$27),"")</f>
        <v/>
      </c>
      <c r="AF337" s="132" t="str">
        <f>IF(SUM('Control Sample Data'!J$3:J$386)&gt;10,IF(AND(ISNUMBER('Control Sample Data'!J337),'Control Sample Data'!J337&lt;35,'Control Sample Data'!J337&gt;0),'Control Sample Data'!J337-'Choose Housekeeping Genes'!AH$27,35-'Choose Housekeeping Genes'!AH$27),"")</f>
        <v/>
      </c>
      <c r="AG337" s="132" t="str">
        <f>IF(SUM('Control Sample Data'!K$3:K$386)&gt;10,IF(AND(ISNUMBER('Control Sample Data'!K337),'Control Sample Data'!K337&lt;35,'Control Sample Data'!K337&gt;0),'Control Sample Data'!K337-'Choose Housekeeping Genes'!AI$27,35-'Choose Housekeeping Genes'!AI$27),"")</f>
        <v/>
      </c>
      <c r="AH337" s="132" t="str">
        <f>IF(SUM('Control Sample Data'!L$3:L$386)&gt;10,IF(AND(ISNUMBER('Control Sample Data'!L337),'Control Sample Data'!L337&lt;35,'Control Sample Data'!L337&gt;0),'Control Sample Data'!L337-'Choose Housekeeping Genes'!AJ$27,35-'Choose Housekeeping Genes'!AJ$27),"")</f>
        <v/>
      </c>
      <c r="AI337" s="132" t="str">
        <f>IF(SUM('Control Sample Data'!M$3:M$386)&gt;10,IF(AND(ISNUMBER('Control Sample Data'!M337),'Control Sample Data'!M337&lt;35,'Control Sample Data'!M337&gt;0),'Control Sample Data'!M337-'Choose Housekeeping Genes'!AK$27,35-'Choose Housekeeping Genes'!AK$27),"")</f>
        <v/>
      </c>
      <c r="AJ337" s="132" t="str">
        <f>IF(SUM('Control Sample Data'!N$3:N$386)&gt;10,IF(AND(ISNUMBER('Control Sample Data'!N337),'Control Sample Data'!N337&lt;35,'Control Sample Data'!N337&gt;0),'Control Sample Data'!N337-'Choose Housekeeping Genes'!AL$27,35-'Choose Housekeeping Genes'!AL$27),"")</f>
        <v/>
      </c>
      <c r="AK337" s="132" t="str">
        <f>IF(SUM('Control Sample Data'!O$3:O$386)&gt;10,IF(AND(ISNUMBER('Control Sample Data'!O337),'Control Sample Data'!O337&lt;35,'Control Sample Data'!O337&gt;0),'Control Sample Data'!O337-'Choose Housekeeping Genes'!AM$27,35-'Choose Housekeeping Genes'!AM$27),"")</f>
        <v/>
      </c>
      <c r="AL337" s="132" t="str">
        <f>IF(SUM('Control Sample Data'!P$3:P$386)&gt;10,IF(AND(ISNUMBER('Control Sample Data'!P337),'Control Sample Data'!P337&lt;35,'Control Sample Data'!P337&gt;0),'Control Sample Data'!P337-'Choose Housekeeping Genes'!AN$27,35-'Choose Housekeeping Genes'!AN$27),"")</f>
        <v/>
      </c>
      <c r="AM337" s="132" t="str">
        <f>IF(SUM('Control Sample Data'!Q$3:Q$386)&gt;10,IF(AND(ISNUMBER('Control Sample Data'!Q337),'Control Sample Data'!Q337&lt;35,'Control Sample Data'!Q337&gt;0),'Control Sample Data'!Q337-'Choose Housekeeping Genes'!AO$27,35-'Choose Housekeeping Genes'!AO$27),"")</f>
        <v/>
      </c>
      <c r="AN337" s="132" t="str">
        <f>IF(SUM('Control Sample Data'!R$3:R$386)&gt;10,IF(AND(ISNUMBER('Control Sample Data'!R337),'Control Sample Data'!R337&lt;35,'Control Sample Data'!R337&gt;0),'Control Sample Data'!R337-'Choose Housekeeping Genes'!AP$27,35-'Choose Housekeeping Genes'!AP$27),"")</f>
        <v/>
      </c>
      <c r="AO337" s="132" t="str">
        <f>IF(SUM('Control Sample Data'!S$3:S$386)&gt;10,IF(AND(ISNUMBER('Control Sample Data'!S337),'Control Sample Data'!S337&lt;35,'Control Sample Data'!S337&gt;0),'Control Sample Data'!S337-'Choose Housekeeping Genes'!AQ$27,35-'Choose Housekeeping Genes'!AQ$27),"")</f>
        <v/>
      </c>
      <c r="AP337" s="132" t="str">
        <f>IF(SUM('Control Sample Data'!T$3:T$386)&gt;10,IF(AND(ISNUMBER('Control Sample Data'!T337),'Control Sample Data'!T337&lt;35,'Control Sample Data'!T337&gt;0),'Control Sample Data'!T337-'Choose Housekeeping Genes'!AR$27,35-'Choose Housekeeping Genes'!AR$27),"")</f>
        <v/>
      </c>
      <c r="AQ337" s="132" t="str">
        <f>IF(SUM('Control Sample Data'!U$3:U$386)&gt;10,IF(AND(ISNUMBER('Control Sample Data'!U337),'Control Sample Data'!U337&lt;35,'Control Sample Data'!U337&gt;0),'Control Sample Data'!U337-'Choose Housekeeping Genes'!AS$27,35-'Choose Housekeeping Genes'!AS$27),"")</f>
        <v/>
      </c>
      <c r="AR337" s="132" t="str">
        <f>IF(SUM('Control Sample Data'!V$3:V$386)&gt;10,IF(AND(ISNUMBER('Control Sample Data'!V337),'Control Sample Data'!V337&lt;35,'Control Sample Data'!V337&gt;0),'Control Sample Data'!V337-'Choose Housekeeping Genes'!AT$27,35-'Choose Housekeeping Genes'!AT$27),"")</f>
        <v/>
      </c>
      <c r="AS337" s="135" t="str">
        <f>'Control Sample Data'!A337</f>
        <v>WT1-AS-1</v>
      </c>
      <c r="AT337" s="35" t="s">
        <v>383</v>
      </c>
      <c r="AU337" s="132" t="str">
        <f ca="1">IF(ISNUMBER(C337-'Choose Housekeeping Genes'!D$17),C337-'Choose Housekeeping Genes'!D$17,"")</f>
        <v/>
      </c>
      <c r="AV337" s="132" t="str">
        <f ca="1">IF(ISNUMBER(D337-'Choose Housekeeping Genes'!E$17),D337-'Choose Housekeeping Genes'!E$17,"")</f>
        <v/>
      </c>
      <c r="AW337" s="132" t="str">
        <f ca="1">IF(ISNUMBER(E337-'Choose Housekeeping Genes'!F$17),E337-'Choose Housekeeping Genes'!F$17,"")</f>
        <v/>
      </c>
      <c r="AX337" s="132" t="str">
        <f ca="1">IF(ISNUMBER(F337-'Choose Housekeeping Genes'!G$17),F337-'Choose Housekeeping Genes'!G$17,"")</f>
        <v/>
      </c>
      <c r="AY337" s="132" t="str">
        <f ca="1">IF(ISNUMBER(G337-'Choose Housekeeping Genes'!H$17),G337-'Choose Housekeeping Genes'!H$17,"")</f>
        <v/>
      </c>
      <c r="AZ337" s="132" t="str">
        <f ca="1">IF(ISNUMBER(H337-'Choose Housekeeping Genes'!I$17),H337-'Choose Housekeeping Genes'!I$17,"")</f>
        <v/>
      </c>
      <c r="BA337" s="132" t="str">
        <f ca="1">IF(ISNUMBER(I337-'Choose Housekeeping Genes'!J$17),I337-'Choose Housekeeping Genes'!J$17,"")</f>
        <v/>
      </c>
      <c r="BB337" s="132" t="str">
        <f ca="1">IF(ISNUMBER(J337-'Choose Housekeeping Genes'!K$17),J337-'Choose Housekeeping Genes'!K$17,"")</f>
        <v/>
      </c>
      <c r="BC337" s="132" t="str">
        <f ca="1">IF(ISNUMBER(K337-'Choose Housekeeping Genes'!L$17),K337-'Choose Housekeeping Genes'!L$17,"")</f>
        <v/>
      </c>
      <c r="BD337" s="132" t="str">
        <f ca="1">IF(ISNUMBER(L337-'Choose Housekeeping Genes'!M$17),L337-'Choose Housekeeping Genes'!M$17,"")</f>
        <v/>
      </c>
      <c r="BE337" s="132" t="str">
        <f ca="1">IF(ISNUMBER(M337-'Choose Housekeeping Genes'!N$17),M337-'Choose Housekeeping Genes'!N$17,"")</f>
        <v/>
      </c>
      <c r="BF337" s="132" t="str">
        <f ca="1">IF(ISNUMBER(N337-'Choose Housekeeping Genes'!O$17),N337-'Choose Housekeeping Genes'!O$17,"")</f>
        <v/>
      </c>
      <c r="BG337" s="132" t="str">
        <f ca="1">IF(ISNUMBER(O337-'Choose Housekeeping Genes'!P$17),O337-'Choose Housekeeping Genes'!P$17,"")</f>
        <v/>
      </c>
      <c r="BH337" s="132" t="str">
        <f ca="1">IF(ISNUMBER(P337-'Choose Housekeeping Genes'!Q$17),P337-'Choose Housekeeping Genes'!Q$17,"")</f>
        <v/>
      </c>
      <c r="BI337" s="132" t="str">
        <f ca="1">IF(ISNUMBER(Q337-'Choose Housekeeping Genes'!R$17),Q337-'Choose Housekeeping Genes'!R$17,"")</f>
        <v/>
      </c>
      <c r="BJ337" s="132" t="str">
        <f ca="1">IF(ISNUMBER(R337-'Choose Housekeeping Genes'!S$17),R337-'Choose Housekeeping Genes'!S$17,"")</f>
        <v/>
      </c>
      <c r="BK337" s="132" t="str">
        <f ca="1">IF(ISNUMBER(S337-'Choose Housekeeping Genes'!T$17),S337-'Choose Housekeeping Genes'!T$17,"")</f>
        <v/>
      </c>
      <c r="BL337" s="132" t="str">
        <f ca="1">IF(ISNUMBER(T337-'Choose Housekeeping Genes'!U$17),T337-'Choose Housekeeping Genes'!U$17,"")</f>
        <v/>
      </c>
      <c r="BM337" s="132" t="str">
        <f ca="1">IF(ISNUMBER(U337-'Choose Housekeeping Genes'!V$17),U337-'Choose Housekeeping Genes'!V$17,"")</f>
        <v/>
      </c>
      <c r="BN337" s="132" t="str">
        <f ca="1">IF(ISNUMBER(V337-'Choose Housekeeping Genes'!W$17),V337-'Choose Housekeeping Genes'!W$17,"")</f>
        <v/>
      </c>
      <c r="BO337" s="142" t="str">
        <f t="shared" si="20"/>
        <v>WT1-AS-1</v>
      </c>
      <c r="BP337" s="141" t="s">
        <v>383</v>
      </c>
      <c r="BQ337" s="132" t="str">
        <f ca="1">IF(ISNUMBER(Y337-'Choose Housekeeping Genes'!AA$17),Y337-'Choose Housekeeping Genes'!AA$17,"")</f>
        <v/>
      </c>
      <c r="BR337" s="132" t="str">
        <f ca="1">IF(ISNUMBER(Z337-'Choose Housekeeping Genes'!AB$17),Z337-'Choose Housekeeping Genes'!AB$17,"")</f>
        <v/>
      </c>
      <c r="BS337" s="132" t="str">
        <f ca="1">IF(ISNUMBER(AA337-'Choose Housekeeping Genes'!AC$17),AA337-'Choose Housekeeping Genes'!AC$17,"")</f>
        <v/>
      </c>
      <c r="BT337" s="132" t="str">
        <f ca="1">IF(ISNUMBER(AB337-'Choose Housekeeping Genes'!AD$17),AB337-'Choose Housekeeping Genes'!AD$17,"")</f>
        <v/>
      </c>
      <c r="BU337" s="132" t="str">
        <f ca="1">IF(ISNUMBER(AC337-'Choose Housekeeping Genes'!AE$17),AC337-'Choose Housekeeping Genes'!AE$17,"")</f>
        <v/>
      </c>
      <c r="BV337" s="132" t="str">
        <f ca="1">IF(ISNUMBER(AD337-'Choose Housekeeping Genes'!AF$17),AD337-'Choose Housekeeping Genes'!AF$17,"")</f>
        <v/>
      </c>
      <c r="BW337" s="132" t="str">
        <f ca="1">IF(ISNUMBER(AE337-'Choose Housekeeping Genes'!AG$17),AE337-'Choose Housekeeping Genes'!AG$17,"")</f>
        <v/>
      </c>
      <c r="BX337" s="132" t="str">
        <f ca="1">IF(ISNUMBER(AF337-'Choose Housekeeping Genes'!AH$17),AF337-'Choose Housekeeping Genes'!AH$17,"")</f>
        <v/>
      </c>
      <c r="BY337" s="132" t="str">
        <f ca="1">IF(ISNUMBER(AG337-'Choose Housekeeping Genes'!AI$17),AG337-'Choose Housekeeping Genes'!AI$17,"")</f>
        <v/>
      </c>
      <c r="BZ337" s="132" t="str">
        <f ca="1">IF(ISNUMBER(AH337-'Choose Housekeeping Genes'!AJ$17),AH337-'Choose Housekeeping Genes'!AJ$17,"")</f>
        <v/>
      </c>
      <c r="CA337" s="132" t="str">
        <f ca="1">IF(ISNUMBER(AI337-'Choose Housekeeping Genes'!AK$17),AI337-'Choose Housekeeping Genes'!AK$17,"")</f>
        <v/>
      </c>
      <c r="CB337" s="132" t="str">
        <f ca="1">IF(ISNUMBER(AJ337-'Choose Housekeeping Genes'!AL$17),AJ337-'Choose Housekeeping Genes'!AL$17,"")</f>
        <v/>
      </c>
      <c r="CC337" s="132" t="str">
        <f ca="1">IF(ISNUMBER(AK337-'Choose Housekeeping Genes'!AM$17),AK337-'Choose Housekeeping Genes'!AM$17,"")</f>
        <v/>
      </c>
      <c r="CD337" s="132" t="str">
        <f ca="1">IF(ISNUMBER(AL337-'Choose Housekeeping Genes'!AN$17),AL337-'Choose Housekeeping Genes'!AN$17,"")</f>
        <v/>
      </c>
      <c r="CE337" s="132" t="str">
        <f ca="1">IF(ISNUMBER(AM337-'Choose Housekeeping Genes'!AO$17),AM337-'Choose Housekeeping Genes'!AO$17,"")</f>
        <v/>
      </c>
      <c r="CF337" s="132" t="str">
        <f ca="1">IF(ISNUMBER(AN337-'Choose Housekeeping Genes'!AP$17),AN337-'Choose Housekeeping Genes'!AP$17,"")</f>
        <v/>
      </c>
      <c r="CG337" s="132" t="str">
        <f ca="1">IF(ISNUMBER(AO337-'Choose Housekeeping Genes'!AQ$17),AO337-'Choose Housekeeping Genes'!AQ$17,"")</f>
        <v/>
      </c>
      <c r="CH337" s="132" t="str">
        <f ca="1">IF(ISNUMBER(AP337-'Choose Housekeeping Genes'!AR$17),AP337-'Choose Housekeeping Genes'!AR$17,"")</f>
        <v/>
      </c>
      <c r="CI337" s="132" t="str">
        <f ca="1">IF(ISNUMBER(AQ337-'Choose Housekeeping Genes'!AS$17),AQ337-'Choose Housekeeping Genes'!AS$17,"")</f>
        <v/>
      </c>
      <c r="CJ337" s="132" t="str">
        <f ca="1">IF(ISNUMBER(AR337-'Choose Housekeeping Genes'!AT$17),AR337-'Choose Housekeeping Genes'!AT$17,"")</f>
        <v/>
      </c>
      <c r="CK337" s="137" t="e">
        <f t="shared" ca="1" si="18"/>
        <v>#DIV/0!</v>
      </c>
      <c r="CL337" s="138" t="e">
        <f t="shared" ca="1" si="19"/>
        <v>#DIV/0!</v>
      </c>
    </row>
    <row r="338" spans="1:90" ht="12.75" x14ac:dyDescent="0.15">
      <c r="A338" s="131" t="str">
        <f>'Transcript table'!C338</f>
        <v>WT1-AS-2</v>
      </c>
      <c r="B338" s="35" t="s">
        <v>384</v>
      </c>
      <c r="C338" s="132" t="str">
        <f>IF(SUM('Test Sample Data'!C$3:C$386)&gt;10,IF(AND(ISNUMBER('Test Sample Data'!C338),'Test Sample Data'!C338&lt;35,'Test Sample Data'!C338&gt;0),'Test Sample Data'!C338-'Choose Housekeeping Genes'!D$27,35-'Choose Housekeeping Genes'!D$27),"")</f>
        <v/>
      </c>
      <c r="D338" s="132" t="str">
        <f>IF(SUM('Test Sample Data'!D$3:D$386)&gt;10,IF(AND(ISNUMBER('Test Sample Data'!D338),'Test Sample Data'!D338&lt;35,'Test Sample Data'!D338&gt;0),'Test Sample Data'!D338-'Choose Housekeeping Genes'!E$27,35-'Choose Housekeeping Genes'!E$27),"")</f>
        <v/>
      </c>
      <c r="E338" s="132" t="str">
        <f>IF(SUM('Test Sample Data'!E$3:E$386)&gt;10,IF(AND(ISNUMBER('Test Sample Data'!E338),'Test Sample Data'!E338&lt;35,'Test Sample Data'!E338&gt;0),'Test Sample Data'!E338-'Choose Housekeeping Genes'!F$27,35-'Choose Housekeeping Genes'!F$27),"")</f>
        <v/>
      </c>
      <c r="F338" s="132" t="str">
        <f>IF(SUM('Test Sample Data'!F$3:F$386)&gt;10,IF(AND(ISNUMBER('Test Sample Data'!F338),'Test Sample Data'!F338&lt;35,'Test Sample Data'!F338&gt;0),'Test Sample Data'!F338-'Choose Housekeeping Genes'!G$27,35-'Choose Housekeeping Genes'!G$27),"")</f>
        <v/>
      </c>
      <c r="G338" s="132" t="str">
        <f>IF(SUM('Test Sample Data'!G$3:G$386)&gt;10,IF(AND(ISNUMBER('Test Sample Data'!G338),'Test Sample Data'!G338&lt;35,'Test Sample Data'!G338&gt;0),'Test Sample Data'!G338-'Choose Housekeeping Genes'!H$27,35-'Choose Housekeeping Genes'!H$27),"")</f>
        <v/>
      </c>
      <c r="H338" s="132" t="str">
        <f>IF(SUM('Test Sample Data'!H$3:H$386)&gt;10,IF(AND(ISNUMBER('Test Sample Data'!H338),'Test Sample Data'!H338&lt;35,'Test Sample Data'!H338&gt;0),'Test Sample Data'!H338-'Choose Housekeeping Genes'!I$27,35-'Choose Housekeeping Genes'!I$27),"")</f>
        <v/>
      </c>
      <c r="I338" s="132" t="str">
        <f>IF(SUM('Test Sample Data'!I$3:I$386)&gt;10,IF(AND(ISNUMBER('Test Sample Data'!I338),'Test Sample Data'!I338&lt;35,'Test Sample Data'!I338&gt;0),'Test Sample Data'!I338-'Choose Housekeeping Genes'!J$27,35-'Choose Housekeeping Genes'!J$27),"")</f>
        <v/>
      </c>
      <c r="J338" s="132" t="str">
        <f>IF(SUM('Test Sample Data'!J$3:J$386)&gt;10,IF(AND(ISNUMBER('Test Sample Data'!J338),'Test Sample Data'!J338&lt;35,'Test Sample Data'!J338&gt;0),'Test Sample Data'!J338-'Choose Housekeeping Genes'!K$27,35-'Choose Housekeeping Genes'!K$27),"")</f>
        <v/>
      </c>
      <c r="K338" s="132" t="str">
        <f>IF(SUM('Test Sample Data'!K$3:K$386)&gt;10,IF(AND(ISNUMBER('Test Sample Data'!K338),'Test Sample Data'!K338&lt;35,'Test Sample Data'!K338&gt;0),'Test Sample Data'!K338-'Choose Housekeeping Genes'!L$27,35-'Choose Housekeeping Genes'!L$27),"")</f>
        <v/>
      </c>
      <c r="L338" s="132" t="str">
        <f>IF(SUM('Test Sample Data'!L$3:L$386)&gt;10,IF(AND(ISNUMBER('Test Sample Data'!L338),'Test Sample Data'!L338&lt;35,'Test Sample Data'!L338&gt;0),'Test Sample Data'!L338-'Choose Housekeeping Genes'!M$27,35-'Choose Housekeeping Genes'!M$27),"")</f>
        <v/>
      </c>
      <c r="M338" s="132" t="str">
        <f>IF(SUM('Test Sample Data'!M$3:M$386)&gt;10,IF(AND(ISNUMBER('Test Sample Data'!M338),'Test Sample Data'!M338&lt;35,'Test Sample Data'!M338&gt;0),'Test Sample Data'!M338-'Choose Housekeeping Genes'!N$27,35-'Choose Housekeeping Genes'!N$27),"")</f>
        <v/>
      </c>
      <c r="N338" s="132" t="str">
        <f>IF(SUM('Test Sample Data'!N$3:N$386)&gt;10,IF(AND(ISNUMBER('Test Sample Data'!N338),'Test Sample Data'!N338&lt;35,'Test Sample Data'!N338&gt;0),'Test Sample Data'!N338-'Choose Housekeeping Genes'!O$27,35-'Choose Housekeeping Genes'!O$27),"")</f>
        <v/>
      </c>
      <c r="O338" s="132" t="str">
        <f>IF(SUM('Test Sample Data'!O$3:O$386)&gt;10,IF(AND(ISNUMBER('Test Sample Data'!O338),'Test Sample Data'!O338&lt;35,'Test Sample Data'!O338&gt;0),'Test Sample Data'!O338-'Choose Housekeeping Genes'!P$27,35-'Choose Housekeeping Genes'!P$27),"")</f>
        <v/>
      </c>
      <c r="P338" s="132" t="str">
        <f>IF(SUM('Test Sample Data'!P$3:P$386)&gt;10,IF(AND(ISNUMBER('Test Sample Data'!P338),'Test Sample Data'!P338&lt;35,'Test Sample Data'!P338&gt;0),'Test Sample Data'!P338-'Choose Housekeeping Genes'!Q$27,35-'Choose Housekeeping Genes'!Q$27),"")</f>
        <v/>
      </c>
      <c r="Q338" s="132" t="str">
        <f>IF(SUM('Test Sample Data'!Q$3:Q$386)&gt;10,IF(AND(ISNUMBER('Test Sample Data'!Q338),'Test Sample Data'!Q338&lt;35,'Test Sample Data'!Q338&gt;0),'Test Sample Data'!Q338-'Choose Housekeeping Genes'!R$27,35-'Choose Housekeeping Genes'!R$27),"")</f>
        <v/>
      </c>
      <c r="R338" s="132" t="str">
        <f>IF(SUM('Test Sample Data'!R$3:R$386)&gt;10,IF(AND(ISNUMBER('Test Sample Data'!R338),'Test Sample Data'!R338&lt;35,'Test Sample Data'!R338&gt;0),'Test Sample Data'!R338-'Choose Housekeeping Genes'!S$27,35-'Choose Housekeeping Genes'!S$27),"")</f>
        <v/>
      </c>
      <c r="S338" s="132" t="str">
        <f>IF(SUM('Test Sample Data'!S$3:S$386)&gt;10,IF(AND(ISNUMBER('Test Sample Data'!S338),'Test Sample Data'!S338&lt;35,'Test Sample Data'!S338&gt;0),'Test Sample Data'!S338-'Choose Housekeeping Genes'!T$27,35-'Choose Housekeeping Genes'!T$27),"")</f>
        <v/>
      </c>
      <c r="T338" s="132" t="str">
        <f>IF(SUM('Test Sample Data'!T$3:T$386)&gt;10,IF(AND(ISNUMBER('Test Sample Data'!T338),'Test Sample Data'!T338&lt;35,'Test Sample Data'!T338&gt;0),'Test Sample Data'!T338-'Choose Housekeeping Genes'!U$27,35-'Choose Housekeeping Genes'!U$27),"")</f>
        <v/>
      </c>
      <c r="U338" s="132" t="str">
        <f>IF(SUM('Test Sample Data'!U$3:U$386)&gt;10,IF(AND(ISNUMBER('Test Sample Data'!U338),'Test Sample Data'!U338&lt;35,'Test Sample Data'!U338&gt;0),'Test Sample Data'!U338-'Choose Housekeeping Genes'!V$27,35-'Choose Housekeeping Genes'!V$27),"")</f>
        <v/>
      </c>
      <c r="V338" s="132" t="str">
        <f>IF(SUM('Test Sample Data'!V$3:V$386)&gt;10,IF(AND(ISNUMBER('Test Sample Data'!V338),'Test Sample Data'!V338&lt;35,'Test Sample Data'!V338&gt;0),'Test Sample Data'!V338-'Choose Housekeeping Genes'!W$27,35-'Choose Housekeeping Genes'!W$27),"")</f>
        <v/>
      </c>
      <c r="W338" s="140" t="str">
        <f>'Control Sample Data'!A338</f>
        <v>WT1-AS-2</v>
      </c>
      <c r="X338" s="141" t="s">
        <v>384</v>
      </c>
      <c r="Y338" s="132" t="str">
        <f>IF(SUM('Control Sample Data'!C$3:C$386)&gt;10,IF(AND(ISNUMBER('Control Sample Data'!C338),'Control Sample Data'!C338&lt;35,'Control Sample Data'!C338&gt;0),'Control Sample Data'!C338-'Choose Housekeeping Genes'!AA$27,35-'Choose Housekeeping Genes'!AA$27),"")</f>
        <v/>
      </c>
      <c r="Z338" s="132" t="str">
        <f>IF(SUM('Control Sample Data'!D$3:D$386)&gt;10,IF(AND(ISNUMBER('Control Sample Data'!D338),'Control Sample Data'!D338&lt;35,'Control Sample Data'!D338&gt;0),'Control Sample Data'!D338-'Choose Housekeeping Genes'!AB$27,35-'Choose Housekeeping Genes'!AB$27),"")</f>
        <v/>
      </c>
      <c r="AA338" s="132" t="str">
        <f>IF(SUM('Control Sample Data'!E$3:E$386)&gt;10,IF(AND(ISNUMBER('Control Sample Data'!E338),'Control Sample Data'!E338&lt;35,'Control Sample Data'!E338&gt;0),'Control Sample Data'!E338-'Choose Housekeeping Genes'!AC$27,35-'Choose Housekeeping Genes'!AC$27),"")</f>
        <v/>
      </c>
      <c r="AB338" s="132" t="str">
        <f>IF(SUM('Control Sample Data'!F$3:F$386)&gt;10,IF(AND(ISNUMBER('Control Sample Data'!F338),'Control Sample Data'!F338&lt;35,'Control Sample Data'!F338&gt;0),'Control Sample Data'!F338-'Choose Housekeeping Genes'!AD$27,35-'Choose Housekeeping Genes'!AD$27),"")</f>
        <v/>
      </c>
      <c r="AC338" s="132" t="str">
        <f>IF(SUM('Control Sample Data'!G$3:G$386)&gt;10,IF(AND(ISNUMBER('Control Sample Data'!G338),'Control Sample Data'!G338&lt;35,'Control Sample Data'!G338&gt;0),'Control Sample Data'!G338-'Choose Housekeeping Genes'!AE$27,35-'Choose Housekeeping Genes'!AE$27),"")</f>
        <v/>
      </c>
      <c r="AD338" s="132" t="str">
        <f>IF(SUM('Control Sample Data'!H$3:H$386)&gt;10,IF(AND(ISNUMBER('Control Sample Data'!H338),'Control Sample Data'!H338&lt;35,'Control Sample Data'!H338&gt;0),'Control Sample Data'!H338-'Choose Housekeeping Genes'!AF$27,35-'Choose Housekeeping Genes'!AF$27),"")</f>
        <v/>
      </c>
      <c r="AE338" s="132" t="str">
        <f>IF(SUM('Control Sample Data'!I$3:I$386)&gt;10,IF(AND(ISNUMBER('Control Sample Data'!I338),'Control Sample Data'!I338&lt;35,'Control Sample Data'!I338&gt;0),'Control Sample Data'!I338-'Choose Housekeeping Genes'!AG$27,35-'Choose Housekeeping Genes'!AG$27),"")</f>
        <v/>
      </c>
      <c r="AF338" s="132" t="str">
        <f>IF(SUM('Control Sample Data'!J$3:J$386)&gt;10,IF(AND(ISNUMBER('Control Sample Data'!J338),'Control Sample Data'!J338&lt;35,'Control Sample Data'!J338&gt;0),'Control Sample Data'!J338-'Choose Housekeeping Genes'!AH$27,35-'Choose Housekeeping Genes'!AH$27),"")</f>
        <v/>
      </c>
      <c r="AG338" s="132" t="str">
        <f>IF(SUM('Control Sample Data'!K$3:K$386)&gt;10,IF(AND(ISNUMBER('Control Sample Data'!K338),'Control Sample Data'!K338&lt;35,'Control Sample Data'!K338&gt;0),'Control Sample Data'!K338-'Choose Housekeeping Genes'!AI$27,35-'Choose Housekeeping Genes'!AI$27),"")</f>
        <v/>
      </c>
      <c r="AH338" s="132" t="str">
        <f>IF(SUM('Control Sample Data'!L$3:L$386)&gt;10,IF(AND(ISNUMBER('Control Sample Data'!L338),'Control Sample Data'!L338&lt;35,'Control Sample Data'!L338&gt;0),'Control Sample Data'!L338-'Choose Housekeeping Genes'!AJ$27,35-'Choose Housekeeping Genes'!AJ$27),"")</f>
        <v/>
      </c>
      <c r="AI338" s="132" t="str">
        <f>IF(SUM('Control Sample Data'!M$3:M$386)&gt;10,IF(AND(ISNUMBER('Control Sample Data'!M338),'Control Sample Data'!M338&lt;35,'Control Sample Data'!M338&gt;0),'Control Sample Data'!M338-'Choose Housekeeping Genes'!AK$27,35-'Choose Housekeeping Genes'!AK$27),"")</f>
        <v/>
      </c>
      <c r="AJ338" s="132" t="str">
        <f>IF(SUM('Control Sample Data'!N$3:N$386)&gt;10,IF(AND(ISNUMBER('Control Sample Data'!N338),'Control Sample Data'!N338&lt;35,'Control Sample Data'!N338&gt;0),'Control Sample Data'!N338-'Choose Housekeeping Genes'!AL$27,35-'Choose Housekeeping Genes'!AL$27),"")</f>
        <v/>
      </c>
      <c r="AK338" s="132" t="str">
        <f>IF(SUM('Control Sample Data'!O$3:O$386)&gt;10,IF(AND(ISNUMBER('Control Sample Data'!O338),'Control Sample Data'!O338&lt;35,'Control Sample Data'!O338&gt;0),'Control Sample Data'!O338-'Choose Housekeeping Genes'!AM$27,35-'Choose Housekeeping Genes'!AM$27),"")</f>
        <v/>
      </c>
      <c r="AL338" s="132" t="str">
        <f>IF(SUM('Control Sample Data'!P$3:P$386)&gt;10,IF(AND(ISNUMBER('Control Sample Data'!P338),'Control Sample Data'!P338&lt;35,'Control Sample Data'!P338&gt;0),'Control Sample Data'!P338-'Choose Housekeeping Genes'!AN$27,35-'Choose Housekeeping Genes'!AN$27),"")</f>
        <v/>
      </c>
      <c r="AM338" s="132" t="str">
        <f>IF(SUM('Control Sample Data'!Q$3:Q$386)&gt;10,IF(AND(ISNUMBER('Control Sample Data'!Q338),'Control Sample Data'!Q338&lt;35,'Control Sample Data'!Q338&gt;0),'Control Sample Data'!Q338-'Choose Housekeeping Genes'!AO$27,35-'Choose Housekeeping Genes'!AO$27),"")</f>
        <v/>
      </c>
      <c r="AN338" s="132" t="str">
        <f>IF(SUM('Control Sample Data'!R$3:R$386)&gt;10,IF(AND(ISNUMBER('Control Sample Data'!R338),'Control Sample Data'!R338&lt;35,'Control Sample Data'!R338&gt;0),'Control Sample Data'!R338-'Choose Housekeeping Genes'!AP$27,35-'Choose Housekeeping Genes'!AP$27),"")</f>
        <v/>
      </c>
      <c r="AO338" s="132" t="str">
        <f>IF(SUM('Control Sample Data'!S$3:S$386)&gt;10,IF(AND(ISNUMBER('Control Sample Data'!S338),'Control Sample Data'!S338&lt;35,'Control Sample Data'!S338&gt;0),'Control Sample Data'!S338-'Choose Housekeeping Genes'!AQ$27,35-'Choose Housekeeping Genes'!AQ$27),"")</f>
        <v/>
      </c>
      <c r="AP338" s="132" t="str">
        <f>IF(SUM('Control Sample Data'!T$3:T$386)&gt;10,IF(AND(ISNUMBER('Control Sample Data'!T338),'Control Sample Data'!T338&lt;35,'Control Sample Data'!T338&gt;0),'Control Sample Data'!T338-'Choose Housekeeping Genes'!AR$27,35-'Choose Housekeeping Genes'!AR$27),"")</f>
        <v/>
      </c>
      <c r="AQ338" s="132" t="str">
        <f>IF(SUM('Control Sample Data'!U$3:U$386)&gt;10,IF(AND(ISNUMBER('Control Sample Data'!U338),'Control Sample Data'!U338&lt;35,'Control Sample Data'!U338&gt;0),'Control Sample Data'!U338-'Choose Housekeeping Genes'!AS$27,35-'Choose Housekeeping Genes'!AS$27),"")</f>
        <v/>
      </c>
      <c r="AR338" s="132" t="str">
        <f>IF(SUM('Control Sample Data'!V$3:V$386)&gt;10,IF(AND(ISNUMBER('Control Sample Data'!V338),'Control Sample Data'!V338&lt;35,'Control Sample Data'!V338&gt;0),'Control Sample Data'!V338-'Choose Housekeeping Genes'!AT$27,35-'Choose Housekeeping Genes'!AT$27),"")</f>
        <v/>
      </c>
      <c r="AS338" s="135" t="str">
        <f>'Control Sample Data'!A338</f>
        <v>WT1-AS-2</v>
      </c>
      <c r="AT338" s="35" t="s">
        <v>384</v>
      </c>
      <c r="AU338" s="132" t="str">
        <f ca="1">IF(ISNUMBER(C338-'Choose Housekeeping Genes'!D$17),C338-'Choose Housekeeping Genes'!D$17,"")</f>
        <v/>
      </c>
      <c r="AV338" s="132" t="str">
        <f ca="1">IF(ISNUMBER(D338-'Choose Housekeeping Genes'!E$17),D338-'Choose Housekeeping Genes'!E$17,"")</f>
        <v/>
      </c>
      <c r="AW338" s="132" t="str">
        <f ca="1">IF(ISNUMBER(E338-'Choose Housekeeping Genes'!F$17),E338-'Choose Housekeeping Genes'!F$17,"")</f>
        <v/>
      </c>
      <c r="AX338" s="132" t="str">
        <f ca="1">IF(ISNUMBER(F338-'Choose Housekeeping Genes'!G$17),F338-'Choose Housekeeping Genes'!G$17,"")</f>
        <v/>
      </c>
      <c r="AY338" s="132" t="str">
        <f ca="1">IF(ISNUMBER(G338-'Choose Housekeeping Genes'!H$17),G338-'Choose Housekeeping Genes'!H$17,"")</f>
        <v/>
      </c>
      <c r="AZ338" s="132" t="str">
        <f ca="1">IF(ISNUMBER(H338-'Choose Housekeeping Genes'!I$17),H338-'Choose Housekeeping Genes'!I$17,"")</f>
        <v/>
      </c>
      <c r="BA338" s="132" t="str">
        <f ca="1">IF(ISNUMBER(I338-'Choose Housekeeping Genes'!J$17),I338-'Choose Housekeeping Genes'!J$17,"")</f>
        <v/>
      </c>
      <c r="BB338" s="132" t="str">
        <f ca="1">IF(ISNUMBER(J338-'Choose Housekeeping Genes'!K$17),J338-'Choose Housekeeping Genes'!K$17,"")</f>
        <v/>
      </c>
      <c r="BC338" s="132" t="str">
        <f ca="1">IF(ISNUMBER(K338-'Choose Housekeeping Genes'!L$17),K338-'Choose Housekeeping Genes'!L$17,"")</f>
        <v/>
      </c>
      <c r="BD338" s="132" t="str">
        <f ca="1">IF(ISNUMBER(L338-'Choose Housekeeping Genes'!M$17),L338-'Choose Housekeeping Genes'!M$17,"")</f>
        <v/>
      </c>
      <c r="BE338" s="132" t="str">
        <f ca="1">IF(ISNUMBER(M338-'Choose Housekeeping Genes'!N$17),M338-'Choose Housekeeping Genes'!N$17,"")</f>
        <v/>
      </c>
      <c r="BF338" s="132" t="str">
        <f ca="1">IF(ISNUMBER(N338-'Choose Housekeeping Genes'!O$17),N338-'Choose Housekeeping Genes'!O$17,"")</f>
        <v/>
      </c>
      <c r="BG338" s="132" t="str">
        <f ca="1">IF(ISNUMBER(O338-'Choose Housekeeping Genes'!P$17),O338-'Choose Housekeeping Genes'!P$17,"")</f>
        <v/>
      </c>
      <c r="BH338" s="132" t="str">
        <f ca="1">IF(ISNUMBER(P338-'Choose Housekeeping Genes'!Q$17),P338-'Choose Housekeeping Genes'!Q$17,"")</f>
        <v/>
      </c>
      <c r="BI338" s="132" t="str">
        <f ca="1">IF(ISNUMBER(Q338-'Choose Housekeeping Genes'!R$17),Q338-'Choose Housekeeping Genes'!R$17,"")</f>
        <v/>
      </c>
      <c r="BJ338" s="132" t="str">
        <f ca="1">IF(ISNUMBER(R338-'Choose Housekeeping Genes'!S$17),R338-'Choose Housekeeping Genes'!S$17,"")</f>
        <v/>
      </c>
      <c r="BK338" s="132" t="str">
        <f ca="1">IF(ISNUMBER(S338-'Choose Housekeeping Genes'!T$17),S338-'Choose Housekeeping Genes'!T$17,"")</f>
        <v/>
      </c>
      <c r="BL338" s="132" t="str">
        <f ca="1">IF(ISNUMBER(T338-'Choose Housekeeping Genes'!U$17),T338-'Choose Housekeeping Genes'!U$17,"")</f>
        <v/>
      </c>
      <c r="BM338" s="132" t="str">
        <f ca="1">IF(ISNUMBER(U338-'Choose Housekeeping Genes'!V$17),U338-'Choose Housekeeping Genes'!V$17,"")</f>
        <v/>
      </c>
      <c r="BN338" s="132" t="str">
        <f ca="1">IF(ISNUMBER(V338-'Choose Housekeeping Genes'!W$17),V338-'Choose Housekeeping Genes'!W$17,"")</f>
        <v/>
      </c>
      <c r="BO338" s="142" t="str">
        <f t="shared" si="20"/>
        <v>WT1-AS-2</v>
      </c>
      <c r="BP338" s="141" t="s">
        <v>384</v>
      </c>
      <c r="BQ338" s="132" t="str">
        <f ca="1">IF(ISNUMBER(Y338-'Choose Housekeeping Genes'!AA$17),Y338-'Choose Housekeeping Genes'!AA$17,"")</f>
        <v/>
      </c>
      <c r="BR338" s="132" t="str">
        <f ca="1">IF(ISNUMBER(Z338-'Choose Housekeeping Genes'!AB$17),Z338-'Choose Housekeeping Genes'!AB$17,"")</f>
        <v/>
      </c>
      <c r="BS338" s="132" t="str">
        <f ca="1">IF(ISNUMBER(AA338-'Choose Housekeeping Genes'!AC$17),AA338-'Choose Housekeeping Genes'!AC$17,"")</f>
        <v/>
      </c>
      <c r="BT338" s="132" t="str">
        <f ca="1">IF(ISNUMBER(AB338-'Choose Housekeeping Genes'!AD$17),AB338-'Choose Housekeeping Genes'!AD$17,"")</f>
        <v/>
      </c>
      <c r="BU338" s="132" t="str">
        <f ca="1">IF(ISNUMBER(AC338-'Choose Housekeeping Genes'!AE$17),AC338-'Choose Housekeeping Genes'!AE$17,"")</f>
        <v/>
      </c>
      <c r="BV338" s="132" t="str">
        <f ca="1">IF(ISNUMBER(AD338-'Choose Housekeeping Genes'!AF$17),AD338-'Choose Housekeeping Genes'!AF$17,"")</f>
        <v/>
      </c>
      <c r="BW338" s="132" t="str">
        <f ca="1">IF(ISNUMBER(AE338-'Choose Housekeeping Genes'!AG$17),AE338-'Choose Housekeeping Genes'!AG$17,"")</f>
        <v/>
      </c>
      <c r="BX338" s="132" t="str">
        <f ca="1">IF(ISNUMBER(AF338-'Choose Housekeeping Genes'!AH$17),AF338-'Choose Housekeeping Genes'!AH$17,"")</f>
        <v/>
      </c>
      <c r="BY338" s="132" t="str">
        <f ca="1">IF(ISNUMBER(AG338-'Choose Housekeeping Genes'!AI$17),AG338-'Choose Housekeeping Genes'!AI$17,"")</f>
        <v/>
      </c>
      <c r="BZ338" s="132" t="str">
        <f ca="1">IF(ISNUMBER(AH338-'Choose Housekeeping Genes'!AJ$17),AH338-'Choose Housekeeping Genes'!AJ$17,"")</f>
        <v/>
      </c>
      <c r="CA338" s="132" t="str">
        <f ca="1">IF(ISNUMBER(AI338-'Choose Housekeeping Genes'!AK$17),AI338-'Choose Housekeeping Genes'!AK$17,"")</f>
        <v/>
      </c>
      <c r="CB338" s="132" t="str">
        <f ca="1">IF(ISNUMBER(AJ338-'Choose Housekeeping Genes'!AL$17),AJ338-'Choose Housekeeping Genes'!AL$17,"")</f>
        <v/>
      </c>
      <c r="CC338" s="132" t="str">
        <f ca="1">IF(ISNUMBER(AK338-'Choose Housekeeping Genes'!AM$17),AK338-'Choose Housekeeping Genes'!AM$17,"")</f>
        <v/>
      </c>
      <c r="CD338" s="132" t="str">
        <f ca="1">IF(ISNUMBER(AL338-'Choose Housekeeping Genes'!AN$17),AL338-'Choose Housekeeping Genes'!AN$17,"")</f>
        <v/>
      </c>
      <c r="CE338" s="132" t="str">
        <f ca="1">IF(ISNUMBER(AM338-'Choose Housekeeping Genes'!AO$17),AM338-'Choose Housekeeping Genes'!AO$17,"")</f>
        <v/>
      </c>
      <c r="CF338" s="132" t="str">
        <f ca="1">IF(ISNUMBER(AN338-'Choose Housekeeping Genes'!AP$17),AN338-'Choose Housekeeping Genes'!AP$17,"")</f>
        <v/>
      </c>
      <c r="CG338" s="132" t="str">
        <f ca="1">IF(ISNUMBER(AO338-'Choose Housekeeping Genes'!AQ$17),AO338-'Choose Housekeeping Genes'!AQ$17,"")</f>
        <v/>
      </c>
      <c r="CH338" s="132" t="str">
        <f ca="1">IF(ISNUMBER(AP338-'Choose Housekeeping Genes'!AR$17),AP338-'Choose Housekeeping Genes'!AR$17,"")</f>
        <v/>
      </c>
      <c r="CI338" s="132" t="str">
        <f ca="1">IF(ISNUMBER(AQ338-'Choose Housekeeping Genes'!AS$17),AQ338-'Choose Housekeeping Genes'!AS$17,"")</f>
        <v/>
      </c>
      <c r="CJ338" s="132" t="str">
        <f ca="1">IF(ISNUMBER(AR338-'Choose Housekeeping Genes'!AT$17),AR338-'Choose Housekeeping Genes'!AT$17,"")</f>
        <v/>
      </c>
      <c r="CK338" s="137" t="e">
        <f t="shared" ca="1" si="18"/>
        <v>#DIV/0!</v>
      </c>
      <c r="CL338" s="138" t="e">
        <f t="shared" ca="1" si="19"/>
        <v>#DIV/0!</v>
      </c>
    </row>
    <row r="339" spans="1:90" ht="12.75" x14ac:dyDescent="0.15">
      <c r="A339" s="131" t="str">
        <f>'Transcript table'!C339</f>
        <v>WT1-AS-3</v>
      </c>
      <c r="B339" s="35" t="s">
        <v>385</v>
      </c>
      <c r="C339" s="132" t="str">
        <f>IF(SUM('Test Sample Data'!C$3:C$386)&gt;10,IF(AND(ISNUMBER('Test Sample Data'!C339),'Test Sample Data'!C339&lt;35,'Test Sample Data'!C339&gt;0),'Test Sample Data'!C339-'Choose Housekeeping Genes'!D$27,35-'Choose Housekeeping Genes'!D$27),"")</f>
        <v/>
      </c>
      <c r="D339" s="132" t="str">
        <f>IF(SUM('Test Sample Data'!D$3:D$386)&gt;10,IF(AND(ISNUMBER('Test Sample Data'!D339),'Test Sample Data'!D339&lt;35,'Test Sample Data'!D339&gt;0),'Test Sample Data'!D339-'Choose Housekeeping Genes'!E$27,35-'Choose Housekeeping Genes'!E$27),"")</f>
        <v/>
      </c>
      <c r="E339" s="132" t="str">
        <f>IF(SUM('Test Sample Data'!E$3:E$386)&gt;10,IF(AND(ISNUMBER('Test Sample Data'!E339),'Test Sample Data'!E339&lt;35,'Test Sample Data'!E339&gt;0),'Test Sample Data'!E339-'Choose Housekeeping Genes'!F$27,35-'Choose Housekeeping Genes'!F$27),"")</f>
        <v/>
      </c>
      <c r="F339" s="132" t="str">
        <f>IF(SUM('Test Sample Data'!F$3:F$386)&gt;10,IF(AND(ISNUMBER('Test Sample Data'!F339),'Test Sample Data'!F339&lt;35,'Test Sample Data'!F339&gt;0),'Test Sample Data'!F339-'Choose Housekeeping Genes'!G$27,35-'Choose Housekeeping Genes'!G$27),"")</f>
        <v/>
      </c>
      <c r="G339" s="132" t="str">
        <f>IF(SUM('Test Sample Data'!G$3:G$386)&gt;10,IF(AND(ISNUMBER('Test Sample Data'!G339),'Test Sample Data'!G339&lt;35,'Test Sample Data'!G339&gt;0),'Test Sample Data'!G339-'Choose Housekeeping Genes'!H$27,35-'Choose Housekeeping Genes'!H$27),"")</f>
        <v/>
      </c>
      <c r="H339" s="132" t="str">
        <f>IF(SUM('Test Sample Data'!H$3:H$386)&gt;10,IF(AND(ISNUMBER('Test Sample Data'!H339),'Test Sample Data'!H339&lt;35,'Test Sample Data'!H339&gt;0),'Test Sample Data'!H339-'Choose Housekeeping Genes'!I$27,35-'Choose Housekeeping Genes'!I$27),"")</f>
        <v/>
      </c>
      <c r="I339" s="132" t="str">
        <f>IF(SUM('Test Sample Data'!I$3:I$386)&gt;10,IF(AND(ISNUMBER('Test Sample Data'!I339),'Test Sample Data'!I339&lt;35,'Test Sample Data'!I339&gt;0),'Test Sample Data'!I339-'Choose Housekeeping Genes'!J$27,35-'Choose Housekeeping Genes'!J$27),"")</f>
        <v/>
      </c>
      <c r="J339" s="132" t="str">
        <f>IF(SUM('Test Sample Data'!J$3:J$386)&gt;10,IF(AND(ISNUMBER('Test Sample Data'!J339),'Test Sample Data'!J339&lt;35,'Test Sample Data'!J339&gt;0),'Test Sample Data'!J339-'Choose Housekeeping Genes'!K$27,35-'Choose Housekeeping Genes'!K$27),"")</f>
        <v/>
      </c>
      <c r="K339" s="132" t="str">
        <f>IF(SUM('Test Sample Data'!K$3:K$386)&gt;10,IF(AND(ISNUMBER('Test Sample Data'!K339),'Test Sample Data'!K339&lt;35,'Test Sample Data'!K339&gt;0),'Test Sample Data'!K339-'Choose Housekeeping Genes'!L$27,35-'Choose Housekeeping Genes'!L$27),"")</f>
        <v/>
      </c>
      <c r="L339" s="132" t="str">
        <f>IF(SUM('Test Sample Data'!L$3:L$386)&gt;10,IF(AND(ISNUMBER('Test Sample Data'!L339),'Test Sample Data'!L339&lt;35,'Test Sample Data'!L339&gt;0),'Test Sample Data'!L339-'Choose Housekeeping Genes'!M$27,35-'Choose Housekeeping Genes'!M$27),"")</f>
        <v/>
      </c>
      <c r="M339" s="132" t="str">
        <f>IF(SUM('Test Sample Data'!M$3:M$386)&gt;10,IF(AND(ISNUMBER('Test Sample Data'!M339),'Test Sample Data'!M339&lt;35,'Test Sample Data'!M339&gt;0),'Test Sample Data'!M339-'Choose Housekeeping Genes'!N$27,35-'Choose Housekeeping Genes'!N$27),"")</f>
        <v/>
      </c>
      <c r="N339" s="132" t="str">
        <f>IF(SUM('Test Sample Data'!N$3:N$386)&gt;10,IF(AND(ISNUMBER('Test Sample Data'!N339),'Test Sample Data'!N339&lt;35,'Test Sample Data'!N339&gt;0),'Test Sample Data'!N339-'Choose Housekeeping Genes'!O$27,35-'Choose Housekeeping Genes'!O$27),"")</f>
        <v/>
      </c>
      <c r="O339" s="132" t="str">
        <f>IF(SUM('Test Sample Data'!O$3:O$386)&gt;10,IF(AND(ISNUMBER('Test Sample Data'!O339),'Test Sample Data'!O339&lt;35,'Test Sample Data'!O339&gt;0),'Test Sample Data'!O339-'Choose Housekeeping Genes'!P$27,35-'Choose Housekeeping Genes'!P$27),"")</f>
        <v/>
      </c>
      <c r="P339" s="132" t="str">
        <f>IF(SUM('Test Sample Data'!P$3:P$386)&gt;10,IF(AND(ISNUMBER('Test Sample Data'!P339),'Test Sample Data'!P339&lt;35,'Test Sample Data'!P339&gt;0),'Test Sample Data'!P339-'Choose Housekeeping Genes'!Q$27,35-'Choose Housekeeping Genes'!Q$27),"")</f>
        <v/>
      </c>
      <c r="Q339" s="132" t="str">
        <f>IF(SUM('Test Sample Data'!Q$3:Q$386)&gt;10,IF(AND(ISNUMBER('Test Sample Data'!Q339),'Test Sample Data'!Q339&lt;35,'Test Sample Data'!Q339&gt;0),'Test Sample Data'!Q339-'Choose Housekeeping Genes'!R$27,35-'Choose Housekeeping Genes'!R$27),"")</f>
        <v/>
      </c>
      <c r="R339" s="132" t="str">
        <f>IF(SUM('Test Sample Data'!R$3:R$386)&gt;10,IF(AND(ISNUMBER('Test Sample Data'!R339),'Test Sample Data'!R339&lt;35,'Test Sample Data'!R339&gt;0),'Test Sample Data'!R339-'Choose Housekeeping Genes'!S$27,35-'Choose Housekeeping Genes'!S$27),"")</f>
        <v/>
      </c>
      <c r="S339" s="132" t="str">
        <f>IF(SUM('Test Sample Data'!S$3:S$386)&gt;10,IF(AND(ISNUMBER('Test Sample Data'!S339),'Test Sample Data'!S339&lt;35,'Test Sample Data'!S339&gt;0),'Test Sample Data'!S339-'Choose Housekeeping Genes'!T$27,35-'Choose Housekeeping Genes'!T$27),"")</f>
        <v/>
      </c>
      <c r="T339" s="132" t="str">
        <f>IF(SUM('Test Sample Data'!T$3:T$386)&gt;10,IF(AND(ISNUMBER('Test Sample Data'!T339),'Test Sample Data'!T339&lt;35,'Test Sample Data'!T339&gt;0),'Test Sample Data'!T339-'Choose Housekeeping Genes'!U$27,35-'Choose Housekeeping Genes'!U$27),"")</f>
        <v/>
      </c>
      <c r="U339" s="132" t="str">
        <f>IF(SUM('Test Sample Data'!U$3:U$386)&gt;10,IF(AND(ISNUMBER('Test Sample Data'!U339),'Test Sample Data'!U339&lt;35,'Test Sample Data'!U339&gt;0),'Test Sample Data'!U339-'Choose Housekeeping Genes'!V$27,35-'Choose Housekeeping Genes'!V$27),"")</f>
        <v/>
      </c>
      <c r="V339" s="132" t="str">
        <f>IF(SUM('Test Sample Data'!V$3:V$386)&gt;10,IF(AND(ISNUMBER('Test Sample Data'!V339),'Test Sample Data'!V339&lt;35,'Test Sample Data'!V339&gt;0),'Test Sample Data'!V339-'Choose Housekeeping Genes'!W$27,35-'Choose Housekeeping Genes'!W$27),"")</f>
        <v/>
      </c>
      <c r="W339" s="140" t="str">
        <f>'Control Sample Data'!A339</f>
        <v>WT1-AS-3</v>
      </c>
      <c r="X339" s="141" t="s">
        <v>385</v>
      </c>
      <c r="Y339" s="132" t="str">
        <f>IF(SUM('Control Sample Data'!C$3:C$386)&gt;10,IF(AND(ISNUMBER('Control Sample Data'!C339),'Control Sample Data'!C339&lt;35,'Control Sample Data'!C339&gt;0),'Control Sample Data'!C339-'Choose Housekeeping Genes'!AA$27,35-'Choose Housekeeping Genes'!AA$27),"")</f>
        <v/>
      </c>
      <c r="Z339" s="132" t="str">
        <f>IF(SUM('Control Sample Data'!D$3:D$386)&gt;10,IF(AND(ISNUMBER('Control Sample Data'!D339),'Control Sample Data'!D339&lt;35,'Control Sample Data'!D339&gt;0),'Control Sample Data'!D339-'Choose Housekeeping Genes'!AB$27,35-'Choose Housekeeping Genes'!AB$27),"")</f>
        <v/>
      </c>
      <c r="AA339" s="132" t="str">
        <f>IF(SUM('Control Sample Data'!E$3:E$386)&gt;10,IF(AND(ISNUMBER('Control Sample Data'!E339),'Control Sample Data'!E339&lt;35,'Control Sample Data'!E339&gt;0),'Control Sample Data'!E339-'Choose Housekeeping Genes'!AC$27,35-'Choose Housekeeping Genes'!AC$27),"")</f>
        <v/>
      </c>
      <c r="AB339" s="132" t="str">
        <f>IF(SUM('Control Sample Data'!F$3:F$386)&gt;10,IF(AND(ISNUMBER('Control Sample Data'!F339),'Control Sample Data'!F339&lt;35,'Control Sample Data'!F339&gt;0),'Control Sample Data'!F339-'Choose Housekeeping Genes'!AD$27,35-'Choose Housekeeping Genes'!AD$27),"")</f>
        <v/>
      </c>
      <c r="AC339" s="132" t="str">
        <f>IF(SUM('Control Sample Data'!G$3:G$386)&gt;10,IF(AND(ISNUMBER('Control Sample Data'!G339),'Control Sample Data'!G339&lt;35,'Control Sample Data'!G339&gt;0),'Control Sample Data'!G339-'Choose Housekeeping Genes'!AE$27,35-'Choose Housekeeping Genes'!AE$27),"")</f>
        <v/>
      </c>
      <c r="AD339" s="132" t="str">
        <f>IF(SUM('Control Sample Data'!H$3:H$386)&gt;10,IF(AND(ISNUMBER('Control Sample Data'!H339),'Control Sample Data'!H339&lt;35,'Control Sample Data'!H339&gt;0),'Control Sample Data'!H339-'Choose Housekeeping Genes'!AF$27,35-'Choose Housekeeping Genes'!AF$27),"")</f>
        <v/>
      </c>
      <c r="AE339" s="132" t="str">
        <f>IF(SUM('Control Sample Data'!I$3:I$386)&gt;10,IF(AND(ISNUMBER('Control Sample Data'!I339),'Control Sample Data'!I339&lt;35,'Control Sample Data'!I339&gt;0),'Control Sample Data'!I339-'Choose Housekeeping Genes'!AG$27,35-'Choose Housekeeping Genes'!AG$27),"")</f>
        <v/>
      </c>
      <c r="AF339" s="132" t="str">
        <f>IF(SUM('Control Sample Data'!J$3:J$386)&gt;10,IF(AND(ISNUMBER('Control Sample Data'!J339),'Control Sample Data'!J339&lt;35,'Control Sample Data'!J339&gt;0),'Control Sample Data'!J339-'Choose Housekeeping Genes'!AH$27,35-'Choose Housekeeping Genes'!AH$27),"")</f>
        <v/>
      </c>
      <c r="AG339" s="132" t="str">
        <f>IF(SUM('Control Sample Data'!K$3:K$386)&gt;10,IF(AND(ISNUMBER('Control Sample Data'!K339),'Control Sample Data'!K339&lt;35,'Control Sample Data'!K339&gt;0),'Control Sample Data'!K339-'Choose Housekeeping Genes'!AI$27,35-'Choose Housekeeping Genes'!AI$27),"")</f>
        <v/>
      </c>
      <c r="AH339" s="132" t="str">
        <f>IF(SUM('Control Sample Data'!L$3:L$386)&gt;10,IF(AND(ISNUMBER('Control Sample Data'!L339),'Control Sample Data'!L339&lt;35,'Control Sample Data'!L339&gt;0),'Control Sample Data'!L339-'Choose Housekeeping Genes'!AJ$27,35-'Choose Housekeeping Genes'!AJ$27),"")</f>
        <v/>
      </c>
      <c r="AI339" s="132" t="str">
        <f>IF(SUM('Control Sample Data'!M$3:M$386)&gt;10,IF(AND(ISNUMBER('Control Sample Data'!M339),'Control Sample Data'!M339&lt;35,'Control Sample Data'!M339&gt;0),'Control Sample Data'!M339-'Choose Housekeeping Genes'!AK$27,35-'Choose Housekeeping Genes'!AK$27),"")</f>
        <v/>
      </c>
      <c r="AJ339" s="132" t="str">
        <f>IF(SUM('Control Sample Data'!N$3:N$386)&gt;10,IF(AND(ISNUMBER('Control Sample Data'!N339),'Control Sample Data'!N339&lt;35,'Control Sample Data'!N339&gt;0),'Control Sample Data'!N339-'Choose Housekeeping Genes'!AL$27,35-'Choose Housekeeping Genes'!AL$27),"")</f>
        <v/>
      </c>
      <c r="AK339" s="132" t="str">
        <f>IF(SUM('Control Sample Data'!O$3:O$386)&gt;10,IF(AND(ISNUMBER('Control Sample Data'!O339),'Control Sample Data'!O339&lt;35,'Control Sample Data'!O339&gt;0),'Control Sample Data'!O339-'Choose Housekeeping Genes'!AM$27,35-'Choose Housekeeping Genes'!AM$27),"")</f>
        <v/>
      </c>
      <c r="AL339" s="132" t="str">
        <f>IF(SUM('Control Sample Data'!P$3:P$386)&gt;10,IF(AND(ISNUMBER('Control Sample Data'!P339),'Control Sample Data'!P339&lt;35,'Control Sample Data'!P339&gt;0),'Control Sample Data'!P339-'Choose Housekeeping Genes'!AN$27,35-'Choose Housekeeping Genes'!AN$27),"")</f>
        <v/>
      </c>
      <c r="AM339" s="132" t="str">
        <f>IF(SUM('Control Sample Data'!Q$3:Q$386)&gt;10,IF(AND(ISNUMBER('Control Sample Data'!Q339),'Control Sample Data'!Q339&lt;35,'Control Sample Data'!Q339&gt;0),'Control Sample Data'!Q339-'Choose Housekeeping Genes'!AO$27,35-'Choose Housekeeping Genes'!AO$27),"")</f>
        <v/>
      </c>
      <c r="AN339" s="132" t="str">
        <f>IF(SUM('Control Sample Data'!R$3:R$386)&gt;10,IF(AND(ISNUMBER('Control Sample Data'!R339),'Control Sample Data'!R339&lt;35,'Control Sample Data'!R339&gt;0),'Control Sample Data'!R339-'Choose Housekeeping Genes'!AP$27,35-'Choose Housekeeping Genes'!AP$27),"")</f>
        <v/>
      </c>
      <c r="AO339" s="132" t="str">
        <f>IF(SUM('Control Sample Data'!S$3:S$386)&gt;10,IF(AND(ISNUMBER('Control Sample Data'!S339),'Control Sample Data'!S339&lt;35,'Control Sample Data'!S339&gt;0),'Control Sample Data'!S339-'Choose Housekeeping Genes'!AQ$27,35-'Choose Housekeeping Genes'!AQ$27),"")</f>
        <v/>
      </c>
      <c r="AP339" s="132" t="str">
        <f>IF(SUM('Control Sample Data'!T$3:T$386)&gt;10,IF(AND(ISNUMBER('Control Sample Data'!T339),'Control Sample Data'!T339&lt;35,'Control Sample Data'!T339&gt;0),'Control Sample Data'!T339-'Choose Housekeeping Genes'!AR$27,35-'Choose Housekeeping Genes'!AR$27),"")</f>
        <v/>
      </c>
      <c r="AQ339" s="132" t="str">
        <f>IF(SUM('Control Sample Data'!U$3:U$386)&gt;10,IF(AND(ISNUMBER('Control Sample Data'!U339),'Control Sample Data'!U339&lt;35,'Control Sample Data'!U339&gt;0),'Control Sample Data'!U339-'Choose Housekeeping Genes'!AS$27,35-'Choose Housekeeping Genes'!AS$27),"")</f>
        <v/>
      </c>
      <c r="AR339" s="132" t="str">
        <f>IF(SUM('Control Sample Data'!V$3:V$386)&gt;10,IF(AND(ISNUMBER('Control Sample Data'!V339),'Control Sample Data'!V339&lt;35,'Control Sample Data'!V339&gt;0),'Control Sample Data'!V339-'Choose Housekeeping Genes'!AT$27,35-'Choose Housekeeping Genes'!AT$27),"")</f>
        <v/>
      </c>
      <c r="AS339" s="135" t="str">
        <f>'Control Sample Data'!A339</f>
        <v>WT1-AS-3</v>
      </c>
      <c r="AT339" s="35" t="s">
        <v>385</v>
      </c>
      <c r="AU339" s="132" t="str">
        <f ca="1">IF(ISNUMBER(C339-'Choose Housekeeping Genes'!D$17),C339-'Choose Housekeeping Genes'!D$17,"")</f>
        <v/>
      </c>
      <c r="AV339" s="132" t="str">
        <f ca="1">IF(ISNUMBER(D339-'Choose Housekeeping Genes'!E$17),D339-'Choose Housekeeping Genes'!E$17,"")</f>
        <v/>
      </c>
      <c r="AW339" s="132" t="str">
        <f ca="1">IF(ISNUMBER(E339-'Choose Housekeeping Genes'!F$17),E339-'Choose Housekeeping Genes'!F$17,"")</f>
        <v/>
      </c>
      <c r="AX339" s="132" t="str">
        <f ca="1">IF(ISNUMBER(F339-'Choose Housekeeping Genes'!G$17),F339-'Choose Housekeeping Genes'!G$17,"")</f>
        <v/>
      </c>
      <c r="AY339" s="132" t="str">
        <f ca="1">IF(ISNUMBER(G339-'Choose Housekeeping Genes'!H$17),G339-'Choose Housekeeping Genes'!H$17,"")</f>
        <v/>
      </c>
      <c r="AZ339" s="132" t="str">
        <f ca="1">IF(ISNUMBER(H339-'Choose Housekeeping Genes'!I$17),H339-'Choose Housekeeping Genes'!I$17,"")</f>
        <v/>
      </c>
      <c r="BA339" s="132" t="str">
        <f ca="1">IF(ISNUMBER(I339-'Choose Housekeeping Genes'!J$17),I339-'Choose Housekeeping Genes'!J$17,"")</f>
        <v/>
      </c>
      <c r="BB339" s="132" t="str">
        <f ca="1">IF(ISNUMBER(J339-'Choose Housekeeping Genes'!K$17),J339-'Choose Housekeeping Genes'!K$17,"")</f>
        <v/>
      </c>
      <c r="BC339" s="132" t="str">
        <f ca="1">IF(ISNUMBER(K339-'Choose Housekeeping Genes'!L$17),K339-'Choose Housekeeping Genes'!L$17,"")</f>
        <v/>
      </c>
      <c r="BD339" s="132" t="str">
        <f ca="1">IF(ISNUMBER(L339-'Choose Housekeeping Genes'!M$17),L339-'Choose Housekeeping Genes'!M$17,"")</f>
        <v/>
      </c>
      <c r="BE339" s="132" t="str">
        <f ca="1">IF(ISNUMBER(M339-'Choose Housekeeping Genes'!N$17),M339-'Choose Housekeeping Genes'!N$17,"")</f>
        <v/>
      </c>
      <c r="BF339" s="132" t="str">
        <f ca="1">IF(ISNUMBER(N339-'Choose Housekeeping Genes'!O$17),N339-'Choose Housekeeping Genes'!O$17,"")</f>
        <v/>
      </c>
      <c r="BG339" s="132" t="str">
        <f ca="1">IF(ISNUMBER(O339-'Choose Housekeeping Genes'!P$17),O339-'Choose Housekeeping Genes'!P$17,"")</f>
        <v/>
      </c>
      <c r="BH339" s="132" t="str">
        <f ca="1">IF(ISNUMBER(P339-'Choose Housekeeping Genes'!Q$17),P339-'Choose Housekeeping Genes'!Q$17,"")</f>
        <v/>
      </c>
      <c r="BI339" s="132" t="str">
        <f ca="1">IF(ISNUMBER(Q339-'Choose Housekeeping Genes'!R$17),Q339-'Choose Housekeeping Genes'!R$17,"")</f>
        <v/>
      </c>
      <c r="BJ339" s="132" t="str">
        <f ca="1">IF(ISNUMBER(R339-'Choose Housekeeping Genes'!S$17),R339-'Choose Housekeeping Genes'!S$17,"")</f>
        <v/>
      </c>
      <c r="BK339" s="132" t="str">
        <f ca="1">IF(ISNUMBER(S339-'Choose Housekeeping Genes'!T$17),S339-'Choose Housekeeping Genes'!T$17,"")</f>
        <v/>
      </c>
      <c r="BL339" s="132" t="str">
        <f ca="1">IF(ISNUMBER(T339-'Choose Housekeeping Genes'!U$17),T339-'Choose Housekeeping Genes'!U$17,"")</f>
        <v/>
      </c>
      <c r="BM339" s="132" t="str">
        <f ca="1">IF(ISNUMBER(U339-'Choose Housekeeping Genes'!V$17),U339-'Choose Housekeeping Genes'!V$17,"")</f>
        <v/>
      </c>
      <c r="BN339" s="132" t="str">
        <f ca="1">IF(ISNUMBER(V339-'Choose Housekeeping Genes'!W$17),V339-'Choose Housekeeping Genes'!W$17,"")</f>
        <v/>
      </c>
      <c r="BO339" s="142" t="str">
        <f t="shared" si="20"/>
        <v>WT1-AS-3</v>
      </c>
      <c r="BP339" s="141" t="s">
        <v>385</v>
      </c>
      <c r="BQ339" s="132" t="str">
        <f ca="1">IF(ISNUMBER(Y339-'Choose Housekeeping Genes'!AA$17),Y339-'Choose Housekeeping Genes'!AA$17,"")</f>
        <v/>
      </c>
      <c r="BR339" s="132" t="str">
        <f ca="1">IF(ISNUMBER(Z339-'Choose Housekeeping Genes'!AB$17),Z339-'Choose Housekeeping Genes'!AB$17,"")</f>
        <v/>
      </c>
      <c r="BS339" s="132" t="str">
        <f ca="1">IF(ISNUMBER(AA339-'Choose Housekeeping Genes'!AC$17),AA339-'Choose Housekeeping Genes'!AC$17,"")</f>
        <v/>
      </c>
      <c r="BT339" s="132" t="str">
        <f ca="1">IF(ISNUMBER(AB339-'Choose Housekeeping Genes'!AD$17),AB339-'Choose Housekeeping Genes'!AD$17,"")</f>
        <v/>
      </c>
      <c r="BU339" s="132" t="str">
        <f ca="1">IF(ISNUMBER(AC339-'Choose Housekeeping Genes'!AE$17),AC339-'Choose Housekeeping Genes'!AE$17,"")</f>
        <v/>
      </c>
      <c r="BV339" s="132" t="str">
        <f ca="1">IF(ISNUMBER(AD339-'Choose Housekeeping Genes'!AF$17),AD339-'Choose Housekeeping Genes'!AF$17,"")</f>
        <v/>
      </c>
      <c r="BW339" s="132" t="str">
        <f ca="1">IF(ISNUMBER(AE339-'Choose Housekeeping Genes'!AG$17),AE339-'Choose Housekeeping Genes'!AG$17,"")</f>
        <v/>
      </c>
      <c r="BX339" s="132" t="str">
        <f ca="1">IF(ISNUMBER(AF339-'Choose Housekeeping Genes'!AH$17),AF339-'Choose Housekeeping Genes'!AH$17,"")</f>
        <v/>
      </c>
      <c r="BY339" s="132" t="str">
        <f ca="1">IF(ISNUMBER(AG339-'Choose Housekeeping Genes'!AI$17),AG339-'Choose Housekeeping Genes'!AI$17,"")</f>
        <v/>
      </c>
      <c r="BZ339" s="132" t="str">
        <f ca="1">IF(ISNUMBER(AH339-'Choose Housekeeping Genes'!AJ$17),AH339-'Choose Housekeeping Genes'!AJ$17,"")</f>
        <v/>
      </c>
      <c r="CA339" s="132" t="str">
        <f ca="1">IF(ISNUMBER(AI339-'Choose Housekeeping Genes'!AK$17),AI339-'Choose Housekeeping Genes'!AK$17,"")</f>
        <v/>
      </c>
      <c r="CB339" s="132" t="str">
        <f ca="1">IF(ISNUMBER(AJ339-'Choose Housekeeping Genes'!AL$17),AJ339-'Choose Housekeeping Genes'!AL$17,"")</f>
        <v/>
      </c>
      <c r="CC339" s="132" t="str">
        <f ca="1">IF(ISNUMBER(AK339-'Choose Housekeeping Genes'!AM$17),AK339-'Choose Housekeeping Genes'!AM$17,"")</f>
        <v/>
      </c>
      <c r="CD339" s="132" t="str">
        <f ca="1">IF(ISNUMBER(AL339-'Choose Housekeeping Genes'!AN$17),AL339-'Choose Housekeeping Genes'!AN$17,"")</f>
        <v/>
      </c>
      <c r="CE339" s="132" t="str">
        <f ca="1">IF(ISNUMBER(AM339-'Choose Housekeeping Genes'!AO$17),AM339-'Choose Housekeeping Genes'!AO$17,"")</f>
        <v/>
      </c>
      <c r="CF339" s="132" t="str">
        <f ca="1">IF(ISNUMBER(AN339-'Choose Housekeeping Genes'!AP$17),AN339-'Choose Housekeeping Genes'!AP$17,"")</f>
        <v/>
      </c>
      <c r="CG339" s="132" t="str">
        <f ca="1">IF(ISNUMBER(AO339-'Choose Housekeeping Genes'!AQ$17),AO339-'Choose Housekeeping Genes'!AQ$17,"")</f>
        <v/>
      </c>
      <c r="CH339" s="132" t="str">
        <f ca="1">IF(ISNUMBER(AP339-'Choose Housekeeping Genes'!AR$17),AP339-'Choose Housekeeping Genes'!AR$17,"")</f>
        <v/>
      </c>
      <c r="CI339" s="132" t="str">
        <f ca="1">IF(ISNUMBER(AQ339-'Choose Housekeeping Genes'!AS$17),AQ339-'Choose Housekeeping Genes'!AS$17,"")</f>
        <v/>
      </c>
      <c r="CJ339" s="132" t="str">
        <f ca="1">IF(ISNUMBER(AR339-'Choose Housekeeping Genes'!AT$17),AR339-'Choose Housekeeping Genes'!AT$17,"")</f>
        <v/>
      </c>
      <c r="CK339" s="137" t="e">
        <f t="shared" ca="1" si="18"/>
        <v>#DIV/0!</v>
      </c>
      <c r="CL339" s="138" t="e">
        <f t="shared" ca="1" si="19"/>
        <v>#DIV/0!</v>
      </c>
    </row>
    <row r="340" spans="1:90" ht="12.75" x14ac:dyDescent="0.15">
      <c r="A340" s="131" t="str">
        <f>'Transcript table'!C340</f>
        <v>ZFAS1</v>
      </c>
      <c r="B340" s="35" t="s">
        <v>386</v>
      </c>
      <c r="C340" s="132" t="str">
        <f>IF(SUM('Test Sample Data'!C$3:C$386)&gt;10,IF(AND(ISNUMBER('Test Sample Data'!C340),'Test Sample Data'!C340&lt;35,'Test Sample Data'!C340&gt;0),'Test Sample Data'!C340-'Choose Housekeeping Genes'!D$27,35-'Choose Housekeeping Genes'!D$27),"")</f>
        <v/>
      </c>
      <c r="D340" s="132" t="str">
        <f>IF(SUM('Test Sample Data'!D$3:D$386)&gt;10,IF(AND(ISNUMBER('Test Sample Data'!D340),'Test Sample Data'!D340&lt;35,'Test Sample Data'!D340&gt;0),'Test Sample Data'!D340-'Choose Housekeeping Genes'!E$27,35-'Choose Housekeeping Genes'!E$27),"")</f>
        <v/>
      </c>
      <c r="E340" s="132" t="str">
        <f>IF(SUM('Test Sample Data'!E$3:E$386)&gt;10,IF(AND(ISNUMBER('Test Sample Data'!E340),'Test Sample Data'!E340&lt;35,'Test Sample Data'!E340&gt;0),'Test Sample Data'!E340-'Choose Housekeeping Genes'!F$27,35-'Choose Housekeeping Genes'!F$27),"")</f>
        <v/>
      </c>
      <c r="F340" s="132" t="str">
        <f>IF(SUM('Test Sample Data'!F$3:F$386)&gt;10,IF(AND(ISNUMBER('Test Sample Data'!F340),'Test Sample Data'!F340&lt;35,'Test Sample Data'!F340&gt;0),'Test Sample Data'!F340-'Choose Housekeeping Genes'!G$27,35-'Choose Housekeeping Genes'!G$27),"")</f>
        <v/>
      </c>
      <c r="G340" s="132" t="str">
        <f>IF(SUM('Test Sample Data'!G$3:G$386)&gt;10,IF(AND(ISNUMBER('Test Sample Data'!G340),'Test Sample Data'!G340&lt;35,'Test Sample Data'!G340&gt;0),'Test Sample Data'!G340-'Choose Housekeeping Genes'!H$27,35-'Choose Housekeeping Genes'!H$27),"")</f>
        <v/>
      </c>
      <c r="H340" s="132" t="str">
        <f>IF(SUM('Test Sample Data'!H$3:H$386)&gt;10,IF(AND(ISNUMBER('Test Sample Data'!H340),'Test Sample Data'!H340&lt;35,'Test Sample Data'!H340&gt;0),'Test Sample Data'!H340-'Choose Housekeeping Genes'!I$27,35-'Choose Housekeeping Genes'!I$27),"")</f>
        <v/>
      </c>
      <c r="I340" s="132" t="str">
        <f>IF(SUM('Test Sample Data'!I$3:I$386)&gt;10,IF(AND(ISNUMBER('Test Sample Data'!I340),'Test Sample Data'!I340&lt;35,'Test Sample Data'!I340&gt;0),'Test Sample Data'!I340-'Choose Housekeeping Genes'!J$27,35-'Choose Housekeeping Genes'!J$27),"")</f>
        <v/>
      </c>
      <c r="J340" s="132" t="str">
        <f>IF(SUM('Test Sample Data'!J$3:J$386)&gt;10,IF(AND(ISNUMBER('Test Sample Data'!J340),'Test Sample Data'!J340&lt;35,'Test Sample Data'!J340&gt;0),'Test Sample Data'!J340-'Choose Housekeeping Genes'!K$27,35-'Choose Housekeeping Genes'!K$27),"")</f>
        <v/>
      </c>
      <c r="K340" s="132" t="str">
        <f>IF(SUM('Test Sample Data'!K$3:K$386)&gt;10,IF(AND(ISNUMBER('Test Sample Data'!K340),'Test Sample Data'!K340&lt;35,'Test Sample Data'!K340&gt;0),'Test Sample Data'!K340-'Choose Housekeeping Genes'!L$27,35-'Choose Housekeeping Genes'!L$27),"")</f>
        <v/>
      </c>
      <c r="L340" s="132" t="str">
        <f>IF(SUM('Test Sample Data'!L$3:L$386)&gt;10,IF(AND(ISNUMBER('Test Sample Data'!L340),'Test Sample Data'!L340&lt;35,'Test Sample Data'!L340&gt;0),'Test Sample Data'!L340-'Choose Housekeeping Genes'!M$27,35-'Choose Housekeeping Genes'!M$27),"")</f>
        <v/>
      </c>
      <c r="M340" s="132" t="str">
        <f>IF(SUM('Test Sample Data'!M$3:M$386)&gt;10,IF(AND(ISNUMBER('Test Sample Data'!M340),'Test Sample Data'!M340&lt;35,'Test Sample Data'!M340&gt;0),'Test Sample Data'!M340-'Choose Housekeeping Genes'!N$27,35-'Choose Housekeeping Genes'!N$27),"")</f>
        <v/>
      </c>
      <c r="N340" s="132" t="str">
        <f>IF(SUM('Test Sample Data'!N$3:N$386)&gt;10,IF(AND(ISNUMBER('Test Sample Data'!N340),'Test Sample Data'!N340&lt;35,'Test Sample Data'!N340&gt;0),'Test Sample Data'!N340-'Choose Housekeeping Genes'!O$27,35-'Choose Housekeeping Genes'!O$27),"")</f>
        <v/>
      </c>
      <c r="O340" s="132" t="str">
        <f>IF(SUM('Test Sample Data'!O$3:O$386)&gt;10,IF(AND(ISNUMBER('Test Sample Data'!O340),'Test Sample Data'!O340&lt;35,'Test Sample Data'!O340&gt;0),'Test Sample Data'!O340-'Choose Housekeeping Genes'!P$27,35-'Choose Housekeeping Genes'!P$27),"")</f>
        <v/>
      </c>
      <c r="P340" s="132" t="str">
        <f>IF(SUM('Test Sample Data'!P$3:P$386)&gt;10,IF(AND(ISNUMBER('Test Sample Data'!P340),'Test Sample Data'!P340&lt;35,'Test Sample Data'!P340&gt;0),'Test Sample Data'!P340-'Choose Housekeeping Genes'!Q$27,35-'Choose Housekeeping Genes'!Q$27),"")</f>
        <v/>
      </c>
      <c r="Q340" s="132" t="str">
        <f>IF(SUM('Test Sample Data'!Q$3:Q$386)&gt;10,IF(AND(ISNUMBER('Test Sample Data'!Q340),'Test Sample Data'!Q340&lt;35,'Test Sample Data'!Q340&gt;0),'Test Sample Data'!Q340-'Choose Housekeeping Genes'!R$27,35-'Choose Housekeeping Genes'!R$27),"")</f>
        <v/>
      </c>
      <c r="R340" s="132" t="str">
        <f>IF(SUM('Test Sample Data'!R$3:R$386)&gt;10,IF(AND(ISNUMBER('Test Sample Data'!R340),'Test Sample Data'!R340&lt;35,'Test Sample Data'!R340&gt;0),'Test Sample Data'!R340-'Choose Housekeeping Genes'!S$27,35-'Choose Housekeeping Genes'!S$27),"")</f>
        <v/>
      </c>
      <c r="S340" s="132" t="str">
        <f>IF(SUM('Test Sample Data'!S$3:S$386)&gt;10,IF(AND(ISNUMBER('Test Sample Data'!S340),'Test Sample Data'!S340&lt;35,'Test Sample Data'!S340&gt;0),'Test Sample Data'!S340-'Choose Housekeeping Genes'!T$27,35-'Choose Housekeeping Genes'!T$27),"")</f>
        <v/>
      </c>
      <c r="T340" s="132" t="str">
        <f>IF(SUM('Test Sample Data'!T$3:T$386)&gt;10,IF(AND(ISNUMBER('Test Sample Data'!T340),'Test Sample Data'!T340&lt;35,'Test Sample Data'!T340&gt;0),'Test Sample Data'!T340-'Choose Housekeeping Genes'!U$27,35-'Choose Housekeeping Genes'!U$27),"")</f>
        <v/>
      </c>
      <c r="U340" s="132" t="str">
        <f>IF(SUM('Test Sample Data'!U$3:U$386)&gt;10,IF(AND(ISNUMBER('Test Sample Data'!U340),'Test Sample Data'!U340&lt;35,'Test Sample Data'!U340&gt;0),'Test Sample Data'!U340-'Choose Housekeeping Genes'!V$27,35-'Choose Housekeeping Genes'!V$27),"")</f>
        <v/>
      </c>
      <c r="V340" s="132" t="str">
        <f>IF(SUM('Test Sample Data'!V$3:V$386)&gt;10,IF(AND(ISNUMBER('Test Sample Data'!V340),'Test Sample Data'!V340&lt;35,'Test Sample Data'!V340&gt;0),'Test Sample Data'!V340-'Choose Housekeeping Genes'!W$27,35-'Choose Housekeeping Genes'!W$27),"")</f>
        <v/>
      </c>
      <c r="W340" s="140" t="str">
        <f>'Control Sample Data'!A340</f>
        <v>ZFAS1</v>
      </c>
      <c r="X340" s="141" t="s">
        <v>386</v>
      </c>
      <c r="Y340" s="132" t="str">
        <f>IF(SUM('Control Sample Data'!C$3:C$386)&gt;10,IF(AND(ISNUMBER('Control Sample Data'!C340),'Control Sample Data'!C340&lt;35,'Control Sample Data'!C340&gt;0),'Control Sample Data'!C340-'Choose Housekeeping Genes'!AA$27,35-'Choose Housekeeping Genes'!AA$27),"")</f>
        <v/>
      </c>
      <c r="Z340" s="132" t="str">
        <f>IF(SUM('Control Sample Data'!D$3:D$386)&gt;10,IF(AND(ISNUMBER('Control Sample Data'!D340),'Control Sample Data'!D340&lt;35,'Control Sample Data'!D340&gt;0),'Control Sample Data'!D340-'Choose Housekeeping Genes'!AB$27,35-'Choose Housekeeping Genes'!AB$27),"")</f>
        <v/>
      </c>
      <c r="AA340" s="132" t="str">
        <f>IF(SUM('Control Sample Data'!E$3:E$386)&gt;10,IF(AND(ISNUMBER('Control Sample Data'!E340),'Control Sample Data'!E340&lt;35,'Control Sample Data'!E340&gt;0),'Control Sample Data'!E340-'Choose Housekeeping Genes'!AC$27,35-'Choose Housekeeping Genes'!AC$27),"")</f>
        <v/>
      </c>
      <c r="AB340" s="132" t="str">
        <f>IF(SUM('Control Sample Data'!F$3:F$386)&gt;10,IF(AND(ISNUMBER('Control Sample Data'!F340),'Control Sample Data'!F340&lt;35,'Control Sample Data'!F340&gt;0),'Control Sample Data'!F340-'Choose Housekeeping Genes'!AD$27,35-'Choose Housekeeping Genes'!AD$27),"")</f>
        <v/>
      </c>
      <c r="AC340" s="132" t="str">
        <f>IF(SUM('Control Sample Data'!G$3:G$386)&gt;10,IF(AND(ISNUMBER('Control Sample Data'!G340),'Control Sample Data'!G340&lt;35,'Control Sample Data'!G340&gt;0),'Control Sample Data'!G340-'Choose Housekeeping Genes'!AE$27,35-'Choose Housekeeping Genes'!AE$27),"")</f>
        <v/>
      </c>
      <c r="AD340" s="132" t="str">
        <f>IF(SUM('Control Sample Data'!H$3:H$386)&gt;10,IF(AND(ISNUMBER('Control Sample Data'!H340),'Control Sample Data'!H340&lt;35,'Control Sample Data'!H340&gt;0),'Control Sample Data'!H340-'Choose Housekeeping Genes'!AF$27,35-'Choose Housekeeping Genes'!AF$27),"")</f>
        <v/>
      </c>
      <c r="AE340" s="132" t="str">
        <f>IF(SUM('Control Sample Data'!I$3:I$386)&gt;10,IF(AND(ISNUMBER('Control Sample Data'!I340),'Control Sample Data'!I340&lt;35,'Control Sample Data'!I340&gt;0),'Control Sample Data'!I340-'Choose Housekeeping Genes'!AG$27,35-'Choose Housekeeping Genes'!AG$27),"")</f>
        <v/>
      </c>
      <c r="AF340" s="132" t="str">
        <f>IF(SUM('Control Sample Data'!J$3:J$386)&gt;10,IF(AND(ISNUMBER('Control Sample Data'!J340),'Control Sample Data'!J340&lt;35,'Control Sample Data'!J340&gt;0),'Control Sample Data'!J340-'Choose Housekeeping Genes'!AH$27,35-'Choose Housekeeping Genes'!AH$27),"")</f>
        <v/>
      </c>
      <c r="AG340" s="132" t="str">
        <f>IF(SUM('Control Sample Data'!K$3:K$386)&gt;10,IF(AND(ISNUMBER('Control Sample Data'!K340),'Control Sample Data'!K340&lt;35,'Control Sample Data'!K340&gt;0),'Control Sample Data'!K340-'Choose Housekeeping Genes'!AI$27,35-'Choose Housekeeping Genes'!AI$27),"")</f>
        <v/>
      </c>
      <c r="AH340" s="132" t="str">
        <f>IF(SUM('Control Sample Data'!L$3:L$386)&gt;10,IF(AND(ISNUMBER('Control Sample Data'!L340),'Control Sample Data'!L340&lt;35,'Control Sample Data'!L340&gt;0),'Control Sample Data'!L340-'Choose Housekeeping Genes'!AJ$27,35-'Choose Housekeeping Genes'!AJ$27),"")</f>
        <v/>
      </c>
      <c r="AI340" s="132" t="str">
        <f>IF(SUM('Control Sample Data'!M$3:M$386)&gt;10,IF(AND(ISNUMBER('Control Sample Data'!M340),'Control Sample Data'!M340&lt;35,'Control Sample Data'!M340&gt;0),'Control Sample Data'!M340-'Choose Housekeeping Genes'!AK$27,35-'Choose Housekeeping Genes'!AK$27),"")</f>
        <v/>
      </c>
      <c r="AJ340" s="132" t="str">
        <f>IF(SUM('Control Sample Data'!N$3:N$386)&gt;10,IF(AND(ISNUMBER('Control Sample Data'!N340),'Control Sample Data'!N340&lt;35,'Control Sample Data'!N340&gt;0),'Control Sample Data'!N340-'Choose Housekeeping Genes'!AL$27,35-'Choose Housekeeping Genes'!AL$27),"")</f>
        <v/>
      </c>
      <c r="AK340" s="132" t="str">
        <f>IF(SUM('Control Sample Data'!O$3:O$386)&gt;10,IF(AND(ISNUMBER('Control Sample Data'!O340),'Control Sample Data'!O340&lt;35,'Control Sample Data'!O340&gt;0),'Control Sample Data'!O340-'Choose Housekeeping Genes'!AM$27,35-'Choose Housekeeping Genes'!AM$27),"")</f>
        <v/>
      </c>
      <c r="AL340" s="132" t="str">
        <f>IF(SUM('Control Sample Data'!P$3:P$386)&gt;10,IF(AND(ISNUMBER('Control Sample Data'!P340),'Control Sample Data'!P340&lt;35,'Control Sample Data'!P340&gt;0),'Control Sample Data'!P340-'Choose Housekeeping Genes'!AN$27,35-'Choose Housekeeping Genes'!AN$27),"")</f>
        <v/>
      </c>
      <c r="AM340" s="132" t="str">
        <f>IF(SUM('Control Sample Data'!Q$3:Q$386)&gt;10,IF(AND(ISNUMBER('Control Sample Data'!Q340),'Control Sample Data'!Q340&lt;35,'Control Sample Data'!Q340&gt;0),'Control Sample Data'!Q340-'Choose Housekeeping Genes'!AO$27,35-'Choose Housekeeping Genes'!AO$27),"")</f>
        <v/>
      </c>
      <c r="AN340" s="132" t="str">
        <f>IF(SUM('Control Sample Data'!R$3:R$386)&gt;10,IF(AND(ISNUMBER('Control Sample Data'!R340),'Control Sample Data'!R340&lt;35,'Control Sample Data'!R340&gt;0),'Control Sample Data'!R340-'Choose Housekeeping Genes'!AP$27,35-'Choose Housekeeping Genes'!AP$27),"")</f>
        <v/>
      </c>
      <c r="AO340" s="132" t="str">
        <f>IF(SUM('Control Sample Data'!S$3:S$386)&gt;10,IF(AND(ISNUMBER('Control Sample Data'!S340),'Control Sample Data'!S340&lt;35,'Control Sample Data'!S340&gt;0),'Control Sample Data'!S340-'Choose Housekeeping Genes'!AQ$27,35-'Choose Housekeeping Genes'!AQ$27),"")</f>
        <v/>
      </c>
      <c r="AP340" s="132" t="str">
        <f>IF(SUM('Control Sample Data'!T$3:T$386)&gt;10,IF(AND(ISNUMBER('Control Sample Data'!T340),'Control Sample Data'!T340&lt;35,'Control Sample Data'!T340&gt;0),'Control Sample Data'!T340-'Choose Housekeeping Genes'!AR$27,35-'Choose Housekeeping Genes'!AR$27),"")</f>
        <v/>
      </c>
      <c r="AQ340" s="132" t="str">
        <f>IF(SUM('Control Sample Data'!U$3:U$386)&gt;10,IF(AND(ISNUMBER('Control Sample Data'!U340),'Control Sample Data'!U340&lt;35,'Control Sample Data'!U340&gt;0),'Control Sample Data'!U340-'Choose Housekeeping Genes'!AS$27,35-'Choose Housekeeping Genes'!AS$27),"")</f>
        <v/>
      </c>
      <c r="AR340" s="132" t="str">
        <f>IF(SUM('Control Sample Data'!V$3:V$386)&gt;10,IF(AND(ISNUMBER('Control Sample Data'!V340),'Control Sample Data'!V340&lt;35,'Control Sample Data'!V340&gt;0),'Control Sample Data'!V340-'Choose Housekeeping Genes'!AT$27,35-'Choose Housekeeping Genes'!AT$27),"")</f>
        <v/>
      </c>
      <c r="AS340" s="135" t="str">
        <f>'Control Sample Data'!A340</f>
        <v>ZFAS1</v>
      </c>
      <c r="AT340" s="35" t="s">
        <v>386</v>
      </c>
      <c r="AU340" s="132" t="str">
        <f ca="1">IF(ISNUMBER(C340-'Choose Housekeeping Genes'!D$17),C340-'Choose Housekeeping Genes'!D$17,"")</f>
        <v/>
      </c>
      <c r="AV340" s="132" t="str">
        <f ca="1">IF(ISNUMBER(D340-'Choose Housekeeping Genes'!E$17),D340-'Choose Housekeeping Genes'!E$17,"")</f>
        <v/>
      </c>
      <c r="AW340" s="132" t="str">
        <f ca="1">IF(ISNUMBER(E340-'Choose Housekeeping Genes'!F$17),E340-'Choose Housekeeping Genes'!F$17,"")</f>
        <v/>
      </c>
      <c r="AX340" s="132" t="str">
        <f ca="1">IF(ISNUMBER(F340-'Choose Housekeeping Genes'!G$17),F340-'Choose Housekeeping Genes'!G$17,"")</f>
        <v/>
      </c>
      <c r="AY340" s="132" t="str">
        <f ca="1">IF(ISNUMBER(G340-'Choose Housekeeping Genes'!H$17),G340-'Choose Housekeeping Genes'!H$17,"")</f>
        <v/>
      </c>
      <c r="AZ340" s="132" t="str">
        <f ca="1">IF(ISNUMBER(H340-'Choose Housekeeping Genes'!I$17),H340-'Choose Housekeeping Genes'!I$17,"")</f>
        <v/>
      </c>
      <c r="BA340" s="132" t="str">
        <f ca="1">IF(ISNUMBER(I340-'Choose Housekeeping Genes'!J$17),I340-'Choose Housekeeping Genes'!J$17,"")</f>
        <v/>
      </c>
      <c r="BB340" s="132" t="str">
        <f ca="1">IF(ISNUMBER(J340-'Choose Housekeeping Genes'!K$17),J340-'Choose Housekeeping Genes'!K$17,"")</f>
        <v/>
      </c>
      <c r="BC340" s="132" t="str">
        <f ca="1">IF(ISNUMBER(K340-'Choose Housekeeping Genes'!L$17),K340-'Choose Housekeeping Genes'!L$17,"")</f>
        <v/>
      </c>
      <c r="BD340" s="132" t="str">
        <f ca="1">IF(ISNUMBER(L340-'Choose Housekeeping Genes'!M$17),L340-'Choose Housekeeping Genes'!M$17,"")</f>
        <v/>
      </c>
      <c r="BE340" s="132" t="str">
        <f ca="1">IF(ISNUMBER(M340-'Choose Housekeeping Genes'!N$17),M340-'Choose Housekeeping Genes'!N$17,"")</f>
        <v/>
      </c>
      <c r="BF340" s="132" t="str">
        <f ca="1">IF(ISNUMBER(N340-'Choose Housekeeping Genes'!O$17),N340-'Choose Housekeeping Genes'!O$17,"")</f>
        <v/>
      </c>
      <c r="BG340" s="132" t="str">
        <f ca="1">IF(ISNUMBER(O340-'Choose Housekeeping Genes'!P$17),O340-'Choose Housekeeping Genes'!P$17,"")</f>
        <v/>
      </c>
      <c r="BH340" s="132" t="str">
        <f ca="1">IF(ISNUMBER(P340-'Choose Housekeeping Genes'!Q$17),P340-'Choose Housekeeping Genes'!Q$17,"")</f>
        <v/>
      </c>
      <c r="BI340" s="132" t="str">
        <f ca="1">IF(ISNUMBER(Q340-'Choose Housekeeping Genes'!R$17),Q340-'Choose Housekeeping Genes'!R$17,"")</f>
        <v/>
      </c>
      <c r="BJ340" s="132" t="str">
        <f ca="1">IF(ISNUMBER(R340-'Choose Housekeeping Genes'!S$17),R340-'Choose Housekeeping Genes'!S$17,"")</f>
        <v/>
      </c>
      <c r="BK340" s="132" t="str">
        <f ca="1">IF(ISNUMBER(S340-'Choose Housekeeping Genes'!T$17),S340-'Choose Housekeeping Genes'!T$17,"")</f>
        <v/>
      </c>
      <c r="BL340" s="132" t="str">
        <f ca="1">IF(ISNUMBER(T340-'Choose Housekeeping Genes'!U$17),T340-'Choose Housekeeping Genes'!U$17,"")</f>
        <v/>
      </c>
      <c r="BM340" s="132" t="str">
        <f ca="1">IF(ISNUMBER(U340-'Choose Housekeeping Genes'!V$17),U340-'Choose Housekeeping Genes'!V$17,"")</f>
        <v/>
      </c>
      <c r="BN340" s="132" t="str">
        <f ca="1">IF(ISNUMBER(V340-'Choose Housekeeping Genes'!W$17),V340-'Choose Housekeeping Genes'!W$17,"")</f>
        <v/>
      </c>
      <c r="BO340" s="142" t="str">
        <f t="shared" si="20"/>
        <v>ZFAS1</v>
      </c>
      <c r="BP340" s="141" t="s">
        <v>386</v>
      </c>
      <c r="BQ340" s="132" t="str">
        <f ca="1">IF(ISNUMBER(Y340-'Choose Housekeeping Genes'!AA$17),Y340-'Choose Housekeeping Genes'!AA$17,"")</f>
        <v/>
      </c>
      <c r="BR340" s="132" t="str">
        <f ca="1">IF(ISNUMBER(Z340-'Choose Housekeeping Genes'!AB$17),Z340-'Choose Housekeeping Genes'!AB$17,"")</f>
        <v/>
      </c>
      <c r="BS340" s="132" t="str">
        <f ca="1">IF(ISNUMBER(AA340-'Choose Housekeeping Genes'!AC$17),AA340-'Choose Housekeeping Genes'!AC$17,"")</f>
        <v/>
      </c>
      <c r="BT340" s="132" t="str">
        <f ca="1">IF(ISNUMBER(AB340-'Choose Housekeeping Genes'!AD$17),AB340-'Choose Housekeeping Genes'!AD$17,"")</f>
        <v/>
      </c>
      <c r="BU340" s="132" t="str">
        <f ca="1">IF(ISNUMBER(AC340-'Choose Housekeeping Genes'!AE$17),AC340-'Choose Housekeeping Genes'!AE$17,"")</f>
        <v/>
      </c>
      <c r="BV340" s="132" t="str">
        <f ca="1">IF(ISNUMBER(AD340-'Choose Housekeeping Genes'!AF$17),AD340-'Choose Housekeeping Genes'!AF$17,"")</f>
        <v/>
      </c>
      <c r="BW340" s="132" t="str">
        <f ca="1">IF(ISNUMBER(AE340-'Choose Housekeeping Genes'!AG$17),AE340-'Choose Housekeeping Genes'!AG$17,"")</f>
        <v/>
      </c>
      <c r="BX340" s="132" t="str">
        <f ca="1">IF(ISNUMBER(AF340-'Choose Housekeeping Genes'!AH$17),AF340-'Choose Housekeeping Genes'!AH$17,"")</f>
        <v/>
      </c>
      <c r="BY340" s="132" t="str">
        <f ca="1">IF(ISNUMBER(AG340-'Choose Housekeeping Genes'!AI$17),AG340-'Choose Housekeeping Genes'!AI$17,"")</f>
        <v/>
      </c>
      <c r="BZ340" s="132" t="str">
        <f ca="1">IF(ISNUMBER(AH340-'Choose Housekeeping Genes'!AJ$17),AH340-'Choose Housekeeping Genes'!AJ$17,"")</f>
        <v/>
      </c>
      <c r="CA340" s="132" t="str">
        <f ca="1">IF(ISNUMBER(AI340-'Choose Housekeeping Genes'!AK$17),AI340-'Choose Housekeeping Genes'!AK$17,"")</f>
        <v/>
      </c>
      <c r="CB340" s="132" t="str">
        <f ca="1">IF(ISNUMBER(AJ340-'Choose Housekeeping Genes'!AL$17),AJ340-'Choose Housekeeping Genes'!AL$17,"")</f>
        <v/>
      </c>
      <c r="CC340" s="132" t="str">
        <f ca="1">IF(ISNUMBER(AK340-'Choose Housekeeping Genes'!AM$17),AK340-'Choose Housekeeping Genes'!AM$17,"")</f>
        <v/>
      </c>
      <c r="CD340" s="132" t="str">
        <f ca="1">IF(ISNUMBER(AL340-'Choose Housekeeping Genes'!AN$17),AL340-'Choose Housekeeping Genes'!AN$17,"")</f>
        <v/>
      </c>
      <c r="CE340" s="132" t="str">
        <f ca="1">IF(ISNUMBER(AM340-'Choose Housekeeping Genes'!AO$17),AM340-'Choose Housekeeping Genes'!AO$17,"")</f>
        <v/>
      </c>
      <c r="CF340" s="132" t="str">
        <f ca="1">IF(ISNUMBER(AN340-'Choose Housekeeping Genes'!AP$17),AN340-'Choose Housekeeping Genes'!AP$17,"")</f>
        <v/>
      </c>
      <c r="CG340" s="132" t="str">
        <f ca="1">IF(ISNUMBER(AO340-'Choose Housekeeping Genes'!AQ$17),AO340-'Choose Housekeeping Genes'!AQ$17,"")</f>
        <v/>
      </c>
      <c r="CH340" s="132" t="str">
        <f ca="1">IF(ISNUMBER(AP340-'Choose Housekeeping Genes'!AR$17),AP340-'Choose Housekeeping Genes'!AR$17,"")</f>
        <v/>
      </c>
      <c r="CI340" s="132" t="str">
        <f ca="1">IF(ISNUMBER(AQ340-'Choose Housekeeping Genes'!AS$17),AQ340-'Choose Housekeeping Genes'!AS$17,"")</f>
        <v/>
      </c>
      <c r="CJ340" s="132" t="str">
        <f ca="1">IF(ISNUMBER(AR340-'Choose Housekeeping Genes'!AT$17),AR340-'Choose Housekeeping Genes'!AT$17,"")</f>
        <v/>
      </c>
      <c r="CK340" s="137" t="e">
        <f t="shared" ca="1" si="18"/>
        <v>#DIV/0!</v>
      </c>
      <c r="CL340" s="138" t="e">
        <f t="shared" ca="1" si="19"/>
        <v>#DIV/0!</v>
      </c>
    </row>
    <row r="341" spans="1:90" ht="12.75" x14ac:dyDescent="0.15">
      <c r="A341" s="131" t="str">
        <f>'Transcript table'!C341</f>
        <v>ZNF582-AS1-1</v>
      </c>
      <c r="B341" s="35" t="s">
        <v>387</v>
      </c>
      <c r="C341" s="132" t="str">
        <f>IF(SUM('Test Sample Data'!C$3:C$386)&gt;10,IF(AND(ISNUMBER('Test Sample Data'!C341),'Test Sample Data'!C341&lt;35,'Test Sample Data'!C341&gt;0),'Test Sample Data'!C341-'Choose Housekeeping Genes'!D$27,35-'Choose Housekeeping Genes'!D$27),"")</f>
        <v/>
      </c>
      <c r="D341" s="132" t="str">
        <f>IF(SUM('Test Sample Data'!D$3:D$386)&gt;10,IF(AND(ISNUMBER('Test Sample Data'!D341),'Test Sample Data'!D341&lt;35,'Test Sample Data'!D341&gt;0),'Test Sample Data'!D341-'Choose Housekeeping Genes'!E$27,35-'Choose Housekeeping Genes'!E$27),"")</f>
        <v/>
      </c>
      <c r="E341" s="132" t="str">
        <f>IF(SUM('Test Sample Data'!E$3:E$386)&gt;10,IF(AND(ISNUMBER('Test Sample Data'!E341),'Test Sample Data'!E341&lt;35,'Test Sample Data'!E341&gt;0),'Test Sample Data'!E341-'Choose Housekeeping Genes'!F$27,35-'Choose Housekeeping Genes'!F$27),"")</f>
        <v/>
      </c>
      <c r="F341" s="132" t="str">
        <f>IF(SUM('Test Sample Data'!F$3:F$386)&gt;10,IF(AND(ISNUMBER('Test Sample Data'!F341),'Test Sample Data'!F341&lt;35,'Test Sample Data'!F341&gt;0),'Test Sample Data'!F341-'Choose Housekeeping Genes'!G$27,35-'Choose Housekeeping Genes'!G$27),"")</f>
        <v/>
      </c>
      <c r="G341" s="132" t="str">
        <f>IF(SUM('Test Sample Data'!G$3:G$386)&gt;10,IF(AND(ISNUMBER('Test Sample Data'!G341),'Test Sample Data'!G341&lt;35,'Test Sample Data'!G341&gt;0),'Test Sample Data'!G341-'Choose Housekeeping Genes'!H$27,35-'Choose Housekeeping Genes'!H$27),"")</f>
        <v/>
      </c>
      <c r="H341" s="132" t="str">
        <f>IF(SUM('Test Sample Data'!H$3:H$386)&gt;10,IF(AND(ISNUMBER('Test Sample Data'!H341),'Test Sample Data'!H341&lt;35,'Test Sample Data'!H341&gt;0),'Test Sample Data'!H341-'Choose Housekeeping Genes'!I$27,35-'Choose Housekeeping Genes'!I$27),"")</f>
        <v/>
      </c>
      <c r="I341" s="132" t="str">
        <f>IF(SUM('Test Sample Data'!I$3:I$386)&gt;10,IF(AND(ISNUMBER('Test Sample Data'!I341),'Test Sample Data'!I341&lt;35,'Test Sample Data'!I341&gt;0),'Test Sample Data'!I341-'Choose Housekeeping Genes'!J$27,35-'Choose Housekeeping Genes'!J$27),"")</f>
        <v/>
      </c>
      <c r="J341" s="132" t="str">
        <f>IF(SUM('Test Sample Data'!J$3:J$386)&gt;10,IF(AND(ISNUMBER('Test Sample Data'!J341),'Test Sample Data'!J341&lt;35,'Test Sample Data'!J341&gt;0),'Test Sample Data'!J341-'Choose Housekeeping Genes'!K$27,35-'Choose Housekeeping Genes'!K$27),"")</f>
        <v/>
      </c>
      <c r="K341" s="132" t="str">
        <f>IF(SUM('Test Sample Data'!K$3:K$386)&gt;10,IF(AND(ISNUMBER('Test Sample Data'!K341),'Test Sample Data'!K341&lt;35,'Test Sample Data'!K341&gt;0),'Test Sample Data'!K341-'Choose Housekeeping Genes'!L$27,35-'Choose Housekeeping Genes'!L$27),"")</f>
        <v/>
      </c>
      <c r="L341" s="132" t="str">
        <f>IF(SUM('Test Sample Data'!L$3:L$386)&gt;10,IF(AND(ISNUMBER('Test Sample Data'!L341),'Test Sample Data'!L341&lt;35,'Test Sample Data'!L341&gt;0),'Test Sample Data'!L341-'Choose Housekeeping Genes'!M$27,35-'Choose Housekeeping Genes'!M$27),"")</f>
        <v/>
      </c>
      <c r="M341" s="132" t="str">
        <f>IF(SUM('Test Sample Data'!M$3:M$386)&gt;10,IF(AND(ISNUMBER('Test Sample Data'!M341),'Test Sample Data'!M341&lt;35,'Test Sample Data'!M341&gt;0),'Test Sample Data'!M341-'Choose Housekeeping Genes'!N$27,35-'Choose Housekeeping Genes'!N$27),"")</f>
        <v/>
      </c>
      <c r="N341" s="132" t="str">
        <f>IF(SUM('Test Sample Data'!N$3:N$386)&gt;10,IF(AND(ISNUMBER('Test Sample Data'!N341),'Test Sample Data'!N341&lt;35,'Test Sample Data'!N341&gt;0),'Test Sample Data'!N341-'Choose Housekeeping Genes'!O$27,35-'Choose Housekeeping Genes'!O$27),"")</f>
        <v/>
      </c>
      <c r="O341" s="132" t="str">
        <f>IF(SUM('Test Sample Data'!O$3:O$386)&gt;10,IF(AND(ISNUMBER('Test Sample Data'!O341),'Test Sample Data'!O341&lt;35,'Test Sample Data'!O341&gt;0),'Test Sample Data'!O341-'Choose Housekeeping Genes'!P$27,35-'Choose Housekeeping Genes'!P$27),"")</f>
        <v/>
      </c>
      <c r="P341" s="132" t="str">
        <f>IF(SUM('Test Sample Data'!P$3:P$386)&gt;10,IF(AND(ISNUMBER('Test Sample Data'!P341),'Test Sample Data'!P341&lt;35,'Test Sample Data'!P341&gt;0),'Test Sample Data'!P341-'Choose Housekeeping Genes'!Q$27,35-'Choose Housekeeping Genes'!Q$27),"")</f>
        <v/>
      </c>
      <c r="Q341" s="132" t="str">
        <f>IF(SUM('Test Sample Data'!Q$3:Q$386)&gt;10,IF(AND(ISNUMBER('Test Sample Data'!Q341),'Test Sample Data'!Q341&lt;35,'Test Sample Data'!Q341&gt;0),'Test Sample Data'!Q341-'Choose Housekeeping Genes'!R$27,35-'Choose Housekeeping Genes'!R$27),"")</f>
        <v/>
      </c>
      <c r="R341" s="132" t="str">
        <f>IF(SUM('Test Sample Data'!R$3:R$386)&gt;10,IF(AND(ISNUMBER('Test Sample Data'!R341),'Test Sample Data'!R341&lt;35,'Test Sample Data'!R341&gt;0),'Test Sample Data'!R341-'Choose Housekeeping Genes'!S$27,35-'Choose Housekeeping Genes'!S$27),"")</f>
        <v/>
      </c>
      <c r="S341" s="132" t="str">
        <f>IF(SUM('Test Sample Data'!S$3:S$386)&gt;10,IF(AND(ISNUMBER('Test Sample Data'!S341),'Test Sample Data'!S341&lt;35,'Test Sample Data'!S341&gt;0),'Test Sample Data'!S341-'Choose Housekeeping Genes'!T$27,35-'Choose Housekeeping Genes'!T$27),"")</f>
        <v/>
      </c>
      <c r="T341" s="132" t="str">
        <f>IF(SUM('Test Sample Data'!T$3:T$386)&gt;10,IF(AND(ISNUMBER('Test Sample Data'!T341),'Test Sample Data'!T341&lt;35,'Test Sample Data'!T341&gt;0),'Test Sample Data'!T341-'Choose Housekeeping Genes'!U$27,35-'Choose Housekeeping Genes'!U$27),"")</f>
        <v/>
      </c>
      <c r="U341" s="132" t="str">
        <f>IF(SUM('Test Sample Data'!U$3:U$386)&gt;10,IF(AND(ISNUMBER('Test Sample Data'!U341),'Test Sample Data'!U341&lt;35,'Test Sample Data'!U341&gt;0),'Test Sample Data'!U341-'Choose Housekeeping Genes'!V$27,35-'Choose Housekeeping Genes'!V$27),"")</f>
        <v/>
      </c>
      <c r="V341" s="132" t="str">
        <f>IF(SUM('Test Sample Data'!V$3:V$386)&gt;10,IF(AND(ISNUMBER('Test Sample Data'!V341),'Test Sample Data'!V341&lt;35,'Test Sample Data'!V341&gt;0),'Test Sample Data'!V341-'Choose Housekeeping Genes'!W$27,35-'Choose Housekeeping Genes'!W$27),"")</f>
        <v/>
      </c>
      <c r="W341" s="140" t="str">
        <f>'Control Sample Data'!A341</f>
        <v>ZNF582-AS1-1</v>
      </c>
      <c r="X341" s="141" t="s">
        <v>387</v>
      </c>
      <c r="Y341" s="132" t="str">
        <f>IF(SUM('Control Sample Data'!C$3:C$386)&gt;10,IF(AND(ISNUMBER('Control Sample Data'!C341),'Control Sample Data'!C341&lt;35,'Control Sample Data'!C341&gt;0),'Control Sample Data'!C341-'Choose Housekeeping Genes'!AA$27,35-'Choose Housekeeping Genes'!AA$27),"")</f>
        <v/>
      </c>
      <c r="Z341" s="132" t="str">
        <f>IF(SUM('Control Sample Data'!D$3:D$386)&gt;10,IF(AND(ISNUMBER('Control Sample Data'!D341),'Control Sample Data'!D341&lt;35,'Control Sample Data'!D341&gt;0),'Control Sample Data'!D341-'Choose Housekeeping Genes'!AB$27,35-'Choose Housekeeping Genes'!AB$27),"")</f>
        <v/>
      </c>
      <c r="AA341" s="132" t="str">
        <f>IF(SUM('Control Sample Data'!E$3:E$386)&gt;10,IF(AND(ISNUMBER('Control Sample Data'!E341),'Control Sample Data'!E341&lt;35,'Control Sample Data'!E341&gt;0),'Control Sample Data'!E341-'Choose Housekeeping Genes'!AC$27,35-'Choose Housekeeping Genes'!AC$27),"")</f>
        <v/>
      </c>
      <c r="AB341" s="132" t="str">
        <f>IF(SUM('Control Sample Data'!F$3:F$386)&gt;10,IF(AND(ISNUMBER('Control Sample Data'!F341),'Control Sample Data'!F341&lt;35,'Control Sample Data'!F341&gt;0),'Control Sample Data'!F341-'Choose Housekeeping Genes'!AD$27,35-'Choose Housekeeping Genes'!AD$27),"")</f>
        <v/>
      </c>
      <c r="AC341" s="132" t="str">
        <f>IF(SUM('Control Sample Data'!G$3:G$386)&gt;10,IF(AND(ISNUMBER('Control Sample Data'!G341),'Control Sample Data'!G341&lt;35,'Control Sample Data'!G341&gt;0),'Control Sample Data'!G341-'Choose Housekeeping Genes'!AE$27,35-'Choose Housekeeping Genes'!AE$27),"")</f>
        <v/>
      </c>
      <c r="AD341" s="132" t="str">
        <f>IF(SUM('Control Sample Data'!H$3:H$386)&gt;10,IF(AND(ISNUMBER('Control Sample Data'!H341),'Control Sample Data'!H341&lt;35,'Control Sample Data'!H341&gt;0),'Control Sample Data'!H341-'Choose Housekeeping Genes'!AF$27,35-'Choose Housekeeping Genes'!AF$27),"")</f>
        <v/>
      </c>
      <c r="AE341" s="132" t="str">
        <f>IF(SUM('Control Sample Data'!I$3:I$386)&gt;10,IF(AND(ISNUMBER('Control Sample Data'!I341),'Control Sample Data'!I341&lt;35,'Control Sample Data'!I341&gt;0),'Control Sample Data'!I341-'Choose Housekeeping Genes'!AG$27,35-'Choose Housekeeping Genes'!AG$27),"")</f>
        <v/>
      </c>
      <c r="AF341" s="132" t="str">
        <f>IF(SUM('Control Sample Data'!J$3:J$386)&gt;10,IF(AND(ISNUMBER('Control Sample Data'!J341),'Control Sample Data'!J341&lt;35,'Control Sample Data'!J341&gt;0),'Control Sample Data'!J341-'Choose Housekeeping Genes'!AH$27,35-'Choose Housekeeping Genes'!AH$27),"")</f>
        <v/>
      </c>
      <c r="AG341" s="132" t="str">
        <f>IF(SUM('Control Sample Data'!K$3:K$386)&gt;10,IF(AND(ISNUMBER('Control Sample Data'!K341),'Control Sample Data'!K341&lt;35,'Control Sample Data'!K341&gt;0),'Control Sample Data'!K341-'Choose Housekeeping Genes'!AI$27,35-'Choose Housekeeping Genes'!AI$27),"")</f>
        <v/>
      </c>
      <c r="AH341" s="132" t="str">
        <f>IF(SUM('Control Sample Data'!L$3:L$386)&gt;10,IF(AND(ISNUMBER('Control Sample Data'!L341),'Control Sample Data'!L341&lt;35,'Control Sample Data'!L341&gt;0),'Control Sample Data'!L341-'Choose Housekeeping Genes'!AJ$27,35-'Choose Housekeeping Genes'!AJ$27),"")</f>
        <v/>
      </c>
      <c r="AI341" s="132" t="str">
        <f>IF(SUM('Control Sample Data'!M$3:M$386)&gt;10,IF(AND(ISNUMBER('Control Sample Data'!M341),'Control Sample Data'!M341&lt;35,'Control Sample Data'!M341&gt;0),'Control Sample Data'!M341-'Choose Housekeeping Genes'!AK$27,35-'Choose Housekeeping Genes'!AK$27),"")</f>
        <v/>
      </c>
      <c r="AJ341" s="132" t="str">
        <f>IF(SUM('Control Sample Data'!N$3:N$386)&gt;10,IF(AND(ISNUMBER('Control Sample Data'!N341),'Control Sample Data'!N341&lt;35,'Control Sample Data'!N341&gt;0),'Control Sample Data'!N341-'Choose Housekeeping Genes'!AL$27,35-'Choose Housekeeping Genes'!AL$27),"")</f>
        <v/>
      </c>
      <c r="AK341" s="132" t="str">
        <f>IF(SUM('Control Sample Data'!O$3:O$386)&gt;10,IF(AND(ISNUMBER('Control Sample Data'!O341),'Control Sample Data'!O341&lt;35,'Control Sample Data'!O341&gt;0),'Control Sample Data'!O341-'Choose Housekeeping Genes'!AM$27,35-'Choose Housekeeping Genes'!AM$27),"")</f>
        <v/>
      </c>
      <c r="AL341" s="132" t="str">
        <f>IF(SUM('Control Sample Data'!P$3:P$386)&gt;10,IF(AND(ISNUMBER('Control Sample Data'!P341),'Control Sample Data'!P341&lt;35,'Control Sample Data'!P341&gt;0),'Control Sample Data'!P341-'Choose Housekeeping Genes'!AN$27,35-'Choose Housekeeping Genes'!AN$27),"")</f>
        <v/>
      </c>
      <c r="AM341" s="132" t="str">
        <f>IF(SUM('Control Sample Data'!Q$3:Q$386)&gt;10,IF(AND(ISNUMBER('Control Sample Data'!Q341),'Control Sample Data'!Q341&lt;35,'Control Sample Data'!Q341&gt;0),'Control Sample Data'!Q341-'Choose Housekeeping Genes'!AO$27,35-'Choose Housekeeping Genes'!AO$27),"")</f>
        <v/>
      </c>
      <c r="AN341" s="132" t="str">
        <f>IF(SUM('Control Sample Data'!R$3:R$386)&gt;10,IF(AND(ISNUMBER('Control Sample Data'!R341),'Control Sample Data'!R341&lt;35,'Control Sample Data'!R341&gt;0),'Control Sample Data'!R341-'Choose Housekeeping Genes'!AP$27,35-'Choose Housekeeping Genes'!AP$27),"")</f>
        <v/>
      </c>
      <c r="AO341" s="132" t="str">
        <f>IF(SUM('Control Sample Data'!S$3:S$386)&gt;10,IF(AND(ISNUMBER('Control Sample Data'!S341),'Control Sample Data'!S341&lt;35,'Control Sample Data'!S341&gt;0),'Control Sample Data'!S341-'Choose Housekeeping Genes'!AQ$27,35-'Choose Housekeeping Genes'!AQ$27),"")</f>
        <v/>
      </c>
      <c r="AP341" s="132" t="str">
        <f>IF(SUM('Control Sample Data'!T$3:T$386)&gt;10,IF(AND(ISNUMBER('Control Sample Data'!T341),'Control Sample Data'!T341&lt;35,'Control Sample Data'!T341&gt;0),'Control Sample Data'!T341-'Choose Housekeeping Genes'!AR$27,35-'Choose Housekeeping Genes'!AR$27),"")</f>
        <v/>
      </c>
      <c r="AQ341" s="132" t="str">
        <f>IF(SUM('Control Sample Data'!U$3:U$386)&gt;10,IF(AND(ISNUMBER('Control Sample Data'!U341),'Control Sample Data'!U341&lt;35,'Control Sample Data'!U341&gt;0),'Control Sample Data'!U341-'Choose Housekeeping Genes'!AS$27,35-'Choose Housekeeping Genes'!AS$27),"")</f>
        <v/>
      </c>
      <c r="AR341" s="132" t="str">
        <f>IF(SUM('Control Sample Data'!V$3:V$386)&gt;10,IF(AND(ISNUMBER('Control Sample Data'!V341),'Control Sample Data'!V341&lt;35,'Control Sample Data'!V341&gt;0),'Control Sample Data'!V341-'Choose Housekeeping Genes'!AT$27,35-'Choose Housekeeping Genes'!AT$27),"")</f>
        <v/>
      </c>
      <c r="AS341" s="135" t="str">
        <f>'Control Sample Data'!A341</f>
        <v>ZNF582-AS1-1</v>
      </c>
      <c r="AT341" s="35" t="s">
        <v>387</v>
      </c>
      <c r="AU341" s="132" t="str">
        <f ca="1">IF(ISNUMBER(C341-'Choose Housekeeping Genes'!D$17),C341-'Choose Housekeeping Genes'!D$17,"")</f>
        <v/>
      </c>
      <c r="AV341" s="132" t="str">
        <f ca="1">IF(ISNUMBER(D341-'Choose Housekeeping Genes'!E$17),D341-'Choose Housekeeping Genes'!E$17,"")</f>
        <v/>
      </c>
      <c r="AW341" s="132" t="str">
        <f ca="1">IF(ISNUMBER(E341-'Choose Housekeeping Genes'!F$17),E341-'Choose Housekeeping Genes'!F$17,"")</f>
        <v/>
      </c>
      <c r="AX341" s="132" t="str">
        <f ca="1">IF(ISNUMBER(F341-'Choose Housekeeping Genes'!G$17),F341-'Choose Housekeeping Genes'!G$17,"")</f>
        <v/>
      </c>
      <c r="AY341" s="132" t="str">
        <f ca="1">IF(ISNUMBER(G341-'Choose Housekeeping Genes'!H$17),G341-'Choose Housekeeping Genes'!H$17,"")</f>
        <v/>
      </c>
      <c r="AZ341" s="132" t="str">
        <f ca="1">IF(ISNUMBER(H341-'Choose Housekeeping Genes'!I$17),H341-'Choose Housekeeping Genes'!I$17,"")</f>
        <v/>
      </c>
      <c r="BA341" s="132" t="str">
        <f ca="1">IF(ISNUMBER(I341-'Choose Housekeeping Genes'!J$17),I341-'Choose Housekeeping Genes'!J$17,"")</f>
        <v/>
      </c>
      <c r="BB341" s="132" t="str">
        <f ca="1">IF(ISNUMBER(J341-'Choose Housekeeping Genes'!K$17),J341-'Choose Housekeeping Genes'!K$17,"")</f>
        <v/>
      </c>
      <c r="BC341" s="132" t="str">
        <f ca="1">IF(ISNUMBER(K341-'Choose Housekeeping Genes'!L$17),K341-'Choose Housekeeping Genes'!L$17,"")</f>
        <v/>
      </c>
      <c r="BD341" s="132" t="str">
        <f ca="1">IF(ISNUMBER(L341-'Choose Housekeeping Genes'!M$17),L341-'Choose Housekeeping Genes'!M$17,"")</f>
        <v/>
      </c>
      <c r="BE341" s="132" t="str">
        <f ca="1">IF(ISNUMBER(M341-'Choose Housekeeping Genes'!N$17),M341-'Choose Housekeeping Genes'!N$17,"")</f>
        <v/>
      </c>
      <c r="BF341" s="132" t="str">
        <f ca="1">IF(ISNUMBER(N341-'Choose Housekeeping Genes'!O$17),N341-'Choose Housekeeping Genes'!O$17,"")</f>
        <v/>
      </c>
      <c r="BG341" s="132" t="str">
        <f ca="1">IF(ISNUMBER(O341-'Choose Housekeeping Genes'!P$17),O341-'Choose Housekeeping Genes'!P$17,"")</f>
        <v/>
      </c>
      <c r="BH341" s="132" t="str">
        <f ca="1">IF(ISNUMBER(P341-'Choose Housekeeping Genes'!Q$17),P341-'Choose Housekeeping Genes'!Q$17,"")</f>
        <v/>
      </c>
      <c r="BI341" s="132" t="str">
        <f ca="1">IF(ISNUMBER(Q341-'Choose Housekeeping Genes'!R$17),Q341-'Choose Housekeeping Genes'!R$17,"")</f>
        <v/>
      </c>
      <c r="BJ341" s="132" t="str">
        <f ca="1">IF(ISNUMBER(R341-'Choose Housekeeping Genes'!S$17),R341-'Choose Housekeeping Genes'!S$17,"")</f>
        <v/>
      </c>
      <c r="BK341" s="132" t="str">
        <f ca="1">IF(ISNUMBER(S341-'Choose Housekeeping Genes'!T$17),S341-'Choose Housekeeping Genes'!T$17,"")</f>
        <v/>
      </c>
      <c r="BL341" s="132" t="str">
        <f ca="1">IF(ISNUMBER(T341-'Choose Housekeeping Genes'!U$17),T341-'Choose Housekeeping Genes'!U$17,"")</f>
        <v/>
      </c>
      <c r="BM341" s="132" t="str">
        <f ca="1">IF(ISNUMBER(U341-'Choose Housekeeping Genes'!V$17),U341-'Choose Housekeeping Genes'!V$17,"")</f>
        <v/>
      </c>
      <c r="BN341" s="132" t="str">
        <f ca="1">IF(ISNUMBER(V341-'Choose Housekeeping Genes'!W$17),V341-'Choose Housekeeping Genes'!W$17,"")</f>
        <v/>
      </c>
      <c r="BO341" s="142" t="str">
        <f t="shared" si="20"/>
        <v>ZNF582-AS1-1</v>
      </c>
      <c r="BP341" s="141" t="s">
        <v>387</v>
      </c>
      <c r="BQ341" s="132" t="str">
        <f ca="1">IF(ISNUMBER(Y341-'Choose Housekeeping Genes'!AA$17),Y341-'Choose Housekeeping Genes'!AA$17,"")</f>
        <v/>
      </c>
      <c r="BR341" s="132" t="str">
        <f ca="1">IF(ISNUMBER(Z341-'Choose Housekeeping Genes'!AB$17),Z341-'Choose Housekeeping Genes'!AB$17,"")</f>
        <v/>
      </c>
      <c r="BS341" s="132" t="str">
        <f ca="1">IF(ISNUMBER(AA341-'Choose Housekeeping Genes'!AC$17),AA341-'Choose Housekeeping Genes'!AC$17,"")</f>
        <v/>
      </c>
      <c r="BT341" s="132" t="str">
        <f ca="1">IF(ISNUMBER(AB341-'Choose Housekeeping Genes'!AD$17),AB341-'Choose Housekeeping Genes'!AD$17,"")</f>
        <v/>
      </c>
      <c r="BU341" s="132" t="str">
        <f ca="1">IF(ISNUMBER(AC341-'Choose Housekeeping Genes'!AE$17),AC341-'Choose Housekeeping Genes'!AE$17,"")</f>
        <v/>
      </c>
      <c r="BV341" s="132" t="str">
        <f ca="1">IF(ISNUMBER(AD341-'Choose Housekeeping Genes'!AF$17),AD341-'Choose Housekeeping Genes'!AF$17,"")</f>
        <v/>
      </c>
      <c r="BW341" s="132" t="str">
        <f ca="1">IF(ISNUMBER(AE341-'Choose Housekeeping Genes'!AG$17),AE341-'Choose Housekeeping Genes'!AG$17,"")</f>
        <v/>
      </c>
      <c r="BX341" s="132" t="str">
        <f ca="1">IF(ISNUMBER(AF341-'Choose Housekeeping Genes'!AH$17),AF341-'Choose Housekeeping Genes'!AH$17,"")</f>
        <v/>
      </c>
      <c r="BY341" s="132" t="str">
        <f ca="1">IF(ISNUMBER(AG341-'Choose Housekeeping Genes'!AI$17),AG341-'Choose Housekeeping Genes'!AI$17,"")</f>
        <v/>
      </c>
      <c r="BZ341" s="132" t="str">
        <f ca="1">IF(ISNUMBER(AH341-'Choose Housekeeping Genes'!AJ$17),AH341-'Choose Housekeeping Genes'!AJ$17,"")</f>
        <v/>
      </c>
      <c r="CA341" s="132" t="str">
        <f ca="1">IF(ISNUMBER(AI341-'Choose Housekeeping Genes'!AK$17),AI341-'Choose Housekeeping Genes'!AK$17,"")</f>
        <v/>
      </c>
      <c r="CB341" s="132" t="str">
        <f ca="1">IF(ISNUMBER(AJ341-'Choose Housekeeping Genes'!AL$17),AJ341-'Choose Housekeeping Genes'!AL$17,"")</f>
        <v/>
      </c>
      <c r="CC341" s="132" t="str">
        <f ca="1">IF(ISNUMBER(AK341-'Choose Housekeeping Genes'!AM$17),AK341-'Choose Housekeeping Genes'!AM$17,"")</f>
        <v/>
      </c>
      <c r="CD341" s="132" t="str">
        <f ca="1">IF(ISNUMBER(AL341-'Choose Housekeeping Genes'!AN$17),AL341-'Choose Housekeeping Genes'!AN$17,"")</f>
        <v/>
      </c>
      <c r="CE341" s="132" t="str">
        <f ca="1">IF(ISNUMBER(AM341-'Choose Housekeeping Genes'!AO$17),AM341-'Choose Housekeeping Genes'!AO$17,"")</f>
        <v/>
      </c>
      <c r="CF341" s="132" t="str">
        <f ca="1">IF(ISNUMBER(AN341-'Choose Housekeeping Genes'!AP$17),AN341-'Choose Housekeeping Genes'!AP$17,"")</f>
        <v/>
      </c>
      <c r="CG341" s="132" t="str">
        <f ca="1">IF(ISNUMBER(AO341-'Choose Housekeeping Genes'!AQ$17),AO341-'Choose Housekeeping Genes'!AQ$17,"")</f>
        <v/>
      </c>
      <c r="CH341" s="132" t="str">
        <f ca="1">IF(ISNUMBER(AP341-'Choose Housekeeping Genes'!AR$17),AP341-'Choose Housekeeping Genes'!AR$17,"")</f>
        <v/>
      </c>
      <c r="CI341" s="132" t="str">
        <f ca="1">IF(ISNUMBER(AQ341-'Choose Housekeeping Genes'!AS$17),AQ341-'Choose Housekeeping Genes'!AS$17,"")</f>
        <v/>
      </c>
      <c r="CJ341" s="132" t="str">
        <f ca="1">IF(ISNUMBER(AR341-'Choose Housekeeping Genes'!AT$17),AR341-'Choose Housekeeping Genes'!AT$17,"")</f>
        <v/>
      </c>
      <c r="CK341" s="137" t="e">
        <f t="shared" ca="1" si="18"/>
        <v>#DIV/0!</v>
      </c>
      <c r="CL341" s="138" t="e">
        <f t="shared" ca="1" si="19"/>
        <v>#DIV/0!</v>
      </c>
    </row>
    <row r="342" spans="1:90" ht="12.75" x14ac:dyDescent="0.15">
      <c r="A342" s="131" t="str">
        <f>'Transcript table'!C342</f>
        <v>ZNF582-AS1-2</v>
      </c>
      <c r="B342" s="35" t="s">
        <v>388</v>
      </c>
      <c r="C342" s="132" t="str">
        <f>IF(SUM('Test Sample Data'!C$3:C$386)&gt;10,IF(AND(ISNUMBER('Test Sample Data'!C342),'Test Sample Data'!C342&lt;35,'Test Sample Data'!C342&gt;0),'Test Sample Data'!C342-'Choose Housekeeping Genes'!D$27,35-'Choose Housekeeping Genes'!D$27),"")</f>
        <v/>
      </c>
      <c r="D342" s="132" t="str">
        <f>IF(SUM('Test Sample Data'!D$3:D$386)&gt;10,IF(AND(ISNUMBER('Test Sample Data'!D342),'Test Sample Data'!D342&lt;35,'Test Sample Data'!D342&gt;0),'Test Sample Data'!D342-'Choose Housekeeping Genes'!E$27,35-'Choose Housekeeping Genes'!E$27),"")</f>
        <v/>
      </c>
      <c r="E342" s="132" t="str">
        <f>IF(SUM('Test Sample Data'!E$3:E$386)&gt;10,IF(AND(ISNUMBER('Test Sample Data'!E342),'Test Sample Data'!E342&lt;35,'Test Sample Data'!E342&gt;0),'Test Sample Data'!E342-'Choose Housekeeping Genes'!F$27,35-'Choose Housekeeping Genes'!F$27),"")</f>
        <v/>
      </c>
      <c r="F342" s="132" t="str">
        <f>IF(SUM('Test Sample Data'!F$3:F$386)&gt;10,IF(AND(ISNUMBER('Test Sample Data'!F342),'Test Sample Data'!F342&lt;35,'Test Sample Data'!F342&gt;0),'Test Sample Data'!F342-'Choose Housekeeping Genes'!G$27,35-'Choose Housekeeping Genes'!G$27),"")</f>
        <v/>
      </c>
      <c r="G342" s="132" t="str">
        <f>IF(SUM('Test Sample Data'!G$3:G$386)&gt;10,IF(AND(ISNUMBER('Test Sample Data'!G342),'Test Sample Data'!G342&lt;35,'Test Sample Data'!G342&gt;0),'Test Sample Data'!G342-'Choose Housekeeping Genes'!H$27,35-'Choose Housekeeping Genes'!H$27),"")</f>
        <v/>
      </c>
      <c r="H342" s="132" t="str">
        <f>IF(SUM('Test Sample Data'!H$3:H$386)&gt;10,IF(AND(ISNUMBER('Test Sample Data'!H342),'Test Sample Data'!H342&lt;35,'Test Sample Data'!H342&gt;0),'Test Sample Data'!H342-'Choose Housekeeping Genes'!I$27,35-'Choose Housekeeping Genes'!I$27),"")</f>
        <v/>
      </c>
      <c r="I342" s="132" t="str">
        <f>IF(SUM('Test Sample Data'!I$3:I$386)&gt;10,IF(AND(ISNUMBER('Test Sample Data'!I342),'Test Sample Data'!I342&lt;35,'Test Sample Data'!I342&gt;0),'Test Sample Data'!I342-'Choose Housekeeping Genes'!J$27,35-'Choose Housekeeping Genes'!J$27),"")</f>
        <v/>
      </c>
      <c r="J342" s="132" t="str">
        <f>IF(SUM('Test Sample Data'!J$3:J$386)&gt;10,IF(AND(ISNUMBER('Test Sample Data'!J342),'Test Sample Data'!J342&lt;35,'Test Sample Data'!J342&gt;0),'Test Sample Data'!J342-'Choose Housekeeping Genes'!K$27,35-'Choose Housekeeping Genes'!K$27),"")</f>
        <v/>
      </c>
      <c r="K342" s="132" t="str">
        <f>IF(SUM('Test Sample Data'!K$3:K$386)&gt;10,IF(AND(ISNUMBER('Test Sample Data'!K342),'Test Sample Data'!K342&lt;35,'Test Sample Data'!K342&gt;0),'Test Sample Data'!K342-'Choose Housekeeping Genes'!L$27,35-'Choose Housekeeping Genes'!L$27),"")</f>
        <v/>
      </c>
      <c r="L342" s="132" t="str">
        <f>IF(SUM('Test Sample Data'!L$3:L$386)&gt;10,IF(AND(ISNUMBER('Test Sample Data'!L342),'Test Sample Data'!L342&lt;35,'Test Sample Data'!L342&gt;0),'Test Sample Data'!L342-'Choose Housekeeping Genes'!M$27,35-'Choose Housekeeping Genes'!M$27),"")</f>
        <v/>
      </c>
      <c r="M342" s="132" t="str">
        <f>IF(SUM('Test Sample Data'!M$3:M$386)&gt;10,IF(AND(ISNUMBER('Test Sample Data'!M342),'Test Sample Data'!M342&lt;35,'Test Sample Data'!M342&gt;0),'Test Sample Data'!M342-'Choose Housekeeping Genes'!N$27,35-'Choose Housekeeping Genes'!N$27),"")</f>
        <v/>
      </c>
      <c r="N342" s="132" t="str">
        <f>IF(SUM('Test Sample Data'!N$3:N$386)&gt;10,IF(AND(ISNUMBER('Test Sample Data'!N342),'Test Sample Data'!N342&lt;35,'Test Sample Data'!N342&gt;0),'Test Sample Data'!N342-'Choose Housekeeping Genes'!O$27,35-'Choose Housekeeping Genes'!O$27),"")</f>
        <v/>
      </c>
      <c r="O342" s="132" t="str">
        <f>IF(SUM('Test Sample Data'!O$3:O$386)&gt;10,IF(AND(ISNUMBER('Test Sample Data'!O342),'Test Sample Data'!O342&lt;35,'Test Sample Data'!O342&gt;0),'Test Sample Data'!O342-'Choose Housekeeping Genes'!P$27,35-'Choose Housekeeping Genes'!P$27),"")</f>
        <v/>
      </c>
      <c r="P342" s="132" t="str">
        <f>IF(SUM('Test Sample Data'!P$3:P$386)&gt;10,IF(AND(ISNUMBER('Test Sample Data'!P342),'Test Sample Data'!P342&lt;35,'Test Sample Data'!P342&gt;0),'Test Sample Data'!P342-'Choose Housekeeping Genes'!Q$27,35-'Choose Housekeeping Genes'!Q$27),"")</f>
        <v/>
      </c>
      <c r="Q342" s="132" t="str">
        <f>IF(SUM('Test Sample Data'!Q$3:Q$386)&gt;10,IF(AND(ISNUMBER('Test Sample Data'!Q342),'Test Sample Data'!Q342&lt;35,'Test Sample Data'!Q342&gt;0),'Test Sample Data'!Q342-'Choose Housekeeping Genes'!R$27,35-'Choose Housekeeping Genes'!R$27),"")</f>
        <v/>
      </c>
      <c r="R342" s="132" t="str">
        <f>IF(SUM('Test Sample Data'!R$3:R$386)&gt;10,IF(AND(ISNUMBER('Test Sample Data'!R342),'Test Sample Data'!R342&lt;35,'Test Sample Data'!R342&gt;0),'Test Sample Data'!R342-'Choose Housekeeping Genes'!S$27,35-'Choose Housekeeping Genes'!S$27),"")</f>
        <v/>
      </c>
      <c r="S342" s="132" t="str">
        <f>IF(SUM('Test Sample Data'!S$3:S$386)&gt;10,IF(AND(ISNUMBER('Test Sample Data'!S342),'Test Sample Data'!S342&lt;35,'Test Sample Data'!S342&gt;0),'Test Sample Data'!S342-'Choose Housekeeping Genes'!T$27,35-'Choose Housekeeping Genes'!T$27),"")</f>
        <v/>
      </c>
      <c r="T342" s="132" t="str">
        <f>IF(SUM('Test Sample Data'!T$3:T$386)&gt;10,IF(AND(ISNUMBER('Test Sample Data'!T342),'Test Sample Data'!T342&lt;35,'Test Sample Data'!T342&gt;0),'Test Sample Data'!T342-'Choose Housekeeping Genes'!U$27,35-'Choose Housekeeping Genes'!U$27),"")</f>
        <v/>
      </c>
      <c r="U342" s="132" t="str">
        <f>IF(SUM('Test Sample Data'!U$3:U$386)&gt;10,IF(AND(ISNUMBER('Test Sample Data'!U342),'Test Sample Data'!U342&lt;35,'Test Sample Data'!U342&gt;0),'Test Sample Data'!U342-'Choose Housekeeping Genes'!V$27,35-'Choose Housekeeping Genes'!V$27),"")</f>
        <v/>
      </c>
      <c r="V342" s="132" t="str">
        <f>IF(SUM('Test Sample Data'!V$3:V$386)&gt;10,IF(AND(ISNUMBER('Test Sample Data'!V342),'Test Sample Data'!V342&lt;35,'Test Sample Data'!V342&gt;0),'Test Sample Data'!V342-'Choose Housekeeping Genes'!W$27,35-'Choose Housekeeping Genes'!W$27),"")</f>
        <v/>
      </c>
      <c r="W342" s="140" t="str">
        <f>'Control Sample Data'!A342</f>
        <v>ZNF582-AS1-2</v>
      </c>
      <c r="X342" s="141" t="s">
        <v>388</v>
      </c>
      <c r="Y342" s="132" t="str">
        <f>IF(SUM('Control Sample Data'!C$3:C$386)&gt;10,IF(AND(ISNUMBER('Control Sample Data'!C342),'Control Sample Data'!C342&lt;35,'Control Sample Data'!C342&gt;0),'Control Sample Data'!C342-'Choose Housekeeping Genes'!AA$27,35-'Choose Housekeeping Genes'!AA$27),"")</f>
        <v/>
      </c>
      <c r="Z342" s="132" t="str">
        <f>IF(SUM('Control Sample Data'!D$3:D$386)&gt;10,IF(AND(ISNUMBER('Control Sample Data'!D342),'Control Sample Data'!D342&lt;35,'Control Sample Data'!D342&gt;0),'Control Sample Data'!D342-'Choose Housekeeping Genes'!AB$27,35-'Choose Housekeeping Genes'!AB$27),"")</f>
        <v/>
      </c>
      <c r="AA342" s="132" t="str">
        <f>IF(SUM('Control Sample Data'!E$3:E$386)&gt;10,IF(AND(ISNUMBER('Control Sample Data'!E342),'Control Sample Data'!E342&lt;35,'Control Sample Data'!E342&gt;0),'Control Sample Data'!E342-'Choose Housekeeping Genes'!AC$27,35-'Choose Housekeeping Genes'!AC$27),"")</f>
        <v/>
      </c>
      <c r="AB342" s="132" t="str">
        <f>IF(SUM('Control Sample Data'!F$3:F$386)&gt;10,IF(AND(ISNUMBER('Control Sample Data'!F342),'Control Sample Data'!F342&lt;35,'Control Sample Data'!F342&gt;0),'Control Sample Data'!F342-'Choose Housekeeping Genes'!AD$27,35-'Choose Housekeeping Genes'!AD$27),"")</f>
        <v/>
      </c>
      <c r="AC342" s="132" t="str">
        <f>IF(SUM('Control Sample Data'!G$3:G$386)&gt;10,IF(AND(ISNUMBER('Control Sample Data'!G342),'Control Sample Data'!G342&lt;35,'Control Sample Data'!G342&gt;0),'Control Sample Data'!G342-'Choose Housekeeping Genes'!AE$27,35-'Choose Housekeeping Genes'!AE$27),"")</f>
        <v/>
      </c>
      <c r="AD342" s="132" t="str">
        <f>IF(SUM('Control Sample Data'!H$3:H$386)&gt;10,IF(AND(ISNUMBER('Control Sample Data'!H342),'Control Sample Data'!H342&lt;35,'Control Sample Data'!H342&gt;0),'Control Sample Data'!H342-'Choose Housekeeping Genes'!AF$27,35-'Choose Housekeeping Genes'!AF$27),"")</f>
        <v/>
      </c>
      <c r="AE342" s="132" t="str">
        <f>IF(SUM('Control Sample Data'!I$3:I$386)&gt;10,IF(AND(ISNUMBER('Control Sample Data'!I342),'Control Sample Data'!I342&lt;35,'Control Sample Data'!I342&gt;0),'Control Sample Data'!I342-'Choose Housekeeping Genes'!AG$27,35-'Choose Housekeeping Genes'!AG$27),"")</f>
        <v/>
      </c>
      <c r="AF342" s="132" t="str">
        <f>IF(SUM('Control Sample Data'!J$3:J$386)&gt;10,IF(AND(ISNUMBER('Control Sample Data'!J342),'Control Sample Data'!J342&lt;35,'Control Sample Data'!J342&gt;0),'Control Sample Data'!J342-'Choose Housekeeping Genes'!AH$27,35-'Choose Housekeeping Genes'!AH$27),"")</f>
        <v/>
      </c>
      <c r="AG342" s="132" t="str">
        <f>IF(SUM('Control Sample Data'!K$3:K$386)&gt;10,IF(AND(ISNUMBER('Control Sample Data'!K342),'Control Sample Data'!K342&lt;35,'Control Sample Data'!K342&gt;0),'Control Sample Data'!K342-'Choose Housekeeping Genes'!AI$27,35-'Choose Housekeeping Genes'!AI$27),"")</f>
        <v/>
      </c>
      <c r="AH342" s="132" t="str">
        <f>IF(SUM('Control Sample Data'!L$3:L$386)&gt;10,IF(AND(ISNUMBER('Control Sample Data'!L342),'Control Sample Data'!L342&lt;35,'Control Sample Data'!L342&gt;0),'Control Sample Data'!L342-'Choose Housekeeping Genes'!AJ$27,35-'Choose Housekeeping Genes'!AJ$27),"")</f>
        <v/>
      </c>
      <c r="AI342" s="132" t="str">
        <f>IF(SUM('Control Sample Data'!M$3:M$386)&gt;10,IF(AND(ISNUMBER('Control Sample Data'!M342),'Control Sample Data'!M342&lt;35,'Control Sample Data'!M342&gt;0),'Control Sample Data'!M342-'Choose Housekeeping Genes'!AK$27,35-'Choose Housekeeping Genes'!AK$27),"")</f>
        <v/>
      </c>
      <c r="AJ342" s="132" t="str">
        <f>IF(SUM('Control Sample Data'!N$3:N$386)&gt;10,IF(AND(ISNUMBER('Control Sample Data'!N342),'Control Sample Data'!N342&lt;35,'Control Sample Data'!N342&gt;0),'Control Sample Data'!N342-'Choose Housekeeping Genes'!AL$27,35-'Choose Housekeeping Genes'!AL$27),"")</f>
        <v/>
      </c>
      <c r="AK342" s="132" t="str">
        <f>IF(SUM('Control Sample Data'!O$3:O$386)&gt;10,IF(AND(ISNUMBER('Control Sample Data'!O342),'Control Sample Data'!O342&lt;35,'Control Sample Data'!O342&gt;0),'Control Sample Data'!O342-'Choose Housekeeping Genes'!AM$27,35-'Choose Housekeeping Genes'!AM$27),"")</f>
        <v/>
      </c>
      <c r="AL342" s="132" t="str">
        <f>IF(SUM('Control Sample Data'!P$3:P$386)&gt;10,IF(AND(ISNUMBER('Control Sample Data'!P342),'Control Sample Data'!P342&lt;35,'Control Sample Data'!P342&gt;0),'Control Sample Data'!P342-'Choose Housekeeping Genes'!AN$27,35-'Choose Housekeeping Genes'!AN$27),"")</f>
        <v/>
      </c>
      <c r="AM342" s="132" t="str">
        <f>IF(SUM('Control Sample Data'!Q$3:Q$386)&gt;10,IF(AND(ISNUMBER('Control Sample Data'!Q342),'Control Sample Data'!Q342&lt;35,'Control Sample Data'!Q342&gt;0),'Control Sample Data'!Q342-'Choose Housekeeping Genes'!AO$27,35-'Choose Housekeeping Genes'!AO$27),"")</f>
        <v/>
      </c>
      <c r="AN342" s="132" t="str">
        <f>IF(SUM('Control Sample Data'!R$3:R$386)&gt;10,IF(AND(ISNUMBER('Control Sample Data'!R342),'Control Sample Data'!R342&lt;35,'Control Sample Data'!R342&gt;0),'Control Sample Data'!R342-'Choose Housekeeping Genes'!AP$27,35-'Choose Housekeeping Genes'!AP$27),"")</f>
        <v/>
      </c>
      <c r="AO342" s="132" t="str">
        <f>IF(SUM('Control Sample Data'!S$3:S$386)&gt;10,IF(AND(ISNUMBER('Control Sample Data'!S342),'Control Sample Data'!S342&lt;35,'Control Sample Data'!S342&gt;0),'Control Sample Data'!S342-'Choose Housekeeping Genes'!AQ$27,35-'Choose Housekeeping Genes'!AQ$27),"")</f>
        <v/>
      </c>
      <c r="AP342" s="132" t="str">
        <f>IF(SUM('Control Sample Data'!T$3:T$386)&gt;10,IF(AND(ISNUMBER('Control Sample Data'!T342),'Control Sample Data'!T342&lt;35,'Control Sample Data'!T342&gt;0),'Control Sample Data'!T342-'Choose Housekeeping Genes'!AR$27,35-'Choose Housekeeping Genes'!AR$27),"")</f>
        <v/>
      </c>
      <c r="AQ342" s="132" t="str">
        <f>IF(SUM('Control Sample Data'!U$3:U$386)&gt;10,IF(AND(ISNUMBER('Control Sample Data'!U342),'Control Sample Data'!U342&lt;35,'Control Sample Data'!U342&gt;0),'Control Sample Data'!U342-'Choose Housekeeping Genes'!AS$27,35-'Choose Housekeeping Genes'!AS$27),"")</f>
        <v/>
      </c>
      <c r="AR342" s="132" t="str">
        <f>IF(SUM('Control Sample Data'!V$3:V$386)&gt;10,IF(AND(ISNUMBER('Control Sample Data'!V342),'Control Sample Data'!V342&lt;35,'Control Sample Data'!V342&gt;0),'Control Sample Data'!V342-'Choose Housekeeping Genes'!AT$27,35-'Choose Housekeeping Genes'!AT$27),"")</f>
        <v/>
      </c>
      <c r="AS342" s="135" t="str">
        <f>'Control Sample Data'!A342</f>
        <v>ZNF582-AS1-2</v>
      </c>
      <c r="AT342" s="35" t="s">
        <v>388</v>
      </c>
      <c r="AU342" s="132" t="str">
        <f ca="1">IF(ISNUMBER(C342-'Choose Housekeeping Genes'!D$17),C342-'Choose Housekeeping Genes'!D$17,"")</f>
        <v/>
      </c>
      <c r="AV342" s="132" t="str">
        <f ca="1">IF(ISNUMBER(D342-'Choose Housekeeping Genes'!E$17),D342-'Choose Housekeeping Genes'!E$17,"")</f>
        <v/>
      </c>
      <c r="AW342" s="132" t="str">
        <f ca="1">IF(ISNUMBER(E342-'Choose Housekeeping Genes'!F$17),E342-'Choose Housekeeping Genes'!F$17,"")</f>
        <v/>
      </c>
      <c r="AX342" s="132" t="str">
        <f ca="1">IF(ISNUMBER(F342-'Choose Housekeeping Genes'!G$17),F342-'Choose Housekeeping Genes'!G$17,"")</f>
        <v/>
      </c>
      <c r="AY342" s="132" t="str">
        <f ca="1">IF(ISNUMBER(G342-'Choose Housekeeping Genes'!H$17),G342-'Choose Housekeeping Genes'!H$17,"")</f>
        <v/>
      </c>
      <c r="AZ342" s="132" t="str">
        <f ca="1">IF(ISNUMBER(H342-'Choose Housekeeping Genes'!I$17),H342-'Choose Housekeeping Genes'!I$17,"")</f>
        <v/>
      </c>
      <c r="BA342" s="132" t="str">
        <f ca="1">IF(ISNUMBER(I342-'Choose Housekeeping Genes'!J$17),I342-'Choose Housekeeping Genes'!J$17,"")</f>
        <v/>
      </c>
      <c r="BB342" s="132" t="str">
        <f ca="1">IF(ISNUMBER(J342-'Choose Housekeeping Genes'!K$17),J342-'Choose Housekeeping Genes'!K$17,"")</f>
        <v/>
      </c>
      <c r="BC342" s="132" t="str">
        <f ca="1">IF(ISNUMBER(K342-'Choose Housekeeping Genes'!L$17),K342-'Choose Housekeeping Genes'!L$17,"")</f>
        <v/>
      </c>
      <c r="BD342" s="132" t="str">
        <f ca="1">IF(ISNUMBER(L342-'Choose Housekeeping Genes'!M$17),L342-'Choose Housekeeping Genes'!M$17,"")</f>
        <v/>
      </c>
      <c r="BE342" s="132" t="str">
        <f ca="1">IF(ISNUMBER(M342-'Choose Housekeeping Genes'!N$17),M342-'Choose Housekeeping Genes'!N$17,"")</f>
        <v/>
      </c>
      <c r="BF342" s="132" t="str">
        <f ca="1">IF(ISNUMBER(N342-'Choose Housekeeping Genes'!O$17),N342-'Choose Housekeeping Genes'!O$17,"")</f>
        <v/>
      </c>
      <c r="BG342" s="132" t="str">
        <f ca="1">IF(ISNUMBER(O342-'Choose Housekeeping Genes'!P$17),O342-'Choose Housekeeping Genes'!P$17,"")</f>
        <v/>
      </c>
      <c r="BH342" s="132" t="str">
        <f ca="1">IF(ISNUMBER(P342-'Choose Housekeeping Genes'!Q$17),P342-'Choose Housekeeping Genes'!Q$17,"")</f>
        <v/>
      </c>
      <c r="BI342" s="132" t="str">
        <f ca="1">IF(ISNUMBER(Q342-'Choose Housekeeping Genes'!R$17),Q342-'Choose Housekeeping Genes'!R$17,"")</f>
        <v/>
      </c>
      <c r="BJ342" s="132" t="str">
        <f ca="1">IF(ISNUMBER(R342-'Choose Housekeeping Genes'!S$17),R342-'Choose Housekeeping Genes'!S$17,"")</f>
        <v/>
      </c>
      <c r="BK342" s="132" t="str">
        <f ca="1">IF(ISNUMBER(S342-'Choose Housekeeping Genes'!T$17),S342-'Choose Housekeeping Genes'!T$17,"")</f>
        <v/>
      </c>
      <c r="BL342" s="132" t="str">
        <f ca="1">IF(ISNUMBER(T342-'Choose Housekeeping Genes'!U$17),T342-'Choose Housekeeping Genes'!U$17,"")</f>
        <v/>
      </c>
      <c r="BM342" s="132" t="str">
        <f ca="1">IF(ISNUMBER(U342-'Choose Housekeeping Genes'!V$17),U342-'Choose Housekeeping Genes'!V$17,"")</f>
        <v/>
      </c>
      <c r="BN342" s="132" t="str">
        <f ca="1">IF(ISNUMBER(V342-'Choose Housekeeping Genes'!W$17),V342-'Choose Housekeeping Genes'!W$17,"")</f>
        <v/>
      </c>
      <c r="BO342" s="142" t="str">
        <f t="shared" si="20"/>
        <v>ZNF582-AS1-2</v>
      </c>
      <c r="BP342" s="141" t="s">
        <v>388</v>
      </c>
      <c r="BQ342" s="132" t="str">
        <f ca="1">IF(ISNUMBER(Y342-'Choose Housekeeping Genes'!AA$17),Y342-'Choose Housekeeping Genes'!AA$17,"")</f>
        <v/>
      </c>
      <c r="BR342" s="132" t="str">
        <f ca="1">IF(ISNUMBER(Z342-'Choose Housekeeping Genes'!AB$17),Z342-'Choose Housekeeping Genes'!AB$17,"")</f>
        <v/>
      </c>
      <c r="BS342" s="132" t="str">
        <f ca="1">IF(ISNUMBER(AA342-'Choose Housekeeping Genes'!AC$17),AA342-'Choose Housekeeping Genes'!AC$17,"")</f>
        <v/>
      </c>
      <c r="BT342" s="132" t="str">
        <f ca="1">IF(ISNUMBER(AB342-'Choose Housekeeping Genes'!AD$17),AB342-'Choose Housekeeping Genes'!AD$17,"")</f>
        <v/>
      </c>
      <c r="BU342" s="132" t="str">
        <f ca="1">IF(ISNUMBER(AC342-'Choose Housekeeping Genes'!AE$17),AC342-'Choose Housekeeping Genes'!AE$17,"")</f>
        <v/>
      </c>
      <c r="BV342" s="132" t="str">
        <f ca="1">IF(ISNUMBER(AD342-'Choose Housekeeping Genes'!AF$17),AD342-'Choose Housekeeping Genes'!AF$17,"")</f>
        <v/>
      </c>
      <c r="BW342" s="132" t="str">
        <f ca="1">IF(ISNUMBER(AE342-'Choose Housekeeping Genes'!AG$17),AE342-'Choose Housekeeping Genes'!AG$17,"")</f>
        <v/>
      </c>
      <c r="BX342" s="132" t="str">
        <f ca="1">IF(ISNUMBER(AF342-'Choose Housekeeping Genes'!AH$17),AF342-'Choose Housekeeping Genes'!AH$17,"")</f>
        <v/>
      </c>
      <c r="BY342" s="132" t="str">
        <f ca="1">IF(ISNUMBER(AG342-'Choose Housekeeping Genes'!AI$17),AG342-'Choose Housekeeping Genes'!AI$17,"")</f>
        <v/>
      </c>
      <c r="BZ342" s="132" t="str">
        <f ca="1">IF(ISNUMBER(AH342-'Choose Housekeeping Genes'!AJ$17),AH342-'Choose Housekeeping Genes'!AJ$17,"")</f>
        <v/>
      </c>
      <c r="CA342" s="132" t="str">
        <f ca="1">IF(ISNUMBER(AI342-'Choose Housekeeping Genes'!AK$17),AI342-'Choose Housekeeping Genes'!AK$17,"")</f>
        <v/>
      </c>
      <c r="CB342" s="132" t="str">
        <f ca="1">IF(ISNUMBER(AJ342-'Choose Housekeeping Genes'!AL$17),AJ342-'Choose Housekeeping Genes'!AL$17,"")</f>
        <v/>
      </c>
      <c r="CC342" s="132" t="str">
        <f ca="1">IF(ISNUMBER(AK342-'Choose Housekeeping Genes'!AM$17),AK342-'Choose Housekeeping Genes'!AM$17,"")</f>
        <v/>
      </c>
      <c r="CD342" s="132" t="str">
        <f ca="1">IF(ISNUMBER(AL342-'Choose Housekeeping Genes'!AN$17),AL342-'Choose Housekeeping Genes'!AN$17,"")</f>
        <v/>
      </c>
      <c r="CE342" s="132" t="str">
        <f ca="1">IF(ISNUMBER(AM342-'Choose Housekeeping Genes'!AO$17),AM342-'Choose Housekeeping Genes'!AO$17,"")</f>
        <v/>
      </c>
      <c r="CF342" s="132" t="str">
        <f ca="1">IF(ISNUMBER(AN342-'Choose Housekeeping Genes'!AP$17),AN342-'Choose Housekeeping Genes'!AP$17,"")</f>
        <v/>
      </c>
      <c r="CG342" s="132" t="str">
        <f ca="1">IF(ISNUMBER(AO342-'Choose Housekeeping Genes'!AQ$17),AO342-'Choose Housekeeping Genes'!AQ$17,"")</f>
        <v/>
      </c>
      <c r="CH342" s="132" t="str">
        <f ca="1">IF(ISNUMBER(AP342-'Choose Housekeeping Genes'!AR$17),AP342-'Choose Housekeeping Genes'!AR$17,"")</f>
        <v/>
      </c>
      <c r="CI342" s="132" t="str">
        <f ca="1">IF(ISNUMBER(AQ342-'Choose Housekeeping Genes'!AS$17),AQ342-'Choose Housekeeping Genes'!AS$17,"")</f>
        <v/>
      </c>
      <c r="CJ342" s="132" t="str">
        <f ca="1">IF(ISNUMBER(AR342-'Choose Housekeeping Genes'!AT$17),AR342-'Choose Housekeeping Genes'!AT$17,"")</f>
        <v/>
      </c>
      <c r="CK342" s="137" t="e">
        <f t="shared" ca="1" si="18"/>
        <v>#DIV/0!</v>
      </c>
      <c r="CL342" s="138" t="e">
        <f t="shared" ca="1" si="19"/>
        <v>#DIV/0!</v>
      </c>
    </row>
    <row r="343" spans="1:90" ht="12.75" x14ac:dyDescent="0.15">
      <c r="A343" s="131" t="str">
        <f>'Transcript table'!C343</f>
        <v>ZNF582-AS1-3</v>
      </c>
      <c r="B343" s="35" t="s">
        <v>389</v>
      </c>
      <c r="C343" s="132" t="str">
        <f>IF(SUM('Test Sample Data'!C$3:C$386)&gt;10,IF(AND(ISNUMBER('Test Sample Data'!C343),'Test Sample Data'!C343&lt;35,'Test Sample Data'!C343&gt;0),'Test Sample Data'!C343-'Choose Housekeeping Genes'!D$27,35-'Choose Housekeeping Genes'!D$27),"")</f>
        <v/>
      </c>
      <c r="D343" s="132" t="str">
        <f>IF(SUM('Test Sample Data'!D$3:D$386)&gt;10,IF(AND(ISNUMBER('Test Sample Data'!D343),'Test Sample Data'!D343&lt;35,'Test Sample Data'!D343&gt;0),'Test Sample Data'!D343-'Choose Housekeeping Genes'!E$27,35-'Choose Housekeeping Genes'!E$27),"")</f>
        <v/>
      </c>
      <c r="E343" s="132" t="str">
        <f>IF(SUM('Test Sample Data'!E$3:E$386)&gt;10,IF(AND(ISNUMBER('Test Sample Data'!E343),'Test Sample Data'!E343&lt;35,'Test Sample Data'!E343&gt;0),'Test Sample Data'!E343-'Choose Housekeeping Genes'!F$27,35-'Choose Housekeeping Genes'!F$27),"")</f>
        <v/>
      </c>
      <c r="F343" s="132" t="str">
        <f>IF(SUM('Test Sample Data'!F$3:F$386)&gt;10,IF(AND(ISNUMBER('Test Sample Data'!F343),'Test Sample Data'!F343&lt;35,'Test Sample Data'!F343&gt;0),'Test Sample Data'!F343-'Choose Housekeeping Genes'!G$27,35-'Choose Housekeeping Genes'!G$27),"")</f>
        <v/>
      </c>
      <c r="G343" s="132" t="str">
        <f>IF(SUM('Test Sample Data'!G$3:G$386)&gt;10,IF(AND(ISNUMBER('Test Sample Data'!G343),'Test Sample Data'!G343&lt;35,'Test Sample Data'!G343&gt;0),'Test Sample Data'!G343-'Choose Housekeeping Genes'!H$27,35-'Choose Housekeeping Genes'!H$27),"")</f>
        <v/>
      </c>
      <c r="H343" s="132" t="str">
        <f>IF(SUM('Test Sample Data'!H$3:H$386)&gt;10,IF(AND(ISNUMBER('Test Sample Data'!H343),'Test Sample Data'!H343&lt;35,'Test Sample Data'!H343&gt;0),'Test Sample Data'!H343-'Choose Housekeeping Genes'!I$27,35-'Choose Housekeeping Genes'!I$27),"")</f>
        <v/>
      </c>
      <c r="I343" s="132" t="str">
        <f>IF(SUM('Test Sample Data'!I$3:I$386)&gt;10,IF(AND(ISNUMBER('Test Sample Data'!I343),'Test Sample Data'!I343&lt;35,'Test Sample Data'!I343&gt;0),'Test Sample Data'!I343-'Choose Housekeeping Genes'!J$27,35-'Choose Housekeeping Genes'!J$27),"")</f>
        <v/>
      </c>
      <c r="J343" s="132" t="str">
        <f>IF(SUM('Test Sample Data'!J$3:J$386)&gt;10,IF(AND(ISNUMBER('Test Sample Data'!J343),'Test Sample Data'!J343&lt;35,'Test Sample Data'!J343&gt;0),'Test Sample Data'!J343-'Choose Housekeeping Genes'!K$27,35-'Choose Housekeeping Genes'!K$27),"")</f>
        <v/>
      </c>
      <c r="K343" s="132" t="str">
        <f>IF(SUM('Test Sample Data'!K$3:K$386)&gt;10,IF(AND(ISNUMBER('Test Sample Data'!K343),'Test Sample Data'!K343&lt;35,'Test Sample Data'!K343&gt;0),'Test Sample Data'!K343-'Choose Housekeeping Genes'!L$27,35-'Choose Housekeeping Genes'!L$27),"")</f>
        <v/>
      </c>
      <c r="L343" s="132" t="str">
        <f>IF(SUM('Test Sample Data'!L$3:L$386)&gt;10,IF(AND(ISNUMBER('Test Sample Data'!L343),'Test Sample Data'!L343&lt;35,'Test Sample Data'!L343&gt;0),'Test Sample Data'!L343-'Choose Housekeeping Genes'!M$27,35-'Choose Housekeeping Genes'!M$27),"")</f>
        <v/>
      </c>
      <c r="M343" s="132" t="str">
        <f>IF(SUM('Test Sample Data'!M$3:M$386)&gt;10,IF(AND(ISNUMBER('Test Sample Data'!M343),'Test Sample Data'!M343&lt;35,'Test Sample Data'!M343&gt;0),'Test Sample Data'!M343-'Choose Housekeeping Genes'!N$27,35-'Choose Housekeeping Genes'!N$27),"")</f>
        <v/>
      </c>
      <c r="N343" s="132" t="str">
        <f>IF(SUM('Test Sample Data'!N$3:N$386)&gt;10,IF(AND(ISNUMBER('Test Sample Data'!N343),'Test Sample Data'!N343&lt;35,'Test Sample Data'!N343&gt;0),'Test Sample Data'!N343-'Choose Housekeeping Genes'!O$27,35-'Choose Housekeeping Genes'!O$27),"")</f>
        <v/>
      </c>
      <c r="O343" s="132" t="str">
        <f>IF(SUM('Test Sample Data'!O$3:O$386)&gt;10,IF(AND(ISNUMBER('Test Sample Data'!O343),'Test Sample Data'!O343&lt;35,'Test Sample Data'!O343&gt;0),'Test Sample Data'!O343-'Choose Housekeeping Genes'!P$27,35-'Choose Housekeeping Genes'!P$27),"")</f>
        <v/>
      </c>
      <c r="P343" s="132" t="str">
        <f>IF(SUM('Test Sample Data'!P$3:P$386)&gt;10,IF(AND(ISNUMBER('Test Sample Data'!P343),'Test Sample Data'!P343&lt;35,'Test Sample Data'!P343&gt;0),'Test Sample Data'!P343-'Choose Housekeeping Genes'!Q$27,35-'Choose Housekeeping Genes'!Q$27),"")</f>
        <v/>
      </c>
      <c r="Q343" s="132" t="str">
        <f>IF(SUM('Test Sample Data'!Q$3:Q$386)&gt;10,IF(AND(ISNUMBER('Test Sample Data'!Q343),'Test Sample Data'!Q343&lt;35,'Test Sample Data'!Q343&gt;0),'Test Sample Data'!Q343-'Choose Housekeeping Genes'!R$27,35-'Choose Housekeeping Genes'!R$27),"")</f>
        <v/>
      </c>
      <c r="R343" s="132" t="str">
        <f>IF(SUM('Test Sample Data'!R$3:R$386)&gt;10,IF(AND(ISNUMBER('Test Sample Data'!R343),'Test Sample Data'!R343&lt;35,'Test Sample Data'!R343&gt;0),'Test Sample Data'!R343-'Choose Housekeeping Genes'!S$27,35-'Choose Housekeeping Genes'!S$27),"")</f>
        <v/>
      </c>
      <c r="S343" s="132" t="str">
        <f>IF(SUM('Test Sample Data'!S$3:S$386)&gt;10,IF(AND(ISNUMBER('Test Sample Data'!S343),'Test Sample Data'!S343&lt;35,'Test Sample Data'!S343&gt;0),'Test Sample Data'!S343-'Choose Housekeeping Genes'!T$27,35-'Choose Housekeeping Genes'!T$27),"")</f>
        <v/>
      </c>
      <c r="T343" s="132" t="str">
        <f>IF(SUM('Test Sample Data'!T$3:T$386)&gt;10,IF(AND(ISNUMBER('Test Sample Data'!T343),'Test Sample Data'!T343&lt;35,'Test Sample Data'!T343&gt;0),'Test Sample Data'!T343-'Choose Housekeeping Genes'!U$27,35-'Choose Housekeeping Genes'!U$27),"")</f>
        <v/>
      </c>
      <c r="U343" s="132" t="str">
        <f>IF(SUM('Test Sample Data'!U$3:U$386)&gt;10,IF(AND(ISNUMBER('Test Sample Data'!U343),'Test Sample Data'!U343&lt;35,'Test Sample Data'!U343&gt;0),'Test Sample Data'!U343-'Choose Housekeeping Genes'!V$27,35-'Choose Housekeeping Genes'!V$27),"")</f>
        <v/>
      </c>
      <c r="V343" s="132" t="str">
        <f>IF(SUM('Test Sample Data'!V$3:V$386)&gt;10,IF(AND(ISNUMBER('Test Sample Data'!V343),'Test Sample Data'!V343&lt;35,'Test Sample Data'!V343&gt;0),'Test Sample Data'!V343-'Choose Housekeeping Genes'!W$27,35-'Choose Housekeeping Genes'!W$27),"")</f>
        <v/>
      </c>
      <c r="W343" s="140" t="str">
        <f>'Control Sample Data'!A343</f>
        <v>ZNF582-AS1-3</v>
      </c>
      <c r="X343" s="141" t="s">
        <v>389</v>
      </c>
      <c r="Y343" s="132" t="str">
        <f>IF(SUM('Control Sample Data'!C$3:C$386)&gt;10,IF(AND(ISNUMBER('Control Sample Data'!C343),'Control Sample Data'!C343&lt;35,'Control Sample Data'!C343&gt;0),'Control Sample Data'!C343-'Choose Housekeeping Genes'!AA$27,35-'Choose Housekeeping Genes'!AA$27),"")</f>
        <v/>
      </c>
      <c r="Z343" s="132" t="str">
        <f>IF(SUM('Control Sample Data'!D$3:D$386)&gt;10,IF(AND(ISNUMBER('Control Sample Data'!D343),'Control Sample Data'!D343&lt;35,'Control Sample Data'!D343&gt;0),'Control Sample Data'!D343-'Choose Housekeeping Genes'!AB$27,35-'Choose Housekeeping Genes'!AB$27),"")</f>
        <v/>
      </c>
      <c r="AA343" s="132" t="str">
        <f>IF(SUM('Control Sample Data'!E$3:E$386)&gt;10,IF(AND(ISNUMBER('Control Sample Data'!E343),'Control Sample Data'!E343&lt;35,'Control Sample Data'!E343&gt;0),'Control Sample Data'!E343-'Choose Housekeeping Genes'!AC$27,35-'Choose Housekeeping Genes'!AC$27),"")</f>
        <v/>
      </c>
      <c r="AB343" s="132" t="str">
        <f>IF(SUM('Control Sample Data'!F$3:F$386)&gt;10,IF(AND(ISNUMBER('Control Sample Data'!F343),'Control Sample Data'!F343&lt;35,'Control Sample Data'!F343&gt;0),'Control Sample Data'!F343-'Choose Housekeeping Genes'!AD$27,35-'Choose Housekeeping Genes'!AD$27),"")</f>
        <v/>
      </c>
      <c r="AC343" s="132" t="str">
        <f>IF(SUM('Control Sample Data'!G$3:G$386)&gt;10,IF(AND(ISNUMBER('Control Sample Data'!G343),'Control Sample Data'!G343&lt;35,'Control Sample Data'!G343&gt;0),'Control Sample Data'!G343-'Choose Housekeeping Genes'!AE$27,35-'Choose Housekeeping Genes'!AE$27),"")</f>
        <v/>
      </c>
      <c r="AD343" s="132" t="str">
        <f>IF(SUM('Control Sample Data'!H$3:H$386)&gt;10,IF(AND(ISNUMBER('Control Sample Data'!H343),'Control Sample Data'!H343&lt;35,'Control Sample Data'!H343&gt;0),'Control Sample Data'!H343-'Choose Housekeeping Genes'!AF$27,35-'Choose Housekeeping Genes'!AF$27),"")</f>
        <v/>
      </c>
      <c r="AE343" s="132" t="str">
        <f>IF(SUM('Control Sample Data'!I$3:I$386)&gt;10,IF(AND(ISNUMBER('Control Sample Data'!I343),'Control Sample Data'!I343&lt;35,'Control Sample Data'!I343&gt;0),'Control Sample Data'!I343-'Choose Housekeeping Genes'!AG$27,35-'Choose Housekeeping Genes'!AG$27),"")</f>
        <v/>
      </c>
      <c r="AF343" s="132" t="str">
        <f>IF(SUM('Control Sample Data'!J$3:J$386)&gt;10,IF(AND(ISNUMBER('Control Sample Data'!J343),'Control Sample Data'!J343&lt;35,'Control Sample Data'!J343&gt;0),'Control Sample Data'!J343-'Choose Housekeeping Genes'!AH$27,35-'Choose Housekeeping Genes'!AH$27),"")</f>
        <v/>
      </c>
      <c r="AG343" s="132" t="str">
        <f>IF(SUM('Control Sample Data'!K$3:K$386)&gt;10,IF(AND(ISNUMBER('Control Sample Data'!K343),'Control Sample Data'!K343&lt;35,'Control Sample Data'!K343&gt;0),'Control Sample Data'!K343-'Choose Housekeeping Genes'!AI$27,35-'Choose Housekeeping Genes'!AI$27),"")</f>
        <v/>
      </c>
      <c r="AH343" s="132" t="str">
        <f>IF(SUM('Control Sample Data'!L$3:L$386)&gt;10,IF(AND(ISNUMBER('Control Sample Data'!L343),'Control Sample Data'!L343&lt;35,'Control Sample Data'!L343&gt;0),'Control Sample Data'!L343-'Choose Housekeeping Genes'!AJ$27,35-'Choose Housekeeping Genes'!AJ$27),"")</f>
        <v/>
      </c>
      <c r="AI343" s="132" t="str">
        <f>IF(SUM('Control Sample Data'!M$3:M$386)&gt;10,IF(AND(ISNUMBER('Control Sample Data'!M343),'Control Sample Data'!M343&lt;35,'Control Sample Data'!M343&gt;0),'Control Sample Data'!M343-'Choose Housekeeping Genes'!AK$27,35-'Choose Housekeeping Genes'!AK$27),"")</f>
        <v/>
      </c>
      <c r="AJ343" s="132" t="str">
        <f>IF(SUM('Control Sample Data'!N$3:N$386)&gt;10,IF(AND(ISNUMBER('Control Sample Data'!N343),'Control Sample Data'!N343&lt;35,'Control Sample Data'!N343&gt;0),'Control Sample Data'!N343-'Choose Housekeeping Genes'!AL$27,35-'Choose Housekeeping Genes'!AL$27),"")</f>
        <v/>
      </c>
      <c r="AK343" s="132" t="str">
        <f>IF(SUM('Control Sample Data'!O$3:O$386)&gt;10,IF(AND(ISNUMBER('Control Sample Data'!O343),'Control Sample Data'!O343&lt;35,'Control Sample Data'!O343&gt;0),'Control Sample Data'!O343-'Choose Housekeeping Genes'!AM$27,35-'Choose Housekeeping Genes'!AM$27),"")</f>
        <v/>
      </c>
      <c r="AL343" s="132" t="str">
        <f>IF(SUM('Control Sample Data'!P$3:P$386)&gt;10,IF(AND(ISNUMBER('Control Sample Data'!P343),'Control Sample Data'!P343&lt;35,'Control Sample Data'!P343&gt;0),'Control Sample Data'!P343-'Choose Housekeeping Genes'!AN$27,35-'Choose Housekeeping Genes'!AN$27),"")</f>
        <v/>
      </c>
      <c r="AM343" s="132" t="str">
        <f>IF(SUM('Control Sample Data'!Q$3:Q$386)&gt;10,IF(AND(ISNUMBER('Control Sample Data'!Q343),'Control Sample Data'!Q343&lt;35,'Control Sample Data'!Q343&gt;0),'Control Sample Data'!Q343-'Choose Housekeeping Genes'!AO$27,35-'Choose Housekeeping Genes'!AO$27),"")</f>
        <v/>
      </c>
      <c r="AN343" s="132" t="str">
        <f>IF(SUM('Control Sample Data'!R$3:R$386)&gt;10,IF(AND(ISNUMBER('Control Sample Data'!R343),'Control Sample Data'!R343&lt;35,'Control Sample Data'!R343&gt;0),'Control Sample Data'!R343-'Choose Housekeeping Genes'!AP$27,35-'Choose Housekeeping Genes'!AP$27),"")</f>
        <v/>
      </c>
      <c r="AO343" s="132" t="str">
        <f>IF(SUM('Control Sample Data'!S$3:S$386)&gt;10,IF(AND(ISNUMBER('Control Sample Data'!S343),'Control Sample Data'!S343&lt;35,'Control Sample Data'!S343&gt;0),'Control Sample Data'!S343-'Choose Housekeeping Genes'!AQ$27,35-'Choose Housekeeping Genes'!AQ$27),"")</f>
        <v/>
      </c>
      <c r="AP343" s="132" t="str">
        <f>IF(SUM('Control Sample Data'!T$3:T$386)&gt;10,IF(AND(ISNUMBER('Control Sample Data'!T343),'Control Sample Data'!T343&lt;35,'Control Sample Data'!T343&gt;0),'Control Sample Data'!T343-'Choose Housekeeping Genes'!AR$27,35-'Choose Housekeeping Genes'!AR$27),"")</f>
        <v/>
      </c>
      <c r="AQ343" s="132" t="str">
        <f>IF(SUM('Control Sample Data'!U$3:U$386)&gt;10,IF(AND(ISNUMBER('Control Sample Data'!U343),'Control Sample Data'!U343&lt;35,'Control Sample Data'!U343&gt;0),'Control Sample Data'!U343-'Choose Housekeeping Genes'!AS$27,35-'Choose Housekeeping Genes'!AS$27),"")</f>
        <v/>
      </c>
      <c r="AR343" s="132" t="str">
        <f>IF(SUM('Control Sample Data'!V$3:V$386)&gt;10,IF(AND(ISNUMBER('Control Sample Data'!V343),'Control Sample Data'!V343&lt;35,'Control Sample Data'!V343&gt;0),'Control Sample Data'!V343-'Choose Housekeeping Genes'!AT$27,35-'Choose Housekeeping Genes'!AT$27),"")</f>
        <v/>
      </c>
      <c r="AS343" s="135" t="str">
        <f>'Control Sample Data'!A343</f>
        <v>ZNF582-AS1-3</v>
      </c>
      <c r="AT343" s="35" t="s">
        <v>389</v>
      </c>
      <c r="AU343" s="132" t="str">
        <f ca="1">IF(ISNUMBER(C343-'Choose Housekeeping Genes'!D$17),C343-'Choose Housekeeping Genes'!D$17,"")</f>
        <v/>
      </c>
      <c r="AV343" s="132" t="str">
        <f ca="1">IF(ISNUMBER(D343-'Choose Housekeeping Genes'!E$17),D343-'Choose Housekeeping Genes'!E$17,"")</f>
        <v/>
      </c>
      <c r="AW343" s="132" t="str">
        <f ca="1">IF(ISNUMBER(E343-'Choose Housekeeping Genes'!F$17),E343-'Choose Housekeeping Genes'!F$17,"")</f>
        <v/>
      </c>
      <c r="AX343" s="132" t="str">
        <f ca="1">IF(ISNUMBER(F343-'Choose Housekeeping Genes'!G$17),F343-'Choose Housekeeping Genes'!G$17,"")</f>
        <v/>
      </c>
      <c r="AY343" s="132" t="str">
        <f ca="1">IF(ISNUMBER(G343-'Choose Housekeeping Genes'!H$17),G343-'Choose Housekeeping Genes'!H$17,"")</f>
        <v/>
      </c>
      <c r="AZ343" s="132" t="str">
        <f ca="1">IF(ISNUMBER(H343-'Choose Housekeeping Genes'!I$17),H343-'Choose Housekeeping Genes'!I$17,"")</f>
        <v/>
      </c>
      <c r="BA343" s="132" t="str">
        <f ca="1">IF(ISNUMBER(I343-'Choose Housekeeping Genes'!J$17),I343-'Choose Housekeeping Genes'!J$17,"")</f>
        <v/>
      </c>
      <c r="BB343" s="132" t="str">
        <f ca="1">IF(ISNUMBER(J343-'Choose Housekeeping Genes'!K$17),J343-'Choose Housekeeping Genes'!K$17,"")</f>
        <v/>
      </c>
      <c r="BC343" s="132" t="str">
        <f ca="1">IF(ISNUMBER(K343-'Choose Housekeeping Genes'!L$17),K343-'Choose Housekeeping Genes'!L$17,"")</f>
        <v/>
      </c>
      <c r="BD343" s="132" t="str">
        <f ca="1">IF(ISNUMBER(L343-'Choose Housekeeping Genes'!M$17),L343-'Choose Housekeeping Genes'!M$17,"")</f>
        <v/>
      </c>
      <c r="BE343" s="132" t="str">
        <f ca="1">IF(ISNUMBER(M343-'Choose Housekeeping Genes'!N$17),M343-'Choose Housekeeping Genes'!N$17,"")</f>
        <v/>
      </c>
      <c r="BF343" s="132" t="str">
        <f ca="1">IF(ISNUMBER(N343-'Choose Housekeeping Genes'!O$17),N343-'Choose Housekeeping Genes'!O$17,"")</f>
        <v/>
      </c>
      <c r="BG343" s="132" t="str">
        <f ca="1">IF(ISNUMBER(O343-'Choose Housekeeping Genes'!P$17),O343-'Choose Housekeeping Genes'!P$17,"")</f>
        <v/>
      </c>
      <c r="BH343" s="132" t="str">
        <f ca="1">IF(ISNUMBER(P343-'Choose Housekeeping Genes'!Q$17),P343-'Choose Housekeeping Genes'!Q$17,"")</f>
        <v/>
      </c>
      <c r="BI343" s="132" t="str">
        <f ca="1">IF(ISNUMBER(Q343-'Choose Housekeeping Genes'!R$17),Q343-'Choose Housekeeping Genes'!R$17,"")</f>
        <v/>
      </c>
      <c r="BJ343" s="132" t="str">
        <f ca="1">IF(ISNUMBER(R343-'Choose Housekeeping Genes'!S$17),R343-'Choose Housekeeping Genes'!S$17,"")</f>
        <v/>
      </c>
      <c r="BK343" s="132" t="str">
        <f ca="1">IF(ISNUMBER(S343-'Choose Housekeeping Genes'!T$17),S343-'Choose Housekeeping Genes'!T$17,"")</f>
        <v/>
      </c>
      <c r="BL343" s="132" t="str">
        <f ca="1">IF(ISNUMBER(T343-'Choose Housekeeping Genes'!U$17),T343-'Choose Housekeeping Genes'!U$17,"")</f>
        <v/>
      </c>
      <c r="BM343" s="132" t="str">
        <f ca="1">IF(ISNUMBER(U343-'Choose Housekeeping Genes'!V$17),U343-'Choose Housekeeping Genes'!V$17,"")</f>
        <v/>
      </c>
      <c r="BN343" s="132" t="str">
        <f ca="1">IF(ISNUMBER(V343-'Choose Housekeeping Genes'!W$17),V343-'Choose Housekeeping Genes'!W$17,"")</f>
        <v/>
      </c>
      <c r="BO343" s="142" t="str">
        <f t="shared" si="20"/>
        <v>ZNF582-AS1-3</v>
      </c>
      <c r="BP343" s="141" t="s">
        <v>389</v>
      </c>
      <c r="BQ343" s="132" t="str">
        <f ca="1">IF(ISNUMBER(Y343-'Choose Housekeeping Genes'!AA$17),Y343-'Choose Housekeeping Genes'!AA$17,"")</f>
        <v/>
      </c>
      <c r="BR343" s="132" t="str">
        <f ca="1">IF(ISNUMBER(Z343-'Choose Housekeeping Genes'!AB$17),Z343-'Choose Housekeeping Genes'!AB$17,"")</f>
        <v/>
      </c>
      <c r="BS343" s="132" t="str">
        <f ca="1">IF(ISNUMBER(AA343-'Choose Housekeeping Genes'!AC$17),AA343-'Choose Housekeeping Genes'!AC$17,"")</f>
        <v/>
      </c>
      <c r="BT343" s="132" t="str">
        <f ca="1">IF(ISNUMBER(AB343-'Choose Housekeeping Genes'!AD$17),AB343-'Choose Housekeeping Genes'!AD$17,"")</f>
        <v/>
      </c>
      <c r="BU343" s="132" t="str">
        <f ca="1">IF(ISNUMBER(AC343-'Choose Housekeeping Genes'!AE$17),AC343-'Choose Housekeeping Genes'!AE$17,"")</f>
        <v/>
      </c>
      <c r="BV343" s="132" t="str">
        <f ca="1">IF(ISNUMBER(AD343-'Choose Housekeeping Genes'!AF$17),AD343-'Choose Housekeeping Genes'!AF$17,"")</f>
        <v/>
      </c>
      <c r="BW343" s="132" t="str">
        <f ca="1">IF(ISNUMBER(AE343-'Choose Housekeeping Genes'!AG$17),AE343-'Choose Housekeeping Genes'!AG$17,"")</f>
        <v/>
      </c>
      <c r="BX343" s="132" t="str">
        <f ca="1">IF(ISNUMBER(AF343-'Choose Housekeeping Genes'!AH$17),AF343-'Choose Housekeeping Genes'!AH$17,"")</f>
        <v/>
      </c>
      <c r="BY343" s="132" t="str">
        <f ca="1">IF(ISNUMBER(AG343-'Choose Housekeeping Genes'!AI$17),AG343-'Choose Housekeeping Genes'!AI$17,"")</f>
        <v/>
      </c>
      <c r="BZ343" s="132" t="str">
        <f ca="1">IF(ISNUMBER(AH343-'Choose Housekeeping Genes'!AJ$17),AH343-'Choose Housekeeping Genes'!AJ$17,"")</f>
        <v/>
      </c>
      <c r="CA343" s="132" t="str">
        <f ca="1">IF(ISNUMBER(AI343-'Choose Housekeeping Genes'!AK$17),AI343-'Choose Housekeeping Genes'!AK$17,"")</f>
        <v/>
      </c>
      <c r="CB343" s="132" t="str">
        <f ca="1">IF(ISNUMBER(AJ343-'Choose Housekeeping Genes'!AL$17),AJ343-'Choose Housekeeping Genes'!AL$17,"")</f>
        <v/>
      </c>
      <c r="CC343" s="132" t="str">
        <f ca="1">IF(ISNUMBER(AK343-'Choose Housekeeping Genes'!AM$17),AK343-'Choose Housekeeping Genes'!AM$17,"")</f>
        <v/>
      </c>
      <c r="CD343" s="132" t="str">
        <f ca="1">IF(ISNUMBER(AL343-'Choose Housekeeping Genes'!AN$17),AL343-'Choose Housekeeping Genes'!AN$17,"")</f>
        <v/>
      </c>
      <c r="CE343" s="132" t="str">
        <f ca="1">IF(ISNUMBER(AM343-'Choose Housekeeping Genes'!AO$17),AM343-'Choose Housekeeping Genes'!AO$17,"")</f>
        <v/>
      </c>
      <c r="CF343" s="132" t="str">
        <f ca="1">IF(ISNUMBER(AN343-'Choose Housekeeping Genes'!AP$17),AN343-'Choose Housekeeping Genes'!AP$17,"")</f>
        <v/>
      </c>
      <c r="CG343" s="132" t="str">
        <f ca="1">IF(ISNUMBER(AO343-'Choose Housekeeping Genes'!AQ$17),AO343-'Choose Housekeeping Genes'!AQ$17,"")</f>
        <v/>
      </c>
      <c r="CH343" s="132" t="str">
        <f ca="1">IF(ISNUMBER(AP343-'Choose Housekeeping Genes'!AR$17),AP343-'Choose Housekeeping Genes'!AR$17,"")</f>
        <v/>
      </c>
      <c r="CI343" s="132" t="str">
        <f ca="1">IF(ISNUMBER(AQ343-'Choose Housekeeping Genes'!AS$17),AQ343-'Choose Housekeeping Genes'!AS$17,"")</f>
        <v/>
      </c>
      <c r="CJ343" s="132" t="str">
        <f ca="1">IF(ISNUMBER(AR343-'Choose Housekeeping Genes'!AT$17),AR343-'Choose Housekeeping Genes'!AT$17,"")</f>
        <v/>
      </c>
      <c r="CK343" s="137" t="e">
        <f t="shared" ca="1" si="18"/>
        <v>#DIV/0!</v>
      </c>
      <c r="CL343" s="138" t="e">
        <f t="shared" ca="1" si="19"/>
        <v>#DIV/0!</v>
      </c>
    </row>
    <row r="344" spans="1:90" ht="12.75" x14ac:dyDescent="0.15">
      <c r="A344" s="131" t="str">
        <f>'Transcript table'!C344</f>
        <v>PTCSC1</v>
      </c>
      <c r="B344" s="35" t="s">
        <v>390</v>
      </c>
      <c r="C344" s="132" t="str">
        <f>IF(SUM('Test Sample Data'!C$3:C$386)&gt;10,IF(AND(ISNUMBER('Test Sample Data'!C344),'Test Sample Data'!C344&lt;35,'Test Sample Data'!C344&gt;0),'Test Sample Data'!C344-'Choose Housekeeping Genes'!D$27,35-'Choose Housekeeping Genes'!D$27),"")</f>
        <v/>
      </c>
      <c r="D344" s="132" t="str">
        <f>IF(SUM('Test Sample Data'!D$3:D$386)&gt;10,IF(AND(ISNUMBER('Test Sample Data'!D344),'Test Sample Data'!D344&lt;35,'Test Sample Data'!D344&gt;0),'Test Sample Data'!D344-'Choose Housekeeping Genes'!E$27,35-'Choose Housekeeping Genes'!E$27),"")</f>
        <v/>
      </c>
      <c r="E344" s="132" t="str">
        <f>IF(SUM('Test Sample Data'!E$3:E$386)&gt;10,IF(AND(ISNUMBER('Test Sample Data'!E344),'Test Sample Data'!E344&lt;35,'Test Sample Data'!E344&gt;0),'Test Sample Data'!E344-'Choose Housekeeping Genes'!F$27,35-'Choose Housekeeping Genes'!F$27),"")</f>
        <v/>
      </c>
      <c r="F344" s="132" t="str">
        <f>IF(SUM('Test Sample Data'!F$3:F$386)&gt;10,IF(AND(ISNUMBER('Test Sample Data'!F344),'Test Sample Data'!F344&lt;35,'Test Sample Data'!F344&gt;0),'Test Sample Data'!F344-'Choose Housekeeping Genes'!G$27,35-'Choose Housekeeping Genes'!G$27),"")</f>
        <v/>
      </c>
      <c r="G344" s="132" t="str">
        <f>IF(SUM('Test Sample Data'!G$3:G$386)&gt;10,IF(AND(ISNUMBER('Test Sample Data'!G344),'Test Sample Data'!G344&lt;35,'Test Sample Data'!G344&gt;0),'Test Sample Data'!G344-'Choose Housekeeping Genes'!H$27,35-'Choose Housekeeping Genes'!H$27),"")</f>
        <v/>
      </c>
      <c r="H344" s="132" t="str">
        <f>IF(SUM('Test Sample Data'!H$3:H$386)&gt;10,IF(AND(ISNUMBER('Test Sample Data'!H344),'Test Sample Data'!H344&lt;35,'Test Sample Data'!H344&gt;0),'Test Sample Data'!H344-'Choose Housekeeping Genes'!I$27,35-'Choose Housekeeping Genes'!I$27),"")</f>
        <v/>
      </c>
      <c r="I344" s="132" t="str">
        <f>IF(SUM('Test Sample Data'!I$3:I$386)&gt;10,IF(AND(ISNUMBER('Test Sample Data'!I344),'Test Sample Data'!I344&lt;35,'Test Sample Data'!I344&gt;0),'Test Sample Data'!I344-'Choose Housekeeping Genes'!J$27,35-'Choose Housekeeping Genes'!J$27),"")</f>
        <v/>
      </c>
      <c r="J344" s="132" t="str">
        <f>IF(SUM('Test Sample Data'!J$3:J$386)&gt;10,IF(AND(ISNUMBER('Test Sample Data'!J344),'Test Sample Data'!J344&lt;35,'Test Sample Data'!J344&gt;0),'Test Sample Data'!J344-'Choose Housekeeping Genes'!K$27,35-'Choose Housekeeping Genes'!K$27),"")</f>
        <v/>
      </c>
      <c r="K344" s="132" t="str">
        <f>IF(SUM('Test Sample Data'!K$3:K$386)&gt;10,IF(AND(ISNUMBER('Test Sample Data'!K344),'Test Sample Data'!K344&lt;35,'Test Sample Data'!K344&gt;0),'Test Sample Data'!K344-'Choose Housekeeping Genes'!L$27,35-'Choose Housekeeping Genes'!L$27),"")</f>
        <v/>
      </c>
      <c r="L344" s="132" t="str">
        <f>IF(SUM('Test Sample Data'!L$3:L$386)&gt;10,IF(AND(ISNUMBER('Test Sample Data'!L344),'Test Sample Data'!L344&lt;35,'Test Sample Data'!L344&gt;0),'Test Sample Data'!L344-'Choose Housekeeping Genes'!M$27,35-'Choose Housekeeping Genes'!M$27),"")</f>
        <v/>
      </c>
      <c r="M344" s="132" t="str">
        <f>IF(SUM('Test Sample Data'!M$3:M$386)&gt;10,IF(AND(ISNUMBER('Test Sample Data'!M344),'Test Sample Data'!M344&lt;35,'Test Sample Data'!M344&gt;0),'Test Sample Data'!M344-'Choose Housekeeping Genes'!N$27,35-'Choose Housekeeping Genes'!N$27),"")</f>
        <v/>
      </c>
      <c r="N344" s="132" t="str">
        <f>IF(SUM('Test Sample Data'!N$3:N$386)&gt;10,IF(AND(ISNUMBER('Test Sample Data'!N344),'Test Sample Data'!N344&lt;35,'Test Sample Data'!N344&gt;0),'Test Sample Data'!N344-'Choose Housekeeping Genes'!O$27,35-'Choose Housekeeping Genes'!O$27),"")</f>
        <v/>
      </c>
      <c r="O344" s="132" t="str">
        <f>IF(SUM('Test Sample Data'!O$3:O$386)&gt;10,IF(AND(ISNUMBER('Test Sample Data'!O344),'Test Sample Data'!O344&lt;35,'Test Sample Data'!O344&gt;0),'Test Sample Data'!O344-'Choose Housekeeping Genes'!P$27,35-'Choose Housekeeping Genes'!P$27),"")</f>
        <v/>
      </c>
      <c r="P344" s="132" t="str">
        <f>IF(SUM('Test Sample Data'!P$3:P$386)&gt;10,IF(AND(ISNUMBER('Test Sample Data'!P344),'Test Sample Data'!P344&lt;35,'Test Sample Data'!P344&gt;0),'Test Sample Data'!P344-'Choose Housekeeping Genes'!Q$27,35-'Choose Housekeeping Genes'!Q$27),"")</f>
        <v/>
      </c>
      <c r="Q344" s="132" t="str">
        <f>IF(SUM('Test Sample Data'!Q$3:Q$386)&gt;10,IF(AND(ISNUMBER('Test Sample Data'!Q344),'Test Sample Data'!Q344&lt;35,'Test Sample Data'!Q344&gt;0),'Test Sample Data'!Q344-'Choose Housekeeping Genes'!R$27,35-'Choose Housekeeping Genes'!R$27),"")</f>
        <v/>
      </c>
      <c r="R344" s="132" t="str">
        <f>IF(SUM('Test Sample Data'!R$3:R$386)&gt;10,IF(AND(ISNUMBER('Test Sample Data'!R344),'Test Sample Data'!R344&lt;35,'Test Sample Data'!R344&gt;0),'Test Sample Data'!R344-'Choose Housekeeping Genes'!S$27,35-'Choose Housekeeping Genes'!S$27),"")</f>
        <v/>
      </c>
      <c r="S344" s="132" t="str">
        <f>IF(SUM('Test Sample Data'!S$3:S$386)&gt;10,IF(AND(ISNUMBER('Test Sample Data'!S344),'Test Sample Data'!S344&lt;35,'Test Sample Data'!S344&gt;0),'Test Sample Data'!S344-'Choose Housekeeping Genes'!T$27,35-'Choose Housekeeping Genes'!T$27),"")</f>
        <v/>
      </c>
      <c r="T344" s="132" t="str">
        <f>IF(SUM('Test Sample Data'!T$3:T$386)&gt;10,IF(AND(ISNUMBER('Test Sample Data'!T344),'Test Sample Data'!T344&lt;35,'Test Sample Data'!T344&gt;0),'Test Sample Data'!T344-'Choose Housekeeping Genes'!U$27,35-'Choose Housekeeping Genes'!U$27),"")</f>
        <v/>
      </c>
      <c r="U344" s="132" t="str">
        <f>IF(SUM('Test Sample Data'!U$3:U$386)&gt;10,IF(AND(ISNUMBER('Test Sample Data'!U344),'Test Sample Data'!U344&lt;35,'Test Sample Data'!U344&gt;0),'Test Sample Data'!U344-'Choose Housekeeping Genes'!V$27,35-'Choose Housekeeping Genes'!V$27),"")</f>
        <v/>
      </c>
      <c r="V344" s="132" t="str">
        <f>IF(SUM('Test Sample Data'!V$3:V$386)&gt;10,IF(AND(ISNUMBER('Test Sample Data'!V344),'Test Sample Data'!V344&lt;35,'Test Sample Data'!V344&gt;0),'Test Sample Data'!V344-'Choose Housekeeping Genes'!W$27,35-'Choose Housekeeping Genes'!W$27),"")</f>
        <v/>
      </c>
      <c r="W344" s="140" t="str">
        <f>'Control Sample Data'!A344</f>
        <v>PTCSC1</v>
      </c>
      <c r="X344" s="141" t="s">
        <v>390</v>
      </c>
      <c r="Y344" s="132" t="str">
        <f>IF(SUM('Control Sample Data'!C$3:C$386)&gt;10,IF(AND(ISNUMBER('Control Sample Data'!C344),'Control Sample Data'!C344&lt;35,'Control Sample Data'!C344&gt;0),'Control Sample Data'!C344-'Choose Housekeeping Genes'!AA$27,35-'Choose Housekeeping Genes'!AA$27),"")</f>
        <v/>
      </c>
      <c r="Z344" s="132" t="str">
        <f>IF(SUM('Control Sample Data'!D$3:D$386)&gt;10,IF(AND(ISNUMBER('Control Sample Data'!D344),'Control Sample Data'!D344&lt;35,'Control Sample Data'!D344&gt;0),'Control Sample Data'!D344-'Choose Housekeeping Genes'!AB$27,35-'Choose Housekeeping Genes'!AB$27),"")</f>
        <v/>
      </c>
      <c r="AA344" s="132" t="str">
        <f>IF(SUM('Control Sample Data'!E$3:E$386)&gt;10,IF(AND(ISNUMBER('Control Sample Data'!E344),'Control Sample Data'!E344&lt;35,'Control Sample Data'!E344&gt;0),'Control Sample Data'!E344-'Choose Housekeeping Genes'!AC$27,35-'Choose Housekeeping Genes'!AC$27),"")</f>
        <v/>
      </c>
      <c r="AB344" s="132" t="str">
        <f>IF(SUM('Control Sample Data'!F$3:F$386)&gt;10,IF(AND(ISNUMBER('Control Sample Data'!F344),'Control Sample Data'!F344&lt;35,'Control Sample Data'!F344&gt;0),'Control Sample Data'!F344-'Choose Housekeeping Genes'!AD$27,35-'Choose Housekeeping Genes'!AD$27),"")</f>
        <v/>
      </c>
      <c r="AC344" s="132" t="str">
        <f>IF(SUM('Control Sample Data'!G$3:G$386)&gt;10,IF(AND(ISNUMBER('Control Sample Data'!G344),'Control Sample Data'!G344&lt;35,'Control Sample Data'!G344&gt;0),'Control Sample Data'!G344-'Choose Housekeeping Genes'!AE$27,35-'Choose Housekeeping Genes'!AE$27),"")</f>
        <v/>
      </c>
      <c r="AD344" s="132" t="str">
        <f>IF(SUM('Control Sample Data'!H$3:H$386)&gt;10,IF(AND(ISNUMBER('Control Sample Data'!H344),'Control Sample Data'!H344&lt;35,'Control Sample Data'!H344&gt;0),'Control Sample Data'!H344-'Choose Housekeeping Genes'!AF$27,35-'Choose Housekeeping Genes'!AF$27),"")</f>
        <v/>
      </c>
      <c r="AE344" s="132" t="str">
        <f>IF(SUM('Control Sample Data'!I$3:I$386)&gt;10,IF(AND(ISNUMBER('Control Sample Data'!I344),'Control Sample Data'!I344&lt;35,'Control Sample Data'!I344&gt;0),'Control Sample Data'!I344-'Choose Housekeeping Genes'!AG$27,35-'Choose Housekeeping Genes'!AG$27),"")</f>
        <v/>
      </c>
      <c r="AF344" s="132" t="str">
        <f>IF(SUM('Control Sample Data'!J$3:J$386)&gt;10,IF(AND(ISNUMBER('Control Sample Data'!J344),'Control Sample Data'!J344&lt;35,'Control Sample Data'!J344&gt;0),'Control Sample Data'!J344-'Choose Housekeeping Genes'!AH$27,35-'Choose Housekeeping Genes'!AH$27),"")</f>
        <v/>
      </c>
      <c r="AG344" s="132" t="str">
        <f>IF(SUM('Control Sample Data'!K$3:K$386)&gt;10,IF(AND(ISNUMBER('Control Sample Data'!K344),'Control Sample Data'!K344&lt;35,'Control Sample Data'!K344&gt;0),'Control Sample Data'!K344-'Choose Housekeeping Genes'!AI$27,35-'Choose Housekeeping Genes'!AI$27),"")</f>
        <v/>
      </c>
      <c r="AH344" s="132" t="str">
        <f>IF(SUM('Control Sample Data'!L$3:L$386)&gt;10,IF(AND(ISNUMBER('Control Sample Data'!L344),'Control Sample Data'!L344&lt;35,'Control Sample Data'!L344&gt;0),'Control Sample Data'!L344-'Choose Housekeeping Genes'!AJ$27,35-'Choose Housekeeping Genes'!AJ$27),"")</f>
        <v/>
      </c>
      <c r="AI344" s="132" t="str">
        <f>IF(SUM('Control Sample Data'!M$3:M$386)&gt;10,IF(AND(ISNUMBER('Control Sample Data'!M344),'Control Sample Data'!M344&lt;35,'Control Sample Data'!M344&gt;0),'Control Sample Data'!M344-'Choose Housekeeping Genes'!AK$27,35-'Choose Housekeeping Genes'!AK$27),"")</f>
        <v/>
      </c>
      <c r="AJ344" s="132" t="str">
        <f>IF(SUM('Control Sample Data'!N$3:N$386)&gt;10,IF(AND(ISNUMBER('Control Sample Data'!N344),'Control Sample Data'!N344&lt;35,'Control Sample Data'!N344&gt;0),'Control Sample Data'!N344-'Choose Housekeeping Genes'!AL$27,35-'Choose Housekeeping Genes'!AL$27),"")</f>
        <v/>
      </c>
      <c r="AK344" s="132" t="str">
        <f>IF(SUM('Control Sample Data'!O$3:O$386)&gt;10,IF(AND(ISNUMBER('Control Sample Data'!O344),'Control Sample Data'!O344&lt;35,'Control Sample Data'!O344&gt;0),'Control Sample Data'!O344-'Choose Housekeeping Genes'!AM$27,35-'Choose Housekeeping Genes'!AM$27),"")</f>
        <v/>
      </c>
      <c r="AL344" s="132" t="str">
        <f>IF(SUM('Control Sample Data'!P$3:P$386)&gt;10,IF(AND(ISNUMBER('Control Sample Data'!P344),'Control Sample Data'!P344&lt;35,'Control Sample Data'!P344&gt;0),'Control Sample Data'!P344-'Choose Housekeeping Genes'!AN$27,35-'Choose Housekeeping Genes'!AN$27),"")</f>
        <v/>
      </c>
      <c r="AM344" s="132" t="str">
        <f>IF(SUM('Control Sample Data'!Q$3:Q$386)&gt;10,IF(AND(ISNUMBER('Control Sample Data'!Q344),'Control Sample Data'!Q344&lt;35,'Control Sample Data'!Q344&gt;0),'Control Sample Data'!Q344-'Choose Housekeeping Genes'!AO$27,35-'Choose Housekeeping Genes'!AO$27),"")</f>
        <v/>
      </c>
      <c r="AN344" s="132" t="str">
        <f>IF(SUM('Control Sample Data'!R$3:R$386)&gt;10,IF(AND(ISNUMBER('Control Sample Data'!R344),'Control Sample Data'!R344&lt;35,'Control Sample Data'!R344&gt;0),'Control Sample Data'!R344-'Choose Housekeeping Genes'!AP$27,35-'Choose Housekeeping Genes'!AP$27),"")</f>
        <v/>
      </c>
      <c r="AO344" s="132" t="str">
        <f>IF(SUM('Control Sample Data'!S$3:S$386)&gt;10,IF(AND(ISNUMBER('Control Sample Data'!S344),'Control Sample Data'!S344&lt;35,'Control Sample Data'!S344&gt;0),'Control Sample Data'!S344-'Choose Housekeeping Genes'!AQ$27,35-'Choose Housekeeping Genes'!AQ$27),"")</f>
        <v/>
      </c>
      <c r="AP344" s="132" t="str">
        <f>IF(SUM('Control Sample Data'!T$3:T$386)&gt;10,IF(AND(ISNUMBER('Control Sample Data'!T344),'Control Sample Data'!T344&lt;35,'Control Sample Data'!T344&gt;0),'Control Sample Data'!T344-'Choose Housekeeping Genes'!AR$27,35-'Choose Housekeeping Genes'!AR$27),"")</f>
        <v/>
      </c>
      <c r="AQ344" s="132" t="str">
        <f>IF(SUM('Control Sample Data'!U$3:U$386)&gt;10,IF(AND(ISNUMBER('Control Sample Data'!U344),'Control Sample Data'!U344&lt;35,'Control Sample Data'!U344&gt;0),'Control Sample Data'!U344-'Choose Housekeeping Genes'!AS$27,35-'Choose Housekeeping Genes'!AS$27),"")</f>
        <v/>
      </c>
      <c r="AR344" s="132" t="str">
        <f>IF(SUM('Control Sample Data'!V$3:V$386)&gt;10,IF(AND(ISNUMBER('Control Sample Data'!V344),'Control Sample Data'!V344&lt;35,'Control Sample Data'!V344&gt;0),'Control Sample Data'!V344-'Choose Housekeeping Genes'!AT$27,35-'Choose Housekeeping Genes'!AT$27),"")</f>
        <v/>
      </c>
      <c r="AS344" s="135" t="str">
        <f>'Control Sample Data'!A344</f>
        <v>PTCSC1</v>
      </c>
      <c r="AT344" s="35" t="s">
        <v>390</v>
      </c>
      <c r="AU344" s="132" t="str">
        <f ca="1">IF(ISNUMBER(C344-'Choose Housekeeping Genes'!D$17),C344-'Choose Housekeeping Genes'!D$17,"")</f>
        <v/>
      </c>
      <c r="AV344" s="132" t="str">
        <f ca="1">IF(ISNUMBER(D344-'Choose Housekeeping Genes'!E$17),D344-'Choose Housekeeping Genes'!E$17,"")</f>
        <v/>
      </c>
      <c r="AW344" s="132" t="str">
        <f ca="1">IF(ISNUMBER(E344-'Choose Housekeeping Genes'!F$17),E344-'Choose Housekeeping Genes'!F$17,"")</f>
        <v/>
      </c>
      <c r="AX344" s="132" t="str">
        <f ca="1">IF(ISNUMBER(F344-'Choose Housekeeping Genes'!G$17),F344-'Choose Housekeeping Genes'!G$17,"")</f>
        <v/>
      </c>
      <c r="AY344" s="132" t="str">
        <f ca="1">IF(ISNUMBER(G344-'Choose Housekeeping Genes'!H$17),G344-'Choose Housekeeping Genes'!H$17,"")</f>
        <v/>
      </c>
      <c r="AZ344" s="132" t="str">
        <f ca="1">IF(ISNUMBER(H344-'Choose Housekeeping Genes'!I$17),H344-'Choose Housekeeping Genes'!I$17,"")</f>
        <v/>
      </c>
      <c r="BA344" s="132" t="str">
        <f ca="1">IF(ISNUMBER(I344-'Choose Housekeeping Genes'!J$17),I344-'Choose Housekeeping Genes'!J$17,"")</f>
        <v/>
      </c>
      <c r="BB344" s="132" t="str">
        <f ca="1">IF(ISNUMBER(J344-'Choose Housekeeping Genes'!K$17),J344-'Choose Housekeeping Genes'!K$17,"")</f>
        <v/>
      </c>
      <c r="BC344" s="132" t="str">
        <f ca="1">IF(ISNUMBER(K344-'Choose Housekeeping Genes'!L$17),K344-'Choose Housekeeping Genes'!L$17,"")</f>
        <v/>
      </c>
      <c r="BD344" s="132" t="str">
        <f ca="1">IF(ISNUMBER(L344-'Choose Housekeeping Genes'!M$17),L344-'Choose Housekeeping Genes'!M$17,"")</f>
        <v/>
      </c>
      <c r="BE344" s="132" t="str">
        <f ca="1">IF(ISNUMBER(M344-'Choose Housekeeping Genes'!N$17),M344-'Choose Housekeeping Genes'!N$17,"")</f>
        <v/>
      </c>
      <c r="BF344" s="132" t="str">
        <f ca="1">IF(ISNUMBER(N344-'Choose Housekeeping Genes'!O$17),N344-'Choose Housekeeping Genes'!O$17,"")</f>
        <v/>
      </c>
      <c r="BG344" s="132" t="str">
        <f ca="1">IF(ISNUMBER(O344-'Choose Housekeeping Genes'!P$17),O344-'Choose Housekeeping Genes'!P$17,"")</f>
        <v/>
      </c>
      <c r="BH344" s="132" t="str">
        <f ca="1">IF(ISNUMBER(P344-'Choose Housekeeping Genes'!Q$17),P344-'Choose Housekeeping Genes'!Q$17,"")</f>
        <v/>
      </c>
      <c r="BI344" s="132" t="str">
        <f ca="1">IF(ISNUMBER(Q344-'Choose Housekeeping Genes'!R$17),Q344-'Choose Housekeeping Genes'!R$17,"")</f>
        <v/>
      </c>
      <c r="BJ344" s="132" t="str">
        <f ca="1">IF(ISNUMBER(R344-'Choose Housekeeping Genes'!S$17),R344-'Choose Housekeeping Genes'!S$17,"")</f>
        <v/>
      </c>
      <c r="BK344" s="132" t="str">
        <f ca="1">IF(ISNUMBER(S344-'Choose Housekeeping Genes'!T$17),S344-'Choose Housekeeping Genes'!T$17,"")</f>
        <v/>
      </c>
      <c r="BL344" s="132" t="str">
        <f ca="1">IF(ISNUMBER(T344-'Choose Housekeeping Genes'!U$17),T344-'Choose Housekeeping Genes'!U$17,"")</f>
        <v/>
      </c>
      <c r="BM344" s="132" t="str">
        <f ca="1">IF(ISNUMBER(U344-'Choose Housekeeping Genes'!V$17),U344-'Choose Housekeeping Genes'!V$17,"")</f>
        <v/>
      </c>
      <c r="BN344" s="132" t="str">
        <f ca="1">IF(ISNUMBER(V344-'Choose Housekeeping Genes'!W$17),V344-'Choose Housekeeping Genes'!W$17,"")</f>
        <v/>
      </c>
      <c r="BO344" s="142" t="str">
        <f t="shared" si="20"/>
        <v>PTCSC1</v>
      </c>
      <c r="BP344" s="141" t="s">
        <v>390</v>
      </c>
      <c r="BQ344" s="132" t="str">
        <f ca="1">IF(ISNUMBER(Y344-'Choose Housekeeping Genes'!AA$17),Y344-'Choose Housekeeping Genes'!AA$17,"")</f>
        <v/>
      </c>
      <c r="BR344" s="132" t="str">
        <f ca="1">IF(ISNUMBER(Z344-'Choose Housekeeping Genes'!AB$17),Z344-'Choose Housekeeping Genes'!AB$17,"")</f>
        <v/>
      </c>
      <c r="BS344" s="132" t="str">
        <f ca="1">IF(ISNUMBER(AA344-'Choose Housekeeping Genes'!AC$17),AA344-'Choose Housekeeping Genes'!AC$17,"")</f>
        <v/>
      </c>
      <c r="BT344" s="132" t="str">
        <f ca="1">IF(ISNUMBER(AB344-'Choose Housekeeping Genes'!AD$17),AB344-'Choose Housekeeping Genes'!AD$17,"")</f>
        <v/>
      </c>
      <c r="BU344" s="132" t="str">
        <f ca="1">IF(ISNUMBER(AC344-'Choose Housekeeping Genes'!AE$17),AC344-'Choose Housekeeping Genes'!AE$17,"")</f>
        <v/>
      </c>
      <c r="BV344" s="132" t="str">
        <f ca="1">IF(ISNUMBER(AD344-'Choose Housekeeping Genes'!AF$17),AD344-'Choose Housekeeping Genes'!AF$17,"")</f>
        <v/>
      </c>
      <c r="BW344" s="132" t="str">
        <f ca="1">IF(ISNUMBER(AE344-'Choose Housekeeping Genes'!AG$17),AE344-'Choose Housekeeping Genes'!AG$17,"")</f>
        <v/>
      </c>
      <c r="BX344" s="132" t="str">
        <f ca="1">IF(ISNUMBER(AF344-'Choose Housekeeping Genes'!AH$17),AF344-'Choose Housekeeping Genes'!AH$17,"")</f>
        <v/>
      </c>
      <c r="BY344" s="132" t="str">
        <f ca="1">IF(ISNUMBER(AG344-'Choose Housekeeping Genes'!AI$17),AG344-'Choose Housekeeping Genes'!AI$17,"")</f>
        <v/>
      </c>
      <c r="BZ344" s="132" t="str">
        <f ca="1">IF(ISNUMBER(AH344-'Choose Housekeeping Genes'!AJ$17),AH344-'Choose Housekeeping Genes'!AJ$17,"")</f>
        <v/>
      </c>
      <c r="CA344" s="132" t="str">
        <f ca="1">IF(ISNUMBER(AI344-'Choose Housekeeping Genes'!AK$17),AI344-'Choose Housekeeping Genes'!AK$17,"")</f>
        <v/>
      </c>
      <c r="CB344" s="132" t="str">
        <f ca="1">IF(ISNUMBER(AJ344-'Choose Housekeeping Genes'!AL$17),AJ344-'Choose Housekeeping Genes'!AL$17,"")</f>
        <v/>
      </c>
      <c r="CC344" s="132" t="str">
        <f ca="1">IF(ISNUMBER(AK344-'Choose Housekeeping Genes'!AM$17),AK344-'Choose Housekeeping Genes'!AM$17,"")</f>
        <v/>
      </c>
      <c r="CD344" s="132" t="str">
        <f ca="1">IF(ISNUMBER(AL344-'Choose Housekeeping Genes'!AN$17),AL344-'Choose Housekeeping Genes'!AN$17,"")</f>
        <v/>
      </c>
      <c r="CE344" s="132" t="str">
        <f ca="1">IF(ISNUMBER(AM344-'Choose Housekeeping Genes'!AO$17),AM344-'Choose Housekeeping Genes'!AO$17,"")</f>
        <v/>
      </c>
      <c r="CF344" s="132" t="str">
        <f ca="1">IF(ISNUMBER(AN344-'Choose Housekeeping Genes'!AP$17),AN344-'Choose Housekeeping Genes'!AP$17,"")</f>
        <v/>
      </c>
      <c r="CG344" s="132" t="str">
        <f ca="1">IF(ISNUMBER(AO344-'Choose Housekeeping Genes'!AQ$17),AO344-'Choose Housekeeping Genes'!AQ$17,"")</f>
        <v/>
      </c>
      <c r="CH344" s="132" t="str">
        <f ca="1">IF(ISNUMBER(AP344-'Choose Housekeeping Genes'!AR$17),AP344-'Choose Housekeeping Genes'!AR$17,"")</f>
        <v/>
      </c>
      <c r="CI344" s="132" t="str">
        <f ca="1">IF(ISNUMBER(AQ344-'Choose Housekeeping Genes'!AS$17),AQ344-'Choose Housekeeping Genes'!AS$17,"")</f>
        <v/>
      </c>
      <c r="CJ344" s="132" t="str">
        <f ca="1">IF(ISNUMBER(AR344-'Choose Housekeeping Genes'!AT$17),AR344-'Choose Housekeeping Genes'!AT$17,"")</f>
        <v/>
      </c>
      <c r="CK344" s="137" t="e">
        <f t="shared" ca="1" si="18"/>
        <v>#DIV/0!</v>
      </c>
      <c r="CL344" s="138" t="e">
        <f t="shared" ca="1" si="19"/>
        <v>#DIV/0!</v>
      </c>
    </row>
    <row r="345" spans="1:90" ht="12.75" x14ac:dyDescent="0.15">
      <c r="A345" s="131" t="str">
        <f>'Transcript table'!C345</f>
        <v>AK095147</v>
      </c>
      <c r="B345" s="35" t="s">
        <v>391</v>
      </c>
      <c r="C345" s="132" t="str">
        <f>IF(SUM('Test Sample Data'!C$3:C$386)&gt;10,IF(AND(ISNUMBER('Test Sample Data'!C345),'Test Sample Data'!C345&lt;35,'Test Sample Data'!C345&gt;0),'Test Sample Data'!C345-'Choose Housekeeping Genes'!D$27,35-'Choose Housekeeping Genes'!D$27),"")</f>
        <v/>
      </c>
      <c r="D345" s="132" t="str">
        <f>IF(SUM('Test Sample Data'!D$3:D$386)&gt;10,IF(AND(ISNUMBER('Test Sample Data'!D345),'Test Sample Data'!D345&lt;35,'Test Sample Data'!D345&gt;0),'Test Sample Data'!D345-'Choose Housekeeping Genes'!E$27,35-'Choose Housekeeping Genes'!E$27),"")</f>
        <v/>
      </c>
      <c r="E345" s="132" t="str">
        <f>IF(SUM('Test Sample Data'!E$3:E$386)&gt;10,IF(AND(ISNUMBER('Test Sample Data'!E345),'Test Sample Data'!E345&lt;35,'Test Sample Data'!E345&gt;0),'Test Sample Data'!E345-'Choose Housekeeping Genes'!F$27,35-'Choose Housekeeping Genes'!F$27),"")</f>
        <v/>
      </c>
      <c r="F345" s="132" t="str">
        <f>IF(SUM('Test Sample Data'!F$3:F$386)&gt;10,IF(AND(ISNUMBER('Test Sample Data'!F345),'Test Sample Data'!F345&lt;35,'Test Sample Data'!F345&gt;0),'Test Sample Data'!F345-'Choose Housekeeping Genes'!G$27,35-'Choose Housekeeping Genes'!G$27),"")</f>
        <v/>
      </c>
      <c r="G345" s="132" t="str">
        <f>IF(SUM('Test Sample Data'!G$3:G$386)&gt;10,IF(AND(ISNUMBER('Test Sample Data'!G345),'Test Sample Data'!G345&lt;35,'Test Sample Data'!G345&gt;0),'Test Sample Data'!G345-'Choose Housekeeping Genes'!H$27,35-'Choose Housekeeping Genes'!H$27),"")</f>
        <v/>
      </c>
      <c r="H345" s="132" t="str">
        <f>IF(SUM('Test Sample Data'!H$3:H$386)&gt;10,IF(AND(ISNUMBER('Test Sample Data'!H345),'Test Sample Data'!H345&lt;35,'Test Sample Data'!H345&gt;0),'Test Sample Data'!H345-'Choose Housekeeping Genes'!I$27,35-'Choose Housekeeping Genes'!I$27),"")</f>
        <v/>
      </c>
      <c r="I345" s="132" t="str">
        <f>IF(SUM('Test Sample Data'!I$3:I$386)&gt;10,IF(AND(ISNUMBER('Test Sample Data'!I345),'Test Sample Data'!I345&lt;35,'Test Sample Data'!I345&gt;0),'Test Sample Data'!I345-'Choose Housekeeping Genes'!J$27,35-'Choose Housekeeping Genes'!J$27),"")</f>
        <v/>
      </c>
      <c r="J345" s="132" t="str">
        <f>IF(SUM('Test Sample Data'!J$3:J$386)&gt;10,IF(AND(ISNUMBER('Test Sample Data'!J345),'Test Sample Data'!J345&lt;35,'Test Sample Data'!J345&gt;0),'Test Sample Data'!J345-'Choose Housekeeping Genes'!K$27,35-'Choose Housekeeping Genes'!K$27),"")</f>
        <v/>
      </c>
      <c r="K345" s="132" t="str">
        <f>IF(SUM('Test Sample Data'!K$3:K$386)&gt;10,IF(AND(ISNUMBER('Test Sample Data'!K345),'Test Sample Data'!K345&lt;35,'Test Sample Data'!K345&gt;0),'Test Sample Data'!K345-'Choose Housekeeping Genes'!L$27,35-'Choose Housekeeping Genes'!L$27),"")</f>
        <v/>
      </c>
      <c r="L345" s="132" t="str">
        <f>IF(SUM('Test Sample Data'!L$3:L$386)&gt;10,IF(AND(ISNUMBER('Test Sample Data'!L345),'Test Sample Data'!L345&lt;35,'Test Sample Data'!L345&gt;0),'Test Sample Data'!L345-'Choose Housekeeping Genes'!M$27,35-'Choose Housekeeping Genes'!M$27),"")</f>
        <v/>
      </c>
      <c r="M345" s="132" t="str">
        <f>IF(SUM('Test Sample Data'!M$3:M$386)&gt;10,IF(AND(ISNUMBER('Test Sample Data'!M345),'Test Sample Data'!M345&lt;35,'Test Sample Data'!M345&gt;0),'Test Sample Data'!M345-'Choose Housekeeping Genes'!N$27,35-'Choose Housekeeping Genes'!N$27),"")</f>
        <v/>
      </c>
      <c r="N345" s="132" t="str">
        <f>IF(SUM('Test Sample Data'!N$3:N$386)&gt;10,IF(AND(ISNUMBER('Test Sample Data'!N345),'Test Sample Data'!N345&lt;35,'Test Sample Data'!N345&gt;0),'Test Sample Data'!N345-'Choose Housekeeping Genes'!O$27,35-'Choose Housekeeping Genes'!O$27),"")</f>
        <v/>
      </c>
      <c r="O345" s="132" t="str">
        <f>IF(SUM('Test Sample Data'!O$3:O$386)&gt;10,IF(AND(ISNUMBER('Test Sample Data'!O345),'Test Sample Data'!O345&lt;35,'Test Sample Data'!O345&gt;0),'Test Sample Data'!O345-'Choose Housekeeping Genes'!P$27,35-'Choose Housekeeping Genes'!P$27),"")</f>
        <v/>
      </c>
      <c r="P345" s="132" t="str">
        <f>IF(SUM('Test Sample Data'!P$3:P$386)&gt;10,IF(AND(ISNUMBER('Test Sample Data'!P345),'Test Sample Data'!P345&lt;35,'Test Sample Data'!P345&gt;0),'Test Sample Data'!P345-'Choose Housekeeping Genes'!Q$27,35-'Choose Housekeeping Genes'!Q$27),"")</f>
        <v/>
      </c>
      <c r="Q345" s="132" t="str">
        <f>IF(SUM('Test Sample Data'!Q$3:Q$386)&gt;10,IF(AND(ISNUMBER('Test Sample Data'!Q345),'Test Sample Data'!Q345&lt;35,'Test Sample Data'!Q345&gt;0),'Test Sample Data'!Q345-'Choose Housekeeping Genes'!R$27,35-'Choose Housekeeping Genes'!R$27),"")</f>
        <v/>
      </c>
      <c r="R345" s="132" t="str">
        <f>IF(SUM('Test Sample Data'!R$3:R$386)&gt;10,IF(AND(ISNUMBER('Test Sample Data'!R345),'Test Sample Data'!R345&lt;35,'Test Sample Data'!R345&gt;0),'Test Sample Data'!R345-'Choose Housekeeping Genes'!S$27,35-'Choose Housekeeping Genes'!S$27),"")</f>
        <v/>
      </c>
      <c r="S345" s="132" t="str">
        <f>IF(SUM('Test Sample Data'!S$3:S$386)&gt;10,IF(AND(ISNUMBER('Test Sample Data'!S345),'Test Sample Data'!S345&lt;35,'Test Sample Data'!S345&gt;0),'Test Sample Data'!S345-'Choose Housekeeping Genes'!T$27,35-'Choose Housekeeping Genes'!T$27),"")</f>
        <v/>
      </c>
      <c r="T345" s="132" t="str">
        <f>IF(SUM('Test Sample Data'!T$3:T$386)&gt;10,IF(AND(ISNUMBER('Test Sample Data'!T345),'Test Sample Data'!T345&lt;35,'Test Sample Data'!T345&gt;0),'Test Sample Data'!T345-'Choose Housekeeping Genes'!U$27,35-'Choose Housekeeping Genes'!U$27),"")</f>
        <v/>
      </c>
      <c r="U345" s="132" t="str">
        <f>IF(SUM('Test Sample Data'!U$3:U$386)&gt;10,IF(AND(ISNUMBER('Test Sample Data'!U345),'Test Sample Data'!U345&lt;35,'Test Sample Data'!U345&gt;0),'Test Sample Data'!U345-'Choose Housekeeping Genes'!V$27,35-'Choose Housekeeping Genes'!V$27),"")</f>
        <v/>
      </c>
      <c r="V345" s="132" t="str">
        <f>IF(SUM('Test Sample Data'!V$3:V$386)&gt;10,IF(AND(ISNUMBER('Test Sample Data'!V345),'Test Sample Data'!V345&lt;35,'Test Sample Data'!V345&gt;0),'Test Sample Data'!V345-'Choose Housekeeping Genes'!W$27,35-'Choose Housekeeping Genes'!W$27),"")</f>
        <v/>
      </c>
      <c r="W345" s="140" t="str">
        <f>'Control Sample Data'!A345</f>
        <v>AK095147</v>
      </c>
      <c r="X345" s="141" t="s">
        <v>391</v>
      </c>
      <c r="Y345" s="132" t="str">
        <f>IF(SUM('Control Sample Data'!C$3:C$386)&gt;10,IF(AND(ISNUMBER('Control Sample Data'!C345),'Control Sample Data'!C345&lt;35,'Control Sample Data'!C345&gt;0),'Control Sample Data'!C345-'Choose Housekeeping Genes'!AA$27,35-'Choose Housekeeping Genes'!AA$27),"")</f>
        <v/>
      </c>
      <c r="Z345" s="132" t="str">
        <f>IF(SUM('Control Sample Data'!D$3:D$386)&gt;10,IF(AND(ISNUMBER('Control Sample Data'!D345),'Control Sample Data'!D345&lt;35,'Control Sample Data'!D345&gt;0),'Control Sample Data'!D345-'Choose Housekeeping Genes'!AB$27,35-'Choose Housekeeping Genes'!AB$27),"")</f>
        <v/>
      </c>
      <c r="AA345" s="132" t="str">
        <f>IF(SUM('Control Sample Data'!E$3:E$386)&gt;10,IF(AND(ISNUMBER('Control Sample Data'!E345),'Control Sample Data'!E345&lt;35,'Control Sample Data'!E345&gt;0),'Control Sample Data'!E345-'Choose Housekeeping Genes'!AC$27,35-'Choose Housekeeping Genes'!AC$27),"")</f>
        <v/>
      </c>
      <c r="AB345" s="132" t="str">
        <f>IF(SUM('Control Sample Data'!F$3:F$386)&gt;10,IF(AND(ISNUMBER('Control Sample Data'!F345),'Control Sample Data'!F345&lt;35,'Control Sample Data'!F345&gt;0),'Control Sample Data'!F345-'Choose Housekeeping Genes'!AD$27,35-'Choose Housekeeping Genes'!AD$27),"")</f>
        <v/>
      </c>
      <c r="AC345" s="132" t="str">
        <f>IF(SUM('Control Sample Data'!G$3:G$386)&gt;10,IF(AND(ISNUMBER('Control Sample Data'!G345),'Control Sample Data'!G345&lt;35,'Control Sample Data'!G345&gt;0),'Control Sample Data'!G345-'Choose Housekeeping Genes'!AE$27,35-'Choose Housekeeping Genes'!AE$27),"")</f>
        <v/>
      </c>
      <c r="AD345" s="132" t="str">
        <f>IF(SUM('Control Sample Data'!H$3:H$386)&gt;10,IF(AND(ISNUMBER('Control Sample Data'!H345),'Control Sample Data'!H345&lt;35,'Control Sample Data'!H345&gt;0),'Control Sample Data'!H345-'Choose Housekeeping Genes'!AF$27,35-'Choose Housekeeping Genes'!AF$27),"")</f>
        <v/>
      </c>
      <c r="AE345" s="132" t="str">
        <f>IF(SUM('Control Sample Data'!I$3:I$386)&gt;10,IF(AND(ISNUMBER('Control Sample Data'!I345),'Control Sample Data'!I345&lt;35,'Control Sample Data'!I345&gt;0),'Control Sample Data'!I345-'Choose Housekeeping Genes'!AG$27,35-'Choose Housekeeping Genes'!AG$27),"")</f>
        <v/>
      </c>
      <c r="AF345" s="132" t="str">
        <f>IF(SUM('Control Sample Data'!J$3:J$386)&gt;10,IF(AND(ISNUMBER('Control Sample Data'!J345),'Control Sample Data'!J345&lt;35,'Control Sample Data'!J345&gt;0),'Control Sample Data'!J345-'Choose Housekeeping Genes'!AH$27,35-'Choose Housekeeping Genes'!AH$27),"")</f>
        <v/>
      </c>
      <c r="AG345" s="132" t="str">
        <f>IF(SUM('Control Sample Data'!K$3:K$386)&gt;10,IF(AND(ISNUMBER('Control Sample Data'!K345),'Control Sample Data'!K345&lt;35,'Control Sample Data'!K345&gt;0),'Control Sample Data'!K345-'Choose Housekeeping Genes'!AI$27,35-'Choose Housekeeping Genes'!AI$27),"")</f>
        <v/>
      </c>
      <c r="AH345" s="132" t="str">
        <f>IF(SUM('Control Sample Data'!L$3:L$386)&gt;10,IF(AND(ISNUMBER('Control Sample Data'!L345),'Control Sample Data'!L345&lt;35,'Control Sample Data'!L345&gt;0),'Control Sample Data'!L345-'Choose Housekeeping Genes'!AJ$27,35-'Choose Housekeeping Genes'!AJ$27),"")</f>
        <v/>
      </c>
      <c r="AI345" s="132" t="str">
        <f>IF(SUM('Control Sample Data'!M$3:M$386)&gt;10,IF(AND(ISNUMBER('Control Sample Data'!M345),'Control Sample Data'!M345&lt;35,'Control Sample Data'!M345&gt;0),'Control Sample Data'!M345-'Choose Housekeeping Genes'!AK$27,35-'Choose Housekeeping Genes'!AK$27),"")</f>
        <v/>
      </c>
      <c r="AJ345" s="132" t="str">
        <f>IF(SUM('Control Sample Data'!N$3:N$386)&gt;10,IF(AND(ISNUMBER('Control Sample Data'!N345),'Control Sample Data'!N345&lt;35,'Control Sample Data'!N345&gt;0),'Control Sample Data'!N345-'Choose Housekeeping Genes'!AL$27,35-'Choose Housekeeping Genes'!AL$27),"")</f>
        <v/>
      </c>
      <c r="AK345" s="132" t="str">
        <f>IF(SUM('Control Sample Data'!O$3:O$386)&gt;10,IF(AND(ISNUMBER('Control Sample Data'!O345),'Control Sample Data'!O345&lt;35,'Control Sample Data'!O345&gt;0),'Control Sample Data'!O345-'Choose Housekeeping Genes'!AM$27,35-'Choose Housekeeping Genes'!AM$27),"")</f>
        <v/>
      </c>
      <c r="AL345" s="132" t="str">
        <f>IF(SUM('Control Sample Data'!P$3:P$386)&gt;10,IF(AND(ISNUMBER('Control Sample Data'!P345),'Control Sample Data'!P345&lt;35,'Control Sample Data'!P345&gt;0),'Control Sample Data'!P345-'Choose Housekeeping Genes'!AN$27,35-'Choose Housekeeping Genes'!AN$27),"")</f>
        <v/>
      </c>
      <c r="AM345" s="132" t="str">
        <f>IF(SUM('Control Sample Data'!Q$3:Q$386)&gt;10,IF(AND(ISNUMBER('Control Sample Data'!Q345),'Control Sample Data'!Q345&lt;35,'Control Sample Data'!Q345&gt;0),'Control Sample Data'!Q345-'Choose Housekeeping Genes'!AO$27,35-'Choose Housekeeping Genes'!AO$27),"")</f>
        <v/>
      </c>
      <c r="AN345" s="132" t="str">
        <f>IF(SUM('Control Sample Data'!R$3:R$386)&gt;10,IF(AND(ISNUMBER('Control Sample Data'!R345),'Control Sample Data'!R345&lt;35,'Control Sample Data'!R345&gt;0),'Control Sample Data'!R345-'Choose Housekeeping Genes'!AP$27,35-'Choose Housekeeping Genes'!AP$27),"")</f>
        <v/>
      </c>
      <c r="AO345" s="132" t="str">
        <f>IF(SUM('Control Sample Data'!S$3:S$386)&gt;10,IF(AND(ISNUMBER('Control Sample Data'!S345),'Control Sample Data'!S345&lt;35,'Control Sample Data'!S345&gt;0),'Control Sample Data'!S345-'Choose Housekeeping Genes'!AQ$27,35-'Choose Housekeeping Genes'!AQ$27),"")</f>
        <v/>
      </c>
      <c r="AP345" s="132" t="str">
        <f>IF(SUM('Control Sample Data'!T$3:T$386)&gt;10,IF(AND(ISNUMBER('Control Sample Data'!T345),'Control Sample Data'!T345&lt;35,'Control Sample Data'!T345&gt;0),'Control Sample Data'!T345-'Choose Housekeeping Genes'!AR$27,35-'Choose Housekeeping Genes'!AR$27),"")</f>
        <v/>
      </c>
      <c r="AQ345" s="132" t="str">
        <f>IF(SUM('Control Sample Data'!U$3:U$386)&gt;10,IF(AND(ISNUMBER('Control Sample Data'!U345),'Control Sample Data'!U345&lt;35,'Control Sample Data'!U345&gt;0),'Control Sample Data'!U345-'Choose Housekeeping Genes'!AS$27,35-'Choose Housekeeping Genes'!AS$27),"")</f>
        <v/>
      </c>
      <c r="AR345" s="132" t="str">
        <f>IF(SUM('Control Sample Data'!V$3:V$386)&gt;10,IF(AND(ISNUMBER('Control Sample Data'!V345),'Control Sample Data'!V345&lt;35,'Control Sample Data'!V345&gt;0),'Control Sample Data'!V345-'Choose Housekeeping Genes'!AT$27,35-'Choose Housekeeping Genes'!AT$27),"")</f>
        <v/>
      </c>
      <c r="AS345" s="135" t="str">
        <f>'Control Sample Data'!A345</f>
        <v>AK095147</v>
      </c>
      <c r="AT345" s="35" t="s">
        <v>391</v>
      </c>
      <c r="AU345" s="132" t="str">
        <f ca="1">IF(ISNUMBER(C345-'Choose Housekeeping Genes'!D$17),C345-'Choose Housekeeping Genes'!D$17,"")</f>
        <v/>
      </c>
      <c r="AV345" s="132" t="str">
        <f ca="1">IF(ISNUMBER(D345-'Choose Housekeeping Genes'!E$17),D345-'Choose Housekeeping Genes'!E$17,"")</f>
        <v/>
      </c>
      <c r="AW345" s="132" t="str">
        <f ca="1">IF(ISNUMBER(E345-'Choose Housekeeping Genes'!F$17),E345-'Choose Housekeeping Genes'!F$17,"")</f>
        <v/>
      </c>
      <c r="AX345" s="132" t="str">
        <f ca="1">IF(ISNUMBER(F345-'Choose Housekeeping Genes'!G$17),F345-'Choose Housekeeping Genes'!G$17,"")</f>
        <v/>
      </c>
      <c r="AY345" s="132" t="str">
        <f ca="1">IF(ISNUMBER(G345-'Choose Housekeeping Genes'!H$17),G345-'Choose Housekeeping Genes'!H$17,"")</f>
        <v/>
      </c>
      <c r="AZ345" s="132" t="str">
        <f ca="1">IF(ISNUMBER(H345-'Choose Housekeeping Genes'!I$17),H345-'Choose Housekeeping Genes'!I$17,"")</f>
        <v/>
      </c>
      <c r="BA345" s="132" t="str">
        <f ca="1">IF(ISNUMBER(I345-'Choose Housekeeping Genes'!J$17),I345-'Choose Housekeeping Genes'!J$17,"")</f>
        <v/>
      </c>
      <c r="BB345" s="132" t="str">
        <f ca="1">IF(ISNUMBER(J345-'Choose Housekeeping Genes'!K$17),J345-'Choose Housekeeping Genes'!K$17,"")</f>
        <v/>
      </c>
      <c r="BC345" s="132" t="str">
        <f ca="1">IF(ISNUMBER(K345-'Choose Housekeeping Genes'!L$17),K345-'Choose Housekeeping Genes'!L$17,"")</f>
        <v/>
      </c>
      <c r="BD345" s="132" t="str">
        <f ca="1">IF(ISNUMBER(L345-'Choose Housekeeping Genes'!M$17),L345-'Choose Housekeeping Genes'!M$17,"")</f>
        <v/>
      </c>
      <c r="BE345" s="132" t="str">
        <f ca="1">IF(ISNUMBER(M345-'Choose Housekeeping Genes'!N$17),M345-'Choose Housekeeping Genes'!N$17,"")</f>
        <v/>
      </c>
      <c r="BF345" s="132" t="str">
        <f ca="1">IF(ISNUMBER(N345-'Choose Housekeeping Genes'!O$17),N345-'Choose Housekeeping Genes'!O$17,"")</f>
        <v/>
      </c>
      <c r="BG345" s="132" t="str">
        <f ca="1">IF(ISNUMBER(O345-'Choose Housekeeping Genes'!P$17),O345-'Choose Housekeeping Genes'!P$17,"")</f>
        <v/>
      </c>
      <c r="BH345" s="132" t="str">
        <f ca="1">IF(ISNUMBER(P345-'Choose Housekeeping Genes'!Q$17),P345-'Choose Housekeeping Genes'!Q$17,"")</f>
        <v/>
      </c>
      <c r="BI345" s="132" t="str">
        <f ca="1">IF(ISNUMBER(Q345-'Choose Housekeeping Genes'!R$17),Q345-'Choose Housekeeping Genes'!R$17,"")</f>
        <v/>
      </c>
      <c r="BJ345" s="132" t="str">
        <f ca="1">IF(ISNUMBER(R345-'Choose Housekeeping Genes'!S$17),R345-'Choose Housekeeping Genes'!S$17,"")</f>
        <v/>
      </c>
      <c r="BK345" s="132" t="str">
        <f ca="1">IF(ISNUMBER(S345-'Choose Housekeeping Genes'!T$17),S345-'Choose Housekeeping Genes'!T$17,"")</f>
        <v/>
      </c>
      <c r="BL345" s="132" t="str">
        <f ca="1">IF(ISNUMBER(T345-'Choose Housekeeping Genes'!U$17),T345-'Choose Housekeeping Genes'!U$17,"")</f>
        <v/>
      </c>
      <c r="BM345" s="132" t="str">
        <f ca="1">IF(ISNUMBER(U345-'Choose Housekeeping Genes'!V$17),U345-'Choose Housekeeping Genes'!V$17,"")</f>
        <v/>
      </c>
      <c r="BN345" s="132" t="str">
        <f ca="1">IF(ISNUMBER(V345-'Choose Housekeeping Genes'!W$17),V345-'Choose Housekeeping Genes'!W$17,"")</f>
        <v/>
      </c>
      <c r="BO345" s="142" t="str">
        <f t="shared" si="20"/>
        <v>AK095147</v>
      </c>
      <c r="BP345" s="141" t="s">
        <v>391</v>
      </c>
      <c r="BQ345" s="132" t="str">
        <f ca="1">IF(ISNUMBER(Y345-'Choose Housekeeping Genes'!AA$17),Y345-'Choose Housekeeping Genes'!AA$17,"")</f>
        <v/>
      </c>
      <c r="BR345" s="132" t="str">
        <f ca="1">IF(ISNUMBER(Z345-'Choose Housekeeping Genes'!AB$17),Z345-'Choose Housekeeping Genes'!AB$17,"")</f>
        <v/>
      </c>
      <c r="BS345" s="132" t="str">
        <f ca="1">IF(ISNUMBER(AA345-'Choose Housekeeping Genes'!AC$17),AA345-'Choose Housekeeping Genes'!AC$17,"")</f>
        <v/>
      </c>
      <c r="BT345" s="132" t="str">
        <f ca="1">IF(ISNUMBER(AB345-'Choose Housekeeping Genes'!AD$17),AB345-'Choose Housekeeping Genes'!AD$17,"")</f>
        <v/>
      </c>
      <c r="BU345" s="132" t="str">
        <f ca="1">IF(ISNUMBER(AC345-'Choose Housekeeping Genes'!AE$17),AC345-'Choose Housekeeping Genes'!AE$17,"")</f>
        <v/>
      </c>
      <c r="BV345" s="132" t="str">
        <f ca="1">IF(ISNUMBER(AD345-'Choose Housekeeping Genes'!AF$17),AD345-'Choose Housekeeping Genes'!AF$17,"")</f>
        <v/>
      </c>
      <c r="BW345" s="132" t="str">
        <f ca="1">IF(ISNUMBER(AE345-'Choose Housekeeping Genes'!AG$17),AE345-'Choose Housekeeping Genes'!AG$17,"")</f>
        <v/>
      </c>
      <c r="BX345" s="132" t="str">
        <f ca="1">IF(ISNUMBER(AF345-'Choose Housekeeping Genes'!AH$17),AF345-'Choose Housekeeping Genes'!AH$17,"")</f>
        <v/>
      </c>
      <c r="BY345" s="132" t="str">
        <f ca="1">IF(ISNUMBER(AG345-'Choose Housekeeping Genes'!AI$17),AG345-'Choose Housekeeping Genes'!AI$17,"")</f>
        <v/>
      </c>
      <c r="BZ345" s="132" t="str">
        <f ca="1">IF(ISNUMBER(AH345-'Choose Housekeeping Genes'!AJ$17),AH345-'Choose Housekeeping Genes'!AJ$17,"")</f>
        <v/>
      </c>
      <c r="CA345" s="132" t="str">
        <f ca="1">IF(ISNUMBER(AI345-'Choose Housekeeping Genes'!AK$17),AI345-'Choose Housekeeping Genes'!AK$17,"")</f>
        <v/>
      </c>
      <c r="CB345" s="132" t="str">
        <f ca="1">IF(ISNUMBER(AJ345-'Choose Housekeeping Genes'!AL$17),AJ345-'Choose Housekeeping Genes'!AL$17,"")</f>
        <v/>
      </c>
      <c r="CC345" s="132" t="str">
        <f ca="1">IF(ISNUMBER(AK345-'Choose Housekeeping Genes'!AM$17),AK345-'Choose Housekeeping Genes'!AM$17,"")</f>
        <v/>
      </c>
      <c r="CD345" s="132" t="str">
        <f ca="1">IF(ISNUMBER(AL345-'Choose Housekeeping Genes'!AN$17),AL345-'Choose Housekeeping Genes'!AN$17,"")</f>
        <v/>
      </c>
      <c r="CE345" s="132" t="str">
        <f ca="1">IF(ISNUMBER(AM345-'Choose Housekeeping Genes'!AO$17),AM345-'Choose Housekeeping Genes'!AO$17,"")</f>
        <v/>
      </c>
      <c r="CF345" s="132" t="str">
        <f ca="1">IF(ISNUMBER(AN345-'Choose Housekeeping Genes'!AP$17),AN345-'Choose Housekeeping Genes'!AP$17,"")</f>
        <v/>
      </c>
      <c r="CG345" s="132" t="str">
        <f ca="1">IF(ISNUMBER(AO345-'Choose Housekeeping Genes'!AQ$17),AO345-'Choose Housekeeping Genes'!AQ$17,"")</f>
        <v/>
      </c>
      <c r="CH345" s="132" t="str">
        <f ca="1">IF(ISNUMBER(AP345-'Choose Housekeeping Genes'!AR$17),AP345-'Choose Housekeeping Genes'!AR$17,"")</f>
        <v/>
      </c>
      <c r="CI345" s="132" t="str">
        <f ca="1">IF(ISNUMBER(AQ345-'Choose Housekeeping Genes'!AS$17),AQ345-'Choose Housekeeping Genes'!AS$17,"")</f>
        <v/>
      </c>
      <c r="CJ345" s="132" t="str">
        <f ca="1">IF(ISNUMBER(AR345-'Choose Housekeeping Genes'!AT$17),AR345-'Choose Housekeeping Genes'!AT$17,"")</f>
        <v/>
      </c>
      <c r="CK345" s="137" t="e">
        <f t="shared" ca="1" si="18"/>
        <v>#DIV/0!</v>
      </c>
      <c r="CL345" s="138" t="e">
        <f t="shared" ca="1" si="19"/>
        <v>#DIV/0!</v>
      </c>
    </row>
    <row r="346" spans="1:90" ht="12.75" x14ac:dyDescent="0.15">
      <c r="A346" s="131" t="str">
        <f>'Transcript table'!C346</f>
        <v>CCND1 associated ncRNAs</v>
      </c>
      <c r="B346" s="35" t="s">
        <v>392</v>
      </c>
      <c r="C346" s="132" t="str">
        <f>IF(SUM('Test Sample Data'!C$3:C$386)&gt;10,IF(AND(ISNUMBER('Test Sample Data'!C346),'Test Sample Data'!C346&lt;35,'Test Sample Data'!C346&gt;0),'Test Sample Data'!C346-'Choose Housekeeping Genes'!D$27,35-'Choose Housekeeping Genes'!D$27),"")</f>
        <v/>
      </c>
      <c r="D346" s="132" t="str">
        <f>IF(SUM('Test Sample Data'!D$3:D$386)&gt;10,IF(AND(ISNUMBER('Test Sample Data'!D346),'Test Sample Data'!D346&lt;35,'Test Sample Data'!D346&gt;0),'Test Sample Data'!D346-'Choose Housekeeping Genes'!E$27,35-'Choose Housekeeping Genes'!E$27),"")</f>
        <v/>
      </c>
      <c r="E346" s="132" t="str">
        <f>IF(SUM('Test Sample Data'!E$3:E$386)&gt;10,IF(AND(ISNUMBER('Test Sample Data'!E346),'Test Sample Data'!E346&lt;35,'Test Sample Data'!E346&gt;0),'Test Sample Data'!E346-'Choose Housekeeping Genes'!F$27,35-'Choose Housekeeping Genes'!F$27),"")</f>
        <v/>
      </c>
      <c r="F346" s="132" t="str">
        <f>IF(SUM('Test Sample Data'!F$3:F$386)&gt;10,IF(AND(ISNUMBER('Test Sample Data'!F346),'Test Sample Data'!F346&lt;35,'Test Sample Data'!F346&gt;0),'Test Sample Data'!F346-'Choose Housekeeping Genes'!G$27,35-'Choose Housekeeping Genes'!G$27),"")</f>
        <v/>
      </c>
      <c r="G346" s="132" t="str">
        <f>IF(SUM('Test Sample Data'!G$3:G$386)&gt;10,IF(AND(ISNUMBER('Test Sample Data'!G346),'Test Sample Data'!G346&lt;35,'Test Sample Data'!G346&gt;0),'Test Sample Data'!G346-'Choose Housekeeping Genes'!H$27,35-'Choose Housekeeping Genes'!H$27),"")</f>
        <v/>
      </c>
      <c r="H346" s="132" t="str">
        <f>IF(SUM('Test Sample Data'!H$3:H$386)&gt;10,IF(AND(ISNUMBER('Test Sample Data'!H346),'Test Sample Data'!H346&lt;35,'Test Sample Data'!H346&gt;0),'Test Sample Data'!H346-'Choose Housekeeping Genes'!I$27,35-'Choose Housekeeping Genes'!I$27),"")</f>
        <v/>
      </c>
      <c r="I346" s="132" t="str">
        <f>IF(SUM('Test Sample Data'!I$3:I$386)&gt;10,IF(AND(ISNUMBER('Test Sample Data'!I346),'Test Sample Data'!I346&lt;35,'Test Sample Data'!I346&gt;0),'Test Sample Data'!I346-'Choose Housekeeping Genes'!J$27,35-'Choose Housekeeping Genes'!J$27),"")</f>
        <v/>
      </c>
      <c r="J346" s="132" t="str">
        <f>IF(SUM('Test Sample Data'!J$3:J$386)&gt;10,IF(AND(ISNUMBER('Test Sample Data'!J346),'Test Sample Data'!J346&lt;35,'Test Sample Data'!J346&gt;0),'Test Sample Data'!J346-'Choose Housekeeping Genes'!K$27,35-'Choose Housekeeping Genes'!K$27),"")</f>
        <v/>
      </c>
      <c r="K346" s="132" t="str">
        <f>IF(SUM('Test Sample Data'!K$3:K$386)&gt;10,IF(AND(ISNUMBER('Test Sample Data'!K346),'Test Sample Data'!K346&lt;35,'Test Sample Data'!K346&gt;0),'Test Sample Data'!K346-'Choose Housekeeping Genes'!L$27,35-'Choose Housekeeping Genes'!L$27),"")</f>
        <v/>
      </c>
      <c r="L346" s="132" t="str">
        <f>IF(SUM('Test Sample Data'!L$3:L$386)&gt;10,IF(AND(ISNUMBER('Test Sample Data'!L346),'Test Sample Data'!L346&lt;35,'Test Sample Data'!L346&gt;0),'Test Sample Data'!L346-'Choose Housekeeping Genes'!M$27,35-'Choose Housekeeping Genes'!M$27),"")</f>
        <v/>
      </c>
      <c r="M346" s="132" t="str">
        <f>IF(SUM('Test Sample Data'!M$3:M$386)&gt;10,IF(AND(ISNUMBER('Test Sample Data'!M346),'Test Sample Data'!M346&lt;35,'Test Sample Data'!M346&gt;0),'Test Sample Data'!M346-'Choose Housekeeping Genes'!N$27,35-'Choose Housekeeping Genes'!N$27),"")</f>
        <v/>
      </c>
      <c r="N346" s="132" t="str">
        <f>IF(SUM('Test Sample Data'!N$3:N$386)&gt;10,IF(AND(ISNUMBER('Test Sample Data'!N346),'Test Sample Data'!N346&lt;35,'Test Sample Data'!N346&gt;0),'Test Sample Data'!N346-'Choose Housekeeping Genes'!O$27,35-'Choose Housekeeping Genes'!O$27),"")</f>
        <v/>
      </c>
      <c r="O346" s="132" t="str">
        <f>IF(SUM('Test Sample Data'!O$3:O$386)&gt;10,IF(AND(ISNUMBER('Test Sample Data'!O346),'Test Sample Data'!O346&lt;35,'Test Sample Data'!O346&gt;0),'Test Sample Data'!O346-'Choose Housekeeping Genes'!P$27,35-'Choose Housekeeping Genes'!P$27),"")</f>
        <v/>
      </c>
      <c r="P346" s="132" t="str">
        <f>IF(SUM('Test Sample Data'!P$3:P$386)&gt;10,IF(AND(ISNUMBER('Test Sample Data'!P346),'Test Sample Data'!P346&lt;35,'Test Sample Data'!P346&gt;0),'Test Sample Data'!P346-'Choose Housekeeping Genes'!Q$27,35-'Choose Housekeeping Genes'!Q$27),"")</f>
        <v/>
      </c>
      <c r="Q346" s="132" t="str">
        <f>IF(SUM('Test Sample Data'!Q$3:Q$386)&gt;10,IF(AND(ISNUMBER('Test Sample Data'!Q346),'Test Sample Data'!Q346&lt;35,'Test Sample Data'!Q346&gt;0),'Test Sample Data'!Q346-'Choose Housekeeping Genes'!R$27,35-'Choose Housekeeping Genes'!R$27),"")</f>
        <v/>
      </c>
      <c r="R346" s="132" t="str">
        <f>IF(SUM('Test Sample Data'!R$3:R$386)&gt;10,IF(AND(ISNUMBER('Test Sample Data'!R346),'Test Sample Data'!R346&lt;35,'Test Sample Data'!R346&gt;0),'Test Sample Data'!R346-'Choose Housekeeping Genes'!S$27,35-'Choose Housekeeping Genes'!S$27),"")</f>
        <v/>
      </c>
      <c r="S346" s="132" t="str">
        <f>IF(SUM('Test Sample Data'!S$3:S$386)&gt;10,IF(AND(ISNUMBER('Test Sample Data'!S346),'Test Sample Data'!S346&lt;35,'Test Sample Data'!S346&gt;0),'Test Sample Data'!S346-'Choose Housekeeping Genes'!T$27,35-'Choose Housekeeping Genes'!T$27),"")</f>
        <v/>
      </c>
      <c r="T346" s="132" t="str">
        <f>IF(SUM('Test Sample Data'!T$3:T$386)&gt;10,IF(AND(ISNUMBER('Test Sample Data'!T346),'Test Sample Data'!T346&lt;35,'Test Sample Data'!T346&gt;0),'Test Sample Data'!T346-'Choose Housekeeping Genes'!U$27,35-'Choose Housekeeping Genes'!U$27),"")</f>
        <v/>
      </c>
      <c r="U346" s="132" t="str">
        <f>IF(SUM('Test Sample Data'!U$3:U$386)&gt;10,IF(AND(ISNUMBER('Test Sample Data'!U346),'Test Sample Data'!U346&lt;35,'Test Sample Data'!U346&gt;0),'Test Sample Data'!U346-'Choose Housekeeping Genes'!V$27,35-'Choose Housekeeping Genes'!V$27),"")</f>
        <v/>
      </c>
      <c r="V346" s="132" t="str">
        <f>IF(SUM('Test Sample Data'!V$3:V$386)&gt;10,IF(AND(ISNUMBER('Test Sample Data'!V346),'Test Sample Data'!V346&lt;35,'Test Sample Data'!V346&gt;0),'Test Sample Data'!V346-'Choose Housekeeping Genes'!W$27,35-'Choose Housekeeping Genes'!W$27),"")</f>
        <v/>
      </c>
      <c r="W346" s="140" t="str">
        <f>'Control Sample Data'!A346</f>
        <v>CCND1 associated ncRNAs</v>
      </c>
      <c r="X346" s="141" t="s">
        <v>392</v>
      </c>
      <c r="Y346" s="132" t="str">
        <f>IF(SUM('Control Sample Data'!C$3:C$386)&gt;10,IF(AND(ISNUMBER('Control Sample Data'!C346),'Control Sample Data'!C346&lt;35,'Control Sample Data'!C346&gt;0),'Control Sample Data'!C346-'Choose Housekeeping Genes'!AA$27,35-'Choose Housekeeping Genes'!AA$27),"")</f>
        <v/>
      </c>
      <c r="Z346" s="132" t="str">
        <f>IF(SUM('Control Sample Data'!D$3:D$386)&gt;10,IF(AND(ISNUMBER('Control Sample Data'!D346),'Control Sample Data'!D346&lt;35,'Control Sample Data'!D346&gt;0),'Control Sample Data'!D346-'Choose Housekeeping Genes'!AB$27,35-'Choose Housekeeping Genes'!AB$27),"")</f>
        <v/>
      </c>
      <c r="AA346" s="132" t="str">
        <f>IF(SUM('Control Sample Data'!E$3:E$386)&gt;10,IF(AND(ISNUMBER('Control Sample Data'!E346),'Control Sample Data'!E346&lt;35,'Control Sample Data'!E346&gt;0),'Control Sample Data'!E346-'Choose Housekeeping Genes'!AC$27,35-'Choose Housekeeping Genes'!AC$27),"")</f>
        <v/>
      </c>
      <c r="AB346" s="132" t="str">
        <f>IF(SUM('Control Sample Data'!F$3:F$386)&gt;10,IF(AND(ISNUMBER('Control Sample Data'!F346),'Control Sample Data'!F346&lt;35,'Control Sample Data'!F346&gt;0),'Control Sample Data'!F346-'Choose Housekeeping Genes'!AD$27,35-'Choose Housekeeping Genes'!AD$27),"")</f>
        <v/>
      </c>
      <c r="AC346" s="132" t="str">
        <f>IF(SUM('Control Sample Data'!G$3:G$386)&gt;10,IF(AND(ISNUMBER('Control Sample Data'!G346),'Control Sample Data'!G346&lt;35,'Control Sample Data'!G346&gt;0),'Control Sample Data'!G346-'Choose Housekeeping Genes'!AE$27,35-'Choose Housekeeping Genes'!AE$27),"")</f>
        <v/>
      </c>
      <c r="AD346" s="132" t="str">
        <f>IF(SUM('Control Sample Data'!H$3:H$386)&gt;10,IF(AND(ISNUMBER('Control Sample Data'!H346),'Control Sample Data'!H346&lt;35,'Control Sample Data'!H346&gt;0),'Control Sample Data'!H346-'Choose Housekeeping Genes'!AF$27,35-'Choose Housekeeping Genes'!AF$27),"")</f>
        <v/>
      </c>
      <c r="AE346" s="132" t="str">
        <f>IF(SUM('Control Sample Data'!I$3:I$386)&gt;10,IF(AND(ISNUMBER('Control Sample Data'!I346),'Control Sample Data'!I346&lt;35,'Control Sample Data'!I346&gt;0),'Control Sample Data'!I346-'Choose Housekeeping Genes'!AG$27,35-'Choose Housekeeping Genes'!AG$27),"")</f>
        <v/>
      </c>
      <c r="AF346" s="132" t="str">
        <f>IF(SUM('Control Sample Data'!J$3:J$386)&gt;10,IF(AND(ISNUMBER('Control Sample Data'!J346),'Control Sample Data'!J346&lt;35,'Control Sample Data'!J346&gt;0),'Control Sample Data'!J346-'Choose Housekeeping Genes'!AH$27,35-'Choose Housekeeping Genes'!AH$27),"")</f>
        <v/>
      </c>
      <c r="AG346" s="132" t="str">
        <f>IF(SUM('Control Sample Data'!K$3:K$386)&gt;10,IF(AND(ISNUMBER('Control Sample Data'!K346),'Control Sample Data'!K346&lt;35,'Control Sample Data'!K346&gt;0),'Control Sample Data'!K346-'Choose Housekeeping Genes'!AI$27,35-'Choose Housekeeping Genes'!AI$27),"")</f>
        <v/>
      </c>
      <c r="AH346" s="132" t="str">
        <f>IF(SUM('Control Sample Data'!L$3:L$386)&gt;10,IF(AND(ISNUMBER('Control Sample Data'!L346),'Control Sample Data'!L346&lt;35,'Control Sample Data'!L346&gt;0),'Control Sample Data'!L346-'Choose Housekeeping Genes'!AJ$27,35-'Choose Housekeeping Genes'!AJ$27),"")</f>
        <v/>
      </c>
      <c r="AI346" s="132" t="str">
        <f>IF(SUM('Control Sample Data'!M$3:M$386)&gt;10,IF(AND(ISNUMBER('Control Sample Data'!M346),'Control Sample Data'!M346&lt;35,'Control Sample Data'!M346&gt;0),'Control Sample Data'!M346-'Choose Housekeeping Genes'!AK$27,35-'Choose Housekeeping Genes'!AK$27),"")</f>
        <v/>
      </c>
      <c r="AJ346" s="132" t="str">
        <f>IF(SUM('Control Sample Data'!N$3:N$386)&gt;10,IF(AND(ISNUMBER('Control Sample Data'!N346),'Control Sample Data'!N346&lt;35,'Control Sample Data'!N346&gt;0),'Control Sample Data'!N346-'Choose Housekeeping Genes'!AL$27,35-'Choose Housekeeping Genes'!AL$27),"")</f>
        <v/>
      </c>
      <c r="AK346" s="132" t="str">
        <f>IF(SUM('Control Sample Data'!O$3:O$386)&gt;10,IF(AND(ISNUMBER('Control Sample Data'!O346),'Control Sample Data'!O346&lt;35,'Control Sample Data'!O346&gt;0),'Control Sample Data'!O346-'Choose Housekeeping Genes'!AM$27,35-'Choose Housekeeping Genes'!AM$27),"")</f>
        <v/>
      </c>
      <c r="AL346" s="132" t="str">
        <f>IF(SUM('Control Sample Data'!P$3:P$386)&gt;10,IF(AND(ISNUMBER('Control Sample Data'!P346),'Control Sample Data'!P346&lt;35,'Control Sample Data'!P346&gt;0),'Control Sample Data'!P346-'Choose Housekeeping Genes'!AN$27,35-'Choose Housekeeping Genes'!AN$27),"")</f>
        <v/>
      </c>
      <c r="AM346" s="132" t="str">
        <f>IF(SUM('Control Sample Data'!Q$3:Q$386)&gt;10,IF(AND(ISNUMBER('Control Sample Data'!Q346),'Control Sample Data'!Q346&lt;35,'Control Sample Data'!Q346&gt;0),'Control Sample Data'!Q346-'Choose Housekeeping Genes'!AO$27,35-'Choose Housekeeping Genes'!AO$27),"")</f>
        <v/>
      </c>
      <c r="AN346" s="132" t="str">
        <f>IF(SUM('Control Sample Data'!R$3:R$386)&gt;10,IF(AND(ISNUMBER('Control Sample Data'!R346),'Control Sample Data'!R346&lt;35,'Control Sample Data'!R346&gt;0),'Control Sample Data'!R346-'Choose Housekeeping Genes'!AP$27,35-'Choose Housekeeping Genes'!AP$27),"")</f>
        <v/>
      </c>
      <c r="AO346" s="132" t="str">
        <f>IF(SUM('Control Sample Data'!S$3:S$386)&gt;10,IF(AND(ISNUMBER('Control Sample Data'!S346),'Control Sample Data'!S346&lt;35,'Control Sample Data'!S346&gt;0),'Control Sample Data'!S346-'Choose Housekeeping Genes'!AQ$27,35-'Choose Housekeeping Genes'!AQ$27),"")</f>
        <v/>
      </c>
      <c r="AP346" s="132" t="str">
        <f>IF(SUM('Control Sample Data'!T$3:T$386)&gt;10,IF(AND(ISNUMBER('Control Sample Data'!T346),'Control Sample Data'!T346&lt;35,'Control Sample Data'!T346&gt;0),'Control Sample Data'!T346-'Choose Housekeeping Genes'!AR$27,35-'Choose Housekeeping Genes'!AR$27),"")</f>
        <v/>
      </c>
      <c r="AQ346" s="132" t="str">
        <f>IF(SUM('Control Sample Data'!U$3:U$386)&gt;10,IF(AND(ISNUMBER('Control Sample Data'!U346),'Control Sample Data'!U346&lt;35,'Control Sample Data'!U346&gt;0),'Control Sample Data'!U346-'Choose Housekeeping Genes'!AS$27,35-'Choose Housekeeping Genes'!AS$27),"")</f>
        <v/>
      </c>
      <c r="AR346" s="132" t="str">
        <f>IF(SUM('Control Sample Data'!V$3:V$386)&gt;10,IF(AND(ISNUMBER('Control Sample Data'!V346),'Control Sample Data'!V346&lt;35,'Control Sample Data'!V346&gt;0),'Control Sample Data'!V346-'Choose Housekeeping Genes'!AT$27,35-'Choose Housekeeping Genes'!AT$27),"")</f>
        <v/>
      </c>
      <c r="AS346" s="135" t="str">
        <f>'Control Sample Data'!A346</f>
        <v>CCND1 associated ncRNAs</v>
      </c>
      <c r="AT346" s="35" t="s">
        <v>392</v>
      </c>
      <c r="AU346" s="132" t="str">
        <f ca="1">IF(ISNUMBER(C346-'Choose Housekeeping Genes'!D$17),C346-'Choose Housekeeping Genes'!D$17,"")</f>
        <v/>
      </c>
      <c r="AV346" s="132" t="str">
        <f ca="1">IF(ISNUMBER(D346-'Choose Housekeeping Genes'!E$17),D346-'Choose Housekeeping Genes'!E$17,"")</f>
        <v/>
      </c>
      <c r="AW346" s="132" t="str">
        <f ca="1">IF(ISNUMBER(E346-'Choose Housekeeping Genes'!F$17),E346-'Choose Housekeeping Genes'!F$17,"")</f>
        <v/>
      </c>
      <c r="AX346" s="132" t="str">
        <f ca="1">IF(ISNUMBER(F346-'Choose Housekeeping Genes'!G$17),F346-'Choose Housekeeping Genes'!G$17,"")</f>
        <v/>
      </c>
      <c r="AY346" s="132" t="str">
        <f ca="1">IF(ISNUMBER(G346-'Choose Housekeeping Genes'!H$17),G346-'Choose Housekeeping Genes'!H$17,"")</f>
        <v/>
      </c>
      <c r="AZ346" s="132" t="str">
        <f ca="1">IF(ISNUMBER(H346-'Choose Housekeeping Genes'!I$17),H346-'Choose Housekeeping Genes'!I$17,"")</f>
        <v/>
      </c>
      <c r="BA346" s="132" t="str">
        <f ca="1">IF(ISNUMBER(I346-'Choose Housekeeping Genes'!J$17),I346-'Choose Housekeeping Genes'!J$17,"")</f>
        <v/>
      </c>
      <c r="BB346" s="132" t="str">
        <f ca="1">IF(ISNUMBER(J346-'Choose Housekeeping Genes'!K$17),J346-'Choose Housekeeping Genes'!K$17,"")</f>
        <v/>
      </c>
      <c r="BC346" s="132" t="str">
        <f ca="1">IF(ISNUMBER(K346-'Choose Housekeeping Genes'!L$17),K346-'Choose Housekeeping Genes'!L$17,"")</f>
        <v/>
      </c>
      <c r="BD346" s="132" t="str">
        <f ca="1">IF(ISNUMBER(L346-'Choose Housekeeping Genes'!M$17),L346-'Choose Housekeeping Genes'!M$17,"")</f>
        <v/>
      </c>
      <c r="BE346" s="132" t="str">
        <f ca="1">IF(ISNUMBER(M346-'Choose Housekeeping Genes'!N$17),M346-'Choose Housekeeping Genes'!N$17,"")</f>
        <v/>
      </c>
      <c r="BF346" s="132" t="str">
        <f ca="1">IF(ISNUMBER(N346-'Choose Housekeeping Genes'!O$17),N346-'Choose Housekeeping Genes'!O$17,"")</f>
        <v/>
      </c>
      <c r="BG346" s="132" t="str">
        <f ca="1">IF(ISNUMBER(O346-'Choose Housekeeping Genes'!P$17),O346-'Choose Housekeeping Genes'!P$17,"")</f>
        <v/>
      </c>
      <c r="BH346" s="132" t="str">
        <f ca="1">IF(ISNUMBER(P346-'Choose Housekeeping Genes'!Q$17),P346-'Choose Housekeeping Genes'!Q$17,"")</f>
        <v/>
      </c>
      <c r="BI346" s="132" t="str">
        <f ca="1">IF(ISNUMBER(Q346-'Choose Housekeeping Genes'!R$17),Q346-'Choose Housekeeping Genes'!R$17,"")</f>
        <v/>
      </c>
      <c r="BJ346" s="132" t="str">
        <f ca="1">IF(ISNUMBER(R346-'Choose Housekeeping Genes'!S$17),R346-'Choose Housekeeping Genes'!S$17,"")</f>
        <v/>
      </c>
      <c r="BK346" s="132" t="str">
        <f ca="1">IF(ISNUMBER(S346-'Choose Housekeeping Genes'!T$17),S346-'Choose Housekeeping Genes'!T$17,"")</f>
        <v/>
      </c>
      <c r="BL346" s="132" t="str">
        <f ca="1">IF(ISNUMBER(T346-'Choose Housekeeping Genes'!U$17),T346-'Choose Housekeeping Genes'!U$17,"")</f>
        <v/>
      </c>
      <c r="BM346" s="132" t="str">
        <f ca="1">IF(ISNUMBER(U346-'Choose Housekeeping Genes'!V$17),U346-'Choose Housekeeping Genes'!V$17,"")</f>
        <v/>
      </c>
      <c r="BN346" s="132" t="str">
        <f ca="1">IF(ISNUMBER(V346-'Choose Housekeeping Genes'!W$17),V346-'Choose Housekeeping Genes'!W$17,"")</f>
        <v/>
      </c>
      <c r="BO346" s="142" t="str">
        <f t="shared" si="20"/>
        <v>CCND1 associated ncRNAs</v>
      </c>
      <c r="BP346" s="141" t="s">
        <v>392</v>
      </c>
      <c r="BQ346" s="132" t="str">
        <f ca="1">IF(ISNUMBER(Y346-'Choose Housekeeping Genes'!AA$17),Y346-'Choose Housekeeping Genes'!AA$17,"")</f>
        <v/>
      </c>
      <c r="BR346" s="132" t="str">
        <f ca="1">IF(ISNUMBER(Z346-'Choose Housekeeping Genes'!AB$17),Z346-'Choose Housekeeping Genes'!AB$17,"")</f>
        <v/>
      </c>
      <c r="BS346" s="132" t="str">
        <f ca="1">IF(ISNUMBER(AA346-'Choose Housekeeping Genes'!AC$17),AA346-'Choose Housekeeping Genes'!AC$17,"")</f>
        <v/>
      </c>
      <c r="BT346" s="132" t="str">
        <f ca="1">IF(ISNUMBER(AB346-'Choose Housekeeping Genes'!AD$17),AB346-'Choose Housekeeping Genes'!AD$17,"")</f>
        <v/>
      </c>
      <c r="BU346" s="132" t="str">
        <f ca="1">IF(ISNUMBER(AC346-'Choose Housekeeping Genes'!AE$17),AC346-'Choose Housekeeping Genes'!AE$17,"")</f>
        <v/>
      </c>
      <c r="BV346" s="132" t="str">
        <f ca="1">IF(ISNUMBER(AD346-'Choose Housekeeping Genes'!AF$17),AD346-'Choose Housekeeping Genes'!AF$17,"")</f>
        <v/>
      </c>
      <c r="BW346" s="132" t="str">
        <f ca="1">IF(ISNUMBER(AE346-'Choose Housekeeping Genes'!AG$17),AE346-'Choose Housekeeping Genes'!AG$17,"")</f>
        <v/>
      </c>
      <c r="BX346" s="132" t="str">
        <f ca="1">IF(ISNUMBER(AF346-'Choose Housekeeping Genes'!AH$17),AF346-'Choose Housekeeping Genes'!AH$17,"")</f>
        <v/>
      </c>
      <c r="BY346" s="132" t="str">
        <f ca="1">IF(ISNUMBER(AG346-'Choose Housekeeping Genes'!AI$17),AG346-'Choose Housekeeping Genes'!AI$17,"")</f>
        <v/>
      </c>
      <c r="BZ346" s="132" t="str">
        <f ca="1">IF(ISNUMBER(AH346-'Choose Housekeeping Genes'!AJ$17),AH346-'Choose Housekeeping Genes'!AJ$17,"")</f>
        <v/>
      </c>
      <c r="CA346" s="132" t="str">
        <f ca="1">IF(ISNUMBER(AI346-'Choose Housekeeping Genes'!AK$17),AI346-'Choose Housekeeping Genes'!AK$17,"")</f>
        <v/>
      </c>
      <c r="CB346" s="132" t="str">
        <f ca="1">IF(ISNUMBER(AJ346-'Choose Housekeeping Genes'!AL$17),AJ346-'Choose Housekeeping Genes'!AL$17,"")</f>
        <v/>
      </c>
      <c r="CC346" s="132" t="str">
        <f ca="1">IF(ISNUMBER(AK346-'Choose Housekeeping Genes'!AM$17),AK346-'Choose Housekeeping Genes'!AM$17,"")</f>
        <v/>
      </c>
      <c r="CD346" s="132" t="str">
        <f ca="1">IF(ISNUMBER(AL346-'Choose Housekeeping Genes'!AN$17),AL346-'Choose Housekeeping Genes'!AN$17,"")</f>
        <v/>
      </c>
      <c r="CE346" s="132" t="str">
        <f ca="1">IF(ISNUMBER(AM346-'Choose Housekeeping Genes'!AO$17),AM346-'Choose Housekeeping Genes'!AO$17,"")</f>
        <v/>
      </c>
      <c r="CF346" s="132" t="str">
        <f ca="1">IF(ISNUMBER(AN346-'Choose Housekeeping Genes'!AP$17),AN346-'Choose Housekeeping Genes'!AP$17,"")</f>
        <v/>
      </c>
      <c r="CG346" s="132" t="str">
        <f ca="1">IF(ISNUMBER(AO346-'Choose Housekeeping Genes'!AQ$17),AO346-'Choose Housekeeping Genes'!AQ$17,"")</f>
        <v/>
      </c>
      <c r="CH346" s="132" t="str">
        <f ca="1">IF(ISNUMBER(AP346-'Choose Housekeeping Genes'!AR$17),AP346-'Choose Housekeeping Genes'!AR$17,"")</f>
        <v/>
      </c>
      <c r="CI346" s="132" t="str">
        <f ca="1">IF(ISNUMBER(AQ346-'Choose Housekeeping Genes'!AS$17),AQ346-'Choose Housekeeping Genes'!AS$17,"")</f>
        <v/>
      </c>
      <c r="CJ346" s="132" t="str">
        <f ca="1">IF(ISNUMBER(AR346-'Choose Housekeeping Genes'!AT$17),AR346-'Choose Housekeeping Genes'!AT$17,"")</f>
        <v/>
      </c>
      <c r="CK346" s="137" t="e">
        <f t="shared" ca="1" si="18"/>
        <v>#DIV/0!</v>
      </c>
      <c r="CL346" s="138" t="e">
        <f t="shared" ca="1" si="19"/>
        <v>#DIV/0!</v>
      </c>
    </row>
    <row r="347" spans="1:90" ht="12.75" x14ac:dyDescent="0.15">
      <c r="A347" s="131" t="str">
        <f>'Transcript table'!C347</f>
        <v>CYP4A22-AS1</v>
      </c>
      <c r="B347" s="35" t="s">
        <v>393</v>
      </c>
      <c r="C347" s="132" t="str">
        <f>IF(SUM('Test Sample Data'!C$3:C$386)&gt;10,IF(AND(ISNUMBER('Test Sample Data'!C347),'Test Sample Data'!C347&lt;35,'Test Sample Data'!C347&gt;0),'Test Sample Data'!C347-'Choose Housekeeping Genes'!D$27,35-'Choose Housekeeping Genes'!D$27),"")</f>
        <v/>
      </c>
      <c r="D347" s="132" t="str">
        <f>IF(SUM('Test Sample Data'!D$3:D$386)&gt;10,IF(AND(ISNUMBER('Test Sample Data'!D347),'Test Sample Data'!D347&lt;35,'Test Sample Data'!D347&gt;0),'Test Sample Data'!D347-'Choose Housekeeping Genes'!E$27,35-'Choose Housekeeping Genes'!E$27),"")</f>
        <v/>
      </c>
      <c r="E347" s="132" t="str">
        <f>IF(SUM('Test Sample Data'!E$3:E$386)&gt;10,IF(AND(ISNUMBER('Test Sample Data'!E347),'Test Sample Data'!E347&lt;35,'Test Sample Data'!E347&gt;0),'Test Sample Data'!E347-'Choose Housekeeping Genes'!F$27,35-'Choose Housekeeping Genes'!F$27),"")</f>
        <v/>
      </c>
      <c r="F347" s="132" t="str">
        <f>IF(SUM('Test Sample Data'!F$3:F$386)&gt;10,IF(AND(ISNUMBER('Test Sample Data'!F347),'Test Sample Data'!F347&lt;35,'Test Sample Data'!F347&gt;0),'Test Sample Data'!F347-'Choose Housekeeping Genes'!G$27,35-'Choose Housekeeping Genes'!G$27),"")</f>
        <v/>
      </c>
      <c r="G347" s="132" t="str">
        <f>IF(SUM('Test Sample Data'!G$3:G$386)&gt;10,IF(AND(ISNUMBER('Test Sample Data'!G347),'Test Sample Data'!G347&lt;35,'Test Sample Data'!G347&gt;0),'Test Sample Data'!G347-'Choose Housekeeping Genes'!H$27,35-'Choose Housekeeping Genes'!H$27),"")</f>
        <v/>
      </c>
      <c r="H347" s="132" t="str">
        <f>IF(SUM('Test Sample Data'!H$3:H$386)&gt;10,IF(AND(ISNUMBER('Test Sample Data'!H347),'Test Sample Data'!H347&lt;35,'Test Sample Data'!H347&gt;0),'Test Sample Data'!H347-'Choose Housekeeping Genes'!I$27,35-'Choose Housekeeping Genes'!I$27),"")</f>
        <v/>
      </c>
      <c r="I347" s="132" t="str">
        <f>IF(SUM('Test Sample Data'!I$3:I$386)&gt;10,IF(AND(ISNUMBER('Test Sample Data'!I347),'Test Sample Data'!I347&lt;35,'Test Sample Data'!I347&gt;0),'Test Sample Data'!I347-'Choose Housekeeping Genes'!J$27,35-'Choose Housekeeping Genes'!J$27),"")</f>
        <v/>
      </c>
      <c r="J347" s="132" t="str">
        <f>IF(SUM('Test Sample Data'!J$3:J$386)&gt;10,IF(AND(ISNUMBER('Test Sample Data'!J347),'Test Sample Data'!J347&lt;35,'Test Sample Data'!J347&gt;0),'Test Sample Data'!J347-'Choose Housekeeping Genes'!K$27,35-'Choose Housekeeping Genes'!K$27),"")</f>
        <v/>
      </c>
      <c r="K347" s="132" t="str">
        <f>IF(SUM('Test Sample Data'!K$3:K$386)&gt;10,IF(AND(ISNUMBER('Test Sample Data'!K347),'Test Sample Data'!K347&lt;35,'Test Sample Data'!K347&gt;0),'Test Sample Data'!K347-'Choose Housekeeping Genes'!L$27,35-'Choose Housekeeping Genes'!L$27),"")</f>
        <v/>
      </c>
      <c r="L347" s="132" t="str">
        <f>IF(SUM('Test Sample Data'!L$3:L$386)&gt;10,IF(AND(ISNUMBER('Test Sample Data'!L347),'Test Sample Data'!L347&lt;35,'Test Sample Data'!L347&gt;0),'Test Sample Data'!L347-'Choose Housekeeping Genes'!M$27,35-'Choose Housekeeping Genes'!M$27),"")</f>
        <v/>
      </c>
      <c r="M347" s="132" t="str">
        <f>IF(SUM('Test Sample Data'!M$3:M$386)&gt;10,IF(AND(ISNUMBER('Test Sample Data'!M347),'Test Sample Data'!M347&lt;35,'Test Sample Data'!M347&gt;0),'Test Sample Data'!M347-'Choose Housekeeping Genes'!N$27,35-'Choose Housekeeping Genes'!N$27),"")</f>
        <v/>
      </c>
      <c r="N347" s="132" t="str">
        <f>IF(SUM('Test Sample Data'!N$3:N$386)&gt;10,IF(AND(ISNUMBER('Test Sample Data'!N347),'Test Sample Data'!N347&lt;35,'Test Sample Data'!N347&gt;0),'Test Sample Data'!N347-'Choose Housekeeping Genes'!O$27,35-'Choose Housekeeping Genes'!O$27),"")</f>
        <v/>
      </c>
      <c r="O347" s="132" t="str">
        <f>IF(SUM('Test Sample Data'!O$3:O$386)&gt;10,IF(AND(ISNUMBER('Test Sample Data'!O347),'Test Sample Data'!O347&lt;35,'Test Sample Data'!O347&gt;0),'Test Sample Data'!O347-'Choose Housekeeping Genes'!P$27,35-'Choose Housekeeping Genes'!P$27),"")</f>
        <v/>
      </c>
      <c r="P347" s="132" t="str">
        <f>IF(SUM('Test Sample Data'!P$3:P$386)&gt;10,IF(AND(ISNUMBER('Test Sample Data'!P347),'Test Sample Data'!P347&lt;35,'Test Sample Data'!P347&gt;0),'Test Sample Data'!P347-'Choose Housekeeping Genes'!Q$27,35-'Choose Housekeeping Genes'!Q$27),"")</f>
        <v/>
      </c>
      <c r="Q347" s="132" t="str">
        <f>IF(SUM('Test Sample Data'!Q$3:Q$386)&gt;10,IF(AND(ISNUMBER('Test Sample Data'!Q347),'Test Sample Data'!Q347&lt;35,'Test Sample Data'!Q347&gt;0),'Test Sample Data'!Q347-'Choose Housekeeping Genes'!R$27,35-'Choose Housekeeping Genes'!R$27),"")</f>
        <v/>
      </c>
      <c r="R347" s="132" t="str">
        <f>IF(SUM('Test Sample Data'!R$3:R$386)&gt;10,IF(AND(ISNUMBER('Test Sample Data'!R347),'Test Sample Data'!R347&lt;35,'Test Sample Data'!R347&gt;0),'Test Sample Data'!R347-'Choose Housekeeping Genes'!S$27,35-'Choose Housekeeping Genes'!S$27),"")</f>
        <v/>
      </c>
      <c r="S347" s="132" t="str">
        <f>IF(SUM('Test Sample Data'!S$3:S$386)&gt;10,IF(AND(ISNUMBER('Test Sample Data'!S347),'Test Sample Data'!S347&lt;35,'Test Sample Data'!S347&gt;0),'Test Sample Data'!S347-'Choose Housekeeping Genes'!T$27,35-'Choose Housekeeping Genes'!T$27),"")</f>
        <v/>
      </c>
      <c r="T347" s="132" t="str">
        <f>IF(SUM('Test Sample Data'!T$3:T$386)&gt;10,IF(AND(ISNUMBER('Test Sample Data'!T347),'Test Sample Data'!T347&lt;35,'Test Sample Data'!T347&gt;0),'Test Sample Data'!T347-'Choose Housekeeping Genes'!U$27,35-'Choose Housekeeping Genes'!U$27),"")</f>
        <v/>
      </c>
      <c r="U347" s="132" t="str">
        <f>IF(SUM('Test Sample Data'!U$3:U$386)&gt;10,IF(AND(ISNUMBER('Test Sample Data'!U347),'Test Sample Data'!U347&lt;35,'Test Sample Data'!U347&gt;0),'Test Sample Data'!U347-'Choose Housekeeping Genes'!V$27,35-'Choose Housekeeping Genes'!V$27),"")</f>
        <v/>
      </c>
      <c r="V347" s="132" t="str">
        <f>IF(SUM('Test Sample Data'!V$3:V$386)&gt;10,IF(AND(ISNUMBER('Test Sample Data'!V347),'Test Sample Data'!V347&lt;35,'Test Sample Data'!V347&gt;0),'Test Sample Data'!V347-'Choose Housekeeping Genes'!W$27,35-'Choose Housekeeping Genes'!W$27),"")</f>
        <v/>
      </c>
      <c r="W347" s="140" t="str">
        <f>'Control Sample Data'!A347</f>
        <v>CYP4A22-AS1</v>
      </c>
      <c r="X347" s="141" t="s">
        <v>393</v>
      </c>
      <c r="Y347" s="132" t="str">
        <f>IF(SUM('Control Sample Data'!C$3:C$386)&gt;10,IF(AND(ISNUMBER('Control Sample Data'!C347),'Control Sample Data'!C347&lt;35,'Control Sample Data'!C347&gt;0),'Control Sample Data'!C347-'Choose Housekeeping Genes'!AA$27,35-'Choose Housekeeping Genes'!AA$27),"")</f>
        <v/>
      </c>
      <c r="Z347" s="132" t="str">
        <f>IF(SUM('Control Sample Data'!D$3:D$386)&gt;10,IF(AND(ISNUMBER('Control Sample Data'!D347),'Control Sample Data'!D347&lt;35,'Control Sample Data'!D347&gt;0),'Control Sample Data'!D347-'Choose Housekeeping Genes'!AB$27,35-'Choose Housekeeping Genes'!AB$27),"")</f>
        <v/>
      </c>
      <c r="AA347" s="132" t="str">
        <f>IF(SUM('Control Sample Data'!E$3:E$386)&gt;10,IF(AND(ISNUMBER('Control Sample Data'!E347),'Control Sample Data'!E347&lt;35,'Control Sample Data'!E347&gt;0),'Control Sample Data'!E347-'Choose Housekeeping Genes'!AC$27,35-'Choose Housekeeping Genes'!AC$27),"")</f>
        <v/>
      </c>
      <c r="AB347" s="132" t="str">
        <f>IF(SUM('Control Sample Data'!F$3:F$386)&gt;10,IF(AND(ISNUMBER('Control Sample Data'!F347),'Control Sample Data'!F347&lt;35,'Control Sample Data'!F347&gt;0),'Control Sample Data'!F347-'Choose Housekeeping Genes'!AD$27,35-'Choose Housekeeping Genes'!AD$27),"")</f>
        <v/>
      </c>
      <c r="AC347" s="132" t="str">
        <f>IF(SUM('Control Sample Data'!G$3:G$386)&gt;10,IF(AND(ISNUMBER('Control Sample Data'!G347),'Control Sample Data'!G347&lt;35,'Control Sample Data'!G347&gt;0),'Control Sample Data'!G347-'Choose Housekeeping Genes'!AE$27,35-'Choose Housekeeping Genes'!AE$27),"")</f>
        <v/>
      </c>
      <c r="AD347" s="132" t="str">
        <f>IF(SUM('Control Sample Data'!H$3:H$386)&gt;10,IF(AND(ISNUMBER('Control Sample Data'!H347),'Control Sample Data'!H347&lt;35,'Control Sample Data'!H347&gt;0),'Control Sample Data'!H347-'Choose Housekeeping Genes'!AF$27,35-'Choose Housekeeping Genes'!AF$27),"")</f>
        <v/>
      </c>
      <c r="AE347" s="132" t="str">
        <f>IF(SUM('Control Sample Data'!I$3:I$386)&gt;10,IF(AND(ISNUMBER('Control Sample Data'!I347),'Control Sample Data'!I347&lt;35,'Control Sample Data'!I347&gt;0),'Control Sample Data'!I347-'Choose Housekeeping Genes'!AG$27,35-'Choose Housekeeping Genes'!AG$27),"")</f>
        <v/>
      </c>
      <c r="AF347" s="132" t="str">
        <f>IF(SUM('Control Sample Data'!J$3:J$386)&gt;10,IF(AND(ISNUMBER('Control Sample Data'!J347),'Control Sample Data'!J347&lt;35,'Control Sample Data'!J347&gt;0),'Control Sample Data'!J347-'Choose Housekeeping Genes'!AH$27,35-'Choose Housekeeping Genes'!AH$27),"")</f>
        <v/>
      </c>
      <c r="AG347" s="132" t="str">
        <f>IF(SUM('Control Sample Data'!K$3:K$386)&gt;10,IF(AND(ISNUMBER('Control Sample Data'!K347),'Control Sample Data'!K347&lt;35,'Control Sample Data'!K347&gt;0),'Control Sample Data'!K347-'Choose Housekeeping Genes'!AI$27,35-'Choose Housekeeping Genes'!AI$27),"")</f>
        <v/>
      </c>
      <c r="AH347" s="132" t="str">
        <f>IF(SUM('Control Sample Data'!L$3:L$386)&gt;10,IF(AND(ISNUMBER('Control Sample Data'!L347),'Control Sample Data'!L347&lt;35,'Control Sample Data'!L347&gt;0),'Control Sample Data'!L347-'Choose Housekeeping Genes'!AJ$27,35-'Choose Housekeeping Genes'!AJ$27),"")</f>
        <v/>
      </c>
      <c r="AI347" s="132" t="str">
        <f>IF(SUM('Control Sample Data'!M$3:M$386)&gt;10,IF(AND(ISNUMBER('Control Sample Data'!M347),'Control Sample Data'!M347&lt;35,'Control Sample Data'!M347&gt;0),'Control Sample Data'!M347-'Choose Housekeeping Genes'!AK$27,35-'Choose Housekeeping Genes'!AK$27),"")</f>
        <v/>
      </c>
      <c r="AJ347" s="132" t="str">
        <f>IF(SUM('Control Sample Data'!N$3:N$386)&gt;10,IF(AND(ISNUMBER('Control Sample Data'!N347),'Control Sample Data'!N347&lt;35,'Control Sample Data'!N347&gt;0),'Control Sample Data'!N347-'Choose Housekeeping Genes'!AL$27,35-'Choose Housekeeping Genes'!AL$27),"")</f>
        <v/>
      </c>
      <c r="AK347" s="132" t="str">
        <f>IF(SUM('Control Sample Data'!O$3:O$386)&gt;10,IF(AND(ISNUMBER('Control Sample Data'!O347),'Control Sample Data'!O347&lt;35,'Control Sample Data'!O347&gt;0),'Control Sample Data'!O347-'Choose Housekeeping Genes'!AM$27,35-'Choose Housekeeping Genes'!AM$27),"")</f>
        <v/>
      </c>
      <c r="AL347" s="132" t="str">
        <f>IF(SUM('Control Sample Data'!P$3:P$386)&gt;10,IF(AND(ISNUMBER('Control Sample Data'!P347),'Control Sample Data'!P347&lt;35,'Control Sample Data'!P347&gt;0),'Control Sample Data'!P347-'Choose Housekeeping Genes'!AN$27,35-'Choose Housekeeping Genes'!AN$27),"")</f>
        <v/>
      </c>
      <c r="AM347" s="132" t="str">
        <f>IF(SUM('Control Sample Data'!Q$3:Q$386)&gt;10,IF(AND(ISNUMBER('Control Sample Data'!Q347),'Control Sample Data'!Q347&lt;35,'Control Sample Data'!Q347&gt;0),'Control Sample Data'!Q347-'Choose Housekeeping Genes'!AO$27,35-'Choose Housekeeping Genes'!AO$27),"")</f>
        <v/>
      </c>
      <c r="AN347" s="132" t="str">
        <f>IF(SUM('Control Sample Data'!R$3:R$386)&gt;10,IF(AND(ISNUMBER('Control Sample Data'!R347),'Control Sample Data'!R347&lt;35,'Control Sample Data'!R347&gt;0),'Control Sample Data'!R347-'Choose Housekeeping Genes'!AP$27,35-'Choose Housekeeping Genes'!AP$27),"")</f>
        <v/>
      </c>
      <c r="AO347" s="132" t="str">
        <f>IF(SUM('Control Sample Data'!S$3:S$386)&gt;10,IF(AND(ISNUMBER('Control Sample Data'!S347),'Control Sample Data'!S347&lt;35,'Control Sample Data'!S347&gt;0),'Control Sample Data'!S347-'Choose Housekeeping Genes'!AQ$27,35-'Choose Housekeeping Genes'!AQ$27),"")</f>
        <v/>
      </c>
      <c r="AP347" s="132" t="str">
        <f>IF(SUM('Control Sample Data'!T$3:T$386)&gt;10,IF(AND(ISNUMBER('Control Sample Data'!T347),'Control Sample Data'!T347&lt;35,'Control Sample Data'!T347&gt;0),'Control Sample Data'!T347-'Choose Housekeeping Genes'!AR$27,35-'Choose Housekeeping Genes'!AR$27),"")</f>
        <v/>
      </c>
      <c r="AQ347" s="132" t="str">
        <f>IF(SUM('Control Sample Data'!U$3:U$386)&gt;10,IF(AND(ISNUMBER('Control Sample Data'!U347),'Control Sample Data'!U347&lt;35,'Control Sample Data'!U347&gt;0),'Control Sample Data'!U347-'Choose Housekeeping Genes'!AS$27,35-'Choose Housekeeping Genes'!AS$27),"")</f>
        <v/>
      </c>
      <c r="AR347" s="132" t="str">
        <f>IF(SUM('Control Sample Data'!V$3:V$386)&gt;10,IF(AND(ISNUMBER('Control Sample Data'!V347),'Control Sample Data'!V347&lt;35,'Control Sample Data'!V347&gt;0),'Control Sample Data'!V347-'Choose Housekeeping Genes'!AT$27,35-'Choose Housekeeping Genes'!AT$27),"")</f>
        <v/>
      </c>
      <c r="AS347" s="135" t="str">
        <f>'Control Sample Data'!A347</f>
        <v>CYP4A22-AS1</v>
      </c>
      <c r="AT347" s="35" t="s">
        <v>393</v>
      </c>
      <c r="AU347" s="132" t="str">
        <f ca="1">IF(ISNUMBER(C347-'Choose Housekeeping Genes'!D$17),C347-'Choose Housekeeping Genes'!D$17,"")</f>
        <v/>
      </c>
      <c r="AV347" s="132" t="str">
        <f ca="1">IF(ISNUMBER(D347-'Choose Housekeeping Genes'!E$17),D347-'Choose Housekeeping Genes'!E$17,"")</f>
        <v/>
      </c>
      <c r="AW347" s="132" t="str">
        <f ca="1">IF(ISNUMBER(E347-'Choose Housekeeping Genes'!F$17),E347-'Choose Housekeeping Genes'!F$17,"")</f>
        <v/>
      </c>
      <c r="AX347" s="132" t="str">
        <f ca="1">IF(ISNUMBER(F347-'Choose Housekeeping Genes'!G$17),F347-'Choose Housekeeping Genes'!G$17,"")</f>
        <v/>
      </c>
      <c r="AY347" s="132" t="str">
        <f ca="1">IF(ISNUMBER(G347-'Choose Housekeeping Genes'!H$17),G347-'Choose Housekeeping Genes'!H$17,"")</f>
        <v/>
      </c>
      <c r="AZ347" s="132" t="str">
        <f ca="1">IF(ISNUMBER(H347-'Choose Housekeeping Genes'!I$17),H347-'Choose Housekeeping Genes'!I$17,"")</f>
        <v/>
      </c>
      <c r="BA347" s="132" t="str">
        <f ca="1">IF(ISNUMBER(I347-'Choose Housekeeping Genes'!J$17),I347-'Choose Housekeeping Genes'!J$17,"")</f>
        <v/>
      </c>
      <c r="BB347" s="132" t="str">
        <f ca="1">IF(ISNUMBER(J347-'Choose Housekeeping Genes'!K$17),J347-'Choose Housekeeping Genes'!K$17,"")</f>
        <v/>
      </c>
      <c r="BC347" s="132" t="str">
        <f ca="1">IF(ISNUMBER(K347-'Choose Housekeeping Genes'!L$17),K347-'Choose Housekeeping Genes'!L$17,"")</f>
        <v/>
      </c>
      <c r="BD347" s="132" t="str">
        <f ca="1">IF(ISNUMBER(L347-'Choose Housekeeping Genes'!M$17),L347-'Choose Housekeeping Genes'!M$17,"")</f>
        <v/>
      </c>
      <c r="BE347" s="132" t="str">
        <f ca="1">IF(ISNUMBER(M347-'Choose Housekeeping Genes'!N$17),M347-'Choose Housekeeping Genes'!N$17,"")</f>
        <v/>
      </c>
      <c r="BF347" s="132" t="str">
        <f ca="1">IF(ISNUMBER(N347-'Choose Housekeeping Genes'!O$17),N347-'Choose Housekeeping Genes'!O$17,"")</f>
        <v/>
      </c>
      <c r="BG347" s="132" t="str">
        <f ca="1">IF(ISNUMBER(O347-'Choose Housekeeping Genes'!P$17),O347-'Choose Housekeeping Genes'!P$17,"")</f>
        <v/>
      </c>
      <c r="BH347" s="132" t="str">
        <f ca="1">IF(ISNUMBER(P347-'Choose Housekeeping Genes'!Q$17),P347-'Choose Housekeeping Genes'!Q$17,"")</f>
        <v/>
      </c>
      <c r="BI347" s="132" t="str">
        <f ca="1">IF(ISNUMBER(Q347-'Choose Housekeeping Genes'!R$17),Q347-'Choose Housekeeping Genes'!R$17,"")</f>
        <v/>
      </c>
      <c r="BJ347" s="132" t="str">
        <f ca="1">IF(ISNUMBER(R347-'Choose Housekeeping Genes'!S$17),R347-'Choose Housekeeping Genes'!S$17,"")</f>
        <v/>
      </c>
      <c r="BK347" s="132" t="str">
        <f ca="1">IF(ISNUMBER(S347-'Choose Housekeeping Genes'!T$17),S347-'Choose Housekeeping Genes'!T$17,"")</f>
        <v/>
      </c>
      <c r="BL347" s="132" t="str">
        <f ca="1">IF(ISNUMBER(T347-'Choose Housekeeping Genes'!U$17),T347-'Choose Housekeeping Genes'!U$17,"")</f>
        <v/>
      </c>
      <c r="BM347" s="132" t="str">
        <f ca="1">IF(ISNUMBER(U347-'Choose Housekeeping Genes'!V$17),U347-'Choose Housekeeping Genes'!V$17,"")</f>
        <v/>
      </c>
      <c r="BN347" s="132" t="str">
        <f ca="1">IF(ISNUMBER(V347-'Choose Housekeeping Genes'!W$17),V347-'Choose Housekeeping Genes'!W$17,"")</f>
        <v/>
      </c>
      <c r="BO347" s="142" t="str">
        <f t="shared" si="20"/>
        <v>CYP4A22-AS1</v>
      </c>
      <c r="BP347" s="141" t="s">
        <v>393</v>
      </c>
      <c r="BQ347" s="132" t="str">
        <f ca="1">IF(ISNUMBER(Y347-'Choose Housekeeping Genes'!AA$17),Y347-'Choose Housekeeping Genes'!AA$17,"")</f>
        <v/>
      </c>
      <c r="BR347" s="132" t="str">
        <f ca="1">IF(ISNUMBER(Z347-'Choose Housekeeping Genes'!AB$17),Z347-'Choose Housekeeping Genes'!AB$17,"")</f>
        <v/>
      </c>
      <c r="BS347" s="132" t="str">
        <f ca="1">IF(ISNUMBER(AA347-'Choose Housekeeping Genes'!AC$17),AA347-'Choose Housekeeping Genes'!AC$17,"")</f>
        <v/>
      </c>
      <c r="BT347" s="132" t="str">
        <f ca="1">IF(ISNUMBER(AB347-'Choose Housekeeping Genes'!AD$17),AB347-'Choose Housekeeping Genes'!AD$17,"")</f>
        <v/>
      </c>
      <c r="BU347" s="132" t="str">
        <f ca="1">IF(ISNUMBER(AC347-'Choose Housekeeping Genes'!AE$17),AC347-'Choose Housekeeping Genes'!AE$17,"")</f>
        <v/>
      </c>
      <c r="BV347" s="132" t="str">
        <f ca="1">IF(ISNUMBER(AD347-'Choose Housekeeping Genes'!AF$17),AD347-'Choose Housekeeping Genes'!AF$17,"")</f>
        <v/>
      </c>
      <c r="BW347" s="132" t="str">
        <f ca="1">IF(ISNUMBER(AE347-'Choose Housekeeping Genes'!AG$17),AE347-'Choose Housekeeping Genes'!AG$17,"")</f>
        <v/>
      </c>
      <c r="BX347" s="132" t="str">
        <f ca="1">IF(ISNUMBER(AF347-'Choose Housekeeping Genes'!AH$17),AF347-'Choose Housekeeping Genes'!AH$17,"")</f>
        <v/>
      </c>
      <c r="BY347" s="132" t="str">
        <f ca="1">IF(ISNUMBER(AG347-'Choose Housekeeping Genes'!AI$17),AG347-'Choose Housekeeping Genes'!AI$17,"")</f>
        <v/>
      </c>
      <c r="BZ347" s="132" t="str">
        <f ca="1">IF(ISNUMBER(AH347-'Choose Housekeeping Genes'!AJ$17),AH347-'Choose Housekeeping Genes'!AJ$17,"")</f>
        <v/>
      </c>
      <c r="CA347" s="132" t="str">
        <f ca="1">IF(ISNUMBER(AI347-'Choose Housekeeping Genes'!AK$17),AI347-'Choose Housekeeping Genes'!AK$17,"")</f>
        <v/>
      </c>
      <c r="CB347" s="132" t="str">
        <f ca="1">IF(ISNUMBER(AJ347-'Choose Housekeeping Genes'!AL$17),AJ347-'Choose Housekeeping Genes'!AL$17,"")</f>
        <v/>
      </c>
      <c r="CC347" s="132" t="str">
        <f ca="1">IF(ISNUMBER(AK347-'Choose Housekeeping Genes'!AM$17),AK347-'Choose Housekeeping Genes'!AM$17,"")</f>
        <v/>
      </c>
      <c r="CD347" s="132" t="str">
        <f ca="1">IF(ISNUMBER(AL347-'Choose Housekeeping Genes'!AN$17),AL347-'Choose Housekeeping Genes'!AN$17,"")</f>
        <v/>
      </c>
      <c r="CE347" s="132" t="str">
        <f ca="1">IF(ISNUMBER(AM347-'Choose Housekeeping Genes'!AO$17),AM347-'Choose Housekeeping Genes'!AO$17,"")</f>
        <v/>
      </c>
      <c r="CF347" s="132" t="str">
        <f ca="1">IF(ISNUMBER(AN347-'Choose Housekeeping Genes'!AP$17),AN347-'Choose Housekeeping Genes'!AP$17,"")</f>
        <v/>
      </c>
      <c r="CG347" s="132" t="str">
        <f ca="1">IF(ISNUMBER(AO347-'Choose Housekeeping Genes'!AQ$17),AO347-'Choose Housekeeping Genes'!AQ$17,"")</f>
        <v/>
      </c>
      <c r="CH347" s="132" t="str">
        <f ca="1">IF(ISNUMBER(AP347-'Choose Housekeeping Genes'!AR$17),AP347-'Choose Housekeeping Genes'!AR$17,"")</f>
        <v/>
      </c>
      <c r="CI347" s="132" t="str">
        <f ca="1">IF(ISNUMBER(AQ347-'Choose Housekeeping Genes'!AS$17),AQ347-'Choose Housekeeping Genes'!AS$17,"")</f>
        <v/>
      </c>
      <c r="CJ347" s="132" t="str">
        <f ca="1">IF(ISNUMBER(AR347-'Choose Housekeeping Genes'!AT$17),AR347-'Choose Housekeeping Genes'!AT$17,"")</f>
        <v/>
      </c>
      <c r="CK347" s="137" t="e">
        <f t="shared" ca="1" si="18"/>
        <v>#DIV/0!</v>
      </c>
      <c r="CL347" s="138" t="e">
        <f t="shared" ca="1" si="19"/>
        <v>#DIV/0!</v>
      </c>
    </row>
    <row r="348" spans="1:90" ht="12.75" x14ac:dyDescent="0.15">
      <c r="A348" s="131" t="str">
        <f>'Transcript table'!C348</f>
        <v>RMEL3</v>
      </c>
      <c r="B348" s="35" t="s">
        <v>394</v>
      </c>
      <c r="C348" s="132" t="str">
        <f>IF(SUM('Test Sample Data'!C$3:C$386)&gt;10,IF(AND(ISNUMBER('Test Sample Data'!C348),'Test Sample Data'!C348&lt;35,'Test Sample Data'!C348&gt;0),'Test Sample Data'!C348-'Choose Housekeeping Genes'!D$27,35-'Choose Housekeeping Genes'!D$27),"")</f>
        <v/>
      </c>
      <c r="D348" s="132" t="str">
        <f>IF(SUM('Test Sample Data'!D$3:D$386)&gt;10,IF(AND(ISNUMBER('Test Sample Data'!D348),'Test Sample Data'!D348&lt;35,'Test Sample Data'!D348&gt;0),'Test Sample Data'!D348-'Choose Housekeeping Genes'!E$27,35-'Choose Housekeeping Genes'!E$27),"")</f>
        <v/>
      </c>
      <c r="E348" s="132" t="str">
        <f>IF(SUM('Test Sample Data'!E$3:E$386)&gt;10,IF(AND(ISNUMBER('Test Sample Data'!E348),'Test Sample Data'!E348&lt;35,'Test Sample Data'!E348&gt;0),'Test Sample Data'!E348-'Choose Housekeeping Genes'!F$27,35-'Choose Housekeeping Genes'!F$27),"")</f>
        <v/>
      </c>
      <c r="F348" s="132" t="str">
        <f>IF(SUM('Test Sample Data'!F$3:F$386)&gt;10,IF(AND(ISNUMBER('Test Sample Data'!F348),'Test Sample Data'!F348&lt;35,'Test Sample Data'!F348&gt;0),'Test Sample Data'!F348-'Choose Housekeeping Genes'!G$27,35-'Choose Housekeeping Genes'!G$27),"")</f>
        <v/>
      </c>
      <c r="G348" s="132" t="str">
        <f>IF(SUM('Test Sample Data'!G$3:G$386)&gt;10,IF(AND(ISNUMBER('Test Sample Data'!G348),'Test Sample Data'!G348&lt;35,'Test Sample Data'!G348&gt;0),'Test Sample Data'!G348-'Choose Housekeeping Genes'!H$27,35-'Choose Housekeeping Genes'!H$27),"")</f>
        <v/>
      </c>
      <c r="H348" s="132" t="str">
        <f>IF(SUM('Test Sample Data'!H$3:H$386)&gt;10,IF(AND(ISNUMBER('Test Sample Data'!H348),'Test Sample Data'!H348&lt;35,'Test Sample Data'!H348&gt;0),'Test Sample Data'!H348-'Choose Housekeeping Genes'!I$27,35-'Choose Housekeeping Genes'!I$27),"")</f>
        <v/>
      </c>
      <c r="I348" s="132" t="str">
        <f>IF(SUM('Test Sample Data'!I$3:I$386)&gt;10,IF(AND(ISNUMBER('Test Sample Data'!I348),'Test Sample Data'!I348&lt;35,'Test Sample Data'!I348&gt;0),'Test Sample Data'!I348-'Choose Housekeeping Genes'!J$27,35-'Choose Housekeeping Genes'!J$27),"")</f>
        <v/>
      </c>
      <c r="J348" s="132" t="str">
        <f>IF(SUM('Test Sample Data'!J$3:J$386)&gt;10,IF(AND(ISNUMBER('Test Sample Data'!J348),'Test Sample Data'!J348&lt;35,'Test Sample Data'!J348&gt;0),'Test Sample Data'!J348-'Choose Housekeeping Genes'!K$27,35-'Choose Housekeeping Genes'!K$27),"")</f>
        <v/>
      </c>
      <c r="K348" s="132" t="str">
        <f>IF(SUM('Test Sample Data'!K$3:K$386)&gt;10,IF(AND(ISNUMBER('Test Sample Data'!K348),'Test Sample Data'!K348&lt;35,'Test Sample Data'!K348&gt;0),'Test Sample Data'!K348-'Choose Housekeeping Genes'!L$27,35-'Choose Housekeeping Genes'!L$27),"")</f>
        <v/>
      </c>
      <c r="L348" s="132" t="str">
        <f>IF(SUM('Test Sample Data'!L$3:L$386)&gt;10,IF(AND(ISNUMBER('Test Sample Data'!L348),'Test Sample Data'!L348&lt;35,'Test Sample Data'!L348&gt;0),'Test Sample Data'!L348-'Choose Housekeeping Genes'!M$27,35-'Choose Housekeeping Genes'!M$27),"")</f>
        <v/>
      </c>
      <c r="M348" s="132" t="str">
        <f>IF(SUM('Test Sample Data'!M$3:M$386)&gt;10,IF(AND(ISNUMBER('Test Sample Data'!M348),'Test Sample Data'!M348&lt;35,'Test Sample Data'!M348&gt;0),'Test Sample Data'!M348-'Choose Housekeeping Genes'!N$27,35-'Choose Housekeeping Genes'!N$27),"")</f>
        <v/>
      </c>
      <c r="N348" s="132" t="str">
        <f>IF(SUM('Test Sample Data'!N$3:N$386)&gt;10,IF(AND(ISNUMBER('Test Sample Data'!N348),'Test Sample Data'!N348&lt;35,'Test Sample Data'!N348&gt;0),'Test Sample Data'!N348-'Choose Housekeeping Genes'!O$27,35-'Choose Housekeeping Genes'!O$27),"")</f>
        <v/>
      </c>
      <c r="O348" s="132" t="str">
        <f>IF(SUM('Test Sample Data'!O$3:O$386)&gt;10,IF(AND(ISNUMBER('Test Sample Data'!O348),'Test Sample Data'!O348&lt;35,'Test Sample Data'!O348&gt;0),'Test Sample Data'!O348-'Choose Housekeeping Genes'!P$27,35-'Choose Housekeeping Genes'!P$27),"")</f>
        <v/>
      </c>
      <c r="P348" s="132" t="str">
        <f>IF(SUM('Test Sample Data'!P$3:P$386)&gt;10,IF(AND(ISNUMBER('Test Sample Data'!P348),'Test Sample Data'!P348&lt;35,'Test Sample Data'!P348&gt;0),'Test Sample Data'!P348-'Choose Housekeeping Genes'!Q$27,35-'Choose Housekeeping Genes'!Q$27),"")</f>
        <v/>
      </c>
      <c r="Q348" s="132" t="str">
        <f>IF(SUM('Test Sample Data'!Q$3:Q$386)&gt;10,IF(AND(ISNUMBER('Test Sample Data'!Q348),'Test Sample Data'!Q348&lt;35,'Test Sample Data'!Q348&gt;0),'Test Sample Data'!Q348-'Choose Housekeeping Genes'!R$27,35-'Choose Housekeeping Genes'!R$27),"")</f>
        <v/>
      </c>
      <c r="R348" s="132" t="str">
        <f>IF(SUM('Test Sample Data'!R$3:R$386)&gt;10,IF(AND(ISNUMBER('Test Sample Data'!R348),'Test Sample Data'!R348&lt;35,'Test Sample Data'!R348&gt;0),'Test Sample Data'!R348-'Choose Housekeeping Genes'!S$27,35-'Choose Housekeeping Genes'!S$27),"")</f>
        <v/>
      </c>
      <c r="S348" s="132" t="str">
        <f>IF(SUM('Test Sample Data'!S$3:S$386)&gt;10,IF(AND(ISNUMBER('Test Sample Data'!S348),'Test Sample Data'!S348&lt;35,'Test Sample Data'!S348&gt;0),'Test Sample Data'!S348-'Choose Housekeeping Genes'!T$27,35-'Choose Housekeeping Genes'!T$27),"")</f>
        <v/>
      </c>
      <c r="T348" s="132" t="str">
        <f>IF(SUM('Test Sample Data'!T$3:T$386)&gt;10,IF(AND(ISNUMBER('Test Sample Data'!T348),'Test Sample Data'!T348&lt;35,'Test Sample Data'!T348&gt;0),'Test Sample Data'!T348-'Choose Housekeeping Genes'!U$27,35-'Choose Housekeeping Genes'!U$27),"")</f>
        <v/>
      </c>
      <c r="U348" s="132" t="str">
        <f>IF(SUM('Test Sample Data'!U$3:U$386)&gt;10,IF(AND(ISNUMBER('Test Sample Data'!U348),'Test Sample Data'!U348&lt;35,'Test Sample Data'!U348&gt;0),'Test Sample Data'!U348-'Choose Housekeeping Genes'!V$27,35-'Choose Housekeeping Genes'!V$27),"")</f>
        <v/>
      </c>
      <c r="V348" s="132" t="str">
        <f>IF(SUM('Test Sample Data'!V$3:V$386)&gt;10,IF(AND(ISNUMBER('Test Sample Data'!V348),'Test Sample Data'!V348&lt;35,'Test Sample Data'!V348&gt;0),'Test Sample Data'!V348-'Choose Housekeeping Genes'!W$27,35-'Choose Housekeeping Genes'!W$27),"")</f>
        <v/>
      </c>
      <c r="W348" s="140" t="str">
        <f>'Control Sample Data'!A348</f>
        <v>RMEL3</v>
      </c>
      <c r="X348" s="141" t="s">
        <v>394</v>
      </c>
      <c r="Y348" s="132" t="str">
        <f>IF(SUM('Control Sample Data'!C$3:C$386)&gt;10,IF(AND(ISNUMBER('Control Sample Data'!C348),'Control Sample Data'!C348&lt;35,'Control Sample Data'!C348&gt;0),'Control Sample Data'!C348-'Choose Housekeeping Genes'!AA$27,35-'Choose Housekeeping Genes'!AA$27),"")</f>
        <v/>
      </c>
      <c r="Z348" s="132" t="str">
        <f>IF(SUM('Control Sample Data'!D$3:D$386)&gt;10,IF(AND(ISNUMBER('Control Sample Data'!D348),'Control Sample Data'!D348&lt;35,'Control Sample Data'!D348&gt;0),'Control Sample Data'!D348-'Choose Housekeeping Genes'!AB$27,35-'Choose Housekeeping Genes'!AB$27),"")</f>
        <v/>
      </c>
      <c r="AA348" s="132" t="str">
        <f>IF(SUM('Control Sample Data'!E$3:E$386)&gt;10,IF(AND(ISNUMBER('Control Sample Data'!E348),'Control Sample Data'!E348&lt;35,'Control Sample Data'!E348&gt;0),'Control Sample Data'!E348-'Choose Housekeeping Genes'!AC$27,35-'Choose Housekeeping Genes'!AC$27),"")</f>
        <v/>
      </c>
      <c r="AB348" s="132" t="str">
        <f>IF(SUM('Control Sample Data'!F$3:F$386)&gt;10,IF(AND(ISNUMBER('Control Sample Data'!F348),'Control Sample Data'!F348&lt;35,'Control Sample Data'!F348&gt;0),'Control Sample Data'!F348-'Choose Housekeeping Genes'!AD$27,35-'Choose Housekeeping Genes'!AD$27),"")</f>
        <v/>
      </c>
      <c r="AC348" s="132" t="str">
        <f>IF(SUM('Control Sample Data'!G$3:G$386)&gt;10,IF(AND(ISNUMBER('Control Sample Data'!G348),'Control Sample Data'!G348&lt;35,'Control Sample Data'!G348&gt;0),'Control Sample Data'!G348-'Choose Housekeeping Genes'!AE$27,35-'Choose Housekeeping Genes'!AE$27),"")</f>
        <v/>
      </c>
      <c r="AD348" s="132" t="str">
        <f>IF(SUM('Control Sample Data'!H$3:H$386)&gt;10,IF(AND(ISNUMBER('Control Sample Data'!H348),'Control Sample Data'!H348&lt;35,'Control Sample Data'!H348&gt;0),'Control Sample Data'!H348-'Choose Housekeeping Genes'!AF$27,35-'Choose Housekeeping Genes'!AF$27),"")</f>
        <v/>
      </c>
      <c r="AE348" s="132" t="str">
        <f>IF(SUM('Control Sample Data'!I$3:I$386)&gt;10,IF(AND(ISNUMBER('Control Sample Data'!I348),'Control Sample Data'!I348&lt;35,'Control Sample Data'!I348&gt;0),'Control Sample Data'!I348-'Choose Housekeeping Genes'!AG$27,35-'Choose Housekeeping Genes'!AG$27),"")</f>
        <v/>
      </c>
      <c r="AF348" s="132" t="str">
        <f>IF(SUM('Control Sample Data'!J$3:J$386)&gt;10,IF(AND(ISNUMBER('Control Sample Data'!J348),'Control Sample Data'!J348&lt;35,'Control Sample Data'!J348&gt;0),'Control Sample Data'!J348-'Choose Housekeeping Genes'!AH$27,35-'Choose Housekeeping Genes'!AH$27),"")</f>
        <v/>
      </c>
      <c r="AG348" s="132" t="str">
        <f>IF(SUM('Control Sample Data'!K$3:K$386)&gt;10,IF(AND(ISNUMBER('Control Sample Data'!K348),'Control Sample Data'!K348&lt;35,'Control Sample Data'!K348&gt;0),'Control Sample Data'!K348-'Choose Housekeeping Genes'!AI$27,35-'Choose Housekeeping Genes'!AI$27),"")</f>
        <v/>
      </c>
      <c r="AH348" s="132" t="str">
        <f>IF(SUM('Control Sample Data'!L$3:L$386)&gt;10,IF(AND(ISNUMBER('Control Sample Data'!L348),'Control Sample Data'!L348&lt;35,'Control Sample Data'!L348&gt;0),'Control Sample Data'!L348-'Choose Housekeeping Genes'!AJ$27,35-'Choose Housekeeping Genes'!AJ$27),"")</f>
        <v/>
      </c>
      <c r="AI348" s="132" t="str">
        <f>IF(SUM('Control Sample Data'!M$3:M$386)&gt;10,IF(AND(ISNUMBER('Control Sample Data'!M348),'Control Sample Data'!M348&lt;35,'Control Sample Data'!M348&gt;0),'Control Sample Data'!M348-'Choose Housekeeping Genes'!AK$27,35-'Choose Housekeeping Genes'!AK$27),"")</f>
        <v/>
      </c>
      <c r="AJ348" s="132" t="str">
        <f>IF(SUM('Control Sample Data'!N$3:N$386)&gt;10,IF(AND(ISNUMBER('Control Sample Data'!N348),'Control Sample Data'!N348&lt;35,'Control Sample Data'!N348&gt;0),'Control Sample Data'!N348-'Choose Housekeeping Genes'!AL$27,35-'Choose Housekeeping Genes'!AL$27),"")</f>
        <v/>
      </c>
      <c r="AK348" s="132" t="str">
        <f>IF(SUM('Control Sample Data'!O$3:O$386)&gt;10,IF(AND(ISNUMBER('Control Sample Data'!O348),'Control Sample Data'!O348&lt;35,'Control Sample Data'!O348&gt;0),'Control Sample Data'!O348-'Choose Housekeeping Genes'!AM$27,35-'Choose Housekeeping Genes'!AM$27),"")</f>
        <v/>
      </c>
      <c r="AL348" s="132" t="str">
        <f>IF(SUM('Control Sample Data'!P$3:P$386)&gt;10,IF(AND(ISNUMBER('Control Sample Data'!P348),'Control Sample Data'!P348&lt;35,'Control Sample Data'!P348&gt;0),'Control Sample Data'!P348-'Choose Housekeeping Genes'!AN$27,35-'Choose Housekeeping Genes'!AN$27),"")</f>
        <v/>
      </c>
      <c r="AM348" s="132" t="str">
        <f>IF(SUM('Control Sample Data'!Q$3:Q$386)&gt;10,IF(AND(ISNUMBER('Control Sample Data'!Q348),'Control Sample Data'!Q348&lt;35,'Control Sample Data'!Q348&gt;0),'Control Sample Data'!Q348-'Choose Housekeeping Genes'!AO$27,35-'Choose Housekeeping Genes'!AO$27),"")</f>
        <v/>
      </c>
      <c r="AN348" s="132" t="str">
        <f>IF(SUM('Control Sample Data'!R$3:R$386)&gt;10,IF(AND(ISNUMBER('Control Sample Data'!R348),'Control Sample Data'!R348&lt;35,'Control Sample Data'!R348&gt;0),'Control Sample Data'!R348-'Choose Housekeeping Genes'!AP$27,35-'Choose Housekeeping Genes'!AP$27),"")</f>
        <v/>
      </c>
      <c r="AO348" s="132" t="str">
        <f>IF(SUM('Control Sample Data'!S$3:S$386)&gt;10,IF(AND(ISNUMBER('Control Sample Data'!S348),'Control Sample Data'!S348&lt;35,'Control Sample Data'!S348&gt;0),'Control Sample Data'!S348-'Choose Housekeeping Genes'!AQ$27,35-'Choose Housekeeping Genes'!AQ$27),"")</f>
        <v/>
      </c>
      <c r="AP348" s="132" t="str">
        <f>IF(SUM('Control Sample Data'!T$3:T$386)&gt;10,IF(AND(ISNUMBER('Control Sample Data'!T348),'Control Sample Data'!T348&lt;35,'Control Sample Data'!T348&gt;0),'Control Sample Data'!T348-'Choose Housekeeping Genes'!AR$27,35-'Choose Housekeeping Genes'!AR$27),"")</f>
        <v/>
      </c>
      <c r="AQ348" s="132" t="str">
        <f>IF(SUM('Control Sample Data'!U$3:U$386)&gt;10,IF(AND(ISNUMBER('Control Sample Data'!U348),'Control Sample Data'!U348&lt;35,'Control Sample Data'!U348&gt;0),'Control Sample Data'!U348-'Choose Housekeeping Genes'!AS$27,35-'Choose Housekeeping Genes'!AS$27),"")</f>
        <v/>
      </c>
      <c r="AR348" s="132" t="str">
        <f>IF(SUM('Control Sample Data'!V$3:V$386)&gt;10,IF(AND(ISNUMBER('Control Sample Data'!V348),'Control Sample Data'!V348&lt;35,'Control Sample Data'!V348&gt;0),'Control Sample Data'!V348-'Choose Housekeeping Genes'!AT$27,35-'Choose Housekeeping Genes'!AT$27),"")</f>
        <v/>
      </c>
      <c r="AS348" s="135" t="str">
        <f>'Control Sample Data'!A348</f>
        <v>RMEL3</v>
      </c>
      <c r="AT348" s="35" t="s">
        <v>394</v>
      </c>
      <c r="AU348" s="132" t="str">
        <f ca="1">IF(ISNUMBER(C348-'Choose Housekeeping Genes'!D$17),C348-'Choose Housekeeping Genes'!D$17,"")</f>
        <v/>
      </c>
      <c r="AV348" s="132" t="str">
        <f ca="1">IF(ISNUMBER(D348-'Choose Housekeeping Genes'!E$17),D348-'Choose Housekeeping Genes'!E$17,"")</f>
        <v/>
      </c>
      <c r="AW348" s="132" t="str">
        <f ca="1">IF(ISNUMBER(E348-'Choose Housekeeping Genes'!F$17),E348-'Choose Housekeeping Genes'!F$17,"")</f>
        <v/>
      </c>
      <c r="AX348" s="132" t="str">
        <f ca="1">IF(ISNUMBER(F348-'Choose Housekeeping Genes'!G$17),F348-'Choose Housekeeping Genes'!G$17,"")</f>
        <v/>
      </c>
      <c r="AY348" s="132" t="str">
        <f ca="1">IF(ISNUMBER(G348-'Choose Housekeeping Genes'!H$17),G348-'Choose Housekeeping Genes'!H$17,"")</f>
        <v/>
      </c>
      <c r="AZ348" s="132" t="str">
        <f ca="1">IF(ISNUMBER(H348-'Choose Housekeeping Genes'!I$17),H348-'Choose Housekeeping Genes'!I$17,"")</f>
        <v/>
      </c>
      <c r="BA348" s="132" t="str">
        <f ca="1">IF(ISNUMBER(I348-'Choose Housekeeping Genes'!J$17),I348-'Choose Housekeeping Genes'!J$17,"")</f>
        <v/>
      </c>
      <c r="BB348" s="132" t="str">
        <f ca="1">IF(ISNUMBER(J348-'Choose Housekeeping Genes'!K$17),J348-'Choose Housekeeping Genes'!K$17,"")</f>
        <v/>
      </c>
      <c r="BC348" s="132" t="str">
        <f ca="1">IF(ISNUMBER(K348-'Choose Housekeeping Genes'!L$17),K348-'Choose Housekeeping Genes'!L$17,"")</f>
        <v/>
      </c>
      <c r="BD348" s="132" t="str">
        <f ca="1">IF(ISNUMBER(L348-'Choose Housekeeping Genes'!M$17),L348-'Choose Housekeeping Genes'!M$17,"")</f>
        <v/>
      </c>
      <c r="BE348" s="132" t="str">
        <f ca="1">IF(ISNUMBER(M348-'Choose Housekeeping Genes'!N$17),M348-'Choose Housekeeping Genes'!N$17,"")</f>
        <v/>
      </c>
      <c r="BF348" s="132" t="str">
        <f ca="1">IF(ISNUMBER(N348-'Choose Housekeeping Genes'!O$17),N348-'Choose Housekeeping Genes'!O$17,"")</f>
        <v/>
      </c>
      <c r="BG348" s="132" t="str">
        <f ca="1">IF(ISNUMBER(O348-'Choose Housekeeping Genes'!P$17),O348-'Choose Housekeeping Genes'!P$17,"")</f>
        <v/>
      </c>
      <c r="BH348" s="132" t="str">
        <f ca="1">IF(ISNUMBER(P348-'Choose Housekeeping Genes'!Q$17),P348-'Choose Housekeeping Genes'!Q$17,"")</f>
        <v/>
      </c>
      <c r="BI348" s="132" t="str">
        <f ca="1">IF(ISNUMBER(Q348-'Choose Housekeeping Genes'!R$17),Q348-'Choose Housekeeping Genes'!R$17,"")</f>
        <v/>
      </c>
      <c r="BJ348" s="132" t="str">
        <f ca="1">IF(ISNUMBER(R348-'Choose Housekeeping Genes'!S$17),R348-'Choose Housekeeping Genes'!S$17,"")</f>
        <v/>
      </c>
      <c r="BK348" s="132" t="str">
        <f ca="1">IF(ISNUMBER(S348-'Choose Housekeeping Genes'!T$17),S348-'Choose Housekeeping Genes'!T$17,"")</f>
        <v/>
      </c>
      <c r="BL348" s="132" t="str">
        <f ca="1">IF(ISNUMBER(T348-'Choose Housekeeping Genes'!U$17),T348-'Choose Housekeeping Genes'!U$17,"")</f>
        <v/>
      </c>
      <c r="BM348" s="132" t="str">
        <f ca="1">IF(ISNUMBER(U348-'Choose Housekeeping Genes'!V$17),U348-'Choose Housekeeping Genes'!V$17,"")</f>
        <v/>
      </c>
      <c r="BN348" s="132" t="str">
        <f ca="1">IF(ISNUMBER(V348-'Choose Housekeeping Genes'!W$17),V348-'Choose Housekeeping Genes'!W$17,"")</f>
        <v/>
      </c>
      <c r="BO348" s="142" t="str">
        <f t="shared" si="20"/>
        <v>RMEL3</v>
      </c>
      <c r="BP348" s="141" t="s">
        <v>394</v>
      </c>
      <c r="BQ348" s="132" t="str">
        <f ca="1">IF(ISNUMBER(Y348-'Choose Housekeeping Genes'!AA$17),Y348-'Choose Housekeeping Genes'!AA$17,"")</f>
        <v/>
      </c>
      <c r="BR348" s="132" t="str">
        <f ca="1">IF(ISNUMBER(Z348-'Choose Housekeeping Genes'!AB$17),Z348-'Choose Housekeeping Genes'!AB$17,"")</f>
        <v/>
      </c>
      <c r="BS348" s="132" t="str">
        <f ca="1">IF(ISNUMBER(AA348-'Choose Housekeeping Genes'!AC$17),AA348-'Choose Housekeeping Genes'!AC$17,"")</f>
        <v/>
      </c>
      <c r="BT348" s="132" t="str">
        <f ca="1">IF(ISNUMBER(AB348-'Choose Housekeeping Genes'!AD$17),AB348-'Choose Housekeeping Genes'!AD$17,"")</f>
        <v/>
      </c>
      <c r="BU348" s="132" t="str">
        <f ca="1">IF(ISNUMBER(AC348-'Choose Housekeeping Genes'!AE$17),AC348-'Choose Housekeeping Genes'!AE$17,"")</f>
        <v/>
      </c>
      <c r="BV348" s="132" t="str">
        <f ca="1">IF(ISNUMBER(AD348-'Choose Housekeeping Genes'!AF$17),AD348-'Choose Housekeeping Genes'!AF$17,"")</f>
        <v/>
      </c>
      <c r="BW348" s="132" t="str">
        <f ca="1">IF(ISNUMBER(AE348-'Choose Housekeeping Genes'!AG$17),AE348-'Choose Housekeeping Genes'!AG$17,"")</f>
        <v/>
      </c>
      <c r="BX348" s="132" t="str">
        <f ca="1">IF(ISNUMBER(AF348-'Choose Housekeeping Genes'!AH$17),AF348-'Choose Housekeeping Genes'!AH$17,"")</f>
        <v/>
      </c>
      <c r="BY348" s="132" t="str">
        <f ca="1">IF(ISNUMBER(AG348-'Choose Housekeeping Genes'!AI$17),AG348-'Choose Housekeeping Genes'!AI$17,"")</f>
        <v/>
      </c>
      <c r="BZ348" s="132" t="str">
        <f ca="1">IF(ISNUMBER(AH348-'Choose Housekeeping Genes'!AJ$17),AH348-'Choose Housekeeping Genes'!AJ$17,"")</f>
        <v/>
      </c>
      <c r="CA348" s="132" t="str">
        <f ca="1">IF(ISNUMBER(AI348-'Choose Housekeeping Genes'!AK$17),AI348-'Choose Housekeeping Genes'!AK$17,"")</f>
        <v/>
      </c>
      <c r="CB348" s="132" t="str">
        <f ca="1">IF(ISNUMBER(AJ348-'Choose Housekeeping Genes'!AL$17),AJ348-'Choose Housekeeping Genes'!AL$17,"")</f>
        <v/>
      </c>
      <c r="CC348" s="132" t="str">
        <f ca="1">IF(ISNUMBER(AK348-'Choose Housekeeping Genes'!AM$17),AK348-'Choose Housekeeping Genes'!AM$17,"")</f>
        <v/>
      </c>
      <c r="CD348" s="132" t="str">
        <f ca="1">IF(ISNUMBER(AL348-'Choose Housekeeping Genes'!AN$17),AL348-'Choose Housekeeping Genes'!AN$17,"")</f>
        <v/>
      </c>
      <c r="CE348" s="132" t="str">
        <f ca="1">IF(ISNUMBER(AM348-'Choose Housekeeping Genes'!AO$17),AM348-'Choose Housekeeping Genes'!AO$17,"")</f>
        <v/>
      </c>
      <c r="CF348" s="132" t="str">
        <f ca="1">IF(ISNUMBER(AN348-'Choose Housekeeping Genes'!AP$17),AN348-'Choose Housekeeping Genes'!AP$17,"")</f>
        <v/>
      </c>
      <c r="CG348" s="132" t="str">
        <f ca="1">IF(ISNUMBER(AO348-'Choose Housekeeping Genes'!AQ$17),AO348-'Choose Housekeeping Genes'!AQ$17,"")</f>
        <v/>
      </c>
      <c r="CH348" s="132" t="str">
        <f ca="1">IF(ISNUMBER(AP348-'Choose Housekeeping Genes'!AR$17),AP348-'Choose Housekeeping Genes'!AR$17,"")</f>
        <v/>
      </c>
      <c r="CI348" s="132" t="str">
        <f ca="1">IF(ISNUMBER(AQ348-'Choose Housekeeping Genes'!AS$17),AQ348-'Choose Housekeeping Genes'!AS$17,"")</f>
        <v/>
      </c>
      <c r="CJ348" s="132" t="str">
        <f ca="1">IF(ISNUMBER(AR348-'Choose Housekeeping Genes'!AT$17),AR348-'Choose Housekeeping Genes'!AT$17,"")</f>
        <v/>
      </c>
      <c r="CK348" s="137" t="e">
        <f t="shared" ca="1" si="18"/>
        <v>#DIV/0!</v>
      </c>
      <c r="CL348" s="138" t="e">
        <f t="shared" ca="1" si="19"/>
        <v>#DIV/0!</v>
      </c>
    </row>
    <row r="349" spans="1:90" ht="12.75" x14ac:dyDescent="0.15">
      <c r="A349" s="131" t="str">
        <f>'Transcript table'!C349</f>
        <v>Novlnc44</v>
      </c>
      <c r="B349" s="35" t="s">
        <v>395</v>
      </c>
      <c r="C349" s="132" t="str">
        <f>IF(SUM('Test Sample Data'!C$3:C$386)&gt;10,IF(AND(ISNUMBER('Test Sample Data'!C349),'Test Sample Data'!C349&lt;35,'Test Sample Data'!C349&gt;0),'Test Sample Data'!C349-'Choose Housekeeping Genes'!D$27,35-'Choose Housekeeping Genes'!D$27),"")</f>
        <v/>
      </c>
      <c r="D349" s="132" t="str">
        <f>IF(SUM('Test Sample Data'!D$3:D$386)&gt;10,IF(AND(ISNUMBER('Test Sample Data'!D349),'Test Sample Data'!D349&lt;35,'Test Sample Data'!D349&gt;0),'Test Sample Data'!D349-'Choose Housekeeping Genes'!E$27,35-'Choose Housekeeping Genes'!E$27),"")</f>
        <v/>
      </c>
      <c r="E349" s="132" t="str">
        <f>IF(SUM('Test Sample Data'!E$3:E$386)&gt;10,IF(AND(ISNUMBER('Test Sample Data'!E349),'Test Sample Data'!E349&lt;35,'Test Sample Data'!E349&gt;0),'Test Sample Data'!E349-'Choose Housekeeping Genes'!F$27,35-'Choose Housekeeping Genes'!F$27),"")</f>
        <v/>
      </c>
      <c r="F349" s="132" t="str">
        <f>IF(SUM('Test Sample Data'!F$3:F$386)&gt;10,IF(AND(ISNUMBER('Test Sample Data'!F349),'Test Sample Data'!F349&lt;35,'Test Sample Data'!F349&gt;0),'Test Sample Data'!F349-'Choose Housekeeping Genes'!G$27,35-'Choose Housekeeping Genes'!G$27),"")</f>
        <v/>
      </c>
      <c r="G349" s="132" t="str">
        <f>IF(SUM('Test Sample Data'!G$3:G$386)&gt;10,IF(AND(ISNUMBER('Test Sample Data'!G349),'Test Sample Data'!G349&lt;35,'Test Sample Data'!G349&gt;0),'Test Sample Data'!G349-'Choose Housekeeping Genes'!H$27,35-'Choose Housekeeping Genes'!H$27),"")</f>
        <v/>
      </c>
      <c r="H349" s="132" t="str">
        <f>IF(SUM('Test Sample Data'!H$3:H$386)&gt;10,IF(AND(ISNUMBER('Test Sample Data'!H349),'Test Sample Data'!H349&lt;35,'Test Sample Data'!H349&gt;0),'Test Sample Data'!H349-'Choose Housekeeping Genes'!I$27,35-'Choose Housekeeping Genes'!I$27),"")</f>
        <v/>
      </c>
      <c r="I349" s="132" t="str">
        <f>IF(SUM('Test Sample Data'!I$3:I$386)&gt;10,IF(AND(ISNUMBER('Test Sample Data'!I349),'Test Sample Data'!I349&lt;35,'Test Sample Data'!I349&gt;0),'Test Sample Data'!I349-'Choose Housekeeping Genes'!J$27,35-'Choose Housekeeping Genes'!J$27),"")</f>
        <v/>
      </c>
      <c r="J349" s="132" t="str">
        <f>IF(SUM('Test Sample Data'!J$3:J$386)&gt;10,IF(AND(ISNUMBER('Test Sample Data'!J349),'Test Sample Data'!J349&lt;35,'Test Sample Data'!J349&gt;0),'Test Sample Data'!J349-'Choose Housekeeping Genes'!K$27,35-'Choose Housekeeping Genes'!K$27),"")</f>
        <v/>
      </c>
      <c r="K349" s="132" t="str">
        <f>IF(SUM('Test Sample Data'!K$3:K$386)&gt;10,IF(AND(ISNUMBER('Test Sample Data'!K349),'Test Sample Data'!K349&lt;35,'Test Sample Data'!K349&gt;0),'Test Sample Data'!K349-'Choose Housekeeping Genes'!L$27,35-'Choose Housekeeping Genes'!L$27),"")</f>
        <v/>
      </c>
      <c r="L349" s="132" t="str">
        <f>IF(SUM('Test Sample Data'!L$3:L$386)&gt;10,IF(AND(ISNUMBER('Test Sample Data'!L349),'Test Sample Data'!L349&lt;35,'Test Sample Data'!L349&gt;0),'Test Sample Data'!L349-'Choose Housekeeping Genes'!M$27,35-'Choose Housekeeping Genes'!M$27),"")</f>
        <v/>
      </c>
      <c r="M349" s="132" t="str">
        <f>IF(SUM('Test Sample Data'!M$3:M$386)&gt;10,IF(AND(ISNUMBER('Test Sample Data'!M349),'Test Sample Data'!M349&lt;35,'Test Sample Data'!M349&gt;0),'Test Sample Data'!M349-'Choose Housekeeping Genes'!N$27,35-'Choose Housekeeping Genes'!N$27),"")</f>
        <v/>
      </c>
      <c r="N349" s="132" t="str">
        <f>IF(SUM('Test Sample Data'!N$3:N$386)&gt;10,IF(AND(ISNUMBER('Test Sample Data'!N349),'Test Sample Data'!N349&lt;35,'Test Sample Data'!N349&gt;0),'Test Sample Data'!N349-'Choose Housekeeping Genes'!O$27,35-'Choose Housekeeping Genes'!O$27),"")</f>
        <v/>
      </c>
      <c r="O349" s="132" t="str">
        <f>IF(SUM('Test Sample Data'!O$3:O$386)&gt;10,IF(AND(ISNUMBER('Test Sample Data'!O349),'Test Sample Data'!O349&lt;35,'Test Sample Data'!O349&gt;0),'Test Sample Data'!O349-'Choose Housekeeping Genes'!P$27,35-'Choose Housekeeping Genes'!P$27),"")</f>
        <v/>
      </c>
      <c r="P349" s="132" t="str">
        <f>IF(SUM('Test Sample Data'!P$3:P$386)&gt;10,IF(AND(ISNUMBER('Test Sample Data'!P349),'Test Sample Data'!P349&lt;35,'Test Sample Data'!P349&gt;0),'Test Sample Data'!P349-'Choose Housekeeping Genes'!Q$27,35-'Choose Housekeeping Genes'!Q$27),"")</f>
        <v/>
      </c>
      <c r="Q349" s="132" t="str">
        <f>IF(SUM('Test Sample Data'!Q$3:Q$386)&gt;10,IF(AND(ISNUMBER('Test Sample Data'!Q349),'Test Sample Data'!Q349&lt;35,'Test Sample Data'!Q349&gt;0),'Test Sample Data'!Q349-'Choose Housekeeping Genes'!R$27,35-'Choose Housekeeping Genes'!R$27),"")</f>
        <v/>
      </c>
      <c r="R349" s="132" t="str">
        <f>IF(SUM('Test Sample Data'!R$3:R$386)&gt;10,IF(AND(ISNUMBER('Test Sample Data'!R349),'Test Sample Data'!R349&lt;35,'Test Sample Data'!R349&gt;0),'Test Sample Data'!R349-'Choose Housekeeping Genes'!S$27,35-'Choose Housekeeping Genes'!S$27),"")</f>
        <v/>
      </c>
      <c r="S349" s="132" t="str">
        <f>IF(SUM('Test Sample Data'!S$3:S$386)&gt;10,IF(AND(ISNUMBER('Test Sample Data'!S349),'Test Sample Data'!S349&lt;35,'Test Sample Data'!S349&gt;0),'Test Sample Data'!S349-'Choose Housekeeping Genes'!T$27,35-'Choose Housekeeping Genes'!T$27),"")</f>
        <v/>
      </c>
      <c r="T349" s="132" t="str">
        <f>IF(SUM('Test Sample Data'!T$3:T$386)&gt;10,IF(AND(ISNUMBER('Test Sample Data'!T349),'Test Sample Data'!T349&lt;35,'Test Sample Data'!T349&gt;0),'Test Sample Data'!T349-'Choose Housekeeping Genes'!U$27,35-'Choose Housekeeping Genes'!U$27),"")</f>
        <v/>
      </c>
      <c r="U349" s="132" t="str">
        <f>IF(SUM('Test Sample Data'!U$3:U$386)&gt;10,IF(AND(ISNUMBER('Test Sample Data'!U349),'Test Sample Data'!U349&lt;35,'Test Sample Data'!U349&gt;0),'Test Sample Data'!U349-'Choose Housekeeping Genes'!V$27,35-'Choose Housekeeping Genes'!V$27),"")</f>
        <v/>
      </c>
      <c r="V349" s="132" t="str">
        <f>IF(SUM('Test Sample Data'!V$3:V$386)&gt;10,IF(AND(ISNUMBER('Test Sample Data'!V349),'Test Sample Data'!V349&lt;35,'Test Sample Data'!V349&gt;0),'Test Sample Data'!V349-'Choose Housekeeping Genes'!W$27,35-'Choose Housekeeping Genes'!W$27),"")</f>
        <v/>
      </c>
      <c r="W349" s="140" t="str">
        <f>'Control Sample Data'!A349</f>
        <v>Novlnc44</v>
      </c>
      <c r="X349" s="141" t="s">
        <v>395</v>
      </c>
      <c r="Y349" s="132" t="str">
        <f>IF(SUM('Control Sample Data'!C$3:C$386)&gt;10,IF(AND(ISNUMBER('Control Sample Data'!C349),'Control Sample Data'!C349&lt;35,'Control Sample Data'!C349&gt;0),'Control Sample Data'!C349-'Choose Housekeeping Genes'!AA$27,35-'Choose Housekeeping Genes'!AA$27),"")</f>
        <v/>
      </c>
      <c r="Z349" s="132" t="str">
        <f>IF(SUM('Control Sample Data'!D$3:D$386)&gt;10,IF(AND(ISNUMBER('Control Sample Data'!D349),'Control Sample Data'!D349&lt;35,'Control Sample Data'!D349&gt;0),'Control Sample Data'!D349-'Choose Housekeeping Genes'!AB$27,35-'Choose Housekeeping Genes'!AB$27),"")</f>
        <v/>
      </c>
      <c r="AA349" s="132" t="str">
        <f>IF(SUM('Control Sample Data'!E$3:E$386)&gt;10,IF(AND(ISNUMBER('Control Sample Data'!E349),'Control Sample Data'!E349&lt;35,'Control Sample Data'!E349&gt;0),'Control Sample Data'!E349-'Choose Housekeeping Genes'!AC$27,35-'Choose Housekeeping Genes'!AC$27),"")</f>
        <v/>
      </c>
      <c r="AB349" s="132" t="str">
        <f>IF(SUM('Control Sample Data'!F$3:F$386)&gt;10,IF(AND(ISNUMBER('Control Sample Data'!F349),'Control Sample Data'!F349&lt;35,'Control Sample Data'!F349&gt;0),'Control Sample Data'!F349-'Choose Housekeeping Genes'!AD$27,35-'Choose Housekeeping Genes'!AD$27),"")</f>
        <v/>
      </c>
      <c r="AC349" s="132" t="str">
        <f>IF(SUM('Control Sample Data'!G$3:G$386)&gt;10,IF(AND(ISNUMBER('Control Sample Data'!G349),'Control Sample Data'!G349&lt;35,'Control Sample Data'!G349&gt;0),'Control Sample Data'!G349-'Choose Housekeeping Genes'!AE$27,35-'Choose Housekeeping Genes'!AE$27),"")</f>
        <v/>
      </c>
      <c r="AD349" s="132" t="str">
        <f>IF(SUM('Control Sample Data'!H$3:H$386)&gt;10,IF(AND(ISNUMBER('Control Sample Data'!H349),'Control Sample Data'!H349&lt;35,'Control Sample Data'!H349&gt;0),'Control Sample Data'!H349-'Choose Housekeeping Genes'!AF$27,35-'Choose Housekeeping Genes'!AF$27),"")</f>
        <v/>
      </c>
      <c r="AE349" s="132" t="str">
        <f>IF(SUM('Control Sample Data'!I$3:I$386)&gt;10,IF(AND(ISNUMBER('Control Sample Data'!I349),'Control Sample Data'!I349&lt;35,'Control Sample Data'!I349&gt;0),'Control Sample Data'!I349-'Choose Housekeeping Genes'!AG$27,35-'Choose Housekeeping Genes'!AG$27),"")</f>
        <v/>
      </c>
      <c r="AF349" s="132" t="str">
        <f>IF(SUM('Control Sample Data'!J$3:J$386)&gt;10,IF(AND(ISNUMBER('Control Sample Data'!J349),'Control Sample Data'!J349&lt;35,'Control Sample Data'!J349&gt;0),'Control Sample Data'!J349-'Choose Housekeeping Genes'!AH$27,35-'Choose Housekeeping Genes'!AH$27),"")</f>
        <v/>
      </c>
      <c r="AG349" s="132" t="str">
        <f>IF(SUM('Control Sample Data'!K$3:K$386)&gt;10,IF(AND(ISNUMBER('Control Sample Data'!K349),'Control Sample Data'!K349&lt;35,'Control Sample Data'!K349&gt;0),'Control Sample Data'!K349-'Choose Housekeeping Genes'!AI$27,35-'Choose Housekeeping Genes'!AI$27),"")</f>
        <v/>
      </c>
      <c r="AH349" s="132" t="str">
        <f>IF(SUM('Control Sample Data'!L$3:L$386)&gt;10,IF(AND(ISNUMBER('Control Sample Data'!L349),'Control Sample Data'!L349&lt;35,'Control Sample Data'!L349&gt;0),'Control Sample Data'!L349-'Choose Housekeeping Genes'!AJ$27,35-'Choose Housekeeping Genes'!AJ$27),"")</f>
        <v/>
      </c>
      <c r="AI349" s="132" t="str">
        <f>IF(SUM('Control Sample Data'!M$3:M$386)&gt;10,IF(AND(ISNUMBER('Control Sample Data'!M349),'Control Sample Data'!M349&lt;35,'Control Sample Data'!M349&gt;0),'Control Sample Data'!M349-'Choose Housekeeping Genes'!AK$27,35-'Choose Housekeeping Genes'!AK$27),"")</f>
        <v/>
      </c>
      <c r="AJ349" s="132" t="str">
        <f>IF(SUM('Control Sample Data'!N$3:N$386)&gt;10,IF(AND(ISNUMBER('Control Sample Data'!N349),'Control Sample Data'!N349&lt;35,'Control Sample Data'!N349&gt;0),'Control Sample Data'!N349-'Choose Housekeeping Genes'!AL$27,35-'Choose Housekeeping Genes'!AL$27),"")</f>
        <v/>
      </c>
      <c r="AK349" s="132" t="str">
        <f>IF(SUM('Control Sample Data'!O$3:O$386)&gt;10,IF(AND(ISNUMBER('Control Sample Data'!O349),'Control Sample Data'!O349&lt;35,'Control Sample Data'!O349&gt;0),'Control Sample Data'!O349-'Choose Housekeeping Genes'!AM$27,35-'Choose Housekeeping Genes'!AM$27),"")</f>
        <v/>
      </c>
      <c r="AL349" s="132" t="str">
        <f>IF(SUM('Control Sample Data'!P$3:P$386)&gt;10,IF(AND(ISNUMBER('Control Sample Data'!P349),'Control Sample Data'!P349&lt;35,'Control Sample Data'!P349&gt;0),'Control Sample Data'!P349-'Choose Housekeeping Genes'!AN$27,35-'Choose Housekeeping Genes'!AN$27),"")</f>
        <v/>
      </c>
      <c r="AM349" s="132" t="str">
        <f>IF(SUM('Control Sample Data'!Q$3:Q$386)&gt;10,IF(AND(ISNUMBER('Control Sample Data'!Q349),'Control Sample Data'!Q349&lt;35,'Control Sample Data'!Q349&gt;0),'Control Sample Data'!Q349-'Choose Housekeeping Genes'!AO$27,35-'Choose Housekeeping Genes'!AO$27),"")</f>
        <v/>
      </c>
      <c r="AN349" s="132" t="str">
        <f>IF(SUM('Control Sample Data'!R$3:R$386)&gt;10,IF(AND(ISNUMBER('Control Sample Data'!R349),'Control Sample Data'!R349&lt;35,'Control Sample Data'!R349&gt;0),'Control Sample Data'!R349-'Choose Housekeeping Genes'!AP$27,35-'Choose Housekeeping Genes'!AP$27),"")</f>
        <v/>
      </c>
      <c r="AO349" s="132" t="str">
        <f>IF(SUM('Control Sample Data'!S$3:S$386)&gt;10,IF(AND(ISNUMBER('Control Sample Data'!S349),'Control Sample Data'!S349&lt;35,'Control Sample Data'!S349&gt;0),'Control Sample Data'!S349-'Choose Housekeeping Genes'!AQ$27,35-'Choose Housekeeping Genes'!AQ$27),"")</f>
        <v/>
      </c>
      <c r="AP349" s="132" t="str">
        <f>IF(SUM('Control Sample Data'!T$3:T$386)&gt;10,IF(AND(ISNUMBER('Control Sample Data'!T349),'Control Sample Data'!T349&lt;35,'Control Sample Data'!T349&gt;0),'Control Sample Data'!T349-'Choose Housekeeping Genes'!AR$27,35-'Choose Housekeeping Genes'!AR$27),"")</f>
        <v/>
      </c>
      <c r="AQ349" s="132" t="str">
        <f>IF(SUM('Control Sample Data'!U$3:U$386)&gt;10,IF(AND(ISNUMBER('Control Sample Data'!U349),'Control Sample Data'!U349&lt;35,'Control Sample Data'!U349&gt;0),'Control Sample Data'!U349-'Choose Housekeeping Genes'!AS$27,35-'Choose Housekeeping Genes'!AS$27),"")</f>
        <v/>
      </c>
      <c r="AR349" s="132" t="str">
        <f>IF(SUM('Control Sample Data'!V$3:V$386)&gt;10,IF(AND(ISNUMBER('Control Sample Data'!V349),'Control Sample Data'!V349&lt;35,'Control Sample Data'!V349&gt;0),'Control Sample Data'!V349-'Choose Housekeeping Genes'!AT$27,35-'Choose Housekeeping Genes'!AT$27),"")</f>
        <v/>
      </c>
      <c r="AS349" s="135" t="str">
        <f>'Control Sample Data'!A349</f>
        <v>Novlnc44</v>
      </c>
      <c r="AT349" s="35" t="s">
        <v>395</v>
      </c>
      <c r="AU349" s="132" t="str">
        <f ca="1">IF(ISNUMBER(C349-'Choose Housekeeping Genes'!D$17),C349-'Choose Housekeeping Genes'!D$17,"")</f>
        <v/>
      </c>
      <c r="AV349" s="132" t="str">
        <f ca="1">IF(ISNUMBER(D349-'Choose Housekeeping Genes'!E$17),D349-'Choose Housekeeping Genes'!E$17,"")</f>
        <v/>
      </c>
      <c r="AW349" s="132" t="str">
        <f ca="1">IF(ISNUMBER(E349-'Choose Housekeeping Genes'!F$17),E349-'Choose Housekeeping Genes'!F$17,"")</f>
        <v/>
      </c>
      <c r="AX349" s="132" t="str">
        <f ca="1">IF(ISNUMBER(F349-'Choose Housekeeping Genes'!G$17),F349-'Choose Housekeeping Genes'!G$17,"")</f>
        <v/>
      </c>
      <c r="AY349" s="132" t="str">
        <f ca="1">IF(ISNUMBER(G349-'Choose Housekeeping Genes'!H$17),G349-'Choose Housekeeping Genes'!H$17,"")</f>
        <v/>
      </c>
      <c r="AZ349" s="132" t="str">
        <f ca="1">IF(ISNUMBER(H349-'Choose Housekeeping Genes'!I$17),H349-'Choose Housekeeping Genes'!I$17,"")</f>
        <v/>
      </c>
      <c r="BA349" s="132" t="str">
        <f ca="1">IF(ISNUMBER(I349-'Choose Housekeeping Genes'!J$17),I349-'Choose Housekeeping Genes'!J$17,"")</f>
        <v/>
      </c>
      <c r="BB349" s="132" t="str">
        <f ca="1">IF(ISNUMBER(J349-'Choose Housekeeping Genes'!K$17),J349-'Choose Housekeeping Genes'!K$17,"")</f>
        <v/>
      </c>
      <c r="BC349" s="132" t="str">
        <f ca="1">IF(ISNUMBER(K349-'Choose Housekeeping Genes'!L$17),K349-'Choose Housekeeping Genes'!L$17,"")</f>
        <v/>
      </c>
      <c r="BD349" s="132" t="str">
        <f ca="1">IF(ISNUMBER(L349-'Choose Housekeeping Genes'!M$17),L349-'Choose Housekeeping Genes'!M$17,"")</f>
        <v/>
      </c>
      <c r="BE349" s="132" t="str">
        <f ca="1">IF(ISNUMBER(M349-'Choose Housekeeping Genes'!N$17),M349-'Choose Housekeeping Genes'!N$17,"")</f>
        <v/>
      </c>
      <c r="BF349" s="132" t="str">
        <f ca="1">IF(ISNUMBER(N349-'Choose Housekeeping Genes'!O$17),N349-'Choose Housekeeping Genes'!O$17,"")</f>
        <v/>
      </c>
      <c r="BG349" s="132" t="str">
        <f ca="1">IF(ISNUMBER(O349-'Choose Housekeeping Genes'!P$17),O349-'Choose Housekeeping Genes'!P$17,"")</f>
        <v/>
      </c>
      <c r="BH349" s="132" t="str">
        <f ca="1">IF(ISNUMBER(P349-'Choose Housekeeping Genes'!Q$17),P349-'Choose Housekeeping Genes'!Q$17,"")</f>
        <v/>
      </c>
      <c r="BI349" s="132" t="str">
        <f ca="1">IF(ISNUMBER(Q349-'Choose Housekeeping Genes'!R$17),Q349-'Choose Housekeeping Genes'!R$17,"")</f>
        <v/>
      </c>
      <c r="BJ349" s="132" t="str">
        <f ca="1">IF(ISNUMBER(R349-'Choose Housekeeping Genes'!S$17),R349-'Choose Housekeeping Genes'!S$17,"")</f>
        <v/>
      </c>
      <c r="BK349" s="132" t="str">
        <f ca="1">IF(ISNUMBER(S349-'Choose Housekeeping Genes'!T$17),S349-'Choose Housekeeping Genes'!T$17,"")</f>
        <v/>
      </c>
      <c r="BL349" s="132" t="str">
        <f ca="1">IF(ISNUMBER(T349-'Choose Housekeeping Genes'!U$17),T349-'Choose Housekeeping Genes'!U$17,"")</f>
        <v/>
      </c>
      <c r="BM349" s="132" t="str">
        <f ca="1">IF(ISNUMBER(U349-'Choose Housekeeping Genes'!V$17),U349-'Choose Housekeeping Genes'!V$17,"")</f>
        <v/>
      </c>
      <c r="BN349" s="132" t="str">
        <f ca="1">IF(ISNUMBER(V349-'Choose Housekeeping Genes'!W$17),V349-'Choose Housekeeping Genes'!W$17,"")</f>
        <v/>
      </c>
      <c r="BO349" s="142" t="str">
        <f t="shared" si="20"/>
        <v>Novlnc44</v>
      </c>
      <c r="BP349" s="141" t="s">
        <v>395</v>
      </c>
      <c r="BQ349" s="132" t="str">
        <f ca="1">IF(ISNUMBER(Y349-'Choose Housekeeping Genes'!AA$17),Y349-'Choose Housekeeping Genes'!AA$17,"")</f>
        <v/>
      </c>
      <c r="BR349" s="132" t="str">
        <f ca="1">IF(ISNUMBER(Z349-'Choose Housekeeping Genes'!AB$17),Z349-'Choose Housekeeping Genes'!AB$17,"")</f>
        <v/>
      </c>
      <c r="BS349" s="132" t="str">
        <f ca="1">IF(ISNUMBER(AA349-'Choose Housekeeping Genes'!AC$17),AA349-'Choose Housekeeping Genes'!AC$17,"")</f>
        <v/>
      </c>
      <c r="BT349" s="132" t="str">
        <f ca="1">IF(ISNUMBER(AB349-'Choose Housekeeping Genes'!AD$17),AB349-'Choose Housekeeping Genes'!AD$17,"")</f>
        <v/>
      </c>
      <c r="BU349" s="132" t="str">
        <f ca="1">IF(ISNUMBER(AC349-'Choose Housekeeping Genes'!AE$17),AC349-'Choose Housekeeping Genes'!AE$17,"")</f>
        <v/>
      </c>
      <c r="BV349" s="132" t="str">
        <f ca="1">IF(ISNUMBER(AD349-'Choose Housekeeping Genes'!AF$17),AD349-'Choose Housekeeping Genes'!AF$17,"")</f>
        <v/>
      </c>
      <c r="BW349" s="132" t="str">
        <f ca="1">IF(ISNUMBER(AE349-'Choose Housekeeping Genes'!AG$17),AE349-'Choose Housekeeping Genes'!AG$17,"")</f>
        <v/>
      </c>
      <c r="BX349" s="132" t="str">
        <f ca="1">IF(ISNUMBER(AF349-'Choose Housekeeping Genes'!AH$17),AF349-'Choose Housekeeping Genes'!AH$17,"")</f>
        <v/>
      </c>
      <c r="BY349" s="132" t="str">
        <f ca="1">IF(ISNUMBER(AG349-'Choose Housekeeping Genes'!AI$17),AG349-'Choose Housekeeping Genes'!AI$17,"")</f>
        <v/>
      </c>
      <c r="BZ349" s="132" t="str">
        <f ca="1">IF(ISNUMBER(AH349-'Choose Housekeeping Genes'!AJ$17),AH349-'Choose Housekeeping Genes'!AJ$17,"")</f>
        <v/>
      </c>
      <c r="CA349" s="132" t="str">
        <f ca="1">IF(ISNUMBER(AI349-'Choose Housekeeping Genes'!AK$17),AI349-'Choose Housekeeping Genes'!AK$17,"")</f>
        <v/>
      </c>
      <c r="CB349" s="132" t="str">
        <f ca="1">IF(ISNUMBER(AJ349-'Choose Housekeeping Genes'!AL$17),AJ349-'Choose Housekeeping Genes'!AL$17,"")</f>
        <v/>
      </c>
      <c r="CC349" s="132" t="str">
        <f ca="1">IF(ISNUMBER(AK349-'Choose Housekeeping Genes'!AM$17),AK349-'Choose Housekeeping Genes'!AM$17,"")</f>
        <v/>
      </c>
      <c r="CD349" s="132" t="str">
        <f ca="1">IF(ISNUMBER(AL349-'Choose Housekeeping Genes'!AN$17),AL349-'Choose Housekeeping Genes'!AN$17,"")</f>
        <v/>
      </c>
      <c r="CE349" s="132" t="str">
        <f ca="1">IF(ISNUMBER(AM349-'Choose Housekeeping Genes'!AO$17),AM349-'Choose Housekeeping Genes'!AO$17,"")</f>
        <v/>
      </c>
      <c r="CF349" s="132" t="str">
        <f ca="1">IF(ISNUMBER(AN349-'Choose Housekeeping Genes'!AP$17),AN349-'Choose Housekeeping Genes'!AP$17,"")</f>
        <v/>
      </c>
      <c r="CG349" s="132" t="str">
        <f ca="1">IF(ISNUMBER(AO349-'Choose Housekeeping Genes'!AQ$17),AO349-'Choose Housekeeping Genes'!AQ$17,"")</f>
        <v/>
      </c>
      <c r="CH349" s="132" t="str">
        <f ca="1">IF(ISNUMBER(AP349-'Choose Housekeeping Genes'!AR$17),AP349-'Choose Housekeeping Genes'!AR$17,"")</f>
        <v/>
      </c>
      <c r="CI349" s="132" t="str">
        <f ca="1">IF(ISNUMBER(AQ349-'Choose Housekeeping Genes'!AS$17),AQ349-'Choose Housekeeping Genes'!AS$17,"")</f>
        <v/>
      </c>
      <c r="CJ349" s="132" t="str">
        <f ca="1">IF(ISNUMBER(AR349-'Choose Housekeeping Genes'!AT$17),AR349-'Choose Housekeeping Genes'!AT$17,"")</f>
        <v/>
      </c>
      <c r="CK349" s="137" t="e">
        <f t="shared" ca="1" si="18"/>
        <v>#DIV/0!</v>
      </c>
      <c r="CL349" s="138" t="e">
        <f t="shared" ca="1" si="19"/>
        <v>#DIV/0!</v>
      </c>
    </row>
    <row r="350" spans="1:90" ht="12.75" x14ac:dyDescent="0.15">
      <c r="A350" s="131" t="str">
        <f>'Transcript table'!C350</f>
        <v>LncMyoD</v>
      </c>
      <c r="B350" s="35" t="s">
        <v>396</v>
      </c>
      <c r="C350" s="132" t="str">
        <f>IF(SUM('Test Sample Data'!C$3:C$386)&gt;10,IF(AND(ISNUMBER('Test Sample Data'!C350),'Test Sample Data'!C350&lt;35,'Test Sample Data'!C350&gt;0),'Test Sample Data'!C350-'Choose Housekeeping Genes'!D$27,35-'Choose Housekeeping Genes'!D$27),"")</f>
        <v/>
      </c>
      <c r="D350" s="132" t="str">
        <f>IF(SUM('Test Sample Data'!D$3:D$386)&gt;10,IF(AND(ISNUMBER('Test Sample Data'!D350),'Test Sample Data'!D350&lt;35,'Test Sample Data'!D350&gt;0),'Test Sample Data'!D350-'Choose Housekeeping Genes'!E$27,35-'Choose Housekeeping Genes'!E$27),"")</f>
        <v/>
      </c>
      <c r="E350" s="132" t="str">
        <f>IF(SUM('Test Sample Data'!E$3:E$386)&gt;10,IF(AND(ISNUMBER('Test Sample Data'!E350),'Test Sample Data'!E350&lt;35,'Test Sample Data'!E350&gt;0),'Test Sample Data'!E350-'Choose Housekeeping Genes'!F$27,35-'Choose Housekeeping Genes'!F$27),"")</f>
        <v/>
      </c>
      <c r="F350" s="132" t="str">
        <f>IF(SUM('Test Sample Data'!F$3:F$386)&gt;10,IF(AND(ISNUMBER('Test Sample Data'!F350),'Test Sample Data'!F350&lt;35,'Test Sample Data'!F350&gt;0),'Test Sample Data'!F350-'Choose Housekeeping Genes'!G$27,35-'Choose Housekeeping Genes'!G$27),"")</f>
        <v/>
      </c>
      <c r="G350" s="132" t="str">
        <f>IF(SUM('Test Sample Data'!G$3:G$386)&gt;10,IF(AND(ISNUMBER('Test Sample Data'!G350),'Test Sample Data'!G350&lt;35,'Test Sample Data'!G350&gt;0),'Test Sample Data'!G350-'Choose Housekeeping Genes'!H$27,35-'Choose Housekeeping Genes'!H$27),"")</f>
        <v/>
      </c>
      <c r="H350" s="132" t="str">
        <f>IF(SUM('Test Sample Data'!H$3:H$386)&gt;10,IF(AND(ISNUMBER('Test Sample Data'!H350),'Test Sample Data'!H350&lt;35,'Test Sample Data'!H350&gt;0),'Test Sample Data'!H350-'Choose Housekeeping Genes'!I$27,35-'Choose Housekeeping Genes'!I$27),"")</f>
        <v/>
      </c>
      <c r="I350" s="132" t="str">
        <f>IF(SUM('Test Sample Data'!I$3:I$386)&gt;10,IF(AND(ISNUMBER('Test Sample Data'!I350),'Test Sample Data'!I350&lt;35,'Test Sample Data'!I350&gt;0),'Test Sample Data'!I350-'Choose Housekeeping Genes'!J$27,35-'Choose Housekeeping Genes'!J$27),"")</f>
        <v/>
      </c>
      <c r="J350" s="132" t="str">
        <f>IF(SUM('Test Sample Data'!J$3:J$386)&gt;10,IF(AND(ISNUMBER('Test Sample Data'!J350),'Test Sample Data'!J350&lt;35,'Test Sample Data'!J350&gt;0),'Test Sample Data'!J350-'Choose Housekeeping Genes'!K$27,35-'Choose Housekeeping Genes'!K$27),"")</f>
        <v/>
      </c>
      <c r="K350" s="132" t="str">
        <f>IF(SUM('Test Sample Data'!K$3:K$386)&gt;10,IF(AND(ISNUMBER('Test Sample Data'!K350),'Test Sample Data'!K350&lt;35,'Test Sample Data'!K350&gt;0),'Test Sample Data'!K350-'Choose Housekeeping Genes'!L$27,35-'Choose Housekeeping Genes'!L$27),"")</f>
        <v/>
      </c>
      <c r="L350" s="132" t="str">
        <f>IF(SUM('Test Sample Data'!L$3:L$386)&gt;10,IF(AND(ISNUMBER('Test Sample Data'!L350),'Test Sample Data'!L350&lt;35,'Test Sample Data'!L350&gt;0),'Test Sample Data'!L350-'Choose Housekeeping Genes'!M$27,35-'Choose Housekeeping Genes'!M$27),"")</f>
        <v/>
      </c>
      <c r="M350" s="132" t="str">
        <f>IF(SUM('Test Sample Data'!M$3:M$386)&gt;10,IF(AND(ISNUMBER('Test Sample Data'!M350),'Test Sample Data'!M350&lt;35,'Test Sample Data'!M350&gt;0),'Test Sample Data'!M350-'Choose Housekeeping Genes'!N$27,35-'Choose Housekeeping Genes'!N$27),"")</f>
        <v/>
      </c>
      <c r="N350" s="132" t="str">
        <f>IF(SUM('Test Sample Data'!N$3:N$386)&gt;10,IF(AND(ISNUMBER('Test Sample Data'!N350),'Test Sample Data'!N350&lt;35,'Test Sample Data'!N350&gt;0),'Test Sample Data'!N350-'Choose Housekeeping Genes'!O$27,35-'Choose Housekeeping Genes'!O$27),"")</f>
        <v/>
      </c>
      <c r="O350" s="132" t="str">
        <f>IF(SUM('Test Sample Data'!O$3:O$386)&gt;10,IF(AND(ISNUMBER('Test Sample Data'!O350),'Test Sample Data'!O350&lt;35,'Test Sample Data'!O350&gt;0),'Test Sample Data'!O350-'Choose Housekeeping Genes'!P$27,35-'Choose Housekeeping Genes'!P$27),"")</f>
        <v/>
      </c>
      <c r="P350" s="132" t="str">
        <f>IF(SUM('Test Sample Data'!P$3:P$386)&gt;10,IF(AND(ISNUMBER('Test Sample Data'!P350),'Test Sample Data'!P350&lt;35,'Test Sample Data'!P350&gt;0),'Test Sample Data'!P350-'Choose Housekeeping Genes'!Q$27,35-'Choose Housekeeping Genes'!Q$27),"")</f>
        <v/>
      </c>
      <c r="Q350" s="132" t="str">
        <f>IF(SUM('Test Sample Data'!Q$3:Q$386)&gt;10,IF(AND(ISNUMBER('Test Sample Data'!Q350),'Test Sample Data'!Q350&lt;35,'Test Sample Data'!Q350&gt;0),'Test Sample Data'!Q350-'Choose Housekeeping Genes'!R$27,35-'Choose Housekeeping Genes'!R$27),"")</f>
        <v/>
      </c>
      <c r="R350" s="132" t="str">
        <f>IF(SUM('Test Sample Data'!R$3:R$386)&gt;10,IF(AND(ISNUMBER('Test Sample Data'!R350),'Test Sample Data'!R350&lt;35,'Test Sample Data'!R350&gt;0),'Test Sample Data'!R350-'Choose Housekeeping Genes'!S$27,35-'Choose Housekeeping Genes'!S$27),"")</f>
        <v/>
      </c>
      <c r="S350" s="132" t="str">
        <f>IF(SUM('Test Sample Data'!S$3:S$386)&gt;10,IF(AND(ISNUMBER('Test Sample Data'!S350),'Test Sample Data'!S350&lt;35,'Test Sample Data'!S350&gt;0),'Test Sample Data'!S350-'Choose Housekeeping Genes'!T$27,35-'Choose Housekeeping Genes'!T$27),"")</f>
        <v/>
      </c>
      <c r="T350" s="132" t="str">
        <f>IF(SUM('Test Sample Data'!T$3:T$386)&gt;10,IF(AND(ISNUMBER('Test Sample Data'!T350),'Test Sample Data'!T350&lt;35,'Test Sample Data'!T350&gt;0),'Test Sample Data'!T350-'Choose Housekeeping Genes'!U$27,35-'Choose Housekeeping Genes'!U$27),"")</f>
        <v/>
      </c>
      <c r="U350" s="132" t="str">
        <f>IF(SUM('Test Sample Data'!U$3:U$386)&gt;10,IF(AND(ISNUMBER('Test Sample Data'!U350),'Test Sample Data'!U350&lt;35,'Test Sample Data'!U350&gt;0),'Test Sample Data'!U350-'Choose Housekeeping Genes'!V$27,35-'Choose Housekeeping Genes'!V$27),"")</f>
        <v/>
      </c>
      <c r="V350" s="132" t="str">
        <f>IF(SUM('Test Sample Data'!V$3:V$386)&gt;10,IF(AND(ISNUMBER('Test Sample Data'!V350),'Test Sample Data'!V350&lt;35,'Test Sample Data'!V350&gt;0),'Test Sample Data'!V350-'Choose Housekeeping Genes'!W$27,35-'Choose Housekeeping Genes'!W$27),"")</f>
        <v/>
      </c>
      <c r="W350" s="140" t="str">
        <f>'Control Sample Data'!A350</f>
        <v>LncMyoD</v>
      </c>
      <c r="X350" s="141" t="s">
        <v>396</v>
      </c>
      <c r="Y350" s="132" t="str">
        <f>IF(SUM('Control Sample Data'!C$3:C$386)&gt;10,IF(AND(ISNUMBER('Control Sample Data'!C350),'Control Sample Data'!C350&lt;35,'Control Sample Data'!C350&gt;0),'Control Sample Data'!C350-'Choose Housekeeping Genes'!AA$27,35-'Choose Housekeeping Genes'!AA$27),"")</f>
        <v/>
      </c>
      <c r="Z350" s="132" t="str">
        <f>IF(SUM('Control Sample Data'!D$3:D$386)&gt;10,IF(AND(ISNUMBER('Control Sample Data'!D350),'Control Sample Data'!D350&lt;35,'Control Sample Data'!D350&gt;0),'Control Sample Data'!D350-'Choose Housekeeping Genes'!AB$27,35-'Choose Housekeeping Genes'!AB$27),"")</f>
        <v/>
      </c>
      <c r="AA350" s="132" t="str">
        <f>IF(SUM('Control Sample Data'!E$3:E$386)&gt;10,IF(AND(ISNUMBER('Control Sample Data'!E350),'Control Sample Data'!E350&lt;35,'Control Sample Data'!E350&gt;0),'Control Sample Data'!E350-'Choose Housekeeping Genes'!AC$27,35-'Choose Housekeeping Genes'!AC$27),"")</f>
        <v/>
      </c>
      <c r="AB350" s="132" t="str">
        <f>IF(SUM('Control Sample Data'!F$3:F$386)&gt;10,IF(AND(ISNUMBER('Control Sample Data'!F350),'Control Sample Data'!F350&lt;35,'Control Sample Data'!F350&gt;0),'Control Sample Data'!F350-'Choose Housekeeping Genes'!AD$27,35-'Choose Housekeeping Genes'!AD$27),"")</f>
        <v/>
      </c>
      <c r="AC350" s="132" t="str">
        <f>IF(SUM('Control Sample Data'!G$3:G$386)&gt;10,IF(AND(ISNUMBER('Control Sample Data'!G350),'Control Sample Data'!G350&lt;35,'Control Sample Data'!G350&gt;0),'Control Sample Data'!G350-'Choose Housekeeping Genes'!AE$27,35-'Choose Housekeeping Genes'!AE$27),"")</f>
        <v/>
      </c>
      <c r="AD350" s="132" t="str">
        <f>IF(SUM('Control Sample Data'!H$3:H$386)&gt;10,IF(AND(ISNUMBER('Control Sample Data'!H350),'Control Sample Data'!H350&lt;35,'Control Sample Data'!H350&gt;0),'Control Sample Data'!H350-'Choose Housekeeping Genes'!AF$27,35-'Choose Housekeeping Genes'!AF$27),"")</f>
        <v/>
      </c>
      <c r="AE350" s="132" t="str">
        <f>IF(SUM('Control Sample Data'!I$3:I$386)&gt;10,IF(AND(ISNUMBER('Control Sample Data'!I350),'Control Sample Data'!I350&lt;35,'Control Sample Data'!I350&gt;0),'Control Sample Data'!I350-'Choose Housekeeping Genes'!AG$27,35-'Choose Housekeeping Genes'!AG$27),"")</f>
        <v/>
      </c>
      <c r="AF350" s="132" t="str">
        <f>IF(SUM('Control Sample Data'!J$3:J$386)&gt;10,IF(AND(ISNUMBER('Control Sample Data'!J350),'Control Sample Data'!J350&lt;35,'Control Sample Data'!J350&gt;0),'Control Sample Data'!J350-'Choose Housekeeping Genes'!AH$27,35-'Choose Housekeeping Genes'!AH$27),"")</f>
        <v/>
      </c>
      <c r="AG350" s="132" t="str">
        <f>IF(SUM('Control Sample Data'!K$3:K$386)&gt;10,IF(AND(ISNUMBER('Control Sample Data'!K350),'Control Sample Data'!K350&lt;35,'Control Sample Data'!K350&gt;0),'Control Sample Data'!K350-'Choose Housekeeping Genes'!AI$27,35-'Choose Housekeeping Genes'!AI$27),"")</f>
        <v/>
      </c>
      <c r="AH350" s="132" t="str">
        <f>IF(SUM('Control Sample Data'!L$3:L$386)&gt;10,IF(AND(ISNUMBER('Control Sample Data'!L350),'Control Sample Data'!L350&lt;35,'Control Sample Data'!L350&gt;0),'Control Sample Data'!L350-'Choose Housekeeping Genes'!AJ$27,35-'Choose Housekeeping Genes'!AJ$27),"")</f>
        <v/>
      </c>
      <c r="AI350" s="132" t="str">
        <f>IF(SUM('Control Sample Data'!M$3:M$386)&gt;10,IF(AND(ISNUMBER('Control Sample Data'!M350),'Control Sample Data'!M350&lt;35,'Control Sample Data'!M350&gt;0),'Control Sample Data'!M350-'Choose Housekeeping Genes'!AK$27,35-'Choose Housekeeping Genes'!AK$27),"")</f>
        <v/>
      </c>
      <c r="AJ350" s="132" t="str">
        <f>IF(SUM('Control Sample Data'!N$3:N$386)&gt;10,IF(AND(ISNUMBER('Control Sample Data'!N350),'Control Sample Data'!N350&lt;35,'Control Sample Data'!N350&gt;0),'Control Sample Data'!N350-'Choose Housekeeping Genes'!AL$27,35-'Choose Housekeeping Genes'!AL$27),"")</f>
        <v/>
      </c>
      <c r="AK350" s="132" t="str">
        <f>IF(SUM('Control Sample Data'!O$3:O$386)&gt;10,IF(AND(ISNUMBER('Control Sample Data'!O350),'Control Sample Data'!O350&lt;35,'Control Sample Data'!O350&gt;0),'Control Sample Data'!O350-'Choose Housekeeping Genes'!AM$27,35-'Choose Housekeeping Genes'!AM$27),"")</f>
        <v/>
      </c>
      <c r="AL350" s="132" t="str">
        <f>IF(SUM('Control Sample Data'!P$3:P$386)&gt;10,IF(AND(ISNUMBER('Control Sample Data'!P350),'Control Sample Data'!P350&lt;35,'Control Sample Data'!P350&gt;0),'Control Sample Data'!P350-'Choose Housekeeping Genes'!AN$27,35-'Choose Housekeeping Genes'!AN$27),"")</f>
        <v/>
      </c>
      <c r="AM350" s="132" t="str">
        <f>IF(SUM('Control Sample Data'!Q$3:Q$386)&gt;10,IF(AND(ISNUMBER('Control Sample Data'!Q350),'Control Sample Data'!Q350&lt;35,'Control Sample Data'!Q350&gt;0),'Control Sample Data'!Q350-'Choose Housekeeping Genes'!AO$27,35-'Choose Housekeeping Genes'!AO$27),"")</f>
        <v/>
      </c>
      <c r="AN350" s="132" t="str">
        <f>IF(SUM('Control Sample Data'!R$3:R$386)&gt;10,IF(AND(ISNUMBER('Control Sample Data'!R350),'Control Sample Data'!R350&lt;35,'Control Sample Data'!R350&gt;0),'Control Sample Data'!R350-'Choose Housekeeping Genes'!AP$27,35-'Choose Housekeeping Genes'!AP$27),"")</f>
        <v/>
      </c>
      <c r="AO350" s="132" t="str">
        <f>IF(SUM('Control Sample Data'!S$3:S$386)&gt;10,IF(AND(ISNUMBER('Control Sample Data'!S350),'Control Sample Data'!S350&lt;35,'Control Sample Data'!S350&gt;0),'Control Sample Data'!S350-'Choose Housekeeping Genes'!AQ$27,35-'Choose Housekeeping Genes'!AQ$27),"")</f>
        <v/>
      </c>
      <c r="AP350" s="132" t="str">
        <f>IF(SUM('Control Sample Data'!T$3:T$386)&gt;10,IF(AND(ISNUMBER('Control Sample Data'!T350),'Control Sample Data'!T350&lt;35,'Control Sample Data'!T350&gt;0),'Control Sample Data'!T350-'Choose Housekeeping Genes'!AR$27,35-'Choose Housekeeping Genes'!AR$27),"")</f>
        <v/>
      </c>
      <c r="AQ350" s="132" t="str">
        <f>IF(SUM('Control Sample Data'!U$3:U$386)&gt;10,IF(AND(ISNUMBER('Control Sample Data'!U350),'Control Sample Data'!U350&lt;35,'Control Sample Data'!U350&gt;0),'Control Sample Data'!U350-'Choose Housekeeping Genes'!AS$27,35-'Choose Housekeeping Genes'!AS$27),"")</f>
        <v/>
      </c>
      <c r="AR350" s="132" t="str">
        <f>IF(SUM('Control Sample Data'!V$3:V$386)&gt;10,IF(AND(ISNUMBER('Control Sample Data'!V350),'Control Sample Data'!V350&lt;35,'Control Sample Data'!V350&gt;0),'Control Sample Data'!V350-'Choose Housekeeping Genes'!AT$27,35-'Choose Housekeeping Genes'!AT$27),"")</f>
        <v/>
      </c>
      <c r="AS350" s="135" t="str">
        <f>'Control Sample Data'!A350</f>
        <v>LncMyoD</v>
      </c>
      <c r="AT350" s="35" t="s">
        <v>396</v>
      </c>
      <c r="AU350" s="132" t="str">
        <f ca="1">IF(ISNUMBER(C350-'Choose Housekeeping Genes'!D$17),C350-'Choose Housekeeping Genes'!D$17,"")</f>
        <v/>
      </c>
      <c r="AV350" s="132" t="str">
        <f ca="1">IF(ISNUMBER(D350-'Choose Housekeeping Genes'!E$17),D350-'Choose Housekeeping Genes'!E$17,"")</f>
        <v/>
      </c>
      <c r="AW350" s="132" t="str">
        <f ca="1">IF(ISNUMBER(E350-'Choose Housekeeping Genes'!F$17),E350-'Choose Housekeeping Genes'!F$17,"")</f>
        <v/>
      </c>
      <c r="AX350" s="132" t="str">
        <f ca="1">IF(ISNUMBER(F350-'Choose Housekeeping Genes'!G$17),F350-'Choose Housekeeping Genes'!G$17,"")</f>
        <v/>
      </c>
      <c r="AY350" s="132" t="str">
        <f ca="1">IF(ISNUMBER(G350-'Choose Housekeeping Genes'!H$17),G350-'Choose Housekeeping Genes'!H$17,"")</f>
        <v/>
      </c>
      <c r="AZ350" s="132" t="str">
        <f ca="1">IF(ISNUMBER(H350-'Choose Housekeeping Genes'!I$17),H350-'Choose Housekeeping Genes'!I$17,"")</f>
        <v/>
      </c>
      <c r="BA350" s="132" t="str">
        <f ca="1">IF(ISNUMBER(I350-'Choose Housekeeping Genes'!J$17),I350-'Choose Housekeeping Genes'!J$17,"")</f>
        <v/>
      </c>
      <c r="BB350" s="132" t="str">
        <f ca="1">IF(ISNUMBER(J350-'Choose Housekeeping Genes'!K$17),J350-'Choose Housekeeping Genes'!K$17,"")</f>
        <v/>
      </c>
      <c r="BC350" s="132" t="str">
        <f ca="1">IF(ISNUMBER(K350-'Choose Housekeeping Genes'!L$17),K350-'Choose Housekeeping Genes'!L$17,"")</f>
        <v/>
      </c>
      <c r="BD350" s="132" t="str">
        <f ca="1">IF(ISNUMBER(L350-'Choose Housekeeping Genes'!M$17),L350-'Choose Housekeeping Genes'!M$17,"")</f>
        <v/>
      </c>
      <c r="BE350" s="132" t="str">
        <f ca="1">IF(ISNUMBER(M350-'Choose Housekeeping Genes'!N$17),M350-'Choose Housekeeping Genes'!N$17,"")</f>
        <v/>
      </c>
      <c r="BF350" s="132" t="str">
        <f ca="1">IF(ISNUMBER(N350-'Choose Housekeeping Genes'!O$17),N350-'Choose Housekeeping Genes'!O$17,"")</f>
        <v/>
      </c>
      <c r="BG350" s="132" t="str">
        <f ca="1">IF(ISNUMBER(O350-'Choose Housekeeping Genes'!P$17),O350-'Choose Housekeeping Genes'!P$17,"")</f>
        <v/>
      </c>
      <c r="BH350" s="132" t="str">
        <f ca="1">IF(ISNUMBER(P350-'Choose Housekeeping Genes'!Q$17),P350-'Choose Housekeeping Genes'!Q$17,"")</f>
        <v/>
      </c>
      <c r="BI350" s="132" t="str">
        <f ca="1">IF(ISNUMBER(Q350-'Choose Housekeeping Genes'!R$17),Q350-'Choose Housekeeping Genes'!R$17,"")</f>
        <v/>
      </c>
      <c r="BJ350" s="132" t="str">
        <f ca="1">IF(ISNUMBER(R350-'Choose Housekeeping Genes'!S$17),R350-'Choose Housekeeping Genes'!S$17,"")</f>
        <v/>
      </c>
      <c r="BK350" s="132" t="str">
        <f ca="1">IF(ISNUMBER(S350-'Choose Housekeeping Genes'!T$17),S350-'Choose Housekeeping Genes'!T$17,"")</f>
        <v/>
      </c>
      <c r="BL350" s="132" t="str">
        <f ca="1">IF(ISNUMBER(T350-'Choose Housekeeping Genes'!U$17),T350-'Choose Housekeeping Genes'!U$17,"")</f>
        <v/>
      </c>
      <c r="BM350" s="132" t="str">
        <f ca="1">IF(ISNUMBER(U350-'Choose Housekeeping Genes'!V$17),U350-'Choose Housekeeping Genes'!V$17,"")</f>
        <v/>
      </c>
      <c r="BN350" s="132" t="str">
        <f ca="1">IF(ISNUMBER(V350-'Choose Housekeeping Genes'!W$17),V350-'Choose Housekeeping Genes'!W$17,"")</f>
        <v/>
      </c>
      <c r="BO350" s="142" t="str">
        <f t="shared" si="20"/>
        <v>LncMyoD</v>
      </c>
      <c r="BP350" s="141" t="s">
        <v>396</v>
      </c>
      <c r="BQ350" s="132" t="str">
        <f ca="1">IF(ISNUMBER(Y350-'Choose Housekeeping Genes'!AA$17),Y350-'Choose Housekeeping Genes'!AA$17,"")</f>
        <v/>
      </c>
      <c r="BR350" s="132" t="str">
        <f ca="1">IF(ISNUMBER(Z350-'Choose Housekeeping Genes'!AB$17),Z350-'Choose Housekeeping Genes'!AB$17,"")</f>
        <v/>
      </c>
      <c r="BS350" s="132" t="str">
        <f ca="1">IF(ISNUMBER(AA350-'Choose Housekeeping Genes'!AC$17),AA350-'Choose Housekeeping Genes'!AC$17,"")</f>
        <v/>
      </c>
      <c r="BT350" s="132" t="str">
        <f ca="1">IF(ISNUMBER(AB350-'Choose Housekeeping Genes'!AD$17),AB350-'Choose Housekeeping Genes'!AD$17,"")</f>
        <v/>
      </c>
      <c r="BU350" s="132" t="str">
        <f ca="1">IF(ISNUMBER(AC350-'Choose Housekeeping Genes'!AE$17),AC350-'Choose Housekeeping Genes'!AE$17,"")</f>
        <v/>
      </c>
      <c r="BV350" s="132" t="str">
        <f ca="1">IF(ISNUMBER(AD350-'Choose Housekeeping Genes'!AF$17),AD350-'Choose Housekeeping Genes'!AF$17,"")</f>
        <v/>
      </c>
      <c r="BW350" s="132" t="str">
        <f ca="1">IF(ISNUMBER(AE350-'Choose Housekeeping Genes'!AG$17),AE350-'Choose Housekeeping Genes'!AG$17,"")</f>
        <v/>
      </c>
      <c r="BX350" s="132" t="str">
        <f ca="1">IF(ISNUMBER(AF350-'Choose Housekeeping Genes'!AH$17),AF350-'Choose Housekeeping Genes'!AH$17,"")</f>
        <v/>
      </c>
      <c r="BY350" s="132" t="str">
        <f ca="1">IF(ISNUMBER(AG350-'Choose Housekeeping Genes'!AI$17),AG350-'Choose Housekeeping Genes'!AI$17,"")</f>
        <v/>
      </c>
      <c r="BZ350" s="132" t="str">
        <f ca="1">IF(ISNUMBER(AH350-'Choose Housekeeping Genes'!AJ$17),AH350-'Choose Housekeeping Genes'!AJ$17,"")</f>
        <v/>
      </c>
      <c r="CA350" s="132" t="str">
        <f ca="1">IF(ISNUMBER(AI350-'Choose Housekeeping Genes'!AK$17),AI350-'Choose Housekeeping Genes'!AK$17,"")</f>
        <v/>
      </c>
      <c r="CB350" s="132" t="str">
        <f ca="1">IF(ISNUMBER(AJ350-'Choose Housekeeping Genes'!AL$17),AJ350-'Choose Housekeeping Genes'!AL$17,"")</f>
        <v/>
      </c>
      <c r="CC350" s="132" t="str">
        <f ca="1">IF(ISNUMBER(AK350-'Choose Housekeeping Genes'!AM$17),AK350-'Choose Housekeeping Genes'!AM$17,"")</f>
        <v/>
      </c>
      <c r="CD350" s="132" t="str">
        <f ca="1">IF(ISNUMBER(AL350-'Choose Housekeeping Genes'!AN$17),AL350-'Choose Housekeeping Genes'!AN$17,"")</f>
        <v/>
      </c>
      <c r="CE350" s="132" t="str">
        <f ca="1">IF(ISNUMBER(AM350-'Choose Housekeeping Genes'!AO$17),AM350-'Choose Housekeeping Genes'!AO$17,"")</f>
        <v/>
      </c>
      <c r="CF350" s="132" t="str">
        <f ca="1">IF(ISNUMBER(AN350-'Choose Housekeeping Genes'!AP$17),AN350-'Choose Housekeeping Genes'!AP$17,"")</f>
        <v/>
      </c>
      <c r="CG350" s="132" t="str">
        <f ca="1">IF(ISNUMBER(AO350-'Choose Housekeeping Genes'!AQ$17),AO350-'Choose Housekeeping Genes'!AQ$17,"")</f>
        <v/>
      </c>
      <c r="CH350" s="132" t="str">
        <f ca="1">IF(ISNUMBER(AP350-'Choose Housekeeping Genes'!AR$17),AP350-'Choose Housekeeping Genes'!AR$17,"")</f>
        <v/>
      </c>
      <c r="CI350" s="132" t="str">
        <f ca="1">IF(ISNUMBER(AQ350-'Choose Housekeeping Genes'!AS$17),AQ350-'Choose Housekeeping Genes'!AS$17,"")</f>
        <v/>
      </c>
      <c r="CJ350" s="132" t="str">
        <f ca="1">IF(ISNUMBER(AR350-'Choose Housekeeping Genes'!AT$17),AR350-'Choose Housekeeping Genes'!AT$17,"")</f>
        <v/>
      </c>
      <c r="CK350" s="137" t="e">
        <f t="shared" ca="1" si="18"/>
        <v>#DIV/0!</v>
      </c>
      <c r="CL350" s="138" t="e">
        <f t="shared" ca="1" si="19"/>
        <v>#DIV/0!</v>
      </c>
    </row>
    <row r="351" spans="1:90" ht="12.75" x14ac:dyDescent="0.15">
      <c r="A351" s="131" t="str">
        <f>'Transcript table'!C351</f>
        <v>L1PA16</v>
      </c>
      <c r="B351" s="35" t="s">
        <v>397</v>
      </c>
      <c r="C351" s="132" t="str">
        <f>IF(SUM('Test Sample Data'!C$3:C$386)&gt;10,IF(AND(ISNUMBER('Test Sample Data'!C351),'Test Sample Data'!C351&lt;35,'Test Sample Data'!C351&gt;0),'Test Sample Data'!C351-'Choose Housekeeping Genes'!D$27,35-'Choose Housekeeping Genes'!D$27),"")</f>
        <v/>
      </c>
      <c r="D351" s="132" t="str">
        <f>IF(SUM('Test Sample Data'!D$3:D$386)&gt;10,IF(AND(ISNUMBER('Test Sample Data'!D351),'Test Sample Data'!D351&lt;35,'Test Sample Data'!D351&gt;0),'Test Sample Data'!D351-'Choose Housekeeping Genes'!E$27,35-'Choose Housekeeping Genes'!E$27),"")</f>
        <v/>
      </c>
      <c r="E351" s="132" t="str">
        <f>IF(SUM('Test Sample Data'!E$3:E$386)&gt;10,IF(AND(ISNUMBER('Test Sample Data'!E351),'Test Sample Data'!E351&lt;35,'Test Sample Data'!E351&gt;0),'Test Sample Data'!E351-'Choose Housekeeping Genes'!F$27,35-'Choose Housekeeping Genes'!F$27),"")</f>
        <v/>
      </c>
      <c r="F351" s="132" t="str">
        <f>IF(SUM('Test Sample Data'!F$3:F$386)&gt;10,IF(AND(ISNUMBER('Test Sample Data'!F351),'Test Sample Data'!F351&lt;35,'Test Sample Data'!F351&gt;0),'Test Sample Data'!F351-'Choose Housekeeping Genes'!G$27,35-'Choose Housekeeping Genes'!G$27),"")</f>
        <v/>
      </c>
      <c r="G351" s="132" t="str">
        <f>IF(SUM('Test Sample Data'!G$3:G$386)&gt;10,IF(AND(ISNUMBER('Test Sample Data'!G351),'Test Sample Data'!G351&lt;35,'Test Sample Data'!G351&gt;0),'Test Sample Data'!G351-'Choose Housekeeping Genes'!H$27,35-'Choose Housekeeping Genes'!H$27),"")</f>
        <v/>
      </c>
      <c r="H351" s="132" t="str">
        <f>IF(SUM('Test Sample Data'!H$3:H$386)&gt;10,IF(AND(ISNUMBER('Test Sample Data'!H351),'Test Sample Data'!H351&lt;35,'Test Sample Data'!H351&gt;0),'Test Sample Data'!H351-'Choose Housekeeping Genes'!I$27,35-'Choose Housekeeping Genes'!I$27),"")</f>
        <v/>
      </c>
      <c r="I351" s="132" t="str">
        <f>IF(SUM('Test Sample Data'!I$3:I$386)&gt;10,IF(AND(ISNUMBER('Test Sample Data'!I351),'Test Sample Data'!I351&lt;35,'Test Sample Data'!I351&gt;0),'Test Sample Data'!I351-'Choose Housekeeping Genes'!J$27,35-'Choose Housekeeping Genes'!J$27),"")</f>
        <v/>
      </c>
      <c r="J351" s="132" t="str">
        <f>IF(SUM('Test Sample Data'!J$3:J$386)&gt;10,IF(AND(ISNUMBER('Test Sample Data'!J351),'Test Sample Data'!J351&lt;35,'Test Sample Data'!J351&gt;0),'Test Sample Data'!J351-'Choose Housekeeping Genes'!K$27,35-'Choose Housekeeping Genes'!K$27),"")</f>
        <v/>
      </c>
      <c r="K351" s="132" t="str">
        <f>IF(SUM('Test Sample Data'!K$3:K$386)&gt;10,IF(AND(ISNUMBER('Test Sample Data'!K351),'Test Sample Data'!K351&lt;35,'Test Sample Data'!K351&gt;0),'Test Sample Data'!K351-'Choose Housekeeping Genes'!L$27,35-'Choose Housekeeping Genes'!L$27),"")</f>
        <v/>
      </c>
      <c r="L351" s="132" t="str">
        <f>IF(SUM('Test Sample Data'!L$3:L$386)&gt;10,IF(AND(ISNUMBER('Test Sample Data'!L351),'Test Sample Data'!L351&lt;35,'Test Sample Data'!L351&gt;0),'Test Sample Data'!L351-'Choose Housekeeping Genes'!M$27,35-'Choose Housekeeping Genes'!M$27),"")</f>
        <v/>
      </c>
      <c r="M351" s="132" t="str">
        <f>IF(SUM('Test Sample Data'!M$3:M$386)&gt;10,IF(AND(ISNUMBER('Test Sample Data'!M351),'Test Sample Data'!M351&lt;35,'Test Sample Data'!M351&gt;0),'Test Sample Data'!M351-'Choose Housekeeping Genes'!N$27,35-'Choose Housekeeping Genes'!N$27),"")</f>
        <v/>
      </c>
      <c r="N351" s="132" t="str">
        <f>IF(SUM('Test Sample Data'!N$3:N$386)&gt;10,IF(AND(ISNUMBER('Test Sample Data'!N351),'Test Sample Data'!N351&lt;35,'Test Sample Data'!N351&gt;0),'Test Sample Data'!N351-'Choose Housekeeping Genes'!O$27,35-'Choose Housekeeping Genes'!O$27),"")</f>
        <v/>
      </c>
      <c r="O351" s="132" t="str">
        <f>IF(SUM('Test Sample Data'!O$3:O$386)&gt;10,IF(AND(ISNUMBER('Test Sample Data'!O351),'Test Sample Data'!O351&lt;35,'Test Sample Data'!O351&gt;0),'Test Sample Data'!O351-'Choose Housekeeping Genes'!P$27,35-'Choose Housekeeping Genes'!P$27),"")</f>
        <v/>
      </c>
      <c r="P351" s="132" t="str">
        <f>IF(SUM('Test Sample Data'!P$3:P$386)&gt;10,IF(AND(ISNUMBER('Test Sample Data'!P351),'Test Sample Data'!P351&lt;35,'Test Sample Data'!P351&gt;0),'Test Sample Data'!P351-'Choose Housekeeping Genes'!Q$27,35-'Choose Housekeeping Genes'!Q$27),"")</f>
        <v/>
      </c>
      <c r="Q351" s="132" t="str">
        <f>IF(SUM('Test Sample Data'!Q$3:Q$386)&gt;10,IF(AND(ISNUMBER('Test Sample Data'!Q351),'Test Sample Data'!Q351&lt;35,'Test Sample Data'!Q351&gt;0),'Test Sample Data'!Q351-'Choose Housekeeping Genes'!R$27,35-'Choose Housekeeping Genes'!R$27),"")</f>
        <v/>
      </c>
      <c r="R351" s="132" t="str">
        <f>IF(SUM('Test Sample Data'!R$3:R$386)&gt;10,IF(AND(ISNUMBER('Test Sample Data'!R351),'Test Sample Data'!R351&lt;35,'Test Sample Data'!R351&gt;0),'Test Sample Data'!R351-'Choose Housekeeping Genes'!S$27,35-'Choose Housekeeping Genes'!S$27),"")</f>
        <v/>
      </c>
      <c r="S351" s="132" t="str">
        <f>IF(SUM('Test Sample Data'!S$3:S$386)&gt;10,IF(AND(ISNUMBER('Test Sample Data'!S351),'Test Sample Data'!S351&lt;35,'Test Sample Data'!S351&gt;0),'Test Sample Data'!S351-'Choose Housekeeping Genes'!T$27,35-'Choose Housekeeping Genes'!T$27),"")</f>
        <v/>
      </c>
      <c r="T351" s="132" t="str">
        <f>IF(SUM('Test Sample Data'!T$3:T$386)&gt;10,IF(AND(ISNUMBER('Test Sample Data'!T351),'Test Sample Data'!T351&lt;35,'Test Sample Data'!T351&gt;0),'Test Sample Data'!T351-'Choose Housekeeping Genes'!U$27,35-'Choose Housekeeping Genes'!U$27),"")</f>
        <v/>
      </c>
      <c r="U351" s="132" t="str">
        <f>IF(SUM('Test Sample Data'!U$3:U$386)&gt;10,IF(AND(ISNUMBER('Test Sample Data'!U351),'Test Sample Data'!U351&lt;35,'Test Sample Data'!U351&gt;0),'Test Sample Data'!U351-'Choose Housekeeping Genes'!V$27,35-'Choose Housekeeping Genes'!V$27),"")</f>
        <v/>
      </c>
      <c r="V351" s="132" t="str">
        <f>IF(SUM('Test Sample Data'!V$3:V$386)&gt;10,IF(AND(ISNUMBER('Test Sample Data'!V351),'Test Sample Data'!V351&lt;35,'Test Sample Data'!V351&gt;0),'Test Sample Data'!V351-'Choose Housekeeping Genes'!W$27,35-'Choose Housekeeping Genes'!W$27),"")</f>
        <v/>
      </c>
      <c r="W351" s="140" t="str">
        <f>'Control Sample Data'!A351</f>
        <v>L1PA16</v>
      </c>
      <c r="X351" s="141" t="s">
        <v>397</v>
      </c>
      <c r="Y351" s="132" t="str">
        <f>IF(SUM('Control Sample Data'!C$3:C$386)&gt;10,IF(AND(ISNUMBER('Control Sample Data'!C351),'Control Sample Data'!C351&lt;35,'Control Sample Data'!C351&gt;0),'Control Sample Data'!C351-'Choose Housekeeping Genes'!AA$27,35-'Choose Housekeeping Genes'!AA$27),"")</f>
        <v/>
      </c>
      <c r="Z351" s="132" t="str">
        <f>IF(SUM('Control Sample Data'!D$3:D$386)&gt;10,IF(AND(ISNUMBER('Control Sample Data'!D351),'Control Sample Data'!D351&lt;35,'Control Sample Data'!D351&gt;0),'Control Sample Data'!D351-'Choose Housekeeping Genes'!AB$27,35-'Choose Housekeeping Genes'!AB$27),"")</f>
        <v/>
      </c>
      <c r="AA351" s="132" t="str">
        <f>IF(SUM('Control Sample Data'!E$3:E$386)&gt;10,IF(AND(ISNUMBER('Control Sample Data'!E351),'Control Sample Data'!E351&lt;35,'Control Sample Data'!E351&gt;0),'Control Sample Data'!E351-'Choose Housekeeping Genes'!AC$27,35-'Choose Housekeeping Genes'!AC$27),"")</f>
        <v/>
      </c>
      <c r="AB351" s="132" t="str">
        <f>IF(SUM('Control Sample Data'!F$3:F$386)&gt;10,IF(AND(ISNUMBER('Control Sample Data'!F351),'Control Sample Data'!F351&lt;35,'Control Sample Data'!F351&gt;0),'Control Sample Data'!F351-'Choose Housekeeping Genes'!AD$27,35-'Choose Housekeeping Genes'!AD$27),"")</f>
        <v/>
      </c>
      <c r="AC351" s="132" t="str">
        <f>IF(SUM('Control Sample Data'!G$3:G$386)&gt;10,IF(AND(ISNUMBER('Control Sample Data'!G351),'Control Sample Data'!G351&lt;35,'Control Sample Data'!G351&gt;0),'Control Sample Data'!G351-'Choose Housekeeping Genes'!AE$27,35-'Choose Housekeeping Genes'!AE$27),"")</f>
        <v/>
      </c>
      <c r="AD351" s="132" t="str">
        <f>IF(SUM('Control Sample Data'!H$3:H$386)&gt;10,IF(AND(ISNUMBER('Control Sample Data'!H351),'Control Sample Data'!H351&lt;35,'Control Sample Data'!H351&gt;0),'Control Sample Data'!H351-'Choose Housekeeping Genes'!AF$27,35-'Choose Housekeeping Genes'!AF$27),"")</f>
        <v/>
      </c>
      <c r="AE351" s="132" t="str">
        <f>IF(SUM('Control Sample Data'!I$3:I$386)&gt;10,IF(AND(ISNUMBER('Control Sample Data'!I351),'Control Sample Data'!I351&lt;35,'Control Sample Data'!I351&gt;0),'Control Sample Data'!I351-'Choose Housekeeping Genes'!AG$27,35-'Choose Housekeeping Genes'!AG$27),"")</f>
        <v/>
      </c>
      <c r="AF351" s="132" t="str">
        <f>IF(SUM('Control Sample Data'!J$3:J$386)&gt;10,IF(AND(ISNUMBER('Control Sample Data'!J351),'Control Sample Data'!J351&lt;35,'Control Sample Data'!J351&gt;0),'Control Sample Data'!J351-'Choose Housekeeping Genes'!AH$27,35-'Choose Housekeeping Genes'!AH$27),"")</f>
        <v/>
      </c>
      <c r="AG351" s="132" t="str">
        <f>IF(SUM('Control Sample Data'!K$3:K$386)&gt;10,IF(AND(ISNUMBER('Control Sample Data'!K351),'Control Sample Data'!K351&lt;35,'Control Sample Data'!K351&gt;0),'Control Sample Data'!K351-'Choose Housekeeping Genes'!AI$27,35-'Choose Housekeeping Genes'!AI$27),"")</f>
        <v/>
      </c>
      <c r="AH351" s="132" t="str">
        <f>IF(SUM('Control Sample Data'!L$3:L$386)&gt;10,IF(AND(ISNUMBER('Control Sample Data'!L351),'Control Sample Data'!L351&lt;35,'Control Sample Data'!L351&gt;0),'Control Sample Data'!L351-'Choose Housekeeping Genes'!AJ$27,35-'Choose Housekeeping Genes'!AJ$27),"")</f>
        <v/>
      </c>
      <c r="AI351" s="132" t="str">
        <f>IF(SUM('Control Sample Data'!M$3:M$386)&gt;10,IF(AND(ISNUMBER('Control Sample Data'!M351),'Control Sample Data'!M351&lt;35,'Control Sample Data'!M351&gt;0),'Control Sample Data'!M351-'Choose Housekeeping Genes'!AK$27,35-'Choose Housekeeping Genes'!AK$27),"")</f>
        <v/>
      </c>
      <c r="AJ351" s="132" t="str">
        <f>IF(SUM('Control Sample Data'!N$3:N$386)&gt;10,IF(AND(ISNUMBER('Control Sample Data'!N351),'Control Sample Data'!N351&lt;35,'Control Sample Data'!N351&gt;0),'Control Sample Data'!N351-'Choose Housekeeping Genes'!AL$27,35-'Choose Housekeeping Genes'!AL$27),"")</f>
        <v/>
      </c>
      <c r="AK351" s="132" t="str">
        <f>IF(SUM('Control Sample Data'!O$3:O$386)&gt;10,IF(AND(ISNUMBER('Control Sample Data'!O351),'Control Sample Data'!O351&lt;35,'Control Sample Data'!O351&gt;0),'Control Sample Data'!O351-'Choose Housekeeping Genes'!AM$27,35-'Choose Housekeeping Genes'!AM$27),"")</f>
        <v/>
      </c>
      <c r="AL351" s="132" t="str">
        <f>IF(SUM('Control Sample Data'!P$3:P$386)&gt;10,IF(AND(ISNUMBER('Control Sample Data'!P351),'Control Sample Data'!P351&lt;35,'Control Sample Data'!P351&gt;0),'Control Sample Data'!P351-'Choose Housekeeping Genes'!AN$27,35-'Choose Housekeeping Genes'!AN$27),"")</f>
        <v/>
      </c>
      <c r="AM351" s="132" t="str">
        <f>IF(SUM('Control Sample Data'!Q$3:Q$386)&gt;10,IF(AND(ISNUMBER('Control Sample Data'!Q351),'Control Sample Data'!Q351&lt;35,'Control Sample Data'!Q351&gt;0),'Control Sample Data'!Q351-'Choose Housekeeping Genes'!AO$27,35-'Choose Housekeeping Genes'!AO$27),"")</f>
        <v/>
      </c>
      <c r="AN351" s="132" t="str">
        <f>IF(SUM('Control Sample Data'!R$3:R$386)&gt;10,IF(AND(ISNUMBER('Control Sample Data'!R351),'Control Sample Data'!R351&lt;35,'Control Sample Data'!R351&gt;0),'Control Sample Data'!R351-'Choose Housekeeping Genes'!AP$27,35-'Choose Housekeeping Genes'!AP$27),"")</f>
        <v/>
      </c>
      <c r="AO351" s="132" t="str">
        <f>IF(SUM('Control Sample Data'!S$3:S$386)&gt;10,IF(AND(ISNUMBER('Control Sample Data'!S351),'Control Sample Data'!S351&lt;35,'Control Sample Data'!S351&gt;0),'Control Sample Data'!S351-'Choose Housekeeping Genes'!AQ$27,35-'Choose Housekeeping Genes'!AQ$27),"")</f>
        <v/>
      </c>
      <c r="AP351" s="132" t="str">
        <f>IF(SUM('Control Sample Data'!T$3:T$386)&gt;10,IF(AND(ISNUMBER('Control Sample Data'!T351),'Control Sample Data'!T351&lt;35,'Control Sample Data'!T351&gt;0),'Control Sample Data'!T351-'Choose Housekeeping Genes'!AR$27,35-'Choose Housekeeping Genes'!AR$27),"")</f>
        <v/>
      </c>
      <c r="AQ351" s="132" t="str">
        <f>IF(SUM('Control Sample Data'!U$3:U$386)&gt;10,IF(AND(ISNUMBER('Control Sample Data'!U351),'Control Sample Data'!U351&lt;35,'Control Sample Data'!U351&gt;0),'Control Sample Data'!U351-'Choose Housekeeping Genes'!AS$27,35-'Choose Housekeeping Genes'!AS$27),"")</f>
        <v/>
      </c>
      <c r="AR351" s="132" t="str">
        <f>IF(SUM('Control Sample Data'!V$3:V$386)&gt;10,IF(AND(ISNUMBER('Control Sample Data'!V351),'Control Sample Data'!V351&lt;35,'Control Sample Data'!V351&gt;0),'Control Sample Data'!V351-'Choose Housekeeping Genes'!AT$27,35-'Choose Housekeeping Genes'!AT$27),"")</f>
        <v/>
      </c>
      <c r="AS351" s="135" t="str">
        <f>'Control Sample Data'!A351</f>
        <v>L1PA16</v>
      </c>
      <c r="AT351" s="35" t="s">
        <v>397</v>
      </c>
      <c r="AU351" s="132" t="str">
        <f ca="1">IF(ISNUMBER(C351-'Choose Housekeeping Genes'!D$17),C351-'Choose Housekeeping Genes'!D$17,"")</f>
        <v/>
      </c>
      <c r="AV351" s="132" t="str">
        <f ca="1">IF(ISNUMBER(D351-'Choose Housekeeping Genes'!E$17),D351-'Choose Housekeeping Genes'!E$17,"")</f>
        <v/>
      </c>
      <c r="AW351" s="132" t="str">
        <f ca="1">IF(ISNUMBER(E351-'Choose Housekeeping Genes'!F$17),E351-'Choose Housekeeping Genes'!F$17,"")</f>
        <v/>
      </c>
      <c r="AX351" s="132" t="str">
        <f ca="1">IF(ISNUMBER(F351-'Choose Housekeeping Genes'!G$17),F351-'Choose Housekeeping Genes'!G$17,"")</f>
        <v/>
      </c>
      <c r="AY351" s="132" t="str">
        <f ca="1">IF(ISNUMBER(G351-'Choose Housekeeping Genes'!H$17),G351-'Choose Housekeeping Genes'!H$17,"")</f>
        <v/>
      </c>
      <c r="AZ351" s="132" t="str">
        <f ca="1">IF(ISNUMBER(H351-'Choose Housekeeping Genes'!I$17),H351-'Choose Housekeeping Genes'!I$17,"")</f>
        <v/>
      </c>
      <c r="BA351" s="132" t="str">
        <f ca="1">IF(ISNUMBER(I351-'Choose Housekeeping Genes'!J$17),I351-'Choose Housekeeping Genes'!J$17,"")</f>
        <v/>
      </c>
      <c r="BB351" s="132" t="str">
        <f ca="1">IF(ISNUMBER(J351-'Choose Housekeeping Genes'!K$17),J351-'Choose Housekeeping Genes'!K$17,"")</f>
        <v/>
      </c>
      <c r="BC351" s="132" t="str">
        <f ca="1">IF(ISNUMBER(K351-'Choose Housekeeping Genes'!L$17),K351-'Choose Housekeeping Genes'!L$17,"")</f>
        <v/>
      </c>
      <c r="BD351" s="132" t="str">
        <f ca="1">IF(ISNUMBER(L351-'Choose Housekeeping Genes'!M$17),L351-'Choose Housekeeping Genes'!M$17,"")</f>
        <v/>
      </c>
      <c r="BE351" s="132" t="str">
        <f ca="1">IF(ISNUMBER(M351-'Choose Housekeeping Genes'!N$17),M351-'Choose Housekeeping Genes'!N$17,"")</f>
        <v/>
      </c>
      <c r="BF351" s="132" t="str">
        <f ca="1">IF(ISNUMBER(N351-'Choose Housekeeping Genes'!O$17),N351-'Choose Housekeeping Genes'!O$17,"")</f>
        <v/>
      </c>
      <c r="BG351" s="132" t="str">
        <f ca="1">IF(ISNUMBER(O351-'Choose Housekeeping Genes'!P$17),O351-'Choose Housekeeping Genes'!P$17,"")</f>
        <v/>
      </c>
      <c r="BH351" s="132" t="str">
        <f ca="1">IF(ISNUMBER(P351-'Choose Housekeeping Genes'!Q$17),P351-'Choose Housekeeping Genes'!Q$17,"")</f>
        <v/>
      </c>
      <c r="BI351" s="132" t="str">
        <f ca="1">IF(ISNUMBER(Q351-'Choose Housekeeping Genes'!R$17),Q351-'Choose Housekeeping Genes'!R$17,"")</f>
        <v/>
      </c>
      <c r="BJ351" s="132" t="str">
        <f ca="1">IF(ISNUMBER(R351-'Choose Housekeeping Genes'!S$17),R351-'Choose Housekeeping Genes'!S$17,"")</f>
        <v/>
      </c>
      <c r="BK351" s="132" t="str">
        <f ca="1">IF(ISNUMBER(S351-'Choose Housekeeping Genes'!T$17),S351-'Choose Housekeeping Genes'!T$17,"")</f>
        <v/>
      </c>
      <c r="BL351" s="132" t="str">
        <f ca="1">IF(ISNUMBER(T351-'Choose Housekeeping Genes'!U$17),T351-'Choose Housekeeping Genes'!U$17,"")</f>
        <v/>
      </c>
      <c r="BM351" s="132" t="str">
        <f ca="1">IF(ISNUMBER(U351-'Choose Housekeeping Genes'!V$17),U351-'Choose Housekeeping Genes'!V$17,"")</f>
        <v/>
      </c>
      <c r="BN351" s="132" t="str">
        <f ca="1">IF(ISNUMBER(V351-'Choose Housekeeping Genes'!W$17),V351-'Choose Housekeeping Genes'!W$17,"")</f>
        <v/>
      </c>
      <c r="BO351" s="142" t="str">
        <f t="shared" si="20"/>
        <v>L1PA16</v>
      </c>
      <c r="BP351" s="141" t="s">
        <v>397</v>
      </c>
      <c r="BQ351" s="132" t="str">
        <f ca="1">IF(ISNUMBER(Y351-'Choose Housekeeping Genes'!AA$17),Y351-'Choose Housekeeping Genes'!AA$17,"")</f>
        <v/>
      </c>
      <c r="BR351" s="132" t="str">
        <f ca="1">IF(ISNUMBER(Z351-'Choose Housekeeping Genes'!AB$17),Z351-'Choose Housekeeping Genes'!AB$17,"")</f>
        <v/>
      </c>
      <c r="BS351" s="132" t="str">
        <f ca="1">IF(ISNUMBER(AA351-'Choose Housekeeping Genes'!AC$17),AA351-'Choose Housekeeping Genes'!AC$17,"")</f>
        <v/>
      </c>
      <c r="BT351" s="132" t="str">
        <f ca="1">IF(ISNUMBER(AB351-'Choose Housekeeping Genes'!AD$17),AB351-'Choose Housekeeping Genes'!AD$17,"")</f>
        <v/>
      </c>
      <c r="BU351" s="132" t="str">
        <f ca="1">IF(ISNUMBER(AC351-'Choose Housekeeping Genes'!AE$17),AC351-'Choose Housekeeping Genes'!AE$17,"")</f>
        <v/>
      </c>
      <c r="BV351" s="132" t="str">
        <f ca="1">IF(ISNUMBER(AD351-'Choose Housekeeping Genes'!AF$17),AD351-'Choose Housekeeping Genes'!AF$17,"")</f>
        <v/>
      </c>
      <c r="BW351" s="132" t="str">
        <f ca="1">IF(ISNUMBER(AE351-'Choose Housekeeping Genes'!AG$17),AE351-'Choose Housekeeping Genes'!AG$17,"")</f>
        <v/>
      </c>
      <c r="BX351" s="132" t="str">
        <f ca="1">IF(ISNUMBER(AF351-'Choose Housekeeping Genes'!AH$17),AF351-'Choose Housekeeping Genes'!AH$17,"")</f>
        <v/>
      </c>
      <c r="BY351" s="132" t="str">
        <f ca="1">IF(ISNUMBER(AG351-'Choose Housekeeping Genes'!AI$17),AG351-'Choose Housekeeping Genes'!AI$17,"")</f>
        <v/>
      </c>
      <c r="BZ351" s="132" t="str">
        <f ca="1">IF(ISNUMBER(AH351-'Choose Housekeeping Genes'!AJ$17),AH351-'Choose Housekeeping Genes'!AJ$17,"")</f>
        <v/>
      </c>
      <c r="CA351" s="132" t="str">
        <f ca="1">IF(ISNUMBER(AI351-'Choose Housekeeping Genes'!AK$17),AI351-'Choose Housekeeping Genes'!AK$17,"")</f>
        <v/>
      </c>
      <c r="CB351" s="132" t="str">
        <f ca="1">IF(ISNUMBER(AJ351-'Choose Housekeeping Genes'!AL$17),AJ351-'Choose Housekeeping Genes'!AL$17,"")</f>
        <v/>
      </c>
      <c r="CC351" s="132" t="str">
        <f ca="1">IF(ISNUMBER(AK351-'Choose Housekeeping Genes'!AM$17),AK351-'Choose Housekeeping Genes'!AM$17,"")</f>
        <v/>
      </c>
      <c r="CD351" s="132" t="str">
        <f ca="1">IF(ISNUMBER(AL351-'Choose Housekeeping Genes'!AN$17),AL351-'Choose Housekeeping Genes'!AN$17,"")</f>
        <v/>
      </c>
      <c r="CE351" s="132" t="str">
        <f ca="1">IF(ISNUMBER(AM351-'Choose Housekeeping Genes'!AO$17),AM351-'Choose Housekeeping Genes'!AO$17,"")</f>
        <v/>
      </c>
      <c r="CF351" s="132" t="str">
        <f ca="1">IF(ISNUMBER(AN351-'Choose Housekeeping Genes'!AP$17),AN351-'Choose Housekeeping Genes'!AP$17,"")</f>
        <v/>
      </c>
      <c r="CG351" s="132" t="str">
        <f ca="1">IF(ISNUMBER(AO351-'Choose Housekeeping Genes'!AQ$17),AO351-'Choose Housekeeping Genes'!AQ$17,"")</f>
        <v/>
      </c>
      <c r="CH351" s="132" t="str">
        <f ca="1">IF(ISNUMBER(AP351-'Choose Housekeeping Genes'!AR$17),AP351-'Choose Housekeeping Genes'!AR$17,"")</f>
        <v/>
      </c>
      <c r="CI351" s="132" t="str">
        <f ca="1">IF(ISNUMBER(AQ351-'Choose Housekeeping Genes'!AS$17),AQ351-'Choose Housekeeping Genes'!AS$17,"")</f>
        <v/>
      </c>
      <c r="CJ351" s="132" t="str">
        <f ca="1">IF(ISNUMBER(AR351-'Choose Housekeeping Genes'!AT$17),AR351-'Choose Housekeeping Genes'!AT$17,"")</f>
        <v/>
      </c>
      <c r="CK351" s="137" t="e">
        <f t="shared" ca="1" si="18"/>
        <v>#DIV/0!</v>
      </c>
      <c r="CL351" s="138" t="e">
        <f t="shared" ca="1" si="19"/>
        <v>#DIV/0!</v>
      </c>
    </row>
    <row r="352" spans="1:90" ht="12.75" x14ac:dyDescent="0.15">
      <c r="A352" s="131" t="str">
        <f>'Transcript table'!C352</f>
        <v>MER11C</v>
      </c>
      <c r="B352" s="35" t="s">
        <v>398</v>
      </c>
      <c r="C352" s="132" t="str">
        <f>IF(SUM('Test Sample Data'!C$3:C$386)&gt;10,IF(AND(ISNUMBER('Test Sample Data'!C352),'Test Sample Data'!C352&lt;35,'Test Sample Data'!C352&gt;0),'Test Sample Data'!C352-'Choose Housekeeping Genes'!D$27,35-'Choose Housekeeping Genes'!D$27),"")</f>
        <v/>
      </c>
      <c r="D352" s="132" t="str">
        <f>IF(SUM('Test Sample Data'!D$3:D$386)&gt;10,IF(AND(ISNUMBER('Test Sample Data'!D352),'Test Sample Data'!D352&lt;35,'Test Sample Data'!D352&gt;0),'Test Sample Data'!D352-'Choose Housekeeping Genes'!E$27,35-'Choose Housekeeping Genes'!E$27),"")</f>
        <v/>
      </c>
      <c r="E352" s="132" t="str">
        <f>IF(SUM('Test Sample Data'!E$3:E$386)&gt;10,IF(AND(ISNUMBER('Test Sample Data'!E352),'Test Sample Data'!E352&lt;35,'Test Sample Data'!E352&gt;0),'Test Sample Data'!E352-'Choose Housekeeping Genes'!F$27,35-'Choose Housekeeping Genes'!F$27),"")</f>
        <v/>
      </c>
      <c r="F352" s="132" t="str">
        <f>IF(SUM('Test Sample Data'!F$3:F$386)&gt;10,IF(AND(ISNUMBER('Test Sample Data'!F352),'Test Sample Data'!F352&lt;35,'Test Sample Data'!F352&gt;0),'Test Sample Data'!F352-'Choose Housekeeping Genes'!G$27,35-'Choose Housekeeping Genes'!G$27),"")</f>
        <v/>
      </c>
      <c r="G352" s="132" t="str">
        <f>IF(SUM('Test Sample Data'!G$3:G$386)&gt;10,IF(AND(ISNUMBER('Test Sample Data'!G352),'Test Sample Data'!G352&lt;35,'Test Sample Data'!G352&gt;0),'Test Sample Data'!G352-'Choose Housekeeping Genes'!H$27,35-'Choose Housekeeping Genes'!H$27),"")</f>
        <v/>
      </c>
      <c r="H352" s="132" t="str">
        <f>IF(SUM('Test Sample Data'!H$3:H$386)&gt;10,IF(AND(ISNUMBER('Test Sample Data'!H352),'Test Sample Data'!H352&lt;35,'Test Sample Data'!H352&gt;0),'Test Sample Data'!H352-'Choose Housekeeping Genes'!I$27,35-'Choose Housekeeping Genes'!I$27),"")</f>
        <v/>
      </c>
      <c r="I352" s="132" t="str">
        <f>IF(SUM('Test Sample Data'!I$3:I$386)&gt;10,IF(AND(ISNUMBER('Test Sample Data'!I352),'Test Sample Data'!I352&lt;35,'Test Sample Data'!I352&gt;0),'Test Sample Data'!I352-'Choose Housekeeping Genes'!J$27,35-'Choose Housekeeping Genes'!J$27),"")</f>
        <v/>
      </c>
      <c r="J352" s="132" t="str">
        <f>IF(SUM('Test Sample Data'!J$3:J$386)&gt;10,IF(AND(ISNUMBER('Test Sample Data'!J352),'Test Sample Data'!J352&lt;35,'Test Sample Data'!J352&gt;0),'Test Sample Data'!J352-'Choose Housekeeping Genes'!K$27,35-'Choose Housekeeping Genes'!K$27),"")</f>
        <v/>
      </c>
      <c r="K352" s="132" t="str">
        <f>IF(SUM('Test Sample Data'!K$3:K$386)&gt;10,IF(AND(ISNUMBER('Test Sample Data'!K352),'Test Sample Data'!K352&lt;35,'Test Sample Data'!K352&gt;0),'Test Sample Data'!K352-'Choose Housekeeping Genes'!L$27,35-'Choose Housekeeping Genes'!L$27),"")</f>
        <v/>
      </c>
      <c r="L352" s="132" t="str">
        <f>IF(SUM('Test Sample Data'!L$3:L$386)&gt;10,IF(AND(ISNUMBER('Test Sample Data'!L352),'Test Sample Data'!L352&lt;35,'Test Sample Data'!L352&gt;0),'Test Sample Data'!L352-'Choose Housekeeping Genes'!M$27,35-'Choose Housekeeping Genes'!M$27),"")</f>
        <v/>
      </c>
      <c r="M352" s="132" t="str">
        <f>IF(SUM('Test Sample Data'!M$3:M$386)&gt;10,IF(AND(ISNUMBER('Test Sample Data'!M352),'Test Sample Data'!M352&lt;35,'Test Sample Data'!M352&gt;0),'Test Sample Data'!M352-'Choose Housekeeping Genes'!N$27,35-'Choose Housekeeping Genes'!N$27),"")</f>
        <v/>
      </c>
      <c r="N352" s="132" t="str">
        <f>IF(SUM('Test Sample Data'!N$3:N$386)&gt;10,IF(AND(ISNUMBER('Test Sample Data'!N352),'Test Sample Data'!N352&lt;35,'Test Sample Data'!N352&gt;0),'Test Sample Data'!N352-'Choose Housekeeping Genes'!O$27,35-'Choose Housekeeping Genes'!O$27),"")</f>
        <v/>
      </c>
      <c r="O352" s="132" t="str">
        <f>IF(SUM('Test Sample Data'!O$3:O$386)&gt;10,IF(AND(ISNUMBER('Test Sample Data'!O352),'Test Sample Data'!O352&lt;35,'Test Sample Data'!O352&gt;0),'Test Sample Data'!O352-'Choose Housekeeping Genes'!P$27,35-'Choose Housekeeping Genes'!P$27),"")</f>
        <v/>
      </c>
      <c r="P352" s="132" t="str">
        <f>IF(SUM('Test Sample Data'!P$3:P$386)&gt;10,IF(AND(ISNUMBER('Test Sample Data'!P352),'Test Sample Data'!P352&lt;35,'Test Sample Data'!P352&gt;0),'Test Sample Data'!P352-'Choose Housekeeping Genes'!Q$27,35-'Choose Housekeeping Genes'!Q$27),"")</f>
        <v/>
      </c>
      <c r="Q352" s="132" t="str">
        <f>IF(SUM('Test Sample Data'!Q$3:Q$386)&gt;10,IF(AND(ISNUMBER('Test Sample Data'!Q352),'Test Sample Data'!Q352&lt;35,'Test Sample Data'!Q352&gt;0),'Test Sample Data'!Q352-'Choose Housekeeping Genes'!R$27,35-'Choose Housekeeping Genes'!R$27),"")</f>
        <v/>
      </c>
      <c r="R352" s="132" t="str">
        <f>IF(SUM('Test Sample Data'!R$3:R$386)&gt;10,IF(AND(ISNUMBER('Test Sample Data'!R352),'Test Sample Data'!R352&lt;35,'Test Sample Data'!R352&gt;0),'Test Sample Data'!R352-'Choose Housekeeping Genes'!S$27,35-'Choose Housekeeping Genes'!S$27),"")</f>
        <v/>
      </c>
      <c r="S352" s="132" t="str">
        <f>IF(SUM('Test Sample Data'!S$3:S$386)&gt;10,IF(AND(ISNUMBER('Test Sample Data'!S352),'Test Sample Data'!S352&lt;35,'Test Sample Data'!S352&gt;0),'Test Sample Data'!S352-'Choose Housekeeping Genes'!T$27,35-'Choose Housekeeping Genes'!T$27),"")</f>
        <v/>
      </c>
      <c r="T352" s="132" t="str">
        <f>IF(SUM('Test Sample Data'!T$3:T$386)&gt;10,IF(AND(ISNUMBER('Test Sample Data'!T352),'Test Sample Data'!T352&lt;35,'Test Sample Data'!T352&gt;0),'Test Sample Data'!T352-'Choose Housekeeping Genes'!U$27,35-'Choose Housekeeping Genes'!U$27),"")</f>
        <v/>
      </c>
      <c r="U352" s="132" t="str">
        <f>IF(SUM('Test Sample Data'!U$3:U$386)&gt;10,IF(AND(ISNUMBER('Test Sample Data'!U352),'Test Sample Data'!U352&lt;35,'Test Sample Data'!U352&gt;0),'Test Sample Data'!U352-'Choose Housekeeping Genes'!V$27,35-'Choose Housekeeping Genes'!V$27),"")</f>
        <v/>
      </c>
      <c r="V352" s="132" t="str">
        <f>IF(SUM('Test Sample Data'!V$3:V$386)&gt;10,IF(AND(ISNUMBER('Test Sample Data'!V352),'Test Sample Data'!V352&lt;35,'Test Sample Data'!V352&gt;0),'Test Sample Data'!V352-'Choose Housekeeping Genes'!W$27,35-'Choose Housekeeping Genes'!W$27),"")</f>
        <v/>
      </c>
      <c r="W352" s="140" t="str">
        <f>'Control Sample Data'!A352</f>
        <v>MER11C</v>
      </c>
      <c r="X352" s="141" t="s">
        <v>398</v>
      </c>
      <c r="Y352" s="132" t="str">
        <f>IF(SUM('Control Sample Data'!C$3:C$386)&gt;10,IF(AND(ISNUMBER('Control Sample Data'!C352),'Control Sample Data'!C352&lt;35,'Control Sample Data'!C352&gt;0),'Control Sample Data'!C352-'Choose Housekeeping Genes'!AA$27,35-'Choose Housekeeping Genes'!AA$27),"")</f>
        <v/>
      </c>
      <c r="Z352" s="132" t="str">
        <f>IF(SUM('Control Sample Data'!D$3:D$386)&gt;10,IF(AND(ISNUMBER('Control Sample Data'!D352),'Control Sample Data'!D352&lt;35,'Control Sample Data'!D352&gt;0),'Control Sample Data'!D352-'Choose Housekeeping Genes'!AB$27,35-'Choose Housekeeping Genes'!AB$27),"")</f>
        <v/>
      </c>
      <c r="AA352" s="132" t="str">
        <f>IF(SUM('Control Sample Data'!E$3:E$386)&gt;10,IF(AND(ISNUMBER('Control Sample Data'!E352),'Control Sample Data'!E352&lt;35,'Control Sample Data'!E352&gt;0),'Control Sample Data'!E352-'Choose Housekeeping Genes'!AC$27,35-'Choose Housekeeping Genes'!AC$27),"")</f>
        <v/>
      </c>
      <c r="AB352" s="132" t="str">
        <f>IF(SUM('Control Sample Data'!F$3:F$386)&gt;10,IF(AND(ISNUMBER('Control Sample Data'!F352),'Control Sample Data'!F352&lt;35,'Control Sample Data'!F352&gt;0),'Control Sample Data'!F352-'Choose Housekeeping Genes'!AD$27,35-'Choose Housekeeping Genes'!AD$27),"")</f>
        <v/>
      </c>
      <c r="AC352" s="132" t="str">
        <f>IF(SUM('Control Sample Data'!G$3:G$386)&gt;10,IF(AND(ISNUMBER('Control Sample Data'!G352),'Control Sample Data'!G352&lt;35,'Control Sample Data'!G352&gt;0),'Control Sample Data'!G352-'Choose Housekeeping Genes'!AE$27,35-'Choose Housekeeping Genes'!AE$27),"")</f>
        <v/>
      </c>
      <c r="AD352" s="132" t="str">
        <f>IF(SUM('Control Sample Data'!H$3:H$386)&gt;10,IF(AND(ISNUMBER('Control Sample Data'!H352),'Control Sample Data'!H352&lt;35,'Control Sample Data'!H352&gt;0),'Control Sample Data'!H352-'Choose Housekeeping Genes'!AF$27,35-'Choose Housekeeping Genes'!AF$27),"")</f>
        <v/>
      </c>
      <c r="AE352" s="132" t="str">
        <f>IF(SUM('Control Sample Data'!I$3:I$386)&gt;10,IF(AND(ISNUMBER('Control Sample Data'!I352),'Control Sample Data'!I352&lt;35,'Control Sample Data'!I352&gt;0),'Control Sample Data'!I352-'Choose Housekeeping Genes'!AG$27,35-'Choose Housekeeping Genes'!AG$27),"")</f>
        <v/>
      </c>
      <c r="AF352" s="132" t="str">
        <f>IF(SUM('Control Sample Data'!J$3:J$386)&gt;10,IF(AND(ISNUMBER('Control Sample Data'!J352),'Control Sample Data'!J352&lt;35,'Control Sample Data'!J352&gt;0),'Control Sample Data'!J352-'Choose Housekeeping Genes'!AH$27,35-'Choose Housekeeping Genes'!AH$27),"")</f>
        <v/>
      </c>
      <c r="AG352" s="132" t="str">
        <f>IF(SUM('Control Sample Data'!K$3:K$386)&gt;10,IF(AND(ISNUMBER('Control Sample Data'!K352),'Control Sample Data'!K352&lt;35,'Control Sample Data'!K352&gt;0),'Control Sample Data'!K352-'Choose Housekeeping Genes'!AI$27,35-'Choose Housekeeping Genes'!AI$27),"")</f>
        <v/>
      </c>
      <c r="AH352" s="132" t="str">
        <f>IF(SUM('Control Sample Data'!L$3:L$386)&gt;10,IF(AND(ISNUMBER('Control Sample Data'!L352),'Control Sample Data'!L352&lt;35,'Control Sample Data'!L352&gt;0),'Control Sample Data'!L352-'Choose Housekeeping Genes'!AJ$27,35-'Choose Housekeeping Genes'!AJ$27),"")</f>
        <v/>
      </c>
      <c r="AI352" s="132" t="str">
        <f>IF(SUM('Control Sample Data'!M$3:M$386)&gt;10,IF(AND(ISNUMBER('Control Sample Data'!M352),'Control Sample Data'!M352&lt;35,'Control Sample Data'!M352&gt;0),'Control Sample Data'!M352-'Choose Housekeeping Genes'!AK$27,35-'Choose Housekeeping Genes'!AK$27),"")</f>
        <v/>
      </c>
      <c r="AJ352" s="132" t="str">
        <f>IF(SUM('Control Sample Data'!N$3:N$386)&gt;10,IF(AND(ISNUMBER('Control Sample Data'!N352),'Control Sample Data'!N352&lt;35,'Control Sample Data'!N352&gt;0),'Control Sample Data'!N352-'Choose Housekeeping Genes'!AL$27,35-'Choose Housekeeping Genes'!AL$27),"")</f>
        <v/>
      </c>
      <c r="AK352" s="132" t="str">
        <f>IF(SUM('Control Sample Data'!O$3:O$386)&gt;10,IF(AND(ISNUMBER('Control Sample Data'!O352),'Control Sample Data'!O352&lt;35,'Control Sample Data'!O352&gt;0),'Control Sample Data'!O352-'Choose Housekeeping Genes'!AM$27,35-'Choose Housekeeping Genes'!AM$27),"")</f>
        <v/>
      </c>
      <c r="AL352" s="132" t="str">
        <f>IF(SUM('Control Sample Data'!P$3:P$386)&gt;10,IF(AND(ISNUMBER('Control Sample Data'!P352),'Control Sample Data'!P352&lt;35,'Control Sample Data'!P352&gt;0),'Control Sample Data'!P352-'Choose Housekeeping Genes'!AN$27,35-'Choose Housekeeping Genes'!AN$27),"")</f>
        <v/>
      </c>
      <c r="AM352" s="132" t="str">
        <f>IF(SUM('Control Sample Data'!Q$3:Q$386)&gt;10,IF(AND(ISNUMBER('Control Sample Data'!Q352),'Control Sample Data'!Q352&lt;35,'Control Sample Data'!Q352&gt;0),'Control Sample Data'!Q352-'Choose Housekeeping Genes'!AO$27,35-'Choose Housekeeping Genes'!AO$27),"")</f>
        <v/>
      </c>
      <c r="AN352" s="132" t="str">
        <f>IF(SUM('Control Sample Data'!R$3:R$386)&gt;10,IF(AND(ISNUMBER('Control Sample Data'!R352),'Control Sample Data'!R352&lt;35,'Control Sample Data'!R352&gt;0),'Control Sample Data'!R352-'Choose Housekeeping Genes'!AP$27,35-'Choose Housekeeping Genes'!AP$27),"")</f>
        <v/>
      </c>
      <c r="AO352" s="132" t="str">
        <f>IF(SUM('Control Sample Data'!S$3:S$386)&gt;10,IF(AND(ISNUMBER('Control Sample Data'!S352),'Control Sample Data'!S352&lt;35,'Control Sample Data'!S352&gt;0),'Control Sample Data'!S352-'Choose Housekeeping Genes'!AQ$27,35-'Choose Housekeeping Genes'!AQ$27),"")</f>
        <v/>
      </c>
      <c r="AP352" s="132" t="str">
        <f>IF(SUM('Control Sample Data'!T$3:T$386)&gt;10,IF(AND(ISNUMBER('Control Sample Data'!T352),'Control Sample Data'!T352&lt;35,'Control Sample Data'!T352&gt;0),'Control Sample Data'!T352-'Choose Housekeeping Genes'!AR$27,35-'Choose Housekeeping Genes'!AR$27),"")</f>
        <v/>
      </c>
      <c r="AQ352" s="132" t="str">
        <f>IF(SUM('Control Sample Data'!U$3:U$386)&gt;10,IF(AND(ISNUMBER('Control Sample Data'!U352),'Control Sample Data'!U352&lt;35,'Control Sample Data'!U352&gt;0),'Control Sample Data'!U352-'Choose Housekeeping Genes'!AS$27,35-'Choose Housekeeping Genes'!AS$27),"")</f>
        <v/>
      </c>
      <c r="AR352" s="132" t="str">
        <f>IF(SUM('Control Sample Data'!V$3:V$386)&gt;10,IF(AND(ISNUMBER('Control Sample Data'!V352),'Control Sample Data'!V352&lt;35,'Control Sample Data'!V352&gt;0),'Control Sample Data'!V352-'Choose Housekeeping Genes'!AT$27,35-'Choose Housekeeping Genes'!AT$27),"")</f>
        <v/>
      </c>
      <c r="AS352" s="135" t="str">
        <f>'Control Sample Data'!A352</f>
        <v>MER11C</v>
      </c>
      <c r="AT352" s="35" t="s">
        <v>398</v>
      </c>
      <c r="AU352" s="132" t="str">
        <f ca="1">IF(ISNUMBER(C352-'Choose Housekeeping Genes'!D$17),C352-'Choose Housekeeping Genes'!D$17,"")</f>
        <v/>
      </c>
      <c r="AV352" s="132" t="str">
        <f ca="1">IF(ISNUMBER(D352-'Choose Housekeeping Genes'!E$17),D352-'Choose Housekeeping Genes'!E$17,"")</f>
        <v/>
      </c>
      <c r="AW352" s="132" t="str">
        <f ca="1">IF(ISNUMBER(E352-'Choose Housekeeping Genes'!F$17),E352-'Choose Housekeeping Genes'!F$17,"")</f>
        <v/>
      </c>
      <c r="AX352" s="132" t="str">
        <f ca="1">IF(ISNUMBER(F352-'Choose Housekeeping Genes'!G$17),F352-'Choose Housekeeping Genes'!G$17,"")</f>
        <v/>
      </c>
      <c r="AY352" s="132" t="str">
        <f ca="1">IF(ISNUMBER(G352-'Choose Housekeeping Genes'!H$17),G352-'Choose Housekeeping Genes'!H$17,"")</f>
        <v/>
      </c>
      <c r="AZ352" s="132" t="str">
        <f ca="1">IF(ISNUMBER(H352-'Choose Housekeeping Genes'!I$17),H352-'Choose Housekeeping Genes'!I$17,"")</f>
        <v/>
      </c>
      <c r="BA352" s="132" t="str">
        <f ca="1">IF(ISNUMBER(I352-'Choose Housekeeping Genes'!J$17),I352-'Choose Housekeeping Genes'!J$17,"")</f>
        <v/>
      </c>
      <c r="BB352" s="132" t="str">
        <f ca="1">IF(ISNUMBER(J352-'Choose Housekeeping Genes'!K$17),J352-'Choose Housekeeping Genes'!K$17,"")</f>
        <v/>
      </c>
      <c r="BC352" s="132" t="str">
        <f ca="1">IF(ISNUMBER(K352-'Choose Housekeeping Genes'!L$17),K352-'Choose Housekeeping Genes'!L$17,"")</f>
        <v/>
      </c>
      <c r="BD352" s="132" t="str">
        <f ca="1">IF(ISNUMBER(L352-'Choose Housekeeping Genes'!M$17),L352-'Choose Housekeeping Genes'!M$17,"")</f>
        <v/>
      </c>
      <c r="BE352" s="132" t="str">
        <f ca="1">IF(ISNUMBER(M352-'Choose Housekeeping Genes'!N$17),M352-'Choose Housekeeping Genes'!N$17,"")</f>
        <v/>
      </c>
      <c r="BF352" s="132" t="str">
        <f ca="1">IF(ISNUMBER(N352-'Choose Housekeeping Genes'!O$17),N352-'Choose Housekeeping Genes'!O$17,"")</f>
        <v/>
      </c>
      <c r="BG352" s="132" t="str">
        <f ca="1">IF(ISNUMBER(O352-'Choose Housekeeping Genes'!P$17),O352-'Choose Housekeeping Genes'!P$17,"")</f>
        <v/>
      </c>
      <c r="BH352" s="132" t="str">
        <f ca="1">IF(ISNUMBER(P352-'Choose Housekeeping Genes'!Q$17),P352-'Choose Housekeeping Genes'!Q$17,"")</f>
        <v/>
      </c>
      <c r="BI352" s="132" t="str">
        <f ca="1">IF(ISNUMBER(Q352-'Choose Housekeeping Genes'!R$17),Q352-'Choose Housekeeping Genes'!R$17,"")</f>
        <v/>
      </c>
      <c r="BJ352" s="132" t="str">
        <f ca="1">IF(ISNUMBER(R352-'Choose Housekeeping Genes'!S$17),R352-'Choose Housekeeping Genes'!S$17,"")</f>
        <v/>
      </c>
      <c r="BK352" s="132" t="str">
        <f ca="1">IF(ISNUMBER(S352-'Choose Housekeeping Genes'!T$17),S352-'Choose Housekeeping Genes'!T$17,"")</f>
        <v/>
      </c>
      <c r="BL352" s="132" t="str">
        <f ca="1">IF(ISNUMBER(T352-'Choose Housekeeping Genes'!U$17),T352-'Choose Housekeeping Genes'!U$17,"")</f>
        <v/>
      </c>
      <c r="BM352" s="132" t="str">
        <f ca="1">IF(ISNUMBER(U352-'Choose Housekeeping Genes'!V$17),U352-'Choose Housekeeping Genes'!V$17,"")</f>
        <v/>
      </c>
      <c r="BN352" s="132" t="str">
        <f ca="1">IF(ISNUMBER(V352-'Choose Housekeeping Genes'!W$17),V352-'Choose Housekeeping Genes'!W$17,"")</f>
        <v/>
      </c>
      <c r="BO352" s="142" t="str">
        <f t="shared" si="20"/>
        <v>MER11C</v>
      </c>
      <c r="BP352" s="141" t="s">
        <v>398</v>
      </c>
      <c r="BQ352" s="132" t="str">
        <f ca="1">IF(ISNUMBER(Y352-'Choose Housekeeping Genes'!AA$17),Y352-'Choose Housekeeping Genes'!AA$17,"")</f>
        <v/>
      </c>
      <c r="BR352" s="132" t="str">
        <f ca="1">IF(ISNUMBER(Z352-'Choose Housekeeping Genes'!AB$17),Z352-'Choose Housekeeping Genes'!AB$17,"")</f>
        <v/>
      </c>
      <c r="BS352" s="132" t="str">
        <f ca="1">IF(ISNUMBER(AA352-'Choose Housekeeping Genes'!AC$17),AA352-'Choose Housekeeping Genes'!AC$17,"")</f>
        <v/>
      </c>
      <c r="BT352" s="132" t="str">
        <f ca="1">IF(ISNUMBER(AB352-'Choose Housekeeping Genes'!AD$17),AB352-'Choose Housekeeping Genes'!AD$17,"")</f>
        <v/>
      </c>
      <c r="BU352" s="132" t="str">
        <f ca="1">IF(ISNUMBER(AC352-'Choose Housekeeping Genes'!AE$17),AC352-'Choose Housekeeping Genes'!AE$17,"")</f>
        <v/>
      </c>
      <c r="BV352" s="132" t="str">
        <f ca="1">IF(ISNUMBER(AD352-'Choose Housekeeping Genes'!AF$17),AD352-'Choose Housekeeping Genes'!AF$17,"")</f>
        <v/>
      </c>
      <c r="BW352" s="132" t="str">
        <f ca="1">IF(ISNUMBER(AE352-'Choose Housekeeping Genes'!AG$17),AE352-'Choose Housekeeping Genes'!AG$17,"")</f>
        <v/>
      </c>
      <c r="BX352" s="132" t="str">
        <f ca="1">IF(ISNUMBER(AF352-'Choose Housekeeping Genes'!AH$17),AF352-'Choose Housekeeping Genes'!AH$17,"")</f>
        <v/>
      </c>
      <c r="BY352" s="132" t="str">
        <f ca="1">IF(ISNUMBER(AG352-'Choose Housekeeping Genes'!AI$17),AG352-'Choose Housekeeping Genes'!AI$17,"")</f>
        <v/>
      </c>
      <c r="BZ352" s="132" t="str">
        <f ca="1">IF(ISNUMBER(AH352-'Choose Housekeeping Genes'!AJ$17),AH352-'Choose Housekeeping Genes'!AJ$17,"")</f>
        <v/>
      </c>
      <c r="CA352" s="132" t="str">
        <f ca="1">IF(ISNUMBER(AI352-'Choose Housekeeping Genes'!AK$17),AI352-'Choose Housekeeping Genes'!AK$17,"")</f>
        <v/>
      </c>
      <c r="CB352" s="132" t="str">
        <f ca="1">IF(ISNUMBER(AJ352-'Choose Housekeeping Genes'!AL$17),AJ352-'Choose Housekeeping Genes'!AL$17,"")</f>
        <v/>
      </c>
      <c r="CC352" s="132" t="str">
        <f ca="1">IF(ISNUMBER(AK352-'Choose Housekeeping Genes'!AM$17),AK352-'Choose Housekeeping Genes'!AM$17,"")</f>
        <v/>
      </c>
      <c r="CD352" s="132" t="str">
        <f ca="1">IF(ISNUMBER(AL352-'Choose Housekeeping Genes'!AN$17),AL352-'Choose Housekeeping Genes'!AN$17,"")</f>
        <v/>
      </c>
      <c r="CE352" s="132" t="str">
        <f ca="1">IF(ISNUMBER(AM352-'Choose Housekeeping Genes'!AO$17),AM352-'Choose Housekeeping Genes'!AO$17,"")</f>
        <v/>
      </c>
      <c r="CF352" s="132" t="str">
        <f ca="1">IF(ISNUMBER(AN352-'Choose Housekeeping Genes'!AP$17),AN352-'Choose Housekeeping Genes'!AP$17,"")</f>
        <v/>
      </c>
      <c r="CG352" s="132" t="str">
        <f ca="1">IF(ISNUMBER(AO352-'Choose Housekeeping Genes'!AQ$17),AO352-'Choose Housekeeping Genes'!AQ$17,"")</f>
        <v/>
      </c>
      <c r="CH352" s="132" t="str">
        <f ca="1">IF(ISNUMBER(AP352-'Choose Housekeeping Genes'!AR$17),AP352-'Choose Housekeeping Genes'!AR$17,"")</f>
        <v/>
      </c>
      <c r="CI352" s="132" t="str">
        <f ca="1">IF(ISNUMBER(AQ352-'Choose Housekeeping Genes'!AS$17),AQ352-'Choose Housekeeping Genes'!AS$17,"")</f>
        <v/>
      </c>
      <c r="CJ352" s="132" t="str">
        <f ca="1">IF(ISNUMBER(AR352-'Choose Housekeeping Genes'!AT$17),AR352-'Choose Housekeeping Genes'!AT$17,"")</f>
        <v/>
      </c>
      <c r="CK352" s="137" t="e">
        <f t="shared" ca="1" si="18"/>
        <v>#DIV/0!</v>
      </c>
      <c r="CL352" s="138" t="e">
        <f t="shared" ca="1" si="19"/>
        <v>#DIV/0!</v>
      </c>
    </row>
    <row r="353" spans="1:90" ht="12.75" x14ac:dyDescent="0.15">
      <c r="A353" s="131" t="str">
        <f>'Transcript table'!C353</f>
        <v>TERC</v>
      </c>
      <c r="B353" s="35" t="s">
        <v>399</v>
      </c>
      <c r="C353" s="132" t="str">
        <f>IF(SUM('Test Sample Data'!C$3:C$386)&gt;10,IF(AND(ISNUMBER('Test Sample Data'!C353),'Test Sample Data'!C353&lt;35,'Test Sample Data'!C353&gt;0),'Test Sample Data'!C353-'Choose Housekeeping Genes'!D$27,35-'Choose Housekeeping Genes'!D$27),"")</f>
        <v/>
      </c>
      <c r="D353" s="132" t="str">
        <f>IF(SUM('Test Sample Data'!D$3:D$386)&gt;10,IF(AND(ISNUMBER('Test Sample Data'!D353),'Test Sample Data'!D353&lt;35,'Test Sample Data'!D353&gt;0),'Test Sample Data'!D353-'Choose Housekeeping Genes'!E$27,35-'Choose Housekeeping Genes'!E$27),"")</f>
        <v/>
      </c>
      <c r="E353" s="132" t="str">
        <f>IF(SUM('Test Sample Data'!E$3:E$386)&gt;10,IF(AND(ISNUMBER('Test Sample Data'!E353),'Test Sample Data'!E353&lt;35,'Test Sample Data'!E353&gt;0),'Test Sample Data'!E353-'Choose Housekeeping Genes'!F$27,35-'Choose Housekeeping Genes'!F$27),"")</f>
        <v/>
      </c>
      <c r="F353" s="132" t="str">
        <f>IF(SUM('Test Sample Data'!F$3:F$386)&gt;10,IF(AND(ISNUMBER('Test Sample Data'!F353),'Test Sample Data'!F353&lt;35,'Test Sample Data'!F353&gt;0),'Test Sample Data'!F353-'Choose Housekeeping Genes'!G$27,35-'Choose Housekeeping Genes'!G$27),"")</f>
        <v/>
      </c>
      <c r="G353" s="132" t="str">
        <f>IF(SUM('Test Sample Data'!G$3:G$386)&gt;10,IF(AND(ISNUMBER('Test Sample Data'!G353),'Test Sample Data'!G353&lt;35,'Test Sample Data'!G353&gt;0),'Test Sample Data'!G353-'Choose Housekeeping Genes'!H$27,35-'Choose Housekeeping Genes'!H$27),"")</f>
        <v/>
      </c>
      <c r="H353" s="132" t="str">
        <f>IF(SUM('Test Sample Data'!H$3:H$386)&gt;10,IF(AND(ISNUMBER('Test Sample Data'!H353),'Test Sample Data'!H353&lt;35,'Test Sample Data'!H353&gt;0),'Test Sample Data'!H353-'Choose Housekeeping Genes'!I$27,35-'Choose Housekeeping Genes'!I$27),"")</f>
        <v/>
      </c>
      <c r="I353" s="132" t="str">
        <f>IF(SUM('Test Sample Data'!I$3:I$386)&gt;10,IF(AND(ISNUMBER('Test Sample Data'!I353),'Test Sample Data'!I353&lt;35,'Test Sample Data'!I353&gt;0),'Test Sample Data'!I353-'Choose Housekeeping Genes'!J$27,35-'Choose Housekeeping Genes'!J$27),"")</f>
        <v/>
      </c>
      <c r="J353" s="132" t="str">
        <f>IF(SUM('Test Sample Data'!J$3:J$386)&gt;10,IF(AND(ISNUMBER('Test Sample Data'!J353),'Test Sample Data'!J353&lt;35,'Test Sample Data'!J353&gt;0),'Test Sample Data'!J353-'Choose Housekeeping Genes'!K$27,35-'Choose Housekeeping Genes'!K$27),"")</f>
        <v/>
      </c>
      <c r="K353" s="132" t="str">
        <f>IF(SUM('Test Sample Data'!K$3:K$386)&gt;10,IF(AND(ISNUMBER('Test Sample Data'!K353),'Test Sample Data'!K353&lt;35,'Test Sample Data'!K353&gt;0),'Test Sample Data'!K353-'Choose Housekeeping Genes'!L$27,35-'Choose Housekeeping Genes'!L$27),"")</f>
        <v/>
      </c>
      <c r="L353" s="132" t="str">
        <f>IF(SUM('Test Sample Data'!L$3:L$386)&gt;10,IF(AND(ISNUMBER('Test Sample Data'!L353),'Test Sample Data'!L353&lt;35,'Test Sample Data'!L353&gt;0),'Test Sample Data'!L353-'Choose Housekeeping Genes'!M$27,35-'Choose Housekeeping Genes'!M$27),"")</f>
        <v/>
      </c>
      <c r="M353" s="132" t="str">
        <f>IF(SUM('Test Sample Data'!M$3:M$386)&gt;10,IF(AND(ISNUMBER('Test Sample Data'!M353),'Test Sample Data'!M353&lt;35,'Test Sample Data'!M353&gt;0),'Test Sample Data'!M353-'Choose Housekeeping Genes'!N$27,35-'Choose Housekeeping Genes'!N$27),"")</f>
        <v/>
      </c>
      <c r="N353" s="132" t="str">
        <f>IF(SUM('Test Sample Data'!N$3:N$386)&gt;10,IF(AND(ISNUMBER('Test Sample Data'!N353),'Test Sample Data'!N353&lt;35,'Test Sample Data'!N353&gt;0),'Test Sample Data'!N353-'Choose Housekeeping Genes'!O$27,35-'Choose Housekeeping Genes'!O$27),"")</f>
        <v/>
      </c>
      <c r="O353" s="132" t="str">
        <f>IF(SUM('Test Sample Data'!O$3:O$386)&gt;10,IF(AND(ISNUMBER('Test Sample Data'!O353),'Test Sample Data'!O353&lt;35,'Test Sample Data'!O353&gt;0),'Test Sample Data'!O353-'Choose Housekeeping Genes'!P$27,35-'Choose Housekeeping Genes'!P$27),"")</f>
        <v/>
      </c>
      <c r="P353" s="132" t="str">
        <f>IF(SUM('Test Sample Data'!P$3:P$386)&gt;10,IF(AND(ISNUMBER('Test Sample Data'!P353),'Test Sample Data'!P353&lt;35,'Test Sample Data'!P353&gt;0),'Test Sample Data'!P353-'Choose Housekeeping Genes'!Q$27,35-'Choose Housekeeping Genes'!Q$27),"")</f>
        <v/>
      </c>
      <c r="Q353" s="132" t="str">
        <f>IF(SUM('Test Sample Data'!Q$3:Q$386)&gt;10,IF(AND(ISNUMBER('Test Sample Data'!Q353),'Test Sample Data'!Q353&lt;35,'Test Sample Data'!Q353&gt;0),'Test Sample Data'!Q353-'Choose Housekeeping Genes'!R$27,35-'Choose Housekeeping Genes'!R$27),"")</f>
        <v/>
      </c>
      <c r="R353" s="132" t="str">
        <f>IF(SUM('Test Sample Data'!R$3:R$386)&gt;10,IF(AND(ISNUMBER('Test Sample Data'!R353),'Test Sample Data'!R353&lt;35,'Test Sample Data'!R353&gt;0),'Test Sample Data'!R353-'Choose Housekeeping Genes'!S$27,35-'Choose Housekeeping Genes'!S$27),"")</f>
        <v/>
      </c>
      <c r="S353" s="132" t="str">
        <f>IF(SUM('Test Sample Data'!S$3:S$386)&gt;10,IF(AND(ISNUMBER('Test Sample Data'!S353),'Test Sample Data'!S353&lt;35,'Test Sample Data'!S353&gt;0),'Test Sample Data'!S353-'Choose Housekeeping Genes'!T$27,35-'Choose Housekeeping Genes'!T$27),"")</f>
        <v/>
      </c>
      <c r="T353" s="132" t="str">
        <f>IF(SUM('Test Sample Data'!T$3:T$386)&gt;10,IF(AND(ISNUMBER('Test Sample Data'!T353),'Test Sample Data'!T353&lt;35,'Test Sample Data'!T353&gt;0),'Test Sample Data'!T353-'Choose Housekeeping Genes'!U$27,35-'Choose Housekeeping Genes'!U$27),"")</f>
        <v/>
      </c>
      <c r="U353" s="132" t="str">
        <f>IF(SUM('Test Sample Data'!U$3:U$386)&gt;10,IF(AND(ISNUMBER('Test Sample Data'!U353),'Test Sample Data'!U353&lt;35,'Test Sample Data'!U353&gt;0),'Test Sample Data'!U353-'Choose Housekeeping Genes'!V$27,35-'Choose Housekeeping Genes'!V$27),"")</f>
        <v/>
      </c>
      <c r="V353" s="132" t="str">
        <f>IF(SUM('Test Sample Data'!V$3:V$386)&gt;10,IF(AND(ISNUMBER('Test Sample Data'!V353),'Test Sample Data'!V353&lt;35,'Test Sample Data'!V353&gt;0),'Test Sample Data'!V353-'Choose Housekeeping Genes'!W$27,35-'Choose Housekeeping Genes'!W$27),"")</f>
        <v/>
      </c>
      <c r="W353" s="140" t="str">
        <f>'Control Sample Data'!A353</f>
        <v>TERC</v>
      </c>
      <c r="X353" s="141" t="s">
        <v>399</v>
      </c>
      <c r="Y353" s="132" t="str">
        <f>IF(SUM('Control Sample Data'!C$3:C$386)&gt;10,IF(AND(ISNUMBER('Control Sample Data'!C353),'Control Sample Data'!C353&lt;35,'Control Sample Data'!C353&gt;0),'Control Sample Data'!C353-'Choose Housekeeping Genes'!AA$27,35-'Choose Housekeeping Genes'!AA$27),"")</f>
        <v/>
      </c>
      <c r="Z353" s="132" t="str">
        <f>IF(SUM('Control Sample Data'!D$3:D$386)&gt;10,IF(AND(ISNUMBER('Control Sample Data'!D353),'Control Sample Data'!D353&lt;35,'Control Sample Data'!D353&gt;0),'Control Sample Data'!D353-'Choose Housekeeping Genes'!AB$27,35-'Choose Housekeeping Genes'!AB$27),"")</f>
        <v/>
      </c>
      <c r="AA353" s="132" t="str">
        <f>IF(SUM('Control Sample Data'!E$3:E$386)&gt;10,IF(AND(ISNUMBER('Control Sample Data'!E353),'Control Sample Data'!E353&lt;35,'Control Sample Data'!E353&gt;0),'Control Sample Data'!E353-'Choose Housekeeping Genes'!AC$27,35-'Choose Housekeeping Genes'!AC$27),"")</f>
        <v/>
      </c>
      <c r="AB353" s="132" t="str">
        <f>IF(SUM('Control Sample Data'!F$3:F$386)&gt;10,IF(AND(ISNUMBER('Control Sample Data'!F353),'Control Sample Data'!F353&lt;35,'Control Sample Data'!F353&gt;0),'Control Sample Data'!F353-'Choose Housekeeping Genes'!AD$27,35-'Choose Housekeeping Genes'!AD$27),"")</f>
        <v/>
      </c>
      <c r="AC353" s="132" t="str">
        <f>IF(SUM('Control Sample Data'!G$3:G$386)&gt;10,IF(AND(ISNUMBER('Control Sample Data'!G353),'Control Sample Data'!G353&lt;35,'Control Sample Data'!G353&gt;0),'Control Sample Data'!G353-'Choose Housekeeping Genes'!AE$27,35-'Choose Housekeeping Genes'!AE$27),"")</f>
        <v/>
      </c>
      <c r="AD353" s="132" t="str">
        <f>IF(SUM('Control Sample Data'!H$3:H$386)&gt;10,IF(AND(ISNUMBER('Control Sample Data'!H353),'Control Sample Data'!H353&lt;35,'Control Sample Data'!H353&gt;0),'Control Sample Data'!H353-'Choose Housekeeping Genes'!AF$27,35-'Choose Housekeeping Genes'!AF$27),"")</f>
        <v/>
      </c>
      <c r="AE353" s="132" t="str">
        <f>IF(SUM('Control Sample Data'!I$3:I$386)&gt;10,IF(AND(ISNUMBER('Control Sample Data'!I353),'Control Sample Data'!I353&lt;35,'Control Sample Data'!I353&gt;0),'Control Sample Data'!I353-'Choose Housekeeping Genes'!AG$27,35-'Choose Housekeeping Genes'!AG$27),"")</f>
        <v/>
      </c>
      <c r="AF353" s="132" t="str">
        <f>IF(SUM('Control Sample Data'!J$3:J$386)&gt;10,IF(AND(ISNUMBER('Control Sample Data'!J353),'Control Sample Data'!J353&lt;35,'Control Sample Data'!J353&gt;0),'Control Sample Data'!J353-'Choose Housekeeping Genes'!AH$27,35-'Choose Housekeeping Genes'!AH$27),"")</f>
        <v/>
      </c>
      <c r="AG353" s="132" t="str">
        <f>IF(SUM('Control Sample Data'!K$3:K$386)&gt;10,IF(AND(ISNUMBER('Control Sample Data'!K353),'Control Sample Data'!K353&lt;35,'Control Sample Data'!K353&gt;0),'Control Sample Data'!K353-'Choose Housekeeping Genes'!AI$27,35-'Choose Housekeeping Genes'!AI$27),"")</f>
        <v/>
      </c>
      <c r="AH353" s="132" t="str">
        <f>IF(SUM('Control Sample Data'!L$3:L$386)&gt;10,IF(AND(ISNUMBER('Control Sample Data'!L353),'Control Sample Data'!L353&lt;35,'Control Sample Data'!L353&gt;0),'Control Sample Data'!L353-'Choose Housekeeping Genes'!AJ$27,35-'Choose Housekeeping Genes'!AJ$27),"")</f>
        <v/>
      </c>
      <c r="AI353" s="132" t="str">
        <f>IF(SUM('Control Sample Data'!M$3:M$386)&gt;10,IF(AND(ISNUMBER('Control Sample Data'!M353),'Control Sample Data'!M353&lt;35,'Control Sample Data'!M353&gt;0),'Control Sample Data'!M353-'Choose Housekeeping Genes'!AK$27,35-'Choose Housekeeping Genes'!AK$27),"")</f>
        <v/>
      </c>
      <c r="AJ353" s="132" t="str">
        <f>IF(SUM('Control Sample Data'!N$3:N$386)&gt;10,IF(AND(ISNUMBER('Control Sample Data'!N353),'Control Sample Data'!N353&lt;35,'Control Sample Data'!N353&gt;0),'Control Sample Data'!N353-'Choose Housekeeping Genes'!AL$27,35-'Choose Housekeeping Genes'!AL$27),"")</f>
        <v/>
      </c>
      <c r="AK353" s="132" t="str">
        <f>IF(SUM('Control Sample Data'!O$3:O$386)&gt;10,IF(AND(ISNUMBER('Control Sample Data'!O353),'Control Sample Data'!O353&lt;35,'Control Sample Data'!O353&gt;0),'Control Sample Data'!O353-'Choose Housekeeping Genes'!AM$27,35-'Choose Housekeeping Genes'!AM$27),"")</f>
        <v/>
      </c>
      <c r="AL353" s="132" t="str">
        <f>IF(SUM('Control Sample Data'!P$3:P$386)&gt;10,IF(AND(ISNUMBER('Control Sample Data'!P353),'Control Sample Data'!P353&lt;35,'Control Sample Data'!P353&gt;0),'Control Sample Data'!P353-'Choose Housekeeping Genes'!AN$27,35-'Choose Housekeeping Genes'!AN$27),"")</f>
        <v/>
      </c>
      <c r="AM353" s="132" t="str">
        <f>IF(SUM('Control Sample Data'!Q$3:Q$386)&gt;10,IF(AND(ISNUMBER('Control Sample Data'!Q353),'Control Sample Data'!Q353&lt;35,'Control Sample Data'!Q353&gt;0),'Control Sample Data'!Q353-'Choose Housekeeping Genes'!AO$27,35-'Choose Housekeeping Genes'!AO$27),"")</f>
        <v/>
      </c>
      <c r="AN353" s="132" t="str">
        <f>IF(SUM('Control Sample Data'!R$3:R$386)&gt;10,IF(AND(ISNUMBER('Control Sample Data'!R353),'Control Sample Data'!R353&lt;35,'Control Sample Data'!R353&gt;0),'Control Sample Data'!R353-'Choose Housekeeping Genes'!AP$27,35-'Choose Housekeeping Genes'!AP$27),"")</f>
        <v/>
      </c>
      <c r="AO353" s="132" t="str">
        <f>IF(SUM('Control Sample Data'!S$3:S$386)&gt;10,IF(AND(ISNUMBER('Control Sample Data'!S353),'Control Sample Data'!S353&lt;35,'Control Sample Data'!S353&gt;0),'Control Sample Data'!S353-'Choose Housekeeping Genes'!AQ$27,35-'Choose Housekeeping Genes'!AQ$27),"")</f>
        <v/>
      </c>
      <c r="AP353" s="132" t="str">
        <f>IF(SUM('Control Sample Data'!T$3:T$386)&gt;10,IF(AND(ISNUMBER('Control Sample Data'!T353),'Control Sample Data'!T353&lt;35,'Control Sample Data'!T353&gt;0),'Control Sample Data'!T353-'Choose Housekeeping Genes'!AR$27,35-'Choose Housekeeping Genes'!AR$27),"")</f>
        <v/>
      </c>
      <c r="AQ353" s="132" t="str">
        <f>IF(SUM('Control Sample Data'!U$3:U$386)&gt;10,IF(AND(ISNUMBER('Control Sample Data'!U353),'Control Sample Data'!U353&lt;35,'Control Sample Data'!U353&gt;0),'Control Sample Data'!U353-'Choose Housekeeping Genes'!AS$27,35-'Choose Housekeeping Genes'!AS$27),"")</f>
        <v/>
      </c>
      <c r="AR353" s="132" t="str">
        <f>IF(SUM('Control Sample Data'!V$3:V$386)&gt;10,IF(AND(ISNUMBER('Control Sample Data'!V353),'Control Sample Data'!V353&lt;35,'Control Sample Data'!V353&gt;0),'Control Sample Data'!V353-'Choose Housekeeping Genes'!AT$27,35-'Choose Housekeeping Genes'!AT$27),"")</f>
        <v/>
      </c>
      <c r="AS353" s="135" t="str">
        <f>'Control Sample Data'!A353</f>
        <v>TERC</v>
      </c>
      <c r="AT353" s="35" t="s">
        <v>399</v>
      </c>
      <c r="AU353" s="132" t="str">
        <f ca="1">IF(ISNUMBER(C353-'Choose Housekeeping Genes'!D$17),C353-'Choose Housekeeping Genes'!D$17,"")</f>
        <v/>
      </c>
      <c r="AV353" s="132" t="str">
        <f ca="1">IF(ISNUMBER(D353-'Choose Housekeeping Genes'!E$17),D353-'Choose Housekeeping Genes'!E$17,"")</f>
        <v/>
      </c>
      <c r="AW353" s="132" t="str">
        <f ca="1">IF(ISNUMBER(E353-'Choose Housekeeping Genes'!F$17),E353-'Choose Housekeeping Genes'!F$17,"")</f>
        <v/>
      </c>
      <c r="AX353" s="132" t="str">
        <f ca="1">IF(ISNUMBER(F353-'Choose Housekeeping Genes'!G$17),F353-'Choose Housekeeping Genes'!G$17,"")</f>
        <v/>
      </c>
      <c r="AY353" s="132" t="str">
        <f ca="1">IF(ISNUMBER(G353-'Choose Housekeeping Genes'!H$17),G353-'Choose Housekeeping Genes'!H$17,"")</f>
        <v/>
      </c>
      <c r="AZ353" s="132" t="str">
        <f ca="1">IF(ISNUMBER(H353-'Choose Housekeeping Genes'!I$17),H353-'Choose Housekeeping Genes'!I$17,"")</f>
        <v/>
      </c>
      <c r="BA353" s="132" t="str">
        <f ca="1">IF(ISNUMBER(I353-'Choose Housekeeping Genes'!J$17),I353-'Choose Housekeeping Genes'!J$17,"")</f>
        <v/>
      </c>
      <c r="BB353" s="132" t="str">
        <f ca="1">IF(ISNUMBER(J353-'Choose Housekeeping Genes'!K$17),J353-'Choose Housekeeping Genes'!K$17,"")</f>
        <v/>
      </c>
      <c r="BC353" s="132" t="str">
        <f ca="1">IF(ISNUMBER(K353-'Choose Housekeeping Genes'!L$17),K353-'Choose Housekeeping Genes'!L$17,"")</f>
        <v/>
      </c>
      <c r="BD353" s="132" t="str">
        <f ca="1">IF(ISNUMBER(L353-'Choose Housekeeping Genes'!M$17),L353-'Choose Housekeeping Genes'!M$17,"")</f>
        <v/>
      </c>
      <c r="BE353" s="132" t="str">
        <f ca="1">IF(ISNUMBER(M353-'Choose Housekeeping Genes'!N$17),M353-'Choose Housekeeping Genes'!N$17,"")</f>
        <v/>
      </c>
      <c r="BF353" s="132" t="str">
        <f ca="1">IF(ISNUMBER(N353-'Choose Housekeeping Genes'!O$17),N353-'Choose Housekeeping Genes'!O$17,"")</f>
        <v/>
      </c>
      <c r="BG353" s="132" t="str">
        <f ca="1">IF(ISNUMBER(O353-'Choose Housekeeping Genes'!P$17),O353-'Choose Housekeeping Genes'!P$17,"")</f>
        <v/>
      </c>
      <c r="BH353" s="132" t="str">
        <f ca="1">IF(ISNUMBER(P353-'Choose Housekeeping Genes'!Q$17),P353-'Choose Housekeeping Genes'!Q$17,"")</f>
        <v/>
      </c>
      <c r="BI353" s="132" t="str">
        <f ca="1">IF(ISNUMBER(Q353-'Choose Housekeeping Genes'!R$17),Q353-'Choose Housekeeping Genes'!R$17,"")</f>
        <v/>
      </c>
      <c r="BJ353" s="132" t="str">
        <f ca="1">IF(ISNUMBER(R353-'Choose Housekeeping Genes'!S$17),R353-'Choose Housekeeping Genes'!S$17,"")</f>
        <v/>
      </c>
      <c r="BK353" s="132" t="str">
        <f ca="1">IF(ISNUMBER(S353-'Choose Housekeeping Genes'!T$17),S353-'Choose Housekeeping Genes'!T$17,"")</f>
        <v/>
      </c>
      <c r="BL353" s="132" t="str">
        <f ca="1">IF(ISNUMBER(T353-'Choose Housekeeping Genes'!U$17),T353-'Choose Housekeeping Genes'!U$17,"")</f>
        <v/>
      </c>
      <c r="BM353" s="132" t="str">
        <f ca="1">IF(ISNUMBER(U353-'Choose Housekeeping Genes'!V$17),U353-'Choose Housekeeping Genes'!V$17,"")</f>
        <v/>
      </c>
      <c r="BN353" s="132" t="str">
        <f ca="1">IF(ISNUMBER(V353-'Choose Housekeeping Genes'!W$17),V353-'Choose Housekeeping Genes'!W$17,"")</f>
        <v/>
      </c>
      <c r="BO353" s="142" t="str">
        <f t="shared" si="20"/>
        <v>TERC</v>
      </c>
      <c r="BP353" s="141" t="s">
        <v>399</v>
      </c>
      <c r="BQ353" s="132" t="str">
        <f ca="1">IF(ISNUMBER(Y353-'Choose Housekeeping Genes'!AA$17),Y353-'Choose Housekeeping Genes'!AA$17,"")</f>
        <v/>
      </c>
      <c r="BR353" s="132" t="str">
        <f ca="1">IF(ISNUMBER(Z353-'Choose Housekeeping Genes'!AB$17),Z353-'Choose Housekeeping Genes'!AB$17,"")</f>
        <v/>
      </c>
      <c r="BS353" s="132" t="str">
        <f ca="1">IF(ISNUMBER(AA353-'Choose Housekeeping Genes'!AC$17),AA353-'Choose Housekeeping Genes'!AC$17,"")</f>
        <v/>
      </c>
      <c r="BT353" s="132" t="str">
        <f ca="1">IF(ISNUMBER(AB353-'Choose Housekeeping Genes'!AD$17),AB353-'Choose Housekeeping Genes'!AD$17,"")</f>
        <v/>
      </c>
      <c r="BU353" s="132" t="str">
        <f ca="1">IF(ISNUMBER(AC353-'Choose Housekeeping Genes'!AE$17),AC353-'Choose Housekeeping Genes'!AE$17,"")</f>
        <v/>
      </c>
      <c r="BV353" s="132" t="str">
        <f ca="1">IF(ISNUMBER(AD353-'Choose Housekeeping Genes'!AF$17),AD353-'Choose Housekeeping Genes'!AF$17,"")</f>
        <v/>
      </c>
      <c r="BW353" s="132" t="str">
        <f ca="1">IF(ISNUMBER(AE353-'Choose Housekeeping Genes'!AG$17),AE353-'Choose Housekeeping Genes'!AG$17,"")</f>
        <v/>
      </c>
      <c r="BX353" s="132" t="str">
        <f ca="1">IF(ISNUMBER(AF353-'Choose Housekeeping Genes'!AH$17),AF353-'Choose Housekeeping Genes'!AH$17,"")</f>
        <v/>
      </c>
      <c r="BY353" s="132" t="str">
        <f ca="1">IF(ISNUMBER(AG353-'Choose Housekeeping Genes'!AI$17),AG353-'Choose Housekeeping Genes'!AI$17,"")</f>
        <v/>
      </c>
      <c r="BZ353" s="132" t="str">
        <f ca="1">IF(ISNUMBER(AH353-'Choose Housekeeping Genes'!AJ$17),AH353-'Choose Housekeeping Genes'!AJ$17,"")</f>
        <v/>
      </c>
      <c r="CA353" s="132" t="str">
        <f ca="1">IF(ISNUMBER(AI353-'Choose Housekeeping Genes'!AK$17),AI353-'Choose Housekeeping Genes'!AK$17,"")</f>
        <v/>
      </c>
      <c r="CB353" s="132" t="str">
        <f ca="1">IF(ISNUMBER(AJ353-'Choose Housekeeping Genes'!AL$17),AJ353-'Choose Housekeeping Genes'!AL$17,"")</f>
        <v/>
      </c>
      <c r="CC353" s="132" t="str">
        <f ca="1">IF(ISNUMBER(AK353-'Choose Housekeeping Genes'!AM$17),AK353-'Choose Housekeeping Genes'!AM$17,"")</f>
        <v/>
      </c>
      <c r="CD353" s="132" t="str">
        <f ca="1">IF(ISNUMBER(AL353-'Choose Housekeeping Genes'!AN$17),AL353-'Choose Housekeeping Genes'!AN$17,"")</f>
        <v/>
      </c>
      <c r="CE353" s="132" t="str">
        <f ca="1">IF(ISNUMBER(AM353-'Choose Housekeeping Genes'!AO$17),AM353-'Choose Housekeeping Genes'!AO$17,"")</f>
        <v/>
      </c>
      <c r="CF353" s="132" t="str">
        <f ca="1">IF(ISNUMBER(AN353-'Choose Housekeeping Genes'!AP$17),AN353-'Choose Housekeeping Genes'!AP$17,"")</f>
        <v/>
      </c>
      <c r="CG353" s="132" t="str">
        <f ca="1">IF(ISNUMBER(AO353-'Choose Housekeeping Genes'!AQ$17),AO353-'Choose Housekeeping Genes'!AQ$17,"")</f>
        <v/>
      </c>
      <c r="CH353" s="132" t="str">
        <f ca="1">IF(ISNUMBER(AP353-'Choose Housekeeping Genes'!AR$17),AP353-'Choose Housekeeping Genes'!AR$17,"")</f>
        <v/>
      </c>
      <c r="CI353" s="132" t="str">
        <f ca="1">IF(ISNUMBER(AQ353-'Choose Housekeeping Genes'!AS$17),AQ353-'Choose Housekeeping Genes'!AS$17,"")</f>
        <v/>
      </c>
      <c r="CJ353" s="132" t="str">
        <f ca="1">IF(ISNUMBER(AR353-'Choose Housekeeping Genes'!AT$17),AR353-'Choose Housekeeping Genes'!AT$17,"")</f>
        <v/>
      </c>
      <c r="CK353" s="137" t="e">
        <f t="shared" ca="1" si="18"/>
        <v>#DIV/0!</v>
      </c>
      <c r="CL353" s="138" t="e">
        <f t="shared" ca="1" si="19"/>
        <v>#DIV/0!</v>
      </c>
    </row>
    <row r="354" spans="1:90" ht="12.75" x14ac:dyDescent="0.15">
      <c r="A354" s="131" t="str">
        <f>'Transcript table'!C354</f>
        <v>TSIX</v>
      </c>
      <c r="B354" s="35" t="s">
        <v>400</v>
      </c>
      <c r="C354" s="132" t="str">
        <f>IF(SUM('Test Sample Data'!C$3:C$386)&gt;10,IF(AND(ISNUMBER('Test Sample Data'!C354),'Test Sample Data'!C354&lt;35,'Test Sample Data'!C354&gt;0),'Test Sample Data'!C354-'Choose Housekeeping Genes'!D$27,35-'Choose Housekeeping Genes'!D$27),"")</f>
        <v/>
      </c>
      <c r="D354" s="132" t="str">
        <f>IF(SUM('Test Sample Data'!D$3:D$386)&gt;10,IF(AND(ISNUMBER('Test Sample Data'!D354),'Test Sample Data'!D354&lt;35,'Test Sample Data'!D354&gt;0),'Test Sample Data'!D354-'Choose Housekeeping Genes'!E$27,35-'Choose Housekeeping Genes'!E$27),"")</f>
        <v/>
      </c>
      <c r="E354" s="132" t="str">
        <f>IF(SUM('Test Sample Data'!E$3:E$386)&gt;10,IF(AND(ISNUMBER('Test Sample Data'!E354),'Test Sample Data'!E354&lt;35,'Test Sample Data'!E354&gt;0),'Test Sample Data'!E354-'Choose Housekeeping Genes'!F$27,35-'Choose Housekeeping Genes'!F$27),"")</f>
        <v/>
      </c>
      <c r="F354" s="132" t="str">
        <f>IF(SUM('Test Sample Data'!F$3:F$386)&gt;10,IF(AND(ISNUMBER('Test Sample Data'!F354),'Test Sample Data'!F354&lt;35,'Test Sample Data'!F354&gt;0),'Test Sample Data'!F354-'Choose Housekeeping Genes'!G$27,35-'Choose Housekeeping Genes'!G$27),"")</f>
        <v/>
      </c>
      <c r="G354" s="132" t="str">
        <f>IF(SUM('Test Sample Data'!G$3:G$386)&gt;10,IF(AND(ISNUMBER('Test Sample Data'!G354),'Test Sample Data'!G354&lt;35,'Test Sample Data'!G354&gt;0),'Test Sample Data'!G354-'Choose Housekeeping Genes'!H$27,35-'Choose Housekeeping Genes'!H$27),"")</f>
        <v/>
      </c>
      <c r="H354" s="132" t="str">
        <f>IF(SUM('Test Sample Data'!H$3:H$386)&gt;10,IF(AND(ISNUMBER('Test Sample Data'!H354),'Test Sample Data'!H354&lt;35,'Test Sample Data'!H354&gt;0),'Test Sample Data'!H354-'Choose Housekeeping Genes'!I$27,35-'Choose Housekeeping Genes'!I$27),"")</f>
        <v/>
      </c>
      <c r="I354" s="132" t="str">
        <f>IF(SUM('Test Sample Data'!I$3:I$386)&gt;10,IF(AND(ISNUMBER('Test Sample Data'!I354),'Test Sample Data'!I354&lt;35,'Test Sample Data'!I354&gt;0),'Test Sample Data'!I354-'Choose Housekeeping Genes'!J$27,35-'Choose Housekeeping Genes'!J$27),"")</f>
        <v/>
      </c>
      <c r="J354" s="132" t="str">
        <f>IF(SUM('Test Sample Data'!J$3:J$386)&gt;10,IF(AND(ISNUMBER('Test Sample Data'!J354),'Test Sample Data'!J354&lt;35,'Test Sample Data'!J354&gt;0),'Test Sample Data'!J354-'Choose Housekeeping Genes'!K$27,35-'Choose Housekeeping Genes'!K$27),"")</f>
        <v/>
      </c>
      <c r="K354" s="132" t="str">
        <f>IF(SUM('Test Sample Data'!K$3:K$386)&gt;10,IF(AND(ISNUMBER('Test Sample Data'!K354),'Test Sample Data'!K354&lt;35,'Test Sample Data'!K354&gt;0),'Test Sample Data'!K354-'Choose Housekeeping Genes'!L$27,35-'Choose Housekeeping Genes'!L$27),"")</f>
        <v/>
      </c>
      <c r="L354" s="132" t="str">
        <f>IF(SUM('Test Sample Data'!L$3:L$386)&gt;10,IF(AND(ISNUMBER('Test Sample Data'!L354),'Test Sample Data'!L354&lt;35,'Test Sample Data'!L354&gt;0),'Test Sample Data'!L354-'Choose Housekeeping Genes'!M$27,35-'Choose Housekeeping Genes'!M$27),"")</f>
        <v/>
      </c>
      <c r="M354" s="132" t="str">
        <f>IF(SUM('Test Sample Data'!M$3:M$386)&gt;10,IF(AND(ISNUMBER('Test Sample Data'!M354),'Test Sample Data'!M354&lt;35,'Test Sample Data'!M354&gt;0),'Test Sample Data'!M354-'Choose Housekeeping Genes'!N$27,35-'Choose Housekeeping Genes'!N$27),"")</f>
        <v/>
      </c>
      <c r="N354" s="132" t="str">
        <f>IF(SUM('Test Sample Data'!N$3:N$386)&gt;10,IF(AND(ISNUMBER('Test Sample Data'!N354),'Test Sample Data'!N354&lt;35,'Test Sample Data'!N354&gt;0),'Test Sample Data'!N354-'Choose Housekeeping Genes'!O$27,35-'Choose Housekeeping Genes'!O$27),"")</f>
        <v/>
      </c>
      <c r="O354" s="132" t="str">
        <f>IF(SUM('Test Sample Data'!O$3:O$386)&gt;10,IF(AND(ISNUMBER('Test Sample Data'!O354),'Test Sample Data'!O354&lt;35,'Test Sample Data'!O354&gt;0),'Test Sample Data'!O354-'Choose Housekeeping Genes'!P$27,35-'Choose Housekeeping Genes'!P$27),"")</f>
        <v/>
      </c>
      <c r="P354" s="132" t="str">
        <f>IF(SUM('Test Sample Data'!P$3:P$386)&gt;10,IF(AND(ISNUMBER('Test Sample Data'!P354),'Test Sample Data'!P354&lt;35,'Test Sample Data'!P354&gt;0),'Test Sample Data'!P354-'Choose Housekeeping Genes'!Q$27,35-'Choose Housekeeping Genes'!Q$27),"")</f>
        <v/>
      </c>
      <c r="Q354" s="132" t="str">
        <f>IF(SUM('Test Sample Data'!Q$3:Q$386)&gt;10,IF(AND(ISNUMBER('Test Sample Data'!Q354),'Test Sample Data'!Q354&lt;35,'Test Sample Data'!Q354&gt;0),'Test Sample Data'!Q354-'Choose Housekeeping Genes'!R$27,35-'Choose Housekeeping Genes'!R$27),"")</f>
        <v/>
      </c>
      <c r="R354" s="132" t="str">
        <f>IF(SUM('Test Sample Data'!R$3:R$386)&gt;10,IF(AND(ISNUMBER('Test Sample Data'!R354),'Test Sample Data'!R354&lt;35,'Test Sample Data'!R354&gt;0),'Test Sample Data'!R354-'Choose Housekeeping Genes'!S$27,35-'Choose Housekeeping Genes'!S$27),"")</f>
        <v/>
      </c>
      <c r="S354" s="132" t="str">
        <f>IF(SUM('Test Sample Data'!S$3:S$386)&gt;10,IF(AND(ISNUMBER('Test Sample Data'!S354),'Test Sample Data'!S354&lt;35,'Test Sample Data'!S354&gt;0),'Test Sample Data'!S354-'Choose Housekeeping Genes'!T$27,35-'Choose Housekeeping Genes'!T$27),"")</f>
        <v/>
      </c>
      <c r="T354" s="132" t="str">
        <f>IF(SUM('Test Sample Data'!T$3:T$386)&gt;10,IF(AND(ISNUMBER('Test Sample Data'!T354),'Test Sample Data'!T354&lt;35,'Test Sample Data'!T354&gt;0),'Test Sample Data'!T354-'Choose Housekeeping Genes'!U$27,35-'Choose Housekeeping Genes'!U$27),"")</f>
        <v/>
      </c>
      <c r="U354" s="132" t="str">
        <f>IF(SUM('Test Sample Data'!U$3:U$386)&gt;10,IF(AND(ISNUMBER('Test Sample Data'!U354),'Test Sample Data'!U354&lt;35,'Test Sample Data'!U354&gt;0),'Test Sample Data'!U354-'Choose Housekeeping Genes'!V$27,35-'Choose Housekeeping Genes'!V$27),"")</f>
        <v/>
      </c>
      <c r="V354" s="132" t="str">
        <f>IF(SUM('Test Sample Data'!V$3:V$386)&gt;10,IF(AND(ISNUMBER('Test Sample Data'!V354),'Test Sample Data'!V354&lt;35,'Test Sample Data'!V354&gt;0),'Test Sample Data'!V354-'Choose Housekeeping Genes'!W$27,35-'Choose Housekeeping Genes'!W$27),"")</f>
        <v/>
      </c>
      <c r="W354" s="140" t="str">
        <f>'Control Sample Data'!A354</f>
        <v>TSIX</v>
      </c>
      <c r="X354" s="141" t="s">
        <v>400</v>
      </c>
      <c r="Y354" s="132" t="str">
        <f>IF(SUM('Control Sample Data'!C$3:C$386)&gt;10,IF(AND(ISNUMBER('Control Sample Data'!C354),'Control Sample Data'!C354&lt;35,'Control Sample Data'!C354&gt;0),'Control Sample Data'!C354-'Choose Housekeeping Genes'!AA$27,35-'Choose Housekeeping Genes'!AA$27),"")</f>
        <v/>
      </c>
      <c r="Z354" s="132" t="str">
        <f>IF(SUM('Control Sample Data'!D$3:D$386)&gt;10,IF(AND(ISNUMBER('Control Sample Data'!D354),'Control Sample Data'!D354&lt;35,'Control Sample Data'!D354&gt;0),'Control Sample Data'!D354-'Choose Housekeeping Genes'!AB$27,35-'Choose Housekeeping Genes'!AB$27),"")</f>
        <v/>
      </c>
      <c r="AA354" s="132" t="str">
        <f>IF(SUM('Control Sample Data'!E$3:E$386)&gt;10,IF(AND(ISNUMBER('Control Sample Data'!E354),'Control Sample Data'!E354&lt;35,'Control Sample Data'!E354&gt;0),'Control Sample Data'!E354-'Choose Housekeeping Genes'!AC$27,35-'Choose Housekeeping Genes'!AC$27),"")</f>
        <v/>
      </c>
      <c r="AB354" s="132" t="str">
        <f>IF(SUM('Control Sample Data'!F$3:F$386)&gt;10,IF(AND(ISNUMBER('Control Sample Data'!F354),'Control Sample Data'!F354&lt;35,'Control Sample Data'!F354&gt;0),'Control Sample Data'!F354-'Choose Housekeeping Genes'!AD$27,35-'Choose Housekeeping Genes'!AD$27),"")</f>
        <v/>
      </c>
      <c r="AC354" s="132" t="str">
        <f>IF(SUM('Control Sample Data'!G$3:G$386)&gt;10,IF(AND(ISNUMBER('Control Sample Data'!G354),'Control Sample Data'!G354&lt;35,'Control Sample Data'!G354&gt;0),'Control Sample Data'!G354-'Choose Housekeeping Genes'!AE$27,35-'Choose Housekeeping Genes'!AE$27),"")</f>
        <v/>
      </c>
      <c r="AD354" s="132" t="str">
        <f>IF(SUM('Control Sample Data'!H$3:H$386)&gt;10,IF(AND(ISNUMBER('Control Sample Data'!H354),'Control Sample Data'!H354&lt;35,'Control Sample Data'!H354&gt;0),'Control Sample Data'!H354-'Choose Housekeeping Genes'!AF$27,35-'Choose Housekeeping Genes'!AF$27),"")</f>
        <v/>
      </c>
      <c r="AE354" s="132" t="str">
        <f>IF(SUM('Control Sample Data'!I$3:I$386)&gt;10,IF(AND(ISNUMBER('Control Sample Data'!I354),'Control Sample Data'!I354&lt;35,'Control Sample Data'!I354&gt;0),'Control Sample Data'!I354-'Choose Housekeeping Genes'!AG$27,35-'Choose Housekeeping Genes'!AG$27),"")</f>
        <v/>
      </c>
      <c r="AF354" s="132" t="str">
        <f>IF(SUM('Control Sample Data'!J$3:J$386)&gt;10,IF(AND(ISNUMBER('Control Sample Data'!J354),'Control Sample Data'!J354&lt;35,'Control Sample Data'!J354&gt;0),'Control Sample Data'!J354-'Choose Housekeeping Genes'!AH$27,35-'Choose Housekeeping Genes'!AH$27),"")</f>
        <v/>
      </c>
      <c r="AG354" s="132" t="str">
        <f>IF(SUM('Control Sample Data'!K$3:K$386)&gt;10,IF(AND(ISNUMBER('Control Sample Data'!K354),'Control Sample Data'!K354&lt;35,'Control Sample Data'!K354&gt;0),'Control Sample Data'!K354-'Choose Housekeeping Genes'!AI$27,35-'Choose Housekeeping Genes'!AI$27),"")</f>
        <v/>
      </c>
      <c r="AH354" s="132" t="str">
        <f>IF(SUM('Control Sample Data'!L$3:L$386)&gt;10,IF(AND(ISNUMBER('Control Sample Data'!L354),'Control Sample Data'!L354&lt;35,'Control Sample Data'!L354&gt;0),'Control Sample Data'!L354-'Choose Housekeeping Genes'!AJ$27,35-'Choose Housekeeping Genes'!AJ$27),"")</f>
        <v/>
      </c>
      <c r="AI354" s="132" t="str">
        <f>IF(SUM('Control Sample Data'!M$3:M$386)&gt;10,IF(AND(ISNUMBER('Control Sample Data'!M354),'Control Sample Data'!M354&lt;35,'Control Sample Data'!M354&gt;0),'Control Sample Data'!M354-'Choose Housekeeping Genes'!AK$27,35-'Choose Housekeeping Genes'!AK$27),"")</f>
        <v/>
      </c>
      <c r="AJ354" s="132" t="str">
        <f>IF(SUM('Control Sample Data'!N$3:N$386)&gt;10,IF(AND(ISNUMBER('Control Sample Data'!N354),'Control Sample Data'!N354&lt;35,'Control Sample Data'!N354&gt;0),'Control Sample Data'!N354-'Choose Housekeeping Genes'!AL$27,35-'Choose Housekeeping Genes'!AL$27),"")</f>
        <v/>
      </c>
      <c r="AK354" s="132" t="str">
        <f>IF(SUM('Control Sample Data'!O$3:O$386)&gt;10,IF(AND(ISNUMBER('Control Sample Data'!O354),'Control Sample Data'!O354&lt;35,'Control Sample Data'!O354&gt;0),'Control Sample Data'!O354-'Choose Housekeeping Genes'!AM$27,35-'Choose Housekeeping Genes'!AM$27),"")</f>
        <v/>
      </c>
      <c r="AL354" s="132" t="str">
        <f>IF(SUM('Control Sample Data'!P$3:P$386)&gt;10,IF(AND(ISNUMBER('Control Sample Data'!P354),'Control Sample Data'!P354&lt;35,'Control Sample Data'!P354&gt;0),'Control Sample Data'!P354-'Choose Housekeeping Genes'!AN$27,35-'Choose Housekeeping Genes'!AN$27),"")</f>
        <v/>
      </c>
      <c r="AM354" s="132" t="str">
        <f>IF(SUM('Control Sample Data'!Q$3:Q$386)&gt;10,IF(AND(ISNUMBER('Control Sample Data'!Q354),'Control Sample Data'!Q354&lt;35,'Control Sample Data'!Q354&gt;0),'Control Sample Data'!Q354-'Choose Housekeeping Genes'!AO$27,35-'Choose Housekeeping Genes'!AO$27),"")</f>
        <v/>
      </c>
      <c r="AN354" s="132" t="str">
        <f>IF(SUM('Control Sample Data'!R$3:R$386)&gt;10,IF(AND(ISNUMBER('Control Sample Data'!R354),'Control Sample Data'!R354&lt;35,'Control Sample Data'!R354&gt;0),'Control Sample Data'!R354-'Choose Housekeeping Genes'!AP$27,35-'Choose Housekeeping Genes'!AP$27),"")</f>
        <v/>
      </c>
      <c r="AO354" s="132" t="str">
        <f>IF(SUM('Control Sample Data'!S$3:S$386)&gt;10,IF(AND(ISNUMBER('Control Sample Data'!S354),'Control Sample Data'!S354&lt;35,'Control Sample Data'!S354&gt;0),'Control Sample Data'!S354-'Choose Housekeeping Genes'!AQ$27,35-'Choose Housekeeping Genes'!AQ$27),"")</f>
        <v/>
      </c>
      <c r="AP354" s="132" t="str">
        <f>IF(SUM('Control Sample Data'!T$3:T$386)&gt;10,IF(AND(ISNUMBER('Control Sample Data'!T354),'Control Sample Data'!T354&lt;35,'Control Sample Data'!T354&gt;0),'Control Sample Data'!T354-'Choose Housekeeping Genes'!AR$27,35-'Choose Housekeeping Genes'!AR$27),"")</f>
        <v/>
      </c>
      <c r="AQ354" s="132" t="str">
        <f>IF(SUM('Control Sample Data'!U$3:U$386)&gt;10,IF(AND(ISNUMBER('Control Sample Data'!U354),'Control Sample Data'!U354&lt;35,'Control Sample Data'!U354&gt;0),'Control Sample Data'!U354-'Choose Housekeeping Genes'!AS$27,35-'Choose Housekeeping Genes'!AS$27),"")</f>
        <v/>
      </c>
      <c r="AR354" s="132" t="str">
        <f>IF(SUM('Control Sample Data'!V$3:V$386)&gt;10,IF(AND(ISNUMBER('Control Sample Data'!V354),'Control Sample Data'!V354&lt;35,'Control Sample Data'!V354&gt;0),'Control Sample Data'!V354-'Choose Housekeeping Genes'!AT$27,35-'Choose Housekeeping Genes'!AT$27),"")</f>
        <v/>
      </c>
      <c r="AS354" s="135" t="str">
        <f>'Control Sample Data'!A354</f>
        <v>TSIX</v>
      </c>
      <c r="AT354" s="35" t="s">
        <v>400</v>
      </c>
      <c r="AU354" s="132" t="str">
        <f ca="1">IF(ISNUMBER(C354-'Choose Housekeeping Genes'!D$17),C354-'Choose Housekeeping Genes'!D$17,"")</f>
        <v/>
      </c>
      <c r="AV354" s="132" t="str">
        <f ca="1">IF(ISNUMBER(D354-'Choose Housekeeping Genes'!E$17),D354-'Choose Housekeeping Genes'!E$17,"")</f>
        <v/>
      </c>
      <c r="AW354" s="132" t="str">
        <f ca="1">IF(ISNUMBER(E354-'Choose Housekeeping Genes'!F$17),E354-'Choose Housekeeping Genes'!F$17,"")</f>
        <v/>
      </c>
      <c r="AX354" s="132" t="str">
        <f ca="1">IF(ISNUMBER(F354-'Choose Housekeeping Genes'!G$17),F354-'Choose Housekeeping Genes'!G$17,"")</f>
        <v/>
      </c>
      <c r="AY354" s="132" t="str">
        <f ca="1">IF(ISNUMBER(G354-'Choose Housekeeping Genes'!H$17),G354-'Choose Housekeeping Genes'!H$17,"")</f>
        <v/>
      </c>
      <c r="AZ354" s="132" t="str">
        <f ca="1">IF(ISNUMBER(H354-'Choose Housekeeping Genes'!I$17),H354-'Choose Housekeeping Genes'!I$17,"")</f>
        <v/>
      </c>
      <c r="BA354" s="132" t="str">
        <f ca="1">IF(ISNUMBER(I354-'Choose Housekeeping Genes'!J$17),I354-'Choose Housekeeping Genes'!J$17,"")</f>
        <v/>
      </c>
      <c r="BB354" s="132" t="str">
        <f ca="1">IF(ISNUMBER(J354-'Choose Housekeeping Genes'!K$17),J354-'Choose Housekeeping Genes'!K$17,"")</f>
        <v/>
      </c>
      <c r="BC354" s="132" t="str">
        <f ca="1">IF(ISNUMBER(K354-'Choose Housekeeping Genes'!L$17),K354-'Choose Housekeeping Genes'!L$17,"")</f>
        <v/>
      </c>
      <c r="BD354" s="132" t="str">
        <f ca="1">IF(ISNUMBER(L354-'Choose Housekeeping Genes'!M$17),L354-'Choose Housekeeping Genes'!M$17,"")</f>
        <v/>
      </c>
      <c r="BE354" s="132" t="str">
        <f ca="1">IF(ISNUMBER(M354-'Choose Housekeeping Genes'!N$17),M354-'Choose Housekeeping Genes'!N$17,"")</f>
        <v/>
      </c>
      <c r="BF354" s="132" t="str">
        <f ca="1">IF(ISNUMBER(N354-'Choose Housekeeping Genes'!O$17),N354-'Choose Housekeeping Genes'!O$17,"")</f>
        <v/>
      </c>
      <c r="BG354" s="132" t="str">
        <f ca="1">IF(ISNUMBER(O354-'Choose Housekeeping Genes'!P$17),O354-'Choose Housekeeping Genes'!P$17,"")</f>
        <v/>
      </c>
      <c r="BH354" s="132" t="str">
        <f ca="1">IF(ISNUMBER(P354-'Choose Housekeeping Genes'!Q$17),P354-'Choose Housekeeping Genes'!Q$17,"")</f>
        <v/>
      </c>
      <c r="BI354" s="132" t="str">
        <f ca="1">IF(ISNUMBER(Q354-'Choose Housekeeping Genes'!R$17),Q354-'Choose Housekeeping Genes'!R$17,"")</f>
        <v/>
      </c>
      <c r="BJ354" s="132" t="str">
        <f ca="1">IF(ISNUMBER(R354-'Choose Housekeeping Genes'!S$17),R354-'Choose Housekeeping Genes'!S$17,"")</f>
        <v/>
      </c>
      <c r="BK354" s="132" t="str">
        <f ca="1">IF(ISNUMBER(S354-'Choose Housekeeping Genes'!T$17),S354-'Choose Housekeeping Genes'!T$17,"")</f>
        <v/>
      </c>
      <c r="BL354" s="132" t="str">
        <f ca="1">IF(ISNUMBER(T354-'Choose Housekeeping Genes'!U$17),T354-'Choose Housekeeping Genes'!U$17,"")</f>
        <v/>
      </c>
      <c r="BM354" s="132" t="str">
        <f ca="1">IF(ISNUMBER(U354-'Choose Housekeeping Genes'!V$17),U354-'Choose Housekeeping Genes'!V$17,"")</f>
        <v/>
      </c>
      <c r="BN354" s="132" t="str">
        <f ca="1">IF(ISNUMBER(V354-'Choose Housekeeping Genes'!W$17),V354-'Choose Housekeeping Genes'!W$17,"")</f>
        <v/>
      </c>
      <c r="BO354" s="142" t="str">
        <f t="shared" si="20"/>
        <v>TSIX</v>
      </c>
      <c r="BP354" s="141" t="s">
        <v>400</v>
      </c>
      <c r="BQ354" s="132" t="str">
        <f ca="1">IF(ISNUMBER(Y354-'Choose Housekeeping Genes'!AA$17),Y354-'Choose Housekeeping Genes'!AA$17,"")</f>
        <v/>
      </c>
      <c r="BR354" s="132" t="str">
        <f ca="1">IF(ISNUMBER(Z354-'Choose Housekeeping Genes'!AB$17),Z354-'Choose Housekeeping Genes'!AB$17,"")</f>
        <v/>
      </c>
      <c r="BS354" s="132" t="str">
        <f ca="1">IF(ISNUMBER(AA354-'Choose Housekeeping Genes'!AC$17),AA354-'Choose Housekeeping Genes'!AC$17,"")</f>
        <v/>
      </c>
      <c r="BT354" s="132" t="str">
        <f ca="1">IF(ISNUMBER(AB354-'Choose Housekeeping Genes'!AD$17),AB354-'Choose Housekeeping Genes'!AD$17,"")</f>
        <v/>
      </c>
      <c r="BU354" s="132" t="str">
        <f ca="1">IF(ISNUMBER(AC354-'Choose Housekeeping Genes'!AE$17),AC354-'Choose Housekeeping Genes'!AE$17,"")</f>
        <v/>
      </c>
      <c r="BV354" s="132" t="str">
        <f ca="1">IF(ISNUMBER(AD354-'Choose Housekeeping Genes'!AF$17),AD354-'Choose Housekeeping Genes'!AF$17,"")</f>
        <v/>
      </c>
      <c r="BW354" s="132" t="str">
        <f ca="1">IF(ISNUMBER(AE354-'Choose Housekeeping Genes'!AG$17),AE354-'Choose Housekeeping Genes'!AG$17,"")</f>
        <v/>
      </c>
      <c r="BX354" s="132" t="str">
        <f ca="1">IF(ISNUMBER(AF354-'Choose Housekeeping Genes'!AH$17),AF354-'Choose Housekeeping Genes'!AH$17,"")</f>
        <v/>
      </c>
      <c r="BY354" s="132" t="str">
        <f ca="1">IF(ISNUMBER(AG354-'Choose Housekeeping Genes'!AI$17),AG354-'Choose Housekeeping Genes'!AI$17,"")</f>
        <v/>
      </c>
      <c r="BZ354" s="132" t="str">
        <f ca="1">IF(ISNUMBER(AH354-'Choose Housekeeping Genes'!AJ$17),AH354-'Choose Housekeeping Genes'!AJ$17,"")</f>
        <v/>
      </c>
      <c r="CA354" s="132" t="str">
        <f ca="1">IF(ISNUMBER(AI354-'Choose Housekeeping Genes'!AK$17),AI354-'Choose Housekeeping Genes'!AK$17,"")</f>
        <v/>
      </c>
      <c r="CB354" s="132" t="str">
        <f ca="1">IF(ISNUMBER(AJ354-'Choose Housekeeping Genes'!AL$17),AJ354-'Choose Housekeeping Genes'!AL$17,"")</f>
        <v/>
      </c>
      <c r="CC354" s="132" t="str">
        <f ca="1">IF(ISNUMBER(AK354-'Choose Housekeeping Genes'!AM$17),AK354-'Choose Housekeeping Genes'!AM$17,"")</f>
        <v/>
      </c>
      <c r="CD354" s="132" t="str">
        <f ca="1">IF(ISNUMBER(AL354-'Choose Housekeeping Genes'!AN$17),AL354-'Choose Housekeeping Genes'!AN$17,"")</f>
        <v/>
      </c>
      <c r="CE354" s="132" t="str">
        <f ca="1">IF(ISNUMBER(AM354-'Choose Housekeeping Genes'!AO$17),AM354-'Choose Housekeeping Genes'!AO$17,"")</f>
        <v/>
      </c>
      <c r="CF354" s="132" t="str">
        <f ca="1">IF(ISNUMBER(AN354-'Choose Housekeeping Genes'!AP$17),AN354-'Choose Housekeeping Genes'!AP$17,"")</f>
        <v/>
      </c>
      <c r="CG354" s="132" t="str">
        <f ca="1">IF(ISNUMBER(AO354-'Choose Housekeeping Genes'!AQ$17),AO354-'Choose Housekeeping Genes'!AQ$17,"")</f>
        <v/>
      </c>
      <c r="CH354" s="132" t="str">
        <f ca="1">IF(ISNUMBER(AP354-'Choose Housekeeping Genes'!AR$17),AP354-'Choose Housekeeping Genes'!AR$17,"")</f>
        <v/>
      </c>
      <c r="CI354" s="132" t="str">
        <f ca="1">IF(ISNUMBER(AQ354-'Choose Housekeeping Genes'!AS$17),AQ354-'Choose Housekeeping Genes'!AS$17,"")</f>
        <v/>
      </c>
      <c r="CJ354" s="132" t="str">
        <f ca="1">IF(ISNUMBER(AR354-'Choose Housekeeping Genes'!AT$17),AR354-'Choose Housekeeping Genes'!AT$17,"")</f>
        <v/>
      </c>
      <c r="CK354" s="137" t="e">
        <f t="shared" ca="1" si="18"/>
        <v>#DIV/0!</v>
      </c>
      <c r="CL354" s="138" t="e">
        <f t="shared" ca="1" si="19"/>
        <v>#DIV/0!</v>
      </c>
    </row>
    <row r="355" spans="1:90" ht="12.75" x14ac:dyDescent="0.15">
      <c r="A355" s="131" t="str">
        <f>'Transcript table'!C355</f>
        <v xml:space="preserve">TUSC7 </v>
      </c>
      <c r="B355" s="35" t="s">
        <v>401</v>
      </c>
      <c r="C355" s="132" t="str">
        <f>IF(SUM('Test Sample Data'!C$3:C$386)&gt;10,IF(AND(ISNUMBER('Test Sample Data'!C355),'Test Sample Data'!C355&lt;35,'Test Sample Data'!C355&gt;0),'Test Sample Data'!C355-'Choose Housekeeping Genes'!D$27,35-'Choose Housekeeping Genes'!D$27),"")</f>
        <v/>
      </c>
      <c r="D355" s="132" t="str">
        <f>IF(SUM('Test Sample Data'!D$3:D$386)&gt;10,IF(AND(ISNUMBER('Test Sample Data'!D355),'Test Sample Data'!D355&lt;35,'Test Sample Data'!D355&gt;0),'Test Sample Data'!D355-'Choose Housekeeping Genes'!E$27,35-'Choose Housekeeping Genes'!E$27),"")</f>
        <v/>
      </c>
      <c r="E355" s="132" t="str">
        <f>IF(SUM('Test Sample Data'!E$3:E$386)&gt;10,IF(AND(ISNUMBER('Test Sample Data'!E355),'Test Sample Data'!E355&lt;35,'Test Sample Data'!E355&gt;0),'Test Sample Data'!E355-'Choose Housekeeping Genes'!F$27,35-'Choose Housekeeping Genes'!F$27),"")</f>
        <v/>
      </c>
      <c r="F355" s="132" t="str">
        <f>IF(SUM('Test Sample Data'!F$3:F$386)&gt;10,IF(AND(ISNUMBER('Test Sample Data'!F355),'Test Sample Data'!F355&lt;35,'Test Sample Data'!F355&gt;0),'Test Sample Data'!F355-'Choose Housekeeping Genes'!G$27,35-'Choose Housekeeping Genes'!G$27),"")</f>
        <v/>
      </c>
      <c r="G355" s="132" t="str">
        <f>IF(SUM('Test Sample Data'!G$3:G$386)&gt;10,IF(AND(ISNUMBER('Test Sample Data'!G355),'Test Sample Data'!G355&lt;35,'Test Sample Data'!G355&gt;0),'Test Sample Data'!G355-'Choose Housekeeping Genes'!H$27,35-'Choose Housekeeping Genes'!H$27),"")</f>
        <v/>
      </c>
      <c r="H355" s="132" t="str">
        <f>IF(SUM('Test Sample Data'!H$3:H$386)&gt;10,IF(AND(ISNUMBER('Test Sample Data'!H355),'Test Sample Data'!H355&lt;35,'Test Sample Data'!H355&gt;0),'Test Sample Data'!H355-'Choose Housekeeping Genes'!I$27,35-'Choose Housekeeping Genes'!I$27),"")</f>
        <v/>
      </c>
      <c r="I355" s="132" t="str">
        <f>IF(SUM('Test Sample Data'!I$3:I$386)&gt;10,IF(AND(ISNUMBER('Test Sample Data'!I355),'Test Sample Data'!I355&lt;35,'Test Sample Data'!I355&gt;0),'Test Sample Data'!I355-'Choose Housekeeping Genes'!J$27,35-'Choose Housekeeping Genes'!J$27),"")</f>
        <v/>
      </c>
      <c r="J355" s="132" t="str">
        <f>IF(SUM('Test Sample Data'!J$3:J$386)&gt;10,IF(AND(ISNUMBER('Test Sample Data'!J355),'Test Sample Data'!J355&lt;35,'Test Sample Data'!J355&gt;0),'Test Sample Data'!J355-'Choose Housekeeping Genes'!K$27,35-'Choose Housekeeping Genes'!K$27),"")</f>
        <v/>
      </c>
      <c r="K355" s="132" t="str">
        <f>IF(SUM('Test Sample Data'!K$3:K$386)&gt;10,IF(AND(ISNUMBER('Test Sample Data'!K355),'Test Sample Data'!K355&lt;35,'Test Sample Data'!K355&gt;0),'Test Sample Data'!K355-'Choose Housekeeping Genes'!L$27,35-'Choose Housekeeping Genes'!L$27),"")</f>
        <v/>
      </c>
      <c r="L355" s="132" t="str">
        <f>IF(SUM('Test Sample Data'!L$3:L$386)&gt;10,IF(AND(ISNUMBER('Test Sample Data'!L355),'Test Sample Data'!L355&lt;35,'Test Sample Data'!L355&gt;0),'Test Sample Data'!L355-'Choose Housekeeping Genes'!M$27,35-'Choose Housekeeping Genes'!M$27),"")</f>
        <v/>
      </c>
      <c r="M355" s="132" t="str">
        <f>IF(SUM('Test Sample Data'!M$3:M$386)&gt;10,IF(AND(ISNUMBER('Test Sample Data'!M355),'Test Sample Data'!M355&lt;35,'Test Sample Data'!M355&gt;0),'Test Sample Data'!M355-'Choose Housekeeping Genes'!N$27,35-'Choose Housekeeping Genes'!N$27),"")</f>
        <v/>
      </c>
      <c r="N355" s="132" t="str">
        <f>IF(SUM('Test Sample Data'!N$3:N$386)&gt;10,IF(AND(ISNUMBER('Test Sample Data'!N355),'Test Sample Data'!N355&lt;35,'Test Sample Data'!N355&gt;0),'Test Sample Data'!N355-'Choose Housekeeping Genes'!O$27,35-'Choose Housekeeping Genes'!O$27),"")</f>
        <v/>
      </c>
      <c r="O355" s="132" t="str">
        <f>IF(SUM('Test Sample Data'!O$3:O$386)&gt;10,IF(AND(ISNUMBER('Test Sample Data'!O355),'Test Sample Data'!O355&lt;35,'Test Sample Data'!O355&gt;0),'Test Sample Data'!O355-'Choose Housekeeping Genes'!P$27,35-'Choose Housekeeping Genes'!P$27),"")</f>
        <v/>
      </c>
      <c r="P355" s="132" t="str">
        <f>IF(SUM('Test Sample Data'!P$3:P$386)&gt;10,IF(AND(ISNUMBER('Test Sample Data'!P355),'Test Sample Data'!P355&lt;35,'Test Sample Data'!P355&gt;0),'Test Sample Data'!P355-'Choose Housekeeping Genes'!Q$27,35-'Choose Housekeeping Genes'!Q$27),"")</f>
        <v/>
      </c>
      <c r="Q355" s="132" t="str">
        <f>IF(SUM('Test Sample Data'!Q$3:Q$386)&gt;10,IF(AND(ISNUMBER('Test Sample Data'!Q355),'Test Sample Data'!Q355&lt;35,'Test Sample Data'!Q355&gt;0),'Test Sample Data'!Q355-'Choose Housekeeping Genes'!R$27,35-'Choose Housekeeping Genes'!R$27),"")</f>
        <v/>
      </c>
      <c r="R355" s="132" t="str">
        <f>IF(SUM('Test Sample Data'!R$3:R$386)&gt;10,IF(AND(ISNUMBER('Test Sample Data'!R355),'Test Sample Data'!R355&lt;35,'Test Sample Data'!R355&gt;0),'Test Sample Data'!R355-'Choose Housekeeping Genes'!S$27,35-'Choose Housekeeping Genes'!S$27),"")</f>
        <v/>
      </c>
      <c r="S355" s="132" t="str">
        <f>IF(SUM('Test Sample Data'!S$3:S$386)&gt;10,IF(AND(ISNUMBER('Test Sample Data'!S355),'Test Sample Data'!S355&lt;35,'Test Sample Data'!S355&gt;0),'Test Sample Data'!S355-'Choose Housekeeping Genes'!T$27,35-'Choose Housekeeping Genes'!T$27),"")</f>
        <v/>
      </c>
      <c r="T355" s="132" t="str">
        <f>IF(SUM('Test Sample Data'!T$3:T$386)&gt;10,IF(AND(ISNUMBER('Test Sample Data'!T355),'Test Sample Data'!T355&lt;35,'Test Sample Data'!T355&gt;0),'Test Sample Data'!T355-'Choose Housekeeping Genes'!U$27,35-'Choose Housekeeping Genes'!U$27),"")</f>
        <v/>
      </c>
      <c r="U355" s="132" t="str">
        <f>IF(SUM('Test Sample Data'!U$3:U$386)&gt;10,IF(AND(ISNUMBER('Test Sample Data'!U355),'Test Sample Data'!U355&lt;35,'Test Sample Data'!U355&gt;0),'Test Sample Data'!U355-'Choose Housekeeping Genes'!V$27,35-'Choose Housekeeping Genes'!V$27),"")</f>
        <v/>
      </c>
      <c r="V355" s="132" t="str">
        <f>IF(SUM('Test Sample Data'!V$3:V$386)&gt;10,IF(AND(ISNUMBER('Test Sample Data'!V355),'Test Sample Data'!V355&lt;35,'Test Sample Data'!V355&gt;0),'Test Sample Data'!V355-'Choose Housekeeping Genes'!W$27,35-'Choose Housekeeping Genes'!W$27),"")</f>
        <v/>
      </c>
      <c r="W355" s="140" t="str">
        <f>'Control Sample Data'!A355</f>
        <v xml:space="preserve">TUSC7 </v>
      </c>
      <c r="X355" s="141" t="s">
        <v>401</v>
      </c>
      <c r="Y355" s="132" t="str">
        <f>IF(SUM('Control Sample Data'!C$3:C$386)&gt;10,IF(AND(ISNUMBER('Control Sample Data'!C355),'Control Sample Data'!C355&lt;35,'Control Sample Data'!C355&gt;0),'Control Sample Data'!C355-'Choose Housekeeping Genes'!AA$27,35-'Choose Housekeeping Genes'!AA$27),"")</f>
        <v/>
      </c>
      <c r="Z355" s="132" t="str">
        <f>IF(SUM('Control Sample Data'!D$3:D$386)&gt;10,IF(AND(ISNUMBER('Control Sample Data'!D355),'Control Sample Data'!D355&lt;35,'Control Sample Data'!D355&gt;0),'Control Sample Data'!D355-'Choose Housekeeping Genes'!AB$27,35-'Choose Housekeeping Genes'!AB$27),"")</f>
        <v/>
      </c>
      <c r="AA355" s="132" t="str">
        <f>IF(SUM('Control Sample Data'!E$3:E$386)&gt;10,IF(AND(ISNUMBER('Control Sample Data'!E355),'Control Sample Data'!E355&lt;35,'Control Sample Data'!E355&gt;0),'Control Sample Data'!E355-'Choose Housekeeping Genes'!AC$27,35-'Choose Housekeeping Genes'!AC$27),"")</f>
        <v/>
      </c>
      <c r="AB355" s="132" t="str">
        <f>IF(SUM('Control Sample Data'!F$3:F$386)&gt;10,IF(AND(ISNUMBER('Control Sample Data'!F355),'Control Sample Data'!F355&lt;35,'Control Sample Data'!F355&gt;0),'Control Sample Data'!F355-'Choose Housekeeping Genes'!AD$27,35-'Choose Housekeeping Genes'!AD$27),"")</f>
        <v/>
      </c>
      <c r="AC355" s="132" t="str">
        <f>IF(SUM('Control Sample Data'!G$3:G$386)&gt;10,IF(AND(ISNUMBER('Control Sample Data'!G355),'Control Sample Data'!G355&lt;35,'Control Sample Data'!G355&gt;0),'Control Sample Data'!G355-'Choose Housekeeping Genes'!AE$27,35-'Choose Housekeeping Genes'!AE$27),"")</f>
        <v/>
      </c>
      <c r="AD355" s="132" t="str">
        <f>IF(SUM('Control Sample Data'!H$3:H$386)&gt;10,IF(AND(ISNUMBER('Control Sample Data'!H355),'Control Sample Data'!H355&lt;35,'Control Sample Data'!H355&gt;0),'Control Sample Data'!H355-'Choose Housekeeping Genes'!AF$27,35-'Choose Housekeeping Genes'!AF$27),"")</f>
        <v/>
      </c>
      <c r="AE355" s="132" t="str">
        <f>IF(SUM('Control Sample Data'!I$3:I$386)&gt;10,IF(AND(ISNUMBER('Control Sample Data'!I355),'Control Sample Data'!I355&lt;35,'Control Sample Data'!I355&gt;0),'Control Sample Data'!I355-'Choose Housekeeping Genes'!AG$27,35-'Choose Housekeeping Genes'!AG$27),"")</f>
        <v/>
      </c>
      <c r="AF355" s="132" t="str">
        <f>IF(SUM('Control Sample Data'!J$3:J$386)&gt;10,IF(AND(ISNUMBER('Control Sample Data'!J355),'Control Sample Data'!J355&lt;35,'Control Sample Data'!J355&gt;0),'Control Sample Data'!J355-'Choose Housekeeping Genes'!AH$27,35-'Choose Housekeeping Genes'!AH$27),"")</f>
        <v/>
      </c>
      <c r="AG355" s="132" t="str">
        <f>IF(SUM('Control Sample Data'!K$3:K$386)&gt;10,IF(AND(ISNUMBER('Control Sample Data'!K355),'Control Sample Data'!K355&lt;35,'Control Sample Data'!K355&gt;0),'Control Sample Data'!K355-'Choose Housekeeping Genes'!AI$27,35-'Choose Housekeeping Genes'!AI$27),"")</f>
        <v/>
      </c>
      <c r="AH355" s="132" t="str">
        <f>IF(SUM('Control Sample Data'!L$3:L$386)&gt;10,IF(AND(ISNUMBER('Control Sample Data'!L355),'Control Sample Data'!L355&lt;35,'Control Sample Data'!L355&gt;0),'Control Sample Data'!L355-'Choose Housekeeping Genes'!AJ$27,35-'Choose Housekeeping Genes'!AJ$27),"")</f>
        <v/>
      </c>
      <c r="AI355" s="132" t="str">
        <f>IF(SUM('Control Sample Data'!M$3:M$386)&gt;10,IF(AND(ISNUMBER('Control Sample Data'!M355),'Control Sample Data'!M355&lt;35,'Control Sample Data'!M355&gt;0),'Control Sample Data'!M355-'Choose Housekeeping Genes'!AK$27,35-'Choose Housekeeping Genes'!AK$27),"")</f>
        <v/>
      </c>
      <c r="AJ355" s="132" t="str">
        <f>IF(SUM('Control Sample Data'!N$3:N$386)&gt;10,IF(AND(ISNUMBER('Control Sample Data'!N355),'Control Sample Data'!N355&lt;35,'Control Sample Data'!N355&gt;0),'Control Sample Data'!N355-'Choose Housekeeping Genes'!AL$27,35-'Choose Housekeeping Genes'!AL$27),"")</f>
        <v/>
      </c>
      <c r="AK355" s="132" t="str">
        <f>IF(SUM('Control Sample Data'!O$3:O$386)&gt;10,IF(AND(ISNUMBER('Control Sample Data'!O355),'Control Sample Data'!O355&lt;35,'Control Sample Data'!O355&gt;0),'Control Sample Data'!O355-'Choose Housekeeping Genes'!AM$27,35-'Choose Housekeeping Genes'!AM$27),"")</f>
        <v/>
      </c>
      <c r="AL355" s="132" t="str">
        <f>IF(SUM('Control Sample Data'!P$3:P$386)&gt;10,IF(AND(ISNUMBER('Control Sample Data'!P355),'Control Sample Data'!P355&lt;35,'Control Sample Data'!P355&gt;0),'Control Sample Data'!P355-'Choose Housekeeping Genes'!AN$27,35-'Choose Housekeeping Genes'!AN$27),"")</f>
        <v/>
      </c>
      <c r="AM355" s="132" t="str">
        <f>IF(SUM('Control Sample Data'!Q$3:Q$386)&gt;10,IF(AND(ISNUMBER('Control Sample Data'!Q355),'Control Sample Data'!Q355&lt;35,'Control Sample Data'!Q355&gt;0),'Control Sample Data'!Q355-'Choose Housekeeping Genes'!AO$27,35-'Choose Housekeeping Genes'!AO$27),"")</f>
        <v/>
      </c>
      <c r="AN355" s="132" t="str">
        <f>IF(SUM('Control Sample Data'!R$3:R$386)&gt;10,IF(AND(ISNUMBER('Control Sample Data'!R355),'Control Sample Data'!R355&lt;35,'Control Sample Data'!R355&gt;0),'Control Sample Data'!R355-'Choose Housekeeping Genes'!AP$27,35-'Choose Housekeeping Genes'!AP$27),"")</f>
        <v/>
      </c>
      <c r="AO355" s="132" t="str">
        <f>IF(SUM('Control Sample Data'!S$3:S$386)&gt;10,IF(AND(ISNUMBER('Control Sample Data'!S355),'Control Sample Data'!S355&lt;35,'Control Sample Data'!S355&gt;0),'Control Sample Data'!S355-'Choose Housekeeping Genes'!AQ$27,35-'Choose Housekeeping Genes'!AQ$27),"")</f>
        <v/>
      </c>
      <c r="AP355" s="132" t="str">
        <f>IF(SUM('Control Sample Data'!T$3:T$386)&gt;10,IF(AND(ISNUMBER('Control Sample Data'!T355),'Control Sample Data'!T355&lt;35,'Control Sample Data'!T355&gt;0),'Control Sample Data'!T355-'Choose Housekeeping Genes'!AR$27,35-'Choose Housekeeping Genes'!AR$27),"")</f>
        <v/>
      </c>
      <c r="AQ355" s="132" t="str">
        <f>IF(SUM('Control Sample Data'!U$3:U$386)&gt;10,IF(AND(ISNUMBER('Control Sample Data'!U355),'Control Sample Data'!U355&lt;35,'Control Sample Data'!U355&gt;0),'Control Sample Data'!U355-'Choose Housekeeping Genes'!AS$27,35-'Choose Housekeeping Genes'!AS$27),"")</f>
        <v/>
      </c>
      <c r="AR355" s="132" t="str">
        <f>IF(SUM('Control Sample Data'!V$3:V$386)&gt;10,IF(AND(ISNUMBER('Control Sample Data'!V355),'Control Sample Data'!V355&lt;35,'Control Sample Data'!V355&gt;0),'Control Sample Data'!V355-'Choose Housekeeping Genes'!AT$27,35-'Choose Housekeeping Genes'!AT$27),"")</f>
        <v/>
      </c>
      <c r="AS355" s="135" t="str">
        <f>'Control Sample Data'!A355</f>
        <v xml:space="preserve">TUSC7 </v>
      </c>
      <c r="AT355" s="35" t="s">
        <v>401</v>
      </c>
      <c r="AU355" s="132" t="str">
        <f ca="1">IF(ISNUMBER(C355-'Choose Housekeeping Genes'!D$17),C355-'Choose Housekeeping Genes'!D$17,"")</f>
        <v/>
      </c>
      <c r="AV355" s="132" t="str">
        <f ca="1">IF(ISNUMBER(D355-'Choose Housekeeping Genes'!E$17),D355-'Choose Housekeeping Genes'!E$17,"")</f>
        <v/>
      </c>
      <c r="AW355" s="132" t="str">
        <f ca="1">IF(ISNUMBER(E355-'Choose Housekeeping Genes'!F$17),E355-'Choose Housekeeping Genes'!F$17,"")</f>
        <v/>
      </c>
      <c r="AX355" s="132" t="str">
        <f ca="1">IF(ISNUMBER(F355-'Choose Housekeeping Genes'!G$17),F355-'Choose Housekeeping Genes'!G$17,"")</f>
        <v/>
      </c>
      <c r="AY355" s="132" t="str">
        <f ca="1">IF(ISNUMBER(G355-'Choose Housekeeping Genes'!H$17),G355-'Choose Housekeeping Genes'!H$17,"")</f>
        <v/>
      </c>
      <c r="AZ355" s="132" t="str">
        <f ca="1">IF(ISNUMBER(H355-'Choose Housekeeping Genes'!I$17),H355-'Choose Housekeeping Genes'!I$17,"")</f>
        <v/>
      </c>
      <c r="BA355" s="132" t="str">
        <f ca="1">IF(ISNUMBER(I355-'Choose Housekeeping Genes'!J$17),I355-'Choose Housekeeping Genes'!J$17,"")</f>
        <v/>
      </c>
      <c r="BB355" s="132" t="str">
        <f ca="1">IF(ISNUMBER(J355-'Choose Housekeeping Genes'!K$17),J355-'Choose Housekeeping Genes'!K$17,"")</f>
        <v/>
      </c>
      <c r="BC355" s="132" t="str">
        <f ca="1">IF(ISNUMBER(K355-'Choose Housekeeping Genes'!L$17),K355-'Choose Housekeeping Genes'!L$17,"")</f>
        <v/>
      </c>
      <c r="BD355" s="132" t="str">
        <f ca="1">IF(ISNUMBER(L355-'Choose Housekeeping Genes'!M$17),L355-'Choose Housekeeping Genes'!M$17,"")</f>
        <v/>
      </c>
      <c r="BE355" s="132" t="str">
        <f ca="1">IF(ISNUMBER(M355-'Choose Housekeeping Genes'!N$17),M355-'Choose Housekeeping Genes'!N$17,"")</f>
        <v/>
      </c>
      <c r="BF355" s="132" t="str">
        <f ca="1">IF(ISNUMBER(N355-'Choose Housekeeping Genes'!O$17),N355-'Choose Housekeeping Genes'!O$17,"")</f>
        <v/>
      </c>
      <c r="BG355" s="132" t="str">
        <f ca="1">IF(ISNUMBER(O355-'Choose Housekeeping Genes'!P$17),O355-'Choose Housekeeping Genes'!P$17,"")</f>
        <v/>
      </c>
      <c r="BH355" s="132" t="str">
        <f ca="1">IF(ISNUMBER(P355-'Choose Housekeeping Genes'!Q$17),P355-'Choose Housekeeping Genes'!Q$17,"")</f>
        <v/>
      </c>
      <c r="BI355" s="132" t="str">
        <f ca="1">IF(ISNUMBER(Q355-'Choose Housekeeping Genes'!R$17),Q355-'Choose Housekeeping Genes'!R$17,"")</f>
        <v/>
      </c>
      <c r="BJ355" s="132" t="str">
        <f ca="1">IF(ISNUMBER(R355-'Choose Housekeeping Genes'!S$17),R355-'Choose Housekeeping Genes'!S$17,"")</f>
        <v/>
      </c>
      <c r="BK355" s="132" t="str">
        <f ca="1">IF(ISNUMBER(S355-'Choose Housekeeping Genes'!T$17),S355-'Choose Housekeeping Genes'!T$17,"")</f>
        <v/>
      </c>
      <c r="BL355" s="132" t="str">
        <f ca="1">IF(ISNUMBER(T355-'Choose Housekeeping Genes'!U$17),T355-'Choose Housekeeping Genes'!U$17,"")</f>
        <v/>
      </c>
      <c r="BM355" s="132" t="str">
        <f ca="1">IF(ISNUMBER(U355-'Choose Housekeeping Genes'!V$17),U355-'Choose Housekeeping Genes'!V$17,"")</f>
        <v/>
      </c>
      <c r="BN355" s="132" t="str">
        <f ca="1">IF(ISNUMBER(V355-'Choose Housekeeping Genes'!W$17),V355-'Choose Housekeeping Genes'!W$17,"")</f>
        <v/>
      </c>
      <c r="BO355" s="142" t="str">
        <f t="shared" si="20"/>
        <v xml:space="preserve">TUSC7 </v>
      </c>
      <c r="BP355" s="141" t="s">
        <v>401</v>
      </c>
      <c r="BQ355" s="132" t="str">
        <f ca="1">IF(ISNUMBER(Y355-'Choose Housekeeping Genes'!AA$17),Y355-'Choose Housekeeping Genes'!AA$17,"")</f>
        <v/>
      </c>
      <c r="BR355" s="132" t="str">
        <f ca="1">IF(ISNUMBER(Z355-'Choose Housekeeping Genes'!AB$17),Z355-'Choose Housekeeping Genes'!AB$17,"")</f>
        <v/>
      </c>
      <c r="BS355" s="132" t="str">
        <f ca="1">IF(ISNUMBER(AA355-'Choose Housekeeping Genes'!AC$17),AA355-'Choose Housekeeping Genes'!AC$17,"")</f>
        <v/>
      </c>
      <c r="BT355" s="132" t="str">
        <f ca="1">IF(ISNUMBER(AB355-'Choose Housekeeping Genes'!AD$17),AB355-'Choose Housekeeping Genes'!AD$17,"")</f>
        <v/>
      </c>
      <c r="BU355" s="132" t="str">
        <f ca="1">IF(ISNUMBER(AC355-'Choose Housekeeping Genes'!AE$17),AC355-'Choose Housekeeping Genes'!AE$17,"")</f>
        <v/>
      </c>
      <c r="BV355" s="132" t="str">
        <f ca="1">IF(ISNUMBER(AD355-'Choose Housekeeping Genes'!AF$17),AD355-'Choose Housekeeping Genes'!AF$17,"")</f>
        <v/>
      </c>
      <c r="BW355" s="132" t="str">
        <f ca="1">IF(ISNUMBER(AE355-'Choose Housekeeping Genes'!AG$17),AE355-'Choose Housekeeping Genes'!AG$17,"")</f>
        <v/>
      </c>
      <c r="BX355" s="132" t="str">
        <f ca="1">IF(ISNUMBER(AF355-'Choose Housekeeping Genes'!AH$17),AF355-'Choose Housekeeping Genes'!AH$17,"")</f>
        <v/>
      </c>
      <c r="BY355" s="132" t="str">
        <f ca="1">IF(ISNUMBER(AG355-'Choose Housekeeping Genes'!AI$17),AG355-'Choose Housekeeping Genes'!AI$17,"")</f>
        <v/>
      </c>
      <c r="BZ355" s="132" t="str">
        <f ca="1">IF(ISNUMBER(AH355-'Choose Housekeeping Genes'!AJ$17),AH355-'Choose Housekeeping Genes'!AJ$17,"")</f>
        <v/>
      </c>
      <c r="CA355" s="132" t="str">
        <f ca="1">IF(ISNUMBER(AI355-'Choose Housekeeping Genes'!AK$17),AI355-'Choose Housekeeping Genes'!AK$17,"")</f>
        <v/>
      </c>
      <c r="CB355" s="132" t="str">
        <f ca="1">IF(ISNUMBER(AJ355-'Choose Housekeeping Genes'!AL$17),AJ355-'Choose Housekeeping Genes'!AL$17,"")</f>
        <v/>
      </c>
      <c r="CC355" s="132" t="str">
        <f ca="1">IF(ISNUMBER(AK355-'Choose Housekeeping Genes'!AM$17),AK355-'Choose Housekeeping Genes'!AM$17,"")</f>
        <v/>
      </c>
      <c r="CD355" s="132" t="str">
        <f ca="1">IF(ISNUMBER(AL355-'Choose Housekeeping Genes'!AN$17),AL355-'Choose Housekeeping Genes'!AN$17,"")</f>
        <v/>
      </c>
      <c r="CE355" s="132" t="str">
        <f ca="1">IF(ISNUMBER(AM355-'Choose Housekeeping Genes'!AO$17),AM355-'Choose Housekeeping Genes'!AO$17,"")</f>
        <v/>
      </c>
      <c r="CF355" s="132" t="str">
        <f ca="1">IF(ISNUMBER(AN355-'Choose Housekeeping Genes'!AP$17),AN355-'Choose Housekeeping Genes'!AP$17,"")</f>
        <v/>
      </c>
      <c r="CG355" s="132" t="str">
        <f ca="1">IF(ISNUMBER(AO355-'Choose Housekeeping Genes'!AQ$17),AO355-'Choose Housekeeping Genes'!AQ$17,"")</f>
        <v/>
      </c>
      <c r="CH355" s="132" t="str">
        <f ca="1">IF(ISNUMBER(AP355-'Choose Housekeeping Genes'!AR$17),AP355-'Choose Housekeeping Genes'!AR$17,"")</f>
        <v/>
      </c>
      <c r="CI355" s="132" t="str">
        <f ca="1">IF(ISNUMBER(AQ355-'Choose Housekeeping Genes'!AS$17),AQ355-'Choose Housekeeping Genes'!AS$17,"")</f>
        <v/>
      </c>
      <c r="CJ355" s="132" t="str">
        <f ca="1">IF(ISNUMBER(AR355-'Choose Housekeeping Genes'!AT$17),AR355-'Choose Housekeeping Genes'!AT$17,"")</f>
        <v/>
      </c>
      <c r="CK355" s="137" t="e">
        <f t="shared" ca="1" si="18"/>
        <v>#DIV/0!</v>
      </c>
      <c r="CL355" s="138" t="e">
        <f t="shared" ca="1" si="19"/>
        <v>#DIV/0!</v>
      </c>
    </row>
    <row r="356" spans="1:90" ht="12.75" x14ac:dyDescent="0.15">
      <c r="A356" s="131" t="str">
        <f>'Transcript table'!C356</f>
        <v>LINC00599</v>
      </c>
      <c r="B356" s="35" t="s">
        <v>402</v>
      </c>
      <c r="C356" s="132" t="str">
        <f>IF(SUM('Test Sample Data'!C$3:C$386)&gt;10,IF(AND(ISNUMBER('Test Sample Data'!C356),'Test Sample Data'!C356&lt;35,'Test Sample Data'!C356&gt;0),'Test Sample Data'!C356-'Choose Housekeeping Genes'!D$27,35-'Choose Housekeeping Genes'!D$27),"")</f>
        <v/>
      </c>
      <c r="D356" s="132" t="str">
        <f>IF(SUM('Test Sample Data'!D$3:D$386)&gt;10,IF(AND(ISNUMBER('Test Sample Data'!D356),'Test Sample Data'!D356&lt;35,'Test Sample Data'!D356&gt;0),'Test Sample Data'!D356-'Choose Housekeeping Genes'!E$27,35-'Choose Housekeeping Genes'!E$27),"")</f>
        <v/>
      </c>
      <c r="E356" s="132" t="str">
        <f>IF(SUM('Test Sample Data'!E$3:E$386)&gt;10,IF(AND(ISNUMBER('Test Sample Data'!E356),'Test Sample Data'!E356&lt;35,'Test Sample Data'!E356&gt;0),'Test Sample Data'!E356-'Choose Housekeeping Genes'!F$27,35-'Choose Housekeeping Genes'!F$27),"")</f>
        <v/>
      </c>
      <c r="F356" s="132" t="str">
        <f>IF(SUM('Test Sample Data'!F$3:F$386)&gt;10,IF(AND(ISNUMBER('Test Sample Data'!F356),'Test Sample Data'!F356&lt;35,'Test Sample Data'!F356&gt;0),'Test Sample Data'!F356-'Choose Housekeeping Genes'!G$27,35-'Choose Housekeeping Genes'!G$27),"")</f>
        <v/>
      </c>
      <c r="G356" s="132" t="str">
        <f>IF(SUM('Test Sample Data'!G$3:G$386)&gt;10,IF(AND(ISNUMBER('Test Sample Data'!G356),'Test Sample Data'!G356&lt;35,'Test Sample Data'!G356&gt;0),'Test Sample Data'!G356-'Choose Housekeeping Genes'!H$27,35-'Choose Housekeeping Genes'!H$27),"")</f>
        <v/>
      </c>
      <c r="H356" s="132" t="str">
        <f>IF(SUM('Test Sample Data'!H$3:H$386)&gt;10,IF(AND(ISNUMBER('Test Sample Data'!H356),'Test Sample Data'!H356&lt;35,'Test Sample Data'!H356&gt;0),'Test Sample Data'!H356-'Choose Housekeeping Genes'!I$27,35-'Choose Housekeeping Genes'!I$27),"")</f>
        <v/>
      </c>
      <c r="I356" s="132" t="str">
        <f>IF(SUM('Test Sample Data'!I$3:I$386)&gt;10,IF(AND(ISNUMBER('Test Sample Data'!I356),'Test Sample Data'!I356&lt;35,'Test Sample Data'!I356&gt;0),'Test Sample Data'!I356-'Choose Housekeeping Genes'!J$27,35-'Choose Housekeeping Genes'!J$27),"")</f>
        <v/>
      </c>
      <c r="J356" s="132" t="str">
        <f>IF(SUM('Test Sample Data'!J$3:J$386)&gt;10,IF(AND(ISNUMBER('Test Sample Data'!J356),'Test Sample Data'!J356&lt;35,'Test Sample Data'!J356&gt;0),'Test Sample Data'!J356-'Choose Housekeeping Genes'!K$27,35-'Choose Housekeeping Genes'!K$27),"")</f>
        <v/>
      </c>
      <c r="K356" s="132" t="str">
        <f>IF(SUM('Test Sample Data'!K$3:K$386)&gt;10,IF(AND(ISNUMBER('Test Sample Data'!K356),'Test Sample Data'!K356&lt;35,'Test Sample Data'!K356&gt;0),'Test Sample Data'!K356-'Choose Housekeeping Genes'!L$27,35-'Choose Housekeeping Genes'!L$27),"")</f>
        <v/>
      </c>
      <c r="L356" s="132" t="str">
        <f>IF(SUM('Test Sample Data'!L$3:L$386)&gt;10,IF(AND(ISNUMBER('Test Sample Data'!L356),'Test Sample Data'!L356&lt;35,'Test Sample Data'!L356&gt;0),'Test Sample Data'!L356-'Choose Housekeeping Genes'!M$27,35-'Choose Housekeeping Genes'!M$27),"")</f>
        <v/>
      </c>
      <c r="M356" s="132" t="str">
        <f>IF(SUM('Test Sample Data'!M$3:M$386)&gt;10,IF(AND(ISNUMBER('Test Sample Data'!M356),'Test Sample Data'!M356&lt;35,'Test Sample Data'!M356&gt;0),'Test Sample Data'!M356-'Choose Housekeeping Genes'!N$27,35-'Choose Housekeeping Genes'!N$27),"")</f>
        <v/>
      </c>
      <c r="N356" s="132" t="str">
        <f>IF(SUM('Test Sample Data'!N$3:N$386)&gt;10,IF(AND(ISNUMBER('Test Sample Data'!N356),'Test Sample Data'!N356&lt;35,'Test Sample Data'!N356&gt;0),'Test Sample Data'!N356-'Choose Housekeeping Genes'!O$27,35-'Choose Housekeeping Genes'!O$27),"")</f>
        <v/>
      </c>
      <c r="O356" s="132" t="str">
        <f>IF(SUM('Test Sample Data'!O$3:O$386)&gt;10,IF(AND(ISNUMBER('Test Sample Data'!O356),'Test Sample Data'!O356&lt;35,'Test Sample Data'!O356&gt;0),'Test Sample Data'!O356-'Choose Housekeeping Genes'!P$27,35-'Choose Housekeeping Genes'!P$27),"")</f>
        <v/>
      </c>
      <c r="P356" s="132" t="str">
        <f>IF(SUM('Test Sample Data'!P$3:P$386)&gt;10,IF(AND(ISNUMBER('Test Sample Data'!P356),'Test Sample Data'!P356&lt;35,'Test Sample Data'!P356&gt;0),'Test Sample Data'!P356-'Choose Housekeeping Genes'!Q$27,35-'Choose Housekeeping Genes'!Q$27),"")</f>
        <v/>
      </c>
      <c r="Q356" s="132" t="str">
        <f>IF(SUM('Test Sample Data'!Q$3:Q$386)&gt;10,IF(AND(ISNUMBER('Test Sample Data'!Q356),'Test Sample Data'!Q356&lt;35,'Test Sample Data'!Q356&gt;0),'Test Sample Data'!Q356-'Choose Housekeeping Genes'!R$27,35-'Choose Housekeeping Genes'!R$27),"")</f>
        <v/>
      </c>
      <c r="R356" s="132" t="str">
        <f>IF(SUM('Test Sample Data'!R$3:R$386)&gt;10,IF(AND(ISNUMBER('Test Sample Data'!R356),'Test Sample Data'!R356&lt;35,'Test Sample Data'!R356&gt;0),'Test Sample Data'!R356-'Choose Housekeeping Genes'!S$27,35-'Choose Housekeeping Genes'!S$27),"")</f>
        <v/>
      </c>
      <c r="S356" s="132" t="str">
        <f>IF(SUM('Test Sample Data'!S$3:S$386)&gt;10,IF(AND(ISNUMBER('Test Sample Data'!S356),'Test Sample Data'!S356&lt;35,'Test Sample Data'!S356&gt;0),'Test Sample Data'!S356-'Choose Housekeeping Genes'!T$27,35-'Choose Housekeeping Genes'!T$27),"")</f>
        <v/>
      </c>
      <c r="T356" s="132" t="str">
        <f>IF(SUM('Test Sample Data'!T$3:T$386)&gt;10,IF(AND(ISNUMBER('Test Sample Data'!T356),'Test Sample Data'!T356&lt;35,'Test Sample Data'!T356&gt;0),'Test Sample Data'!T356-'Choose Housekeeping Genes'!U$27,35-'Choose Housekeeping Genes'!U$27),"")</f>
        <v/>
      </c>
      <c r="U356" s="132" t="str">
        <f>IF(SUM('Test Sample Data'!U$3:U$386)&gt;10,IF(AND(ISNUMBER('Test Sample Data'!U356),'Test Sample Data'!U356&lt;35,'Test Sample Data'!U356&gt;0),'Test Sample Data'!U356-'Choose Housekeeping Genes'!V$27,35-'Choose Housekeeping Genes'!V$27),"")</f>
        <v/>
      </c>
      <c r="V356" s="132" t="str">
        <f>IF(SUM('Test Sample Data'!V$3:V$386)&gt;10,IF(AND(ISNUMBER('Test Sample Data'!V356),'Test Sample Data'!V356&lt;35,'Test Sample Data'!V356&gt;0),'Test Sample Data'!V356-'Choose Housekeeping Genes'!W$27,35-'Choose Housekeeping Genes'!W$27),"")</f>
        <v/>
      </c>
      <c r="W356" s="140" t="str">
        <f>'Control Sample Data'!A356</f>
        <v>LINC00599</v>
      </c>
      <c r="X356" s="141" t="s">
        <v>402</v>
      </c>
      <c r="Y356" s="132" t="str">
        <f>IF(SUM('Control Sample Data'!C$3:C$386)&gt;10,IF(AND(ISNUMBER('Control Sample Data'!C356),'Control Sample Data'!C356&lt;35,'Control Sample Data'!C356&gt;0),'Control Sample Data'!C356-'Choose Housekeeping Genes'!AA$27,35-'Choose Housekeeping Genes'!AA$27),"")</f>
        <v/>
      </c>
      <c r="Z356" s="132" t="str">
        <f>IF(SUM('Control Sample Data'!D$3:D$386)&gt;10,IF(AND(ISNUMBER('Control Sample Data'!D356),'Control Sample Data'!D356&lt;35,'Control Sample Data'!D356&gt;0),'Control Sample Data'!D356-'Choose Housekeeping Genes'!AB$27,35-'Choose Housekeeping Genes'!AB$27),"")</f>
        <v/>
      </c>
      <c r="AA356" s="132" t="str">
        <f>IF(SUM('Control Sample Data'!E$3:E$386)&gt;10,IF(AND(ISNUMBER('Control Sample Data'!E356),'Control Sample Data'!E356&lt;35,'Control Sample Data'!E356&gt;0),'Control Sample Data'!E356-'Choose Housekeeping Genes'!AC$27,35-'Choose Housekeeping Genes'!AC$27),"")</f>
        <v/>
      </c>
      <c r="AB356" s="132" t="str">
        <f>IF(SUM('Control Sample Data'!F$3:F$386)&gt;10,IF(AND(ISNUMBER('Control Sample Data'!F356),'Control Sample Data'!F356&lt;35,'Control Sample Data'!F356&gt;0),'Control Sample Data'!F356-'Choose Housekeeping Genes'!AD$27,35-'Choose Housekeeping Genes'!AD$27),"")</f>
        <v/>
      </c>
      <c r="AC356" s="132" t="str">
        <f>IF(SUM('Control Sample Data'!G$3:G$386)&gt;10,IF(AND(ISNUMBER('Control Sample Data'!G356),'Control Sample Data'!G356&lt;35,'Control Sample Data'!G356&gt;0),'Control Sample Data'!G356-'Choose Housekeeping Genes'!AE$27,35-'Choose Housekeeping Genes'!AE$27),"")</f>
        <v/>
      </c>
      <c r="AD356" s="132" t="str">
        <f>IF(SUM('Control Sample Data'!H$3:H$386)&gt;10,IF(AND(ISNUMBER('Control Sample Data'!H356),'Control Sample Data'!H356&lt;35,'Control Sample Data'!H356&gt;0),'Control Sample Data'!H356-'Choose Housekeeping Genes'!AF$27,35-'Choose Housekeeping Genes'!AF$27),"")</f>
        <v/>
      </c>
      <c r="AE356" s="132" t="str">
        <f>IF(SUM('Control Sample Data'!I$3:I$386)&gt;10,IF(AND(ISNUMBER('Control Sample Data'!I356),'Control Sample Data'!I356&lt;35,'Control Sample Data'!I356&gt;0),'Control Sample Data'!I356-'Choose Housekeeping Genes'!AG$27,35-'Choose Housekeeping Genes'!AG$27),"")</f>
        <v/>
      </c>
      <c r="AF356" s="132" t="str">
        <f>IF(SUM('Control Sample Data'!J$3:J$386)&gt;10,IF(AND(ISNUMBER('Control Sample Data'!J356),'Control Sample Data'!J356&lt;35,'Control Sample Data'!J356&gt;0),'Control Sample Data'!J356-'Choose Housekeeping Genes'!AH$27,35-'Choose Housekeeping Genes'!AH$27),"")</f>
        <v/>
      </c>
      <c r="AG356" s="132" t="str">
        <f>IF(SUM('Control Sample Data'!K$3:K$386)&gt;10,IF(AND(ISNUMBER('Control Sample Data'!K356),'Control Sample Data'!K356&lt;35,'Control Sample Data'!K356&gt;0),'Control Sample Data'!K356-'Choose Housekeeping Genes'!AI$27,35-'Choose Housekeeping Genes'!AI$27),"")</f>
        <v/>
      </c>
      <c r="AH356" s="132" t="str">
        <f>IF(SUM('Control Sample Data'!L$3:L$386)&gt;10,IF(AND(ISNUMBER('Control Sample Data'!L356),'Control Sample Data'!L356&lt;35,'Control Sample Data'!L356&gt;0),'Control Sample Data'!L356-'Choose Housekeeping Genes'!AJ$27,35-'Choose Housekeeping Genes'!AJ$27),"")</f>
        <v/>
      </c>
      <c r="AI356" s="132" t="str">
        <f>IF(SUM('Control Sample Data'!M$3:M$386)&gt;10,IF(AND(ISNUMBER('Control Sample Data'!M356),'Control Sample Data'!M356&lt;35,'Control Sample Data'!M356&gt;0),'Control Sample Data'!M356-'Choose Housekeeping Genes'!AK$27,35-'Choose Housekeeping Genes'!AK$27),"")</f>
        <v/>
      </c>
      <c r="AJ356" s="132" t="str">
        <f>IF(SUM('Control Sample Data'!N$3:N$386)&gt;10,IF(AND(ISNUMBER('Control Sample Data'!N356),'Control Sample Data'!N356&lt;35,'Control Sample Data'!N356&gt;0),'Control Sample Data'!N356-'Choose Housekeeping Genes'!AL$27,35-'Choose Housekeeping Genes'!AL$27),"")</f>
        <v/>
      </c>
      <c r="AK356" s="132" t="str">
        <f>IF(SUM('Control Sample Data'!O$3:O$386)&gt;10,IF(AND(ISNUMBER('Control Sample Data'!O356),'Control Sample Data'!O356&lt;35,'Control Sample Data'!O356&gt;0),'Control Sample Data'!O356-'Choose Housekeeping Genes'!AM$27,35-'Choose Housekeeping Genes'!AM$27),"")</f>
        <v/>
      </c>
      <c r="AL356" s="132" t="str">
        <f>IF(SUM('Control Sample Data'!P$3:P$386)&gt;10,IF(AND(ISNUMBER('Control Sample Data'!P356),'Control Sample Data'!P356&lt;35,'Control Sample Data'!P356&gt;0),'Control Sample Data'!P356-'Choose Housekeeping Genes'!AN$27,35-'Choose Housekeeping Genes'!AN$27),"")</f>
        <v/>
      </c>
      <c r="AM356" s="132" t="str">
        <f>IF(SUM('Control Sample Data'!Q$3:Q$386)&gt;10,IF(AND(ISNUMBER('Control Sample Data'!Q356),'Control Sample Data'!Q356&lt;35,'Control Sample Data'!Q356&gt;0),'Control Sample Data'!Q356-'Choose Housekeeping Genes'!AO$27,35-'Choose Housekeeping Genes'!AO$27),"")</f>
        <v/>
      </c>
      <c r="AN356" s="132" t="str">
        <f>IF(SUM('Control Sample Data'!R$3:R$386)&gt;10,IF(AND(ISNUMBER('Control Sample Data'!R356),'Control Sample Data'!R356&lt;35,'Control Sample Data'!R356&gt;0),'Control Sample Data'!R356-'Choose Housekeeping Genes'!AP$27,35-'Choose Housekeeping Genes'!AP$27),"")</f>
        <v/>
      </c>
      <c r="AO356" s="132" t="str">
        <f>IF(SUM('Control Sample Data'!S$3:S$386)&gt;10,IF(AND(ISNUMBER('Control Sample Data'!S356),'Control Sample Data'!S356&lt;35,'Control Sample Data'!S356&gt;0),'Control Sample Data'!S356-'Choose Housekeeping Genes'!AQ$27,35-'Choose Housekeeping Genes'!AQ$27),"")</f>
        <v/>
      </c>
      <c r="AP356" s="132" t="str">
        <f>IF(SUM('Control Sample Data'!T$3:T$386)&gt;10,IF(AND(ISNUMBER('Control Sample Data'!T356),'Control Sample Data'!T356&lt;35,'Control Sample Data'!T356&gt;0),'Control Sample Data'!T356-'Choose Housekeeping Genes'!AR$27,35-'Choose Housekeeping Genes'!AR$27),"")</f>
        <v/>
      </c>
      <c r="AQ356" s="132" t="str">
        <f>IF(SUM('Control Sample Data'!U$3:U$386)&gt;10,IF(AND(ISNUMBER('Control Sample Data'!U356),'Control Sample Data'!U356&lt;35,'Control Sample Data'!U356&gt;0),'Control Sample Data'!U356-'Choose Housekeeping Genes'!AS$27,35-'Choose Housekeeping Genes'!AS$27),"")</f>
        <v/>
      </c>
      <c r="AR356" s="132" t="str">
        <f>IF(SUM('Control Sample Data'!V$3:V$386)&gt;10,IF(AND(ISNUMBER('Control Sample Data'!V356),'Control Sample Data'!V356&lt;35,'Control Sample Data'!V356&gt;0),'Control Sample Data'!V356-'Choose Housekeeping Genes'!AT$27,35-'Choose Housekeeping Genes'!AT$27),"")</f>
        <v/>
      </c>
      <c r="AS356" s="135" t="str">
        <f>'Control Sample Data'!A356</f>
        <v>LINC00599</v>
      </c>
      <c r="AT356" s="35" t="s">
        <v>402</v>
      </c>
      <c r="AU356" s="132" t="str">
        <f ca="1">IF(ISNUMBER(C356-'Choose Housekeeping Genes'!D$17),C356-'Choose Housekeeping Genes'!D$17,"")</f>
        <v/>
      </c>
      <c r="AV356" s="132" t="str">
        <f ca="1">IF(ISNUMBER(D356-'Choose Housekeeping Genes'!E$17),D356-'Choose Housekeeping Genes'!E$17,"")</f>
        <v/>
      </c>
      <c r="AW356" s="132" t="str">
        <f ca="1">IF(ISNUMBER(E356-'Choose Housekeeping Genes'!F$17),E356-'Choose Housekeeping Genes'!F$17,"")</f>
        <v/>
      </c>
      <c r="AX356" s="132" t="str">
        <f ca="1">IF(ISNUMBER(F356-'Choose Housekeeping Genes'!G$17),F356-'Choose Housekeeping Genes'!G$17,"")</f>
        <v/>
      </c>
      <c r="AY356" s="132" t="str">
        <f ca="1">IF(ISNUMBER(G356-'Choose Housekeeping Genes'!H$17),G356-'Choose Housekeeping Genes'!H$17,"")</f>
        <v/>
      </c>
      <c r="AZ356" s="132" t="str">
        <f ca="1">IF(ISNUMBER(H356-'Choose Housekeeping Genes'!I$17),H356-'Choose Housekeeping Genes'!I$17,"")</f>
        <v/>
      </c>
      <c r="BA356" s="132" t="str">
        <f ca="1">IF(ISNUMBER(I356-'Choose Housekeeping Genes'!J$17),I356-'Choose Housekeeping Genes'!J$17,"")</f>
        <v/>
      </c>
      <c r="BB356" s="132" t="str">
        <f ca="1">IF(ISNUMBER(J356-'Choose Housekeeping Genes'!K$17),J356-'Choose Housekeeping Genes'!K$17,"")</f>
        <v/>
      </c>
      <c r="BC356" s="132" t="str">
        <f ca="1">IF(ISNUMBER(K356-'Choose Housekeeping Genes'!L$17),K356-'Choose Housekeeping Genes'!L$17,"")</f>
        <v/>
      </c>
      <c r="BD356" s="132" t="str">
        <f ca="1">IF(ISNUMBER(L356-'Choose Housekeeping Genes'!M$17),L356-'Choose Housekeeping Genes'!M$17,"")</f>
        <v/>
      </c>
      <c r="BE356" s="132" t="str">
        <f ca="1">IF(ISNUMBER(M356-'Choose Housekeeping Genes'!N$17),M356-'Choose Housekeeping Genes'!N$17,"")</f>
        <v/>
      </c>
      <c r="BF356" s="132" t="str">
        <f ca="1">IF(ISNUMBER(N356-'Choose Housekeeping Genes'!O$17),N356-'Choose Housekeeping Genes'!O$17,"")</f>
        <v/>
      </c>
      <c r="BG356" s="132" t="str">
        <f ca="1">IF(ISNUMBER(O356-'Choose Housekeeping Genes'!P$17),O356-'Choose Housekeeping Genes'!P$17,"")</f>
        <v/>
      </c>
      <c r="BH356" s="132" t="str">
        <f ca="1">IF(ISNUMBER(P356-'Choose Housekeeping Genes'!Q$17),P356-'Choose Housekeeping Genes'!Q$17,"")</f>
        <v/>
      </c>
      <c r="BI356" s="132" t="str">
        <f ca="1">IF(ISNUMBER(Q356-'Choose Housekeeping Genes'!R$17),Q356-'Choose Housekeeping Genes'!R$17,"")</f>
        <v/>
      </c>
      <c r="BJ356" s="132" t="str">
        <f ca="1">IF(ISNUMBER(R356-'Choose Housekeeping Genes'!S$17),R356-'Choose Housekeeping Genes'!S$17,"")</f>
        <v/>
      </c>
      <c r="BK356" s="132" t="str">
        <f ca="1">IF(ISNUMBER(S356-'Choose Housekeeping Genes'!T$17),S356-'Choose Housekeeping Genes'!T$17,"")</f>
        <v/>
      </c>
      <c r="BL356" s="132" t="str">
        <f ca="1">IF(ISNUMBER(T356-'Choose Housekeeping Genes'!U$17),T356-'Choose Housekeeping Genes'!U$17,"")</f>
        <v/>
      </c>
      <c r="BM356" s="132" t="str">
        <f ca="1">IF(ISNUMBER(U356-'Choose Housekeeping Genes'!V$17),U356-'Choose Housekeeping Genes'!V$17,"")</f>
        <v/>
      </c>
      <c r="BN356" s="132" t="str">
        <f ca="1">IF(ISNUMBER(V356-'Choose Housekeeping Genes'!W$17),V356-'Choose Housekeeping Genes'!W$17,"")</f>
        <v/>
      </c>
      <c r="BO356" s="142" t="str">
        <f t="shared" si="20"/>
        <v>LINC00599</v>
      </c>
      <c r="BP356" s="141" t="s">
        <v>402</v>
      </c>
      <c r="BQ356" s="132" t="str">
        <f ca="1">IF(ISNUMBER(Y356-'Choose Housekeeping Genes'!AA$17),Y356-'Choose Housekeeping Genes'!AA$17,"")</f>
        <v/>
      </c>
      <c r="BR356" s="132" t="str">
        <f ca="1">IF(ISNUMBER(Z356-'Choose Housekeeping Genes'!AB$17),Z356-'Choose Housekeeping Genes'!AB$17,"")</f>
        <v/>
      </c>
      <c r="BS356" s="132" t="str">
        <f ca="1">IF(ISNUMBER(AA356-'Choose Housekeeping Genes'!AC$17),AA356-'Choose Housekeeping Genes'!AC$17,"")</f>
        <v/>
      </c>
      <c r="BT356" s="132" t="str">
        <f ca="1">IF(ISNUMBER(AB356-'Choose Housekeeping Genes'!AD$17),AB356-'Choose Housekeeping Genes'!AD$17,"")</f>
        <v/>
      </c>
      <c r="BU356" s="132" t="str">
        <f ca="1">IF(ISNUMBER(AC356-'Choose Housekeeping Genes'!AE$17),AC356-'Choose Housekeeping Genes'!AE$17,"")</f>
        <v/>
      </c>
      <c r="BV356" s="132" t="str">
        <f ca="1">IF(ISNUMBER(AD356-'Choose Housekeeping Genes'!AF$17),AD356-'Choose Housekeeping Genes'!AF$17,"")</f>
        <v/>
      </c>
      <c r="BW356" s="132" t="str">
        <f ca="1">IF(ISNUMBER(AE356-'Choose Housekeeping Genes'!AG$17),AE356-'Choose Housekeeping Genes'!AG$17,"")</f>
        <v/>
      </c>
      <c r="BX356" s="132" t="str">
        <f ca="1">IF(ISNUMBER(AF356-'Choose Housekeeping Genes'!AH$17),AF356-'Choose Housekeeping Genes'!AH$17,"")</f>
        <v/>
      </c>
      <c r="BY356" s="132" t="str">
        <f ca="1">IF(ISNUMBER(AG356-'Choose Housekeeping Genes'!AI$17),AG356-'Choose Housekeeping Genes'!AI$17,"")</f>
        <v/>
      </c>
      <c r="BZ356" s="132" t="str">
        <f ca="1">IF(ISNUMBER(AH356-'Choose Housekeeping Genes'!AJ$17),AH356-'Choose Housekeeping Genes'!AJ$17,"")</f>
        <v/>
      </c>
      <c r="CA356" s="132" t="str">
        <f ca="1">IF(ISNUMBER(AI356-'Choose Housekeeping Genes'!AK$17),AI356-'Choose Housekeeping Genes'!AK$17,"")</f>
        <v/>
      </c>
      <c r="CB356" s="132" t="str">
        <f ca="1">IF(ISNUMBER(AJ356-'Choose Housekeeping Genes'!AL$17),AJ356-'Choose Housekeeping Genes'!AL$17,"")</f>
        <v/>
      </c>
      <c r="CC356" s="132" t="str">
        <f ca="1">IF(ISNUMBER(AK356-'Choose Housekeeping Genes'!AM$17),AK356-'Choose Housekeeping Genes'!AM$17,"")</f>
        <v/>
      </c>
      <c r="CD356" s="132" t="str">
        <f ca="1">IF(ISNUMBER(AL356-'Choose Housekeeping Genes'!AN$17),AL356-'Choose Housekeeping Genes'!AN$17,"")</f>
        <v/>
      </c>
      <c r="CE356" s="132" t="str">
        <f ca="1">IF(ISNUMBER(AM356-'Choose Housekeeping Genes'!AO$17),AM356-'Choose Housekeeping Genes'!AO$17,"")</f>
        <v/>
      </c>
      <c r="CF356" s="132" t="str">
        <f ca="1">IF(ISNUMBER(AN356-'Choose Housekeeping Genes'!AP$17),AN356-'Choose Housekeeping Genes'!AP$17,"")</f>
        <v/>
      </c>
      <c r="CG356" s="132" t="str">
        <f ca="1">IF(ISNUMBER(AO356-'Choose Housekeeping Genes'!AQ$17),AO356-'Choose Housekeeping Genes'!AQ$17,"")</f>
        <v/>
      </c>
      <c r="CH356" s="132" t="str">
        <f ca="1">IF(ISNUMBER(AP356-'Choose Housekeeping Genes'!AR$17),AP356-'Choose Housekeeping Genes'!AR$17,"")</f>
        <v/>
      </c>
      <c r="CI356" s="132" t="str">
        <f ca="1">IF(ISNUMBER(AQ356-'Choose Housekeeping Genes'!AS$17),AQ356-'Choose Housekeeping Genes'!AS$17,"")</f>
        <v/>
      </c>
      <c r="CJ356" s="132" t="str">
        <f ca="1">IF(ISNUMBER(AR356-'Choose Housekeeping Genes'!AT$17),AR356-'Choose Housekeeping Genes'!AT$17,"")</f>
        <v/>
      </c>
      <c r="CK356" s="137" t="e">
        <f t="shared" ca="1" si="18"/>
        <v>#DIV/0!</v>
      </c>
      <c r="CL356" s="138" t="e">
        <f t="shared" ca="1" si="19"/>
        <v>#DIV/0!</v>
      </c>
    </row>
    <row r="357" spans="1:90" ht="12.75" x14ac:dyDescent="0.15">
      <c r="A357" s="131" t="str">
        <f>'Transcript table'!C357</f>
        <v>PSORS1C3</v>
      </c>
      <c r="B357" s="35" t="s">
        <v>403</v>
      </c>
      <c r="C357" s="132" t="str">
        <f>IF(SUM('Test Sample Data'!C$3:C$386)&gt;10,IF(AND(ISNUMBER('Test Sample Data'!C357),'Test Sample Data'!C357&lt;35,'Test Sample Data'!C357&gt;0),'Test Sample Data'!C357-'Choose Housekeeping Genes'!D$27,35-'Choose Housekeeping Genes'!D$27),"")</f>
        <v/>
      </c>
      <c r="D357" s="132" t="str">
        <f>IF(SUM('Test Sample Data'!D$3:D$386)&gt;10,IF(AND(ISNUMBER('Test Sample Data'!D357),'Test Sample Data'!D357&lt;35,'Test Sample Data'!D357&gt;0),'Test Sample Data'!D357-'Choose Housekeeping Genes'!E$27,35-'Choose Housekeeping Genes'!E$27),"")</f>
        <v/>
      </c>
      <c r="E357" s="132" t="str">
        <f>IF(SUM('Test Sample Data'!E$3:E$386)&gt;10,IF(AND(ISNUMBER('Test Sample Data'!E357),'Test Sample Data'!E357&lt;35,'Test Sample Data'!E357&gt;0),'Test Sample Data'!E357-'Choose Housekeeping Genes'!F$27,35-'Choose Housekeeping Genes'!F$27),"")</f>
        <v/>
      </c>
      <c r="F357" s="132" t="str">
        <f>IF(SUM('Test Sample Data'!F$3:F$386)&gt;10,IF(AND(ISNUMBER('Test Sample Data'!F357),'Test Sample Data'!F357&lt;35,'Test Sample Data'!F357&gt;0),'Test Sample Data'!F357-'Choose Housekeeping Genes'!G$27,35-'Choose Housekeeping Genes'!G$27),"")</f>
        <v/>
      </c>
      <c r="G357" s="132" t="str">
        <f>IF(SUM('Test Sample Data'!G$3:G$386)&gt;10,IF(AND(ISNUMBER('Test Sample Data'!G357),'Test Sample Data'!G357&lt;35,'Test Sample Data'!G357&gt;0),'Test Sample Data'!G357-'Choose Housekeeping Genes'!H$27,35-'Choose Housekeeping Genes'!H$27),"")</f>
        <v/>
      </c>
      <c r="H357" s="132" t="str">
        <f>IF(SUM('Test Sample Data'!H$3:H$386)&gt;10,IF(AND(ISNUMBER('Test Sample Data'!H357),'Test Sample Data'!H357&lt;35,'Test Sample Data'!H357&gt;0),'Test Sample Data'!H357-'Choose Housekeeping Genes'!I$27,35-'Choose Housekeeping Genes'!I$27),"")</f>
        <v/>
      </c>
      <c r="I357" s="132" t="str">
        <f>IF(SUM('Test Sample Data'!I$3:I$386)&gt;10,IF(AND(ISNUMBER('Test Sample Data'!I357),'Test Sample Data'!I357&lt;35,'Test Sample Data'!I357&gt;0),'Test Sample Data'!I357-'Choose Housekeeping Genes'!J$27,35-'Choose Housekeeping Genes'!J$27),"")</f>
        <v/>
      </c>
      <c r="J357" s="132" t="str">
        <f>IF(SUM('Test Sample Data'!J$3:J$386)&gt;10,IF(AND(ISNUMBER('Test Sample Data'!J357),'Test Sample Data'!J357&lt;35,'Test Sample Data'!J357&gt;0),'Test Sample Data'!J357-'Choose Housekeeping Genes'!K$27,35-'Choose Housekeeping Genes'!K$27),"")</f>
        <v/>
      </c>
      <c r="K357" s="132" t="str">
        <f>IF(SUM('Test Sample Data'!K$3:K$386)&gt;10,IF(AND(ISNUMBER('Test Sample Data'!K357),'Test Sample Data'!K357&lt;35,'Test Sample Data'!K357&gt;0),'Test Sample Data'!K357-'Choose Housekeeping Genes'!L$27,35-'Choose Housekeeping Genes'!L$27),"")</f>
        <v/>
      </c>
      <c r="L357" s="132" t="str">
        <f>IF(SUM('Test Sample Data'!L$3:L$386)&gt;10,IF(AND(ISNUMBER('Test Sample Data'!L357),'Test Sample Data'!L357&lt;35,'Test Sample Data'!L357&gt;0),'Test Sample Data'!L357-'Choose Housekeeping Genes'!M$27,35-'Choose Housekeeping Genes'!M$27),"")</f>
        <v/>
      </c>
      <c r="M357" s="132" t="str">
        <f>IF(SUM('Test Sample Data'!M$3:M$386)&gt;10,IF(AND(ISNUMBER('Test Sample Data'!M357),'Test Sample Data'!M357&lt;35,'Test Sample Data'!M357&gt;0),'Test Sample Data'!M357-'Choose Housekeeping Genes'!N$27,35-'Choose Housekeeping Genes'!N$27),"")</f>
        <v/>
      </c>
      <c r="N357" s="132" t="str">
        <f>IF(SUM('Test Sample Data'!N$3:N$386)&gt;10,IF(AND(ISNUMBER('Test Sample Data'!N357),'Test Sample Data'!N357&lt;35,'Test Sample Data'!N357&gt;0),'Test Sample Data'!N357-'Choose Housekeeping Genes'!O$27,35-'Choose Housekeeping Genes'!O$27),"")</f>
        <v/>
      </c>
      <c r="O357" s="132" t="str">
        <f>IF(SUM('Test Sample Data'!O$3:O$386)&gt;10,IF(AND(ISNUMBER('Test Sample Data'!O357),'Test Sample Data'!O357&lt;35,'Test Sample Data'!O357&gt;0),'Test Sample Data'!O357-'Choose Housekeeping Genes'!P$27,35-'Choose Housekeeping Genes'!P$27),"")</f>
        <v/>
      </c>
      <c r="P357" s="132" t="str">
        <f>IF(SUM('Test Sample Data'!P$3:P$386)&gt;10,IF(AND(ISNUMBER('Test Sample Data'!P357),'Test Sample Data'!P357&lt;35,'Test Sample Data'!P357&gt;0),'Test Sample Data'!P357-'Choose Housekeeping Genes'!Q$27,35-'Choose Housekeeping Genes'!Q$27),"")</f>
        <v/>
      </c>
      <c r="Q357" s="132" t="str">
        <f>IF(SUM('Test Sample Data'!Q$3:Q$386)&gt;10,IF(AND(ISNUMBER('Test Sample Data'!Q357),'Test Sample Data'!Q357&lt;35,'Test Sample Data'!Q357&gt;0),'Test Sample Data'!Q357-'Choose Housekeeping Genes'!R$27,35-'Choose Housekeeping Genes'!R$27),"")</f>
        <v/>
      </c>
      <c r="R357" s="132" t="str">
        <f>IF(SUM('Test Sample Data'!R$3:R$386)&gt;10,IF(AND(ISNUMBER('Test Sample Data'!R357),'Test Sample Data'!R357&lt;35,'Test Sample Data'!R357&gt;0),'Test Sample Data'!R357-'Choose Housekeeping Genes'!S$27,35-'Choose Housekeeping Genes'!S$27),"")</f>
        <v/>
      </c>
      <c r="S357" s="132" t="str">
        <f>IF(SUM('Test Sample Data'!S$3:S$386)&gt;10,IF(AND(ISNUMBER('Test Sample Data'!S357),'Test Sample Data'!S357&lt;35,'Test Sample Data'!S357&gt;0),'Test Sample Data'!S357-'Choose Housekeeping Genes'!T$27,35-'Choose Housekeeping Genes'!T$27),"")</f>
        <v/>
      </c>
      <c r="T357" s="132" t="str">
        <f>IF(SUM('Test Sample Data'!T$3:T$386)&gt;10,IF(AND(ISNUMBER('Test Sample Data'!T357),'Test Sample Data'!T357&lt;35,'Test Sample Data'!T357&gt;0),'Test Sample Data'!T357-'Choose Housekeeping Genes'!U$27,35-'Choose Housekeeping Genes'!U$27),"")</f>
        <v/>
      </c>
      <c r="U357" s="132" t="str">
        <f>IF(SUM('Test Sample Data'!U$3:U$386)&gt;10,IF(AND(ISNUMBER('Test Sample Data'!U357),'Test Sample Data'!U357&lt;35,'Test Sample Data'!U357&gt;0),'Test Sample Data'!U357-'Choose Housekeeping Genes'!V$27,35-'Choose Housekeeping Genes'!V$27),"")</f>
        <v/>
      </c>
      <c r="V357" s="132" t="str">
        <f>IF(SUM('Test Sample Data'!V$3:V$386)&gt;10,IF(AND(ISNUMBER('Test Sample Data'!V357),'Test Sample Data'!V357&lt;35,'Test Sample Data'!V357&gt;0),'Test Sample Data'!V357-'Choose Housekeeping Genes'!W$27,35-'Choose Housekeeping Genes'!W$27),"")</f>
        <v/>
      </c>
      <c r="W357" s="140" t="str">
        <f>'Control Sample Data'!A357</f>
        <v>PSORS1C3</v>
      </c>
      <c r="X357" s="141" t="s">
        <v>403</v>
      </c>
      <c r="Y357" s="132" t="str">
        <f>IF(SUM('Control Sample Data'!C$3:C$386)&gt;10,IF(AND(ISNUMBER('Control Sample Data'!C357),'Control Sample Data'!C357&lt;35,'Control Sample Data'!C357&gt;0),'Control Sample Data'!C357-'Choose Housekeeping Genes'!AA$27,35-'Choose Housekeeping Genes'!AA$27),"")</f>
        <v/>
      </c>
      <c r="Z357" s="132" t="str">
        <f>IF(SUM('Control Sample Data'!D$3:D$386)&gt;10,IF(AND(ISNUMBER('Control Sample Data'!D357),'Control Sample Data'!D357&lt;35,'Control Sample Data'!D357&gt;0),'Control Sample Data'!D357-'Choose Housekeeping Genes'!AB$27,35-'Choose Housekeeping Genes'!AB$27),"")</f>
        <v/>
      </c>
      <c r="AA357" s="132" t="str">
        <f>IF(SUM('Control Sample Data'!E$3:E$386)&gt;10,IF(AND(ISNUMBER('Control Sample Data'!E357),'Control Sample Data'!E357&lt;35,'Control Sample Data'!E357&gt;0),'Control Sample Data'!E357-'Choose Housekeeping Genes'!AC$27,35-'Choose Housekeeping Genes'!AC$27),"")</f>
        <v/>
      </c>
      <c r="AB357" s="132" t="str">
        <f>IF(SUM('Control Sample Data'!F$3:F$386)&gt;10,IF(AND(ISNUMBER('Control Sample Data'!F357),'Control Sample Data'!F357&lt;35,'Control Sample Data'!F357&gt;0),'Control Sample Data'!F357-'Choose Housekeeping Genes'!AD$27,35-'Choose Housekeeping Genes'!AD$27),"")</f>
        <v/>
      </c>
      <c r="AC357" s="132" t="str">
        <f>IF(SUM('Control Sample Data'!G$3:G$386)&gt;10,IF(AND(ISNUMBER('Control Sample Data'!G357),'Control Sample Data'!G357&lt;35,'Control Sample Data'!G357&gt;0),'Control Sample Data'!G357-'Choose Housekeeping Genes'!AE$27,35-'Choose Housekeeping Genes'!AE$27),"")</f>
        <v/>
      </c>
      <c r="AD357" s="132" t="str">
        <f>IF(SUM('Control Sample Data'!H$3:H$386)&gt;10,IF(AND(ISNUMBER('Control Sample Data'!H357),'Control Sample Data'!H357&lt;35,'Control Sample Data'!H357&gt;0),'Control Sample Data'!H357-'Choose Housekeeping Genes'!AF$27,35-'Choose Housekeeping Genes'!AF$27),"")</f>
        <v/>
      </c>
      <c r="AE357" s="132" t="str">
        <f>IF(SUM('Control Sample Data'!I$3:I$386)&gt;10,IF(AND(ISNUMBER('Control Sample Data'!I357),'Control Sample Data'!I357&lt;35,'Control Sample Data'!I357&gt;0),'Control Sample Data'!I357-'Choose Housekeeping Genes'!AG$27,35-'Choose Housekeeping Genes'!AG$27),"")</f>
        <v/>
      </c>
      <c r="AF357" s="132" t="str">
        <f>IF(SUM('Control Sample Data'!J$3:J$386)&gt;10,IF(AND(ISNUMBER('Control Sample Data'!J357),'Control Sample Data'!J357&lt;35,'Control Sample Data'!J357&gt;0),'Control Sample Data'!J357-'Choose Housekeeping Genes'!AH$27,35-'Choose Housekeeping Genes'!AH$27),"")</f>
        <v/>
      </c>
      <c r="AG357" s="132" t="str">
        <f>IF(SUM('Control Sample Data'!K$3:K$386)&gt;10,IF(AND(ISNUMBER('Control Sample Data'!K357),'Control Sample Data'!K357&lt;35,'Control Sample Data'!K357&gt;0),'Control Sample Data'!K357-'Choose Housekeeping Genes'!AI$27,35-'Choose Housekeeping Genes'!AI$27),"")</f>
        <v/>
      </c>
      <c r="AH357" s="132" t="str">
        <f>IF(SUM('Control Sample Data'!L$3:L$386)&gt;10,IF(AND(ISNUMBER('Control Sample Data'!L357),'Control Sample Data'!L357&lt;35,'Control Sample Data'!L357&gt;0),'Control Sample Data'!L357-'Choose Housekeeping Genes'!AJ$27,35-'Choose Housekeeping Genes'!AJ$27),"")</f>
        <v/>
      </c>
      <c r="AI357" s="132" t="str">
        <f>IF(SUM('Control Sample Data'!M$3:M$386)&gt;10,IF(AND(ISNUMBER('Control Sample Data'!M357),'Control Sample Data'!M357&lt;35,'Control Sample Data'!M357&gt;0),'Control Sample Data'!M357-'Choose Housekeeping Genes'!AK$27,35-'Choose Housekeeping Genes'!AK$27),"")</f>
        <v/>
      </c>
      <c r="AJ357" s="132" t="str">
        <f>IF(SUM('Control Sample Data'!N$3:N$386)&gt;10,IF(AND(ISNUMBER('Control Sample Data'!N357),'Control Sample Data'!N357&lt;35,'Control Sample Data'!N357&gt;0),'Control Sample Data'!N357-'Choose Housekeeping Genes'!AL$27,35-'Choose Housekeeping Genes'!AL$27),"")</f>
        <v/>
      </c>
      <c r="AK357" s="132" t="str">
        <f>IF(SUM('Control Sample Data'!O$3:O$386)&gt;10,IF(AND(ISNUMBER('Control Sample Data'!O357),'Control Sample Data'!O357&lt;35,'Control Sample Data'!O357&gt;0),'Control Sample Data'!O357-'Choose Housekeeping Genes'!AM$27,35-'Choose Housekeeping Genes'!AM$27),"")</f>
        <v/>
      </c>
      <c r="AL357" s="132" t="str">
        <f>IF(SUM('Control Sample Data'!P$3:P$386)&gt;10,IF(AND(ISNUMBER('Control Sample Data'!P357),'Control Sample Data'!P357&lt;35,'Control Sample Data'!P357&gt;0),'Control Sample Data'!P357-'Choose Housekeeping Genes'!AN$27,35-'Choose Housekeeping Genes'!AN$27),"")</f>
        <v/>
      </c>
      <c r="AM357" s="132" t="str">
        <f>IF(SUM('Control Sample Data'!Q$3:Q$386)&gt;10,IF(AND(ISNUMBER('Control Sample Data'!Q357),'Control Sample Data'!Q357&lt;35,'Control Sample Data'!Q357&gt;0),'Control Sample Data'!Q357-'Choose Housekeeping Genes'!AO$27,35-'Choose Housekeeping Genes'!AO$27),"")</f>
        <v/>
      </c>
      <c r="AN357" s="132" t="str">
        <f>IF(SUM('Control Sample Data'!R$3:R$386)&gt;10,IF(AND(ISNUMBER('Control Sample Data'!R357),'Control Sample Data'!R357&lt;35,'Control Sample Data'!R357&gt;0),'Control Sample Data'!R357-'Choose Housekeeping Genes'!AP$27,35-'Choose Housekeeping Genes'!AP$27),"")</f>
        <v/>
      </c>
      <c r="AO357" s="132" t="str">
        <f>IF(SUM('Control Sample Data'!S$3:S$386)&gt;10,IF(AND(ISNUMBER('Control Sample Data'!S357),'Control Sample Data'!S357&lt;35,'Control Sample Data'!S357&gt;0),'Control Sample Data'!S357-'Choose Housekeeping Genes'!AQ$27,35-'Choose Housekeeping Genes'!AQ$27),"")</f>
        <v/>
      </c>
      <c r="AP357" s="132" t="str">
        <f>IF(SUM('Control Sample Data'!T$3:T$386)&gt;10,IF(AND(ISNUMBER('Control Sample Data'!T357),'Control Sample Data'!T357&lt;35,'Control Sample Data'!T357&gt;0),'Control Sample Data'!T357-'Choose Housekeeping Genes'!AR$27,35-'Choose Housekeeping Genes'!AR$27),"")</f>
        <v/>
      </c>
      <c r="AQ357" s="132" t="str">
        <f>IF(SUM('Control Sample Data'!U$3:U$386)&gt;10,IF(AND(ISNUMBER('Control Sample Data'!U357),'Control Sample Data'!U357&lt;35,'Control Sample Data'!U357&gt;0),'Control Sample Data'!U357-'Choose Housekeeping Genes'!AS$27,35-'Choose Housekeeping Genes'!AS$27),"")</f>
        <v/>
      </c>
      <c r="AR357" s="132" t="str">
        <f>IF(SUM('Control Sample Data'!V$3:V$386)&gt;10,IF(AND(ISNUMBER('Control Sample Data'!V357),'Control Sample Data'!V357&lt;35,'Control Sample Data'!V357&gt;0),'Control Sample Data'!V357-'Choose Housekeeping Genes'!AT$27,35-'Choose Housekeeping Genes'!AT$27),"")</f>
        <v/>
      </c>
      <c r="AS357" s="135" t="str">
        <f>'Control Sample Data'!A357</f>
        <v>PSORS1C3</v>
      </c>
      <c r="AT357" s="35" t="s">
        <v>403</v>
      </c>
      <c r="AU357" s="132" t="str">
        <f ca="1">IF(ISNUMBER(C357-'Choose Housekeeping Genes'!D$17),C357-'Choose Housekeeping Genes'!D$17,"")</f>
        <v/>
      </c>
      <c r="AV357" s="132" t="str">
        <f ca="1">IF(ISNUMBER(D357-'Choose Housekeeping Genes'!E$17),D357-'Choose Housekeeping Genes'!E$17,"")</f>
        <v/>
      </c>
      <c r="AW357" s="132" t="str">
        <f ca="1">IF(ISNUMBER(E357-'Choose Housekeeping Genes'!F$17),E357-'Choose Housekeeping Genes'!F$17,"")</f>
        <v/>
      </c>
      <c r="AX357" s="132" t="str">
        <f ca="1">IF(ISNUMBER(F357-'Choose Housekeeping Genes'!G$17),F357-'Choose Housekeeping Genes'!G$17,"")</f>
        <v/>
      </c>
      <c r="AY357" s="132" t="str">
        <f ca="1">IF(ISNUMBER(G357-'Choose Housekeeping Genes'!H$17),G357-'Choose Housekeeping Genes'!H$17,"")</f>
        <v/>
      </c>
      <c r="AZ357" s="132" t="str">
        <f ca="1">IF(ISNUMBER(H357-'Choose Housekeeping Genes'!I$17),H357-'Choose Housekeeping Genes'!I$17,"")</f>
        <v/>
      </c>
      <c r="BA357" s="132" t="str">
        <f ca="1">IF(ISNUMBER(I357-'Choose Housekeeping Genes'!J$17),I357-'Choose Housekeeping Genes'!J$17,"")</f>
        <v/>
      </c>
      <c r="BB357" s="132" t="str">
        <f ca="1">IF(ISNUMBER(J357-'Choose Housekeeping Genes'!K$17),J357-'Choose Housekeeping Genes'!K$17,"")</f>
        <v/>
      </c>
      <c r="BC357" s="132" t="str">
        <f ca="1">IF(ISNUMBER(K357-'Choose Housekeeping Genes'!L$17),K357-'Choose Housekeeping Genes'!L$17,"")</f>
        <v/>
      </c>
      <c r="BD357" s="132" t="str">
        <f ca="1">IF(ISNUMBER(L357-'Choose Housekeeping Genes'!M$17),L357-'Choose Housekeeping Genes'!M$17,"")</f>
        <v/>
      </c>
      <c r="BE357" s="132" t="str">
        <f ca="1">IF(ISNUMBER(M357-'Choose Housekeeping Genes'!N$17),M357-'Choose Housekeeping Genes'!N$17,"")</f>
        <v/>
      </c>
      <c r="BF357" s="132" t="str">
        <f ca="1">IF(ISNUMBER(N357-'Choose Housekeeping Genes'!O$17),N357-'Choose Housekeeping Genes'!O$17,"")</f>
        <v/>
      </c>
      <c r="BG357" s="132" t="str">
        <f ca="1">IF(ISNUMBER(O357-'Choose Housekeeping Genes'!P$17),O357-'Choose Housekeeping Genes'!P$17,"")</f>
        <v/>
      </c>
      <c r="BH357" s="132" t="str">
        <f ca="1">IF(ISNUMBER(P357-'Choose Housekeeping Genes'!Q$17),P357-'Choose Housekeeping Genes'!Q$17,"")</f>
        <v/>
      </c>
      <c r="BI357" s="132" t="str">
        <f ca="1">IF(ISNUMBER(Q357-'Choose Housekeeping Genes'!R$17),Q357-'Choose Housekeeping Genes'!R$17,"")</f>
        <v/>
      </c>
      <c r="BJ357" s="132" t="str">
        <f ca="1">IF(ISNUMBER(R357-'Choose Housekeeping Genes'!S$17),R357-'Choose Housekeeping Genes'!S$17,"")</f>
        <v/>
      </c>
      <c r="BK357" s="132" t="str">
        <f ca="1">IF(ISNUMBER(S357-'Choose Housekeeping Genes'!T$17),S357-'Choose Housekeeping Genes'!T$17,"")</f>
        <v/>
      </c>
      <c r="BL357" s="132" t="str">
        <f ca="1">IF(ISNUMBER(T357-'Choose Housekeeping Genes'!U$17),T357-'Choose Housekeeping Genes'!U$17,"")</f>
        <v/>
      </c>
      <c r="BM357" s="132" t="str">
        <f ca="1">IF(ISNUMBER(U357-'Choose Housekeeping Genes'!V$17),U357-'Choose Housekeeping Genes'!V$17,"")</f>
        <v/>
      </c>
      <c r="BN357" s="132" t="str">
        <f ca="1">IF(ISNUMBER(V357-'Choose Housekeeping Genes'!W$17),V357-'Choose Housekeeping Genes'!W$17,"")</f>
        <v/>
      </c>
      <c r="BO357" s="142" t="str">
        <f t="shared" si="20"/>
        <v>PSORS1C3</v>
      </c>
      <c r="BP357" s="141" t="s">
        <v>403</v>
      </c>
      <c r="BQ357" s="132" t="str">
        <f ca="1">IF(ISNUMBER(Y357-'Choose Housekeeping Genes'!AA$17),Y357-'Choose Housekeeping Genes'!AA$17,"")</f>
        <v/>
      </c>
      <c r="BR357" s="132" t="str">
        <f ca="1">IF(ISNUMBER(Z357-'Choose Housekeeping Genes'!AB$17),Z357-'Choose Housekeeping Genes'!AB$17,"")</f>
        <v/>
      </c>
      <c r="BS357" s="132" t="str">
        <f ca="1">IF(ISNUMBER(AA357-'Choose Housekeeping Genes'!AC$17),AA357-'Choose Housekeeping Genes'!AC$17,"")</f>
        <v/>
      </c>
      <c r="BT357" s="132" t="str">
        <f ca="1">IF(ISNUMBER(AB357-'Choose Housekeeping Genes'!AD$17),AB357-'Choose Housekeeping Genes'!AD$17,"")</f>
        <v/>
      </c>
      <c r="BU357" s="132" t="str">
        <f ca="1">IF(ISNUMBER(AC357-'Choose Housekeeping Genes'!AE$17),AC357-'Choose Housekeeping Genes'!AE$17,"")</f>
        <v/>
      </c>
      <c r="BV357" s="132" t="str">
        <f ca="1">IF(ISNUMBER(AD357-'Choose Housekeeping Genes'!AF$17),AD357-'Choose Housekeeping Genes'!AF$17,"")</f>
        <v/>
      </c>
      <c r="BW357" s="132" t="str">
        <f ca="1">IF(ISNUMBER(AE357-'Choose Housekeeping Genes'!AG$17),AE357-'Choose Housekeeping Genes'!AG$17,"")</f>
        <v/>
      </c>
      <c r="BX357" s="132" t="str">
        <f ca="1">IF(ISNUMBER(AF357-'Choose Housekeeping Genes'!AH$17),AF357-'Choose Housekeeping Genes'!AH$17,"")</f>
        <v/>
      </c>
      <c r="BY357" s="132" t="str">
        <f ca="1">IF(ISNUMBER(AG357-'Choose Housekeeping Genes'!AI$17),AG357-'Choose Housekeeping Genes'!AI$17,"")</f>
        <v/>
      </c>
      <c r="BZ357" s="132" t="str">
        <f ca="1">IF(ISNUMBER(AH357-'Choose Housekeeping Genes'!AJ$17),AH357-'Choose Housekeeping Genes'!AJ$17,"")</f>
        <v/>
      </c>
      <c r="CA357" s="132" t="str">
        <f ca="1">IF(ISNUMBER(AI357-'Choose Housekeeping Genes'!AK$17),AI357-'Choose Housekeeping Genes'!AK$17,"")</f>
        <v/>
      </c>
      <c r="CB357" s="132" t="str">
        <f ca="1">IF(ISNUMBER(AJ357-'Choose Housekeeping Genes'!AL$17),AJ357-'Choose Housekeeping Genes'!AL$17,"")</f>
        <v/>
      </c>
      <c r="CC357" s="132" t="str">
        <f ca="1">IF(ISNUMBER(AK357-'Choose Housekeeping Genes'!AM$17),AK357-'Choose Housekeeping Genes'!AM$17,"")</f>
        <v/>
      </c>
      <c r="CD357" s="132" t="str">
        <f ca="1">IF(ISNUMBER(AL357-'Choose Housekeeping Genes'!AN$17),AL357-'Choose Housekeeping Genes'!AN$17,"")</f>
        <v/>
      </c>
      <c r="CE357" s="132" t="str">
        <f ca="1">IF(ISNUMBER(AM357-'Choose Housekeeping Genes'!AO$17),AM357-'Choose Housekeeping Genes'!AO$17,"")</f>
        <v/>
      </c>
      <c r="CF357" s="132" t="str">
        <f ca="1">IF(ISNUMBER(AN357-'Choose Housekeeping Genes'!AP$17),AN357-'Choose Housekeeping Genes'!AP$17,"")</f>
        <v/>
      </c>
      <c r="CG357" s="132" t="str">
        <f ca="1">IF(ISNUMBER(AO357-'Choose Housekeeping Genes'!AQ$17),AO357-'Choose Housekeeping Genes'!AQ$17,"")</f>
        <v/>
      </c>
      <c r="CH357" s="132" t="str">
        <f ca="1">IF(ISNUMBER(AP357-'Choose Housekeeping Genes'!AR$17),AP357-'Choose Housekeeping Genes'!AR$17,"")</f>
        <v/>
      </c>
      <c r="CI357" s="132" t="str">
        <f ca="1">IF(ISNUMBER(AQ357-'Choose Housekeeping Genes'!AS$17),AQ357-'Choose Housekeeping Genes'!AS$17,"")</f>
        <v/>
      </c>
      <c r="CJ357" s="132" t="str">
        <f ca="1">IF(ISNUMBER(AR357-'Choose Housekeeping Genes'!AT$17),AR357-'Choose Housekeeping Genes'!AT$17,"")</f>
        <v/>
      </c>
      <c r="CK357" s="137" t="e">
        <f t="shared" ca="1" si="18"/>
        <v>#DIV/0!</v>
      </c>
      <c r="CL357" s="138" t="e">
        <f t="shared" ca="1" si="19"/>
        <v>#DIV/0!</v>
      </c>
    </row>
    <row r="358" spans="1:90" ht="12.75" x14ac:dyDescent="0.15">
      <c r="A358" s="131" t="str">
        <f>'Transcript table'!C358</f>
        <v>AP5M1</v>
      </c>
      <c r="B358" s="35" t="s">
        <v>404</v>
      </c>
      <c r="C358" s="132" t="str">
        <f>IF(SUM('Test Sample Data'!C$3:C$386)&gt;10,IF(AND(ISNUMBER('Test Sample Data'!C358),'Test Sample Data'!C358&lt;35,'Test Sample Data'!C358&gt;0),'Test Sample Data'!C358-'Choose Housekeeping Genes'!D$27,35-'Choose Housekeeping Genes'!D$27),"")</f>
        <v/>
      </c>
      <c r="D358" s="132" t="str">
        <f>IF(SUM('Test Sample Data'!D$3:D$386)&gt;10,IF(AND(ISNUMBER('Test Sample Data'!D358),'Test Sample Data'!D358&lt;35,'Test Sample Data'!D358&gt;0),'Test Sample Data'!D358-'Choose Housekeeping Genes'!E$27,35-'Choose Housekeeping Genes'!E$27),"")</f>
        <v/>
      </c>
      <c r="E358" s="132" t="str">
        <f>IF(SUM('Test Sample Data'!E$3:E$386)&gt;10,IF(AND(ISNUMBER('Test Sample Data'!E358),'Test Sample Data'!E358&lt;35,'Test Sample Data'!E358&gt;0),'Test Sample Data'!E358-'Choose Housekeeping Genes'!F$27,35-'Choose Housekeeping Genes'!F$27),"")</f>
        <v/>
      </c>
      <c r="F358" s="132" t="str">
        <f>IF(SUM('Test Sample Data'!F$3:F$386)&gt;10,IF(AND(ISNUMBER('Test Sample Data'!F358),'Test Sample Data'!F358&lt;35,'Test Sample Data'!F358&gt;0),'Test Sample Data'!F358-'Choose Housekeeping Genes'!G$27,35-'Choose Housekeeping Genes'!G$27),"")</f>
        <v/>
      </c>
      <c r="G358" s="132" t="str">
        <f>IF(SUM('Test Sample Data'!G$3:G$386)&gt;10,IF(AND(ISNUMBER('Test Sample Data'!G358),'Test Sample Data'!G358&lt;35,'Test Sample Data'!G358&gt;0),'Test Sample Data'!G358-'Choose Housekeeping Genes'!H$27,35-'Choose Housekeeping Genes'!H$27),"")</f>
        <v/>
      </c>
      <c r="H358" s="132" t="str">
        <f>IF(SUM('Test Sample Data'!H$3:H$386)&gt;10,IF(AND(ISNUMBER('Test Sample Data'!H358),'Test Sample Data'!H358&lt;35,'Test Sample Data'!H358&gt;0),'Test Sample Data'!H358-'Choose Housekeeping Genes'!I$27,35-'Choose Housekeeping Genes'!I$27),"")</f>
        <v/>
      </c>
      <c r="I358" s="132" t="str">
        <f>IF(SUM('Test Sample Data'!I$3:I$386)&gt;10,IF(AND(ISNUMBER('Test Sample Data'!I358),'Test Sample Data'!I358&lt;35,'Test Sample Data'!I358&gt;0),'Test Sample Data'!I358-'Choose Housekeeping Genes'!J$27,35-'Choose Housekeeping Genes'!J$27),"")</f>
        <v/>
      </c>
      <c r="J358" s="132" t="str">
        <f>IF(SUM('Test Sample Data'!J$3:J$386)&gt;10,IF(AND(ISNUMBER('Test Sample Data'!J358),'Test Sample Data'!J358&lt;35,'Test Sample Data'!J358&gt;0),'Test Sample Data'!J358-'Choose Housekeeping Genes'!K$27,35-'Choose Housekeeping Genes'!K$27),"")</f>
        <v/>
      </c>
      <c r="K358" s="132" t="str">
        <f>IF(SUM('Test Sample Data'!K$3:K$386)&gt;10,IF(AND(ISNUMBER('Test Sample Data'!K358),'Test Sample Data'!K358&lt;35,'Test Sample Data'!K358&gt;0),'Test Sample Data'!K358-'Choose Housekeeping Genes'!L$27,35-'Choose Housekeeping Genes'!L$27),"")</f>
        <v/>
      </c>
      <c r="L358" s="132" t="str">
        <f>IF(SUM('Test Sample Data'!L$3:L$386)&gt;10,IF(AND(ISNUMBER('Test Sample Data'!L358),'Test Sample Data'!L358&lt;35,'Test Sample Data'!L358&gt;0),'Test Sample Data'!L358-'Choose Housekeeping Genes'!M$27,35-'Choose Housekeeping Genes'!M$27),"")</f>
        <v/>
      </c>
      <c r="M358" s="132" t="str">
        <f>IF(SUM('Test Sample Data'!M$3:M$386)&gt;10,IF(AND(ISNUMBER('Test Sample Data'!M358),'Test Sample Data'!M358&lt;35,'Test Sample Data'!M358&gt;0),'Test Sample Data'!M358-'Choose Housekeeping Genes'!N$27,35-'Choose Housekeeping Genes'!N$27),"")</f>
        <v/>
      </c>
      <c r="N358" s="132" t="str">
        <f>IF(SUM('Test Sample Data'!N$3:N$386)&gt;10,IF(AND(ISNUMBER('Test Sample Data'!N358),'Test Sample Data'!N358&lt;35,'Test Sample Data'!N358&gt;0),'Test Sample Data'!N358-'Choose Housekeeping Genes'!O$27,35-'Choose Housekeeping Genes'!O$27),"")</f>
        <v/>
      </c>
      <c r="O358" s="132" t="str">
        <f>IF(SUM('Test Sample Data'!O$3:O$386)&gt;10,IF(AND(ISNUMBER('Test Sample Data'!O358),'Test Sample Data'!O358&lt;35,'Test Sample Data'!O358&gt;0),'Test Sample Data'!O358-'Choose Housekeeping Genes'!P$27,35-'Choose Housekeeping Genes'!P$27),"")</f>
        <v/>
      </c>
      <c r="P358" s="132" t="str">
        <f>IF(SUM('Test Sample Data'!P$3:P$386)&gt;10,IF(AND(ISNUMBER('Test Sample Data'!P358),'Test Sample Data'!P358&lt;35,'Test Sample Data'!P358&gt;0),'Test Sample Data'!P358-'Choose Housekeeping Genes'!Q$27,35-'Choose Housekeeping Genes'!Q$27),"")</f>
        <v/>
      </c>
      <c r="Q358" s="132" t="str">
        <f>IF(SUM('Test Sample Data'!Q$3:Q$386)&gt;10,IF(AND(ISNUMBER('Test Sample Data'!Q358),'Test Sample Data'!Q358&lt;35,'Test Sample Data'!Q358&gt;0),'Test Sample Data'!Q358-'Choose Housekeeping Genes'!R$27,35-'Choose Housekeeping Genes'!R$27),"")</f>
        <v/>
      </c>
      <c r="R358" s="132" t="str">
        <f>IF(SUM('Test Sample Data'!R$3:R$386)&gt;10,IF(AND(ISNUMBER('Test Sample Data'!R358),'Test Sample Data'!R358&lt;35,'Test Sample Data'!R358&gt;0),'Test Sample Data'!R358-'Choose Housekeeping Genes'!S$27,35-'Choose Housekeeping Genes'!S$27),"")</f>
        <v/>
      </c>
      <c r="S358" s="132" t="str">
        <f>IF(SUM('Test Sample Data'!S$3:S$386)&gt;10,IF(AND(ISNUMBER('Test Sample Data'!S358),'Test Sample Data'!S358&lt;35,'Test Sample Data'!S358&gt;0),'Test Sample Data'!S358-'Choose Housekeeping Genes'!T$27,35-'Choose Housekeeping Genes'!T$27),"")</f>
        <v/>
      </c>
      <c r="T358" s="132" t="str">
        <f>IF(SUM('Test Sample Data'!T$3:T$386)&gt;10,IF(AND(ISNUMBER('Test Sample Data'!T358),'Test Sample Data'!T358&lt;35,'Test Sample Data'!T358&gt;0),'Test Sample Data'!T358-'Choose Housekeeping Genes'!U$27,35-'Choose Housekeeping Genes'!U$27),"")</f>
        <v/>
      </c>
      <c r="U358" s="132" t="str">
        <f>IF(SUM('Test Sample Data'!U$3:U$386)&gt;10,IF(AND(ISNUMBER('Test Sample Data'!U358),'Test Sample Data'!U358&lt;35,'Test Sample Data'!U358&gt;0),'Test Sample Data'!U358-'Choose Housekeeping Genes'!V$27,35-'Choose Housekeeping Genes'!V$27),"")</f>
        <v/>
      </c>
      <c r="V358" s="132" t="str">
        <f>IF(SUM('Test Sample Data'!V$3:V$386)&gt;10,IF(AND(ISNUMBER('Test Sample Data'!V358),'Test Sample Data'!V358&lt;35,'Test Sample Data'!V358&gt;0),'Test Sample Data'!V358-'Choose Housekeeping Genes'!W$27,35-'Choose Housekeeping Genes'!W$27),"")</f>
        <v/>
      </c>
      <c r="W358" s="140" t="str">
        <f>'Control Sample Data'!A358</f>
        <v>AP5M1</v>
      </c>
      <c r="X358" s="141" t="s">
        <v>404</v>
      </c>
      <c r="Y358" s="132" t="str">
        <f>IF(SUM('Control Sample Data'!C$3:C$386)&gt;10,IF(AND(ISNUMBER('Control Sample Data'!C358),'Control Sample Data'!C358&lt;35,'Control Sample Data'!C358&gt;0),'Control Sample Data'!C358-'Choose Housekeeping Genes'!AA$27,35-'Choose Housekeeping Genes'!AA$27),"")</f>
        <v/>
      </c>
      <c r="Z358" s="132" t="str">
        <f>IF(SUM('Control Sample Data'!D$3:D$386)&gt;10,IF(AND(ISNUMBER('Control Sample Data'!D358),'Control Sample Data'!D358&lt;35,'Control Sample Data'!D358&gt;0),'Control Sample Data'!D358-'Choose Housekeeping Genes'!AB$27,35-'Choose Housekeeping Genes'!AB$27),"")</f>
        <v/>
      </c>
      <c r="AA358" s="132" t="str">
        <f>IF(SUM('Control Sample Data'!E$3:E$386)&gt;10,IF(AND(ISNUMBER('Control Sample Data'!E358),'Control Sample Data'!E358&lt;35,'Control Sample Data'!E358&gt;0),'Control Sample Data'!E358-'Choose Housekeeping Genes'!AC$27,35-'Choose Housekeeping Genes'!AC$27),"")</f>
        <v/>
      </c>
      <c r="AB358" s="132" t="str">
        <f>IF(SUM('Control Sample Data'!F$3:F$386)&gt;10,IF(AND(ISNUMBER('Control Sample Data'!F358),'Control Sample Data'!F358&lt;35,'Control Sample Data'!F358&gt;0),'Control Sample Data'!F358-'Choose Housekeeping Genes'!AD$27,35-'Choose Housekeeping Genes'!AD$27),"")</f>
        <v/>
      </c>
      <c r="AC358" s="132" t="str">
        <f>IF(SUM('Control Sample Data'!G$3:G$386)&gt;10,IF(AND(ISNUMBER('Control Sample Data'!G358),'Control Sample Data'!G358&lt;35,'Control Sample Data'!G358&gt;0),'Control Sample Data'!G358-'Choose Housekeeping Genes'!AE$27,35-'Choose Housekeeping Genes'!AE$27),"")</f>
        <v/>
      </c>
      <c r="AD358" s="132" t="str">
        <f>IF(SUM('Control Sample Data'!H$3:H$386)&gt;10,IF(AND(ISNUMBER('Control Sample Data'!H358),'Control Sample Data'!H358&lt;35,'Control Sample Data'!H358&gt;0),'Control Sample Data'!H358-'Choose Housekeeping Genes'!AF$27,35-'Choose Housekeeping Genes'!AF$27),"")</f>
        <v/>
      </c>
      <c r="AE358" s="132" t="str">
        <f>IF(SUM('Control Sample Data'!I$3:I$386)&gt;10,IF(AND(ISNUMBER('Control Sample Data'!I358),'Control Sample Data'!I358&lt;35,'Control Sample Data'!I358&gt;0),'Control Sample Data'!I358-'Choose Housekeeping Genes'!AG$27,35-'Choose Housekeeping Genes'!AG$27),"")</f>
        <v/>
      </c>
      <c r="AF358" s="132" t="str">
        <f>IF(SUM('Control Sample Data'!J$3:J$386)&gt;10,IF(AND(ISNUMBER('Control Sample Data'!J358),'Control Sample Data'!J358&lt;35,'Control Sample Data'!J358&gt;0),'Control Sample Data'!J358-'Choose Housekeeping Genes'!AH$27,35-'Choose Housekeeping Genes'!AH$27),"")</f>
        <v/>
      </c>
      <c r="AG358" s="132" t="str">
        <f>IF(SUM('Control Sample Data'!K$3:K$386)&gt;10,IF(AND(ISNUMBER('Control Sample Data'!K358),'Control Sample Data'!K358&lt;35,'Control Sample Data'!K358&gt;0),'Control Sample Data'!K358-'Choose Housekeeping Genes'!AI$27,35-'Choose Housekeeping Genes'!AI$27),"")</f>
        <v/>
      </c>
      <c r="AH358" s="132" t="str">
        <f>IF(SUM('Control Sample Data'!L$3:L$386)&gt;10,IF(AND(ISNUMBER('Control Sample Data'!L358),'Control Sample Data'!L358&lt;35,'Control Sample Data'!L358&gt;0),'Control Sample Data'!L358-'Choose Housekeeping Genes'!AJ$27,35-'Choose Housekeeping Genes'!AJ$27),"")</f>
        <v/>
      </c>
      <c r="AI358" s="132" t="str">
        <f>IF(SUM('Control Sample Data'!M$3:M$386)&gt;10,IF(AND(ISNUMBER('Control Sample Data'!M358),'Control Sample Data'!M358&lt;35,'Control Sample Data'!M358&gt;0),'Control Sample Data'!M358-'Choose Housekeeping Genes'!AK$27,35-'Choose Housekeeping Genes'!AK$27),"")</f>
        <v/>
      </c>
      <c r="AJ358" s="132" t="str">
        <f>IF(SUM('Control Sample Data'!N$3:N$386)&gt;10,IF(AND(ISNUMBER('Control Sample Data'!N358),'Control Sample Data'!N358&lt;35,'Control Sample Data'!N358&gt;0),'Control Sample Data'!N358-'Choose Housekeeping Genes'!AL$27,35-'Choose Housekeeping Genes'!AL$27),"")</f>
        <v/>
      </c>
      <c r="AK358" s="132" t="str">
        <f>IF(SUM('Control Sample Data'!O$3:O$386)&gt;10,IF(AND(ISNUMBER('Control Sample Data'!O358),'Control Sample Data'!O358&lt;35,'Control Sample Data'!O358&gt;0),'Control Sample Data'!O358-'Choose Housekeeping Genes'!AM$27,35-'Choose Housekeeping Genes'!AM$27),"")</f>
        <v/>
      </c>
      <c r="AL358" s="132" t="str">
        <f>IF(SUM('Control Sample Data'!P$3:P$386)&gt;10,IF(AND(ISNUMBER('Control Sample Data'!P358),'Control Sample Data'!P358&lt;35,'Control Sample Data'!P358&gt;0),'Control Sample Data'!P358-'Choose Housekeeping Genes'!AN$27,35-'Choose Housekeeping Genes'!AN$27),"")</f>
        <v/>
      </c>
      <c r="AM358" s="132" t="str">
        <f>IF(SUM('Control Sample Data'!Q$3:Q$386)&gt;10,IF(AND(ISNUMBER('Control Sample Data'!Q358),'Control Sample Data'!Q358&lt;35,'Control Sample Data'!Q358&gt;0),'Control Sample Data'!Q358-'Choose Housekeeping Genes'!AO$27,35-'Choose Housekeeping Genes'!AO$27),"")</f>
        <v/>
      </c>
      <c r="AN358" s="132" t="str">
        <f>IF(SUM('Control Sample Data'!R$3:R$386)&gt;10,IF(AND(ISNUMBER('Control Sample Data'!R358),'Control Sample Data'!R358&lt;35,'Control Sample Data'!R358&gt;0),'Control Sample Data'!R358-'Choose Housekeeping Genes'!AP$27,35-'Choose Housekeeping Genes'!AP$27),"")</f>
        <v/>
      </c>
      <c r="AO358" s="132" t="str">
        <f>IF(SUM('Control Sample Data'!S$3:S$386)&gt;10,IF(AND(ISNUMBER('Control Sample Data'!S358),'Control Sample Data'!S358&lt;35,'Control Sample Data'!S358&gt;0),'Control Sample Data'!S358-'Choose Housekeeping Genes'!AQ$27,35-'Choose Housekeeping Genes'!AQ$27),"")</f>
        <v/>
      </c>
      <c r="AP358" s="132" t="str">
        <f>IF(SUM('Control Sample Data'!T$3:T$386)&gt;10,IF(AND(ISNUMBER('Control Sample Data'!T358),'Control Sample Data'!T358&lt;35,'Control Sample Data'!T358&gt;0),'Control Sample Data'!T358-'Choose Housekeeping Genes'!AR$27,35-'Choose Housekeeping Genes'!AR$27),"")</f>
        <v/>
      </c>
      <c r="AQ358" s="132" t="str">
        <f>IF(SUM('Control Sample Data'!U$3:U$386)&gt;10,IF(AND(ISNUMBER('Control Sample Data'!U358),'Control Sample Data'!U358&lt;35,'Control Sample Data'!U358&gt;0),'Control Sample Data'!U358-'Choose Housekeeping Genes'!AS$27,35-'Choose Housekeeping Genes'!AS$27),"")</f>
        <v/>
      </c>
      <c r="AR358" s="132" t="str">
        <f>IF(SUM('Control Sample Data'!V$3:V$386)&gt;10,IF(AND(ISNUMBER('Control Sample Data'!V358),'Control Sample Data'!V358&lt;35,'Control Sample Data'!V358&gt;0),'Control Sample Data'!V358-'Choose Housekeeping Genes'!AT$27,35-'Choose Housekeeping Genes'!AT$27),"")</f>
        <v/>
      </c>
      <c r="AS358" s="135" t="str">
        <f>'Control Sample Data'!A358</f>
        <v>AP5M1</v>
      </c>
      <c r="AT358" s="35" t="s">
        <v>404</v>
      </c>
      <c r="AU358" s="132" t="str">
        <f ca="1">IF(ISNUMBER(C358-'Choose Housekeeping Genes'!D$17),C358-'Choose Housekeeping Genes'!D$17,"")</f>
        <v/>
      </c>
      <c r="AV358" s="132" t="str">
        <f ca="1">IF(ISNUMBER(D358-'Choose Housekeeping Genes'!E$17),D358-'Choose Housekeeping Genes'!E$17,"")</f>
        <v/>
      </c>
      <c r="AW358" s="132" t="str">
        <f ca="1">IF(ISNUMBER(E358-'Choose Housekeeping Genes'!F$17),E358-'Choose Housekeeping Genes'!F$17,"")</f>
        <v/>
      </c>
      <c r="AX358" s="132" t="str">
        <f ca="1">IF(ISNUMBER(F358-'Choose Housekeeping Genes'!G$17),F358-'Choose Housekeeping Genes'!G$17,"")</f>
        <v/>
      </c>
      <c r="AY358" s="132" t="str">
        <f ca="1">IF(ISNUMBER(G358-'Choose Housekeeping Genes'!H$17),G358-'Choose Housekeeping Genes'!H$17,"")</f>
        <v/>
      </c>
      <c r="AZ358" s="132" t="str">
        <f ca="1">IF(ISNUMBER(H358-'Choose Housekeeping Genes'!I$17),H358-'Choose Housekeeping Genes'!I$17,"")</f>
        <v/>
      </c>
      <c r="BA358" s="132" t="str">
        <f ca="1">IF(ISNUMBER(I358-'Choose Housekeeping Genes'!J$17),I358-'Choose Housekeeping Genes'!J$17,"")</f>
        <v/>
      </c>
      <c r="BB358" s="132" t="str">
        <f ca="1">IF(ISNUMBER(J358-'Choose Housekeeping Genes'!K$17),J358-'Choose Housekeeping Genes'!K$17,"")</f>
        <v/>
      </c>
      <c r="BC358" s="132" t="str">
        <f ca="1">IF(ISNUMBER(K358-'Choose Housekeeping Genes'!L$17),K358-'Choose Housekeeping Genes'!L$17,"")</f>
        <v/>
      </c>
      <c r="BD358" s="132" t="str">
        <f ca="1">IF(ISNUMBER(L358-'Choose Housekeeping Genes'!M$17),L358-'Choose Housekeeping Genes'!M$17,"")</f>
        <v/>
      </c>
      <c r="BE358" s="132" t="str">
        <f ca="1">IF(ISNUMBER(M358-'Choose Housekeeping Genes'!N$17),M358-'Choose Housekeeping Genes'!N$17,"")</f>
        <v/>
      </c>
      <c r="BF358" s="132" t="str">
        <f ca="1">IF(ISNUMBER(N358-'Choose Housekeeping Genes'!O$17),N358-'Choose Housekeeping Genes'!O$17,"")</f>
        <v/>
      </c>
      <c r="BG358" s="132" t="str">
        <f ca="1">IF(ISNUMBER(O358-'Choose Housekeeping Genes'!P$17),O358-'Choose Housekeeping Genes'!P$17,"")</f>
        <v/>
      </c>
      <c r="BH358" s="132" t="str">
        <f ca="1">IF(ISNUMBER(P358-'Choose Housekeeping Genes'!Q$17),P358-'Choose Housekeeping Genes'!Q$17,"")</f>
        <v/>
      </c>
      <c r="BI358" s="132" t="str">
        <f ca="1">IF(ISNUMBER(Q358-'Choose Housekeeping Genes'!R$17),Q358-'Choose Housekeeping Genes'!R$17,"")</f>
        <v/>
      </c>
      <c r="BJ358" s="132" t="str">
        <f ca="1">IF(ISNUMBER(R358-'Choose Housekeeping Genes'!S$17),R358-'Choose Housekeeping Genes'!S$17,"")</f>
        <v/>
      </c>
      <c r="BK358" s="132" t="str">
        <f ca="1">IF(ISNUMBER(S358-'Choose Housekeeping Genes'!T$17),S358-'Choose Housekeeping Genes'!T$17,"")</f>
        <v/>
      </c>
      <c r="BL358" s="132" t="str">
        <f ca="1">IF(ISNUMBER(T358-'Choose Housekeeping Genes'!U$17),T358-'Choose Housekeeping Genes'!U$17,"")</f>
        <v/>
      </c>
      <c r="BM358" s="132" t="str">
        <f ca="1">IF(ISNUMBER(U358-'Choose Housekeeping Genes'!V$17),U358-'Choose Housekeeping Genes'!V$17,"")</f>
        <v/>
      </c>
      <c r="BN358" s="132" t="str">
        <f ca="1">IF(ISNUMBER(V358-'Choose Housekeeping Genes'!W$17),V358-'Choose Housekeeping Genes'!W$17,"")</f>
        <v/>
      </c>
      <c r="BO358" s="142" t="str">
        <f t="shared" si="20"/>
        <v>AP5M1</v>
      </c>
      <c r="BP358" s="141" t="s">
        <v>404</v>
      </c>
      <c r="BQ358" s="132" t="str">
        <f ca="1">IF(ISNUMBER(Y358-'Choose Housekeeping Genes'!AA$17),Y358-'Choose Housekeeping Genes'!AA$17,"")</f>
        <v/>
      </c>
      <c r="BR358" s="132" t="str">
        <f ca="1">IF(ISNUMBER(Z358-'Choose Housekeeping Genes'!AB$17),Z358-'Choose Housekeeping Genes'!AB$17,"")</f>
        <v/>
      </c>
      <c r="BS358" s="132" t="str">
        <f ca="1">IF(ISNUMBER(AA358-'Choose Housekeeping Genes'!AC$17),AA358-'Choose Housekeeping Genes'!AC$17,"")</f>
        <v/>
      </c>
      <c r="BT358" s="132" t="str">
        <f ca="1">IF(ISNUMBER(AB358-'Choose Housekeeping Genes'!AD$17),AB358-'Choose Housekeeping Genes'!AD$17,"")</f>
        <v/>
      </c>
      <c r="BU358" s="132" t="str">
        <f ca="1">IF(ISNUMBER(AC358-'Choose Housekeeping Genes'!AE$17),AC358-'Choose Housekeeping Genes'!AE$17,"")</f>
        <v/>
      </c>
      <c r="BV358" s="132" t="str">
        <f ca="1">IF(ISNUMBER(AD358-'Choose Housekeeping Genes'!AF$17),AD358-'Choose Housekeeping Genes'!AF$17,"")</f>
        <v/>
      </c>
      <c r="BW358" s="132" t="str">
        <f ca="1">IF(ISNUMBER(AE358-'Choose Housekeeping Genes'!AG$17),AE358-'Choose Housekeeping Genes'!AG$17,"")</f>
        <v/>
      </c>
      <c r="BX358" s="132" t="str">
        <f ca="1">IF(ISNUMBER(AF358-'Choose Housekeeping Genes'!AH$17),AF358-'Choose Housekeeping Genes'!AH$17,"")</f>
        <v/>
      </c>
      <c r="BY358" s="132" t="str">
        <f ca="1">IF(ISNUMBER(AG358-'Choose Housekeeping Genes'!AI$17),AG358-'Choose Housekeeping Genes'!AI$17,"")</f>
        <v/>
      </c>
      <c r="BZ358" s="132" t="str">
        <f ca="1">IF(ISNUMBER(AH358-'Choose Housekeeping Genes'!AJ$17),AH358-'Choose Housekeeping Genes'!AJ$17,"")</f>
        <v/>
      </c>
      <c r="CA358" s="132" t="str">
        <f ca="1">IF(ISNUMBER(AI358-'Choose Housekeeping Genes'!AK$17),AI358-'Choose Housekeeping Genes'!AK$17,"")</f>
        <v/>
      </c>
      <c r="CB358" s="132" t="str">
        <f ca="1">IF(ISNUMBER(AJ358-'Choose Housekeeping Genes'!AL$17),AJ358-'Choose Housekeeping Genes'!AL$17,"")</f>
        <v/>
      </c>
      <c r="CC358" s="132" t="str">
        <f ca="1">IF(ISNUMBER(AK358-'Choose Housekeeping Genes'!AM$17),AK358-'Choose Housekeeping Genes'!AM$17,"")</f>
        <v/>
      </c>
      <c r="CD358" s="132" t="str">
        <f ca="1">IF(ISNUMBER(AL358-'Choose Housekeeping Genes'!AN$17),AL358-'Choose Housekeeping Genes'!AN$17,"")</f>
        <v/>
      </c>
      <c r="CE358" s="132" t="str">
        <f ca="1">IF(ISNUMBER(AM358-'Choose Housekeeping Genes'!AO$17),AM358-'Choose Housekeeping Genes'!AO$17,"")</f>
        <v/>
      </c>
      <c r="CF358" s="132" t="str">
        <f ca="1">IF(ISNUMBER(AN358-'Choose Housekeeping Genes'!AP$17),AN358-'Choose Housekeeping Genes'!AP$17,"")</f>
        <v/>
      </c>
      <c r="CG358" s="132" t="str">
        <f ca="1">IF(ISNUMBER(AO358-'Choose Housekeeping Genes'!AQ$17),AO358-'Choose Housekeeping Genes'!AQ$17,"")</f>
        <v/>
      </c>
      <c r="CH358" s="132" t="str">
        <f ca="1">IF(ISNUMBER(AP358-'Choose Housekeeping Genes'!AR$17),AP358-'Choose Housekeeping Genes'!AR$17,"")</f>
        <v/>
      </c>
      <c r="CI358" s="132" t="str">
        <f ca="1">IF(ISNUMBER(AQ358-'Choose Housekeeping Genes'!AS$17),AQ358-'Choose Housekeeping Genes'!AS$17,"")</f>
        <v/>
      </c>
      <c r="CJ358" s="132" t="str">
        <f ca="1">IF(ISNUMBER(AR358-'Choose Housekeeping Genes'!AT$17),AR358-'Choose Housekeeping Genes'!AT$17,"")</f>
        <v/>
      </c>
      <c r="CK358" s="137" t="e">
        <f t="shared" ca="1" si="18"/>
        <v>#DIV/0!</v>
      </c>
      <c r="CL358" s="138" t="e">
        <f t="shared" ca="1" si="19"/>
        <v>#DIV/0!</v>
      </c>
    </row>
    <row r="359" spans="1:90" ht="12.75" x14ac:dyDescent="0.15">
      <c r="A359" s="131" t="str">
        <f>'Transcript table'!C359</f>
        <v>ESRG</v>
      </c>
      <c r="B359" s="35" t="s">
        <v>405</v>
      </c>
      <c r="C359" s="132" t="str">
        <f>IF(SUM('Test Sample Data'!C$3:C$386)&gt;10,IF(AND(ISNUMBER('Test Sample Data'!C359),'Test Sample Data'!C359&lt;35,'Test Sample Data'!C359&gt;0),'Test Sample Data'!C359-'Choose Housekeeping Genes'!D$27,35-'Choose Housekeeping Genes'!D$27),"")</f>
        <v/>
      </c>
      <c r="D359" s="132" t="str">
        <f>IF(SUM('Test Sample Data'!D$3:D$386)&gt;10,IF(AND(ISNUMBER('Test Sample Data'!D359),'Test Sample Data'!D359&lt;35,'Test Sample Data'!D359&gt;0),'Test Sample Data'!D359-'Choose Housekeeping Genes'!E$27,35-'Choose Housekeeping Genes'!E$27),"")</f>
        <v/>
      </c>
      <c r="E359" s="132" t="str">
        <f>IF(SUM('Test Sample Data'!E$3:E$386)&gt;10,IF(AND(ISNUMBER('Test Sample Data'!E359),'Test Sample Data'!E359&lt;35,'Test Sample Data'!E359&gt;0),'Test Sample Data'!E359-'Choose Housekeeping Genes'!F$27,35-'Choose Housekeeping Genes'!F$27),"")</f>
        <v/>
      </c>
      <c r="F359" s="132" t="str">
        <f>IF(SUM('Test Sample Data'!F$3:F$386)&gt;10,IF(AND(ISNUMBER('Test Sample Data'!F359),'Test Sample Data'!F359&lt;35,'Test Sample Data'!F359&gt;0),'Test Sample Data'!F359-'Choose Housekeeping Genes'!G$27,35-'Choose Housekeeping Genes'!G$27),"")</f>
        <v/>
      </c>
      <c r="G359" s="132" t="str">
        <f>IF(SUM('Test Sample Data'!G$3:G$386)&gt;10,IF(AND(ISNUMBER('Test Sample Data'!G359),'Test Sample Data'!G359&lt;35,'Test Sample Data'!G359&gt;0),'Test Sample Data'!G359-'Choose Housekeeping Genes'!H$27,35-'Choose Housekeeping Genes'!H$27),"")</f>
        <v/>
      </c>
      <c r="H359" s="132" t="str">
        <f>IF(SUM('Test Sample Data'!H$3:H$386)&gt;10,IF(AND(ISNUMBER('Test Sample Data'!H359),'Test Sample Data'!H359&lt;35,'Test Sample Data'!H359&gt;0),'Test Sample Data'!H359-'Choose Housekeeping Genes'!I$27,35-'Choose Housekeeping Genes'!I$27),"")</f>
        <v/>
      </c>
      <c r="I359" s="132" t="str">
        <f>IF(SUM('Test Sample Data'!I$3:I$386)&gt;10,IF(AND(ISNUMBER('Test Sample Data'!I359),'Test Sample Data'!I359&lt;35,'Test Sample Data'!I359&gt;0),'Test Sample Data'!I359-'Choose Housekeeping Genes'!J$27,35-'Choose Housekeeping Genes'!J$27),"")</f>
        <v/>
      </c>
      <c r="J359" s="132" t="str">
        <f>IF(SUM('Test Sample Data'!J$3:J$386)&gt;10,IF(AND(ISNUMBER('Test Sample Data'!J359),'Test Sample Data'!J359&lt;35,'Test Sample Data'!J359&gt;0),'Test Sample Data'!J359-'Choose Housekeeping Genes'!K$27,35-'Choose Housekeeping Genes'!K$27),"")</f>
        <v/>
      </c>
      <c r="K359" s="132" t="str">
        <f>IF(SUM('Test Sample Data'!K$3:K$386)&gt;10,IF(AND(ISNUMBER('Test Sample Data'!K359),'Test Sample Data'!K359&lt;35,'Test Sample Data'!K359&gt;0),'Test Sample Data'!K359-'Choose Housekeeping Genes'!L$27,35-'Choose Housekeeping Genes'!L$27),"")</f>
        <v/>
      </c>
      <c r="L359" s="132" t="str">
        <f>IF(SUM('Test Sample Data'!L$3:L$386)&gt;10,IF(AND(ISNUMBER('Test Sample Data'!L359),'Test Sample Data'!L359&lt;35,'Test Sample Data'!L359&gt;0),'Test Sample Data'!L359-'Choose Housekeeping Genes'!M$27,35-'Choose Housekeeping Genes'!M$27),"")</f>
        <v/>
      </c>
      <c r="M359" s="132" t="str">
        <f>IF(SUM('Test Sample Data'!M$3:M$386)&gt;10,IF(AND(ISNUMBER('Test Sample Data'!M359),'Test Sample Data'!M359&lt;35,'Test Sample Data'!M359&gt;0),'Test Sample Data'!M359-'Choose Housekeeping Genes'!N$27,35-'Choose Housekeeping Genes'!N$27),"")</f>
        <v/>
      </c>
      <c r="N359" s="132" t="str">
        <f>IF(SUM('Test Sample Data'!N$3:N$386)&gt;10,IF(AND(ISNUMBER('Test Sample Data'!N359),'Test Sample Data'!N359&lt;35,'Test Sample Data'!N359&gt;0),'Test Sample Data'!N359-'Choose Housekeeping Genes'!O$27,35-'Choose Housekeeping Genes'!O$27),"")</f>
        <v/>
      </c>
      <c r="O359" s="132" t="str">
        <f>IF(SUM('Test Sample Data'!O$3:O$386)&gt;10,IF(AND(ISNUMBER('Test Sample Data'!O359),'Test Sample Data'!O359&lt;35,'Test Sample Data'!O359&gt;0),'Test Sample Data'!O359-'Choose Housekeeping Genes'!P$27,35-'Choose Housekeeping Genes'!P$27),"")</f>
        <v/>
      </c>
      <c r="P359" s="132" t="str">
        <f>IF(SUM('Test Sample Data'!P$3:P$386)&gt;10,IF(AND(ISNUMBER('Test Sample Data'!P359),'Test Sample Data'!P359&lt;35,'Test Sample Data'!P359&gt;0),'Test Sample Data'!P359-'Choose Housekeeping Genes'!Q$27,35-'Choose Housekeeping Genes'!Q$27),"")</f>
        <v/>
      </c>
      <c r="Q359" s="132" t="str">
        <f>IF(SUM('Test Sample Data'!Q$3:Q$386)&gt;10,IF(AND(ISNUMBER('Test Sample Data'!Q359),'Test Sample Data'!Q359&lt;35,'Test Sample Data'!Q359&gt;0),'Test Sample Data'!Q359-'Choose Housekeeping Genes'!R$27,35-'Choose Housekeeping Genes'!R$27),"")</f>
        <v/>
      </c>
      <c r="R359" s="132" t="str">
        <f>IF(SUM('Test Sample Data'!R$3:R$386)&gt;10,IF(AND(ISNUMBER('Test Sample Data'!R359),'Test Sample Data'!R359&lt;35,'Test Sample Data'!R359&gt;0),'Test Sample Data'!R359-'Choose Housekeeping Genes'!S$27,35-'Choose Housekeeping Genes'!S$27),"")</f>
        <v/>
      </c>
      <c r="S359" s="132" t="str">
        <f>IF(SUM('Test Sample Data'!S$3:S$386)&gt;10,IF(AND(ISNUMBER('Test Sample Data'!S359),'Test Sample Data'!S359&lt;35,'Test Sample Data'!S359&gt;0),'Test Sample Data'!S359-'Choose Housekeeping Genes'!T$27,35-'Choose Housekeeping Genes'!T$27),"")</f>
        <v/>
      </c>
      <c r="T359" s="132" t="str">
        <f>IF(SUM('Test Sample Data'!T$3:T$386)&gt;10,IF(AND(ISNUMBER('Test Sample Data'!T359),'Test Sample Data'!T359&lt;35,'Test Sample Data'!T359&gt;0),'Test Sample Data'!T359-'Choose Housekeeping Genes'!U$27,35-'Choose Housekeeping Genes'!U$27),"")</f>
        <v/>
      </c>
      <c r="U359" s="132" t="str">
        <f>IF(SUM('Test Sample Data'!U$3:U$386)&gt;10,IF(AND(ISNUMBER('Test Sample Data'!U359),'Test Sample Data'!U359&lt;35,'Test Sample Data'!U359&gt;0),'Test Sample Data'!U359-'Choose Housekeeping Genes'!V$27,35-'Choose Housekeeping Genes'!V$27),"")</f>
        <v/>
      </c>
      <c r="V359" s="132" t="str">
        <f>IF(SUM('Test Sample Data'!V$3:V$386)&gt;10,IF(AND(ISNUMBER('Test Sample Data'!V359),'Test Sample Data'!V359&lt;35,'Test Sample Data'!V359&gt;0),'Test Sample Data'!V359-'Choose Housekeeping Genes'!W$27,35-'Choose Housekeeping Genes'!W$27),"")</f>
        <v/>
      </c>
      <c r="W359" s="140" t="str">
        <f>'Control Sample Data'!A359</f>
        <v>ESRG</v>
      </c>
      <c r="X359" s="141" t="s">
        <v>405</v>
      </c>
      <c r="Y359" s="132" t="str">
        <f>IF(SUM('Control Sample Data'!C$3:C$386)&gt;10,IF(AND(ISNUMBER('Control Sample Data'!C359),'Control Sample Data'!C359&lt;35,'Control Sample Data'!C359&gt;0),'Control Sample Data'!C359-'Choose Housekeeping Genes'!AA$27,35-'Choose Housekeeping Genes'!AA$27),"")</f>
        <v/>
      </c>
      <c r="Z359" s="132" t="str">
        <f>IF(SUM('Control Sample Data'!D$3:D$386)&gt;10,IF(AND(ISNUMBER('Control Sample Data'!D359),'Control Sample Data'!D359&lt;35,'Control Sample Data'!D359&gt;0),'Control Sample Data'!D359-'Choose Housekeeping Genes'!AB$27,35-'Choose Housekeeping Genes'!AB$27),"")</f>
        <v/>
      </c>
      <c r="AA359" s="132" t="str">
        <f>IF(SUM('Control Sample Data'!E$3:E$386)&gt;10,IF(AND(ISNUMBER('Control Sample Data'!E359),'Control Sample Data'!E359&lt;35,'Control Sample Data'!E359&gt;0),'Control Sample Data'!E359-'Choose Housekeeping Genes'!AC$27,35-'Choose Housekeeping Genes'!AC$27),"")</f>
        <v/>
      </c>
      <c r="AB359" s="132" t="str">
        <f>IF(SUM('Control Sample Data'!F$3:F$386)&gt;10,IF(AND(ISNUMBER('Control Sample Data'!F359),'Control Sample Data'!F359&lt;35,'Control Sample Data'!F359&gt;0),'Control Sample Data'!F359-'Choose Housekeeping Genes'!AD$27,35-'Choose Housekeeping Genes'!AD$27),"")</f>
        <v/>
      </c>
      <c r="AC359" s="132" t="str">
        <f>IF(SUM('Control Sample Data'!G$3:G$386)&gt;10,IF(AND(ISNUMBER('Control Sample Data'!G359),'Control Sample Data'!G359&lt;35,'Control Sample Data'!G359&gt;0),'Control Sample Data'!G359-'Choose Housekeeping Genes'!AE$27,35-'Choose Housekeeping Genes'!AE$27),"")</f>
        <v/>
      </c>
      <c r="AD359" s="132" t="str">
        <f>IF(SUM('Control Sample Data'!H$3:H$386)&gt;10,IF(AND(ISNUMBER('Control Sample Data'!H359),'Control Sample Data'!H359&lt;35,'Control Sample Data'!H359&gt;0),'Control Sample Data'!H359-'Choose Housekeeping Genes'!AF$27,35-'Choose Housekeeping Genes'!AF$27),"")</f>
        <v/>
      </c>
      <c r="AE359" s="132" t="str">
        <f>IF(SUM('Control Sample Data'!I$3:I$386)&gt;10,IF(AND(ISNUMBER('Control Sample Data'!I359),'Control Sample Data'!I359&lt;35,'Control Sample Data'!I359&gt;0),'Control Sample Data'!I359-'Choose Housekeeping Genes'!AG$27,35-'Choose Housekeeping Genes'!AG$27),"")</f>
        <v/>
      </c>
      <c r="AF359" s="132" t="str">
        <f>IF(SUM('Control Sample Data'!J$3:J$386)&gt;10,IF(AND(ISNUMBER('Control Sample Data'!J359),'Control Sample Data'!J359&lt;35,'Control Sample Data'!J359&gt;0),'Control Sample Data'!J359-'Choose Housekeeping Genes'!AH$27,35-'Choose Housekeeping Genes'!AH$27),"")</f>
        <v/>
      </c>
      <c r="AG359" s="132" t="str">
        <f>IF(SUM('Control Sample Data'!K$3:K$386)&gt;10,IF(AND(ISNUMBER('Control Sample Data'!K359),'Control Sample Data'!K359&lt;35,'Control Sample Data'!K359&gt;0),'Control Sample Data'!K359-'Choose Housekeeping Genes'!AI$27,35-'Choose Housekeeping Genes'!AI$27),"")</f>
        <v/>
      </c>
      <c r="AH359" s="132" t="str">
        <f>IF(SUM('Control Sample Data'!L$3:L$386)&gt;10,IF(AND(ISNUMBER('Control Sample Data'!L359),'Control Sample Data'!L359&lt;35,'Control Sample Data'!L359&gt;0),'Control Sample Data'!L359-'Choose Housekeeping Genes'!AJ$27,35-'Choose Housekeeping Genes'!AJ$27),"")</f>
        <v/>
      </c>
      <c r="AI359" s="132" t="str">
        <f>IF(SUM('Control Sample Data'!M$3:M$386)&gt;10,IF(AND(ISNUMBER('Control Sample Data'!M359),'Control Sample Data'!M359&lt;35,'Control Sample Data'!M359&gt;0),'Control Sample Data'!M359-'Choose Housekeeping Genes'!AK$27,35-'Choose Housekeeping Genes'!AK$27),"")</f>
        <v/>
      </c>
      <c r="AJ359" s="132" t="str">
        <f>IF(SUM('Control Sample Data'!N$3:N$386)&gt;10,IF(AND(ISNUMBER('Control Sample Data'!N359),'Control Sample Data'!N359&lt;35,'Control Sample Data'!N359&gt;0),'Control Sample Data'!N359-'Choose Housekeeping Genes'!AL$27,35-'Choose Housekeeping Genes'!AL$27),"")</f>
        <v/>
      </c>
      <c r="AK359" s="132" t="str">
        <f>IF(SUM('Control Sample Data'!O$3:O$386)&gt;10,IF(AND(ISNUMBER('Control Sample Data'!O359),'Control Sample Data'!O359&lt;35,'Control Sample Data'!O359&gt;0),'Control Sample Data'!O359-'Choose Housekeeping Genes'!AM$27,35-'Choose Housekeeping Genes'!AM$27),"")</f>
        <v/>
      </c>
      <c r="AL359" s="132" t="str">
        <f>IF(SUM('Control Sample Data'!P$3:P$386)&gt;10,IF(AND(ISNUMBER('Control Sample Data'!P359),'Control Sample Data'!P359&lt;35,'Control Sample Data'!P359&gt;0),'Control Sample Data'!P359-'Choose Housekeeping Genes'!AN$27,35-'Choose Housekeeping Genes'!AN$27),"")</f>
        <v/>
      </c>
      <c r="AM359" s="132" t="str">
        <f>IF(SUM('Control Sample Data'!Q$3:Q$386)&gt;10,IF(AND(ISNUMBER('Control Sample Data'!Q359),'Control Sample Data'!Q359&lt;35,'Control Sample Data'!Q359&gt;0),'Control Sample Data'!Q359-'Choose Housekeeping Genes'!AO$27,35-'Choose Housekeeping Genes'!AO$27),"")</f>
        <v/>
      </c>
      <c r="AN359" s="132" t="str">
        <f>IF(SUM('Control Sample Data'!R$3:R$386)&gt;10,IF(AND(ISNUMBER('Control Sample Data'!R359),'Control Sample Data'!R359&lt;35,'Control Sample Data'!R359&gt;0),'Control Sample Data'!R359-'Choose Housekeeping Genes'!AP$27,35-'Choose Housekeeping Genes'!AP$27),"")</f>
        <v/>
      </c>
      <c r="AO359" s="132" t="str">
        <f>IF(SUM('Control Sample Data'!S$3:S$386)&gt;10,IF(AND(ISNUMBER('Control Sample Data'!S359),'Control Sample Data'!S359&lt;35,'Control Sample Data'!S359&gt;0),'Control Sample Data'!S359-'Choose Housekeeping Genes'!AQ$27,35-'Choose Housekeeping Genes'!AQ$27),"")</f>
        <v/>
      </c>
      <c r="AP359" s="132" t="str">
        <f>IF(SUM('Control Sample Data'!T$3:T$386)&gt;10,IF(AND(ISNUMBER('Control Sample Data'!T359),'Control Sample Data'!T359&lt;35,'Control Sample Data'!T359&gt;0),'Control Sample Data'!T359-'Choose Housekeeping Genes'!AR$27,35-'Choose Housekeeping Genes'!AR$27),"")</f>
        <v/>
      </c>
      <c r="AQ359" s="132" t="str">
        <f>IF(SUM('Control Sample Data'!U$3:U$386)&gt;10,IF(AND(ISNUMBER('Control Sample Data'!U359),'Control Sample Data'!U359&lt;35,'Control Sample Data'!U359&gt;0),'Control Sample Data'!U359-'Choose Housekeeping Genes'!AS$27,35-'Choose Housekeeping Genes'!AS$27),"")</f>
        <v/>
      </c>
      <c r="AR359" s="132" t="str">
        <f>IF(SUM('Control Sample Data'!V$3:V$386)&gt;10,IF(AND(ISNUMBER('Control Sample Data'!V359),'Control Sample Data'!V359&lt;35,'Control Sample Data'!V359&gt;0),'Control Sample Data'!V359-'Choose Housekeeping Genes'!AT$27,35-'Choose Housekeeping Genes'!AT$27),"")</f>
        <v/>
      </c>
      <c r="AS359" s="135" t="str">
        <f>'Control Sample Data'!A359</f>
        <v>ESRG</v>
      </c>
      <c r="AT359" s="35" t="s">
        <v>405</v>
      </c>
      <c r="AU359" s="132" t="str">
        <f ca="1">IF(ISNUMBER(C359-'Choose Housekeeping Genes'!D$17),C359-'Choose Housekeeping Genes'!D$17,"")</f>
        <v/>
      </c>
      <c r="AV359" s="132" t="str">
        <f ca="1">IF(ISNUMBER(D359-'Choose Housekeeping Genes'!E$17),D359-'Choose Housekeeping Genes'!E$17,"")</f>
        <v/>
      </c>
      <c r="AW359" s="132" t="str">
        <f ca="1">IF(ISNUMBER(E359-'Choose Housekeeping Genes'!F$17),E359-'Choose Housekeeping Genes'!F$17,"")</f>
        <v/>
      </c>
      <c r="AX359" s="132" t="str">
        <f ca="1">IF(ISNUMBER(F359-'Choose Housekeeping Genes'!G$17),F359-'Choose Housekeeping Genes'!G$17,"")</f>
        <v/>
      </c>
      <c r="AY359" s="132" t="str">
        <f ca="1">IF(ISNUMBER(G359-'Choose Housekeeping Genes'!H$17),G359-'Choose Housekeeping Genes'!H$17,"")</f>
        <v/>
      </c>
      <c r="AZ359" s="132" t="str">
        <f ca="1">IF(ISNUMBER(H359-'Choose Housekeeping Genes'!I$17),H359-'Choose Housekeeping Genes'!I$17,"")</f>
        <v/>
      </c>
      <c r="BA359" s="132" t="str">
        <f ca="1">IF(ISNUMBER(I359-'Choose Housekeeping Genes'!J$17),I359-'Choose Housekeeping Genes'!J$17,"")</f>
        <v/>
      </c>
      <c r="BB359" s="132" t="str">
        <f ca="1">IF(ISNUMBER(J359-'Choose Housekeeping Genes'!K$17),J359-'Choose Housekeeping Genes'!K$17,"")</f>
        <v/>
      </c>
      <c r="BC359" s="132" t="str">
        <f ca="1">IF(ISNUMBER(K359-'Choose Housekeeping Genes'!L$17),K359-'Choose Housekeeping Genes'!L$17,"")</f>
        <v/>
      </c>
      <c r="BD359" s="132" t="str">
        <f ca="1">IF(ISNUMBER(L359-'Choose Housekeeping Genes'!M$17),L359-'Choose Housekeeping Genes'!M$17,"")</f>
        <v/>
      </c>
      <c r="BE359" s="132" t="str">
        <f ca="1">IF(ISNUMBER(M359-'Choose Housekeeping Genes'!N$17),M359-'Choose Housekeeping Genes'!N$17,"")</f>
        <v/>
      </c>
      <c r="BF359" s="132" t="str">
        <f ca="1">IF(ISNUMBER(N359-'Choose Housekeeping Genes'!O$17),N359-'Choose Housekeeping Genes'!O$17,"")</f>
        <v/>
      </c>
      <c r="BG359" s="132" t="str">
        <f ca="1">IF(ISNUMBER(O359-'Choose Housekeeping Genes'!P$17),O359-'Choose Housekeeping Genes'!P$17,"")</f>
        <v/>
      </c>
      <c r="BH359" s="132" t="str">
        <f ca="1">IF(ISNUMBER(P359-'Choose Housekeeping Genes'!Q$17),P359-'Choose Housekeeping Genes'!Q$17,"")</f>
        <v/>
      </c>
      <c r="BI359" s="132" t="str">
        <f ca="1">IF(ISNUMBER(Q359-'Choose Housekeeping Genes'!R$17),Q359-'Choose Housekeeping Genes'!R$17,"")</f>
        <v/>
      </c>
      <c r="BJ359" s="132" t="str">
        <f ca="1">IF(ISNUMBER(R359-'Choose Housekeeping Genes'!S$17),R359-'Choose Housekeeping Genes'!S$17,"")</f>
        <v/>
      </c>
      <c r="BK359" s="132" t="str">
        <f ca="1">IF(ISNUMBER(S359-'Choose Housekeeping Genes'!T$17),S359-'Choose Housekeeping Genes'!T$17,"")</f>
        <v/>
      </c>
      <c r="BL359" s="132" t="str">
        <f ca="1">IF(ISNUMBER(T359-'Choose Housekeeping Genes'!U$17),T359-'Choose Housekeeping Genes'!U$17,"")</f>
        <v/>
      </c>
      <c r="BM359" s="132" t="str">
        <f ca="1">IF(ISNUMBER(U359-'Choose Housekeeping Genes'!V$17),U359-'Choose Housekeeping Genes'!V$17,"")</f>
        <v/>
      </c>
      <c r="BN359" s="132" t="str">
        <f ca="1">IF(ISNUMBER(V359-'Choose Housekeeping Genes'!W$17),V359-'Choose Housekeeping Genes'!W$17,"")</f>
        <v/>
      </c>
      <c r="BO359" s="142" t="str">
        <f t="shared" si="20"/>
        <v>ESRG</v>
      </c>
      <c r="BP359" s="141" t="s">
        <v>405</v>
      </c>
      <c r="BQ359" s="132" t="str">
        <f ca="1">IF(ISNUMBER(Y359-'Choose Housekeeping Genes'!AA$17),Y359-'Choose Housekeeping Genes'!AA$17,"")</f>
        <v/>
      </c>
      <c r="BR359" s="132" t="str">
        <f ca="1">IF(ISNUMBER(Z359-'Choose Housekeeping Genes'!AB$17),Z359-'Choose Housekeeping Genes'!AB$17,"")</f>
        <v/>
      </c>
      <c r="BS359" s="132" t="str">
        <f ca="1">IF(ISNUMBER(AA359-'Choose Housekeeping Genes'!AC$17),AA359-'Choose Housekeeping Genes'!AC$17,"")</f>
        <v/>
      </c>
      <c r="BT359" s="132" t="str">
        <f ca="1">IF(ISNUMBER(AB359-'Choose Housekeeping Genes'!AD$17),AB359-'Choose Housekeeping Genes'!AD$17,"")</f>
        <v/>
      </c>
      <c r="BU359" s="132" t="str">
        <f ca="1">IF(ISNUMBER(AC359-'Choose Housekeeping Genes'!AE$17),AC359-'Choose Housekeeping Genes'!AE$17,"")</f>
        <v/>
      </c>
      <c r="BV359" s="132" t="str">
        <f ca="1">IF(ISNUMBER(AD359-'Choose Housekeeping Genes'!AF$17),AD359-'Choose Housekeeping Genes'!AF$17,"")</f>
        <v/>
      </c>
      <c r="BW359" s="132" t="str">
        <f ca="1">IF(ISNUMBER(AE359-'Choose Housekeeping Genes'!AG$17),AE359-'Choose Housekeeping Genes'!AG$17,"")</f>
        <v/>
      </c>
      <c r="BX359" s="132" t="str">
        <f ca="1">IF(ISNUMBER(AF359-'Choose Housekeeping Genes'!AH$17),AF359-'Choose Housekeeping Genes'!AH$17,"")</f>
        <v/>
      </c>
      <c r="BY359" s="132" t="str">
        <f ca="1">IF(ISNUMBER(AG359-'Choose Housekeeping Genes'!AI$17),AG359-'Choose Housekeeping Genes'!AI$17,"")</f>
        <v/>
      </c>
      <c r="BZ359" s="132" t="str">
        <f ca="1">IF(ISNUMBER(AH359-'Choose Housekeeping Genes'!AJ$17),AH359-'Choose Housekeeping Genes'!AJ$17,"")</f>
        <v/>
      </c>
      <c r="CA359" s="132" t="str">
        <f ca="1">IF(ISNUMBER(AI359-'Choose Housekeeping Genes'!AK$17),AI359-'Choose Housekeeping Genes'!AK$17,"")</f>
        <v/>
      </c>
      <c r="CB359" s="132" t="str">
        <f ca="1">IF(ISNUMBER(AJ359-'Choose Housekeeping Genes'!AL$17),AJ359-'Choose Housekeeping Genes'!AL$17,"")</f>
        <v/>
      </c>
      <c r="CC359" s="132" t="str">
        <f ca="1">IF(ISNUMBER(AK359-'Choose Housekeeping Genes'!AM$17),AK359-'Choose Housekeeping Genes'!AM$17,"")</f>
        <v/>
      </c>
      <c r="CD359" s="132" t="str">
        <f ca="1">IF(ISNUMBER(AL359-'Choose Housekeeping Genes'!AN$17),AL359-'Choose Housekeeping Genes'!AN$17,"")</f>
        <v/>
      </c>
      <c r="CE359" s="132" t="str">
        <f ca="1">IF(ISNUMBER(AM359-'Choose Housekeeping Genes'!AO$17),AM359-'Choose Housekeeping Genes'!AO$17,"")</f>
        <v/>
      </c>
      <c r="CF359" s="132" t="str">
        <f ca="1">IF(ISNUMBER(AN359-'Choose Housekeeping Genes'!AP$17),AN359-'Choose Housekeeping Genes'!AP$17,"")</f>
        <v/>
      </c>
      <c r="CG359" s="132" t="str">
        <f ca="1">IF(ISNUMBER(AO359-'Choose Housekeeping Genes'!AQ$17),AO359-'Choose Housekeeping Genes'!AQ$17,"")</f>
        <v/>
      </c>
      <c r="CH359" s="132" t="str">
        <f ca="1">IF(ISNUMBER(AP359-'Choose Housekeeping Genes'!AR$17),AP359-'Choose Housekeeping Genes'!AR$17,"")</f>
        <v/>
      </c>
      <c r="CI359" s="132" t="str">
        <f ca="1">IF(ISNUMBER(AQ359-'Choose Housekeeping Genes'!AS$17),AQ359-'Choose Housekeeping Genes'!AS$17,"")</f>
        <v/>
      </c>
      <c r="CJ359" s="132" t="str">
        <f ca="1">IF(ISNUMBER(AR359-'Choose Housekeeping Genes'!AT$17),AR359-'Choose Housekeeping Genes'!AT$17,"")</f>
        <v/>
      </c>
      <c r="CK359" s="137" t="e">
        <f t="shared" ca="1" si="18"/>
        <v>#DIV/0!</v>
      </c>
      <c r="CL359" s="138" t="e">
        <f t="shared" ca="1" si="19"/>
        <v>#DIV/0!</v>
      </c>
    </row>
    <row r="360" spans="1:90" ht="12.75" x14ac:dyDescent="0.15">
      <c r="A360" s="131" t="str">
        <f>'Transcript table'!C360</f>
        <v xml:space="preserve">Linc-DC </v>
      </c>
      <c r="B360" s="35" t="s">
        <v>406</v>
      </c>
      <c r="C360" s="132" t="str">
        <f>IF(SUM('Test Sample Data'!C$3:C$386)&gt;10,IF(AND(ISNUMBER('Test Sample Data'!C360),'Test Sample Data'!C360&lt;35,'Test Sample Data'!C360&gt;0),'Test Sample Data'!C360-'Choose Housekeeping Genes'!D$27,35-'Choose Housekeeping Genes'!D$27),"")</f>
        <v/>
      </c>
      <c r="D360" s="132" t="str">
        <f>IF(SUM('Test Sample Data'!D$3:D$386)&gt;10,IF(AND(ISNUMBER('Test Sample Data'!D360),'Test Sample Data'!D360&lt;35,'Test Sample Data'!D360&gt;0),'Test Sample Data'!D360-'Choose Housekeeping Genes'!E$27,35-'Choose Housekeeping Genes'!E$27),"")</f>
        <v/>
      </c>
      <c r="E360" s="132" t="str">
        <f>IF(SUM('Test Sample Data'!E$3:E$386)&gt;10,IF(AND(ISNUMBER('Test Sample Data'!E360),'Test Sample Data'!E360&lt;35,'Test Sample Data'!E360&gt;0),'Test Sample Data'!E360-'Choose Housekeeping Genes'!F$27,35-'Choose Housekeeping Genes'!F$27),"")</f>
        <v/>
      </c>
      <c r="F360" s="132" t="str">
        <f>IF(SUM('Test Sample Data'!F$3:F$386)&gt;10,IF(AND(ISNUMBER('Test Sample Data'!F360),'Test Sample Data'!F360&lt;35,'Test Sample Data'!F360&gt;0),'Test Sample Data'!F360-'Choose Housekeeping Genes'!G$27,35-'Choose Housekeeping Genes'!G$27),"")</f>
        <v/>
      </c>
      <c r="G360" s="132" t="str">
        <f>IF(SUM('Test Sample Data'!G$3:G$386)&gt;10,IF(AND(ISNUMBER('Test Sample Data'!G360),'Test Sample Data'!G360&lt;35,'Test Sample Data'!G360&gt;0),'Test Sample Data'!G360-'Choose Housekeeping Genes'!H$27,35-'Choose Housekeeping Genes'!H$27),"")</f>
        <v/>
      </c>
      <c r="H360" s="132" t="str">
        <f>IF(SUM('Test Sample Data'!H$3:H$386)&gt;10,IF(AND(ISNUMBER('Test Sample Data'!H360),'Test Sample Data'!H360&lt;35,'Test Sample Data'!H360&gt;0),'Test Sample Data'!H360-'Choose Housekeeping Genes'!I$27,35-'Choose Housekeeping Genes'!I$27),"")</f>
        <v/>
      </c>
      <c r="I360" s="132" t="str">
        <f>IF(SUM('Test Sample Data'!I$3:I$386)&gt;10,IF(AND(ISNUMBER('Test Sample Data'!I360),'Test Sample Data'!I360&lt;35,'Test Sample Data'!I360&gt;0),'Test Sample Data'!I360-'Choose Housekeeping Genes'!J$27,35-'Choose Housekeeping Genes'!J$27),"")</f>
        <v/>
      </c>
      <c r="J360" s="132" t="str">
        <f>IF(SUM('Test Sample Data'!J$3:J$386)&gt;10,IF(AND(ISNUMBER('Test Sample Data'!J360),'Test Sample Data'!J360&lt;35,'Test Sample Data'!J360&gt;0),'Test Sample Data'!J360-'Choose Housekeeping Genes'!K$27,35-'Choose Housekeeping Genes'!K$27),"")</f>
        <v/>
      </c>
      <c r="K360" s="132" t="str">
        <f>IF(SUM('Test Sample Data'!K$3:K$386)&gt;10,IF(AND(ISNUMBER('Test Sample Data'!K360),'Test Sample Data'!K360&lt;35,'Test Sample Data'!K360&gt;0),'Test Sample Data'!K360-'Choose Housekeeping Genes'!L$27,35-'Choose Housekeeping Genes'!L$27),"")</f>
        <v/>
      </c>
      <c r="L360" s="132" t="str">
        <f>IF(SUM('Test Sample Data'!L$3:L$386)&gt;10,IF(AND(ISNUMBER('Test Sample Data'!L360),'Test Sample Data'!L360&lt;35,'Test Sample Data'!L360&gt;0),'Test Sample Data'!L360-'Choose Housekeeping Genes'!M$27,35-'Choose Housekeeping Genes'!M$27),"")</f>
        <v/>
      </c>
      <c r="M360" s="132" t="str">
        <f>IF(SUM('Test Sample Data'!M$3:M$386)&gt;10,IF(AND(ISNUMBER('Test Sample Data'!M360),'Test Sample Data'!M360&lt;35,'Test Sample Data'!M360&gt;0),'Test Sample Data'!M360-'Choose Housekeeping Genes'!N$27,35-'Choose Housekeeping Genes'!N$27),"")</f>
        <v/>
      </c>
      <c r="N360" s="132" t="str">
        <f>IF(SUM('Test Sample Data'!N$3:N$386)&gt;10,IF(AND(ISNUMBER('Test Sample Data'!N360),'Test Sample Data'!N360&lt;35,'Test Sample Data'!N360&gt;0),'Test Sample Data'!N360-'Choose Housekeeping Genes'!O$27,35-'Choose Housekeeping Genes'!O$27),"")</f>
        <v/>
      </c>
      <c r="O360" s="132" t="str">
        <f>IF(SUM('Test Sample Data'!O$3:O$386)&gt;10,IF(AND(ISNUMBER('Test Sample Data'!O360),'Test Sample Data'!O360&lt;35,'Test Sample Data'!O360&gt;0),'Test Sample Data'!O360-'Choose Housekeeping Genes'!P$27,35-'Choose Housekeeping Genes'!P$27),"")</f>
        <v/>
      </c>
      <c r="P360" s="132" t="str">
        <f>IF(SUM('Test Sample Data'!P$3:P$386)&gt;10,IF(AND(ISNUMBER('Test Sample Data'!P360),'Test Sample Data'!P360&lt;35,'Test Sample Data'!P360&gt;0),'Test Sample Data'!P360-'Choose Housekeeping Genes'!Q$27,35-'Choose Housekeeping Genes'!Q$27),"")</f>
        <v/>
      </c>
      <c r="Q360" s="132" t="str">
        <f>IF(SUM('Test Sample Data'!Q$3:Q$386)&gt;10,IF(AND(ISNUMBER('Test Sample Data'!Q360),'Test Sample Data'!Q360&lt;35,'Test Sample Data'!Q360&gt;0),'Test Sample Data'!Q360-'Choose Housekeeping Genes'!R$27,35-'Choose Housekeeping Genes'!R$27),"")</f>
        <v/>
      </c>
      <c r="R360" s="132" t="str">
        <f>IF(SUM('Test Sample Data'!R$3:R$386)&gt;10,IF(AND(ISNUMBER('Test Sample Data'!R360),'Test Sample Data'!R360&lt;35,'Test Sample Data'!R360&gt;0),'Test Sample Data'!R360-'Choose Housekeeping Genes'!S$27,35-'Choose Housekeeping Genes'!S$27),"")</f>
        <v/>
      </c>
      <c r="S360" s="132" t="str">
        <f>IF(SUM('Test Sample Data'!S$3:S$386)&gt;10,IF(AND(ISNUMBER('Test Sample Data'!S360),'Test Sample Data'!S360&lt;35,'Test Sample Data'!S360&gt;0),'Test Sample Data'!S360-'Choose Housekeeping Genes'!T$27,35-'Choose Housekeeping Genes'!T$27),"")</f>
        <v/>
      </c>
      <c r="T360" s="132" t="str">
        <f>IF(SUM('Test Sample Data'!T$3:T$386)&gt;10,IF(AND(ISNUMBER('Test Sample Data'!T360),'Test Sample Data'!T360&lt;35,'Test Sample Data'!T360&gt;0),'Test Sample Data'!T360-'Choose Housekeeping Genes'!U$27,35-'Choose Housekeeping Genes'!U$27),"")</f>
        <v/>
      </c>
      <c r="U360" s="132" t="str">
        <f>IF(SUM('Test Sample Data'!U$3:U$386)&gt;10,IF(AND(ISNUMBER('Test Sample Data'!U360),'Test Sample Data'!U360&lt;35,'Test Sample Data'!U360&gt;0),'Test Sample Data'!U360-'Choose Housekeeping Genes'!V$27,35-'Choose Housekeeping Genes'!V$27),"")</f>
        <v/>
      </c>
      <c r="V360" s="132" t="str">
        <f>IF(SUM('Test Sample Data'!V$3:V$386)&gt;10,IF(AND(ISNUMBER('Test Sample Data'!V360),'Test Sample Data'!V360&lt;35,'Test Sample Data'!V360&gt;0),'Test Sample Data'!V360-'Choose Housekeeping Genes'!W$27,35-'Choose Housekeeping Genes'!W$27),"")</f>
        <v/>
      </c>
      <c r="W360" s="140" t="str">
        <f>'Control Sample Data'!A360</f>
        <v xml:space="preserve">Linc-DC </v>
      </c>
      <c r="X360" s="141" t="s">
        <v>406</v>
      </c>
      <c r="Y360" s="132" t="str">
        <f>IF(SUM('Control Sample Data'!C$3:C$386)&gt;10,IF(AND(ISNUMBER('Control Sample Data'!C360),'Control Sample Data'!C360&lt;35,'Control Sample Data'!C360&gt;0),'Control Sample Data'!C360-'Choose Housekeeping Genes'!AA$27,35-'Choose Housekeeping Genes'!AA$27),"")</f>
        <v/>
      </c>
      <c r="Z360" s="132" t="str">
        <f>IF(SUM('Control Sample Data'!D$3:D$386)&gt;10,IF(AND(ISNUMBER('Control Sample Data'!D360),'Control Sample Data'!D360&lt;35,'Control Sample Data'!D360&gt;0),'Control Sample Data'!D360-'Choose Housekeeping Genes'!AB$27,35-'Choose Housekeeping Genes'!AB$27),"")</f>
        <v/>
      </c>
      <c r="AA360" s="132" t="str">
        <f>IF(SUM('Control Sample Data'!E$3:E$386)&gt;10,IF(AND(ISNUMBER('Control Sample Data'!E360),'Control Sample Data'!E360&lt;35,'Control Sample Data'!E360&gt;0),'Control Sample Data'!E360-'Choose Housekeeping Genes'!AC$27,35-'Choose Housekeeping Genes'!AC$27),"")</f>
        <v/>
      </c>
      <c r="AB360" s="132" t="str">
        <f>IF(SUM('Control Sample Data'!F$3:F$386)&gt;10,IF(AND(ISNUMBER('Control Sample Data'!F360),'Control Sample Data'!F360&lt;35,'Control Sample Data'!F360&gt;0),'Control Sample Data'!F360-'Choose Housekeeping Genes'!AD$27,35-'Choose Housekeeping Genes'!AD$27),"")</f>
        <v/>
      </c>
      <c r="AC360" s="132" t="str">
        <f>IF(SUM('Control Sample Data'!G$3:G$386)&gt;10,IF(AND(ISNUMBER('Control Sample Data'!G360),'Control Sample Data'!G360&lt;35,'Control Sample Data'!G360&gt;0),'Control Sample Data'!G360-'Choose Housekeeping Genes'!AE$27,35-'Choose Housekeeping Genes'!AE$27),"")</f>
        <v/>
      </c>
      <c r="AD360" s="132" t="str">
        <f>IF(SUM('Control Sample Data'!H$3:H$386)&gt;10,IF(AND(ISNUMBER('Control Sample Data'!H360),'Control Sample Data'!H360&lt;35,'Control Sample Data'!H360&gt;0),'Control Sample Data'!H360-'Choose Housekeeping Genes'!AF$27,35-'Choose Housekeeping Genes'!AF$27),"")</f>
        <v/>
      </c>
      <c r="AE360" s="132" t="str">
        <f>IF(SUM('Control Sample Data'!I$3:I$386)&gt;10,IF(AND(ISNUMBER('Control Sample Data'!I360),'Control Sample Data'!I360&lt;35,'Control Sample Data'!I360&gt;0),'Control Sample Data'!I360-'Choose Housekeeping Genes'!AG$27,35-'Choose Housekeeping Genes'!AG$27),"")</f>
        <v/>
      </c>
      <c r="AF360" s="132" t="str">
        <f>IF(SUM('Control Sample Data'!J$3:J$386)&gt;10,IF(AND(ISNUMBER('Control Sample Data'!J360),'Control Sample Data'!J360&lt;35,'Control Sample Data'!J360&gt;0),'Control Sample Data'!J360-'Choose Housekeeping Genes'!AH$27,35-'Choose Housekeeping Genes'!AH$27),"")</f>
        <v/>
      </c>
      <c r="AG360" s="132" t="str">
        <f>IF(SUM('Control Sample Data'!K$3:K$386)&gt;10,IF(AND(ISNUMBER('Control Sample Data'!K360),'Control Sample Data'!K360&lt;35,'Control Sample Data'!K360&gt;0),'Control Sample Data'!K360-'Choose Housekeeping Genes'!AI$27,35-'Choose Housekeeping Genes'!AI$27),"")</f>
        <v/>
      </c>
      <c r="AH360" s="132" t="str">
        <f>IF(SUM('Control Sample Data'!L$3:L$386)&gt;10,IF(AND(ISNUMBER('Control Sample Data'!L360),'Control Sample Data'!L360&lt;35,'Control Sample Data'!L360&gt;0),'Control Sample Data'!L360-'Choose Housekeeping Genes'!AJ$27,35-'Choose Housekeeping Genes'!AJ$27),"")</f>
        <v/>
      </c>
      <c r="AI360" s="132" t="str">
        <f>IF(SUM('Control Sample Data'!M$3:M$386)&gt;10,IF(AND(ISNUMBER('Control Sample Data'!M360),'Control Sample Data'!M360&lt;35,'Control Sample Data'!M360&gt;0),'Control Sample Data'!M360-'Choose Housekeeping Genes'!AK$27,35-'Choose Housekeeping Genes'!AK$27),"")</f>
        <v/>
      </c>
      <c r="AJ360" s="132" t="str">
        <f>IF(SUM('Control Sample Data'!N$3:N$386)&gt;10,IF(AND(ISNUMBER('Control Sample Data'!N360),'Control Sample Data'!N360&lt;35,'Control Sample Data'!N360&gt;0),'Control Sample Data'!N360-'Choose Housekeeping Genes'!AL$27,35-'Choose Housekeeping Genes'!AL$27),"")</f>
        <v/>
      </c>
      <c r="AK360" s="132" t="str">
        <f>IF(SUM('Control Sample Data'!O$3:O$386)&gt;10,IF(AND(ISNUMBER('Control Sample Data'!O360),'Control Sample Data'!O360&lt;35,'Control Sample Data'!O360&gt;0),'Control Sample Data'!O360-'Choose Housekeeping Genes'!AM$27,35-'Choose Housekeeping Genes'!AM$27),"")</f>
        <v/>
      </c>
      <c r="AL360" s="132" t="str">
        <f>IF(SUM('Control Sample Data'!P$3:P$386)&gt;10,IF(AND(ISNUMBER('Control Sample Data'!P360),'Control Sample Data'!P360&lt;35,'Control Sample Data'!P360&gt;0),'Control Sample Data'!P360-'Choose Housekeeping Genes'!AN$27,35-'Choose Housekeeping Genes'!AN$27),"")</f>
        <v/>
      </c>
      <c r="AM360" s="132" t="str">
        <f>IF(SUM('Control Sample Data'!Q$3:Q$386)&gt;10,IF(AND(ISNUMBER('Control Sample Data'!Q360),'Control Sample Data'!Q360&lt;35,'Control Sample Data'!Q360&gt;0),'Control Sample Data'!Q360-'Choose Housekeeping Genes'!AO$27,35-'Choose Housekeeping Genes'!AO$27),"")</f>
        <v/>
      </c>
      <c r="AN360" s="132" t="str">
        <f>IF(SUM('Control Sample Data'!R$3:R$386)&gt;10,IF(AND(ISNUMBER('Control Sample Data'!R360),'Control Sample Data'!R360&lt;35,'Control Sample Data'!R360&gt;0),'Control Sample Data'!R360-'Choose Housekeeping Genes'!AP$27,35-'Choose Housekeeping Genes'!AP$27),"")</f>
        <v/>
      </c>
      <c r="AO360" s="132" t="str">
        <f>IF(SUM('Control Sample Data'!S$3:S$386)&gt;10,IF(AND(ISNUMBER('Control Sample Data'!S360),'Control Sample Data'!S360&lt;35,'Control Sample Data'!S360&gt;0),'Control Sample Data'!S360-'Choose Housekeeping Genes'!AQ$27,35-'Choose Housekeeping Genes'!AQ$27),"")</f>
        <v/>
      </c>
      <c r="AP360" s="132" t="str">
        <f>IF(SUM('Control Sample Data'!T$3:T$386)&gt;10,IF(AND(ISNUMBER('Control Sample Data'!T360),'Control Sample Data'!T360&lt;35,'Control Sample Data'!T360&gt;0),'Control Sample Data'!T360-'Choose Housekeeping Genes'!AR$27,35-'Choose Housekeeping Genes'!AR$27),"")</f>
        <v/>
      </c>
      <c r="AQ360" s="132" t="str">
        <f>IF(SUM('Control Sample Data'!U$3:U$386)&gt;10,IF(AND(ISNUMBER('Control Sample Data'!U360),'Control Sample Data'!U360&lt;35,'Control Sample Data'!U360&gt;0),'Control Sample Data'!U360-'Choose Housekeeping Genes'!AS$27,35-'Choose Housekeeping Genes'!AS$27),"")</f>
        <v/>
      </c>
      <c r="AR360" s="132" t="str">
        <f>IF(SUM('Control Sample Data'!V$3:V$386)&gt;10,IF(AND(ISNUMBER('Control Sample Data'!V360),'Control Sample Data'!V360&lt;35,'Control Sample Data'!V360&gt;0),'Control Sample Data'!V360-'Choose Housekeeping Genes'!AT$27,35-'Choose Housekeeping Genes'!AT$27),"")</f>
        <v/>
      </c>
      <c r="AS360" s="135" t="str">
        <f>'Control Sample Data'!A360</f>
        <v xml:space="preserve">Linc-DC </v>
      </c>
      <c r="AT360" s="35" t="s">
        <v>406</v>
      </c>
      <c r="AU360" s="132" t="str">
        <f ca="1">IF(ISNUMBER(C360-'Choose Housekeeping Genes'!D$17),C360-'Choose Housekeeping Genes'!D$17,"")</f>
        <v/>
      </c>
      <c r="AV360" s="132" t="str">
        <f ca="1">IF(ISNUMBER(D360-'Choose Housekeeping Genes'!E$17),D360-'Choose Housekeeping Genes'!E$17,"")</f>
        <v/>
      </c>
      <c r="AW360" s="132" t="str">
        <f ca="1">IF(ISNUMBER(E360-'Choose Housekeeping Genes'!F$17),E360-'Choose Housekeeping Genes'!F$17,"")</f>
        <v/>
      </c>
      <c r="AX360" s="132" t="str">
        <f ca="1">IF(ISNUMBER(F360-'Choose Housekeeping Genes'!G$17),F360-'Choose Housekeeping Genes'!G$17,"")</f>
        <v/>
      </c>
      <c r="AY360" s="132" t="str">
        <f ca="1">IF(ISNUMBER(G360-'Choose Housekeeping Genes'!H$17),G360-'Choose Housekeeping Genes'!H$17,"")</f>
        <v/>
      </c>
      <c r="AZ360" s="132" t="str">
        <f ca="1">IF(ISNUMBER(H360-'Choose Housekeeping Genes'!I$17),H360-'Choose Housekeeping Genes'!I$17,"")</f>
        <v/>
      </c>
      <c r="BA360" s="132" t="str">
        <f ca="1">IF(ISNUMBER(I360-'Choose Housekeeping Genes'!J$17),I360-'Choose Housekeeping Genes'!J$17,"")</f>
        <v/>
      </c>
      <c r="BB360" s="132" t="str">
        <f ca="1">IF(ISNUMBER(J360-'Choose Housekeeping Genes'!K$17),J360-'Choose Housekeeping Genes'!K$17,"")</f>
        <v/>
      </c>
      <c r="BC360" s="132" t="str">
        <f ca="1">IF(ISNUMBER(K360-'Choose Housekeeping Genes'!L$17),K360-'Choose Housekeeping Genes'!L$17,"")</f>
        <v/>
      </c>
      <c r="BD360" s="132" t="str">
        <f ca="1">IF(ISNUMBER(L360-'Choose Housekeeping Genes'!M$17),L360-'Choose Housekeeping Genes'!M$17,"")</f>
        <v/>
      </c>
      <c r="BE360" s="132" t="str">
        <f ca="1">IF(ISNUMBER(M360-'Choose Housekeeping Genes'!N$17),M360-'Choose Housekeeping Genes'!N$17,"")</f>
        <v/>
      </c>
      <c r="BF360" s="132" t="str">
        <f ca="1">IF(ISNUMBER(N360-'Choose Housekeeping Genes'!O$17),N360-'Choose Housekeeping Genes'!O$17,"")</f>
        <v/>
      </c>
      <c r="BG360" s="132" t="str">
        <f ca="1">IF(ISNUMBER(O360-'Choose Housekeeping Genes'!P$17),O360-'Choose Housekeeping Genes'!P$17,"")</f>
        <v/>
      </c>
      <c r="BH360" s="132" t="str">
        <f ca="1">IF(ISNUMBER(P360-'Choose Housekeeping Genes'!Q$17),P360-'Choose Housekeeping Genes'!Q$17,"")</f>
        <v/>
      </c>
      <c r="BI360" s="132" t="str">
        <f ca="1">IF(ISNUMBER(Q360-'Choose Housekeeping Genes'!R$17),Q360-'Choose Housekeeping Genes'!R$17,"")</f>
        <v/>
      </c>
      <c r="BJ360" s="132" t="str">
        <f ca="1">IF(ISNUMBER(R360-'Choose Housekeeping Genes'!S$17),R360-'Choose Housekeeping Genes'!S$17,"")</f>
        <v/>
      </c>
      <c r="BK360" s="132" t="str">
        <f ca="1">IF(ISNUMBER(S360-'Choose Housekeeping Genes'!T$17),S360-'Choose Housekeeping Genes'!T$17,"")</f>
        <v/>
      </c>
      <c r="BL360" s="132" t="str">
        <f ca="1">IF(ISNUMBER(T360-'Choose Housekeeping Genes'!U$17),T360-'Choose Housekeeping Genes'!U$17,"")</f>
        <v/>
      </c>
      <c r="BM360" s="132" t="str">
        <f ca="1">IF(ISNUMBER(U360-'Choose Housekeeping Genes'!V$17),U360-'Choose Housekeeping Genes'!V$17,"")</f>
        <v/>
      </c>
      <c r="BN360" s="132" t="str">
        <f ca="1">IF(ISNUMBER(V360-'Choose Housekeeping Genes'!W$17),V360-'Choose Housekeeping Genes'!W$17,"")</f>
        <v/>
      </c>
      <c r="BO360" s="142" t="str">
        <f t="shared" si="20"/>
        <v xml:space="preserve">Linc-DC </v>
      </c>
      <c r="BP360" s="141" t="s">
        <v>406</v>
      </c>
      <c r="BQ360" s="132" t="str">
        <f ca="1">IF(ISNUMBER(Y360-'Choose Housekeeping Genes'!AA$17),Y360-'Choose Housekeeping Genes'!AA$17,"")</f>
        <v/>
      </c>
      <c r="BR360" s="132" t="str">
        <f ca="1">IF(ISNUMBER(Z360-'Choose Housekeeping Genes'!AB$17),Z360-'Choose Housekeeping Genes'!AB$17,"")</f>
        <v/>
      </c>
      <c r="BS360" s="132" t="str">
        <f ca="1">IF(ISNUMBER(AA360-'Choose Housekeeping Genes'!AC$17),AA360-'Choose Housekeeping Genes'!AC$17,"")</f>
        <v/>
      </c>
      <c r="BT360" s="132" t="str">
        <f ca="1">IF(ISNUMBER(AB360-'Choose Housekeeping Genes'!AD$17),AB360-'Choose Housekeeping Genes'!AD$17,"")</f>
        <v/>
      </c>
      <c r="BU360" s="132" t="str">
        <f ca="1">IF(ISNUMBER(AC360-'Choose Housekeeping Genes'!AE$17),AC360-'Choose Housekeeping Genes'!AE$17,"")</f>
        <v/>
      </c>
      <c r="BV360" s="132" t="str">
        <f ca="1">IF(ISNUMBER(AD360-'Choose Housekeeping Genes'!AF$17),AD360-'Choose Housekeeping Genes'!AF$17,"")</f>
        <v/>
      </c>
      <c r="BW360" s="132" t="str">
        <f ca="1">IF(ISNUMBER(AE360-'Choose Housekeeping Genes'!AG$17),AE360-'Choose Housekeeping Genes'!AG$17,"")</f>
        <v/>
      </c>
      <c r="BX360" s="132" t="str">
        <f ca="1">IF(ISNUMBER(AF360-'Choose Housekeeping Genes'!AH$17),AF360-'Choose Housekeeping Genes'!AH$17,"")</f>
        <v/>
      </c>
      <c r="BY360" s="132" t="str">
        <f ca="1">IF(ISNUMBER(AG360-'Choose Housekeeping Genes'!AI$17),AG360-'Choose Housekeeping Genes'!AI$17,"")</f>
        <v/>
      </c>
      <c r="BZ360" s="132" t="str">
        <f ca="1">IF(ISNUMBER(AH360-'Choose Housekeeping Genes'!AJ$17),AH360-'Choose Housekeeping Genes'!AJ$17,"")</f>
        <v/>
      </c>
      <c r="CA360" s="132" t="str">
        <f ca="1">IF(ISNUMBER(AI360-'Choose Housekeeping Genes'!AK$17),AI360-'Choose Housekeeping Genes'!AK$17,"")</f>
        <v/>
      </c>
      <c r="CB360" s="132" t="str">
        <f ca="1">IF(ISNUMBER(AJ360-'Choose Housekeeping Genes'!AL$17),AJ360-'Choose Housekeeping Genes'!AL$17,"")</f>
        <v/>
      </c>
      <c r="CC360" s="132" t="str">
        <f ca="1">IF(ISNUMBER(AK360-'Choose Housekeeping Genes'!AM$17),AK360-'Choose Housekeeping Genes'!AM$17,"")</f>
        <v/>
      </c>
      <c r="CD360" s="132" t="str">
        <f ca="1">IF(ISNUMBER(AL360-'Choose Housekeeping Genes'!AN$17),AL360-'Choose Housekeeping Genes'!AN$17,"")</f>
        <v/>
      </c>
      <c r="CE360" s="132" t="str">
        <f ca="1">IF(ISNUMBER(AM360-'Choose Housekeeping Genes'!AO$17),AM360-'Choose Housekeeping Genes'!AO$17,"")</f>
        <v/>
      </c>
      <c r="CF360" s="132" t="str">
        <f ca="1">IF(ISNUMBER(AN360-'Choose Housekeeping Genes'!AP$17),AN360-'Choose Housekeeping Genes'!AP$17,"")</f>
        <v/>
      </c>
      <c r="CG360" s="132" t="str">
        <f ca="1">IF(ISNUMBER(AO360-'Choose Housekeeping Genes'!AQ$17),AO360-'Choose Housekeeping Genes'!AQ$17,"")</f>
        <v/>
      </c>
      <c r="CH360" s="132" t="str">
        <f ca="1">IF(ISNUMBER(AP360-'Choose Housekeeping Genes'!AR$17),AP360-'Choose Housekeeping Genes'!AR$17,"")</f>
        <v/>
      </c>
      <c r="CI360" s="132" t="str">
        <f ca="1">IF(ISNUMBER(AQ360-'Choose Housekeeping Genes'!AS$17),AQ360-'Choose Housekeeping Genes'!AS$17,"")</f>
        <v/>
      </c>
      <c r="CJ360" s="132" t="str">
        <f ca="1">IF(ISNUMBER(AR360-'Choose Housekeeping Genes'!AT$17),AR360-'Choose Housekeeping Genes'!AT$17,"")</f>
        <v/>
      </c>
      <c r="CK360" s="137" t="e">
        <f t="shared" ca="1" si="18"/>
        <v>#DIV/0!</v>
      </c>
      <c r="CL360" s="138" t="e">
        <f t="shared" ca="1" si="19"/>
        <v>#DIV/0!</v>
      </c>
    </row>
    <row r="361" spans="1:90" ht="12.75" x14ac:dyDescent="0.15">
      <c r="A361" s="131" t="str">
        <f>'Transcript table'!C361</f>
        <v>Linc00963</v>
      </c>
      <c r="B361" s="35" t="s">
        <v>407</v>
      </c>
      <c r="C361" s="132" t="str">
        <f>IF(SUM('Test Sample Data'!C$3:C$386)&gt;10,IF(AND(ISNUMBER('Test Sample Data'!C361),'Test Sample Data'!C361&lt;35,'Test Sample Data'!C361&gt;0),'Test Sample Data'!C361-'Choose Housekeeping Genes'!D$27,35-'Choose Housekeeping Genes'!D$27),"")</f>
        <v/>
      </c>
      <c r="D361" s="132" t="str">
        <f>IF(SUM('Test Sample Data'!D$3:D$386)&gt;10,IF(AND(ISNUMBER('Test Sample Data'!D361),'Test Sample Data'!D361&lt;35,'Test Sample Data'!D361&gt;0),'Test Sample Data'!D361-'Choose Housekeeping Genes'!E$27,35-'Choose Housekeeping Genes'!E$27),"")</f>
        <v/>
      </c>
      <c r="E361" s="132" t="str">
        <f>IF(SUM('Test Sample Data'!E$3:E$386)&gt;10,IF(AND(ISNUMBER('Test Sample Data'!E361),'Test Sample Data'!E361&lt;35,'Test Sample Data'!E361&gt;0),'Test Sample Data'!E361-'Choose Housekeeping Genes'!F$27,35-'Choose Housekeeping Genes'!F$27),"")</f>
        <v/>
      </c>
      <c r="F361" s="132" t="str">
        <f>IF(SUM('Test Sample Data'!F$3:F$386)&gt;10,IF(AND(ISNUMBER('Test Sample Data'!F361),'Test Sample Data'!F361&lt;35,'Test Sample Data'!F361&gt;0),'Test Sample Data'!F361-'Choose Housekeeping Genes'!G$27,35-'Choose Housekeeping Genes'!G$27),"")</f>
        <v/>
      </c>
      <c r="G361" s="132" t="str">
        <f>IF(SUM('Test Sample Data'!G$3:G$386)&gt;10,IF(AND(ISNUMBER('Test Sample Data'!G361),'Test Sample Data'!G361&lt;35,'Test Sample Data'!G361&gt;0),'Test Sample Data'!G361-'Choose Housekeeping Genes'!H$27,35-'Choose Housekeeping Genes'!H$27),"")</f>
        <v/>
      </c>
      <c r="H361" s="132" t="str">
        <f>IF(SUM('Test Sample Data'!H$3:H$386)&gt;10,IF(AND(ISNUMBER('Test Sample Data'!H361),'Test Sample Data'!H361&lt;35,'Test Sample Data'!H361&gt;0),'Test Sample Data'!H361-'Choose Housekeeping Genes'!I$27,35-'Choose Housekeeping Genes'!I$27),"")</f>
        <v/>
      </c>
      <c r="I361" s="132" t="str">
        <f>IF(SUM('Test Sample Data'!I$3:I$386)&gt;10,IF(AND(ISNUMBER('Test Sample Data'!I361),'Test Sample Data'!I361&lt;35,'Test Sample Data'!I361&gt;0),'Test Sample Data'!I361-'Choose Housekeeping Genes'!J$27,35-'Choose Housekeeping Genes'!J$27),"")</f>
        <v/>
      </c>
      <c r="J361" s="132" t="str">
        <f>IF(SUM('Test Sample Data'!J$3:J$386)&gt;10,IF(AND(ISNUMBER('Test Sample Data'!J361),'Test Sample Data'!J361&lt;35,'Test Sample Data'!J361&gt;0),'Test Sample Data'!J361-'Choose Housekeeping Genes'!K$27,35-'Choose Housekeeping Genes'!K$27),"")</f>
        <v/>
      </c>
      <c r="K361" s="132" t="str">
        <f>IF(SUM('Test Sample Data'!K$3:K$386)&gt;10,IF(AND(ISNUMBER('Test Sample Data'!K361),'Test Sample Data'!K361&lt;35,'Test Sample Data'!K361&gt;0),'Test Sample Data'!K361-'Choose Housekeeping Genes'!L$27,35-'Choose Housekeeping Genes'!L$27),"")</f>
        <v/>
      </c>
      <c r="L361" s="132" t="str">
        <f>IF(SUM('Test Sample Data'!L$3:L$386)&gt;10,IF(AND(ISNUMBER('Test Sample Data'!L361),'Test Sample Data'!L361&lt;35,'Test Sample Data'!L361&gt;0),'Test Sample Data'!L361-'Choose Housekeeping Genes'!M$27,35-'Choose Housekeeping Genes'!M$27),"")</f>
        <v/>
      </c>
      <c r="M361" s="132" t="str">
        <f>IF(SUM('Test Sample Data'!M$3:M$386)&gt;10,IF(AND(ISNUMBER('Test Sample Data'!M361),'Test Sample Data'!M361&lt;35,'Test Sample Data'!M361&gt;0),'Test Sample Data'!M361-'Choose Housekeeping Genes'!N$27,35-'Choose Housekeeping Genes'!N$27),"")</f>
        <v/>
      </c>
      <c r="N361" s="132" t="str">
        <f>IF(SUM('Test Sample Data'!N$3:N$386)&gt;10,IF(AND(ISNUMBER('Test Sample Data'!N361),'Test Sample Data'!N361&lt;35,'Test Sample Data'!N361&gt;0),'Test Sample Data'!N361-'Choose Housekeeping Genes'!O$27,35-'Choose Housekeeping Genes'!O$27),"")</f>
        <v/>
      </c>
      <c r="O361" s="132" t="str">
        <f>IF(SUM('Test Sample Data'!O$3:O$386)&gt;10,IF(AND(ISNUMBER('Test Sample Data'!O361),'Test Sample Data'!O361&lt;35,'Test Sample Data'!O361&gt;0),'Test Sample Data'!O361-'Choose Housekeeping Genes'!P$27,35-'Choose Housekeeping Genes'!P$27),"")</f>
        <v/>
      </c>
      <c r="P361" s="132" t="str">
        <f>IF(SUM('Test Sample Data'!P$3:P$386)&gt;10,IF(AND(ISNUMBER('Test Sample Data'!P361),'Test Sample Data'!P361&lt;35,'Test Sample Data'!P361&gt;0),'Test Sample Data'!P361-'Choose Housekeeping Genes'!Q$27,35-'Choose Housekeeping Genes'!Q$27),"")</f>
        <v/>
      </c>
      <c r="Q361" s="132" t="str">
        <f>IF(SUM('Test Sample Data'!Q$3:Q$386)&gt;10,IF(AND(ISNUMBER('Test Sample Data'!Q361),'Test Sample Data'!Q361&lt;35,'Test Sample Data'!Q361&gt;0),'Test Sample Data'!Q361-'Choose Housekeeping Genes'!R$27,35-'Choose Housekeeping Genes'!R$27),"")</f>
        <v/>
      </c>
      <c r="R361" s="132" t="str">
        <f>IF(SUM('Test Sample Data'!R$3:R$386)&gt;10,IF(AND(ISNUMBER('Test Sample Data'!R361),'Test Sample Data'!R361&lt;35,'Test Sample Data'!R361&gt;0),'Test Sample Data'!R361-'Choose Housekeeping Genes'!S$27,35-'Choose Housekeeping Genes'!S$27),"")</f>
        <v/>
      </c>
      <c r="S361" s="132" t="str">
        <f>IF(SUM('Test Sample Data'!S$3:S$386)&gt;10,IF(AND(ISNUMBER('Test Sample Data'!S361),'Test Sample Data'!S361&lt;35,'Test Sample Data'!S361&gt;0),'Test Sample Data'!S361-'Choose Housekeeping Genes'!T$27,35-'Choose Housekeeping Genes'!T$27),"")</f>
        <v/>
      </c>
      <c r="T361" s="132" t="str">
        <f>IF(SUM('Test Sample Data'!T$3:T$386)&gt;10,IF(AND(ISNUMBER('Test Sample Data'!T361),'Test Sample Data'!T361&lt;35,'Test Sample Data'!T361&gt;0),'Test Sample Data'!T361-'Choose Housekeeping Genes'!U$27,35-'Choose Housekeeping Genes'!U$27),"")</f>
        <v/>
      </c>
      <c r="U361" s="132" t="str">
        <f>IF(SUM('Test Sample Data'!U$3:U$386)&gt;10,IF(AND(ISNUMBER('Test Sample Data'!U361),'Test Sample Data'!U361&lt;35,'Test Sample Data'!U361&gt;0),'Test Sample Data'!U361-'Choose Housekeeping Genes'!V$27,35-'Choose Housekeeping Genes'!V$27),"")</f>
        <v/>
      </c>
      <c r="V361" s="132" t="str">
        <f>IF(SUM('Test Sample Data'!V$3:V$386)&gt;10,IF(AND(ISNUMBER('Test Sample Data'!V361),'Test Sample Data'!V361&lt;35,'Test Sample Data'!V361&gt;0),'Test Sample Data'!V361-'Choose Housekeeping Genes'!W$27,35-'Choose Housekeeping Genes'!W$27),"")</f>
        <v/>
      </c>
      <c r="W361" s="140" t="str">
        <f>'Control Sample Data'!A361</f>
        <v>Linc00963</v>
      </c>
      <c r="X361" s="141" t="s">
        <v>407</v>
      </c>
      <c r="Y361" s="132" t="str">
        <f>IF(SUM('Control Sample Data'!C$3:C$386)&gt;10,IF(AND(ISNUMBER('Control Sample Data'!C361),'Control Sample Data'!C361&lt;35,'Control Sample Data'!C361&gt;0),'Control Sample Data'!C361-'Choose Housekeeping Genes'!AA$27,35-'Choose Housekeeping Genes'!AA$27),"")</f>
        <v/>
      </c>
      <c r="Z361" s="132" t="str">
        <f>IF(SUM('Control Sample Data'!D$3:D$386)&gt;10,IF(AND(ISNUMBER('Control Sample Data'!D361),'Control Sample Data'!D361&lt;35,'Control Sample Data'!D361&gt;0),'Control Sample Data'!D361-'Choose Housekeeping Genes'!AB$27,35-'Choose Housekeeping Genes'!AB$27),"")</f>
        <v/>
      </c>
      <c r="AA361" s="132" t="str">
        <f>IF(SUM('Control Sample Data'!E$3:E$386)&gt;10,IF(AND(ISNUMBER('Control Sample Data'!E361),'Control Sample Data'!E361&lt;35,'Control Sample Data'!E361&gt;0),'Control Sample Data'!E361-'Choose Housekeeping Genes'!AC$27,35-'Choose Housekeeping Genes'!AC$27),"")</f>
        <v/>
      </c>
      <c r="AB361" s="132" t="str">
        <f>IF(SUM('Control Sample Data'!F$3:F$386)&gt;10,IF(AND(ISNUMBER('Control Sample Data'!F361),'Control Sample Data'!F361&lt;35,'Control Sample Data'!F361&gt;0),'Control Sample Data'!F361-'Choose Housekeeping Genes'!AD$27,35-'Choose Housekeeping Genes'!AD$27),"")</f>
        <v/>
      </c>
      <c r="AC361" s="132" t="str">
        <f>IF(SUM('Control Sample Data'!G$3:G$386)&gt;10,IF(AND(ISNUMBER('Control Sample Data'!G361),'Control Sample Data'!G361&lt;35,'Control Sample Data'!G361&gt;0),'Control Sample Data'!G361-'Choose Housekeeping Genes'!AE$27,35-'Choose Housekeeping Genes'!AE$27),"")</f>
        <v/>
      </c>
      <c r="AD361" s="132" t="str">
        <f>IF(SUM('Control Sample Data'!H$3:H$386)&gt;10,IF(AND(ISNUMBER('Control Sample Data'!H361),'Control Sample Data'!H361&lt;35,'Control Sample Data'!H361&gt;0),'Control Sample Data'!H361-'Choose Housekeeping Genes'!AF$27,35-'Choose Housekeeping Genes'!AF$27),"")</f>
        <v/>
      </c>
      <c r="AE361" s="132" t="str">
        <f>IF(SUM('Control Sample Data'!I$3:I$386)&gt;10,IF(AND(ISNUMBER('Control Sample Data'!I361),'Control Sample Data'!I361&lt;35,'Control Sample Data'!I361&gt;0),'Control Sample Data'!I361-'Choose Housekeeping Genes'!AG$27,35-'Choose Housekeeping Genes'!AG$27),"")</f>
        <v/>
      </c>
      <c r="AF361" s="132" t="str">
        <f>IF(SUM('Control Sample Data'!J$3:J$386)&gt;10,IF(AND(ISNUMBER('Control Sample Data'!J361),'Control Sample Data'!J361&lt;35,'Control Sample Data'!J361&gt;0),'Control Sample Data'!J361-'Choose Housekeeping Genes'!AH$27,35-'Choose Housekeeping Genes'!AH$27),"")</f>
        <v/>
      </c>
      <c r="AG361" s="132" t="str">
        <f>IF(SUM('Control Sample Data'!K$3:K$386)&gt;10,IF(AND(ISNUMBER('Control Sample Data'!K361),'Control Sample Data'!K361&lt;35,'Control Sample Data'!K361&gt;0),'Control Sample Data'!K361-'Choose Housekeeping Genes'!AI$27,35-'Choose Housekeeping Genes'!AI$27),"")</f>
        <v/>
      </c>
      <c r="AH361" s="132" t="str">
        <f>IF(SUM('Control Sample Data'!L$3:L$386)&gt;10,IF(AND(ISNUMBER('Control Sample Data'!L361),'Control Sample Data'!L361&lt;35,'Control Sample Data'!L361&gt;0),'Control Sample Data'!L361-'Choose Housekeeping Genes'!AJ$27,35-'Choose Housekeeping Genes'!AJ$27),"")</f>
        <v/>
      </c>
      <c r="AI361" s="132" t="str">
        <f>IF(SUM('Control Sample Data'!M$3:M$386)&gt;10,IF(AND(ISNUMBER('Control Sample Data'!M361),'Control Sample Data'!M361&lt;35,'Control Sample Data'!M361&gt;0),'Control Sample Data'!M361-'Choose Housekeeping Genes'!AK$27,35-'Choose Housekeeping Genes'!AK$27),"")</f>
        <v/>
      </c>
      <c r="AJ361" s="132" t="str">
        <f>IF(SUM('Control Sample Data'!N$3:N$386)&gt;10,IF(AND(ISNUMBER('Control Sample Data'!N361),'Control Sample Data'!N361&lt;35,'Control Sample Data'!N361&gt;0),'Control Sample Data'!N361-'Choose Housekeeping Genes'!AL$27,35-'Choose Housekeeping Genes'!AL$27),"")</f>
        <v/>
      </c>
      <c r="AK361" s="132" t="str">
        <f>IF(SUM('Control Sample Data'!O$3:O$386)&gt;10,IF(AND(ISNUMBER('Control Sample Data'!O361),'Control Sample Data'!O361&lt;35,'Control Sample Data'!O361&gt;0),'Control Sample Data'!O361-'Choose Housekeeping Genes'!AM$27,35-'Choose Housekeeping Genes'!AM$27),"")</f>
        <v/>
      </c>
      <c r="AL361" s="132" t="str">
        <f>IF(SUM('Control Sample Data'!P$3:P$386)&gt;10,IF(AND(ISNUMBER('Control Sample Data'!P361),'Control Sample Data'!P361&lt;35,'Control Sample Data'!P361&gt;0),'Control Sample Data'!P361-'Choose Housekeeping Genes'!AN$27,35-'Choose Housekeeping Genes'!AN$27),"")</f>
        <v/>
      </c>
      <c r="AM361" s="132" t="str">
        <f>IF(SUM('Control Sample Data'!Q$3:Q$386)&gt;10,IF(AND(ISNUMBER('Control Sample Data'!Q361),'Control Sample Data'!Q361&lt;35,'Control Sample Data'!Q361&gt;0),'Control Sample Data'!Q361-'Choose Housekeeping Genes'!AO$27,35-'Choose Housekeeping Genes'!AO$27),"")</f>
        <v/>
      </c>
      <c r="AN361" s="132" t="str">
        <f>IF(SUM('Control Sample Data'!R$3:R$386)&gt;10,IF(AND(ISNUMBER('Control Sample Data'!R361),'Control Sample Data'!R361&lt;35,'Control Sample Data'!R361&gt;0),'Control Sample Data'!R361-'Choose Housekeeping Genes'!AP$27,35-'Choose Housekeeping Genes'!AP$27),"")</f>
        <v/>
      </c>
      <c r="AO361" s="132" t="str">
        <f>IF(SUM('Control Sample Data'!S$3:S$386)&gt;10,IF(AND(ISNUMBER('Control Sample Data'!S361),'Control Sample Data'!S361&lt;35,'Control Sample Data'!S361&gt;0),'Control Sample Data'!S361-'Choose Housekeeping Genes'!AQ$27,35-'Choose Housekeeping Genes'!AQ$27),"")</f>
        <v/>
      </c>
      <c r="AP361" s="132" t="str">
        <f>IF(SUM('Control Sample Data'!T$3:T$386)&gt;10,IF(AND(ISNUMBER('Control Sample Data'!T361),'Control Sample Data'!T361&lt;35,'Control Sample Data'!T361&gt;0),'Control Sample Data'!T361-'Choose Housekeeping Genes'!AR$27,35-'Choose Housekeeping Genes'!AR$27),"")</f>
        <v/>
      </c>
      <c r="AQ361" s="132" t="str">
        <f>IF(SUM('Control Sample Data'!U$3:U$386)&gt;10,IF(AND(ISNUMBER('Control Sample Data'!U361),'Control Sample Data'!U361&lt;35,'Control Sample Data'!U361&gt;0),'Control Sample Data'!U361-'Choose Housekeeping Genes'!AS$27,35-'Choose Housekeeping Genes'!AS$27),"")</f>
        <v/>
      </c>
      <c r="AR361" s="132" t="str">
        <f>IF(SUM('Control Sample Data'!V$3:V$386)&gt;10,IF(AND(ISNUMBER('Control Sample Data'!V361),'Control Sample Data'!V361&lt;35,'Control Sample Data'!V361&gt;0),'Control Sample Data'!V361-'Choose Housekeeping Genes'!AT$27,35-'Choose Housekeeping Genes'!AT$27),"")</f>
        <v/>
      </c>
      <c r="AS361" s="135" t="str">
        <f>'Control Sample Data'!A361</f>
        <v>Linc00963</v>
      </c>
      <c r="AT361" s="35" t="s">
        <v>407</v>
      </c>
      <c r="AU361" s="132" t="str">
        <f ca="1">IF(ISNUMBER(C361-'Choose Housekeeping Genes'!D$17),C361-'Choose Housekeeping Genes'!D$17,"")</f>
        <v/>
      </c>
      <c r="AV361" s="132" t="str">
        <f ca="1">IF(ISNUMBER(D361-'Choose Housekeeping Genes'!E$17),D361-'Choose Housekeeping Genes'!E$17,"")</f>
        <v/>
      </c>
      <c r="AW361" s="132" t="str">
        <f ca="1">IF(ISNUMBER(E361-'Choose Housekeeping Genes'!F$17),E361-'Choose Housekeeping Genes'!F$17,"")</f>
        <v/>
      </c>
      <c r="AX361" s="132" t="str">
        <f ca="1">IF(ISNUMBER(F361-'Choose Housekeeping Genes'!G$17),F361-'Choose Housekeeping Genes'!G$17,"")</f>
        <v/>
      </c>
      <c r="AY361" s="132" t="str">
        <f ca="1">IF(ISNUMBER(G361-'Choose Housekeeping Genes'!H$17),G361-'Choose Housekeeping Genes'!H$17,"")</f>
        <v/>
      </c>
      <c r="AZ361" s="132" t="str">
        <f ca="1">IF(ISNUMBER(H361-'Choose Housekeeping Genes'!I$17),H361-'Choose Housekeeping Genes'!I$17,"")</f>
        <v/>
      </c>
      <c r="BA361" s="132" t="str">
        <f ca="1">IF(ISNUMBER(I361-'Choose Housekeeping Genes'!J$17),I361-'Choose Housekeeping Genes'!J$17,"")</f>
        <v/>
      </c>
      <c r="BB361" s="132" t="str">
        <f ca="1">IF(ISNUMBER(J361-'Choose Housekeeping Genes'!K$17),J361-'Choose Housekeeping Genes'!K$17,"")</f>
        <v/>
      </c>
      <c r="BC361" s="132" t="str">
        <f ca="1">IF(ISNUMBER(K361-'Choose Housekeeping Genes'!L$17),K361-'Choose Housekeeping Genes'!L$17,"")</f>
        <v/>
      </c>
      <c r="BD361" s="132" t="str">
        <f ca="1">IF(ISNUMBER(L361-'Choose Housekeeping Genes'!M$17),L361-'Choose Housekeeping Genes'!M$17,"")</f>
        <v/>
      </c>
      <c r="BE361" s="132" t="str">
        <f ca="1">IF(ISNUMBER(M361-'Choose Housekeeping Genes'!N$17),M361-'Choose Housekeeping Genes'!N$17,"")</f>
        <v/>
      </c>
      <c r="BF361" s="132" t="str">
        <f ca="1">IF(ISNUMBER(N361-'Choose Housekeeping Genes'!O$17),N361-'Choose Housekeeping Genes'!O$17,"")</f>
        <v/>
      </c>
      <c r="BG361" s="132" t="str">
        <f ca="1">IF(ISNUMBER(O361-'Choose Housekeeping Genes'!P$17),O361-'Choose Housekeeping Genes'!P$17,"")</f>
        <v/>
      </c>
      <c r="BH361" s="132" t="str">
        <f ca="1">IF(ISNUMBER(P361-'Choose Housekeeping Genes'!Q$17),P361-'Choose Housekeeping Genes'!Q$17,"")</f>
        <v/>
      </c>
      <c r="BI361" s="132" t="str">
        <f ca="1">IF(ISNUMBER(Q361-'Choose Housekeeping Genes'!R$17),Q361-'Choose Housekeeping Genes'!R$17,"")</f>
        <v/>
      </c>
      <c r="BJ361" s="132" t="str">
        <f ca="1">IF(ISNUMBER(R361-'Choose Housekeeping Genes'!S$17),R361-'Choose Housekeeping Genes'!S$17,"")</f>
        <v/>
      </c>
      <c r="BK361" s="132" t="str">
        <f ca="1">IF(ISNUMBER(S361-'Choose Housekeeping Genes'!T$17),S361-'Choose Housekeeping Genes'!T$17,"")</f>
        <v/>
      </c>
      <c r="BL361" s="132" t="str">
        <f ca="1">IF(ISNUMBER(T361-'Choose Housekeeping Genes'!U$17),T361-'Choose Housekeeping Genes'!U$17,"")</f>
        <v/>
      </c>
      <c r="BM361" s="132" t="str">
        <f ca="1">IF(ISNUMBER(U361-'Choose Housekeeping Genes'!V$17),U361-'Choose Housekeeping Genes'!V$17,"")</f>
        <v/>
      </c>
      <c r="BN361" s="132" t="str">
        <f ca="1">IF(ISNUMBER(V361-'Choose Housekeeping Genes'!W$17),V361-'Choose Housekeeping Genes'!W$17,"")</f>
        <v/>
      </c>
      <c r="BO361" s="142" t="str">
        <f t="shared" si="20"/>
        <v>Linc00963</v>
      </c>
      <c r="BP361" s="141" t="s">
        <v>407</v>
      </c>
      <c r="BQ361" s="132" t="str">
        <f ca="1">IF(ISNUMBER(Y361-'Choose Housekeeping Genes'!AA$17),Y361-'Choose Housekeeping Genes'!AA$17,"")</f>
        <v/>
      </c>
      <c r="BR361" s="132" t="str">
        <f ca="1">IF(ISNUMBER(Z361-'Choose Housekeeping Genes'!AB$17),Z361-'Choose Housekeeping Genes'!AB$17,"")</f>
        <v/>
      </c>
      <c r="BS361" s="132" t="str">
        <f ca="1">IF(ISNUMBER(AA361-'Choose Housekeeping Genes'!AC$17),AA361-'Choose Housekeeping Genes'!AC$17,"")</f>
        <v/>
      </c>
      <c r="BT361" s="132" t="str">
        <f ca="1">IF(ISNUMBER(AB361-'Choose Housekeeping Genes'!AD$17),AB361-'Choose Housekeeping Genes'!AD$17,"")</f>
        <v/>
      </c>
      <c r="BU361" s="132" t="str">
        <f ca="1">IF(ISNUMBER(AC361-'Choose Housekeeping Genes'!AE$17),AC361-'Choose Housekeeping Genes'!AE$17,"")</f>
        <v/>
      </c>
      <c r="BV361" s="132" t="str">
        <f ca="1">IF(ISNUMBER(AD361-'Choose Housekeeping Genes'!AF$17),AD361-'Choose Housekeeping Genes'!AF$17,"")</f>
        <v/>
      </c>
      <c r="BW361" s="132" t="str">
        <f ca="1">IF(ISNUMBER(AE361-'Choose Housekeeping Genes'!AG$17),AE361-'Choose Housekeeping Genes'!AG$17,"")</f>
        <v/>
      </c>
      <c r="BX361" s="132" t="str">
        <f ca="1">IF(ISNUMBER(AF361-'Choose Housekeeping Genes'!AH$17),AF361-'Choose Housekeeping Genes'!AH$17,"")</f>
        <v/>
      </c>
      <c r="BY361" s="132" t="str">
        <f ca="1">IF(ISNUMBER(AG361-'Choose Housekeeping Genes'!AI$17),AG361-'Choose Housekeeping Genes'!AI$17,"")</f>
        <v/>
      </c>
      <c r="BZ361" s="132" t="str">
        <f ca="1">IF(ISNUMBER(AH361-'Choose Housekeeping Genes'!AJ$17),AH361-'Choose Housekeeping Genes'!AJ$17,"")</f>
        <v/>
      </c>
      <c r="CA361" s="132" t="str">
        <f ca="1">IF(ISNUMBER(AI361-'Choose Housekeeping Genes'!AK$17),AI361-'Choose Housekeeping Genes'!AK$17,"")</f>
        <v/>
      </c>
      <c r="CB361" s="132" t="str">
        <f ca="1">IF(ISNUMBER(AJ361-'Choose Housekeeping Genes'!AL$17),AJ361-'Choose Housekeeping Genes'!AL$17,"")</f>
        <v/>
      </c>
      <c r="CC361" s="132" t="str">
        <f ca="1">IF(ISNUMBER(AK361-'Choose Housekeeping Genes'!AM$17),AK361-'Choose Housekeeping Genes'!AM$17,"")</f>
        <v/>
      </c>
      <c r="CD361" s="132" t="str">
        <f ca="1">IF(ISNUMBER(AL361-'Choose Housekeeping Genes'!AN$17),AL361-'Choose Housekeeping Genes'!AN$17,"")</f>
        <v/>
      </c>
      <c r="CE361" s="132" t="str">
        <f ca="1">IF(ISNUMBER(AM361-'Choose Housekeeping Genes'!AO$17),AM361-'Choose Housekeeping Genes'!AO$17,"")</f>
        <v/>
      </c>
      <c r="CF361" s="132" t="str">
        <f ca="1">IF(ISNUMBER(AN361-'Choose Housekeeping Genes'!AP$17),AN361-'Choose Housekeeping Genes'!AP$17,"")</f>
        <v/>
      </c>
      <c r="CG361" s="132" t="str">
        <f ca="1">IF(ISNUMBER(AO361-'Choose Housekeeping Genes'!AQ$17),AO361-'Choose Housekeeping Genes'!AQ$17,"")</f>
        <v/>
      </c>
      <c r="CH361" s="132" t="str">
        <f ca="1">IF(ISNUMBER(AP361-'Choose Housekeeping Genes'!AR$17),AP361-'Choose Housekeeping Genes'!AR$17,"")</f>
        <v/>
      </c>
      <c r="CI361" s="132" t="str">
        <f ca="1">IF(ISNUMBER(AQ361-'Choose Housekeeping Genes'!AS$17),AQ361-'Choose Housekeeping Genes'!AS$17,"")</f>
        <v/>
      </c>
      <c r="CJ361" s="132" t="str">
        <f ca="1">IF(ISNUMBER(AR361-'Choose Housekeeping Genes'!AT$17),AR361-'Choose Housekeeping Genes'!AT$17,"")</f>
        <v/>
      </c>
      <c r="CK361" s="137" t="e">
        <f t="shared" ca="1" si="18"/>
        <v>#DIV/0!</v>
      </c>
      <c r="CL361" s="138" t="e">
        <f t="shared" ca="1" si="19"/>
        <v>#DIV/0!</v>
      </c>
    </row>
    <row r="362" spans="1:90" ht="12.75" x14ac:dyDescent="0.15">
      <c r="A362" s="131" t="str">
        <f>'Transcript table'!C362</f>
        <v>NRON</v>
      </c>
      <c r="B362" s="35" t="s">
        <v>408</v>
      </c>
      <c r="C362" s="132" t="str">
        <f>IF(SUM('Test Sample Data'!C$3:C$386)&gt;10,IF(AND(ISNUMBER('Test Sample Data'!C362),'Test Sample Data'!C362&lt;35,'Test Sample Data'!C362&gt;0),'Test Sample Data'!C362-'Choose Housekeeping Genes'!D$27,35-'Choose Housekeeping Genes'!D$27),"")</f>
        <v/>
      </c>
      <c r="D362" s="132" t="str">
        <f>IF(SUM('Test Sample Data'!D$3:D$386)&gt;10,IF(AND(ISNUMBER('Test Sample Data'!D362),'Test Sample Data'!D362&lt;35,'Test Sample Data'!D362&gt;0),'Test Sample Data'!D362-'Choose Housekeeping Genes'!E$27,35-'Choose Housekeeping Genes'!E$27),"")</f>
        <v/>
      </c>
      <c r="E362" s="132" t="str">
        <f>IF(SUM('Test Sample Data'!E$3:E$386)&gt;10,IF(AND(ISNUMBER('Test Sample Data'!E362),'Test Sample Data'!E362&lt;35,'Test Sample Data'!E362&gt;0),'Test Sample Data'!E362-'Choose Housekeeping Genes'!F$27,35-'Choose Housekeeping Genes'!F$27),"")</f>
        <v/>
      </c>
      <c r="F362" s="132" t="str">
        <f>IF(SUM('Test Sample Data'!F$3:F$386)&gt;10,IF(AND(ISNUMBER('Test Sample Data'!F362),'Test Sample Data'!F362&lt;35,'Test Sample Data'!F362&gt;0),'Test Sample Data'!F362-'Choose Housekeeping Genes'!G$27,35-'Choose Housekeeping Genes'!G$27),"")</f>
        <v/>
      </c>
      <c r="G362" s="132" t="str">
        <f>IF(SUM('Test Sample Data'!G$3:G$386)&gt;10,IF(AND(ISNUMBER('Test Sample Data'!G362),'Test Sample Data'!G362&lt;35,'Test Sample Data'!G362&gt;0),'Test Sample Data'!G362-'Choose Housekeeping Genes'!H$27,35-'Choose Housekeeping Genes'!H$27),"")</f>
        <v/>
      </c>
      <c r="H362" s="132" t="str">
        <f>IF(SUM('Test Sample Data'!H$3:H$386)&gt;10,IF(AND(ISNUMBER('Test Sample Data'!H362),'Test Sample Data'!H362&lt;35,'Test Sample Data'!H362&gt;0),'Test Sample Data'!H362-'Choose Housekeeping Genes'!I$27,35-'Choose Housekeeping Genes'!I$27),"")</f>
        <v/>
      </c>
      <c r="I362" s="132" t="str">
        <f>IF(SUM('Test Sample Data'!I$3:I$386)&gt;10,IF(AND(ISNUMBER('Test Sample Data'!I362),'Test Sample Data'!I362&lt;35,'Test Sample Data'!I362&gt;0),'Test Sample Data'!I362-'Choose Housekeeping Genes'!J$27,35-'Choose Housekeeping Genes'!J$27),"")</f>
        <v/>
      </c>
      <c r="J362" s="132" t="str">
        <f>IF(SUM('Test Sample Data'!J$3:J$386)&gt;10,IF(AND(ISNUMBER('Test Sample Data'!J362),'Test Sample Data'!J362&lt;35,'Test Sample Data'!J362&gt;0),'Test Sample Data'!J362-'Choose Housekeeping Genes'!K$27,35-'Choose Housekeeping Genes'!K$27),"")</f>
        <v/>
      </c>
      <c r="K362" s="132" t="str">
        <f>IF(SUM('Test Sample Data'!K$3:K$386)&gt;10,IF(AND(ISNUMBER('Test Sample Data'!K362),'Test Sample Data'!K362&lt;35,'Test Sample Data'!K362&gt;0),'Test Sample Data'!K362-'Choose Housekeeping Genes'!L$27,35-'Choose Housekeeping Genes'!L$27),"")</f>
        <v/>
      </c>
      <c r="L362" s="132" t="str">
        <f>IF(SUM('Test Sample Data'!L$3:L$386)&gt;10,IF(AND(ISNUMBER('Test Sample Data'!L362),'Test Sample Data'!L362&lt;35,'Test Sample Data'!L362&gt;0),'Test Sample Data'!L362-'Choose Housekeeping Genes'!M$27,35-'Choose Housekeeping Genes'!M$27),"")</f>
        <v/>
      </c>
      <c r="M362" s="132" t="str">
        <f>IF(SUM('Test Sample Data'!M$3:M$386)&gt;10,IF(AND(ISNUMBER('Test Sample Data'!M362),'Test Sample Data'!M362&lt;35,'Test Sample Data'!M362&gt;0),'Test Sample Data'!M362-'Choose Housekeeping Genes'!N$27,35-'Choose Housekeeping Genes'!N$27),"")</f>
        <v/>
      </c>
      <c r="N362" s="132" t="str">
        <f>IF(SUM('Test Sample Data'!N$3:N$386)&gt;10,IF(AND(ISNUMBER('Test Sample Data'!N362),'Test Sample Data'!N362&lt;35,'Test Sample Data'!N362&gt;0),'Test Sample Data'!N362-'Choose Housekeeping Genes'!O$27,35-'Choose Housekeeping Genes'!O$27),"")</f>
        <v/>
      </c>
      <c r="O362" s="132" t="str">
        <f>IF(SUM('Test Sample Data'!O$3:O$386)&gt;10,IF(AND(ISNUMBER('Test Sample Data'!O362),'Test Sample Data'!O362&lt;35,'Test Sample Data'!O362&gt;0),'Test Sample Data'!O362-'Choose Housekeeping Genes'!P$27,35-'Choose Housekeeping Genes'!P$27),"")</f>
        <v/>
      </c>
      <c r="P362" s="132" t="str">
        <f>IF(SUM('Test Sample Data'!P$3:P$386)&gt;10,IF(AND(ISNUMBER('Test Sample Data'!P362),'Test Sample Data'!P362&lt;35,'Test Sample Data'!P362&gt;0),'Test Sample Data'!P362-'Choose Housekeeping Genes'!Q$27,35-'Choose Housekeeping Genes'!Q$27),"")</f>
        <v/>
      </c>
      <c r="Q362" s="132" t="str">
        <f>IF(SUM('Test Sample Data'!Q$3:Q$386)&gt;10,IF(AND(ISNUMBER('Test Sample Data'!Q362),'Test Sample Data'!Q362&lt;35,'Test Sample Data'!Q362&gt;0),'Test Sample Data'!Q362-'Choose Housekeeping Genes'!R$27,35-'Choose Housekeeping Genes'!R$27),"")</f>
        <v/>
      </c>
      <c r="R362" s="132" t="str">
        <f>IF(SUM('Test Sample Data'!R$3:R$386)&gt;10,IF(AND(ISNUMBER('Test Sample Data'!R362),'Test Sample Data'!R362&lt;35,'Test Sample Data'!R362&gt;0),'Test Sample Data'!R362-'Choose Housekeeping Genes'!S$27,35-'Choose Housekeeping Genes'!S$27),"")</f>
        <v/>
      </c>
      <c r="S362" s="132" t="str">
        <f>IF(SUM('Test Sample Data'!S$3:S$386)&gt;10,IF(AND(ISNUMBER('Test Sample Data'!S362),'Test Sample Data'!S362&lt;35,'Test Sample Data'!S362&gt;0),'Test Sample Data'!S362-'Choose Housekeeping Genes'!T$27,35-'Choose Housekeeping Genes'!T$27),"")</f>
        <v/>
      </c>
      <c r="T362" s="132" t="str">
        <f>IF(SUM('Test Sample Data'!T$3:T$386)&gt;10,IF(AND(ISNUMBER('Test Sample Data'!T362),'Test Sample Data'!T362&lt;35,'Test Sample Data'!T362&gt;0),'Test Sample Data'!T362-'Choose Housekeeping Genes'!U$27,35-'Choose Housekeeping Genes'!U$27),"")</f>
        <v/>
      </c>
      <c r="U362" s="132" t="str">
        <f>IF(SUM('Test Sample Data'!U$3:U$386)&gt;10,IF(AND(ISNUMBER('Test Sample Data'!U362),'Test Sample Data'!U362&lt;35,'Test Sample Data'!U362&gt;0),'Test Sample Data'!U362-'Choose Housekeeping Genes'!V$27,35-'Choose Housekeeping Genes'!V$27),"")</f>
        <v/>
      </c>
      <c r="V362" s="132" t="str">
        <f>IF(SUM('Test Sample Data'!V$3:V$386)&gt;10,IF(AND(ISNUMBER('Test Sample Data'!V362),'Test Sample Data'!V362&lt;35,'Test Sample Data'!V362&gt;0),'Test Sample Data'!V362-'Choose Housekeeping Genes'!W$27,35-'Choose Housekeeping Genes'!W$27),"")</f>
        <v/>
      </c>
      <c r="W362" s="140" t="str">
        <f>'Control Sample Data'!A362</f>
        <v>NRON</v>
      </c>
      <c r="X362" s="141" t="s">
        <v>408</v>
      </c>
      <c r="Y362" s="132" t="str">
        <f>IF(SUM('Control Sample Data'!C$3:C$386)&gt;10,IF(AND(ISNUMBER('Control Sample Data'!C362),'Control Sample Data'!C362&lt;35,'Control Sample Data'!C362&gt;0),'Control Sample Data'!C362-'Choose Housekeeping Genes'!AA$27,35-'Choose Housekeeping Genes'!AA$27),"")</f>
        <v/>
      </c>
      <c r="Z362" s="132" t="str">
        <f>IF(SUM('Control Sample Data'!D$3:D$386)&gt;10,IF(AND(ISNUMBER('Control Sample Data'!D362),'Control Sample Data'!D362&lt;35,'Control Sample Data'!D362&gt;0),'Control Sample Data'!D362-'Choose Housekeeping Genes'!AB$27,35-'Choose Housekeeping Genes'!AB$27),"")</f>
        <v/>
      </c>
      <c r="AA362" s="132" t="str">
        <f>IF(SUM('Control Sample Data'!E$3:E$386)&gt;10,IF(AND(ISNUMBER('Control Sample Data'!E362),'Control Sample Data'!E362&lt;35,'Control Sample Data'!E362&gt;0),'Control Sample Data'!E362-'Choose Housekeeping Genes'!AC$27,35-'Choose Housekeeping Genes'!AC$27),"")</f>
        <v/>
      </c>
      <c r="AB362" s="132" t="str">
        <f>IF(SUM('Control Sample Data'!F$3:F$386)&gt;10,IF(AND(ISNUMBER('Control Sample Data'!F362),'Control Sample Data'!F362&lt;35,'Control Sample Data'!F362&gt;0),'Control Sample Data'!F362-'Choose Housekeeping Genes'!AD$27,35-'Choose Housekeeping Genes'!AD$27),"")</f>
        <v/>
      </c>
      <c r="AC362" s="132" t="str">
        <f>IF(SUM('Control Sample Data'!G$3:G$386)&gt;10,IF(AND(ISNUMBER('Control Sample Data'!G362),'Control Sample Data'!G362&lt;35,'Control Sample Data'!G362&gt;0),'Control Sample Data'!G362-'Choose Housekeeping Genes'!AE$27,35-'Choose Housekeeping Genes'!AE$27),"")</f>
        <v/>
      </c>
      <c r="AD362" s="132" t="str">
        <f>IF(SUM('Control Sample Data'!H$3:H$386)&gt;10,IF(AND(ISNUMBER('Control Sample Data'!H362),'Control Sample Data'!H362&lt;35,'Control Sample Data'!H362&gt;0),'Control Sample Data'!H362-'Choose Housekeeping Genes'!AF$27,35-'Choose Housekeeping Genes'!AF$27),"")</f>
        <v/>
      </c>
      <c r="AE362" s="132" t="str">
        <f>IF(SUM('Control Sample Data'!I$3:I$386)&gt;10,IF(AND(ISNUMBER('Control Sample Data'!I362),'Control Sample Data'!I362&lt;35,'Control Sample Data'!I362&gt;0),'Control Sample Data'!I362-'Choose Housekeeping Genes'!AG$27,35-'Choose Housekeeping Genes'!AG$27),"")</f>
        <v/>
      </c>
      <c r="AF362" s="132" t="str">
        <f>IF(SUM('Control Sample Data'!J$3:J$386)&gt;10,IF(AND(ISNUMBER('Control Sample Data'!J362),'Control Sample Data'!J362&lt;35,'Control Sample Data'!J362&gt;0),'Control Sample Data'!J362-'Choose Housekeeping Genes'!AH$27,35-'Choose Housekeeping Genes'!AH$27),"")</f>
        <v/>
      </c>
      <c r="AG362" s="132" t="str">
        <f>IF(SUM('Control Sample Data'!K$3:K$386)&gt;10,IF(AND(ISNUMBER('Control Sample Data'!K362),'Control Sample Data'!K362&lt;35,'Control Sample Data'!K362&gt;0),'Control Sample Data'!K362-'Choose Housekeeping Genes'!AI$27,35-'Choose Housekeeping Genes'!AI$27),"")</f>
        <v/>
      </c>
      <c r="AH362" s="132" t="str">
        <f>IF(SUM('Control Sample Data'!L$3:L$386)&gt;10,IF(AND(ISNUMBER('Control Sample Data'!L362),'Control Sample Data'!L362&lt;35,'Control Sample Data'!L362&gt;0),'Control Sample Data'!L362-'Choose Housekeeping Genes'!AJ$27,35-'Choose Housekeeping Genes'!AJ$27),"")</f>
        <v/>
      </c>
      <c r="AI362" s="132" t="str">
        <f>IF(SUM('Control Sample Data'!M$3:M$386)&gt;10,IF(AND(ISNUMBER('Control Sample Data'!M362),'Control Sample Data'!M362&lt;35,'Control Sample Data'!M362&gt;0),'Control Sample Data'!M362-'Choose Housekeeping Genes'!AK$27,35-'Choose Housekeeping Genes'!AK$27),"")</f>
        <v/>
      </c>
      <c r="AJ362" s="132" t="str">
        <f>IF(SUM('Control Sample Data'!N$3:N$386)&gt;10,IF(AND(ISNUMBER('Control Sample Data'!N362),'Control Sample Data'!N362&lt;35,'Control Sample Data'!N362&gt;0),'Control Sample Data'!N362-'Choose Housekeeping Genes'!AL$27,35-'Choose Housekeeping Genes'!AL$27),"")</f>
        <v/>
      </c>
      <c r="AK362" s="132" t="str">
        <f>IF(SUM('Control Sample Data'!O$3:O$386)&gt;10,IF(AND(ISNUMBER('Control Sample Data'!O362),'Control Sample Data'!O362&lt;35,'Control Sample Data'!O362&gt;0),'Control Sample Data'!O362-'Choose Housekeeping Genes'!AM$27,35-'Choose Housekeeping Genes'!AM$27),"")</f>
        <v/>
      </c>
      <c r="AL362" s="132" t="str">
        <f>IF(SUM('Control Sample Data'!P$3:P$386)&gt;10,IF(AND(ISNUMBER('Control Sample Data'!P362),'Control Sample Data'!P362&lt;35,'Control Sample Data'!P362&gt;0),'Control Sample Data'!P362-'Choose Housekeeping Genes'!AN$27,35-'Choose Housekeeping Genes'!AN$27),"")</f>
        <v/>
      </c>
      <c r="AM362" s="132" t="str">
        <f>IF(SUM('Control Sample Data'!Q$3:Q$386)&gt;10,IF(AND(ISNUMBER('Control Sample Data'!Q362),'Control Sample Data'!Q362&lt;35,'Control Sample Data'!Q362&gt;0),'Control Sample Data'!Q362-'Choose Housekeeping Genes'!AO$27,35-'Choose Housekeeping Genes'!AO$27),"")</f>
        <v/>
      </c>
      <c r="AN362" s="132" t="str">
        <f>IF(SUM('Control Sample Data'!R$3:R$386)&gt;10,IF(AND(ISNUMBER('Control Sample Data'!R362),'Control Sample Data'!R362&lt;35,'Control Sample Data'!R362&gt;0),'Control Sample Data'!R362-'Choose Housekeeping Genes'!AP$27,35-'Choose Housekeeping Genes'!AP$27),"")</f>
        <v/>
      </c>
      <c r="AO362" s="132" t="str">
        <f>IF(SUM('Control Sample Data'!S$3:S$386)&gt;10,IF(AND(ISNUMBER('Control Sample Data'!S362),'Control Sample Data'!S362&lt;35,'Control Sample Data'!S362&gt;0),'Control Sample Data'!S362-'Choose Housekeeping Genes'!AQ$27,35-'Choose Housekeeping Genes'!AQ$27),"")</f>
        <v/>
      </c>
      <c r="AP362" s="132" t="str">
        <f>IF(SUM('Control Sample Data'!T$3:T$386)&gt;10,IF(AND(ISNUMBER('Control Sample Data'!T362),'Control Sample Data'!T362&lt;35,'Control Sample Data'!T362&gt;0),'Control Sample Data'!T362-'Choose Housekeeping Genes'!AR$27,35-'Choose Housekeeping Genes'!AR$27),"")</f>
        <v/>
      </c>
      <c r="AQ362" s="132" t="str">
        <f>IF(SUM('Control Sample Data'!U$3:U$386)&gt;10,IF(AND(ISNUMBER('Control Sample Data'!U362),'Control Sample Data'!U362&lt;35,'Control Sample Data'!U362&gt;0),'Control Sample Data'!U362-'Choose Housekeeping Genes'!AS$27,35-'Choose Housekeeping Genes'!AS$27),"")</f>
        <v/>
      </c>
      <c r="AR362" s="132" t="str">
        <f>IF(SUM('Control Sample Data'!V$3:V$386)&gt;10,IF(AND(ISNUMBER('Control Sample Data'!V362),'Control Sample Data'!V362&lt;35,'Control Sample Data'!V362&gt;0),'Control Sample Data'!V362-'Choose Housekeeping Genes'!AT$27,35-'Choose Housekeeping Genes'!AT$27),"")</f>
        <v/>
      </c>
      <c r="AS362" s="135" t="str">
        <f>'Control Sample Data'!A362</f>
        <v>NRON</v>
      </c>
      <c r="AT362" s="35" t="s">
        <v>408</v>
      </c>
      <c r="AU362" s="132" t="str">
        <f ca="1">IF(ISNUMBER(C362-'Choose Housekeeping Genes'!D$17),C362-'Choose Housekeeping Genes'!D$17,"")</f>
        <v/>
      </c>
      <c r="AV362" s="132" t="str">
        <f ca="1">IF(ISNUMBER(D362-'Choose Housekeeping Genes'!E$17),D362-'Choose Housekeeping Genes'!E$17,"")</f>
        <v/>
      </c>
      <c r="AW362" s="132" t="str">
        <f ca="1">IF(ISNUMBER(E362-'Choose Housekeeping Genes'!F$17),E362-'Choose Housekeeping Genes'!F$17,"")</f>
        <v/>
      </c>
      <c r="AX362" s="132" t="str">
        <f ca="1">IF(ISNUMBER(F362-'Choose Housekeeping Genes'!G$17),F362-'Choose Housekeeping Genes'!G$17,"")</f>
        <v/>
      </c>
      <c r="AY362" s="132" t="str">
        <f ca="1">IF(ISNUMBER(G362-'Choose Housekeeping Genes'!H$17),G362-'Choose Housekeeping Genes'!H$17,"")</f>
        <v/>
      </c>
      <c r="AZ362" s="132" t="str">
        <f ca="1">IF(ISNUMBER(H362-'Choose Housekeeping Genes'!I$17),H362-'Choose Housekeeping Genes'!I$17,"")</f>
        <v/>
      </c>
      <c r="BA362" s="132" t="str">
        <f ca="1">IF(ISNUMBER(I362-'Choose Housekeeping Genes'!J$17),I362-'Choose Housekeeping Genes'!J$17,"")</f>
        <v/>
      </c>
      <c r="BB362" s="132" t="str">
        <f ca="1">IF(ISNUMBER(J362-'Choose Housekeeping Genes'!K$17),J362-'Choose Housekeeping Genes'!K$17,"")</f>
        <v/>
      </c>
      <c r="BC362" s="132" t="str">
        <f ca="1">IF(ISNUMBER(K362-'Choose Housekeeping Genes'!L$17),K362-'Choose Housekeeping Genes'!L$17,"")</f>
        <v/>
      </c>
      <c r="BD362" s="132" t="str">
        <f ca="1">IF(ISNUMBER(L362-'Choose Housekeeping Genes'!M$17),L362-'Choose Housekeeping Genes'!M$17,"")</f>
        <v/>
      </c>
      <c r="BE362" s="132" t="str">
        <f ca="1">IF(ISNUMBER(M362-'Choose Housekeeping Genes'!N$17),M362-'Choose Housekeeping Genes'!N$17,"")</f>
        <v/>
      </c>
      <c r="BF362" s="132" t="str">
        <f ca="1">IF(ISNUMBER(N362-'Choose Housekeeping Genes'!O$17),N362-'Choose Housekeeping Genes'!O$17,"")</f>
        <v/>
      </c>
      <c r="BG362" s="132" t="str">
        <f ca="1">IF(ISNUMBER(O362-'Choose Housekeeping Genes'!P$17),O362-'Choose Housekeeping Genes'!P$17,"")</f>
        <v/>
      </c>
      <c r="BH362" s="132" t="str">
        <f ca="1">IF(ISNUMBER(P362-'Choose Housekeeping Genes'!Q$17),P362-'Choose Housekeeping Genes'!Q$17,"")</f>
        <v/>
      </c>
      <c r="BI362" s="132" t="str">
        <f ca="1">IF(ISNUMBER(Q362-'Choose Housekeeping Genes'!R$17),Q362-'Choose Housekeeping Genes'!R$17,"")</f>
        <v/>
      </c>
      <c r="BJ362" s="132" t="str">
        <f ca="1">IF(ISNUMBER(R362-'Choose Housekeeping Genes'!S$17),R362-'Choose Housekeeping Genes'!S$17,"")</f>
        <v/>
      </c>
      <c r="BK362" s="132" t="str">
        <f ca="1">IF(ISNUMBER(S362-'Choose Housekeeping Genes'!T$17),S362-'Choose Housekeeping Genes'!T$17,"")</f>
        <v/>
      </c>
      <c r="BL362" s="132" t="str">
        <f ca="1">IF(ISNUMBER(T362-'Choose Housekeeping Genes'!U$17),T362-'Choose Housekeeping Genes'!U$17,"")</f>
        <v/>
      </c>
      <c r="BM362" s="132" t="str">
        <f ca="1">IF(ISNUMBER(U362-'Choose Housekeeping Genes'!V$17),U362-'Choose Housekeeping Genes'!V$17,"")</f>
        <v/>
      </c>
      <c r="BN362" s="132" t="str">
        <f ca="1">IF(ISNUMBER(V362-'Choose Housekeeping Genes'!W$17),V362-'Choose Housekeeping Genes'!W$17,"")</f>
        <v/>
      </c>
      <c r="BO362" s="142" t="str">
        <f t="shared" si="20"/>
        <v>NRON</v>
      </c>
      <c r="BP362" s="141" t="s">
        <v>408</v>
      </c>
      <c r="BQ362" s="132" t="str">
        <f ca="1">IF(ISNUMBER(Y362-'Choose Housekeeping Genes'!AA$17),Y362-'Choose Housekeeping Genes'!AA$17,"")</f>
        <v/>
      </c>
      <c r="BR362" s="132" t="str">
        <f ca="1">IF(ISNUMBER(Z362-'Choose Housekeeping Genes'!AB$17),Z362-'Choose Housekeeping Genes'!AB$17,"")</f>
        <v/>
      </c>
      <c r="BS362" s="132" t="str">
        <f ca="1">IF(ISNUMBER(AA362-'Choose Housekeeping Genes'!AC$17),AA362-'Choose Housekeeping Genes'!AC$17,"")</f>
        <v/>
      </c>
      <c r="BT362" s="132" t="str">
        <f ca="1">IF(ISNUMBER(AB362-'Choose Housekeeping Genes'!AD$17),AB362-'Choose Housekeeping Genes'!AD$17,"")</f>
        <v/>
      </c>
      <c r="BU362" s="132" t="str">
        <f ca="1">IF(ISNUMBER(AC362-'Choose Housekeeping Genes'!AE$17),AC362-'Choose Housekeeping Genes'!AE$17,"")</f>
        <v/>
      </c>
      <c r="BV362" s="132" t="str">
        <f ca="1">IF(ISNUMBER(AD362-'Choose Housekeeping Genes'!AF$17),AD362-'Choose Housekeeping Genes'!AF$17,"")</f>
        <v/>
      </c>
      <c r="BW362" s="132" t="str">
        <f ca="1">IF(ISNUMBER(AE362-'Choose Housekeeping Genes'!AG$17),AE362-'Choose Housekeeping Genes'!AG$17,"")</f>
        <v/>
      </c>
      <c r="BX362" s="132" t="str">
        <f ca="1">IF(ISNUMBER(AF362-'Choose Housekeeping Genes'!AH$17),AF362-'Choose Housekeeping Genes'!AH$17,"")</f>
        <v/>
      </c>
      <c r="BY362" s="132" t="str">
        <f ca="1">IF(ISNUMBER(AG362-'Choose Housekeeping Genes'!AI$17),AG362-'Choose Housekeeping Genes'!AI$17,"")</f>
        <v/>
      </c>
      <c r="BZ362" s="132" t="str">
        <f ca="1">IF(ISNUMBER(AH362-'Choose Housekeeping Genes'!AJ$17),AH362-'Choose Housekeeping Genes'!AJ$17,"")</f>
        <v/>
      </c>
      <c r="CA362" s="132" t="str">
        <f ca="1">IF(ISNUMBER(AI362-'Choose Housekeeping Genes'!AK$17),AI362-'Choose Housekeeping Genes'!AK$17,"")</f>
        <v/>
      </c>
      <c r="CB362" s="132" t="str">
        <f ca="1">IF(ISNUMBER(AJ362-'Choose Housekeeping Genes'!AL$17),AJ362-'Choose Housekeeping Genes'!AL$17,"")</f>
        <v/>
      </c>
      <c r="CC362" s="132" t="str">
        <f ca="1">IF(ISNUMBER(AK362-'Choose Housekeeping Genes'!AM$17),AK362-'Choose Housekeeping Genes'!AM$17,"")</f>
        <v/>
      </c>
      <c r="CD362" s="132" t="str">
        <f ca="1">IF(ISNUMBER(AL362-'Choose Housekeeping Genes'!AN$17),AL362-'Choose Housekeeping Genes'!AN$17,"")</f>
        <v/>
      </c>
      <c r="CE362" s="132" t="str">
        <f ca="1">IF(ISNUMBER(AM362-'Choose Housekeeping Genes'!AO$17),AM362-'Choose Housekeeping Genes'!AO$17,"")</f>
        <v/>
      </c>
      <c r="CF362" s="132" t="str">
        <f ca="1">IF(ISNUMBER(AN362-'Choose Housekeeping Genes'!AP$17),AN362-'Choose Housekeeping Genes'!AP$17,"")</f>
        <v/>
      </c>
      <c r="CG362" s="132" t="str">
        <f ca="1">IF(ISNUMBER(AO362-'Choose Housekeeping Genes'!AQ$17),AO362-'Choose Housekeeping Genes'!AQ$17,"")</f>
        <v/>
      </c>
      <c r="CH362" s="132" t="str">
        <f ca="1">IF(ISNUMBER(AP362-'Choose Housekeeping Genes'!AR$17),AP362-'Choose Housekeeping Genes'!AR$17,"")</f>
        <v/>
      </c>
      <c r="CI362" s="132" t="str">
        <f ca="1">IF(ISNUMBER(AQ362-'Choose Housekeeping Genes'!AS$17),AQ362-'Choose Housekeeping Genes'!AS$17,"")</f>
        <v/>
      </c>
      <c r="CJ362" s="132" t="str">
        <f ca="1">IF(ISNUMBER(AR362-'Choose Housekeeping Genes'!AT$17),AR362-'Choose Housekeeping Genes'!AT$17,"")</f>
        <v/>
      </c>
      <c r="CK362" s="137" t="e">
        <f t="shared" ca="1" si="18"/>
        <v>#DIV/0!</v>
      </c>
      <c r="CL362" s="138" t="e">
        <f t="shared" ca="1" si="19"/>
        <v>#DIV/0!</v>
      </c>
    </row>
    <row r="363" spans="1:90" ht="12.75" x14ac:dyDescent="0.15">
      <c r="A363" s="131" t="str">
        <f>'Transcript table'!C363</f>
        <v>LUST</v>
      </c>
      <c r="B363" s="35" t="s">
        <v>409</v>
      </c>
      <c r="C363" s="132" t="str">
        <f>IF(SUM('Test Sample Data'!C$3:C$386)&gt;10,IF(AND(ISNUMBER('Test Sample Data'!C363),'Test Sample Data'!C363&lt;35,'Test Sample Data'!C363&gt;0),'Test Sample Data'!C363-'Choose Housekeeping Genes'!D$27,35-'Choose Housekeeping Genes'!D$27),"")</f>
        <v/>
      </c>
      <c r="D363" s="132" t="str">
        <f>IF(SUM('Test Sample Data'!D$3:D$386)&gt;10,IF(AND(ISNUMBER('Test Sample Data'!D363),'Test Sample Data'!D363&lt;35,'Test Sample Data'!D363&gt;0),'Test Sample Data'!D363-'Choose Housekeeping Genes'!E$27,35-'Choose Housekeeping Genes'!E$27),"")</f>
        <v/>
      </c>
      <c r="E363" s="132" t="str">
        <f>IF(SUM('Test Sample Data'!E$3:E$386)&gt;10,IF(AND(ISNUMBER('Test Sample Data'!E363),'Test Sample Data'!E363&lt;35,'Test Sample Data'!E363&gt;0),'Test Sample Data'!E363-'Choose Housekeeping Genes'!F$27,35-'Choose Housekeeping Genes'!F$27),"")</f>
        <v/>
      </c>
      <c r="F363" s="132" t="str">
        <f>IF(SUM('Test Sample Data'!F$3:F$386)&gt;10,IF(AND(ISNUMBER('Test Sample Data'!F363),'Test Sample Data'!F363&lt;35,'Test Sample Data'!F363&gt;0),'Test Sample Data'!F363-'Choose Housekeeping Genes'!G$27,35-'Choose Housekeeping Genes'!G$27),"")</f>
        <v/>
      </c>
      <c r="G363" s="132" t="str">
        <f>IF(SUM('Test Sample Data'!G$3:G$386)&gt;10,IF(AND(ISNUMBER('Test Sample Data'!G363),'Test Sample Data'!G363&lt;35,'Test Sample Data'!G363&gt;0),'Test Sample Data'!G363-'Choose Housekeeping Genes'!H$27,35-'Choose Housekeeping Genes'!H$27),"")</f>
        <v/>
      </c>
      <c r="H363" s="132" t="str">
        <f>IF(SUM('Test Sample Data'!H$3:H$386)&gt;10,IF(AND(ISNUMBER('Test Sample Data'!H363),'Test Sample Data'!H363&lt;35,'Test Sample Data'!H363&gt;0),'Test Sample Data'!H363-'Choose Housekeeping Genes'!I$27,35-'Choose Housekeeping Genes'!I$27),"")</f>
        <v/>
      </c>
      <c r="I363" s="132" t="str">
        <f>IF(SUM('Test Sample Data'!I$3:I$386)&gt;10,IF(AND(ISNUMBER('Test Sample Data'!I363),'Test Sample Data'!I363&lt;35,'Test Sample Data'!I363&gt;0),'Test Sample Data'!I363-'Choose Housekeeping Genes'!J$27,35-'Choose Housekeeping Genes'!J$27),"")</f>
        <v/>
      </c>
      <c r="J363" s="132" t="str">
        <f>IF(SUM('Test Sample Data'!J$3:J$386)&gt;10,IF(AND(ISNUMBER('Test Sample Data'!J363),'Test Sample Data'!J363&lt;35,'Test Sample Data'!J363&gt;0),'Test Sample Data'!J363-'Choose Housekeeping Genes'!K$27,35-'Choose Housekeeping Genes'!K$27),"")</f>
        <v/>
      </c>
      <c r="K363" s="132" t="str">
        <f>IF(SUM('Test Sample Data'!K$3:K$386)&gt;10,IF(AND(ISNUMBER('Test Sample Data'!K363),'Test Sample Data'!K363&lt;35,'Test Sample Data'!K363&gt;0),'Test Sample Data'!K363-'Choose Housekeeping Genes'!L$27,35-'Choose Housekeeping Genes'!L$27),"")</f>
        <v/>
      </c>
      <c r="L363" s="132" t="str">
        <f>IF(SUM('Test Sample Data'!L$3:L$386)&gt;10,IF(AND(ISNUMBER('Test Sample Data'!L363),'Test Sample Data'!L363&lt;35,'Test Sample Data'!L363&gt;0),'Test Sample Data'!L363-'Choose Housekeeping Genes'!M$27,35-'Choose Housekeeping Genes'!M$27),"")</f>
        <v/>
      </c>
      <c r="M363" s="132" t="str">
        <f>IF(SUM('Test Sample Data'!M$3:M$386)&gt;10,IF(AND(ISNUMBER('Test Sample Data'!M363),'Test Sample Data'!M363&lt;35,'Test Sample Data'!M363&gt;0),'Test Sample Data'!M363-'Choose Housekeeping Genes'!N$27,35-'Choose Housekeeping Genes'!N$27),"")</f>
        <v/>
      </c>
      <c r="N363" s="132" t="str">
        <f>IF(SUM('Test Sample Data'!N$3:N$386)&gt;10,IF(AND(ISNUMBER('Test Sample Data'!N363),'Test Sample Data'!N363&lt;35,'Test Sample Data'!N363&gt;0),'Test Sample Data'!N363-'Choose Housekeeping Genes'!O$27,35-'Choose Housekeeping Genes'!O$27),"")</f>
        <v/>
      </c>
      <c r="O363" s="132" t="str">
        <f>IF(SUM('Test Sample Data'!O$3:O$386)&gt;10,IF(AND(ISNUMBER('Test Sample Data'!O363),'Test Sample Data'!O363&lt;35,'Test Sample Data'!O363&gt;0),'Test Sample Data'!O363-'Choose Housekeeping Genes'!P$27,35-'Choose Housekeeping Genes'!P$27),"")</f>
        <v/>
      </c>
      <c r="P363" s="132" t="str">
        <f>IF(SUM('Test Sample Data'!P$3:P$386)&gt;10,IF(AND(ISNUMBER('Test Sample Data'!P363),'Test Sample Data'!P363&lt;35,'Test Sample Data'!P363&gt;0),'Test Sample Data'!P363-'Choose Housekeeping Genes'!Q$27,35-'Choose Housekeeping Genes'!Q$27),"")</f>
        <v/>
      </c>
      <c r="Q363" s="132" t="str">
        <f>IF(SUM('Test Sample Data'!Q$3:Q$386)&gt;10,IF(AND(ISNUMBER('Test Sample Data'!Q363),'Test Sample Data'!Q363&lt;35,'Test Sample Data'!Q363&gt;0),'Test Sample Data'!Q363-'Choose Housekeeping Genes'!R$27,35-'Choose Housekeeping Genes'!R$27),"")</f>
        <v/>
      </c>
      <c r="R363" s="132" t="str">
        <f>IF(SUM('Test Sample Data'!R$3:R$386)&gt;10,IF(AND(ISNUMBER('Test Sample Data'!R363),'Test Sample Data'!R363&lt;35,'Test Sample Data'!R363&gt;0),'Test Sample Data'!R363-'Choose Housekeeping Genes'!S$27,35-'Choose Housekeeping Genes'!S$27),"")</f>
        <v/>
      </c>
      <c r="S363" s="132" t="str">
        <f>IF(SUM('Test Sample Data'!S$3:S$386)&gt;10,IF(AND(ISNUMBER('Test Sample Data'!S363),'Test Sample Data'!S363&lt;35,'Test Sample Data'!S363&gt;0),'Test Sample Data'!S363-'Choose Housekeeping Genes'!T$27,35-'Choose Housekeeping Genes'!T$27),"")</f>
        <v/>
      </c>
      <c r="T363" s="132" t="str">
        <f>IF(SUM('Test Sample Data'!T$3:T$386)&gt;10,IF(AND(ISNUMBER('Test Sample Data'!T363),'Test Sample Data'!T363&lt;35,'Test Sample Data'!T363&gt;0),'Test Sample Data'!T363-'Choose Housekeeping Genes'!U$27,35-'Choose Housekeeping Genes'!U$27),"")</f>
        <v/>
      </c>
      <c r="U363" s="132" t="str">
        <f>IF(SUM('Test Sample Data'!U$3:U$386)&gt;10,IF(AND(ISNUMBER('Test Sample Data'!U363),'Test Sample Data'!U363&lt;35,'Test Sample Data'!U363&gt;0),'Test Sample Data'!U363-'Choose Housekeeping Genes'!V$27,35-'Choose Housekeeping Genes'!V$27),"")</f>
        <v/>
      </c>
      <c r="V363" s="132" t="str">
        <f>IF(SUM('Test Sample Data'!V$3:V$386)&gt;10,IF(AND(ISNUMBER('Test Sample Data'!V363),'Test Sample Data'!V363&lt;35,'Test Sample Data'!V363&gt;0),'Test Sample Data'!V363-'Choose Housekeeping Genes'!W$27,35-'Choose Housekeeping Genes'!W$27),"")</f>
        <v/>
      </c>
      <c r="W363" s="140" t="str">
        <f>'Control Sample Data'!A363</f>
        <v>LUST</v>
      </c>
      <c r="X363" s="141" t="s">
        <v>409</v>
      </c>
      <c r="Y363" s="132" t="str">
        <f>IF(SUM('Control Sample Data'!C$3:C$386)&gt;10,IF(AND(ISNUMBER('Control Sample Data'!C363),'Control Sample Data'!C363&lt;35,'Control Sample Data'!C363&gt;0),'Control Sample Data'!C363-'Choose Housekeeping Genes'!AA$27,35-'Choose Housekeeping Genes'!AA$27),"")</f>
        <v/>
      </c>
      <c r="Z363" s="132" t="str">
        <f>IF(SUM('Control Sample Data'!D$3:D$386)&gt;10,IF(AND(ISNUMBER('Control Sample Data'!D363),'Control Sample Data'!D363&lt;35,'Control Sample Data'!D363&gt;0),'Control Sample Data'!D363-'Choose Housekeeping Genes'!AB$27,35-'Choose Housekeeping Genes'!AB$27),"")</f>
        <v/>
      </c>
      <c r="AA363" s="132" t="str">
        <f>IF(SUM('Control Sample Data'!E$3:E$386)&gt;10,IF(AND(ISNUMBER('Control Sample Data'!E363),'Control Sample Data'!E363&lt;35,'Control Sample Data'!E363&gt;0),'Control Sample Data'!E363-'Choose Housekeeping Genes'!AC$27,35-'Choose Housekeeping Genes'!AC$27),"")</f>
        <v/>
      </c>
      <c r="AB363" s="132" t="str">
        <f>IF(SUM('Control Sample Data'!F$3:F$386)&gt;10,IF(AND(ISNUMBER('Control Sample Data'!F363),'Control Sample Data'!F363&lt;35,'Control Sample Data'!F363&gt;0),'Control Sample Data'!F363-'Choose Housekeeping Genes'!AD$27,35-'Choose Housekeeping Genes'!AD$27),"")</f>
        <v/>
      </c>
      <c r="AC363" s="132" t="str">
        <f>IF(SUM('Control Sample Data'!G$3:G$386)&gt;10,IF(AND(ISNUMBER('Control Sample Data'!G363),'Control Sample Data'!G363&lt;35,'Control Sample Data'!G363&gt;0),'Control Sample Data'!G363-'Choose Housekeeping Genes'!AE$27,35-'Choose Housekeeping Genes'!AE$27),"")</f>
        <v/>
      </c>
      <c r="AD363" s="132" t="str">
        <f>IF(SUM('Control Sample Data'!H$3:H$386)&gt;10,IF(AND(ISNUMBER('Control Sample Data'!H363),'Control Sample Data'!H363&lt;35,'Control Sample Data'!H363&gt;0),'Control Sample Data'!H363-'Choose Housekeeping Genes'!AF$27,35-'Choose Housekeeping Genes'!AF$27),"")</f>
        <v/>
      </c>
      <c r="AE363" s="132" t="str">
        <f>IF(SUM('Control Sample Data'!I$3:I$386)&gt;10,IF(AND(ISNUMBER('Control Sample Data'!I363),'Control Sample Data'!I363&lt;35,'Control Sample Data'!I363&gt;0),'Control Sample Data'!I363-'Choose Housekeeping Genes'!AG$27,35-'Choose Housekeeping Genes'!AG$27),"")</f>
        <v/>
      </c>
      <c r="AF363" s="132" t="str">
        <f>IF(SUM('Control Sample Data'!J$3:J$386)&gt;10,IF(AND(ISNUMBER('Control Sample Data'!J363),'Control Sample Data'!J363&lt;35,'Control Sample Data'!J363&gt;0),'Control Sample Data'!J363-'Choose Housekeeping Genes'!AH$27,35-'Choose Housekeeping Genes'!AH$27),"")</f>
        <v/>
      </c>
      <c r="AG363" s="132" t="str">
        <f>IF(SUM('Control Sample Data'!K$3:K$386)&gt;10,IF(AND(ISNUMBER('Control Sample Data'!K363),'Control Sample Data'!K363&lt;35,'Control Sample Data'!K363&gt;0),'Control Sample Data'!K363-'Choose Housekeeping Genes'!AI$27,35-'Choose Housekeeping Genes'!AI$27),"")</f>
        <v/>
      </c>
      <c r="AH363" s="132" t="str">
        <f>IF(SUM('Control Sample Data'!L$3:L$386)&gt;10,IF(AND(ISNUMBER('Control Sample Data'!L363),'Control Sample Data'!L363&lt;35,'Control Sample Data'!L363&gt;0),'Control Sample Data'!L363-'Choose Housekeeping Genes'!AJ$27,35-'Choose Housekeeping Genes'!AJ$27),"")</f>
        <v/>
      </c>
      <c r="AI363" s="132" t="str">
        <f>IF(SUM('Control Sample Data'!M$3:M$386)&gt;10,IF(AND(ISNUMBER('Control Sample Data'!M363),'Control Sample Data'!M363&lt;35,'Control Sample Data'!M363&gt;0),'Control Sample Data'!M363-'Choose Housekeeping Genes'!AK$27,35-'Choose Housekeeping Genes'!AK$27),"")</f>
        <v/>
      </c>
      <c r="AJ363" s="132" t="str">
        <f>IF(SUM('Control Sample Data'!N$3:N$386)&gt;10,IF(AND(ISNUMBER('Control Sample Data'!N363),'Control Sample Data'!N363&lt;35,'Control Sample Data'!N363&gt;0),'Control Sample Data'!N363-'Choose Housekeeping Genes'!AL$27,35-'Choose Housekeeping Genes'!AL$27),"")</f>
        <v/>
      </c>
      <c r="AK363" s="132" t="str">
        <f>IF(SUM('Control Sample Data'!O$3:O$386)&gt;10,IF(AND(ISNUMBER('Control Sample Data'!O363),'Control Sample Data'!O363&lt;35,'Control Sample Data'!O363&gt;0),'Control Sample Data'!O363-'Choose Housekeeping Genes'!AM$27,35-'Choose Housekeeping Genes'!AM$27),"")</f>
        <v/>
      </c>
      <c r="AL363" s="132" t="str">
        <f>IF(SUM('Control Sample Data'!P$3:P$386)&gt;10,IF(AND(ISNUMBER('Control Sample Data'!P363),'Control Sample Data'!P363&lt;35,'Control Sample Data'!P363&gt;0),'Control Sample Data'!P363-'Choose Housekeeping Genes'!AN$27,35-'Choose Housekeeping Genes'!AN$27),"")</f>
        <v/>
      </c>
      <c r="AM363" s="132" t="str">
        <f>IF(SUM('Control Sample Data'!Q$3:Q$386)&gt;10,IF(AND(ISNUMBER('Control Sample Data'!Q363),'Control Sample Data'!Q363&lt;35,'Control Sample Data'!Q363&gt;0),'Control Sample Data'!Q363-'Choose Housekeeping Genes'!AO$27,35-'Choose Housekeeping Genes'!AO$27),"")</f>
        <v/>
      </c>
      <c r="AN363" s="132" t="str">
        <f>IF(SUM('Control Sample Data'!R$3:R$386)&gt;10,IF(AND(ISNUMBER('Control Sample Data'!R363),'Control Sample Data'!R363&lt;35,'Control Sample Data'!R363&gt;0),'Control Sample Data'!R363-'Choose Housekeeping Genes'!AP$27,35-'Choose Housekeeping Genes'!AP$27),"")</f>
        <v/>
      </c>
      <c r="AO363" s="132" t="str">
        <f>IF(SUM('Control Sample Data'!S$3:S$386)&gt;10,IF(AND(ISNUMBER('Control Sample Data'!S363),'Control Sample Data'!S363&lt;35,'Control Sample Data'!S363&gt;0),'Control Sample Data'!S363-'Choose Housekeeping Genes'!AQ$27,35-'Choose Housekeeping Genes'!AQ$27),"")</f>
        <v/>
      </c>
      <c r="AP363" s="132" t="str">
        <f>IF(SUM('Control Sample Data'!T$3:T$386)&gt;10,IF(AND(ISNUMBER('Control Sample Data'!T363),'Control Sample Data'!T363&lt;35,'Control Sample Data'!T363&gt;0),'Control Sample Data'!T363-'Choose Housekeeping Genes'!AR$27,35-'Choose Housekeeping Genes'!AR$27),"")</f>
        <v/>
      </c>
      <c r="AQ363" s="132" t="str">
        <f>IF(SUM('Control Sample Data'!U$3:U$386)&gt;10,IF(AND(ISNUMBER('Control Sample Data'!U363),'Control Sample Data'!U363&lt;35,'Control Sample Data'!U363&gt;0),'Control Sample Data'!U363-'Choose Housekeeping Genes'!AS$27,35-'Choose Housekeeping Genes'!AS$27),"")</f>
        <v/>
      </c>
      <c r="AR363" s="132" t="str">
        <f>IF(SUM('Control Sample Data'!V$3:V$386)&gt;10,IF(AND(ISNUMBER('Control Sample Data'!V363),'Control Sample Data'!V363&lt;35,'Control Sample Data'!V363&gt;0),'Control Sample Data'!V363-'Choose Housekeeping Genes'!AT$27,35-'Choose Housekeeping Genes'!AT$27),"")</f>
        <v/>
      </c>
      <c r="AS363" s="135" t="str">
        <f>'Control Sample Data'!A363</f>
        <v>LUST</v>
      </c>
      <c r="AT363" s="35" t="s">
        <v>409</v>
      </c>
      <c r="AU363" s="132" t="str">
        <f ca="1">IF(ISNUMBER(C363-'Choose Housekeeping Genes'!D$17),C363-'Choose Housekeeping Genes'!D$17,"")</f>
        <v/>
      </c>
      <c r="AV363" s="132" t="str">
        <f ca="1">IF(ISNUMBER(D363-'Choose Housekeeping Genes'!E$17),D363-'Choose Housekeeping Genes'!E$17,"")</f>
        <v/>
      </c>
      <c r="AW363" s="132" t="str">
        <f ca="1">IF(ISNUMBER(E363-'Choose Housekeeping Genes'!F$17),E363-'Choose Housekeeping Genes'!F$17,"")</f>
        <v/>
      </c>
      <c r="AX363" s="132" t="str">
        <f ca="1">IF(ISNUMBER(F363-'Choose Housekeeping Genes'!G$17),F363-'Choose Housekeeping Genes'!G$17,"")</f>
        <v/>
      </c>
      <c r="AY363" s="132" t="str">
        <f ca="1">IF(ISNUMBER(G363-'Choose Housekeeping Genes'!H$17),G363-'Choose Housekeeping Genes'!H$17,"")</f>
        <v/>
      </c>
      <c r="AZ363" s="132" t="str">
        <f ca="1">IF(ISNUMBER(H363-'Choose Housekeeping Genes'!I$17),H363-'Choose Housekeeping Genes'!I$17,"")</f>
        <v/>
      </c>
      <c r="BA363" s="132" t="str">
        <f ca="1">IF(ISNUMBER(I363-'Choose Housekeeping Genes'!J$17),I363-'Choose Housekeeping Genes'!J$17,"")</f>
        <v/>
      </c>
      <c r="BB363" s="132" t="str">
        <f ca="1">IF(ISNUMBER(J363-'Choose Housekeeping Genes'!K$17),J363-'Choose Housekeeping Genes'!K$17,"")</f>
        <v/>
      </c>
      <c r="BC363" s="132" t="str">
        <f ca="1">IF(ISNUMBER(K363-'Choose Housekeeping Genes'!L$17),K363-'Choose Housekeeping Genes'!L$17,"")</f>
        <v/>
      </c>
      <c r="BD363" s="132" t="str">
        <f ca="1">IF(ISNUMBER(L363-'Choose Housekeeping Genes'!M$17),L363-'Choose Housekeeping Genes'!M$17,"")</f>
        <v/>
      </c>
      <c r="BE363" s="132" t="str">
        <f ca="1">IF(ISNUMBER(M363-'Choose Housekeeping Genes'!N$17),M363-'Choose Housekeeping Genes'!N$17,"")</f>
        <v/>
      </c>
      <c r="BF363" s="132" t="str">
        <f ca="1">IF(ISNUMBER(N363-'Choose Housekeeping Genes'!O$17),N363-'Choose Housekeeping Genes'!O$17,"")</f>
        <v/>
      </c>
      <c r="BG363" s="132" t="str">
        <f ca="1">IF(ISNUMBER(O363-'Choose Housekeeping Genes'!P$17),O363-'Choose Housekeeping Genes'!P$17,"")</f>
        <v/>
      </c>
      <c r="BH363" s="132" t="str">
        <f ca="1">IF(ISNUMBER(P363-'Choose Housekeeping Genes'!Q$17),P363-'Choose Housekeeping Genes'!Q$17,"")</f>
        <v/>
      </c>
      <c r="BI363" s="132" t="str">
        <f ca="1">IF(ISNUMBER(Q363-'Choose Housekeeping Genes'!R$17),Q363-'Choose Housekeeping Genes'!R$17,"")</f>
        <v/>
      </c>
      <c r="BJ363" s="132" t="str">
        <f ca="1">IF(ISNUMBER(R363-'Choose Housekeeping Genes'!S$17),R363-'Choose Housekeeping Genes'!S$17,"")</f>
        <v/>
      </c>
      <c r="BK363" s="132" t="str">
        <f ca="1">IF(ISNUMBER(S363-'Choose Housekeeping Genes'!T$17),S363-'Choose Housekeeping Genes'!T$17,"")</f>
        <v/>
      </c>
      <c r="BL363" s="132" t="str">
        <f ca="1">IF(ISNUMBER(T363-'Choose Housekeeping Genes'!U$17),T363-'Choose Housekeeping Genes'!U$17,"")</f>
        <v/>
      </c>
      <c r="BM363" s="132" t="str">
        <f ca="1">IF(ISNUMBER(U363-'Choose Housekeeping Genes'!V$17),U363-'Choose Housekeeping Genes'!V$17,"")</f>
        <v/>
      </c>
      <c r="BN363" s="132" t="str">
        <f ca="1">IF(ISNUMBER(V363-'Choose Housekeeping Genes'!W$17),V363-'Choose Housekeeping Genes'!W$17,"")</f>
        <v/>
      </c>
      <c r="BO363" s="142" t="str">
        <f t="shared" si="20"/>
        <v>LUST</v>
      </c>
      <c r="BP363" s="141" t="s">
        <v>409</v>
      </c>
      <c r="BQ363" s="132" t="str">
        <f ca="1">IF(ISNUMBER(Y363-'Choose Housekeeping Genes'!AA$17),Y363-'Choose Housekeeping Genes'!AA$17,"")</f>
        <v/>
      </c>
      <c r="BR363" s="132" t="str">
        <f ca="1">IF(ISNUMBER(Z363-'Choose Housekeeping Genes'!AB$17),Z363-'Choose Housekeeping Genes'!AB$17,"")</f>
        <v/>
      </c>
      <c r="BS363" s="132" t="str">
        <f ca="1">IF(ISNUMBER(AA363-'Choose Housekeeping Genes'!AC$17),AA363-'Choose Housekeeping Genes'!AC$17,"")</f>
        <v/>
      </c>
      <c r="BT363" s="132" t="str">
        <f ca="1">IF(ISNUMBER(AB363-'Choose Housekeeping Genes'!AD$17),AB363-'Choose Housekeeping Genes'!AD$17,"")</f>
        <v/>
      </c>
      <c r="BU363" s="132" t="str">
        <f ca="1">IF(ISNUMBER(AC363-'Choose Housekeeping Genes'!AE$17),AC363-'Choose Housekeeping Genes'!AE$17,"")</f>
        <v/>
      </c>
      <c r="BV363" s="132" t="str">
        <f ca="1">IF(ISNUMBER(AD363-'Choose Housekeeping Genes'!AF$17),AD363-'Choose Housekeeping Genes'!AF$17,"")</f>
        <v/>
      </c>
      <c r="BW363" s="132" t="str">
        <f ca="1">IF(ISNUMBER(AE363-'Choose Housekeeping Genes'!AG$17),AE363-'Choose Housekeeping Genes'!AG$17,"")</f>
        <v/>
      </c>
      <c r="BX363" s="132" t="str">
        <f ca="1">IF(ISNUMBER(AF363-'Choose Housekeeping Genes'!AH$17),AF363-'Choose Housekeeping Genes'!AH$17,"")</f>
        <v/>
      </c>
      <c r="BY363" s="132" t="str">
        <f ca="1">IF(ISNUMBER(AG363-'Choose Housekeeping Genes'!AI$17),AG363-'Choose Housekeeping Genes'!AI$17,"")</f>
        <v/>
      </c>
      <c r="BZ363" s="132" t="str">
        <f ca="1">IF(ISNUMBER(AH363-'Choose Housekeeping Genes'!AJ$17),AH363-'Choose Housekeeping Genes'!AJ$17,"")</f>
        <v/>
      </c>
      <c r="CA363" s="132" t="str">
        <f ca="1">IF(ISNUMBER(AI363-'Choose Housekeeping Genes'!AK$17),AI363-'Choose Housekeeping Genes'!AK$17,"")</f>
        <v/>
      </c>
      <c r="CB363" s="132" t="str">
        <f ca="1">IF(ISNUMBER(AJ363-'Choose Housekeeping Genes'!AL$17),AJ363-'Choose Housekeeping Genes'!AL$17,"")</f>
        <v/>
      </c>
      <c r="CC363" s="132" t="str">
        <f ca="1">IF(ISNUMBER(AK363-'Choose Housekeeping Genes'!AM$17),AK363-'Choose Housekeeping Genes'!AM$17,"")</f>
        <v/>
      </c>
      <c r="CD363" s="132" t="str">
        <f ca="1">IF(ISNUMBER(AL363-'Choose Housekeeping Genes'!AN$17),AL363-'Choose Housekeeping Genes'!AN$17,"")</f>
        <v/>
      </c>
      <c r="CE363" s="132" t="str">
        <f ca="1">IF(ISNUMBER(AM363-'Choose Housekeeping Genes'!AO$17),AM363-'Choose Housekeeping Genes'!AO$17,"")</f>
        <v/>
      </c>
      <c r="CF363" s="132" t="str">
        <f ca="1">IF(ISNUMBER(AN363-'Choose Housekeeping Genes'!AP$17),AN363-'Choose Housekeeping Genes'!AP$17,"")</f>
        <v/>
      </c>
      <c r="CG363" s="132" t="str">
        <f ca="1">IF(ISNUMBER(AO363-'Choose Housekeeping Genes'!AQ$17),AO363-'Choose Housekeeping Genes'!AQ$17,"")</f>
        <v/>
      </c>
      <c r="CH363" s="132" t="str">
        <f ca="1">IF(ISNUMBER(AP363-'Choose Housekeeping Genes'!AR$17),AP363-'Choose Housekeeping Genes'!AR$17,"")</f>
        <v/>
      </c>
      <c r="CI363" s="132" t="str">
        <f ca="1">IF(ISNUMBER(AQ363-'Choose Housekeeping Genes'!AS$17),AQ363-'Choose Housekeeping Genes'!AS$17,"")</f>
        <v/>
      </c>
      <c r="CJ363" s="132" t="str">
        <f ca="1">IF(ISNUMBER(AR363-'Choose Housekeeping Genes'!AT$17),AR363-'Choose Housekeeping Genes'!AT$17,"")</f>
        <v/>
      </c>
      <c r="CK363" s="137" t="e">
        <f t="shared" ca="1" si="18"/>
        <v>#DIV/0!</v>
      </c>
      <c r="CL363" s="138" t="e">
        <f t="shared" ca="1" si="19"/>
        <v>#DIV/0!</v>
      </c>
    </row>
    <row r="364" spans="1:90" ht="12.75" x14ac:dyDescent="0.15">
      <c r="A364" s="131" t="str">
        <f>'Transcript table'!C364</f>
        <v>PINK1-AS</v>
      </c>
      <c r="B364" s="35" t="s">
        <v>410</v>
      </c>
      <c r="C364" s="132" t="str">
        <f>IF(SUM('Test Sample Data'!C$3:C$386)&gt;10,IF(AND(ISNUMBER('Test Sample Data'!C364),'Test Sample Data'!C364&lt;35,'Test Sample Data'!C364&gt;0),'Test Sample Data'!C364-'Choose Housekeeping Genes'!D$27,35-'Choose Housekeeping Genes'!D$27),"")</f>
        <v/>
      </c>
      <c r="D364" s="132" t="str">
        <f>IF(SUM('Test Sample Data'!D$3:D$386)&gt;10,IF(AND(ISNUMBER('Test Sample Data'!D364),'Test Sample Data'!D364&lt;35,'Test Sample Data'!D364&gt;0),'Test Sample Data'!D364-'Choose Housekeeping Genes'!E$27,35-'Choose Housekeeping Genes'!E$27),"")</f>
        <v/>
      </c>
      <c r="E364" s="132" t="str">
        <f>IF(SUM('Test Sample Data'!E$3:E$386)&gt;10,IF(AND(ISNUMBER('Test Sample Data'!E364),'Test Sample Data'!E364&lt;35,'Test Sample Data'!E364&gt;0),'Test Sample Data'!E364-'Choose Housekeeping Genes'!F$27,35-'Choose Housekeeping Genes'!F$27),"")</f>
        <v/>
      </c>
      <c r="F364" s="132" t="str">
        <f>IF(SUM('Test Sample Data'!F$3:F$386)&gt;10,IF(AND(ISNUMBER('Test Sample Data'!F364),'Test Sample Data'!F364&lt;35,'Test Sample Data'!F364&gt;0),'Test Sample Data'!F364-'Choose Housekeeping Genes'!G$27,35-'Choose Housekeeping Genes'!G$27),"")</f>
        <v/>
      </c>
      <c r="G364" s="132" t="str">
        <f>IF(SUM('Test Sample Data'!G$3:G$386)&gt;10,IF(AND(ISNUMBER('Test Sample Data'!G364),'Test Sample Data'!G364&lt;35,'Test Sample Data'!G364&gt;0),'Test Sample Data'!G364-'Choose Housekeeping Genes'!H$27,35-'Choose Housekeeping Genes'!H$27),"")</f>
        <v/>
      </c>
      <c r="H364" s="132" t="str">
        <f>IF(SUM('Test Sample Data'!H$3:H$386)&gt;10,IF(AND(ISNUMBER('Test Sample Data'!H364),'Test Sample Data'!H364&lt;35,'Test Sample Data'!H364&gt;0),'Test Sample Data'!H364-'Choose Housekeeping Genes'!I$27,35-'Choose Housekeeping Genes'!I$27),"")</f>
        <v/>
      </c>
      <c r="I364" s="132" t="str">
        <f>IF(SUM('Test Sample Data'!I$3:I$386)&gt;10,IF(AND(ISNUMBER('Test Sample Data'!I364),'Test Sample Data'!I364&lt;35,'Test Sample Data'!I364&gt;0),'Test Sample Data'!I364-'Choose Housekeeping Genes'!J$27,35-'Choose Housekeeping Genes'!J$27),"")</f>
        <v/>
      </c>
      <c r="J364" s="132" t="str">
        <f>IF(SUM('Test Sample Data'!J$3:J$386)&gt;10,IF(AND(ISNUMBER('Test Sample Data'!J364),'Test Sample Data'!J364&lt;35,'Test Sample Data'!J364&gt;0),'Test Sample Data'!J364-'Choose Housekeeping Genes'!K$27,35-'Choose Housekeeping Genes'!K$27),"")</f>
        <v/>
      </c>
      <c r="K364" s="132" t="str">
        <f>IF(SUM('Test Sample Data'!K$3:K$386)&gt;10,IF(AND(ISNUMBER('Test Sample Data'!K364),'Test Sample Data'!K364&lt;35,'Test Sample Data'!K364&gt;0),'Test Sample Data'!K364-'Choose Housekeeping Genes'!L$27,35-'Choose Housekeeping Genes'!L$27),"")</f>
        <v/>
      </c>
      <c r="L364" s="132" t="str">
        <f>IF(SUM('Test Sample Data'!L$3:L$386)&gt;10,IF(AND(ISNUMBER('Test Sample Data'!L364),'Test Sample Data'!L364&lt;35,'Test Sample Data'!L364&gt;0),'Test Sample Data'!L364-'Choose Housekeeping Genes'!M$27,35-'Choose Housekeeping Genes'!M$27),"")</f>
        <v/>
      </c>
      <c r="M364" s="132" t="str">
        <f>IF(SUM('Test Sample Data'!M$3:M$386)&gt;10,IF(AND(ISNUMBER('Test Sample Data'!M364),'Test Sample Data'!M364&lt;35,'Test Sample Data'!M364&gt;0),'Test Sample Data'!M364-'Choose Housekeeping Genes'!N$27,35-'Choose Housekeeping Genes'!N$27),"")</f>
        <v/>
      </c>
      <c r="N364" s="132" t="str">
        <f>IF(SUM('Test Sample Data'!N$3:N$386)&gt;10,IF(AND(ISNUMBER('Test Sample Data'!N364),'Test Sample Data'!N364&lt;35,'Test Sample Data'!N364&gt;0),'Test Sample Data'!N364-'Choose Housekeeping Genes'!O$27,35-'Choose Housekeeping Genes'!O$27),"")</f>
        <v/>
      </c>
      <c r="O364" s="132" t="str">
        <f>IF(SUM('Test Sample Data'!O$3:O$386)&gt;10,IF(AND(ISNUMBER('Test Sample Data'!O364),'Test Sample Data'!O364&lt;35,'Test Sample Data'!O364&gt;0),'Test Sample Data'!O364-'Choose Housekeeping Genes'!P$27,35-'Choose Housekeeping Genes'!P$27),"")</f>
        <v/>
      </c>
      <c r="P364" s="132" t="str">
        <f>IF(SUM('Test Sample Data'!P$3:P$386)&gt;10,IF(AND(ISNUMBER('Test Sample Data'!P364),'Test Sample Data'!P364&lt;35,'Test Sample Data'!P364&gt;0),'Test Sample Data'!P364-'Choose Housekeeping Genes'!Q$27,35-'Choose Housekeeping Genes'!Q$27),"")</f>
        <v/>
      </c>
      <c r="Q364" s="132" t="str">
        <f>IF(SUM('Test Sample Data'!Q$3:Q$386)&gt;10,IF(AND(ISNUMBER('Test Sample Data'!Q364),'Test Sample Data'!Q364&lt;35,'Test Sample Data'!Q364&gt;0),'Test Sample Data'!Q364-'Choose Housekeeping Genes'!R$27,35-'Choose Housekeeping Genes'!R$27),"")</f>
        <v/>
      </c>
      <c r="R364" s="132" t="str">
        <f>IF(SUM('Test Sample Data'!R$3:R$386)&gt;10,IF(AND(ISNUMBER('Test Sample Data'!R364),'Test Sample Data'!R364&lt;35,'Test Sample Data'!R364&gt;0),'Test Sample Data'!R364-'Choose Housekeeping Genes'!S$27,35-'Choose Housekeeping Genes'!S$27),"")</f>
        <v/>
      </c>
      <c r="S364" s="132" t="str">
        <f>IF(SUM('Test Sample Data'!S$3:S$386)&gt;10,IF(AND(ISNUMBER('Test Sample Data'!S364),'Test Sample Data'!S364&lt;35,'Test Sample Data'!S364&gt;0),'Test Sample Data'!S364-'Choose Housekeeping Genes'!T$27,35-'Choose Housekeeping Genes'!T$27),"")</f>
        <v/>
      </c>
      <c r="T364" s="132" t="str">
        <f>IF(SUM('Test Sample Data'!T$3:T$386)&gt;10,IF(AND(ISNUMBER('Test Sample Data'!T364),'Test Sample Data'!T364&lt;35,'Test Sample Data'!T364&gt;0),'Test Sample Data'!T364-'Choose Housekeeping Genes'!U$27,35-'Choose Housekeeping Genes'!U$27),"")</f>
        <v/>
      </c>
      <c r="U364" s="132" t="str">
        <f>IF(SUM('Test Sample Data'!U$3:U$386)&gt;10,IF(AND(ISNUMBER('Test Sample Data'!U364),'Test Sample Data'!U364&lt;35,'Test Sample Data'!U364&gt;0),'Test Sample Data'!U364-'Choose Housekeeping Genes'!V$27,35-'Choose Housekeeping Genes'!V$27),"")</f>
        <v/>
      </c>
      <c r="V364" s="132" t="str">
        <f>IF(SUM('Test Sample Data'!V$3:V$386)&gt;10,IF(AND(ISNUMBER('Test Sample Data'!V364),'Test Sample Data'!V364&lt;35,'Test Sample Data'!V364&gt;0),'Test Sample Data'!V364-'Choose Housekeeping Genes'!W$27,35-'Choose Housekeeping Genes'!W$27),"")</f>
        <v/>
      </c>
      <c r="W364" s="140" t="str">
        <f>'Control Sample Data'!A364</f>
        <v>PINK1-AS</v>
      </c>
      <c r="X364" s="141" t="s">
        <v>410</v>
      </c>
      <c r="Y364" s="132" t="str">
        <f>IF(SUM('Control Sample Data'!C$3:C$386)&gt;10,IF(AND(ISNUMBER('Control Sample Data'!C364),'Control Sample Data'!C364&lt;35,'Control Sample Data'!C364&gt;0),'Control Sample Data'!C364-'Choose Housekeeping Genes'!AA$27,35-'Choose Housekeeping Genes'!AA$27),"")</f>
        <v/>
      </c>
      <c r="Z364" s="132" t="str">
        <f>IF(SUM('Control Sample Data'!D$3:D$386)&gt;10,IF(AND(ISNUMBER('Control Sample Data'!D364),'Control Sample Data'!D364&lt;35,'Control Sample Data'!D364&gt;0),'Control Sample Data'!D364-'Choose Housekeeping Genes'!AB$27,35-'Choose Housekeeping Genes'!AB$27),"")</f>
        <v/>
      </c>
      <c r="AA364" s="132" t="str">
        <f>IF(SUM('Control Sample Data'!E$3:E$386)&gt;10,IF(AND(ISNUMBER('Control Sample Data'!E364),'Control Sample Data'!E364&lt;35,'Control Sample Data'!E364&gt;0),'Control Sample Data'!E364-'Choose Housekeeping Genes'!AC$27,35-'Choose Housekeeping Genes'!AC$27),"")</f>
        <v/>
      </c>
      <c r="AB364" s="132" t="str">
        <f>IF(SUM('Control Sample Data'!F$3:F$386)&gt;10,IF(AND(ISNUMBER('Control Sample Data'!F364),'Control Sample Data'!F364&lt;35,'Control Sample Data'!F364&gt;0),'Control Sample Data'!F364-'Choose Housekeeping Genes'!AD$27,35-'Choose Housekeeping Genes'!AD$27),"")</f>
        <v/>
      </c>
      <c r="AC364" s="132" t="str">
        <f>IF(SUM('Control Sample Data'!G$3:G$386)&gt;10,IF(AND(ISNUMBER('Control Sample Data'!G364),'Control Sample Data'!G364&lt;35,'Control Sample Data'!G364&gt;0),'Control Sample Data'!G364-'Choose Housekeeping Genes'!AE$27,35-'Choose Housekeeping Genes'!AE$27),"")</f>
        <v/>
      </c>
      <c r="AD364" s="132" t="str">
        <f>IF(SUM('Control Sample Data'!H$3:H$386)&gt;10,IF(AND(ISNUMBER('Control Sample Data'!H364),'Control Sample Data'!H364&lt;35,'Control Sample Data'!H364&gt;0),'Control Sample Data'!H364-'Choose Housekeeping Genes'!AF$27,35-'Choose Housekeeping Genes'!AF$27),"")</f>
        <v/>
      </c>
      <c r="AE364" s="132" t="str">
        <f>IF(SUM('Control Sample Data'!I$3:I$386)&gt;10,IF(AND(ISNUMBER('Control Sample Data'!I364),'Control Sample Data'!I364&lt;35,'Control Sample Data'!I364&gt;0),'Control Sample Data'!I364-'Choose Housekeeping Genes'!AG$27,35-'Choose Housekeeping Genes'!AG$27),"")</f>
        <v/>
      </c>
      <c r="AF364" s="132" t="str">
        <f>IF(SUM('Control Sample Data'!J$3:J$386)&gt;10,IF(AND(ISNUMBER('Control Sample Data'!J364),'Control Sample Data'!J364&lt;35,'Control Sample Data'!J364&gt;0),'Control Sample Data'!J364-'Choose Housekeeping Genes'!AH$27,35-'Choose Housekeeping Genes'!AH$27),"")</f>
        <v/>
      </c>
      <c r="AG364" s="132" t="str">
        <f>IF(SUM('Control Sample Data'!K$3:K$386)&gt;10,IF(AND(ISNUMBER('Control Sample Data'!K364),'Control Sample Data'!K364&lt;35,'Control Sample Data'!K364&gt;0),'Control Sample Data'!K364-'Choose Housekeeping Genes'!AI$27,35-'Choose Housekeeping Genes'!AI$27),"")</f>
        <v/>
      </c>
      <c r="AH364" s="132" t="str">
        <f>IF(SUM('Control Sample Data'!L$3:L$386)&gt;10,IF(AND(ISNUMBER('Control Sample Data'!L364),'Control Sample Data'!L364&lt;35,'Control Sample Data'!L364&gt;0),'Control Sample Data'!L364-'Choose Housekeeping Genes'!AJ$27,35-'Choose Housekeeping Genes'!AJ$27),"")</f>
        <v/>
      </c>
      <c r="AI364" s="132" t="str">
        <f>IF(SUM('Control Sample Data'!M$3:M$386)&gt;10,IF(AND(ISNUMBER('Control Sample Data'!M364),'Control Sample Data'!M364&lt;35,'Control Sample Data'!M364&gt;0),'Control Sample Data'!M364-'Choose Housekeeping Genes'!AK$27,35-'Choose Housekeeping Genes'!AK$27),"")</f>
        <v/>
      </c>
      <c r="AJ364" s="132" t="str">
        <f>IF(SUM('Control Sample Data'!N$3:N$386)&gt;10,IF(AND(ISNUMBER('Control Sample Data'!N364),'Control Sample Data'!N364&lt;35,'Control Sample Data'!N364&gt;0),'Control Sample Data'!N364-'Choose Housekeeping Genes'!AL$27,35-'Choose Housekeeping Genes'!AL$27),"")</f>
        <v/>
      </c>
      <c r="AK364" s="132" t="str">
        <f>IF(SUM('Control Sample Data'!O$3:O$386)&gt;10,IF(AND(ISNUMBER('Control Sample Data'!O364),'Control Sample Data'!O364&lt;35,'Control Sample Data'!O364&gt;0),'Control Sample Data'!O364-'Choose Housekeeping Genes'!AM$27,35-'Choose Housekeeping Genes'!AM$27),"")</f>
        <v/>
      </c>
      <c r="AL364" s="132" t="str">
        <f>IF(SUM('Control Sample Data'!P$3:P$386)&gt;10,IF(AND(ISNUMBER('Control Sample Data'!P364),'Control Sample Data'!P364&lt;35,'Control Sample Data'!P364&gt;0),'Control Sample Data'!P364-'Choose Housekeeping Genes'!AN$27,35-'Choose Housekeeping Genes'!AN$27),"")</f>
        <v/>
      </c>
      <c r="AM364" s="132" t="str">
        <f>IF(SUM('Control Sample Data'!Q$3:Q$386)&gt;10,IF(AND(ISNUMBER('Control Sample Data'!Q364),'Control Sample Data'!Q364&lt;35,'Control Sample Data'!Q364&gt;0),'Control Sample Data'!Q364-'Choose Housekeeping Genes'!AO$27,35-'Choose Housekeeping Genes'!AO$27),"")</f>
        <v/>
      </c>
      <c r="AN364" s="132" t="str">
        <f>IF(SUM('Control Sample Data'!R$3:R$386)&gt;10,IF(AND(ISNUMBER('Control Sample Data'!R364),'Control Sample Data'!R364&lt;35,'Control Sample Data'!R364&gt;0),'Control Sample Data'!R364-'Choose Housekeeping Genes'!AP$27,35-'Choose Housekeeping Genes'!AP$27),"")</f>
        <v/>
      </c>
      <c r="AO364" s="132" t="str">
        <f>IF(SUM('Control Sample Data'!S$3:S$386)&gt;10,IF(AND(ISNUMBER('Control Sample Data'!S364),'Control Sample Data'!S364&lt;35,'Control Sample Data'!S364&gt;0),'Control Sample Data'!S364-'Choose Housekeeping Genes'!AQ$27,35-'Choose Housekeeping Genes'!AQ$27),"")</f>
        <v/>
      </c>
      <c r="AP364" s="132" t="str">
        <f>IF(SUM('Control Sample Data'!T$3:T$386)&gt;10,IF(AND(ISNUMBER('Control Sample Data'!T364),'Control Sample Data'!T364&lt;35,'Control Sample Data'!T364&gt;0),'Control Sample Data'!T364-'Choose Housekeeping Genes'!AR$27,35-'Choose Housekeeping Genes'!AR$27),"")</f>
        <v/>
      </c>
      <c r="AQ364" s="132" t="str">
        <f>IF(SUM('Control Sample Data'!U$3:U$386)&gt;10,IF(AND(ISNUMBER('Control Sample Data'!U364),'Control Sample Data'!U364&lt;35,'Control Sample Data'!U364&gt;0),'Control Sample Data'!U364-'Choose Housekeeping Genes'!AS$27,35-'Choose Housekeeping Genes'!AS$27),"")</f>
        <v/>
      </c>
      <c r="AR364" s="132" t="str">
        <f>IF(SUM('Control Sample Data'!V$3:V$386)&gt;10,IF(AND(ISNUMBER('Control Sample Data'!V364),'Control Sample Data'!V364&lt;35,'Control Sample Data'!V364&gt;0),'Control Sample Data'!V364-'Choose Housekeeping Genes'!AT$27,35-'Choose Housekeeping Genes'!AT$27),"")</f>
        <v/>
      </c>
      <c r="AS364" s="135" t="str">
        <f>'Control Sample Data'!A364</f>
        <v>PINK1-AS</v>
      </c>
      <c r="AT364" s="35" t="s">
        <v>410</v>
      </c>
      <c r="AU364" s="132" t="str">
        <f ca="1">IF(ISNUMBER(C364-'Choose Housekeeping Genes'!D$17),C364-'Choose Housekeeping Genes'!D$17,"")</f>
        <v/>
      </c>
      <c r="AV364" s="132" t="str">
        <f ca="1">IF(ISNUMBER(D364-'Choose Housekeeping Genes'!E$17),D364-'Choose Housekeeping Genes'!E$17,"")</f>
        <v/>
      </c>
      <c r="AW364" s="132" t="str">
        <f ca="1">IF(ISNUMBER(E364-'Choose Housekeeping Genes'!F$17),E364-'Choose Housekeeping Genes'!F$17,"")</f>
        <v/>
      </c>
      <c r="AX364" s="132" t="str">
        <f ca="1">IF(ISNUMBER(F364-'Choose Housekeeping Genes'!G$17),F364-'Choose Housekeeping Genes'!G$17,"")</f>
        <v/>
      </c>
      <c r="AY364" s="132" t="str">
        <f ca="1">IF(ISNUMBER(G364-'Choose Housekeeping Genes'!H$17),G364-'Choose Housekeeping Genes'!H$17,"")</f>
        <v/>
      </c>
      <c r="AZ364" s="132" t="str">
        <f ca="1">IF(ISNUMBER(H364-'Choose Housekeeping Genes'!I$17),H364-'Choose Housekeeping Genes'!I$17,"")</f>
        <v/>
      </c>
      <c r="BA364" s="132" t="str">
        <f ca="1">IF(ISNUMBER(I364-'Choose Housekeeping Genes'!J$17),I364-'Choose Housekeeping Genes'!J$17,"")</f>
        <v/>
      </c>
      <c r="BB364" s="132" t="str">
        <f ca="1">IF(ISNUMBER(J364-'Choose Housekeeping Genes'!K$17),J364-'Choose Housekeeping Genes'!K$17,"")</f>
        <v/>
      </c>
      <c r="BC364" s="132" t="str">
        <f ca="1">IF(ISNUMBER(K364-'Choose Housekeeping Genes'!L$17),K364-'Choose Housekeeping Genes'!L$17,"")</f>
        <v/>
      </c>
      <c r="BD364" s="132" t="str">
        <f ca="1">IF(ISNUMBER(L364-'Choose Housekeeping Genes'!M$17),L364-'Choose Housekeeping Genes'!M$17,"")</f>
        <v/>
      </c>
      <c r="BE364" s="132" t="str">
        <f ca="1">IF(ISNUMBER(M364-'Choose Housekeeping Genes'!N$17),M364-'Choose Housekeeping Genes'!N$17,"")</f>
        <v/>
      </c>
      <c r="BF364" s="132" t="str">
        <f ca="1">IF(ISNUMBER(N364-'Choose Housekeeping Genes'!O$17),N364-'Choose Housekeeping Genes'!O$17,"")</f>
        <v/>
      </c>
      <c r="BG364" s="132" t="str">
        <f ca="1">IF(ISNUMBER(O364-'Choose Housekeeping Genes'!P$17),O364-'Choose Housekeeping Genes'!P$17,"")</f>
        <v/>
      </c>
      <c r="BH364" s="132" t="str">
        <f ca="1">IF(ISNUMBER(P364-'Choose Housekeeping Genes'!Q$17),P364-'Choose Housekeeping Genes'!Q$17,"")</f>
        <v/>
      </c>
      <c r="BI364" s="132" t="str">
        <f ca="1">IF(ISNUMBER(Q364-'Choose Housekeeping Genes'!R$17),Q364-'Choose Housekeeping Genes'!R$17,"")</f>
        <v/>
      </c>
      <c r="BJ364" s="132" t="str">
        <f ca="1">IF(ISNUMBER(R364-'Choose Housekeeping Genes'!S$17),R364-'Choose Housekeeping Genes'!S$17,"")</f>
        <v/>
      </c>
      <c r="BK364" s="132" t="str">
        <f ca="1">IF(ISNUMBER(S364-'Choose Housekeeping Genes'!T$17),S364-'Choose Housekeeping Genes'!T$17,"")</f>
        <v/>
      </c>
      <c r="BL364" s="132" t="str">
        <f ca="1">IF(ISNUMBER(T364-'Choose Housekeeping Genes'!U$17),T364-'Choose Housekeeping Genes'!U$17,"")</f>
        <v/>
      </c>
      <c r="BM364" s="132" t="str">
        <f ca="1">IF(ISNUMBER(U364-'Choose Housekeeping Genes'!V$17),U364-'Choose Housekeeping Genes'!V$17,"")</f>
        <v/>
      </c>
      <c r="BN364" s="132" t="str">
        <f ca="1">IF(ISNUMBER(V364-'Choose Housekeeping Genes'!W$17),V364-'Choose Housekeeping Genes'!W$17,"")</f>
        <v/>
      </c>
      <c r="BO364" s="142" t="str">
        <f t="shared" si="20"/>
        <v>PINK1-AS</v>
      </c>
      <c r="BP364" s="141" t="s">
        <v>410</v>
      </c>
      <c r="BQ364" s="132" t="str">
        <f ca="1">IF(ISNUMBER(Y364-'Choose Housekeeping Genes'!AA$17),Y364-'Choose Housekeeping Genes'!AA$17,"")</f>
        <v/>
      </c>
      <c r="BR364" s="132" t="str">
        <f ca="1">IF(ISNUMBER(Z364-'Choose Housekeeping Genes'!AB$17),Z364-'Choose Housekeeping Genes'!AB$17,"")</f>
        <v/>
      </c>
      <c r="BS364" s="132" t="str">
        <f ca="1">IF(ISNUMBER(AA364-'Choose Housekeeping Genes'!AC$17),AA364-'Choose Housekeeping Genes'!AC$17,"")</f>
        <v/>
      </c>
      <c r="BT364" s="132" t="str">
        <f ca="1">IF(ISNUMBER(AB364-'Choose Housekeeping Genes'!AD$17),AB364-'Choose Housekeeping Genes'!AD$17,"")</f>
        <v/>
      </c>
      <c r="BU364" s="132" t="str">
        <f ca="1">IF(ISNUMBER(AC364-'Choose Housekeeping Genes'!AE$17),AC364-'Choose Housekeeping Genes'!AE$17,"")</f>
        <v/>
      </c>
      <c r="BV364" s="132" t="str">
        <f ca="1">IF(ISNUMBER(AD364-'Choose Housekeeping Genes'!AF$17),AD364-'Choose Housekeeping Genes'!AF$17,"")</f>
        <v/>
      </c>
      <c r="BW364" s="132" t="str">
        <f ca="1">IF(ISNUMBER(AE364-'Choose Housekeeping Genes'!AG$17),AE364-'Choose Housekeeping Genes'!AG$17,"")</f>
        <v/>
      </c>
      <c r="BX364" s="132" t="str">
        <f ca="1">IF(ISNUMBER(AF364-'Choose Housekeeping Genes'!AH$17),AF364-'Choose Housekeeping Genes'!AH$17,"")</f>
        <v/>
      </c>
      <c r="BY364" s="132" t="str">
        <f ca="1">IF(ISNUMBER(AG364-'Choose Housekeeping Genes'!AI$17),AG364-'Choose Housekeeping Genes'!AI$17,"")</f>
        <v/>
      </c>
      <c r="BZ364" s="132" t="str">
        <f ca="1">IF(ISNUMBER(AH364-'Choose Housekeeping Genes'!AJ$17),AH364-'Choose Housekeeping Genes'!AJ$17,"")</f>
        <v/>
      </c>
      <c r="CA364" s="132" t="str">
        <f ca="1">IF(ISNUMBER(AI364-'Choose Housekeeping Genes'!AK$17),AI364-'Choose Housekeeping Genes'!AK$17,"")</f>
        <v/>
      </c>
      <c r="CB364" s="132" t="str">
        <f ca="1">IF(ISNUMBER(AJ364-'Choose Housekeeping Genes'!AL$17),AJ364-'Choose Housekeeping Genes'!AL$17,"")</f>
        <v/>
      </c>
      <c r="CC364" s="132" t="str">
        <f ca="1">IF(ISNUMBER(AK364-'Choose Housekeeping Genes'!AM$17),AK364-'Choose Housekeeping Genes'!AM$17,"")</f>
        <v/>
      </c>
      <c r="CD364" s="132" t="str">
        <f ca="1">IF(ISNUMBER(AL364-'Choose Housekeeping Genes'!AN$17),AL364-'Choose Housekeeping Genes'!AN$17,"")</f>
        <v/>
      </c>
      <c r="CE364" s="132" t="str">
        <f ca="1">IF(ISNUMBER(AM364-'Choose Housekeeping Genes'!AO$17),AM364-'Choose Housekeeping Genes'!AO$17,"")</f>
        <v/>
      </c>
      <c r="CF364" s="132" t="str">
        <f ca="1">IF(ISNUMBER(AN364-'Choose Housekeeping Genes'!AP$17),AN364-'Choose Housekeeping Genes'!AP$17,"")</f>
        <v/>
      </c>
      <c r="CG364" s="132" t="str">
        <f ca="1">IF(ISNUMBER(AO364-'Choose Housekeeping Genes'!AQ$17),AO364-'Choose Housekeeping Genes'!AQ$17,"")</f>
        <v/>
      </c>
      <c r="CH364" s="132" t="str">
        <f ca="1">IF(ISNUMBER(AP364-'Choose Housekeeping Genes'!AR$17),AP364-'Choose Housekeeping Genes'!AR$17,"")</f>
        <v/>
      </c>
      <c r="CI364" s="132" t="str">
        <f ca="1">IF(ISNUMBER(AQ364-'Choose Housekeeping Genes'!AS$17),AQ364-'Choose Housekeeping Genes'!AS$17,"")</f>
        <v/>
      </c>
      <c r="CJ364" s="132" t="str">
        <f ca="1">IF(ISNUMBER(AR364-'Choose Housekeeping Genes'!AT$17),AR364-'Choose Housekeeping Genes'!AT$17,"")</f>
        <v/>
      </c>
      <c r="CK364" s="137" t="e">
        <f t="shared" ca="1" si="18"/>
        <v>#DIV/0!</v>
      </c>
      <c r="CL364" s="138" t="e">
        <f t="shared" ca="1" si="19"/>
        <v>#DIV/0!</v>
      </c>
    </row>
    <row r="365" spans="1:90" ht="12.75" x14ac:dyDescent="0.15">
      <c r="A365" s="131" t="str">
        <f>'Transcript table'!C365</f>
        <v xml:space="preserve">LINC00853 </v>
      </c>
      <c r="B365" s="35" t="s">
        <v>411</v>
      </c>
      <c r="C365" s="132" t="str">
        <f>IF(SUM('Test Sample Data'!C$3:C$386)&gt;10,IF(AND(ISNUMBER('Test Sample Data'!C365),'Test Sample Data'!C365&lt;35,'Test Sample Data'!C365&gt;0),'Test Sample Data'!C365-'Choose Housekeeping Genes'!D$27,35-'Choose Housekeeping Genes'!D$27),"")</f>
        <v/>
      </c>
      <c r="D365" s="132" t="str">
        <f>IF(SUM('Test Sample Data'!D$3:D$386)&gt;10,IF(AND(ISNUMBER('Test Sample Data'!D365),'Test Sample Data'!D365&lt;35,'Test Sample Data'!D365&gt;0),'Test Sample Data'!D365-'Choose Housekeeping Genes'!E$27,35-'Choose Housekeeping Genes'!E$27),"")</f>
        <v/>
      </c>
      <c r="E365" s="132" t="str">
        <f>IF(SUM('Test Sample Data'!E$3:E$386)&gt;10,IF(AND(ISNUMBER('Test Sample Data'!E365),'Test Sample Data'!E365&lt;35,'Test Sample Data'!E365&gt;0),'Test Sample Data'!E365-'Choose Housekeeping Genes'!F$27,35-'Choose Housekeeping Genes'!F$27),"")</f>
        <v/>
      </c>
      <c r="F365" s="132" t="str">
        <f>IF(SUM('Test Sample Data'!F$3:F$386)&gt;10,IF(AND(ISNUMBER('Test Sample Data'!F365),'Test Sample Data'!F365&lt;35,'Test Sample Data'!F365&gt;0),'Test Sample Data'!F365-'Choose Housekeeping Genes'!G$27,35-'Choose Housekeeping Genes'!G$27),"")</f>
        <v/>
      </c>
      <c r="G365" s="132" t="str">
        <f>IF(SUM('Test Sample Data'!G$3:G$386)&gt;10,IF(AND(ISNUMBER('Test Sample Data'!G365),'Test Sample Data'!G365&lt;35,'Test Sample Data'!G365&gt;0),'Test Sample Data'!G365-'Choose Housekeeping Genes'!H$27,35-'Choose Housekeeping Genes'!H$27),"")</f>
        <v/>
      </c>
      <c r="H365" s="132" t="str">
        <f>IF(SUM('Test Sample Data'!H$3:H$386)&gt;10,IF(AND(ISNUMBER('Test Sample Data'!H365),'Test Sample Data'!H365&lt;35,'Test Sample Data'!H365&gt;0),'Test Sample Data'!H365-'Choose Housekeeping Genes'!I$27,35-'Choose Housekeeping Genes'!I$27),"")</f>
        <v/>
      </c>
      <c r="I365" s="132" t="str">
        <f>IF(SUM('Test Sample Data'!I$3:I$386)&gt;10,IF(AND(ISNUMBER('Test Sample Data'!I365),'Test Sample Data'!I365&lt;35,'Test Sample Data'!I365&gt;0),'Test Sample Data'!I365-'Choose Housekeeping Genes'!J$27,35-'Choose Housekeeping Genes'!J$27),"")</f>
        <v/>
      </c>
      <c r="J365" s="132" t="str">
        <f>IF(SUM('Test Sample Data'!J$3:J$386)&gt;10,IF(AND(ISNUMBER('Test Sample Data'!J365),'Test Sample Data'!J365&lt;35,'Test Sample Data'!J365&gt;0),'Test Sample Data'!J365-'Choose Housekeeping Genes'!K$27,35-'Choose Housekeeping Genes'!K$27),"")</f>
        <v/>
      </c>
      <c r="K365" s="132" t="str">
        <f>IF(SUM('Test Sample Data'!K$3:K$386)&gt;10,IF(AND(ISNUMBER('Test Sample Data'!K365),'Test Sample Data'!K365&lt;35,'Test Sample Data'!K365&gt;0),'Test Sample Data'!K365-'Choose Housekeeping Genes'!L$27,35-'Choose Housekeeping Genes'!L$27),"")</f>
        <v/>
      </c>
      <c r="L365" s="132" t="str">
        <f>IF(SUM('Test Sample Data'!L$3:L$386)&gt;10,IF(AND(ISNUMBER('Test Sample Data'!L365),'Test Sample Data'!L365&lt;35,'Test Sample Data'!L365&gt;0),'Test Sample Data'!L365-'Choose Housekeeping Genes'!M$27,35-'Choose Housekeeping Genes'!M$27),"")</f>
        <v/>
      </c>
      <c r="M365" s="132" t="str">
        <f>IF(SUM('Test Sample Data'!M$3:M$386)&gt;10,IF(AND(ISNUMBER('Test Sample Data'!M365),'Test Sample Data'!M365&lt;35,'Test Sample Data'!M365&gt;0),'Test Sample Data'!M365-'Choose Housekeeping Genes'!N$27,35-'Choose Housekeeping Genes'!N$27),"")</f>
        <v/>
      </c>
      <c r="N365" s="132" t="str">
        <f>IF(SUM('Test Sample Data'!N$3:N$386)&gt;10,IF(AND(ISNUMBER('Test Sample Data'!N365),'Test Sample Data'!N365&lt;35,'Test Sample Data'!N365&gt;0),'Test Sample Data'!N365-'Choose Housekeeping Genes'!O$27,35-'Choose Housekeeping Genes'!O$27),"")</f>
        <v/>
      </c>
      <c r="O365" s="132" t="str">
        <f>IF(SUM('Test Sample Data'!O$3:O$386)&gt;10,IF(AND(ISNUMBER('Test Sample Data'!O365),'Test Sample Data'!O365&lt;35,'Test Sample Data'!O365&gt;0),'Test Sample Data'!O365-'Choose Housekeeping Genes'!P$27,35-'Choose Housekeeping Genes'!P$27),"")</f>
        <v/>
      </c>
      <c r="P365" s="132" t="str">
        <f>IF(SUM('Test Sample Data'!P$3:P$386)&gt;10,IF(AND(ISNUMBER('Test Sample Data'!P365),'Test Sample Data'!P365&lt;35,'Test Sample Data'!P365&gt;0),'Test Sample Data'!P365-'Choose Housekeeping Genes'!Q$27,35-'Choose Housekeeping Genes'!Q$27),"")</f>
        <v/>
      </c>
      <c r="Q365" s="132" t="str">
        <f>IF(SUM('Test Sample Data'!Q$3:Q$386)&gt;10,IF(AND(ISNUMBER('Test Sample Data'!Q365),'Test Sample Data'!Q365&lt;35,'Test Sample Data'!Q365&gt;0),'Test Sample Data'!Q365-'Choose Housekeeping Genes'!R$27,35-'Choose Housekeeping Genes'!R$27),"")</f>
        <v/>
      </c>
      <c r="R365" s="132" t="str">
        <f>IF(SUM('Test Sample Data'!R$3:R$386)&gt;10,IF(AND(ISNUMBER('Test Sample Data'!R365),'Test Sample Data'!R365&lt;35,'Test Sample Data'!R365&gt;0),'Test Sample Data'!R365-'Choose Housekeeping Genes'!S$27,35-'Choose Housekeeping Genes'!S$27),"")</f>
        <v/>
      </c>
      <c r="S365" s="132" t="str">
        <f>IF(SUM('Test Sample Data'!S$3:S$386)&gt;10,IF(AND(ISNUMBER('Test Sample Data'!S365),'Test Sample Data'!S365&lt;35,'Test Sample Data'!S365&gt;0),'Test Sample Data'!S365-'Choose Housekeeping Genes'!T$27,35-'Choose Housekeeping Genes'!T$27),"")</f>
        <v/>
      </c>
      <c r="T365" s="132" t="str">
        <f>IF(SUM('Test Sample Data'!T$3:T$386)&gt;10,IF(AND(ISNUMBER('Test Sample Data'!T365),'Test Sample Data'!T365&lt;35,'Test Sample Data'!T365&gt;0),'Test Sample Data'!T365-'Choose Housekeeping Genes'!U$27,35-'Choose Housekeeping Genes'!U$27),"")</f>
        <v/>
      </c>
      <c r="U365" s="132" t="str">
        <f>IF(SUM('Test Sample Data'!U$3:U$386)&gt;10,IF(AND(ISNUMBER('Test Sample Data'!U365),'Test Sample Data'!U365&lt;35,'Test Sample Data'!U365&gt;0),'Test Sample Data'!U365-'Choose Housekeeping Genes'!V$27,35-'Choose Housekeeping Genes'!V$27),"")</f>
        <v/>
      </c>
      <c r="V365" s="132" t="str">
        <f>IF(SUM('Test Sample Data'!V$3:V$386)&gt;10,IF(AND(ISNUMBER('Test Sample Data'!V365),'Test Sample Data'!V365&lt;35,'Test Sample Data'!V365&gt;0),'Test Sample Data'!V365-'Choose Housekeeping Genes'!W$27,35-'Choose Housekeeping Genes'!W$27),"")</f>
        <v/>
      </c>
      <c r="W365" s="140" t="str">
        <f>'Control Sample Data'!A365</f>
        <v xml:space="preserve">LINC00853 </v>
      </c>
      <c r="X365" s="141" t="s">
        <v>411</v>
      </c>
      <c r="Y365" s="132" t="str">
        <f>IF(SUM('Control Sample Data'!C$3:C$386)&gt;10,IF(AND(ISNUMBER('Control Sample Data'!C365),'Control Sample Data'!C365&lt;35,'Control Sample Data'!C365&gt;0),'Control Sample Data'!C365-'Choose Housekeeping Genes'!AA$27,35-'Choose Housekeeping Genes'!AA$27),"")</f>
        <v/>
      </c>
      <c r="Z365" s="132" t="str">
        <f>IF(SUM('Control Sample Data'!D$3:D$386)&gt;10,IF(AND(ISNUMBER('Control Sample Data'!D365),'Control Sample Data'!D365&lt;35,'Control Sample Data'!D365&gt;0),'Control Sample Data'!D365-'Choose Housekeeping Genes'!AB$27,35-'Choose Housekeeping Genes'!AB$27),"")</f>
        <v/>
      </c>
      <c r="AA365" s="132" t="str">
        <f>IF(SUM('Control Sample Data'!E$3:E$386)&gt;10,IF(AND(ISNUMBER('Control Sample Data'!E365),'Control Sample Data'!E365&lt;35,'Control Sample Data'!E365&gt;0),'Control Sample Data'!E365-'Choose Housekeeping Genes'!AC$27,35-'Choose Housekeeping Genes'!AC$27),"")</f>
        <v/>
      </c>
      <c r="AB365" s="132" t="str">
        <f>IF(SUM('Control Sample Data'!F$3:F$386)&gt;10,IF(AND(ISNUMBER('Control Sample Data'!F365),'Control Sample Data'!F365&lt;35,'Control Sample Data'!F365&gt;0),'Control Sample Data'!F365-'Choose Housekeeping Genes'!AD$27,35-'Choose Housekeeping Genes'!AD$27),"")</f>
        <v/>
      </c>
      <c r="AC365" s="132" t="str">
        <f>IF(SUM('Control Sample Data'!G$3:G$386)&gt;10,IF(AND(ISNUMBER('Control Sample Data'!G365),'Control Sample Data'!G365&lt;35,'Control Sample Data'!G365&gt;0),'Control Sample Data'!G365-'Choose Housekeeping Genes'!AE$27,35-'Choose Housekeeping Genes'!AE$27),"")</f>
        <v/>
      </c>
      <c r="AD365" s="132" t="str">
        <f>IF(SUM('Control Sample Data'!H$3:H$386)&gt;10,IF(AND(ISNUMBER('Control Sample Data'!H365),'Control Sample Data'!H365&lt;35,'Control Sample Data'!H365&gt;0),'Control Sample Data'!H365-'Choose Housekeeping Genes'!AF$27,35-'Choose Housekeeping Genes'!AF$27),"")</f>
        <v/>
      </c>
      <c r="AE365" s="132" t="str">
        <f>IF(SUM('Control Sample Data'!I$3:I$386)&gt;10,IF(AND(ISNUMBER('Control Sample Data'!I365),'Control Sample Data'!I365&lt;35,'Control Sample Data'!I365&gt;0),'Control Sample Data'!I365-'Choose Housekeeping Genes'!AG$27,35-'Choose Housekeeping Genes'!AG$27),"")</f>
        <v/>
      </c>
      <c r="AF365" s="132" t="str">
        <f>IF(SUM('Control Sample Data'!J$3:J$386)&gt;10,IF(AND(ISNUMBER('Control Sample Data'!J365),'Control Sample Data'!J365&lt;35,'Control Sample Data'!J365&gt;0),'Control Sample Data'!J365-'Choose Housekeeping Genes'!AH$27,35-'Choose Housekeeping Genes'!AH$27),"")</f>
        <v/>
      </c>
      <c r="AG365" s="132" t="str">
        <f>IF(SUM('Control Sample Data'!K$3:K$386)&gt;10,IF(AND(ISNUMBER('Control Sample Data'!K365),'Control Sample Data'!K365&lt;35,'Control Sample Data'!K365&gt;0),'Control Sample Data'!K365-'Choose Housekeeping Genes'!AI$27,35-'Choose Housekeeping Genes'!AI$27),"")</f>
        <v/>
      </c>
      <c r="AH365" s="132" t="str">
        <f>IF(SUM('Control Sample Data'!L$3:L$386)&gt;10,IF(AND(ISNUMBER('Control Sample Data'!L365),'Control Sample Data'!L365&lt;35,'Control Sample Data'!L365&gt;0),'Control Sample Data'!L365-'Choose Housekeeping Genes'!AJ$27,35-'Choose Housekeeping Genes'!AJ$27),"")</f>
        <v/>
      </c>
      <c r="AI365" s="132" t="str">
        <f>IF(SUM('Control Sample Data'!M$3:M$386)&gt;10,IF(AND(ISNUMBER('Control Sample Data'!M365),'Control Sample Data'!M365&lt;35,'Control Sample Data'!M365&gt;0),'Control Sample Data'!M365-'Choose Housekeeping Genes'!AK$27,35-'Choose Housekeeping Genes'!AK$27),"")</f>
        <v/>
      </c>
      <c r="AJ365" s="132" t="str">
        <f>IF(SUM('Control Sample Data'!N$3:N$386)&gt;10,IF(AND(ISNUMBER('Control Sample Data'!N365),'Control Sample Data'!N365&lt;35,'Control Sample Data'!N365&gt;0),'Control Sample Data'!N365-'Choose Housekeeping Genes'!AL$27,35-'Choose Housekeeping Genes'!AL$27),"")</f>
        <v/>
      </c>
      <c r="AK365" s="132" t="str">
        <f>IF(SUM('Control Sample Data'!O$3:O$386)&gt;10,IF(AND(ISNUMBER('Control Sample Data'!O365),'Control Sample Data'!O365&lt;35,'Control Sample Data'!O365&gt;0),'Control Sample Data'!O365-'Choose Housekeeping Genes'!AM$27,35-'Choose Housekeeping Genes'!AM$27),"")</f>
        <v/>
      </c>
      <c r="AL365" s="132" t="str">
        <f>IF(SUM('Control Sample Data'!P$3:P$386)&gt;10,IF(AND(ISNUMBER('Control Sample Data'!P365),'Control Sample Data'!P365&lt;35,'Control Sample Data'!P365&gt;0),'Control Sample Data'!P365-'Choose Housekeeping Genes'!AN$27,35-'Choose Housekeeping Genes'!AN$27),"")</f>
        <v/>
      </c>
      <c r="AM365" s="132" t="str">
        <f>IF(SUM('Control Sample Data'!Q$3:Q$386)&gt;10,IF(AND(ISNUMBER('Control Sample Data'!Q365),'Control Sample Data'!Q365&lt;35,'Control Sample Data'!Q365&gt;0),'Control Sample Data'!Q365-'Choose Housekeeping Genes'!AO$27,35-'Choose Housekeeping Genes'!AO$27),"")</f>
        <v/>
      </c>
      <c r="AN365" s="132" t="str">
        <f>IF(SUM('Control Sample Data'!R$3:R$386)&gt;10,IF(AND(ISNUMBER('Control Sample Data'!R365),'Control Sample Data'!R365&lt;35,'Control Sample Data'!R365&gt;0),'Control Sample Data'!R365-'Choose Housekeeping Genes'!AP$27,35-'Choose Housekeeping Genes'!AP$27),"")</f>
        <v/>
      </c>
      <c r="AO365" s="132" t="str">
        <f>IF(SUM('Control Sample Data'!S$3:S$386)&gt;10,IF(AND(ISNUMBER('Control Sample Data'!S365),'Control Sample Data'!S365&lt;35,'Control Sample Data'!S365&gt;0),'Control Sample Data'!S365-'Choose Housekeeping Genes'!AQ$27,35-'Choose Housekeeping Genes'!AQ$27),"")</f>
        <v/>
      </c>
      <c r="AP365" s="132" t="str">
        <f>IF(SUM('Control Sample Data'!T$3:T$386)&gt;10,IF(AND(ISNUMBER('Control Sample Data'!T365),'Control Sample Data'!T365&lt;35,'Control Sample Data'!T365&gt;0),'Control Sample Data'!T365-'Choose Housekeeping Genes'!AR$27,35-'Choose Housekeeping Genes'!AR$27),"")</f>
        <v/>
      </c>
      <c r="AQ365" s="132" t="str">
        <f>IF(SUM('Control Sample Data'!U$3:U$386)&gt;10,IF(AND(ISNUMBER('Control Sample Data'!U365),'Control Sample Data'!U365&lt;35,'Control Sample Data'!U365&gt;0),'Control Sample Data'!U365-'Choose Housekeeping Genes'!AS$27,35-'Choose Housekeeping Genes'!AS$27),"")</f>
        <v/>
      </c>
      <c r="AR365" s="132" t="str">
        <f>IF(SUM('Control Sample Data'!V$3:V$386)&gt;10,IF(AND(ISNUMBER('Control Sample Data'!V365),'Control Sample Data'!V365&lt;35,'Control Sample Data'!V365&gt;0),'Control Sample Data'!V365-'Choose Housekeeping Genes'!AT$27,35-'Choose Housekeeping Genes'!AT$27),"")</f>
        <v/>
      </c>
      <c r="AS365" s="135" t="str">
        <f>'Control Sample Data'!A365</f>
        <v xml:space="preserve">LINC00853 </v>
      </c>
      <c r="AT365" s="35" t="s">
        <v>411</v>
      </c>
      <c r="AU365" s="132" t="str">
        <f ca="1">IF(ISNUMBER(C365-'Choose Housekeeping Genes'!D$17),C365-'Choose Housekeeping Genes'!D$17,"")</f>
        <v/>
      </c>
      <c r="AV365" s="132" t="str">
        <f ca="1">IF(ISNUMBER(D365-'Choose Housekeeping Genes'!E$17),D365-'Choose Housekeeping Genes'!E$17,"")</f>
        <v/>
      </c>
      <c r="AW365" s="132" t="str">
        <f ca="1">IF(ISNUMBER(E365-'Choose Housekeeping Genes'!F$17),E365-'Choose Housekeeping Genes'!F$17,"")</f>
        <v/>
      </c>
      <c r="AX365" s="132" t="str">
        <f ca="1">IF(ISNUMBER(F365-'Choose Housekeeping Genes'!G$17),F365-'Choose Housekeeping Genes'!G$17,"")</f>
        <v/>
      </c>
      <c r="AY365" s="132" t="str">
        <f ca="1">IF(ISNUMBER(G365-'Choose Housekeeping Genes'!H$17),G365-'Choose Housekeeping Genes'!H$17,"")</f>
        <v/>
      </c>
      <c r="AZ365" s="132" t="str">
        <f ca="1">IF(ISNUMBER(H365-'Choose Housekeeping Genes'!I$17),H365-'Choose Housekeeping Genes'!I$17,"")</f>
        <v/>
      </c>
      <c r="BA365" s="132" t="str">
        <f ca="1">IF(ISNUMBER(I365-'Choose Housekeeping Genes'!J$17),I365-'Choose Housekeeping Genes'!J$17,"")</f>
        <v/>
      </c>
      <c r="BB365" s="132" t="str">
        <f ca="1">IF(ISNUMBER(J365-'Choose Housekeeping Genes'!K$17),J365-'Choose Housekeeping Genes'!K$17,"")</f>
        <v/>
      </c>
      <c r="BC365" s="132" t="str">
        <f ca="1">IF(ISNUMBER(K365-'Choose Housekeeping Genes'!L$17),K365-'Choose Housekeeping Genes'!L$17,"")</f>
        <v/>
      </c>
      <c r="BD365" s="132" t="str">
        <f ca="1">IF(ISNUMBER(L365-'Choose Housekeeping Genes'!M$17),L365-'Choose Housekeeping Genes'!M$17,"")</f>
        <v/>
      </c>
      <c r="BE365" s="132" t="str">
        <f ca="1">IF(ISNUMBER(M365-'Choose Housekeeping Genes'!N$17),M365-'Choose Housekeeping Genes'!N$17,"")</f>
        <v/>
      </c>
      <c r="BF365" s="132" t="str">
        <f ca="1">IF(ISNUMBER(N365-'Choose Housekeeping Genes'!O$17),N365-'Choose Housekeeping Genes'!O$17,"")</f>
        <v/>
      </c>
      <c r="BG365" s="132" t="str">
        <f ca="1">IF(ISNUMBER(O365-'Choose Housekeeping Genes'!P$17),O365-'Choose Housekeeping Genes'!P$17,"")</f>
        <v/>
      </c>
      <c r="BH365" s="132" t="str">
        <f ca="1">IF(ISNUMBER(P365-'Choose Housekeeping Genes'!Q$17),P365-'Choose Housekeeping Genes'!Q$17,"")</f>
        <v/>
      </c>
      <c r="BI365" s="132" t="str">
        <f ca="1">IF(ISNUMBER(Q365-'Choose Housekeeping Genes'!R$17),Q365-'Choose Housekeeping Genes'!R$17,"")</f>
        <v/>
      </c>
      <c r="BJ365" s="132" t="str">
        <f ca="1">IF(ISNUMBER(R365-'Choose Housekeeping Genes'!S$17),R365-'Choose Housekeeping Genes'!S$17,"")</f>
        <v/>
      </c>
      <c r="BK365" s="132" t="str">
        <f ca="1">IF(ISNUMBER(S365-'Choose Housekeeping Genes'!T$17),S365-'Choose Housekeeping Genes'!T$17,"")</f>
        <v/>
      </c>
      <c r="BL365" s="132" t="str">
        <f ca="1">IF(ISNUMBER(T365-'Choose Housekeeping Genes'!U$17),T365-'Choose Housekeeping Genes'!U$17,"")</f>
        <v/>
      </c>
      <c r="BM365" s="132" t="str">
        <f ca="1">IF(ISNUMBER(U365-'Choose Housekeeping Genes'!V$17),U365-'Choose Housekeeping Genes'!V$17,"")</f>
        <v/>
      </c>
      <c r="BN365" s="132" t="str">
        <f ca="1">IF(ISNUMBER(V365-'Choose Housekeeping Genes'!W$17),V365-'Choose Housekeeping Genes'!W$17,"")</f>
        <v/>
      </c>
      <c r="BO365" s="142" t="str">
        <f t="shared" si="20"/>
        <v xml:space="preserve">LINC00853 </v>
      </c>
      <c r="BP365" s="141" t="s">
        <v>411</v>
      </c>
      <c r="BQ365" s="132" t="str">
        <f ca="1">IF(ISNUMBER(Y365-'Choose Housekeeping Genes'!AA$17),Y365-'Choose Housekeeping Genes'!AA$17,"")</f>
        <v/>
      </c>
      <c r="BR365" s="132" t="str">
        <f ca="1">IF(ISNUMBER(Z365-'Choose Housekeeping Genes'!AB$17),Z365-'Choose Housekeeping Genes'!AB$17,"")</f>
        <v/>
      </c>
      <c r="BS365" s="132" t="str">
        <f ca="1">IF(ISNUMBER(AA365-'Choose Housekeeping Genes'!AC$17),AA365-'Choose Housekeeping Genes'!AC$17,"")</f>
        <v/>
      </c>
      <c r="BT365" s="132" t="str">
        <f ca="1">IF(ISNUMBER(AB365-'Choose Housekeeping Genes'!AD$17),AB365-'Choose Housekeeping Genes'!AD$17,"")</f>
        <v/>
      </c>
      <c r="BU365" s="132" t="str">
        <f ca="1">IF(ISNUMBER(AC365-'Choose Housekeeping Genes'!AE$17),AC365-'Choose Housekeeping Genes'!AE$17,"")</f>
        <v/>
      </c>
      <c r="BV365" s="132" t="str">
        <f ca="1">IF(ISNUMBER(AD365-'Choose Housekeeping Genes'!AF$17),AD365-'Choose Housekeeping Genes'!AF$17,"")</f>
        <v/>
      </c>
      <c r="BW365" s="132" t="str">
        <f ca="1">IF(ISNUMBER(AE365-'Choose Housekeeping Genes'!AG$17),AE365-'Choose Housekeeping Genes'!AG$17,"")</f>
        <v/>
      </c>
      <c r="BX365" s="132" t="str">
        <f ca="1">IF(ISNUMBER(AF365-'Choose Housekeeping Genes'!AH$17),AF365-'Choose Housekeeping Genes'!AH$17,"")</f>
        <v/>
      </c>
      <c r="BY365" s="132" t="str">
        <f ca="1">IF(ISNUMBER(AG365-'Choose Housekeeping Genes'!AI$17),AG365-'Choose Housekeeping Genes'!AI$17,"")</f>
        <v/>
      </c>
      <c r="BZ365" s="132" t="str">
        <f ca="1">IF(ISNUMBER(AH365-'Choose Housekeeping Genes'!AJ$17),AH365-'Choose Housekeeping Genes'!AJ$17,"")</f>
        <v/>
      </c>
      <c r="CA365" s="132" t="str">
        <f ca="1">IF(ISNUMBER(AI365-'Choose Housekeeping Genes'!AK$17),AI365-'Choose Housekeeping Genes'!AK$17,"")</f>
        <v/>
      </c>
      <c r="CB365" s="132" t="str">
        <f ca="1">IF(ISNUMBER(AJ365-'Choose Housekeeping Genes'!AL$17),AJ365-'Choose Housekeeping Genes'!AL$17,"")</f>
        <v/>
      </c>
      <c r="CC365" s="132" t="str">
        <f ca="1">IF(ISNUMBER(AK365-'Choose Housekeeping Genes'!AM$17),AK365-'Choose Housekeeping Genes'!AM$17,"")</f>
        <v/>
      </c>
      <c r="CD365" s="132" t="str">
        <f ca="1">IF(ISNUMBER(AL365-'Choose Housekeeping Genes'!AN$17),AL365-'Choose Housekeeping Genes'!AN$17,"")</f>
        <v/>
      </c>
      <c r="CE365" s="132" t="str">
        <f ca="1">IF(ISNUMBER(AM365-'Choose Housekeeping Genes'!AO$17),AM365-'Choose Housekeeping Genes'!AO$17,"")</f>
        <v/>
      </c>
      <c r="CF365" s="132" t="str">
        <f ca="1">IF(ISNUMBER(AN365-'Choose Housekeeping Genes'!AP$17),AN365-'Choose Housekeeping Genes'!AP$17,"")</f>
        <v/>
      </c>
      <c r="CG365" s="132" t="str">
        <f ca="1">IF(ISNUMBER(AO365-'Choose Housekeeping Genes'!AQ$17),AO365-'Choose Housekeeping Genes'!AQ$17,"")</f>
        <v/>
      </c>
      <c r="CH365" s="132" t="str">
        <f ca="1">IF(ISNUMBER(AP365-'Choose Housekeeping Genes'!AR$17),AP365-'Choose Housekeeping Genes'!AR$17,"")</f>
        <v/>
      </c>
      <c r="CI365" s="132" t="str">
        <f ca="1">IF(ISNUMBER(AQ365-'Choose Housekeeping Genes'!AS$17),AQ365-'Choose Housekeeping Genes'!AS$17,"")</f>
        <v/>
      </c>
      <c r="CJ365" s="132" t="str">
        <f ca="1">IF(ISNUMBER(AR365-'Choose Housekeeping Genes'!AT$17),AR365-'Choose Housekeeping Genes'!AT$17,"")</f>
        <v/>
      </c>
      <c r="CK365" s="137" t="e">
        <f t="shared" ca="1" si="18"/>
        <v>#DIV/0!</v>
      </c>
      <c r="CL365" s="138" t="e">
        <f t="shared" ca="1" si="19"/>
        <v>#DIV/0!</v>
      </c>
    </row>
    <row r="366" spans="1:90" ht="12.75" x14ac:dyDescent="0.15">
      <c r="A366" s="131" t="str">
        <f>'Transcript table'!C366</f>
        <v>TRERNA1</v>
      </c>
      <c r="B366" s="35" t="s">
        <v>412</v>
      </c>
      <c r="C366" s="132" t="str">
        <f>IF(SUM('Test Sample Data'!C$3:C$386)&gt;10,IF(AND(ISNUMBER('Test Sample Data'!C366),'Test Sample Data'!C366&lt;35,'Test Sample Data'!C366&gt;0),'Test Sample Data'!C366-'Choose Housekeeping Genes'!D$27,35-'Choose Housekeeping Genes'!D$27),"")</f>
        <v/>
      </c>
      <c r="D366" s="132" t="str">
        <f>IF(SUM('Test Sample Data'!D$3:D$386)&gt;10,IF(AND(ISNUMBER('Test Sample Data'!D366),'Test Sample Data'!D366&lt;35,'Test Sample Data'!D366&gt;0),'Test Sample Data'!D366-'Choose Housekeeping Genes'!E$27,35-'Choose Housekeeping Genes'!E$27),"")</f>
        <v/>
      </c>
      <c r="E366" s="132" t="str">
        <f>IF(SUM('Test Sample Data'!E$3:E$386)&gt;10,IF(AND(ISNUMBER('Test Sample Data'!E366),'Test Sample Data'!E366&lt;35,'Test Sample Data'!E366&gt;0),'Test Sample Data'!E366-'Choose Housekeeping Genes'!F$27,35-'Choose Housekeeping Genes'!F$27),"")</f>
        <v/>
      </c>
      <c r="F366" s="132" t="str">
        <f>IF(SUM('Test Sample Data'!F$3:F$386)&gt;10,IF(AND(ISNUMBER('Test Sample Data'!F366),'Test Sample Data'!F366&lt;35,'Test Sample Data'!F366&gt;0),'Test Sample Data'!F366-'Choose Housekeeping Genes'!G$27,35-'Choose Housekeeping Genes'!G$27),"")</f>
        <v/>
      </c>
      <c r="G366" s="132" t="str">
        <f>IF(SUM('Test Sample Data'!G$3:G$386)&gt;10,IF(AND(ISNUMBER('Test Sample Data'!G366),'Test Sample Data'!G366&lt;35,'Test Sample Data'!G366&gt;0),'Test Sample Data'!G366-'Choose Housekeeping Genes'!H$27,35-'Choose Housekeeping Genes'!H$27),"")</f>
        <v/>
      </c>
      <c r="H366" s="132" t="str">
        <f>IF(SUM('Test Sample Data'!H$3:H$386)&gt;10,IF(AND(ISNUMBER('Test Sample Data'!H366),'Test Sample Data'!H366&lt;35,'Test Sample Data'!H366&gt;0),'Test Sample Data'!H366-'Choose Housekeeping Genes'!I$27,35-'Choose Housekeeping Genes'!I$27),"")</f>
        <v/>
      </c>
      <c r="I366" s="132" t="str">
        <f>IF(SUM('Test Sample Data'!I$3:I$386)&gt;10,IF(AND(ISNUMBER('Test Sample Data'!I366),'Test Sample Data'!I366&lt;35,'Test Sample Data'!I366&gt;0),'Test Sample Data'!I366-'Choose Housekeeping Genes'!J$27,35-'Choose Housekeeping Genes'!J$27),"")</f>
        <v/>
      </c>
      <c r="J366" s="132" t="str">
        <f>IF(SUM('Test Sample Data'!J$3:J$386)&gt;10,IF(AND(ISNUMBER('Test Sample Data'!J366),'Test Sample Data'!J366&lt;35,'Test Sample Data'!J366&gt;0),'Test Sample Data'!J366-'Choose Housekeeping Genes'!K$27,35-'Choose Housekeeping Genes'!K$27),"")</f>
        <v/>
      </c>
      <c r="K366" s="132" t="str">
        <f>IF(SUM('Test Sample Data'!K$3:K$386)&gt;10,IF(AND(ISNUMBER('Test Sample Data'!K366),'Test Sample Data'!K366&lt;35,'Test Sample Data'!K366&gt;0),'Test Sample Data'!K366-'Choose Housekeeping Genes'!L$27,35-'Choose Housekeeping Genes'!L$27),"")</f>
        <v/>
      </c>
      <c r="L366" s="132" t="str">
        <f>IF(SUM('Test Sample Data'!L$3:L$386)&gt;10,IF(AND(ISNUMBER('Test Sample Data'!L366),'Test Sample Data'!L366&lt;35,'Test Sample Data'!L366&gt;0),'Test Sample Data'!L366-'Choose Housekeeping Genes'!M$27,35-'Choose Housekeeping Genes'!M$27),"")</f>
        <v/>
      </c>
      <c r="M366" s="132" t="str">
        <f>IF(SUM('Test Sample Data'!M$3:M$386)&gt;10,IF(AND(ISNUMBER('Test Sample Data'!M366),'Test Sample Data'!M366&lt;35,'Test Sample Data'!M366&gt;0),'Test Sample Data'!M366-'Choose Housekeeping Genes'!N$27,35-'Choose Housekeeping Genes'!N$27),"")</f>
        <v/>
      </c>
      <c r="N366" s="132" t="str">
        <f>IF(SUM('Test Sample Data'!N$3:N$386)&gt;10,IF(AND(ISNUMBER('Test Sample Data'!N366),'Test Sample Data'!N366&lt;35,'Test Sample Data'!N366&gt;0),'Test Sample Data'!N366-'Choose Housekeeping Genes'!O$27,35-'Choose Housekeeping Genes'!O$27),"")</f>
        <v/>
      </c>
      <c r="O366" s="132" t="str">
        <f>IF(SUM('Test Sample Data'!O$3:O$386)&gt;10,IF(AND(ISNUMBER('Test Sample Data'!O366),'Test Sample Data'!O366&lt;35,'Test Sample Data'!O366&gt;0),'Test Sample Data'!O366-'Choose Housekeeping Genes'!P$27,35-'Choose Housekeeping Genes'!P$27),"")</f>
        <v/>
      </c>
      <c r="P366" s="132" t="str">
        <f>IF(SUM('Test Sample Data'!P$3:P$386)&gt;10,IF(AND(ISNUMBER('Test Sample Data'!P366),'Test Sample Data'!P366&lt;35,'Test Sample Data'!P366&gt;0),'Test Sample Data'!P366-'Choose Housekeeping Genes'!Q$27,35-'Choose Housekeeping Genes'!Q$27),"")</f>
        <v/>
      </c>
      <c r="Q366" s="132" t="str">
        <f>IF(SUM('Test Sample Data'!Q$3:Q$386)&gt;10,IF(AND(ISNUMBER('Test Sample Data'!Q366),'Test Sample Data'!Q366&lt;35,'Test Sample Data'!Q366&gt;0),'Test Sample Data'!Q366-'Choose Housekeeping Genes'!R$27,35-'Choose Housekeeping Genes'!R$27),"")</f>
        <v/>
      </c>
      <c r="R366" s="132" t="str">
        <f>IF(SUM('Test Sample Data'!R$3:R$386)&gt;10,IF(AND(ISNUMBER('Test Sample Data'!R366),'Test Sample Data'!R366&lt;35,'Test Sample Data'!R366&gt;0),'Test Sample Data'!R366-'Choose Housekeeping Genes'!S$27,35-'Choose Housekeeping Genes'!S$27),"")</f>
        <v/>
      </c>
      <c r="S366" s="132" t="str">
        <f>IF(SUM('Test Sample Data'!S$3:S$386)&gt;10,IF(AND(ISNUMBER('Test Sample Data'!S366),'Test Sample Data'!S366&lt;35,'Test Sample Data'!S366&gt;0),'Test Sample Data'!S366-'Choose Housekeeping Genes'!T$27,35-'Choose Housekeeping Genes'!T$27),"")</f>
        <v/>
      </c>
      <c r="T366" s="132" t="str">
        <f>IF(SUM('Test Sample Data'!T$3:T$386)&gt;10,IF(AND(ISNUMBER('Test Sample Data'!T366),'Test Sample Data'!T366&lt;35,'Test Sample Data'!T366&gt;0),'Test Sample Data'!T366-'Choose Housekeeping Genes'!U$27,35-'Choose Housekeeping Genes'!U$27),"")</f>
        <v/>
      </c>
      <c r="U366" s="132" t="str">
        <f>IF(SUM('Test Sample Data'!U$3:U$386)&gt;10,IF(AND(ISNUMBER('Test Sample Data'!U366),'Test Sample Data'!U366&lt;35,'Test Sample Data'!U366&gt;0),'Test Sample Data'!U366-'Choose Housekeeping Genes'!V$27,35-'Choose Housekeeping Genes'!V$27),"")</f>
        <v/>
      </c>
      <c r="V366" s="132" t="str">
        <f>IF(SUM('Test Sample Data'!V$3:V$386)&gt;10,IF(AND(ISNUMBER('Test Sample Data'!V366),'Test Sample Data'!V366&lt;35,'Test Sample Data'!V366&gt;0),'Test Sample Data'!V366-'Choose Housekeeping Genes'!W$27,35-'Choose Housekeeping Genes'!W$27),"")</f>
        <v/>
      </c>
      <c r="W366" s="140" t="str">
        <f>'Control Sample Data'!A366</f>
        <v>TRERNA1</v>
      </c>
      <c r="X366" s="141" t="s">
        <v>412</v>
      </c>
      <c r="Y366" s="132" t="str">
        <f>IF(SUM('Control Sample Data'!C$3:C$386)&gt;10,IF(AND(ISNUMBER('Control Sample Data'!C366),'Control Sample Data'!C366&lt;35,'Control Sample Data'!C366&gt;0),'Control Sample Data'!C366-'Choose Housekeeping Genes'!AA$27,35-'Choose Housekeeping Genes'!AA$27),"")</f>
        <v/>
      </c>
      <c r="Z366" s="132" t="str">
        <f>IF(SUM('Control Sample Data'!D$3:D$386)&gt;10,IF(AND(ISNUMBER('Control Sample Data'!D366),'Control Sample Data'!D366&lt;35,'Control Sample Data'!D366&gt;0),'Control Sample Data'!D366-'Choose Housekeeping Genes'!AB$27,35-'Choose Housekeeping Genes'!AB$27),"")</f>
        <v/>
      </c>
      <c r="AA366" s="132" t="str">
        <f>IF(SUM('Control Sample Data'!E$3:E$386)&gt;10,IF(AND(ISNUMBER('Control Sample Data'!E366),'Control Sample Data'!E366&lt;35,'Control Sample Data'!E366&gt;0),'Control Sample Data'!E366-'Choose Housekeeping Genes'!AC$27,35-'Choose Housekeeping Genes'!AC$27),"")</f>
        <v/>
      </c>
      <c r="AB366" s="132" t="str">
        <f>IF(SUM('Control Sample Data'!F$3:F$386)&gt;10,IF(AND(ISNUMBER('Control Sample Data'!F366),'Control Sample Data'!F366&lt;35,'Control Sample Data'!F366&gt;0),'Control Sample Data'!F366-'Choose Housekeeping Genes'!AD$27,35-'Choose Housekeeping Genes'!AD$27),"")</f>
        <v/>
      </c>
      <c r="AC366" s="132" t="str">
        <f>IF(SUM('Control Sample Data'!G$3:G$386)&gt;10,IF(AND(ISNUMBER('Control Sample Data'!G366),'Control Sample Data'!G366&lt;35,'Control Sample Data'!G366&gt;0),'Control Sample Data'!G366-'Choose Housekeeping Genes'!AE$27,35-'Choose Housekeeping Genes'!AE$27),"")</f>
        <v/>
      </c>
      <c r="AD366" s="132" t="str">
        <f>IF(SUM('Control Sample Data'!H$3:H$386)&gt;10,IF(AND(ISNUMBER('Control Sample Data'!H366),'Control Sample Data'!H366&lt;35,'Control Sample Data'!H366&gt;0),'Control Sample Data'!H366-'Choose Housekeeping Genes'!AF$27,35-'Choose Housekeeping Genes'!AF$27),"")</f>
        <v/>
      </c>
      <c r="AE366" s="132" t="str">
        <f>IF(SUM('Control Sample Data'!I$3:I$386)&gt;10,IF(AND(ISNUMBER('Control Sample Data'!I366),'Control Sample Data'!I366&lt;35,'Control Sample Data'!I366&gt;0),'Control Sample Data'!I366-'Choose Housekeeping Genes'!AG$27,35-'Choose Housekeeping Genes'!AG$27),"")</f>
        <v/>
      </c>
      <c r="AF366" s="132" t="str">
        <f>IF(SUM('Control Sample Data'!J$3:J$386)&gt;10,IF(AND(ISNUMBER('Control Sample Data'!J366),'Control Sample Data'!J366&lt;35,'Control Sample Data'!J366&gt;0),'Control Sample Data'!J366-'Choose Housekeeping Genes'!AH$27,35-'Choose Housekeeping Genes'!AH$27),"")</f>
        <v/>
      </c>
      <c r="AG366" s="132" t="str">
        <f>IF(SUM('Control Sample Data'!K$3:K$386)&gt;10,IF(AND(ISNUMBER('Control Sample Data'!K366),'Control Sample Data'!K366&lt;35,'Control Sample Data'!K366&gt;0),'Control Sample Data'!K366-'Choose Housekeeping Genes'!AI$27,35-'Choose Housekeeping Genes'!AI$27),"")</f>
        <v/>
      </c>
      <c r="AH366" s="132" t="str">
        <f>IF(SUM('Control Sample Data'!L$3:L$386)&gt;10,IF(AND(ISNUMBER('Control Sample Data'!L366),'Control Sample Data'!L366&lt;35,'Control Sample Data'!L366&gt;0),'Control Sample Data'!L366-'Choose Housekeeping Genes'!AJ$27,35-'Choose Housekeeping Genes'!AJ$27),"")</f>
        <v/>
      </c>
      <c r="AI366" s="132" t="str">
        <f>IF(SUM('Control Sample Data'!M$3:M$386)&gt;10,IF(AND(ISNUMBER('Control Sample Data'!M366),'Control Sample Data'!M366&lt;35,'Control Sample Data'!M366&gt;0),'Control Sample Data'!M366-'Choose Housekeeping Genes'!AK$27,35-'Choose Housekeeping Genes'!AK$27),"")</f>
        <v/>
      </c>
      <c r="AJ366" s="132" t="str">
        <f>IF(SUM('Control Sample Data'!N$3:N$386)&gt;10,IF(AND(ISNUMBER('Control Sample Data'!N366),'Control Sample Data'!N366&lt;35,'Control Sample Data'!N366&gt;0),'Control Sample Data'!N366-'Choose Housekeeping Genes'!AL$27,35-'Choose Housekeeping Genes'!AL$27),"")</f>
        <v/>
      </c>
      <c r="AK366" s="132" t="str">
        <f>IF(SUM('Control Sample Data'!O$3:O$386)&gt;10,IF(AND(ISNUMBER('Control Sample Data'!O366),'Control Sample Data'!O366&lt;35,'Control Sample Data'!O366&gt;0),'Control Sample Data'!O366-'Choose Housekeeping Genes'!AM$27,35-'Choose Housekeeping Genes'!AM$27),"")</f>
        <v/>
      </c>
      <c r="AL366" s="132" t="str">
        <f>IF(SUM('Control Sample Data'!P$3:P$386)&gt;10,IF(AND(ISNUMBER('Control Sample Data'!P366),'Control Sample Data'!P366&lt;35,'Control Sample Data'!P366&gt;0),'Control Sample Data'!P366-'Choose Housekeeping Genes'!AN$27,35-'Choose Housekeeping Genes'!AN$27),"")</f>
        <v/>
      </c>
      <c r="AM366" s="132" t="str">
        <f>IF(SUM('Control Sample Data'!Q$3:Q$386)&gt;10,IF(AND(ISNUMBER('Control Sample Data'!Q366),'Control Sample Data'!Q366&lt;35,'Control Sample Data'!Q366&gt;0),'Control Sample Data'!Q366-'Choose Housekeeping Genes'!AO$27,35-'Choose Housekeeping Genes'!AO$27),"")</f>
        <v/>
      </c>
      <c r="AN366" s="132" t="str">
        <f>IF(SUM('Control Sample Data'!R$3:R$386)&gt;10,IF(AND(ISNUMBER('Control Sample Data'!R366),'Control Sample Data'!R366&lt;35,'Control Sample Data'!R366&gt;0),'Control Sample Data'!R366-'Choose Housekeeping Genes'!AP$27,35-'Choose Housekeeping Genes'!AP$27),"")</f>
        <v/>
      </c>
      <c r="AO366" s="132" t="str">
        <f>IF(SUM('Control Sample Data'!S$3:S$386)&gt;10,IF(AND(ISNUMBER('Control Sample Data'!S366),'Control Sample Data'!S366&lt;35,'Control Sample Data'!S366&gt;0),'Control Sample Data'!S366-'Choose Housekeeping Genes'!AQ$27,35-'Choose Housekeeping Genes'!AQ$27),"")</f>
        <v/>
      </c>
      <c r="AP366" s="132" t="str">
        <f>IF(SUM('Control Sample Data'!T$3:T$386)&gt;10,IF(AND(ISNUMBER('Control Sample Data'!T366),'Control Sample Data'!T366&lt;35,'Control Sample Data'!T366&gt;0),'Control Sample Data'!T366-'Choose Housekeeping Genes'!AR$27,35-'Choose Housekeeping Genes'!AR$27),"")</f>
        <v/>
      </c>
      <c r="AQ366" s="132" t="str">
        <f>IF(SUM('Control Sample Data'!U$3:U$386)&gt;10,IF(AND(ISNUMBER('Control Sample Data'!U366),'Control Sample Data'!U366&lt;35,'Control Sample Data'!U366&gt;0),'Control Sample Data'!U366-'Choose Housekeeping Genes'!AS$27,35-'Choose Housekeeping Genes'!AS$27),"")</f>
        <v/>
      </c>
      <c r="AR366" s="132" t="str">
        <f>IF(SUM('Control Sample Data'!V$3:V$386)&gt;10,IF(AND(ISNUMBER('Control Sample Data'!V366),'Control Sample Data'!V366&lt;35,'Control Sample Data'!V366&gt;0),'Control Sample Data'!V366-'Choose Housekeeping Genes'!AT$27,35-'Choose Housekeeping Genes'!AT$27),"")</f>
        <v/>
      </c>
      <c r="AS366" s="135" t="str">
        <f>'Control Sample Data'!A366</f>
        <v>TRERNA1</v>
      </c>
      <c r="AT366" s="35" t="s">
        <v>412</v>
      </c>
      <c r="AU366" s="132" t="str">
        <f ca="1">IF(ISNUMBER(C366-'Choose Housekeeping Genes'!D$17),C366-'Choose Housekeeping Genes'!D$17,"")</f>
        <v/>
      </c>
      <c r="AV366" s="132" t="str">
        <f ca="1">IF(ISNUMBER(D366-'Choose Housekeeping Genes'!E$17),D366-'Choose Housekeeping Genes'!E$17,"")</f>
        <v/>
      </c>
      <c r="AW366" s="132" t="str">
        <f ca="1">IF(ISNUMBER(E366-'Choose Housekeeping Genes'!F$17),E366-'Choose Housekeeping Genes'!F$17,"")</f>
        <v/>
      </c>
      <c r="AX366" s="132" t="str">
        <f ca="1">IF(ISNUMBER(F366-'Choose Housekeeping Genes'!G$17),F366-'Choose Housekeeping Genes'!G$17,"")</f>
        <v/>
      </c>
      <c r="AY366" s="132" t="str">
        <f ca="1">IF(ISNUMBER(G366-'Choose Housekeeping Genes'!H$17),G366-'Choose Housekeeping Genes'!H$17,"")</f>
        <v/>
      </c>
      <c r="AZ366" s="132" t="str">
        <f ca="1">IF(ISNUMBER(H366-'Choose Housekeeping Genes'!I$17),H366-'Choose Housekeeping Genes'!I$17,"")</f>
        <v/>
      </c>
      <c r="BA366" s="132" t="str">
        <f ca="1">IF(ISNUMBER(I366-'Choose Housekeeping Genes'!J$17),I366-'Choose Housekeeping Genes'!J$17,"")</f>
        <v/>
      </c>
      <c r="BB366" s="132" t="str">
        <f ca="1">IF(ISNUMBER(J366-'Choose Housekeeping Genes'!K$17),J366-'Choose Housekeeping Genes'!K$17,"")</f>
        <v/>
      </c>
      <c r="BC366" s="132" t="str">
        <f ca="1">IF(ISNUMBER(K366-'Choose Housekeeping Genes'!L$17),K366-'Choose Housekeeping Genes'!L$17,"")</f>
        <v/>
      </c>
      <c r="BD366" s="132" t="str">
        <f ca="1">IF(ISNUMBER(L366-'Choose Housekeeping Genes'!M$17),L366-'Choose Housekeeping Genes'!M$17,"")</f>
        <v/>
      </c>
      <c r="BE366" s="132" t="str">
        <f ca="1">IF(ISNUMBER(M366-'Choose Housekeeping Genes'!N$17),M366-'Choose Housekeeping Genes'!N$17,"")</f>
        <v/>
      </c>
      <c r="BF366" s="132" t="str">
        <f ca="1">IF(ISNUMBER(N366-'Choose Housekeeping Genes'!O$17),N366-'Choose Housekeeping Genes'!O$17,"")</f>
        <v/>
      </c>
      <c r="BG366" s="132" t="str">
        <f ca="1">IF(ISNUMBER(O366-'Choose Housekeeping Genes'!P$17),O366-'Choose Housekeeping Genes'!P$17,"")</f>
        <v/>
      </c>
      <c r="BH366" s="132" t="str">
        <f ca="1">IF(ISNUMBER(P366-'Choose Housekeeping Genes'!Q$17),P366-'Choose Housekeeping Genes'!Q$17,"")</f>
        <v/>
      </c>
      <c r="BI366" s="132" t="str">
        <f ca="1">IF(ISNUMBER(Q366-'Choose Housekeeping Genes'!R$17),Q366-'Choose Housekeeping Genes'!R$17,"")</f>
        <v/>
      </c>
      <c r="BJ366" s="132" t="str">
        <f ca="1">IF(ISNUMBER(R366-'Choose Housekeeping Genes'!S$17),R366-'Choose Housekeeping Genes'!S$17,"")</f>
        <v/>
      </c>
      <c r="BK366" s="132" t="str">
        <f ca="1">IF(ISNUMBER(S366-'Choose Housekeeping Genes'!T$17),S366-'Choose Housekeeping Genes'!T$17,"")</f>
        <v/>
      </c>
      <c r="BL366" s="132" t="str">
        <f ca="1">IF(ISNUMBER(T366-'Choose Housekeeping Genes'!U$17),T366-'Choose Housekeeping Genes'!U$17,"")</f>
        <v/>
      </c>
      <c r="BM366" s="132" t="str">
        <f ca="1">IF(ISNUMBER(U366-'Choose Housekeeping Genes'!V$17),U366-'Choose Housekeeping Genes'!V$17,"")</f>
        <v/>
      </c>
      <c r="BN366" s="132" t="str">
        <f ca="1">IF(ISNUMBER(V366-'Choose Housekeeping Genes'!W$17),V366-'Choose Housekeeping Genes'!W$17,"")</f>
        <v/>
      </c>
      <c r="BO366" s="142" t="str">
        <f t="shared" si="20"/>
        <v>TRERNA1</v>
      </c>
      <c r="BP366" s="141" t="s">
        <v>412</v>
      </c>
      <c r="BQ366" s="132" t="str">
        <f ca="1">IF(ISNUMBER(Y366-'Choose Housekeeping Genes'!AA$17),Y366-'Choose Housekeeping Genes'!AA$17,"")</f>
        <v/>
      </c>
      <c r="BR366" s="132" t="str">
        <f ca="1">IF(ISNUMBER(Z366-'Choose Housekeeping Genes'!AB$17),Z366-'Choose Housekeeping Genes'!AB$17,"")</f>
        <v/>
      </c>
      <c r="BS366" s="132" t="str">
        <f ca="1">IF(ISNUMBER(AA366-'Choose Housekeeping Genes'!AC$17),AA366-'Choose Housekeeping Genes'!AC$17,"")</f>
        <v/>
      </c>
      <c r="BT366" s="132" t="str">
        <f ca="1">IF(ISNUMBER(AB366-'Choose Housekeeping Genes'!AD$17),AB366-'Choose Housekeeping Genes'!AD$17,"")</f>
        <v/>
      </c>
      <c r="BU366" s="132" t="str">
        <f ca="1">IF(ISNUMBER(AC366-'Choose Housekeeping Genes'!AE$17),AC366-'Choose Housekeeping Genes'!AE$17,"")</f>
        <v/>
      </c>
      <c r="BV366" s="132" t="str">
        <f ca="1">IF(ISNUMBER(AD366-'Choose Housekeeping Genes'!AF$17),AD366-'Choose Housekeeping Genes'!AF$17,"")</f>
        <v/>
      </c>
      <c r="BW366" s="132" t="str">
        <f ca="1">IF(ISNUMBER(AE366-'Choose Housekeeping Genes'!AG$17),AE366-'Choose Housekeeping Genes'!AG$17,"")</f>
        <v/>
      </c>
      <c r="BX366" s="132" t="str">
        <f ca="1">IF(ISNUMBER(AF366-'Choose Housekeeping Genes'!AH$17),AF366-'Choose Housekeeping Genes'!AH$17,"")</f>
        <v/>
      </c>
      <c r="BY366" s="132" t="str">
        <f ca="1">IF(ISNUMBER(AG366-'Choose Housekeeping Genes'!AI$17),AG366-'Choose Housekeeping Genes'!AI$17,"")</f>
        <v/>
      </c>
      <c r="BZ366" s="132" t="str">
        <f ca="1">IF(ISNUMBER(AH366-'Choose Housekeeping Genes'!AJ$17),AH366-'Choose Housekeeping Genes'!AJ$17,"")</f>
        <v/>
      </c>
      <c r="CA366" s="132" t="str">
        <f ca="1">IF(ISNUMBER(AI366-'Choose Housekeeping Genes'!AK$17),AI366-'Choose Housekeeping Genes'!AK$17,"")</f>
        <v/>
      </c>
      <c r="CB366" s="132" t="str">
        <f ca="1">IF(ISNUMBER(AJ366-'Choose Housekeeping Genes'!AL$17),AJ366-'Choose Housekeeping Genes'!AL$17,"")</f>
        <v/>
      </c>
      <c r="CC366" s="132" t="str">
        <f ca="1">IF(ISNUMBER(AK366-'Choose Housekeeping Genes'!AM$17),AK366-'Choose Housekeeping Genes'!AM$17,"")</f>
        <v/>
      </c>
      <c r="CD366" s="132" t="str">
        <f ca="1">IF(ISNUMBER(AL366-'Choose Housekeeping Genes'!AN$17),AL366-'Choose Housekeeping Genes'!AN$17,"")</f>
        <v/>
      </c>
      <c r="CE366" s="132" t="str">
        <f ca="1">IF(ISNUMBER(AM366-'Choose Housekeeping Genes'!AO$17),AM366-'Choose Housekeeping Genes'!AO$17,"")</f>
        <v/>
      </c>
      <c r="CF366" s="132" t="str">
        <f ca="1">IF(ISNUMBER(AN366-'Choose Housekeeping Genes'!AP$17),AN366-'Choose Housekeeping Genes'!AP$17,"")</f>
        <v/>
      </c>
      <c r="CG366" s="132" t="str">
        <f ca="1">IF(ISNUMBER(AO366-'Choose Housekeeping Genes'!AQ$17),AO366-'Choose Housekeeping Genes'!AQ$17,"")</f>
        <v/>
      </c>
      <c r="CH366" s="132" t="str">
        <f ca="1">IF(ISNUMBER(AP366-'Choose Housekeeping Genes'!AR$17),AP366-'Choose Housekeeping Genes'!AR$17,"")</f>
        <v/>
      </c>
      <c r="CI366" s="132" t="str">
        <f ca="1">IF(ISNUMBER(AQ366-'Choose Housekeeping Genes'!AS$17),AQ366-'Choose Housekeeping Genes'!AS$17,"")</f>
        <v/>
      </c>
      <c r="CJ366" s="132" t="str">
        <f ca="1">IF(ISNUMBER(AR366-'Choose Housekeeping Genes'!AT$17),AR366-'Choose Housekeeping Genes'!AT$17,"")</f>
        <v/>
      </c>
      <c r="CK366" s="137" t="e">
        <f t="shared" ca="1" si="18"/>
        <v>#DIV/0!</v>
      </c>
      <c r="CL366" s="138" t="e">
        <f t="shared" ca="1" si="19"/>
        <v>#DIV/0!</v>
      </c>
    </row>
    <row r="367" spans="1:90" ht="12.75" x14ac:dyDescent="0.15">
      <c r="A367" s="131" t="str">
        <f>'Transcript table'!C367</f>
        <v>LOC100129973</v>
      </c>
      <c r="B367" s="35" t="s">
        <v>413</v>
      </c>
      <c r="C367" s="132" t="str">
        <f>IF(SUM('Test Sample Data'!C$3:C$386)&gt;10,IF(AND(ISNUMBER('Test Sample Data'!C367),'Test Sample Data'!C367&lt;35,'Test Sample Data'!C367&gt;0),'Test Sample Data'!C367-'Choose Housekeeping Genes'!D$27,35-'Choose Housekeeping Genes'!D$27),"")</f>
        <v/>
      </c>
      <c r="D367" s="132" t="str">
        <f>IF(SUM('Test Sample Data'!D$3:D$386)&gt;10,IF(AND(ISNUMBER('Test Sample Data'!D367),'Test Sample Data'!D367&lt;35,'Test Sample Data'!D367&gt;0),'Test Sample Data'!D367-'Choose Housekeeping Genes'!E$27,35-'Choose Housekeeping Genes'!E$27),"")</f>
        <v/>
      </c>
      <c r="E367" s="132" t="str">
        <f>IF(SUM('Test Sample Data'!E$3:E$386)&gt;10,IF(AND(ISNUMBER('Test Sample Data'!E367),'Test Sample Data'!E367&lt;35,'Test Sample Data'!E367&gt;0),'Test Sample Data'!E367-'Choose Housekeeping Genes'!F$27,35-'Choose Housekeeping Genes'!F$27),"")</f>
        <v/>
      </c>
      <c r="F367" s="132" t="str">
        <f>IF(SUM('Test Sample Data'!F$3:F$386)&gt;10,IF(AND(ISNUMBER('Test Sample Data'!F367),'Test Sample Data'!F367&lt;35,'Test Sample Data'!F367&gt;0),'Test Sample Data'!F367-'Choose Housekeeping Genes'!G$27,35-'Choose Housekeeping Genes'!G$27),"")</f>
        <v/>
      </c>
      <c r="G367" s="132" t="str">
        <f>IF(SUM('Test Sample Data'!G$3:G$386)&gt;10,IF(AND(ISNUMBER('Test Sample Data'!G367),'Test Sample Data'!G367&lt;35,'Test Sample Data'!G367&gt;0),'Test Sample Data'!G367-'Choose Housekeeping Genes'!H$27,35-'Choose Housekeeping Genes'!H$27),"")</f>
        <v/>
      </c>
      <c r="H367" s="132" t="str">
        <f>IF(SUM('Test Sample Data'!H$3:H$386)&gt;10,IF(AND(ISNUMBER('Test Sample Data'!H367),'Test Sample Data'!H367&lt;35,'Test Sample Data'!H367&gt;0),'Test Sample Data'!H367-'Choose Housekeeping Genes'!I$27,35-'Choose Housekeeping Genes'!I$27),"")</f>
        <v/>
      </c>
      <c r="I367" s="132" t="str">
        <f>IF(SUM('Test Sample Data'!I$3:I$386)&gt;10,IF(AND(ISNUMBER('Test Sample Data'!I367),'Test Sample Data'!I367&lt;35,'Test Sample Data'!I367&gt;0),'Test Sample Data'!I367-'Choose Housekeeping Genes'!J$27,35-'Choose Housekeeping Genes'!J$27),"")</f>
        <v/>
      </c>
      <c r="J367" s="132" t="str">
        <f>IF(SUM('Test Sample Data'!J$3:J$386)&gt;10,IF(AND(ISNUMBER('Test Sample Data'!J367),'Test Sample Data'!J367&lt;35,'Test Sample Data'!J367&gt;0),'Test Sample Data'!J367-'Choose Housekeeping Genes'!K$27,35-'Choose Housekeeping Genes'!K$27),"")</f>
        <v/>
      </c>
      <c r="K367" s="132" t="str">
        <f>IF(SUM('Test Sample Data'!K$3:K$386)&gt;10,IF(AND(ISNUMBER('Test Sample Data'!K367),'Test Sample Data'!K367&lt;35,'Test Sample Data'!K367&gt;0),'Test Sample Data'!K367-'Choose Housekeeping Genes'!L$27,35-'Choose Housekeeping Genes'!L$27),"")</f>
        <v/>
      </c>
      <c r="L367" s="132" t="str">
        <f>IF(SUM('Test Sample Data'!L$3:L$386)&gt;10,IF(AND(ISNUMBER('Test Sample Data'!L367),'Test Sample Data'!L367&lt;35,'Test Sample Data'!L367&gt;0),'Test Sample Data'!L367-'Choose Housekeeping Genes'!M$27,35-'Choose Housekeeping Genes'!M$27),"")</f>
        <v/>
      </c>
      <c r="M367" s="132" t="str">
        <f>IF(SUM('Test Sample Data'!M$3:M$386)&gt;10,IF(AND(ISNUMBER('Test Sample Data'!M367),'Test Sample Data'!M367&lt;35,'Test Sample Data'!M367&gt;0),'Test Sample Data'!M367-'Choose Housekeeping Genes'!N$27,35-'Choose Housekeeping Genes'!N$27),"")</f>
        <v/>
      </c>
      <c r="N367" s="132" t="str">
        <f>IF(SUM('Test Sample Data'!N$3:N$386)&gt;10,IF(AND(ISNUMBER('Test Sample Data'!N367),'Test Sample Data'!N367&lt;35,'Test Sample Data'!N367&gt;0),'Test Sample Data'!N367-'Choose Housekeeping Genes'!O$27,35-'Choose Housekeeping Genes'!O$27),"")</f>
        <v/>
      </c>
      <c r="O367" s="132" t="str">
        <f>IF(SUM('Test Sample Data'!O$3:O$386)&gt;10,IF(AND(ISNUMBER('Test Sample Data'!O367),'Test Sample Data'!O367&lt;35,'Test Sample Data'!O367&gt;0),'Test Sample Data'!O367-'Choose Housekeeping Genes'!P$27,35-'Choose Housekeeping Genes'!P$27),"")</f>
        <v/>
      </c>
      <c r="P367" s="132" t="str">
        <f>IF(SUM('Test Sample Data'!P$3:P$386)&gt;10,IF(AND(ISNUMBER('Test Sample Data'!P367),'Test Sample Data'!P367&lt;35,'Test Sample Data'!P367&gt;0),'Test Sample Data'!P367-'Choose Housekeeping Genes'!Q$27,35-'Choose Housekeeping Genes'!Q$27),"")</f>
        <v/>
      </c>
      <c r="Q367" s="132" t="str">
        <f>IF(SUM('Test Sample Data'!Q$3:Q$386)&gt;10,IF(AND(ISNUMBER('Test Sample Data'!Q367),'Test Sample Data'!Q367&lt;35,'Test Sample Data'!Q367&gt;0),'Test Sample Data'!Q367-'Choose Housekeeping Genes'!R$27,35-'Choose Housekeeping Genes'!R$27),"")</f>
        <v/>
      </c>
      <c r="R367" s="132" t="str">
        <f>IF(SUM('Test Sample Data'!R$3:R$386)&gt;10,IF(AND(ISNUMBER('Test Sample Data'!R367),'Test Sample Data'!R367&lt;35,'Test Sample Data'!R367&gt;0),'Test Sample Data'!R367-'Choose Housekeeping Genes'!S$27,35-'Choose Housekeeping Genes'!S$27),"")</f>
        <v/>
      </c>
      <c r="S367" s="132" t="str">
        <f>IF(SUM('Test Sample Data'!S$3:S$386)&gt;10,IF(AND(ISNUMBER('Test Sample Data'!S367),'Test Sample Data'!S367&lt;35,'Test Sample Data'!S367&gt;0),'Test Sample Data'!S367-'Choose Housekeeping Genes'!T$27,35-'Choose Housekeeping Genes'!T$27),"")</f>
        <v/>
      </c>
      <c r="T367" s="132" t="str">
        <f>IF(SUM('Test Sample Data'!T$3:T$386)&gt;10,IF(AND(ISNUMBER('Test Sample Data'!T367),'Test Sample Data'!T367&lt;35,'Test Sample Data'!T367&gt;0),'Test Sample Data'!T367-'Choose Housekeeping Genes'!U$27,35-'Choose Housekeeping Genes'!U$27),"")</f>
        <v/>
      </c>
      <c r="U367" s="132" t="str">
        <f>IF(SUM('Test Sample Data'!U$3:U$386)&gt;10,IF(AND(ISNUMBER('Test Sample Data'!U367),'Test Sample Data'!U367&lt;35,'Test Sample Data'!U367&gt;0),'Test Sample Data'!U367-'Choose Housekeeping Genes'!V$27,35-'Choose Housekeeping Genes'!V$27),"")</f>
        <v/>
      </c>
      <c r="V367" s="132" t="str">
        <f>IF(SUM('Test Sample Data'!V$3:V$386)&gt;10,IF(AND(ISNUMBER('Test Sample Data'!V367),'Test Sample Data'!V367&lt;35,'Test Sample Data'!V367&gt;0),'Test Sample Data'!V367-'Choose Housekeeping Genes'!W$27,35-'Choose Housekeeping Genes'!W$27),"")</f>
        <v/>
      </c>
      <c r="W367" s="140" t="str">
        <f>'Control Sample Data'!A367</f>
        <v>LOC100129973</v>
      </c>
      <c r="X367" s="141" t="s">
        <v>413</v>
      </c>
      <c r="Y367" s="132" t="str">
        <f>IF(SUM('Control Sample Data'!C$3:C$386)&gt;10,IF(AND(ISNUMBER('Control Sample Data'!C367),'Control Sample Data'!C367&lt;35,'Control Sample Data'!C367&gt;0),'Control Sample Data'!C367-'Choose Housekeeping Genes'!AA$27,35-'Choose Housekeeping Genes'!AA$27),"")</f>
        <v/>
      </c>
      <c r="Z367" s="132" t="str">
        <f>IF(SUM('Control Sample Data'!D$3:D$386)&gt;10,IF(AND(ISNUMBER('Control Sample Data'!D367),'Control Sample Data'!D367&lt;35,'Control Sample Data'!D367&gt;0),'Control Sample Data'!D367-'Choose Housekeeping Genes'!AB$27,35-'Choose Housekeeping Genes'!AB$27),"")</f>
        <v/>
      </c>
      <c r="AA367" s="132" t="str">
        <f>IF(SUM('Control Sample Data'!E$3:E$386)&gt;10,IF(AND(ISNUMBER('Control Sample Data'!E367),'Control Sample Data'!E367&lt;35,'Control Sample Data'!E367&gt;0),'Control Sample Data'!E367-'Choose Housekeeping Genes'!AC$27,35-'Choose Housekeeping Genes'!AC$27),"")</f>
        <v/>
      </c>
      <c r="AB367" s="132" t="str">
        <f>IF(SUM('Control Sample Data'!F$3:F$386)&gt;10,IF(AND(ISNUMBER('Control Sample Data'!F367),'Control Sample Data'!F367&lt;35,'Control Sample Data'!F367&gt;0),'Control Sample Data'!F367-'Choose Housekeeping Genes'!AD$27,35-'Choose Housekeeping Genes'!AD$27),"")</f>
        <v/>
      </c>
      <c r="AC367" s="132" t="str">
        <f>IF(SUM('Control Sample Data'!G$3:G$386)&gt;10,IF(AND(ISNUMBER('Control Sample Data'!G367),'Control Sample Data'!G367&lt;35,'Control Sample Data'!G367&gt;0),'Control Sample Data'!G367-'Choose Housekeeping Genes'!AE$27,35-'Choose Housekeeping Genes'!AE$27),"")</f>
        <v/>
      </c>
      <c r="AD367" s="132" t="str">
        <f>IF(SUM('Control Sample Data'!H$3:H$386)&gt;10,IF(AND(ISNUMBER('Control Sample Data'!H367),'Control Sample Data'!H367&lt;35,'Control Sample Data'!H367&gt;0),'Control Sample Data'!H367-'Choose Housekeeping Genes'!AF$27,35-'Choose Housekeeping Genes'!AF$27),"")</f>
        <v/>
      </c>
      <c r="AE367" s="132" t="str">
        <f>IF(SUM('Control Sample Data'!I$3:I$386)&gt;10,IF(AND(ISNUMBER('Control Sample Data'!I367),'Control Sample Data'!I367&lt;35,'Control Sample Data'!I367&gt;0),'Control Sample Data'!I367-'Choose Housekeeping Genes'!AG$27,35-'Choose Housekeeping Genes'!AG$27),"")</f>
        <v/>
      </c>
      <c r="AF367" s="132" t="str">
        <f>IF(SUM('Control Sample Data'!J$3:J$386)&gt;10,IF(AND(ISNUMBER('Control Sample Data'!J367),'Control Sample Data'!J367&lt;35,'Control Sample Data'!J367&gt;0),'Control Sample Data'!J367-'Choose Housekeeping Genes'!AH$27,35-'Choose Housekeeping Genes'!AH$27),"")</f>
        <v/>
      </c>
      <c r="AG367" s="132" t="str">
        <f>IF(SUM('Control Sample Data'!K$3:K$386)&gt;10,IF(AND(ISNUMBER('Control Sample Data'!K367),'Control Sample Data'!K367&lt;35,'Control Sample Data'!K367&gt;0),'Control Sample Data'!K367-'Choose Housekeeping Genes'!AI$27,35-'Choose Housekeeping Genes'!AI$27),"")</f>
        <v/>
      </c>
      <c r="AH367" s="132" t="str">
        <f>IF(SUM('Control Sample Data'!L$3:L$386)&gt;10,IF(AND(ISNUMBER('Control Sample Data'!L367),'Control Sample Data'!L367&lt;35,'Control Sample Data'!L367&gt;0),'Control Sample Data'!L367-'Choose Housekeeping Genes'!AJ$27,35-'Choose Housekeeping Genes'!AJ$27),"")</f>
        <v/>
      </c>
      <c r="AI367" s="132" t="str">
        <f>IF(SUM('Control Sample Data'!M$3:M$386)&gt;10,IF(AND(ISNUMBER('Control Sample Data'!M367),'Control Sample Data'!M367&lt;35,'Control Sample Data'!M367&gt;0),'Control Sample Data'!M367-'Choose Housekeeping Genes'!AK$27,35-'Choose Housekeeping Genes'!AK$27),"")</f>
        <v/>
      </c>
      <c r="AJ367" s="132" t="str">
        <f>IF(SUM('Control Sample Data'!N$3:N$386)&gt;10,IF(AND(ISNUMBER('Control Sample Data'!N367),'Control Sample Data'!N367&lt;35,'Control Sample Data'!N367&gt;0),'Control Sample Data'!N367-'Choose Housekeeping Genes'!AL$27,35-'Choose Housekeeping Genes'!AL$27),"")</f>
        <v/>
      </c>
      <c r="AK367" s="132" t="str">
        <f>IF(SUM('Control Sample Data'!O$3:O$386)&gt;10,IF(AND(ISNUMBER('Control Sample Data'!O367),'Control Sample Data'!O367&lt;35,'Control Sample Data'!O367&gt;0),'Control Sample Data'!O367-'Choose Housekeeping Genes'!AM$27,35-'Choose Housekeeping Genes'!AM$27),"")</f>
        <v/>
      </c>
      <c r="AL367" s="132" t="str">
        <f>IF(SUM('Control Sample Data'!P$3:P$386)&gt;10,IF(AND(ISNUMBER('Control Sample Data'!P367),'Control Sample Data'!P367&lt;35,'Control Sample Data'!P367&gt;0),'Control Sample Data'!P367-'Choose Housekeeping Genes'!AN$27,35-'Choose Housekeeping Genes'!AN$27),"")</f>
        <v/>
      </c>
      <c r="AM367" s="132" t="str">
        <f>IF(SUM('Control Sample Data'!Q$3:Q$386)&gt;10,IF(AND(ISNUMBER('Control Sample Data'!Q367),'Control Sample Data'!Q367&lt;35,'Control Sample Data'!Q367&gt;0),'Control Sample Data'!Q367-'Choose Housekeeping Genes'!AO$27,35-'Choose Housekeeping Genes'!AO$27),"")</f>
        <v/>
      </c>
      <c r="AN367" s="132" t="str">
        <f>IF(SUM('Control Sample Data'!R$3:R$386)&gt;10,IF(AND(ISNUMBER('Control Sample Data'!R367),'Control Sample Data'!R367&lt;35,'Control Sample Data'!R367&gt;0),'Control Sample Data'!R367-'Choose Housekeeping Genes'!AP$27,35-'Choose Housekeeping Genes'!AP$27),"")</f>
        <v/>
      </c>
      <c r="AO367" s="132" t="str">
        <f>IF(SUM('Control Sample Data'!S$3:S$386)&gt;10,IF(AND(ISNUMBER('Control Sample Data'!S367),'Control Sample Data'!S367&lt;35,'Control Sample Data'!S367&gt;0),'Control Sample Data'!S367-'Choose Housekeeping Genes'!AQ$27,35-'Choose Housekeeping Genes'!AQ$27),"")</f>
        <v/>
      </c>
      <c r="AP367" s="132" t="str">
        <f>IF(SUM('Control Sample Data'!T$3:T$386)&gt;10,IF(AND(ISNUMBER('Control Sample Data'!T367),'Control Sample Data'!T367&lt;35,'Control Sample Data'!T367&gt;0),'Control Sample Data'!T367-'Choose Housekeeping Genes'!AR$27,35-'Choose Housekeeping Genes'!AR$27),"")</f>
        <v/>
      </c>
      <c r="AQ367" s="132" t="str">
        <f>IF(SUM('Control Sample Data'!U$3:U$386)&gt;10,IF(AND(ISNUMBER('Control Sample Data'!U367),'Control Sample Data'!U367&lt;35,'Control Sample Data'!U367&gt;0),'Control Sample Data'!U367-'Choose Housekeeping Genes'!AS$27,35-'Choose Housekeeping Genes'!AS$27),"")</f>
        <v/>
      </c>
      <c r="AR367" s="132" t="str">
        <f>IF(SUM('Control Sample Data'!V$3:V$386)&gt;10,IF(AND(ISNUMBER('Control Sample Data'!V367),'Control Sample Data'!V367&lt;35,'Control Sample Data'!V367&gt;0),'Control Sample Data'!V367-'Choose Housekeeping Genes'!AT$27,35-'Choose Housekeeping Genes'!AT$27),"")</f>
        <v/>
      </c>
      <c r="AS367" s="135" t="str">
        <f>'Control Sample Data'!A367</f>
        <v>LOC100129973</v>
      </c>
      <c r="AT367" s="35" t="s">
        <v>413</v>
      </c>
      <c r="AU367" s="132" t="str">
        <f ca="1">IF(ISNUMBER(C367-'Choose Housekeeping Genes'!D$17),C367-'Choose Housekeeping Genes'!D$17,"")</f>
        <v/>
      </c>
      <c r="AV367" s="132" t="str">
        <f ca="1">IF(ISNUMBER(D367-'Choose Housekeeping Genes'!E$17),D367-'Choose Housekeeping Genes'!E$17,"")</f>
        <v/>
      </c>
      <c r="AW367" s="132" t="str">
        <f ca="1">IF(ISNUMBER(E367-'Choose Housekeeping Genes'!F$17),E367-'Choose Housekeeping Genes'!F$17,"")</f>
        <v/>
      </c>
      <c r="AX367" s="132" t="str">
        <f ca="1">IF(ISNUMBER(F367-'Choose Housekeeping Genes'!G$17),F367-'Choose Housekeeping Genes'!G$17,"")</f>
        <v/>
      </c>
      <c r="AY367" s="132" t="str">
        <f ca="1">IF(ISNUMBER(G367-'Choose Housekeeping Genes'!H$17),G367-'Choose Housekeeping Genes'!H$17,"")</f>
        <v/>
      </c>
      <c r="AZ367" s="132" t="str">
        <f ca="1">IF(ISNUMBER(H367-'Choose Housekeeping Genes'!I$17),H367-'Choose Housekeeping Genes'!I$17,"")</f>
        <v/>
      </c>
      <c r="BA367" s="132" t="str">
        <f ca="1">IF(ISNUMBER(I367-'Choose Housekeeping Genes'!J$17),I367-'Choose Housekeeping Genes'!J$17,"")</f>
        <v/>
      </c>
      <c r="BB367" s="132" t="str">
        <f ca="1">IF(ISNUMBER(J367-'Choose Housekeeping Genes'!K$17),J367-'Choose Housekeeping Genes'!K$17,"")</f>
        <v/>
      </c>
      <c r="BC367" s="132" t="str">
        <f ca="1">IF(ISNUMBER(K367-'Choose Housekeeping Genes'!L$17),K367-'Choose Housekeeping Genes'!L$17,"")</f>
        <v/>
      </c>
      <c r="BD367" s="132" t="str">
        <f ca="1">IF(ISNUMBER(L367-'Choose Housekeeping Genes'!M$17),L367-'Choose Housekeeping Genes'!M$17,"")</f>
        <v/>
      </c>
      <c r="BE367" s="132" t="str">
        <f ca="1">IF(ISNUMBER(M367-'Choose Housekeeping Genes'!N$17),M367-'Choose Housekeeping Genes'!N$17,"")</f>
        <v/>
      </c>
      <c r="BF367" s="132" t="str">
        <f ca="1">IF(ISNUMBER(N367-'Choose Housekeeping Genes'!O$17),N367-'Choose Housekeeping Genes'!O$17,"")</f>
        <v/>
      </c>
      <c r="BG367" s="132" t="str">
        <f ca="1">IF(ISNUMBER(O367-'Choose Housekeeping Genes'!P$17),O367-'Choose Housekeeping Genes'!P$17,"")</f>
        <v/>
      </c>
      <c r="BH367" s="132" t="str">
        <f ca="1">IF(ISNUMBER(P367-'Choose Housekeeping Genes'!Q$17),P367-'Choose Housekeeping Genes'!Q$17,"")</f>
        <v/>
      </c>
      <c r="BI367" s="132" t="str">
        <f ca="1">IF(ISNUMBER(Q367-'Choose Housekeeping Genes'!R$17),Q367-'Choose Housekeeping Genes'!R$17,"")</f>
        <v/>
      </c>
      <c r="BJ367" s="132" t="str">
        <f ca="1">IF(ISNUMBER(R367-'Choose Housekeeping Genes'!S$17),R367-'Choose Housekeeping Genes'!S$17,"")</f>
        <v/>
      </c>
      <c r="BK367" s="132" t="str">
        <f ca="1">IF(ISNUMBER(S367-'Choose Housekeeping Genes'!T$17),S367-'Choose Housekeeping Genes'!T$17,"")</f>
        <v/>
      </c>
      <c r="BL367" s="132" t="str">
        <f ca="1">IF(ISNUMBER(T367-'Choose Housekeeping Genes'!U$17),T367-'Choose Housekeeping Genes'!U$17,"")</f>
        <v/>
      </c>
      <c r="BM367" s="132" t="str">
        <f ca="1">IF(ISNUMBER(U367-'Choose Housekeeping Genes'!V$17),U367-'Choose Housekeeping Genes'!V$17,"")</f>
        <v/>
      </c>
      <c r="BN367" s="132" t="str">
        <f ca="1">IF(ISNUMBER(V367-'Choose Housekeeping Genes'!W$17),V367-'Choose Housekeeping Genes'!W$17,"")</f>
        <v/>
      </c>
      <c r="BO367" s="142" t="str">
        <f t="shared" si="20"/>
        <v>LOC100129973</v>
      </c>
      <c r="BP367" s="141" t="s">
        <v>413</v>
      </c>
      <c r="BQ367" s="132" t="str">
        <f ca="1">IF(ISNUMBER(Y367-'Choose Housekeeping Genes'!AA$17),Y367-'Choose Housekeeping Genes'!AA$17,"")</f>
        <v/>
      </c>
      <c r="BR367" s="132" t="str">
        <f ca="1">IF(ISNUMBER(Z367-'Choose Housekeeping Genes'!AB$17),Z367-'Choose Housekeeping Genes'!AB$17,"")</f>
        <v/>
      </c>
      <c r="BS367" s="132" t="str">
        <f ca="1">IF(ISNUMBER(AA367-'Choose Housekeeping Genes'!AC$17),AA367-'Choose Housekeeping Genes'!AC$17,"")</f>
        <v/>
      </c>
      <c r="BT367" s="132" t="str">
        <f ca="1">IF(ISNUMBER(AB367-'Choose Housekeeping Genes'!AD$17),AB367-'Choose Housekeeping Genes'!AD$17,"")</f>
        <v/>
      </c>
      <c r="BU367" s="132" t="str">
        <f ca="1">IF(ISNUMBER(AC367-'Choose Housekeeping Genes'!AE$17),AC367-'Choose Housekeeping Genes'!AE$17,"")</f>
        <v/>
      </c>
      <c r="BV367" s="132" t="str">
        <f ca="1">IF(ISNUMBER(AD367-'Choose Housekeeping Genes'!AF$17),AD367-'Choose Housekeeping Genes'!AF$17,"")</f>
        <v/>
      </c>
      <c r="BW367" s="132" t="str">
        <f ca="1">IF(ISNUMBER(AE367-'Choose Housekeeping Genes'!AG$17),AE367-'Choose Housekeeping Genes'!AG$17,"")</f>
        <v/>
      </c>
      <c r="BX367" s="132" t="str">
        <f ca="1">IF(ISNUMBER(AF367-'Choose Housekeeping Genes'!AH$17),AF367-'Choose Housekeeping Genes'!AH$17,"")</f>
        <v/>
      </c>
      <c r="BY367" s="132" t="str">
        <f ca="1">IF(ISNUMBER(AG367-'Choose Housekeeping Genes'!AI$17),AG367-'Choose Housekeeping Genes'!AI$17,"")</f>
        <v/>
      </c>
      <c r="BZ367" s="132" t="str">
        <f ca="1">IF(ISNUMBER(AH367-'Choose Housekeeping Genes'!AJ$17),AH367-'Choose Housekeeping Genes'!AJ$17,"")</f>
        <v/>
      </c>
      <c r="CA367" s="132" t="str">
        <f ca="1">IF(ISNUMBER(AI367-'Choose Housekeeping Genes'!AK$17),AI367-'Choose Housekeeping Genes'!AK$17,"")</f>
        <v/>
      </c>
      <c r="CB367" s="132" t="str">
        <f ca="1">IF(ISNUMBER(AJ367-'Choose Housekeeping Genes'!AL$17),AJ367-'Choose Housekeeping Genes'!AL$17,"")</f>
        <v/>
      </c>
      <c r="CC367" s="132" t="str">
        <f ca="1">IF(ISNUMBER(AK367-'Choose Housekeeping Genes'!AM$17),AK367-'Choose Housekeeping Genes'!AM$17,"")</f>
        <v/>
      </c>
      <c r="CD367" s="132" t="str">
        <f ca="1">IF(ISNUMBER(AL367-'Choose Housekeeping Genes'!AN$17),AL367-'Choose Housekeeping Genes'!AN$17,"")</f>
        <v/>
      </c>
      <c r="CE367" s="132" t="str">
        <f ca="1">IF(ISNUMBER(AM367-'Choose Housekeeping Genes'!AO$17),AM367-'Choose Housekeeping Genes'!AO$17,"")</f>
        <v/>
      </c>
      <c r="CF367" s="132" t="str">
        <f ca="1">IF(ISNUMBER(AN367-'Choose Housekeeping Genes'!AP$17),AN367-'Choose Housekeeping Genes'!AP$17,"")</f>
        <v/>
      </c>
      <c r="CG367" s="132" t="str">
        <f ca="1">IF(ISNUMBER(AO367-'Choose Housekeeping Genes'!AQ$17),AO367-'Choose Housekeeping Genes'!AQ$17,"")</f>
        <v/>
      </c>
      <c r="CH367" s="132" t="str">
        <f ca="1">IF(ISNUMBER(AP367-'Choose Housekeeping Genes'!AR$17),AP367-'Choose Housekeeping Genes'!AR$17,"")</f>
        <v/>
      </c>
      <c r="CI367" s="132" t="str">
        <f ca="1">IF(ISNUMBER(AQ367-'Choose Housekeeping Genes'!AS$17),AQ367-'Choose Housekeeping Genes'!AS$17,"")</f>
        <v/>
      </c>
      <c r="CJ367" s="132" t="str">
        <f ca="1">IF(ISNUMBER(AR367-'Choose Housekeeping Genes'!AT$17),AR367-'Choose Housekeeping Genes'!AT$17,"")</f>
        <v/>
      </c>
      <c r="CK367" s="137" t="e">
        <f t="shared" ca="1" si="18"/>
        <v>#DIV/0!</v>
      </c>
      <c r="CL367" s="138" t="e">
        <f t="shared" ca="1" si="19"/>
        <v>#DIV/0!</v>
      </c>
    </row>
    <row r="368" spans="1:90" ht="12.75" x14ac:dyDescent="0.15">
      <c r="A368" s="131" t="str">
        <f>'Transcript table'!C368</f>
        <v>DBET</v>
      </c>
      <c r="B368" s="35" t="s">
        <v>414</v>
      </c>
      <c r="C368" s="132" t="str">
        <f>IF(SUM('Test Sample Data'!C$3:C$386)&gt;10,IF(AND(ISNUMBER('Test Sample Data'!C368),'Test Sample Data'!C368&lt;35,'Test Sample Data'!C368&gt;0),'Test Sample Data'!C368-'Choose Housekeeping Genes'!D$27,35-'Choose Housekeeping Genes'!D$27),"")</f>
        <v/>
      </c>
      <c r="D368" s="132" t="str">
        <f>IF(SUM('Test Sample Data'!D$3:D$386)&gt;10,IF(AND(ISNUMBER('Test Sample Data'!D368),'Test Sample Data'!D368&lt;35,'Test Sample Data'!D368&gt;0),'Test Sample Data'!D368-'Choose Housekeeping Genes'!E$27,35-'Choose Housekeeping Genes'!E$27),"")</f>
        <v/>
      </c>
      <c r="E368" s="132" t="str">
        <f>IF(SUM('Test Sample Data'!E$3:E$386)&gt;10,IF(AND(ISNUMBER('Test Sample Data'!E368),'Test Sample Data'!E368&lt;35,'Test Sample Data'!E368&gt;0),'Test Sample Data'!E368-'Choose Housekeeping Genes'!F$27,35-'Choose Housekeeping Genes'!F$27),"")</f>
        <v/>
      </c>
      <c r="F368" s="132" t="str">
        <f>IF(SUM('Test Sample Data'!F$3:F$386)&gt;10,IF(AND(ISNUMBER('Test Sample Data'!F368),'Test Sample Data'!F368&lt;35,'Test Sample Data'!F368&gt;0),'Test Sample Data'!F368-'Choose Housekeeping Genes'!G$27,35-'Choose Housekeeping Genes'!G$27),"")</f>
        <v/>
      </c>
      <c r="G368" s="132" t="str">
        <f>IF(SUM('Test Sample Data'!G$3:G$386)&gt;10,IF(AND(ISNUMBER('Test Sample Data'!G368),'Test Sample Data'!G368&lt;35,'Test Sample Data'!G368&gt;0),'Test Sample Data'!G368-'Choose Housekeeping Genes'!H$27,35-'Choose Housekeeping Genes'!H$27),"")</f>
        <v/>
      </c>
      <c r="H368" s="132" t="str">
        <f>IF(SUM('Test Sample Data'!H$3:H$386)&gt;10,IF(AND(ISNUMBER('Test Sample Data'!H368),'Test Sample Data'!H368&lt;35,'Test Sample Data'!H368&gt;0),'Test Sample Data'!H368-'Choose Housekeeping Genes'!I$27,35-'Choose Housekeeping Genes'!I$27),"")</f>
        <v/>
      </c>
      <c r="I368" s="132" t="str">
        <f>IF(SUM('Test Sample Data'!I$3:I$386)&gt;10,IF(AND(ISNUMBER('Test Sample Data'!I368),'Test Sample Data'!I368&lt;35,'Test Sample Data'!I368&gt;0),'Test Sample Data'!I368-'Choose Housekeeping Genes'!J$27,35-'Choose Housekeeping Genes'!J$27),"")</f>
        <v/>
      </c>
      <c r="J368" s="132" t="str">
        <f>IF(SUM('Test Sample Data'!J$3:J$386)&gt;10,IF(AND(ISNUMBER('Test Sample Data'!J368),'Test Sample Data'!J368&lt;35,'Test Sample Data'!J368&gt;0),'Test Sample Data'!J368-'Choose Housekeeping Genes'!K$27,35-'Choose Housekeeping Genes'!K$27),"")</f>
        <v/>
      </c>
      <c r="K368" s="132" t="str">
        <f>IF(SUM('Test Sample Data'!K$3:K$386)&gt;10,IF(AND(ISNUMBER('Test Sample Data'!K368),'Test Sample Data'!K368&lt;35,'Test Sample Data'!K368&gt;0),'Test Sample Data'!K368-'Choose Housekeeping Genes'!L$27,35-'Choose Housekeeping Genes'!L$27),"")</f>
        <v/>
      </c>
      <c r="L368" s="132" t="str">
        <f>IF(SUM('Test Sample Data'!L$3:L$386)&gt;10,IF(AND(ISNUMBER('Test Sample Data'!L368),'Test Sample Data'!L368&lt;35,'Test Sample Data'!L368&gt;0),'Test Sample Data'!L368-'Choose Housekeeping Genes'!M$27,35-'Choose Housekeeping Genes'!M$27),"")</f>
        <v/>
      </c>
      <c r="M368" s="132" t="str">
        <f>IF(SUM('Test Sample Data'!M$3:M$386)&gt;10,IF(AND(ISNUMBER('Test Sample Data'!M368),'Test Sample Data'!M368&lt;35,'Test Sample Data'!M368&gt;0),'Test Sample Data'!M368-'Choose Housekeeping Genes'!N$27,35-'Choose Housekeeping Genes'!N$27),"")</f>
        <v/>
      </c>
      <c r="N368" s="132" t="str">
        <f>IF(SUM('Test Sample Data'!N$3:N$386)&gt;10,IF(AND(ISNUMBER('Test Sample Data'!N368),'Test Sample Data'!N368&lt;35,'Test Sample Data'!N368&gt;0),'Test Sample Data'!N368-'Choose Housekeeping Genes'!O$27,35-'Choose Housekeeping Genes'!O$27),"")</f>
        <v/>
      </c>
      <c r="O368" s="132" t="str">
        <f>IF(SUM('Test Sample Data'!O$3:O$386)&gt;10,IF(AND(ISNUMBER('Test Sample Data'!O368),'Test Sample Data'!O368&lt;35,'Test Sample Data'!O368&gt;0),'Test Sample Data'!O368-'Choose Housekeeping Genes'!P$27,35-'Choose Housekeeping Genes'!P$27),"")</f>
        <v/>
      </c>
      <c r="P368" s="132" t="str">
        <f>IF(SUM('Test Sample Data'!P$3:P$386)&gt;10,IF(AND(ISNUMBER('Test Sample Data'!P368),'Test Sample Data'!P368&lt;35,'Test Sample Data'!P368&gt;0),'Test Sample Data'!P368-'Choose Housekeeping Genes'!Q$27,35-'Choose Housekeeping Genes'!Q$27),"")</f>
        <v/>
      </c>
      <c r="Q368" s="132" t="str">
        <f>IF(SUM('Test Sample Data'!Q$3:Q$386)&gt;10,IF(AND(ISNUMBER('Test Sample Data'!Q368),'Test Sample Data'!Q368&lt;35,'Test Sample Data'!Q368&gt;0),'Test Sample Data'!Q368-'Choose Housekeeping Genes'!R$27,35-'Choose Housekeeping Genes'!R$27),"")</f>
        <v/>
      </c>
      <c r="R368" s="132" t="str">
        <f>IF(SUM('Test Sample Data'!R$3:R$386)&gt;10,IF(AND(ISNUMBER('Test Sample Data'!R368),'Test Sample Data'!R368&lt;35,'Test Sample Data'!R368&gt;0),'Test Sample Data'!R368-'Choose Housekeeping Genes'!S$27,35-'Choose Housekeeping Genes'!S$27),"")</f>
        <v/>
      </c>
      <c r="S368" s="132" t="str">
        <f>IF(SUM('Test Sample Data'!S$3:S$386)&gt;10,IF(AND(ISNUMBER('Test Sample Data'!S368),'Test Sample Data'!S368&lt;35,'Test Sample Data'!S368&gt;0),'Test Sample Data'!S368-'Choose Housekeeping Genes'!T$27,35-'Choose Housekeeping Genes'!T$27),"")</f>
        <v/>
      </c>
      <c r="T368" s="132" t="str">
        <f>IF(SUM('Test Sample Data'!T$3:T$386)&gt;10,IF(AND(ISNUMBER('Test Sample Data'!T368),'Test Sample Data'!T368&lt;35,'Test Sample Data'!T368&gt;0),'Test Sample Data'!T368-'Choose Housekeeping Genes'!U$27,35-'Choose Housekeeping Genes'!U$27),"")</f>
        <v/>
      </c>
      <c r="U368" s="132" t="str">
        <f>IF(SUM('Test Sample Data'!U$3:U$386)&gt;10,IF(AND(ISNUMBER('Test Sample Data'!U368),'Test Sample Data'!U368&lt;35,'Test Sample Data'!U368&gt;0),'Test Sample Data'!U368-'Choose Housekeeping Genes'!V$27,35-'Choose Housekeeping Genes'!V$27),"")</f>
        <v/>
      </c>
      <c r="V368" s="132" t="str">
        <f>IF(SUM('Test Sample Data'!V$3:V$386)&gt;10,IF(AND(ISNUMBER('Test Sample Data'!V368),'Test Sample Data'!V368&lt;35,'Test Sample Data'!V368&gt;0),'Test Sample Data'!V368-'Choose Housekeeping Genes'!W$27,35-'Choose Housekeeping Genes'!W$27),"")</f>
        <v/>
      </c>
      <c r="W368" s="140" t="str">
        <f>'Control Sample Data'!A368</f>
        <v>DBET</v>
      </c>
      <c r="X368" s="141" t="s">
        <v>414</v>
      </c>
      <c r="Y368" s="132" t="str">
        <f>IF(SUM('Control Sample Data'!C$3:C$386)&gt;10,IF(AND(ISNUMBER('Control Sample Data'!C368),'Control Sample Data'!C368&lt;35,'Control Sample Data'!C368&gt;0),'Control Sample Data'!C368-'Choose Housekeeping Genes'!AA$27,35-'Choose Housekeeping Genes'!AA$27),"")</f>
        <v/>
      </c>
      <c r="Z368" s="132" t="str">
        <f>IF(SUM('Control Sample Data'!D$3:D$386)&gt;10,IF(AND(ISNUMBER('Control Sample Data'!D368),'Control Sample Data'!D368&lt;35,'Control Sample Data'!D368&gt;0),'Control Sample Data'!D368-'Choose Housekeeping Genes'!AB$27,35-'Choose Housekeeping Genes'!AB$27),"")</f>
        <v/>
      </c>
      <c r="AA368" s="132" t="str">
        <f>IF(SUM('Control Sample Data'!E$3:E$386)&gt;10,IF(AND(ISNUMBER('Control Sample Data'!E368),'Control Sample Data'!E368&lt;35,'Control Sample Data'!E368&gt;0),'Control Sample Data'!E368-'Choose Housekeeping Genes'!AC$27,35-'Choose Housekeeping Genes'!AC$27),"")</f>
        <v/>
      </c>
      <c r="AB368" s="132" t="str">
        <f>IF(SUM('Control Sample Data'!F$3:F$386)&gt;10,IF(AND(ISNUMBER('Control Sample Data'!F368),'Control Sample Data'!F368&lt;35,'Control Sample Data'!F368&gt;0),'Control Sample Data'!F368-'Choose Housekeeping Genes'!AD$27,35-'Choose Housekeeping Genes'!AD$27),"")</f>
        <v/>
      </c>
      <c r="AC368" s="132" t="str">
        <f>IF(SUM('Control Sample Data'!G$3:G$386)&gt;10,IF(AND(ISNUMBER('Control Sample Data'!G368),'Control Sample Data'!G368&lt;35,'Control Sample Data'!G368&gt;0),'Control Sample Data'!G368-'Choose Housekeeping Genes'!AE$27,35-'Choose Housekeeping Genes'!AE$27),"")</f>
        <v/>
      </c>
      <c r="AD368" s="132" t="str">
        <f>IF(SUM('Control Sample Data'!H$3:H$386)&gt;10,IF(AND(ISNUMBER('Control Sample Data'!H368),'Control Sample Data'!H368&lt;35,'Control Sample Data'!H368&gt;0),'Control Sample Data'!H368-'Choose Housekeeping Genes'!AF$27,35-'Choose Housekeeping Genes'!AF$27),"")</f>
        <v/>
      </c>
      <c r="AE368" s="132" t="str">
        <f>IF(SUM('Control Sample Data'!I$3:I$386)&gt;10,IF(AND(ISNUMBER('Control Sample Data'!I368),'Control Sample Data'!I368&lt;35,'Control Sample Data'!I368&gt;0),'Control Sample Data'!I368-'Choose Housekeeping Genes'!AG$27,35-'Choose Housekeeping Genes'!AG$27),"")</f>
        <v/>
      </c>
      <c r="AF368" s="132" t="str">
        <f>IF(SUM('Control Sample Data'!J$3:J$386)&gt;10,IF(AND(ISNUMBER('Control Sample Data'!J368),'Control Sample Data'!J368&lt;35,'Control Sample Data'!J368&gt;0),'Control Sample Data'!J368-'Choose Housekeeping Genes'!AH$27,35-'Choose Housekeeping Genes'!AH$27),"")</f>
        <v/>
      </c>
      <c r="AG368" s="132" t="str">
        <f>IF(SUM('Control Sample Data'!K$3:K$386)&gt;10,IF(AND(ISNUMBER('Control Sample Data'!K368),'Control Sample Data'!K368&lt;35,'Control Sample Data'!K368&gt;0),'Control Sample Data'!K368-'Choose Housekeeping Genes'!AI$27,35-'Choose Housekeeping Genes'!AI$27),"")</f>
        <v/>
      </c>
      <c r="AH368" s="132" t="str">
        <f>IF(SUM('Control Sample Data'!L$3:L$386)&gt;10,IF(AND(ISNUMBER('Control Sample Data'!L368),'Control Sample Data'!L368&lt;35,'Control Sample Data'!L368&gt;0),'Control Sample Data'!L368-'Choose Housekeeping Genes'!AJ$27,35-'Choose Housekeeping Genes'!AJ$27),"")</f>
        <v/>
      </c>
      <c r="AI368" s="132" t="str">
        <f>IF(SUM('Control Sample Data'!M$3:M$386)&gt;10,IF(AND(ISNUMBER('Control Sample Data'!M368),'Control Sample Data'!M368&lt;35,'Control Sample Data'!M368&gt;0),'Control Sample Data'!M368-'Choose Housekeeping Genes'!AK$27,35-'Choose Housekeeping Genes'!AK$27),"")</f>
        <v/>
      </c>
      <c r="AJ368" s="132" t="str">
        <f>IF(SUM('Control Sample Data'!N$3:N$386)&gt;10,IF(AND(ISNUMBER('Control Sample Data'!N368),'Control Sample Data'!N368&lt;35,'Control Sample Data'!N368&gt;0),'Control Sample Data'!N368-'Choose Housekeeping Genes'!AL$27,35-'Choose Housekeeping Genes'!AL$27),"")</f>
        <v/>
      </c>
      <c r="AK368" s="132" t="str">
        <f>IF(SUM('Control Sample Data'!O$3:O$386)&gt;10,IF(AND(ISNUMBER('Control Sample Data'!O368),'Control Sample Data'!O368&lt;35,'Control Sample Data'!O368&gt;0),'Control Sample Data'!O368-'Choose Housekeeping Genes'!AM$27,35-'Choose Housekeeping Genes'!AM$27),"")</f>
        <v/>
      </c>
      <c r="AL368" s="132" t="str">
        <f>IF(SUM('Control Sample Data'!P$3:P$386)&gt;10,IF(AND(ISNUMBER('Control Sample Data'!P368),'Control Sample Data'!P368&lt;35,'Control Sample Data'!P368&gt;0),'Control Sample Data'!P368-'Choose Housekeeping Genes'!AN$27,35-'Choose Housekeeping Genes'!AN$27),"")</f>
        <v/>
      </c>
      <c r="AM368" s="132" t="str">
        <f>IF(SUM('Control Sample Data'!Q$3:Q$386)&gt;10,IF(AND(ISNUMBER('Control Sample Data'!Q368),'Control Sample Data'!Q368&lt;35,'Control Sample Data'!Q368&gt;0),'Control Sample Data'!Q368-'Choose Housekeeping Genes'!AO$27,35-'Choose Housekeeping Genes'!AO$27),"")</f>
        <v/>
      </c>
      <c r="AN368" s="132" t="str">
        <f>IF(SUM('Control Sample Data'!R$3:R$386)&gt;10,IF(AND(ISNUMBER('Control Sample Data'!R368),'Control Sample Data'!R368&lt;35,'Control Sample Data'!R368&gt;0),'Control Sample Data'!R368-'Choose Housekeeping Genes'!AP$27,35-'Choose Housekeeping Genes'!AP$27),"")</f>
        <v/>
      </c>
      <c r="AO368" s="132" t="str">
        <f>IF(SUM('Control Sample Data'!S$3:S$386)&gt;10,IF(AND(ISNUMBER('Control Sample Data'!S368),'Control Sample Data'!S368&lt;35,'Control Sample Data'!S368&gt;0),'Control Sample Data'!S368-'Choose Housekeeping Genes'!AQ$27,35-'Choose Housekeeping Genes'!AQ$27),"")</f>
        <v/>
      </c>
      <c r="AP368" s="132" t="str">
        <f>IF(SUM('Control Sample Data'!T$3:T$386)&gt;10,IF(AND(ISNUMBER('Control Sample Data'!T368),'Control Sample Data'!T368&lt;35,'Control Sample Data'!T368&gt;0),'Control Sample Data'!T368-'Choose Housekeeping Genes'!AR$27,35-'Choose Housekeeping Genes'!AR$27),"")</f>
        <v/>
      </c>
      <c r="AQ368" s="132" t="str">
        <f>IF(SUM('Control Sample Data'!U$3:U$386)&gt;10,IF(AND(ISNUMBER('Control Sample Data'!U368),'Control Sample Data'!U368&lt;35,'Control Sample Data'!U368&gt;0),'Control Sample Data'!U368-'Choose Housekeeping Genes'!AS$27,35-'Choose Housekeeping Genes'!AS$27),"")</f>
        <v/>
      </c>
      <c r="AR368" s="132" t="str">
        <f>IF(SUM('Control Sample Data'!V$3:V$386)&gt;10,IF(AND(ISNUMBER('Control Sample Data'!V368),'Control Sample Data'!V368&lt;35,'Control Sample Data'!V368&gt;0),'Control Sample Data'!V368-'Choose Housekeeping Genes'!AT$27,35-'Choose Housekeeping Genes'!AT$27),"")</f>
        <v/>
      </c>
      <c r="AS368" s="135" t="str">
        <f>'Control Sample Data'!A368</f>
        <v>DBET</v>
      </c>
      <c r="AT368" s="35" t="s">
        <v>414</v>
      </c>
      <c r="AU368" s="132" t="str">
        <f ca="1">IF(ISNUMBER(C368-'Choose Housekeeping Genes'!D$17),C368-'Choose Housekeeping Genes'!D$17,"")</f>
        <v/>
      </c>
      <c r="AV368" s="132" t="str">
        <f ca="1">IF(ISNUMBER(D368-'Choose Housekeeping Genes'!E$17),D368-'Choose Housekeeping Genes'!E$17,"")</f>
        <v/>
      </c>
      <c r="AW368" s="132" t="str">
        <f ca="1">IF(ISNUMBER(E368-'Choose Housekeeping Genes'!F$17),E368-'Choose Housekeeping Genes'!F$17,"")</f>
        <v/>
      </c>
      <c r="AX368" s="132" t="str">
        <f ca="1">IF(ISNUMBER(F368-'Choose Housekeeping Genes'!G$17),F368-'Choose Housekeeping Genes'!G$17,"")</f>
        <v/>
      </c>
      <c r="AY368" s="132" t="str">
        <f ca="1">IF(ISNUMBER(G368-'Choose Housekeeping Genes'!H$17),G368-'Choose Housekeeping Genes'!H$17,"")</f>
        <v/>
      </c>
      <c r="AZ368" s="132" t="str">
        <f ca="1">IF(ISNUMBER(H368-'Choose Housekeeping Genes'!I$17),H368-'Choose Housekeeping Genes'!I$17,"")</f>
        <v/>
      </c>
      <c r="BA368" s="132" t="str">
        <f ca="1">IF(ISNUMBER(I368-'Choose Housekeeping Genes'!J$17),I368-'Choose Housekeeping Genes'!J$17,"")</f>
        <v/>
      </c>
      <c r="BB368" s="132" t="str">
        <f ca="1">IF(ISNUMBER(J368-'Choose Housekeeping Genes'!K$17),J368-'Choose Housekeeping Genes'!K$17,"")</f>
        <v/>
      </c>
      <c r="BC368" s="132" t="str">
        <f ca="1">IF(ISNUMBER(K368-'Choose Housekeeping Genes'!L$17),K368-'Choose Housekeeping Genes'!L$17,"")</f>
        <v/>
      </c>
      <c r="BD368" s="132" t="str">
        <f ca="1">IF(ISNUMBER(L368-'Choose Housekeeping Genes'!M$17),L368-'Choose Housekeeping Genes'!M$17,"")</f>
        <v/>
      </c>
      <c r="BE368" s="132" t="str">
        <f ca="1">IF(ISNUMBER(M368-'Choose Housekeeping Genes'!N$17),M368-'Choose Housekeeping Genes'!N$17,"")</f>
        <v/>
      </c>
      <c r="BF368" s="132" t="str">
        <f ca="1">IF(ISNUMBER(N368-'Choose Housekeeping Genes'!O$17),N368-'Choose Housekeeping Genes'!O$17,"")</f>
        <v/>
      </c>
      <c r="BG368" s="132" t="str">
        <f ca="1">IF(ISNUMBER(O368-'Choose Housekeeping Genes'!P$17),O368-'Choose Housekeeping Genes'!P$17,"")</f>
        <v/>
      </c>
      <c r="BH368" s="132" t="str">
        <f ca="1">IF(ISNUMBER(P368-'Choose Housekeeping Genes'!Q$17),P368-'Choose Housekeeping Genes'!Q$17,"")</f>
        <v/>
      </c>
      <c r="BI368" s="132" t="str">
        <f ca="1">IF(ISNUMBER(Q368-'Choose Housekeeping Genes'!R$17),Q368-'Choose Housekeeping Genes'!R$17,"")</f>
        <v/>
      </c>
      <c r="BJ368" s="132" t="str">
        <f ca="1">IF(ISNUMBER(R368-'Choose Housekeeping Genes'!S$17),R368-'Choose Housekeeping Genes'!S$17,"")</f>
        <v/>
      </c>
      <c r="BK368" s="132" t="str">
        <f ca="1">IF(ISNUMBER(S368-'Choose Housekeeping Genes'!T$17),S368-'Choose Housekeeping Genes'!T$17,"")</f>
        <v/>
      </c>
      <c r="BL368" s="132" t="str">
        <f ca="1">IF(ISNUMBER(T368-'Choose Housekeeping Genes'!U$17),T368-'Choose Housekeeping Genes'!U$17,"")</f>
        <v/>
      </c>
      <c r="BM368" s="132" t="str">
        <f ca="1">IF(ISNUMBER(U368-'Choose Housekeeping Genes'!V$17),U368-'Choose Housekeeping Genes'!V$17,"")</f>
        <v/>
      </c>
      <c r="BN368" s="132" t="str">
        <f ca="1">IF(ISNUMBER(V368-'Choose Housekeeping Genes'!W$17),V368-'Choose Housekeeping Genes'!W$17,"")</f>
        <v/>
      </c>
      <c r="BO368" s="142" t="str">
        <f t="shared" si="20"/>
        <v>DBET</v>
      </c>
      <c r="BP368" s="141" t="s">
        <v>414</v>
      </c>
      <c r="BQ368" s="132" t="str">
        <f ca="1">IF(ISNUMBER(Y368-'Choose Housekeeping Genes'!AA$17),Y368-'Choose Housekeeping Genes'!AA$17,"")</f>
        <v/>
      </c>
      <c r="BR368" s="132" t="str">
        <f ca="1">IF(ISNUMBER(Z368-'Choose Housekeeping Genes'!AB$17),Z368-'Choose Housekeeping Genes'!AB$17,"")</f>
        <v/>
      </c>
      <c r="BS368" s="132" t="str">
        <f ca="1">IF(ISNUMBER(AA368-'Choose Housekeeping Genes'!AC$17),AA368-'Choose Housekeeping Genes'!AC$17,"")</f>
        <v/>
      </c>
      <c r="BT368" s="132" t="str">
        <f ca="1">IF(ISNUMBER(AB368-'Choose Housekeeping Genes'!AD$17),AB368-'Choose Housekeeping Genes'!AD$17,"")</f>
        <v/>
      </c>
      <c r="BU368" s="132" t="str">
        <f ca="1">IF(ISNUMBER(AC368-'Choose Housekeeping Genes'!AE$17),AC368-'Choose Housekeeping Genes'!AE$17,"")</f>
        <v/>
      </c>
      <c r="BV368" s="132" t="str">
        <f ca="1">IF(ISNUMBER(AD368-'Choose Housekeeping Genes'!AF$17),AD368-'Choose Housekeeping Genes'!AF$17,"")</f>
        <v/>
      </c>
      <c r="BW368" s="132" t="str">
        <f ca="1">IF(ISNUMBER(AE368-'Choose Housekeeping Genes'!AG$17),AE368-'Choose Housekeeping Genes'!AG$17,"")</f>
        <v/>
      </c>
      <c r="BX368" s="132" t="str">
        <f ca="1">IF(ISNUMBER(AF368-'Choose Housekeeping Genes'!AH$17),AF368-'Choose Housekeeping Genes'!AH$17,"")</f>
        <v/>
      </c>
      <c r="BY368" s="132" t="str">
        <f ca="1">IF(ISNUMBER(AG368-'Choose Housekeeping Genes'!AI$17),AG368-'Choose Housekeeping Genes'!AI$17,"")</f>
        <v/>
      </c>
      <c r="BZ368" s="132" t="str">
        <f ca="1">IF(ISNUMBER(AH368-'Choose Housekeeping Genes'!AJ$17),AH368-'Choose Housekeeping Genes'!AJ$17,"")</f>
        <v/>
      </c>
      <c r="CA368" s="132" t="str">
        <f ca="1">IF(ISNUMBER(AI368-'Choose Housekeeping Genes'!AK$17),AI368-'Choose Housekeeping Genes'!AK$17,"")</f>
        <v/>
      </c>
      <c r="CB368" s="132" t="str">
        <f ca="1">IF(ISNUMBER(AJ368-'Choose Housekeeping Genes'!AL$17),AJ368-'Choose Housekeeping Genes'!AL$17,"")</f>
        <v/>
      </c>
      <c r="CC368" s="132" t="str">
        <f ca="1">IF(ISNUMBER(AK368-'Choose Housekeeping Genes'!AM$17),AK368-'Choose Housekeeping Genes'!AM$17,"")</f>
        <v/>
      </c>
      <c r="CD368" s="132" t="str">
        <f ca="1">IF(ISNUMBER(AL368-'Choose Housekeeping Genes'!AN$17),AL368-'Choose Housekeeping Genes'!AN$17,"")</f>
        <v/>
      </c>
      <c r="CE368" s="132" t="str">
        <f ca="1">IF(ISNUMBER(AM368-'Choose Housekeeping Genes'!AO$17),AM368-'Choose Housekeeping Genes'!AO$17,"")</f>
        <v/>
      </c>
      <c r="CF368" s="132" t="str">
        <f ca="1">IF(ISNUMBER(AN368-'Choose Housekeeping Genes'!AP$17),AN368-'Choose Housekeeping Genes'!AP$17,"")</f>
        <v/>
      </c>
      <c r="CG368" s="132" t="str">
        <f ca="1">IF(ISNUMBER(AO368-'Choose Housekeeping Genes'!AQ$17),AO368-'Choose Housekeeping Genes'!AQ$17,"")</f>
        <v/>
      </c>
      <c r="CH368" s="132" t="str">
        <f ca="1">IF(ISNUMBER(AP368-'Choose Housekeeping Genes'!AR$17),AP368-'Choose Housekeeping Genes'!AR$17,"")</f>
        <v/>
      </c>
      <c r="CI368" s="132" t="str">
        <f ca="1">IF(ISNUMBER(AQ368-'Choose Housekeeping Genes'!AS$17),AQ368-'Choose Housekeeping Genes'!AS$17,"")</f>
        <v/>
      </c>
      <c r="CJ368" s="132" t="str">
        <f ca="1">IF(ISNUMBER(AR368-'Choose Housekeeping Genes'!AT$17),AR368-'Choose Housekeeping Genes'!AT$17,"")</f>
        <v/>
      </c>
      <c r="CK368" s="137" t="e">
        <f t="shared" ca="1" si="18"/>
        <v>#DIV/0!</v>
      </c>
      <c r="CL368" s="138" t="e">
        <f t="shared" ca="1" si="19"/>
        <v>#DIV/0!</v>
      </c>
    </row>
    <row r="369" spans="1:90" ht="12.75" x14ac:dyDescent="0.15">
      <c r="A369" s="131" t="str">
        <f>'Transcript table'!C369</f>
        <v>BIRC6-AS2</v>
      </c>
      <c r="B369" s="35" t="s">
        <v>415</v>
      </c>
      <c r="C369" s="132" t="str">
        <f>IF(SUM('Test Sample Data'!C$3:C$386)&gt;10,IF(AND(ISNUMBER('Test Sample Data'!C369),'Test Sample Data'!C369&lt;35,'Test Sample Data'!C369&gt;0),'Test Sample Data'!C369-'Choose Housekeeping Genes'!D$27,35-'Choose Housekeeping Genes'!D$27),"")</f>
        <v/>
      </c>
      <c r="D369" s="132" t="str">
        <f>IF(SUM('Test Sample Data'!D$3:D$386)&gt;10,IF(AND(ISNUMBER('Test Sample Data'!D369),'Test Sample Data'!D369&lt;35,'Test Sample Data'!D369&gt;0),'Test Sample Data'!D369-'Choose Housekeeping Genes'!E$27,35-'Choose Housekeeping Genes'!E$27),"")</f>
        <v/>
      </c>
      <c r="E369" s="132" t="str">
        <f>IF(SUM('Test Sample Data'!E$3:E$386)&gt;10,IF(AND(ISNUMBER('Test Sample Data'!E369),'Test Sample Data'!E369&lt;35,'Test Sample Data'!E369&gt;0),'Test Sample Data'!E369-'Choose Housekeeping Genes'!F$27,35-'Choose Housekeeping Genes'!F$27),"")</f>
        <v/>
      </c>
      <c r="F369" s="132" t="str">
        <f>IF(SUM('Test Sample Data'!F$3:F$386)&gt;10,IF(AND(ISNUMBER('Test Sample Data'!F369),'Test Sample Data'!F369&lt;35,'Test Sample Data'!F369&gt;0),'Test Sample Data'!F369-'Choose Housekeeping Genes'!G$27,35-'Choose Housekeeping Genes'!G$27),"")</f>
        <v/>
      </c>
      <c r="G369" s="132" t="str">
        <f>IF(SUM('Test Sample Data'!G$3:G$386)&gt;10,IF(AND(ISNUMBER('Test Sample Data'!G369),'Test Sample Data'!G369&lt;35,'Test Sample Data'!G369&gt;0),'Test Sample Data'!G369-'Choose Housekeeping Genes'!H$27,35-'Choose Housekeeping Genes'!H$27),"")</f>
        <v/>
      </c>
      <c r="H369" s="132" t="str">
        <f>IF(SUM('Test Sample Data'!H$3:H$386)&gt;10,IF(AND(ISNUMBER('Test Sample Data'!H369),'Test Sample Data'!H369&lt;35,'Test Sample Data'!H369&gt;0),'Test Sample Data'!H369-'Choose Housekeeping Genes'!I$27,35-'Choose Housekeeping Genes'!I$27),"")</f>
        <v/>
      </c>
      <c r="I369" s="132" t="str">
        <f>IF(SUM('Test Sample Data'!I$3:I$386)&gt;10,IF(AND(ISNUMBER('Test Sample Data'!I369),'Test Sample Data'!I369&lt;35,'Test Sample Data'!I369&gt;0),'Test Sample Data'!I369-'Choose Housekeeping Genes'!J$27,35-'Choose Housekeeping Genes'!J$27),"")</f>
        <v/>
      </c>
      <c r="J369" s="132" t="str">
        <f>IF(SUM('Test Sample Data'!J$3:J$386)&gt;10,IF(AND(ISNUMBER('Test Sample Data'!J369),'Test Sample Data'!J369&lt;35,'Test Sample Data'!J369&gt;0),'Test Sample Data'!J369-'Choose Housekeeping Genes'!K$27,35-'Choose Housekeeping Genes'!K$27),"")</f>
        <v/>
      </c>
      <c r="K369" s="132" t="str">
        <f>IF(SUM('Test Sample Data'!K$3:K$386)&gt;10,IF(AND(ISNUMBER('Test Sample Data'!K369),'Test Sample Data'!K369&lt;35,'Test Sample Data'!K369&gt;0),'Test Sample Data'!K369-'Choose Housekeeping Genes'!L$27,35-'Choose Housekeeping Genes'!L$27),"")</f>
        <v/>
      </c>
      <c r="L369" s="132" t="str">
        <f>IF(SUM('Test Sample Data'!L$3:L$386)&gt;10,IF(AND(ISNUMBER('Test Sample Data'!L369),'Test Sample Data'!L369&lt;35,'Test Sample Data'!L369&gt;0),'Test Sample Data'!L369-'Choose Housekeeping Genes'!M$27,35-'Choose Housekeeping Genes'!M$27),"")</f>
        <v/>
      </c>
      <c r="M369" s="132" t="str">
        <f>IF(SUM('Test Sample Data'!M$3:M$386)&gt;10,IF(AND(ISNUMBER('Test Sample Data'!M369),'Test Sample Data'!M369&lt;35,'Test Sample Data'!M369&gt;0),'Test Sample Data'!M369-'Choose Housekeeping Genes'!N$27,35-'Choose Housekeeping Genes'!N$27),"")</f>
        <v/>
      </c>
      <c r="N369" s="132" t="str">
        <f>IF(SUM('Test Sample Data'!N$3:N$386)&gt;10,IF(AND(ISNUMBER('Test Sample Data'!N369),'Test Sample Data'!N369&lt;35,'Test Sample Data'!N369&gt;0),'Test Sample Data'!N369-'Choose Housekeeping Genes'!O$27,35-'Choose Housekeeping Genes'!O$27),"")</f>
        <v/>
      </c>
      <c r="O369" s="132" t="str">
        <f>IF(SUM('Test Sample Data'!O$3:O$386)&gt;10,IF(AND(ISNUMBER('Test Sample Data'!O369),'Test Sample Data'!O369&lt;35,'Test Sample Data'!O369&gt;0),'Test Sample Data'!O369-'Choose Housekeeping Genes'!P$27,35-'Choose Housekeeping Genes'!P$27),"")</f>
        <v/>
      </c>
      <c r="P369" s="132" t="str">
        <f>IF(SUM('Test Sample Data'!P$3:P$386)&gt;10,IF(AND(ISNUMBER('Test Sample Data'!P369),'Test Sample Data'!P369&lt;35,'Test Sample Data'!P369&gt;0),'Test Sample Data'!P369-'Choose Housekeeping Genes'!Q$27,35-'Choose Housekeeping Genes'!Q$27),"")</f>
        <v/>
      </c>
      <c r="Q369" s="132" t="str">
        <f>IF(SUM('Test Sample Data'!Q$3:Q$386)&gt;10,IF(AND(ISNUMBER('Test Sample Data'!Q369),'Test Sample Data'!Q369&lt;35,'Test Sample Data'!Q369&gt;0),'Test Sample Data'!Q369-'Choose Housekeeping Genes'!R$27,35-'Choose Housekeeping Genes'!R$27),"")</f>
        <v/>
      </c>
      <c r="R369" s="132" t="str">
        <f>IF(SUM('Test Sample Data'!R$3:R$386)&gt;10,IF(AND(ISNUMBER('Test Sample Data'!R369),'Test Sample Data'!R369&lt;35,'Test Sample Data'!R369&gt;0),'Test Sample Data'!R369-'Choose Housekeeping Genes'!S$27,35-'Choose Housekeeping Genes'!S$27),"")</f>
        <v/>
      </c>
      <c r="S369" s="132" t="str">
        <f>IF(SUM('Test Sample Data'!S$3:S$386)&gt;10,IF(AND(ISNUMBER('Test Sample Data'!S369),'Test Sample Data'!S369&lt;35,'Test Sample Data'!S369&gt;0),'Test Sample Data'!S369-'Choose Housekeeping Genes'!T$27,35-'Choose Housekeeping Genes'!T$27),"")</f>
        <v/>
      </c>
      <c r="T369" s="132" t="str">
        <f>IF(SUM('Test Sample Data'!T$3:T$386)&gt;10,IF(AND(ISNUMBER('Test Sample Data'!T369),'Test Sample Data'!T369&lt;35,'Test Sample Data'!T369&gt;0),'Test Sample Data'!T369-'Choose Housekeeping Genes'!U$27,35-'Choose Housekeeping Genes'!U$27),"")</f>
        <v/>
      </c>
      <c r="U369" s="132" t="str">
        <f>IF(SUM('Test Sample Data'!U$3:U$386)&gt;10,IF(AND(ISNUMBER('Test Sample Data'!U369),'Test Sample Data'!U369&lt;35,'Test Sample Data'!U369&gt;0),'Test Sample Data'!U369-'Choose Housekeeping Genes'!V$27,35-'Choose Housekeeping Genes'!V$27),"")</f>
        <v/>
      </c>
      <c r="V369" s="132" t="str">
        <f>IF(SUM('Test Sample Data'!V$3:V$386)&gt;10,IF(AND(ISNUMBER('Test Sample Data'!V369),'Test Sample Data'!V369&lt;35,'Test Sample Data'!V369&gt;0),'Test Sample Data'!V369-'Choose Housekeeping Genes'!W$27,35-'Choose Housekeeping Genes'!W$27),"")</f>
        <v/>
      </c>
      <c r="W369" s="140" t="str">
        <f>'Control Sample Data'!A369</f>
        <v>BIRC6-AS2</v>
      </c>
      <c r="X369" s="141" t="s">
        <v>415</v>
      </c>
      <c r="Y369" s="132" t="str">
        <f>IF(SUM('Control Sample Data'!C$3:C$386)&gt;10,IF(AND(ISNUMBER('Control Sample Data'!C369),'Control Sample Data'!C369&lt;35,'Control Sample Data'!C369&gt;0),'Control Sample Data'!C369-'Choose Housekeeping Genes'!AA$27,35-'Choose Housekeeping Genes'!AA$27),"")</f>
        <v/>
      </c>
      <c r="Z369" s="132" t="str">
        <f>IF(SUM('Control Sample Data'!D$3:D$386)&gt;10,IF(AND(ISNUMBER('Control Sample Data'!D369),'Control Sample Data'!D369&lt;35,'Control Sample Data'!D369&gt;0),'Control Sample Data'!D369-'Choose Housekeeping Genes'!AB$27,35-'Choose Housekeeping Genes'!AB$27),"")</f>
        <v/>
      </c>
      <c r="AA369" s="132" t="str">
        <f>IF(SUM('Control Sample Data'!E$3:E$386)&gt;10,IF(AND(ISNUMBER('Control Sample Data'!E369),'Control Sample Data'!E369&lt;35,'Control Sample Data'!E369&gt;0),'Control Sample Data'!E369-'Choose Housekeeping Genes'!AC$27,35-'Choose Housekeeping Genes'!AC$27),"")</f>
        <v/>
      </c>
      <c r="AB369" s="132" t="str">
        <f>IF(SUM('Control Sample Data'!F$3:F$386)&gt;10,IF(AND(ISNUMBER('Control Sample Data'!F369),'Control Sample Data'!F369&lt;35,'Control Sample Data'!F369&gt;0),'Control Sample Data'!F369-'Choose Housekeeping Genes'!AD$27,35-'Choose Housekeeping Genes'!AD$27),"")</f>
        <v/>
      </c>
      <c r="AC369" s="132" t="str">
        <f>IF(SUM('Control Sample Data'!G$3:G$386)&gt;10,IF(AND(ISNUMBER('Control Sample Data'!G369),'Control Sample Data'!G369&lt;35,'Control Sample Data'!G369&gt;0),'Control Sample Data'!G369-'Choose Housekeeping Genes'!AE$27,35-'Choose Housekeeping Genes'!AE$27),"")</f>
        <v/>
      </c>
      <c r="AD369" s="132" t="str">
        <f>IF(SUM('Control Sample Data'!H$3:H$386)&gt;10,IF(AND(ISNUMBER('Control Sample Data'!H369),'Control Sample Data'!H369&lt;35,'Control Sample Data'!H369&gt;0),'Control Sample Data'!H369-'Choose Housekeeping Genes'!AF$27,35-'Choose Housekeeping Genes'!AF$27),"")</f>
        <v/>
      </c>
      <c r="AE369" s="132" t="str">
        <f>IF(SUM('Control Sample Data'!I$3:I$386)&gt;10,IF(AND(ISNUMBER('Control Sample Data'!I369),'Control Sample Data'!I369&lt;35,'Control Sample Data'!I369&gt;0),'Control Sample Data'!I369-'Choose Housekeeping Genes'!AG$27,35-'Choose Housekeeping Genes'!AG$27),"")</f>
        <v/>
      </c>
      <c r="AF369" s="132" t="str">
        <f>IF(SUM('Control Sample Data'!J$3:J$386)&gt;10,IF(AND(ISNUMBER('Control Sample Data'!J369),'Control Sample Data'!J369&lt;35,'Control Sample Data'!J369&gt;0),'Control Sample Data'!J369-'Choose Housekeeping Genes'!AH$27,35-'Choose Housekeeping Genes'!AH$27),"")</f>
        <v/>
      </c>
      <c r="AG369" s="132" t="str">
        <f>IF(SUM('Control Sample Data'!K$3:K$386)&gt;10,IF(AND(ISNUMBER('Control Sample Data'!K369),'Control Sample Data'!K369&lt;35,'Control Sample Data'!K369&gt;0),'Control Sample Data'!K369-'Choose Housekeeping Genes'!AI$27,35-'Choose Housekeeping Genes'!AI$27),"")</f>
        <v/>
      </c>
      <c r="AH369" s="132" t="str">
        <f>IF(SUM('Control Sample Data'!L$3:L$386)&gt;10,IF(AND(ISNUMBER('Control Sample Data'!L369),'Control Sample Data'!L369&lt;35,'Control Sample Data'!L369&gt;0),'Control Sample Data'!L369-'Choose Housekeeping Genes'!AJ$27,35-'Choose Housekeeping Genes'!AJ$27),"")</f>
        <v/>
      </c>
      <c r="AI369" s="132" t="str">
        <f>IF(SUM('Control Sample Data'!M$3:M$386)&gt;10,IF(AND(ISNUMBER('Control Sample Data'!M369),'Control Sample Data'!M369&lt;35,'Control Sample Data'!M369&gt;0),'Control Sample Data'!M369-'Choose Housekeeping Genes'!AK$27,35-'Choose Housekeeping Genes'!AK$27),"")</f>
        <v/>
      </c>
      <c r="AJ369" s="132" t="str">
        <f>IF(SUM('Control Sample Data'!N$3:N$386)&gt;10,IF(AND(ISNUMBER('Control Sample Data'!N369),'Control Sample Data'!N369&lt;35,'Control Sample Data'!N369&gt;0),'Control Sample Data'!N369-'Choose Housekeeping Genes'!AL$27,35-'Choose Housekeeping Genes'!AL$27),"")</f>
        <v/>
      </c>
      <c r="AK369" s="132" t="str">
        <f>IF(SUM('Control Sample Data'!O$3:O$386)&gt;10,IF(AND(ISNUMBER('Control Sample Data'!O369),'Control Sample Data'!O369&lt;35,'Control Sample Data'!O369&gt;0),'Control Sample Data'!O369-'Choose Housekeeping Genes'!AM$27,35-'Choose Housekeeping Genes'!AM$27),"")</f>
        <v/>
      </c>
      <c r="AL369" s="132" t="str">
        <f>IF(SUM('Control Sample Data'!P$3:P$386)&gt;10,IF(AND(ISNUMBER('Control Sample Data'!P369),'Control Sample Data'!P369&lt;35,'Control Sample Data'!P369&gt;0),'Control Sample Data'!P369-'Choose Housekeeping Genes'!AN$27,35-'Choose Housekeeping Genes'!AN$27),"")</f>
        <v/>
      </c>
      <c r="AM369" s="132" t="str">
        <f>IF(SUM('Control Sample Data'!Q$3:Q$386)&gt;10,IF(AND(ISNUMBER('Control Sample Data'!Q369),'Control Sample Data'!Q369&lt;35,'Control Sample Data'!Q369&gt;0),'Control Sample Data'!Q369-'Choose Housekeeping Genes'!AO$27,35-'Choose Housekeeping Genes'!AO$27),"")</f>
        <v/>
      </c>
      <c r="AN369" s="132" t="str">
        <f>IF(SUM('Control Sample Data'!R$3:R$386)&gt;10,IF(AND(ISNUMBER('Control Sample Data'!R369),'Control Sample Data'!R369&lt;35,'Control Sample Data'!R369&gt;0),'Control Sample Data'!R369-'Choose Housekeeping Genes'!AP$27,35-'Choose Housekeeping Genes'!AP$27),"")</f>
        <v/>
      </c>
      <c r="AO369" s="132" t="str">
        <f>IF(SUM('Control Sample Data'!S$3:S$386)&gt;10,IF(AND(ISNUMBER('Control Sample Data'!S369),'Control Sample Data'!S369&lt;35,'Control Sample Data'!S369&gt;0),'Control Sample Data'!S369-'Choose Housekeeping Genes'!AQ$27,35-'Choose Housekeeping Genes'!AQ$27),"")</f>
        <v/>
      </c>
      <c r="AP369" s="132" t="str">
        <f>IF(SUM('Control Sample Data'!T$3:T$386)&gt;10,IF(AND(ISNUMBER('Control Sample Data'!T369),'Control Sample Data'!T369&lt;35,'Control Sample Data'!T369&gt;0),'Control Sample Data'!T369-'Choose Housekeeping Genes'!AR$27,35-'Choose Housekeeping Genes'!AR$27),"")</f>
        <v/>
      </c>
      <c r="AQ369" s="132" t="str">
        <f>IF(SUM('Control Sample Data'!U$3:U$386)&gt;10,IF(AND(ISNUMBER('Control Sample Data'!U369),'Control Sample Data'!U369&lt;35,'Control Sample Data'!U369&gt;0),'Control Sample Data'!U369-'Choose Housekeeping Genes'!AS$27,35-'Choose Housekeeping Genes'!AS$27),"")</f>
        <v/>
      </c>
      <c r="AR369" s="132" t="str">
        <f>IF(SUM('Control Sample Data'!V$3:V$386)&gt;10,IF(AND(ISNUMBER('Control Sample Data'!V369),'Control Sample Data'!V369&lt;35,'Control Sample Data'!V369&gt;0),'Control Sample Data'!V369-'Choose Housekeeping Genes'!AT$27,35-'Choose Housekeeping Genes'!AT$27),"")</f>
        <v/>
      </c>
      <c r="AS369" s="135" t="str">
        <f>'Control Sample Data'!A369</f>
        <v>BIRC6-AS2</v>
      </c>
      <c r="AT369" s="35" t="s">
        <v>415</v>
      </c>
      <c r="AU369" s="132" t="str">
        <f ca="1">IF(ISNUMBER(C369-'Choose Housekeeping Genes'!D$17),C369-'Choose Housekeeping Genes'!D$17,"")</f>
        <v/>
      </c>
      <c r="AV369" s="132" t="str">
        <f ca="1">IF(ISNUMBER(D369-'Choose Housekeeping Genes'!E$17),D369-'Choose Housekeeping Genes'!E$17,"")</f>
        <v/>
      </c>
      <c r="AW369" s="132" t="str">
        <f ca="1">IF(ISNUMBER(E369-'Choose Housekeeping Genes'!F$17),E369-'Choose Housekeeping Genes'!F$17,"")</f>
        <v/>
      </c>
      <c r="AX369" s="132" t="str">
        <f ca="1">IF(ISNUMBER(F369-'Choose Housekeeping Genes'!G$17),F369-'Choose Housekeeping Genes'!G$17,"")</f>
        <v/>
      </c>
      <c r="AY369" s="132" t="str">
        <f ca="1">IF(ISNUMBER(G369-'Choose Housekeeping Genes'!H$17),G369-'Choose Housekeeping Genes'!H$17,"")</f>
        <v/>
      </c>
      <c r="AZ369" s="132" t="str">
        <f ca="1">IF(ISNUMBER(H369-'Choose Housekeeping Genes'!I$17),H369-'Choose Housekeeping Genes'!I$17,"")</f>
        <v/>
      </c>
      <c r="BA369" s="132" t="str">
        <f ca="1">IF(ISNUMBER(I369-'Choose Housekeeping Genes'!J$17),I369-'Choose Housekeeping Genes'!J$17,"")</f>
        <v/>
      </c>
      <c r="BB369" s="132" t="str">
        <f ca="1">IF(ISNUMBER(J369-'Choose Housekeeping Genes'!K$17),J369-'Choose Housekeeping Genes'!K$17,"")</f>
        <v/>
      </c>
      <c r="BC369" s="132" t="str">
        <f ca="1">IF(ISNUMBER(K369-'Choose Housekeeping Genes'!L$17),K369-'Choose Housekeeping Genes'!L$17,"")</f>
        <v/>
      </c>
      <c r="BD369" s="132" t="str">
        <f ca="1">IF(ISNUMBER(L369-'Choose Housekeeping Genes'!M$17),L369-'Choose Housekeeping Genes'!M$17,"")</f>
        <v/>
      </c>
      <c r="BE369" s="132" t="str">
        <f ca="1">IF(ISNUMBER(M369-'Choose Housekeeping Genes'!N$17),M369-'Choose Housekeeping Genes'!N$17,"")</f>
        <v/>
      </c>
      <c r="BF369" s="132" t="str">
        <f ca="1">IF(ISNUMBER(N369-'Choose Housekeeping Genes'!O$17),N369-'Choose Housekeeping Genes'!O$17,"")</f>
        <v/>
      </c>
      <c r="BG369" s="132" t="str">
        <f ca="1">IF(ISNUMBER(O369-'Choose Housekeeping Genes'!P$17),O369-'Choose Housekeeping Genes'!P$17,"")</f>
        <v/>
      </c>
      <c r="BH369" s="132" t="str">
        <f ca="1">IF(ISNUMBER(P369-'Choose Housekeeping Genes'!Q$17),P369-'Choose Housekeeping Genes'!Q$17,"")</f>
        <v/>
      </c>
      <c r="BI369" s="132" t="str">
        <f ca="1">IF(ISNUMBER(Q369-'Choose Housekeeping Genes'!R$17),Q369-'Choose Housekeeping Genes'!R$17,"")</f>
        <v/>
      </c>
      <c r="BJ369" s="132" t="str">
        <f ca="1">IF(ISNUMBER(R369-'Choose Housekeeping Genes'!S$17),R369-'Choose Housekeeping Genes'!S$17,"")</f>
        <v/>
      </c>
      <c r="BK369" s="132" t="str">
        <f ca="1">IF(ISNUMBER(S369-'Choose Housekeeping Genes'!T$17),S369-'Choose Housekeeping Genes'!T$17,"")</f>
        <v/>
      </c>
      <c r="BL369" s="132" t="str">
        <f ca="1">IF(ISNUMBER(T369-'Choose Housekeeping Genes'!U$17),T369-'Choose Housekeeping Genes'!U$17,"")</f>
        <v/>
      </c>
      <c r="BM369" s="132" t="str">
        <f ca="1">IF(ISNUMBER(U369-'Choose Housekeeping Genes'!V$17),U369-'Choose Housekeeping Genes'!V$17,"")</f>
        <v/>
      </c>
      <c r="BN369" s="132" t="str">
        <f ca="1">IF(ISNUMBER(V369-'Choose Housekeeping Genes'!W$17),V369-'Choose Housekeeping Genes'!W$17,"")</f>
        <v/>
      </c>
      <c r="BO369" s="142" t="str">
        <f t="shared" si="20"/>
        <v>BIRC6-AS2</v>
      </c>
      <c r="BP369" s="141" t="s">
        <v>415</v>
      </c>
      <c r="BQ369" s="132" t="str">
        <f ca="1">IF(ISNUMBER(Y369-'Choose Housekeeping Genes'!AA$17),Y369-'Choose Housekeeping Genes'!AA$17,"")</f>
        <v/>
      </c>
      <c r="BR369" s="132" t="str">
        <f ca="1">IF(ISNUMBER(Z369-'Choose Housekeeping Genes'!AB$17),Z369-'Choose Housekeeping Genes'!AB$17,"")</f>
        <v/>
      </c>
      <c r="BS369" s="132" t="str">
        <f ca="1">IF(ISNUMBER(AA369-'Choose Housekeeping Genes'!AC$17),AA369-'Choose Housekeeping Genes'!AC$17,"")</f>
        <v/>
      </c>
      <c r="BT369" s="132" t="str">
        <f ca="1">IF(ISNUMBER(AB369-'Choose Housekeeping Genes'!AD$17),AB369-'Choose Housekeeping Genes'!AD$17,"")</f>
        <v/>
      </c>
      <c r="BU369" s="132" t="str">
        <f ca="1">IF(ISNUMBER(AC369-'Choose Housekeeping Genes'!AE$17),AC369-'Choose Housekeeping Genes'!AE$17,"")</f>
        <v/>
      </c>
      <c r="BV369" s="132" t="str">
        <f ca="1">IF(ISNUMBER(AD369-'Choose Housekeeping Genes'!AF$17),AD369-'Choose Housekeeping Genes'!AF$17,"")</f>
        <v/>
      </c>
      <c r="BW369" s="132" t="str">
        <f ca="1">IF(ISNUMBER(AE369-'Choose Housekeeping Genes'!AG$17),AE369-'Choose Housekeeping Genes'!AG$17,"")</f>
        <v/>
      </c>
      <c r="BX369" s="132" t="str">
        <f ca="1">IF(ISNUMBER(AF369-'Choose Housekeeping Genes'!AH$17),AF369-'Choose Housekeeping Genes'!AH$17,"")</f>
        <v/>
      </c>
      <c r="BY369" s="132" t="str">
        <f ca="1">IF(ISNUMBER(AG369-'Choose Housekeeping Genes'!AI$17),AG369-'Choose Housekeeping Genes'!AI$17,"")</f>
        <v/>
      </c>
      <c r="BZ369" s="132" t="str">
        <f ca="1">IF(ISNUMBER(AH369-'Choose Housekeeping Genes'!AJ$17),AH369-'Choose Housekeeping Genes'!AJ$17,"")</f>
        <v/>
      </c>
      <c r="CA369" s="132" t="str">
        <f ca="1">IF(ISNUMBER(AI369-'Choose Housekeeping Genes'!AK$17),AI369-'Choose Housekeeping Genes'!AK$17,"")</f>
        <v/>
      </c>
      <c r="CB369" s="132" t="str">
        <f ca="1">IF(ISNUMBER(AJ369-'Choose Housekeeping Genes'!AL$17),AJ369-'Choose Housekeeping Genes'!AL$17,"")</f>
        <v/>
      </c>
      <c r="CC369" s="132" t="str">
        <f ca="1">IF(ISNUMBER(AK369-'Choose Housekeeping Genes'!AM$17),AK369-'Choose Housekeeping Genes'!AM$17,"")</f>
        <v/>
      </c>
      <c r="CD369" s="132" t="str">
        <f ca="1">IF(ISNUMBER(AL369-'Choose Housekeeping Genes'!AN$17),AL369-'Choose Housekeeping Genes'!AN$17,"")</f>
        <v/>
      </c>
      <c r="CE369" s="132" t="str">
        <f ca="1">IF(ISNUMBER(AM369-'Choose Housekeeping Genes'!AO$17),AM369-'Choose Housekeeping Genes'!AO$17,"")</f>
        <v/>
      </c>
      <c r="CF369" s="132" t="str">
        <f ca="1">IF(ISNUMBER(AN369-'Choose Housekeeping Genes'!AP$17),AN369-'Choose Housekeeping Genes'!AP$17,"")</f>
        <v/>
      </c>
      <c r="CG369" s="132" t="str">
        <f ca="1">IF(ISNUMBER(AO369-'Choose Housekeeping Genes'!AQ$17),AO369-'Choose Housekeeping Genes'!AQ$17,"")</f>
        <v/>
      </c>
      <c r="CH369" s="132" t="str">
        <f ca="1">IF(ISNUMBER(AP369-'Choose Housekeeping Genes'!AR$17),AP369-'Choose Housekeeping Genes'!AR$17,"")</f>
        <v/>
      </c>
      <c r="CI369" s="132" t="str">
        <f ca="1">IF(ISNUMBER(AQ369-'Choose Housekeeping Genes'!AS$17),AQ369-'Choose Housekeeping Genes'!AS$17,"")</f>
        <v/>
      </c>
      <c r="CJ369" s="132" t="str">
        <f ca="1">IF(ISNUMBER(AR369-'Choose Housekeeping Genes'!AT$17),AR369-'Choose Housekeeping Genes'!AT$17,"")</f>
        <v/>
      </c>
      <c r="CK369" s="137" t="e">
        <f t="shared" ca="1" si="18"/>
        <v>#DIV/0!</v>
      </c>
      <c r="CL369" s="138" t="e">
        <f t="shared" ca="1" si="19"/>
        <v>#DIV/0!</v>
      </c>
    </row>
    <row r="370" spans="1:90" ht="12.75" x14ac:dyDescent="0.15">
      <c r="A370" s="131" t="str">
        <f>'Transcript table'!C370</f>
        <v>CCDC26</v>
      </c>
      <c r="B370" s="35" t="s">
        <v>416</v>
      </c>
      <c r="C370" s="132" t="str">
        <f>IF(SUM('Test Sample Data'!C$3:C$386)&gt;10,IF(AND(ISNUMBER('Test Sample Data'!C370),'Test Sample Data'!C370&lt;35,'Test Sample Data'!C370&gt;0),'Test Sample Data'!C370-'Choose Housekeeping Genes'!D$27,35-'Choose Housekeeping Genes'!D$27),"")</f>
        <v/>
      </c>
      <c r="D370" s="132" t="str">
        <f>IF(SUM('Test Sample Data'!D$3:D$386)&gt;10,IF(AND(ISNUMBER('Test Sample Data'!D370),'Test Sample Data'!D370&lt;35,'Test Sample Data'!D370&gt;0),'Test Sample Data'!D370-'Choose Housekeeping Genes'!E$27,35-'Choose Housekeeping Genes'!E$27),"")</f>
        <v/>
      </c>
      <c r="E370" s="132" t="str">
        <f>IF(SUM('Test Sample Data'!E$3:E$386)&gt;10,IF(AND(ISNUMBER('Test Sample Data'!E370),'Test Sample Data'!E370&lt;35,'Test Sample Data'!E370&gt;0),'Test Sample Data'!E370-'Choose Housekeeping Genes'!F$27,35-'Choose Housekeeping Genes'!F$27),"")</f>
        <v/>
      </c>
      <c r="F370" s="132" t="str">
        <f>IF(SUM('Test Sample Data'!F$3:F$386)&gt;10,IF(AND(ISNUMBER('Test Sample Data'!F370),'Test Sample Data'!F370&lt;35,'Test Sample Data'!F370&gt;0),'Test Sample Data'!F370-'Choose Housekeeping Genes'!G$27,35-'Choose Housekeeping Genes'!G$27),"")</f>
        <v/>
      </c>
      <c r="G370" s="132" t="str">
        <f>IF(SUM('Test Sample Data'!G$3:G$386)&gt;10,IF(AND(ISNUMBER('Test Sample Data'!G370),'Test Sample Data'!G370&lt;35,'Test Sample Data'!G370&gt;0),'Test Sample Data'!G370-'Choose Housekeeping Genes'!H$27,35-'Choose Housekeeping Genes'!H$27),"")</f>
        <v/>
      </c>
      <c r="H370" s="132" t="str">
        <f>IF(SUM('Test Sample Data'!H$3:H$386)&gt;10,IF(AND(ISNUMBER('Test Sample Data'!H370),'Test Sample Data'!H370&lt;35,'Test Sample Data'!H370&gt;0),'Test Sample Data'!H370-'Choose Housekeeping Genes'!I$27,35-'Choose Housekeeping Genes'!I$27),"")</f>
        <v/>
      </c>
      <c r="I370" s="132" t="str">
        <f>IF(SUM('Test Sample Data'!I$3:I$386)&gt;10,IF(AND(ISNUMBER('Test Sample Data'!I370),'Test Sample Data'!I370&lt;35,'Test Sample Data'!I370&gt;0),'Test Sample Data'!I370-'Choose Housekeeping Genes'!J$27,35-'Choose Housekeeping Genes'!J$27),"")</f>
        <v/>
      </c>
      <c r="J370" s="132" t="str">
        <f>IF(SUM('Test Sample Data'!J$3:J$386)&gt;10,IF(AND(ISNUMBER('Test Sample Data'!J370),'Test Sample Data'!J370&lt;35,'Test Sample Data'!J370&gt;0),'Test Sample Data'!J370-'Choose Housekeeping Genes'!K$27,35-'Choose Housekeeping Genes'!K$27),"")</f>
        <v/>
      </c>
      <c r="K370" s="132" t="str">
        <f>IF(SUM('Test Sample Data'!K$3:K$386)&gt;10,IF(AND(ISNUMBER('Test Sample Data'!K370),'Test Sample Data'!K370&lt;35,'Test Sample Data'!K370&gt;0),'Test Sample Data'!K370-'Choose Housekeeping Genes'!L$27,35-'Choose Housekeeping Genes'!L$27),"")</f>
        <v/>
      </c>
      <c r="L370" s="132" t="str">
        <f>IF(SUM('Test Sample Data'!L$3:L$386)&gt;10,IF(AND(ISNUMBER('Test Sample Data'!L370),'Test Sample Data'!L370&lt;35,'Test Sample Data'!L370&gt;0),'Test Sample Data'!L370-'Choose Housekeeping Genes'!M$27,35-'Choose Housekeeping Genes'!M$27),"")</f>
        <v/>
      </c>
      <c r="M370" s="132" t="str">
        <f>IF(SUM('Test Sample Data'!M$3:M$386)&gt;10,IF(AND(ISNUMBER('Test Sample Data'!M370),'Test Sample Data'!M370&lt;35,'Test Sample Data'!M370&gt;0),'Test Sample Data'!M370-'Choose Housekeeping Genes'!N$27,35-'Choose Housekeeping Genes'!N$27),"")</f>
        <v/>
      </c>
      <c r="N370" s="132" t="str">
        <f>IF(SUM('Test Sample Data'!N$3:N$386)&gt;10,IF(AND(ISNUMBER('Test Sample Data'!N370),'Test Sample Data'!N370&lt;35,'Test Sample Data'!N370&gt;0),'Test Sample Data'!N370-'Choose Housekeeping Genes'!O$27,35-'Choose Housekeeping Genes'!O$27),"")</f>
        <v/>
      </c>
      <c r="O370" s="132" t="str">
        <f>IF(SUM('Test Sample Data'!O$3:O$386)&gt;10,IF(AND(ISNUMBER('Test Sample Data'!O370),'Test Sample Data'!O370&lt;35,'Test Sample Data'!O370&gt;0),'Test Sample Data'!O370-'Choose Housekeeping Genes'!P$27,35-'Choose Housekeeping Genes'!P$27),"")</f>
        <v/>
      </c>
      <c r="P370" s="132" t="str">
        <f>IF(SUM('Test Sample Data'!P$3:P$386)&gt;10,IF(AND(ISNUMBER('Test Sample Data'!P370),'Test Sample Data'!P370&lt;35,'Test Sample Data'!P370&gt;0),'Test Sample Data'!P370-'Choose Housekeeping Genes'!Q$27,35-'Choose Housekeeping Genes'!Q$27),"")</f>
        <v/>
      </c>
      <c r="Q370" s="132" t="str">
        <f>IF(SUM('Test Sample Data'!Q$3:Q$386)&gt;10,IF(AND(ISNUMBER('Test Sample Data'!Q370),'Test Sample Data'!Q370&lt;35,'Test Sample Data'!Q370&gt;0),'Test Sample Data'!Q370-'Choose Housekeeping Genes'!R$27,35-'Choose Housekeeping Genes'!R$27),"")</f>
        <v/>
      </c>
      <c r="R370" s="132" t="str">
        <f>IF(SUM('Test Sample Data'!R$3:R$386)&gt;10,IF(AND(ISNUMBER('Test Sample Data'!R370),'Test Sample Data'!R370&lt;35,'Test Sample Data'!R370&gt;0),'Test Sample Data'!R370-'Choose Housekeeping Genes'!S$27,35-'Choose Housekeeping Genes'!S$27),"")</f>
        <v/>
      </c>
      <c r="S370" s="132" t="str">
        <f>IF(SUM('Test Sample Data'!S$3:S$386)&gt;10,IF(AND(ISNUMBER('Test Sample Data'!S370),'Test Sample Data'!S370&lt;35,'Test Sample Data'!S370&gt;0),'Test Sample Data'!S370-'Choose Housekeeping Genes'!T$27,35-'Choose Housekeeping Genes'!T$27),"")</f>
        <v/>
      </c>
      <c r="T370" s="132" t="str">
        <f>IF(SUM('Test Sample Data'!T$3:T$386)&gt;10,IF(AND(ISNUMBER('Test Sample Data'!T370),'Test Sample Data'!T370&lt;35,'Test Sample Data'!T370&gt;0),'Test Sample Data'!T370-'Choose Housekeeping Genes'!U$27,35-'Choose Housekeeping Genes'!U$27),"")</f>
        <v/>
      </c>
      <c r="U370" s="132" t="str">
        <f>IF(SUM('Test Sample Data'!U$3:U$386)&gt;10,IF(AND(ISNUMBER('Test Sample Data'!U370),'Test Sample Data'!U370&lt;35,'Test Sample Data'!U370&gt;0),'Test Sample Data'!U370-'Choose Housekeeping Genes'!V$27,35-'Choose Housekeeping Genes'!V$27),"")</f>
        <v/>
      </c>
      <c r="V370" s="132" t="str">
        <f>IF(SUM('Test Sample Data'!V$3:V$386)&gt;10,IF(AND(ISNUMBER('Test Sample Data'!V370),'Test Sample Data'!V370&lt;35,'Test Sample Data'!V370&gt;0),'Test Sample Data'!V370-'Choose Housekeeping Genes'!W$27,35-'Choose Housekeeping Genes'!W$27),"")</f>
        <v/>
      </c>
      <c r="W370" s="140" t="str">
        <f>'Control Sample Data'!A370</f>
        <v>CCDC26</v>
      </c>
      <c r="X370" s="141" t="s">
        <v>416</v>
      </c>
      <c r="Y370" s="132" t="str">
        <f>IF(SUM('Control Sample Data'!C$3:C$386)&gt;10,IF(AND(ISNUMBER('Control Sample Data'!C370),'Control Sample Data'!C370&lt;35,'Control Sample Data'!C370&gt;0),'Control Sample Data'!C370-'Choose Housekeeping Genes'!AA$27,35-'Choose Housekeeping Genes'!AA$27),"")</f>
        <v/>
      </c>
      <c r="Z370" s="132" t="str">
        <f>IF(SUM('Control Sample Data'!D$3:D$386)&gt;10,IF(AND(ISNUMBER('Control Sample Data'!D370),'Control Sample Data'!D370&lt;35,'Control Sample Data'!D370&gt;0),'Control Sample Data'!D370-'Choose Housekeeping Genes'!AB$27,35-'Choose Housekeeping Genes'!AB$27),"")</f>
        <v/>
      </c>
      <c r="AA370" s="132" t="str">
        <f>IF(SUM('Control Sample Data'!E$3:E$386)&gt;10,IF(AND(ISNUMBER('Control Sample Data'!E370),'Control Sample Data'!E370&lt;35,'Control Sample Data'!E370&gt;0),'Control Sample Data'!E370-'Choose Housekeeping Genes'!AC$27,35-'Choose Housekeeping Genes'!AC$27),"")</f>
        <v/>
      </c>
      <c r="AB370" s="132" t="str">
        <f>IF(SUM('Control Sample Data'!F$3:F$386)&gt;10,IF(AND(ISNUMBER('Control Sample Data'!F370),'Control Sample Data'!F370&lt;35,'Control Sample Data'!F370&gt;0),'Control Sample Data'!F370-'Choose Housekeeping Genes'!AD$27,35-'Choose Housekeeping Genes'!AD$27),"")</f>
        <v/>
      </c>
      <c r="AC370" s="132" t="str">
        <f>IF(SUM('Control Sample Data'!G$3:G$386)&gt;10,IF(AND(ISNUMBER('Control Sample Data'!G370),'Control Sample Data'!G370&lt;35,'Control Sample Data'!G370&gt;0),'Control Sample Data'!G370-'Choose Housekeeping Genes'!AE$27,35-'Choose Housekeeping Genes'!AE$27),"")</f>
        <v/>
      </c>
      <c r="AD370" s="132" t="str">
        <f>IF(SUM('Control Sample Data'!H$3:H$386)&gt;10,IF(AND(ISNUMBER('Control Sample Data'!H370),'Control Sample Data'!H370&lt;35,'Control Sample Data'!H370&gt;0),'Control Sample Data'!H370-'Choose Housekeeping Genes'!AF$27,35-'Choose Housekeeping Genes'!AF$27),"")</f>
        <v/>
      </c>
      <c r="AE370" s="132" t="str">
        <f>IF(SUM('Control Sample Data'!I$3:I$386)&gt;10,IF(AND(ISNUMBER('Control Sample Data'!I370),'Control Sample Data'!I370&lt;35,'Control Sample Data'!I370&gt;0),'Control Sample Data'!I370-'Choose Housekeeping Genes'!AG$27,35-'Choose Housekeeping Genes'!AG$27),"")</f>
        <v/>
      </c>
      <c r="AF370" s="132" t="str">
        <f>IF(SUM('Control Sample Data'!J$3:J$386)&gt;10,IF(AND(ISNUMBER('Control Sample Data'!J370),'Control Sample Data'!J370&lt;35,'Control Sample Data'!J370&gt;0),'Control Sample Data'!J370-'Choose Housekeeping Genes'!AH$27,35-'Choose Housekeeping Genes'!AH$27),"")</f>
        <v/>
      </c>
      <c r="AG370" s="132" t="str">
        <f>IF(SUM('Control Sample Data'!K$3:K$386)&gt;10,IF(AND(ISNUMBER('Control Sample Data'!K370),'Control Sample Data'!K370&lt;35,'Control Sample Data'!K370&gt;0),'Control Sample Data'!K370-'Choose Housekeeping Genes'!AI$27,35-'Choose Housekeeping Genes'!AI$27),"")</f>
        <v/>
      </c>
      <c r="AH370" s="132" t="str">
        <f>IF(SUM('Control Sample Data'!L$3:L$386)&gt;10,IF(AND(ISNUMBER('Control Sample Data'!L370),'Control Sample Data'!L370&lt;35,'Control Sample Data'!L370&gt;0),'Control Sample Data'!L370-'Choose Housekeeping Genes'!AJ$27,35-'Choose Housekeeping Genes'!AJ$27),"")</f>
        <v/>
      </c>
      <c r="AI370" s="132" t="str">
        <f>IF(SUM('Control Sample Data'!M$3:M$386)&gt;10,IF(AND(ISNUMBER('Control Sample Data'!M370),'Control Sample Data'!M370&lt;35,'Control Sample Data'!M370&gt;0),'Control Sample Data'!M370-'Choose Housekeeping Genes'!AK$27,35-'Choose Housekeeping Genes'!AK$27),"")</f>
        <v/>
      </c>
      <c r="AJ370" s="132" t="str">
        <f>IF(SUM('Control Sample Data'!N$3:N$386)&gt;10,IF(AND(ISNUMBER('Control Sample Data'!N370),'Control Sample Data'!N370&lt;35,'Control Sample Data'!N370&gt;0),'Control Sample Data'!N370-'Choose Housekeeping Genes'!AL$27,35-'Choose Housekeeping Genes'!AL$27),"")</f>
        <v/>
      </c>
      <c r="AK370" s="132" t="str">
        <f>IF(SUM('Control Sample Data'!O$3:O$386)&gt;10,IF(AND(ISNUMBER('Control Sample Data'!O370),'Control Sample Data'!O370&lt;35,'Control Sample Data'!O370&gt;0),'Control Sample Data'!O370-'Choose Housekeeping Genes'!AM$27,35-'Choose Housekeeping Genes'!AM$27),"")</f>
        <v/>
      </c>
      <c r="AL370" s="132" t="str">
        <f>IF(SUM('Control Sample Data'!P$3:P$386)&gt;10,IF(AND(ISNUMBER('Control Sample Data'!P370),'Control Sample Data'!P370&lt;35,'Control Sample Data'!P370&gt;0),'Control Sample Data'!P370-'Choose Housekeeping Genes'!AN$27,35-'Choose Housekeeping Genes'!AN$27),"")</f>
        <v/>
      </c>
      <c r="AM370" s="132" t="str">
        <f>IF(SUM('Control Sample Data'!Q$3:Q$386)&gt;10,IF(AND(ISNUMBER('Control Sample Data'!Q370),'Control Sample Data'!Q370&lt;35,'Control Sample Data'!Q370&gt;0),'Control Sample Data'!Q370-'Choose Housekeeping Genes'!AO$27,35-'Choose Housekeeping Genes'!AO$27),"")</f>
        <v/>
      </c>
      <c r="AN370" s="132" t="str">
        <f>IF(SUM('Control Sample Data'!R$3:R$386)&gt;10,IF(AND(ISNUMBER('Control Sample Data'!R370),'Control Sample Data'!R370&lt;35,'Control Sample Data'!R370&gt;0),'Control Sample Data'!R370-'Choose Housekeeping Genes'!AP$27,35-'Choose Housekeeping Genes'!AP$27),"")</f>
        <v/>
      </c>
      <c r="AO370" s="132" t="str">
        <f>IF(SUM('Control Sample Data'!S$3:S$386)&gt;10,IF(AND(ISNUMBER('Control Sample Data'!S370),'Control Sample Data'!S370&lt;35,'Control Sample Data'!S370&gt;0),'Control Sample Data'!S370-'Choose Housekeeping Genes'!AQ$27,35-'Choose Housekeeping Genes'!AQ$27),"")</f>
        <v/>
      </c>
      <c r="AP370" s="132" t="str">
        <f>IF(SUM('Control Sample Data'!T$3:T$386)&gt;10,IF(AND(ISNUMBER('Control Sample Data'!T370),'Control Sample Data'!T370&lt;35,'Control Sample Data'!T370&gt;0),'Control Sample Data'!T370-'Choose Housekeeping Genes'!AR$27,35-'Choose Housekeeping Genes'!AR$27),"")</f>
        <v/>
      </c>
      <c r="AQ370" s="132" t="str">
        <f>IF(SUM('Control Sample Data'!U$3:U$386)&gt;10,IF(AND(ISNUMBER('Control Sample Data'!U370),'Control Sample Data'!U370&lt;35,'Control Sample Data'!U370&gt;0),'Control Sample Data'!U370-'Choose Housekeeping Genes'!AS$27,35-'Choose Housekeeping Genes'!AS$27),"")</f>
        <v/>
      </c>
      <c r="AR370" s="132" t="str">
        <f>IF(SUM('Control Sample Data'!V$3:V$386)&gt;10,IF(AND(ISNUMBER('Control Sample Data'!V370),'Control Sample Data'!V370&lt;35,'Control Sample Data'!V370&gt;0),'Control Sample Data'!V370-'Choose Housekeeping Genes'!AT$27,35-'Choose Housekeeping Genes'!AT$27),"")</f>
        <v/>
      </c>
      <c r="AS370" s="135" t="str">
        <f>'Control Sample Data'!A370</f>
        <v>CCDC26</v>
      </c>
      <c r="AT370" s="35" t="s">
        <v>416</v>
      </c>
      <c r="AU370" s="132" t="str">
        <f ca="1">IF(ISNUMBER(C370-'Choose Housekeeping Genes'!D$17),C370-'Choose Housekeeping Genes'!D$17,"")</f>
        <v/>
      </c>
      <c r="AV370" s="132" t="str">
        <f ca="1">IF(ISNUMBER(D370-'Choose Housekeeping Genes'!E$17),D370-'Choose Housekeeping Genes'!E$17,"")</f>
        <v/>
      </c>
      <c r="AW370" s="132" t="str">
        <f ca="1">IF(ISNUMBER(E370-'Choose Housekeeping Genes'!F$17),E370-'Choose Housekeeping Genes'!F$17,"")</f>
        <v/>
      </c>
      <c r="AX370" s="132" t="str">
        <f ca="1">IF(ISNUMBER(F370-'Choose Housekeeping Genes'!G$17),F370-'Choose Housekeeping Genes'!G$17,"")</f>
        <v/>
      </c>
      <c r="AY370" s="132" t="str">
        <f ca="1">IF(ISNUMBER(G370-'Choose Housekeeping Genes'!H$17),G370-'Choose Housekeeping Genes'!H$17,"")</f>
        <v/>
      </c>
      <c r="AZ370" s="132" t="str">
        <f ca="1">IF(ISNUMBER(H370-'Choose Housekeeping Genes'!I$17),H370-'Choose Housekeeping Genes'!I$17,"")</f>
        <v/>
      </c>
      <c r="BA370" s="132" t="str">
        <f ca="1">IF(ISNUMBER(I370-'Choose Housekeeping Genes'!J$17),I370-'Choose Housekeeping Genes'!J$17,"")</f>
        <v/>
      </c>
      <c r="BB370" s="132" t="str">
        <f ca="1">IF(ISNUMBER(J370-'Choose Housekeeping Genes'!K$17),J370-'Choose Housekeeping Genes'!K$17,"")</f>
        <v/>
      </c>
      <c r="BC370" s="132" t="str">
        <f ca="1">IF(ISNUMBER(K370-'Choose Housekeeping Genes'!L$17),K370-'Choose Housekeeping Genes'!L$17,"")</f>
        <v/>
      </c>
      <c r="BD370" s="132" t="str">
        <f ca="1">IF(ISNUMBER(L370-'Choose Housekeeping Genes'!M$17),L370-'Choose Housekeeping Genes'!M$17,"")</f>
        <v/>
      </c>
      <c r="BE370" s="132" t="str">
        <f ca="1">IF(ISNUMBER(M370-'Choose Housekeeping Genes'!N$17),M370-'Choose Housekeeping Genes'!N$17,"")</f>
        <v/>
      </c>
      <c r="BF370" s="132" t="str">
        <f ca="1">IF(ISNUMBER(N370-'Choose Housekeeping Genes'!O$17),N370-'Choose Housekeeping Genes'!O$17,"")</f>
        <v/>
      </c>
      <c r="BG370" s="132" t="str">
        <f ca="1">IF(ISNUMBER(O370-'Choose Housekeeping Genes'!P$17),O370-'Choose Housekeeping Genes'!P$17,"")</f>
        <v/>
      </c>
      <c r="BH370" s="132" t="str">
        <f ca="1">IF(ISNUMBER(P370-'Choose Housekeeping Genes'!Q$17),P370-'Choose Housekeeping Genes'!Q$17,"")</f>
        <v/>
      </c>
      <c r="BI370" s="132" t="str">
        <f ca="1">IF(ISNUMBER(Q370-'Choose Housekeeping Genes'!R$17),Q370-'Choose Housekeeping Genes'!R$17,"")</f>
        <v/>
      </c>
      <c r="BJ370" s="132" t="str">
        <f ca="1">IF(ISNUMBER(R370-'Choose Housekeeping Genes'!S$17),R370-'Choose Housekeeping Genes'!S$17,"")</f>
        <v/>
      </c>
      <c r="BK370" s="132" t="str">
        <f ca="1">IF(ISNUMBER(S370-'Choose Housekeeping Genes'!T$17),S370-'Choose Housekeeping Genes'!T$17,"")</f>
        <v/>
      </c>
      <c r="BL370" s="132" t="str">
        <f ca="1">IF(ISNUMBER(T370-'Choose Housekeeping Genes'!U$17),T370-'Choose Housekeeping Genes'!U$17,"")</f>
        <v/>
      </c>
      <c r="BM370" s="132" t="str">
        <f ca="1">IF(ISNUMBER(U370-'Choose Housekeeping Genes'!V$17),U370-'Choose Housekeeping Genes'!V$17,"")</f>
        <v/>
      </c>
      <c r="BN370" s="132" t="str">
        <f ca="1">IF(ISNUMBER(V370-'Choose Housekeeping Genes'!W$17),V370-'Choose Housekeeping Genes'!W$17,"")</f>
        <v/>
      </c>
      <c r="BO370" s="142" t="str">
        <f t="shared" si="20"/>
        <v>CCDC26</v>
      </c>
      <c r="BP370" s="141" t="s">
        <v>416</v>
      </c>
      <c r="BQ370" s="132" t="str">
        <f ca="1">IF(ISNUMBER(Y370-'Choose Housekeeping Genes'!AA$17),Y370-'Choose Housekeeping Genes'!AA$17,"")</f>
        <v/>
      </c>
      <c r="BR370" s="132" t="str">
        <f ca="1">IF(ISNUMBER(Z370-'Choose Housekeeping Genes'!AB$17),Z370-'Choose Housekeeping Genes'!AB$17,"")</f>
        <v/>
      </c>
      <c r="BS370" s="132" t="str">
        <f ca="1">IF(ISNUMBER(AA370-'Choose Housekeeping Genes'!AC$17),AA370-'Choose Housekeeping Genes'!AC$17,"")</f>
        <v/>
      </c>
      <c r="BT370" s="132" t="str">
        <f ca="1">IF(ISNUMBER(AB370-'Choose Housekeeping Genes'!AD$17),AB370-'Choose Housekeeping Genes'!AD$17,"")</f>
        <v/>
      </c>
      <c r="BU370" s="132" t="str">
        <f ca="1">IF(ISNUMBER(AC370-'Choose Housekeeping Genes'!AE$17),AC370-'Choose Housekeeping Genes'!AE$17,"")</f>
        <v/>
      </c>
      <c r="BV370" s="132" t="str">
        <f ca="1">IF(ISNUMBER(AD370-'Choose Housekeeping Genes'!AF$17),AD370-'Choose Housekeeping Genes'!AF$17,"")</f>
        <v/>
      </c>
      <c r="BW370" s="132" t="str">
        <f ca="1">IF(ISNUMBER(AE370-'Choose Housekeeping Genes'!AG$17),AE370-'Choose Housekeeping Genes'!AG$17,"")</f>
        <v/>
      </c>
      <c r="BX370" s="132" t="str">
        <f ca="1">IF(ISNUMBER(AF370-'Choose Housekeeping Genes'!AH$17),AF370-'Choose Housekeeping Genes'!AH$17,"")</f>
        <v/>
      </c>
      <c r="BY370" s="132" t="str">
        <f ca="1">IF(ISNUMBER(AG370-'Choose Housekeeping Genes'!AI$17),AG370-'Choose Housekeeping Genes'!AI$17,"")</f>
        <v/>
      </c>
      <c r="BZ370" s="132" t="str">
        <f ca="1">IF(ISNUMBER(AH370-'Choose Housekeeping Genes'!AJ$17),AH370-'Choose Housekeeping Genes'!AJ$17,"")</f>
        <v/>
      </c>
      <c r="CA370" s="132" t="str">
        <f ca="1">IF(ISNUMBER(AI370-'Choose Housekeeping Genes'!AK$17),AI370-'Choose Housekeeping Genes'!AK$17,"")</f>
        <v/>
      </c>
      <c r="CB370" s="132" t="str">
        <f ca="1">IF(ISNUMBER(AJ370-'Choose Housekeeping Genes'!AL$17),AJ370-'Choose Housekeeping Genes'!AL$17,"")</f>
        <v/>
      </c>
      <c r="CC370" s="132" t="str">
        <f ca="1">IF(ISNUMBER(AK370-'Choose Housekeeping Genes'!AM$17),AK370-'Choose Housekeeping Genes'!AM$17,"")</f>
        <v/>
      </c>
      <c r="CD370" s="132" t="str">
        <f ca="1">IF(ISNUMBER(AL370-'Choose Housekeeping Genes'!AN$17),AL370-'Choose Housekeeping Genes'!AN$17,"")</f>
        <v/>
      </c>
      <c r="CE370" s="132" t="str">
        <f ca="1">IF(ISNUMBER(AM370-'Choose Housekeeping Genes'!AO$17),AM370-'Choose Housekeeping Genes'!AO$17,"")</f>
        <v/>
      </c>
      <c r="CF370" s="132" t="str">
        <f ca="1">IF(ISNUMBER(AN370-'Choose Housekeeping Genes'!AP$17),AN370-'Choose Housekeeping Genes'!AP$17,"")</f>
        <v/>
      </c>
      <c r="CG370" s="132" t="str">
        <f ca="1">IF(ISNUMBER(AO370-'Choose Housekeeping Genes'!AQ$17),AO370-'Choose Housekeeping Genes'!AQ$17,"")</f>
        <v/>
      </c>
      <c r="CH370" s="132" t="str">
        <f ca="1">IF(ISNUMBER(AP370-'Choose Housekeeping Genes'!AR$17),AP370-'Choose Housekeeping Genes'!AR$17,"")</f>
        <v/>
      </c>
      <c r="CI370" s="132" t="str">
        <f ca="1">IF(ISNUMBER(AQ370-'Choose Housekeeping Genes'!AS$17),AQ370-'Choose Housekeeping Genes'!AS$17,"")</f>
        <v/>
      </c>
      <c r="CJ370" s="132" t="str">
        <f ca="1">IF(ISNUMBER(AR370-'Choose Housekeeping Genes'!AT$17),AR370-'Choose Housekeeping Genes'!AT$17,"")</f>
        <v/>
      </c>
      <c r="CK370" s="137" t="e">
        <f t="shared" ca="1" si="18"/>
        <v>#DIV/0!</v>
      </c>
      <c r="CL370" s="138" t="e">
        <f t="shared" ca="1" si="19"/>
        <v>#DIV/0!</v>
      </c>
    </row>
    <row r="371" spans="1:90" ht="12.75" x14ac:dyDescent="0.15">
      <c r="A371" s="131" t="str">
        <f>'Transcript table'!C371</f>
        <v>HCG22</v>
      </c>
      <c r="B371" s="35" t="s">
        <v>417</v>
      </c>
      <c r="C371" s="132" t="str">
        <f>IF(SUM('Test Sample Data'!C$3:C$386)&gt;10,IF(AND(ISNUMBER('Test Sample Data'!C371),'Test Sample Data'!C371&lt;35,'Test Sample Data'!C371&gt;0),'Test Sample Data'!C371-'Choose Housekeeping Genes'!D$27,35-'Choose Housekeeping Genes'!D$27),"")</f>
        <v/>
      </c>
      <c r="D371" s="132" t="str">
        <f>IF(SUM('Test Sample Data'!D$3:D$386)&gt;10,IF(AND(ISNUMBER('Test Sample Data'!D371),'Test Sample Data'!D371&lt;35,'Test Sample Data'!D371&gt;0),'Test Sample Data'!D371-'Choose Housekeeping Genes'!E$27,35-'Choose Housekeeping Genes'!E$27),"")</f>
        <v/>
      </c>
      <c r="E371" s="132" t="str">
        <f>IF(SUM('Test Sample Data'!E$3:E$386)&gt;10,IF(AND(ISNUMBER('Test Sample Data'!E371),'Test Sample Data'!E371&lt;35,'Test Sample Data'!E371&gt;0),'Test Sample Data'!E371-'Choose Housekeeping Genes'!F$27,35-'Choose Housekeeping Genes'!F$27),"")</f>
        <v/>
      </c>
      <c r="F371" s="132" t="str">
        <f>IF(SUM('Test Sample Data'!F$3:F$386)&gt;10,IF(AND(ISNUMBER('Test Sample Data'!F371),'Test Sample Data'!F371&lt;35,'Test Sample Data'!F371&gt;0),'Test Sample Data'!F371-'Choose Housekeeping Genes'!G$27,35-'Choose Housekeeping Genes'!G$27),"")</f>
        <v/>
      </c>
      <c r="G371" s="132" t="str">
        <f>IF(SUM('Test Sample Data'!G$3:G$386)&gt;10,IF(AND(ISNUMBER('Test Sample Data'!G371),'Test Sample Data'!G371&lt;35,'Test Sample Data'!G371&gt;0),'Test Sample Data'!G371-'Choose Housekeeping Genes'!H$27,35-'Choose Housekeeping Genes'!H$27),"")</f>
        <v/>
      </c>
      <c r="H371" s="132" t="str">
        <f>IF(SUM('Test Sample Data'!H$3:H$386)&gt;10,IF(AND(ISNUMBER('Test Sample Data'!H371),'Test Sample Data'!H371&lt;35,'Test Sample Data'!H371&gt;0),'Test Sample Data'!H371-'Choose Housekeeping Genes'!I$27,35-'Choose Housekeeping Genes'!I$27),"")</f>
        <v/>
      </c>
      <c r="I371" s="132" t="str">
        <f>IF(SUM('Test Sample Data'!I$3:I$386)&gt;10,IF(AND(ISNUMBER('Test Sample Data'!I371),'Test Sample Data'!I371&lt;35,'Test Sample Data'!I371&gt;0),'Test Sample Data'!I371-'Choose Housekeeping Genes'!J$27,35-'Choose Housekeeping Genes'!J$27),"")</f>
        <v/>
      </c>
      <c r="J371" s="132" t="str">
        <f>IF(SUM('Test Sample Data'!J$3:J$386)&gt;10,IF(AND(ISNUMBER('Test Sample Data'!J371),'Test Sample Data'!J371&lt;35,'Test Sample Data'!J371&gt;0),'Test Sample Data'!J371-'Choose Housekeeping Genes'!K$27,35-'Choose Housekeeping Genes'!K$27),"")</f>
        <v/>
      </c>
      <c r="K371" s="132" t="str">
        <f>IF(SUM('Test Sample Data'!K$3:K$386)&gt;10,IF(AND(ISNUMBER('Test Sample Data'!K371),'Test Sample Data'!K371&lt;35,'Test Sample Data'!K371&gt;0),'Test Sample Data'!K371-'Choose Housekeeping Genes'!L$27,35-'Choose Housekeeping Genes'!L$27),"")</f>
        <v/>
      </c>
      <c r="L371" s="132" t="str">
        <f>IF(SUM('Test Sample Data'!L$3:L$386)&gt;10,IF(AND(ISNUMBER('Test Sample Data'!L371),'Test Sample Data'!L371&lt;35,'Test Sample Data'!L371&gt;0),'Test Sample Data'!L371-'Choose Housekeeping Genes'!M$27,35-'Choose Housekeeping Genes'!M$27),"")</f>
        <v/>
      </c>
      <c r="M371" s="132" t="str">
        <f>IF(SUM('Test Sample Data'!M$3:M$386)&gt;10,IF(AND(ISNUMBER('Test Sample Data'!M371),'Test Sample Data'!M371&lt;35,'Test Sample Data'!M371&gt;0),'Test Sample Data'!M371-'Choose Housekeeping Genes'!N$27,35-'Choose Housekeeping Genes'!N$27),"")</f>
        <v/>
      </c>
      <c r="N371" s="132" t="str">
        <f>IF(SUM('Test Sample Data'!N$3:N$386)&gt;10,IF(AND(ISNUMBER('Test Sample Data'!N371),'Test Sample Data'!N371&lt;35,'Test Sample Data'!N371&gt;0),'Test Sample Data'!N371-'Choose Housekeeping Genes'!O$27,35-'Choose Housekeeping Genes'!O$27),"")</f>
        <v/>
      </c>
      <c r="O371" s="132" t="str">
        <f>IF(SUM('Test Sample Data'!O$3:O$386)&gt;10,IF(AND(ISNUMBER('Test Sample Data'!O371),'Test Sample Data'!O371&lt;35,'Test Sample Data'!O371&gt;0),'Test Sample Data'!O371-'Choose Housekeeping Genes'!P$27,35-'Choose Housekeeping Genes'!P$27),"")</f>
        <v/>
      </c>
      <c r="P371" s="132" t="str">
        <f>IF(SUM('Test Sample Data'!P$3:P$386)&gt;10,IF(AND(ISNUMBER('Test Sample Data'!P371),'Test Sample Data'!P371&lt;35,'Test Sample Data'!P371&gt;0),'Test Sample Data'!P371-'Choose Housekeeping Genes'!Q$27,35-'Choose Housekeeping Genes'!Q$27),"")</f>
        <v/>
      </c>
      <c r="Q371" s="132" t="str">
        <f>IF(SUM('Test Sample Data'!Q$3:Q$386)&gt;10,IF(AND(ISNUMBER('Test Sample Data'!Q371),'Test Sample Data'!Q371&lt;35,'Test Sample Data'!Q371&gt;0),'Test Sample Data'!Q371-'Choose Housekeeping Genes'!R$27,35-'Choose Housekeeping Genes'!R$27),"")</f>
        <v/>
      </c>
      <c r="R371" s="132" t="str">
        <f>IF(SUM('Test Sample Data'!R$3:R$386)&gt;10,IF(AND(ISNUMBER('Test Sample Data'!R371),'Test Sample Data'!R371&lt;35,'Test Sample Data'!R371&gt;0),'Test Sample Data'!R371-'Choose Housekeeping Genes'!S$27,35-'Choose Housekeeping Genes'!S$27),"")</f>
        <v/>
      </c>
      <c r="S371" s="132" t="str">
        <f>IF(SUM('Test Sample Data'!S$3:S$386)&gt;10,IF(AND(ISNUMBER('Test Sample Data'!S371),'Test Sample Data'!S371&lt;35,'Test Sample Data'!S371&gt;0),'Test Sample Data'!S371-'Choose Housekeeping Genes'!T$27,35-'Choose Housekeeping Genes'!T$27),"")</f>
        <v/>
      </c>
      <c r="T371" s="132" t="str">
        <f>IF(SUM('Test Sample Data'!T$3:T$386)&gt;10,IF(AND(ISNUMBER('Test Sample Data'!T371),'Test Sample Data'!T371&lt;35,'Test Sample Data'!T371&gt;0),'Test Sample Data'!T371-'Choose Housekeeping Genes'!U$27,35-'Choose Housekeeping Genes'!U$27),"")</f>
        <v/>
      </c>
      <c r="U371" s="132" t="str">
        <f>IF(SUM('Test Sample Data'!U$3:U$386)&gt;10,IF(AND(ISNUMBER('Test Sample Data'!U371),'Test Sample Data'!U371&lt;35,'Test Sample Data'!U371&gt;0),'Test Sample Data'!U371-'Choose Housekeeping Genes'!V$27,35-'Choose Housekeeping Genes'!V$27),"")</f>
        <v/>
      </c>
      <c r="V371" s="132" t="str">
        <f>IF(SUM('Test Sample Data'!V$3:V$386)&gt;10,IF(AND(ISNUMBER('Test Sample Data'!V371),'Test Sample Data'!V371&lt;35,'Test Sample Data'!V371&gt;0),'Test Sample Data'!V371-'Choose Housekeeping Genes'!W$27,35-'Choose Housekeeping Genes'!W$27),"")</f>
        <v/>
      </c>
      <c r="W371" s="140" t="str">
        <f>'Control Sample Data'!A371</f>
        <v>HCG22</v>
      </c>
      <c r="X371" s="141" t="s">
        <v>417</v>
      </c>
      <c r="Y371" s="132" t="str">
        <f>IF(SUM('Control Sample Data'!C$3:C$386)&gt;10,IF(AND(ISNUMBER('Control Sample Data'!C371),'Control Sample Data'!C371&lt;35,'Control Sample Data'!C371&gt;0),'Control Sample Data'!C371-'Choose Housekeeping Genes'!AA$27,35-'Choose Housekeeping Genes'!AA$27),"")</f>
        <v/>
      </c>
      <c r="Z371" s="132" t="str">
        <f>IF(SUM('Control Sample Data'!D$3:D$386)&gt;10,IF(AND(ISNUMBER('Control Sample Data'!D371),'Control Sample Data'!D371&lt;35,'Control Sample Data'!D371&gt;0),'Control Sample Data'!D371-'Choose Housekeeping Genes'!AB$27,35-'Choose Housekeeping Genes'!AB$27),"")</f>
        <v/>
      </c>
      <c r="AA371" s="132" t="str">
        <f>IF(SUM('Control Sample Data'!E$3:E$386)&gt;10,IF(AND(ISNUMBER('Control Sample Data'!E371),'Control Sample Data'!E371&lt;35,'Control Sample Data'!E371&gt;0),'Control Sample Data'!E371-'Choose Housekeeping Genes'!AC$27,35-'Choose Housekeeping Genes'!AC$27),"")</f>
        <v/>
      </c>
      <c r="AB371" s="132" t="str">
        <f>IF(SUM('Control Sample Data'!F$3:F$386)&gt;10,IF(AND(ISNUMBER('Control Sample Data'!F371),'Control Sample Data'!F371&lt;35,'Control Sample Data'!F371&gt;0),'Control Sample Data'!F371-'Choose Housekeeping Genes'!AD$27,35-'Choose Housekeeping Genes'!AD$27),"")</f>
        <v/>
      </c>
      <c r="AC371" s="132" t="str">
        <f>IF(SUM('Control Sample Data'!G$3:G$386)&gt;10,IF(AND(ISNUMBER('Control Sample Data'!G371),'Control Sample Data'!G371&lt;35,'Control Sample Data'!G371&gt;0),'Control Sample Data'!G371-'Choose Housekeeping Genes'!AE$27,35-'Choose Housekeeping Genes'!AE$27),"")</f>
        <v/>
      </c>
      <c r="AD371" s="132" t="str">
        <f>IF(SUM('Control Sample Data'!H$3:H$386)&gt;10,IF(AND(ISNUMBER('Control Sample Data'!H371),'Control Sample Data'!H371&lt;35,'Control Sample Data'!H371&gt;0),'Control Sample Data'!H371-'Choose Housekeeping Genes'!AF$27,35-'Choose Housekeeping Genes'!AF$27),"")</f>
        <v/>
      </c>
      <c r="AE371" s="132" t="str">
        <f>IF(SUM('Control Sample Data'!I$3:I$386)&gt;10,IF(AND(ISNUMBER('Control Sample Data'!I371),'Control Sample Data'!I371&lt;35,'Control Sample Data'!I371&gt;0),'Control Sample Data'!I371-'Choose Housekeeping Genes'!AG$27,35-'Choose Housekeeping Genes'!AG$27),"")</f>
        <v/>
      </c>
      <c r="AF371" s="132" t="str">
        <f>IF(SUM('Control Sample Data'!J$3:J$386)&gt;10,IF(AND(ISNUMBER('Control Sample Data'!J371),'Control Sample Data'!J371&lt;35,'Control Sample Data'!J371&gt;0),'Control Sample Data'!J371-'Choose Housekeeping Genes'!AH$27,35-'Choose Housekeeping Genes'!AH$27),"")</f>
        <v/>
      </c>
      <c r="AG371" s="132" t="str">
        <f>IF(SUM('Control Sample Data'!K$3:K$386)&gt;10,IF(AND(ISNUMBER('Control Sample Data'!K371),'Control Sample Data'!K371&lt;35,'Control Sample Data'!K371&gt;0),'Control Sample Data'!K371-'Choose Housekeeping Genes'!AI$27,35-'Choose Housekeeping Genes'!AI$27),"")</f>
        <v/>
      </c>
      <c r="AH371" s="132" t="str">
        <f>IF(SUM('Control Sample Data'!L$3:L$386)&gt;10,IF(AND(ISNUMBER('Control Sample Data'!L371),'Control Sample Data'!L371&lt;35,'Control Sample Data'!L371&gt;0),'Control Sample Data'!L371-'Choose Housekeeping Genes'!AJ$27,35-'Choose Housekeeping Genes'!AJ$27),"")</f>
        <v/>
      </c>
      <c r="AI371" s="132" t="str">
        <f>IF(SUM('Control Sample Data'!M$3:M$386)&gt;10,IF(AND(ISNUMBER('Control Sample Data'!M371),'Control Sample Data'!M371&lt;35,'Control Sample Data'!M371&gt;0),'Control Sample Data'!M371-'Choose Housekeeping Genes'!AK$27,35-'Choose Housekeeping Genes'!AK$27),"")</f>
        <v/>
      </c>
      <c r="AJ371" s="132" t="str">
        <f>IF(SUM('Control Sample Data'!N$3:N$386)&gt;10,IF(AND(ISNUMBER('Control Sample Data'!N371),'Control Sample Data'!N371&lt;35,'Control Sample Data'!N371&gt;0),'Control Sample Data'!N371-'Choose Housekeeping Genes'!AL$27,35-'Choose Housekeeping Genes'!AL$27),"")</f>
        <v/>
      </c>
      <c r="AK371" s="132" t="str">
        <f>IF(SUM('Control Sample Data'!O$3:O$386)&gt;10,IF(AND(ISNUMBER('Control Sample Data'!O371),'Control Sample Data'!O371&lt;35,'Control Sample Data'!O371&gt;0),'Control Sample Data'!O371-'Choose Housekeeping Genes'!AM$27,35-'Choose Housekeeping Genes'!AM$27),"")</f>
        <v/>
      </c>
      <c r="AL371" s="132" t="str">
        <f>IF(SUM('Control Sample Data'!P$3:P$386)&gt;10,IF(AND(ISNUMBER('Control Sample Data'!P371),'Control Sample Data'!P371&lt;35,'Control Sample Data'!P371&gt;0),'Control Sample Data'!P371-'Choose Housekeeping Genes'!AN$27,35-'Choose Housekeeping Genes'!AN$27),"")</f>
        <v/>
      </c>
      <c r="AM371" s="132" t="str">
        <f>IF(SUM('Control Sample Data'!Q$3:Q$386)&gt;10,IF(AND(ISNUMBER('Control Sample Data'!Q371),'Control Sample Data'!Q371&lt;35,'Control Sample Data'!Q371&gt;0),'Control Sample Data'!Q371-'Choose Housekeeping Genes'!AO$27,35-'Choose Housekeeping Genes'!AO$27),"")</f>
        <v/>
      </c>
      <c r="AN371" s="132" t="str">
        <f>IF(SUM('Control Sample Data'!R$3:R$386)&gt;10,IF(AND(ISNUMBER('Control Sample Data'!R371),'Control Sample Data'!R371&lt;35,'Control Sample Data'!R371&gt;0),'Control Sample Data'!R371-'Choose Housekeeping Genes'!AP$27,35-'Choose Housekeeping Genes'!AP$27),"")</f>
        <v/>
      </c>
      <c r="AO371" s="132" t="str">
        <f>IF(SUM('Control Sample Data'!S$3:S$386)&gt;10,IF(AND(ISNUMBER('Control Sample Data'!S371),'Control Sample Data'!S371&lt;35,'Control Sample Data'!S371&gt;0),'Control Sample Data'!S371-'Choose Housekeeping Genes'!AQ$27,35-'Choose Housekeeping Genes'!AQ$27),"")</f>
        <v/>
      </c>
      <c r="AP371" s="132" t="str">
        <f>IF(SUM('Control Sample Data'!T$3:T$386)&gt;10,IF(AND(ISNUMBER('Control Sample Data'!T371),'Control Sample Data'!T371&lt;35,'Control Sample Data'!T371&gt;0),'Control Sample Data'!T371-'Choose Housekeeping Genes'!AR$27,35-'Choose Housekeeping Genes'!AR$27),"")</f>
        <v/>
      </c>
      <c r="AQ371" s="132" t="str">
        <f>IF(SUM('Control Sample Data'!U$3:U$386)&gt;10,IF(AND(ISNUMBER('Control Sample Data'!U371),'Control Sample Data'!U371&lt;35,'Control Sample Data'!U371&gt;0),'Control Sample Data'!U371-'Choose Housekeeping Genes'!AS$27,35-'Choose Housekeeping Genes'!AS$27),"")</f>
        <v/>
      </c>
      <c r="AR371" s="132" t="str">
        <f>IF(SUM('Control Sample Data'!V$3:V$386)&gt;10,IF(AND(ISNUMBER('Control Sample Data'!V371),'Control Sample Data'!V371&lt;35,'Control Sample Data'!V371&gt;0),'Control Sample Data'!V371-'Choose Housekeeping Genes'!AT$27,35-'Choose Housekeeping Genes'!AT$27),"")</f>
        <v/>
      </c>
      <c r="AS371" s="135" t="str">
        <f>'Control Sample Data'!A371</f>
        <v>HCG22</v>
      </c>
      <c r="AT371" s="35" t="s">
        <v>417</v>
      </c>
      <c r="AU371" s="132" t="str">
        <f ca="1">IF(ISNUMBER(C371-'Choose Housekeeping Genes'!D$17),C371-'Choose Housekeeping Genes'!D$17,"")</f>
        <v/>
      </c>
      <c r="AV371" s="132" t="str">
        <f ca="1">IF(ISNUMBER(D371-'Choose Housekeeping Genes'!E$17),D371-'Choose Housekeeping Genes'!E$17,"")</f>
        <v/>
      </c>
      <c r="AW371" s="132" t="str">
        <f ca="1">IF(ISNUMBER(E371-'Choose Housekeeping Genes'!F$17),E371-'Choose Housekeeping Genes'!F$17,"")</f>
        <v/>
      </c>
      <c r="AX371" s="132" t="str">
        <f ca="1">IF(ISNUMBER(F371-'Choose Housekeeping Genes'!G$17),F371-'Choose Housekeeping Genes'!G$17,"")</f>
        <v/>
      </c>
      <c r="AY371" s="132" t="str">
        <f ca="1">IF(ISNUMBER(G371-'Choose Housekeeping Genes'!H$17),G371-'Choose Housekeeping Genes'!H$17,"")</f>
        <v/>
      </c>
      <c r="AZ371" s="132" t="str">
        <f ca="1">IF(ISNUMBER(H371-'Choose Housekeeping Genes'!I$17),H371-'Choose Housekeeping Genes'!I$17,"")</f>
        <v/>
      </c>
      <c r="BA371" s="132" t="str">
        <f ca="1">IF(ISNUMBER(I371-'Choose Housekeeping Genes'!J$17),I371-'Choose Housekeeping Genes'!J$17,"")</f>
        <v/>
      </c>
      <c r="BB371" s="132" t="str">
        <f ca="1">IF(ISNUMBER(J371-'Choose Housekeeping Genes'!K$17),J371-'Choose Housekeeping Genes'!K$17,"")</f>
        <v/>
      </c>
      <c r="BC371" s="132" t="str">
        <f ca="1">IF(ISNUMBER(K371-'Choose Housekeeping Genes'!L$17),K371-'Choose Housekeeping Genes'!L$17,"")</f>
        <v/>
      </c>
      <c r="BD371" s="132" t="str">
        <f ca="1">IF(ISNUMBER(L371-'Choose Housekeeping Genes'!M$17),L371-'Choose Housekeeping Genes'!M$17,"")</f>
        <v/>
      </c>
      <c r="BE371" s="132" t="str">
        <f ca="1">IF(ISNUMBER(M371-'Choose Housekeeping Genes'!N$17),M371-'Choose Housekeeping Genes'!N$17,"")</f>
        <v/>
      </c>
      <c r="BF371" s="132" t="str">
        <f ca="1">IF(ISNUMBER(N371-'Choose Housekeeping Genes'!O$17),N371-'Choose Housekeeping Genes'!O$17,"")</f>
        <v/>
      </c>
      <c r="BG371" s="132" t="str">
        <f ca="1">IF(ISNUMBER(O371-'Choose Housekeeping Genes'!P$17),O371-'Choose Housekeeping Genes'!P$17,"")</f>
        <v/>
      </c>
      <c r="BH371" s="132" t="str">
        <f ca="1">IF(ISNUMBER(P371-'Choose Housekeeping Genes'!Q$17),P371-'Choose Housekeeping Genes'!Q$17,"")</f>
        <v/>
      </c>
      <c r="BI371" s="132" t="str">
        <f ca="1">IF(ISNUMBER(Q371-'Choose Housekeeping Genes'!R$17),Q371-'Choose Housekeeping Genes'!R$17,"")</f>
        <v/>
      </c>
      <c r="BJ371" s="132" t="str">
        <f ca="1">IF(ISNUMBER(R371-'Choose Housekeeping Genes'!S$17),R371-'Choose Housekeeping Genes'!S$17,"")</f>
        <v/>
      </c>
      <c r="BK371" s="132" t="str">
        <f ca="1">IF(ISNUMBER(S371-'Choose Housekeeping Genes'!T$17),S371-'Choose Housekeeping Genes'!T$17,"")</f>
        <v/>
      </c>
      <c r="BL371" s="132" t="str">
        <f ca="1">IF(ISNUMBER(T371-'Choose Housekeeping Genes'!U$17),T371-'Choose Housekeeping Genes'!U$17,"")</f>
        <v/>
      </c>
      <c r="BM371" s="132" t="str">
        <f ca="1">IF(ISNUMBER(U371-'Choose Housekeeping Genes'!V$17),U371-'Choose Housekeeping Genes'!V$17,"")</f>
        <v/>
      </c>
      <c r="BN371" s="132" t="str">
        <f ca="1">IF(ISNUMBER(V371-'Choose Housekeeping Genes'!W$17),V371-'Choose Housekeeping Genes'!W$17,"")</f>
        <v/>
      </c>
      <c r="BO371" s="142" t="str">
        <f t="shared" si="20"/>
        <v>HCG22</v>
      </c>
      <c r="BP371" s="141" t="s">
        <v>417</v>
      </c>
      <c r="BQ371" s="132" t="str">
        <f ca="1">IF(ISNUMBER(Y371-'Choose Housekeeping Genes'!AA$17),Y371-'Choose Housekeeping Genes'!AA$17,"")</f>
        <v/>
      </c>
      <c r="BR371" s="132" t="str">
        <f ca="1">IF(ISNUMBER(Z371-'Choose Housekeeping Genes'!AB$17),Z371-'Choose Housekeeping Genes'!AB$17,"")</f>
        <v/>
      </c>
      <c r="BS371" s="132" t="str">
        <f ca="1">IF(ISNUMBER(AA371-'Choose Housekeeping Genes'!AC$17),AA371-'Choose Housekeeping Genes'!AC$17,"")</f>
        <v/>
      </c>
      <c r="BT371" s="132" t="str">
        <f ca="1">IF(ISNUMBER(AB371-'Choose Housekeeping Genes'!AD$17),AB371-'Choose Housekeeping Genes'!AD$17,"")</f>
        <v/>
      </c>
      <c r="BU371" s="132" t="str">
        <f ca="1">IF(ISNUMBER(AC371-'Choose Housekeeping Genes'!AE$17),AC371-'Choose Housekeeping Genes'!AE$17,"")</f>
        <v/>
      </c>
      <c r="BV371" s="132" t="str">
        <f ca="1">IF(ISNUMBER(AD371-'Choose Housekeeping Genes'!AF$17),AD371-'Choose Housekeeping Genes'!AF$17,"")</f>
        <v/>
      </c>
      <c r="BW371" s="132" t="str">
        <f ca="1">IF(ISNUMBER(AE371-'Choose Housekeeping Genes'!AG$17),AE371-'Choose Housekeeping Genes'!AG$17,"")</f>
        <v/>
      </c>
      <c r="BX371" s="132" t="str">
        <f ca="1">IF(ISNUMBER(AF371-'Choose Housekeeping Genes'!AH$17),AF371-'Choose Housekeeping Genes'!AH$17,"")</f>
        <v/>
      </c>
      <c r="BY371" s="132" t="str">
        <f ca="1">IF(ISNUMBER(AG371-'Choose Housekeeping Genes'!AI$17),AG371-'Choose Housekeeping Genes'!AI$17,"")</f>
        <v/>
      </c>
      <c r="BZ371" s="132" t="str">
        <f ca="1">IF(ISNUMBER(AH371-'Choose Housekeeping Genes'!AJ$17),AH371-'Choose Housekeeping Genes'!AJ$17,"")</f>
        <v/>
      </c>
      <c r="CA371" s="132" t="str">
        <f ca="1">IF(ISNUMBER(AI371-'Choose Housekeeping Genes'!AK$17),AI371-'Choose Housekeeping Genes'!AK$17,"")</f>
        <v/>
      </c>
      <c r="CB371" s="132" t="str">
        <f ca="1">IF(ISNUMBER(AJ371-'Choose Housekeeping Genes'!AL$17),AJ371-'Choose Housekeeping Genes'!AL$17,"")</f>
        <v/>
      </c>
      <c r="CC371" s="132" t="str">
        <f ca="1">IF(ISNUMBER(AK371-'Choose Housekeeping Genes'!AM$17),AK371-'Choose Housekeeping Genes'!AM$17,"")</f>
        <v/>
      </c>
      <c r="CD371" s="132" t="str">
        <f ca="1">IF(ISNUMBER(AL371-'Choose Housekeeping Genes'!AN$17),AL371-'Choose Housekeeping Genes'!AN$17,"")</f>
        <v/>
      </c>
      <c r="CE371" s="132" t="str">
        <f ca="1">IF(ISNUMBER(AM371-'Choose Housekeeping Genes'!AO$17),AM371-'Choose Housekeeping Genes'!AO$17,"")</f>
        <v/>
      </c>
      <c r="CF371" s="132" t="str">
        <f ca="1">IF(ISNUMBER(AN371-'Choose Housekeeping Genes'!AP$17),AN371-'Choose Housekeeping Genes'!AP$17,"")</f>
        <v/>
      </c>
      <c r="CG371" s="132" t="str">
        <f ca="1">IF(ISNUMBER(AO371-'Choose Housekeeping Genes'!AQ$17),AO371-'Choose Housekeeping Genes'!AQ$17,"")</f>
        <v/>
      </c>
      <c r="CH371" s="132" t="str">
        <f ca="1">IF(ISNUMBER(AP371-'Choose Housekeeping Genes'!AR$17),AP371-'Choose Housekeeping Genes'!AR$17,"")</f>
        <v/>
      </c>
      <c r="CI371" s="132" t="str">
        <f ca="1">IF(ISNUMBER(AQ371-'Choose Housekeeping Genes'!AS$17),AQ371-'Choose Housekeeping Genes'!AS$17,"")</f>
        <v/>
      </c>
      <c r="CJ371" s="132" t="str">
        <f ca="1">IF(ISNUMBER(AR371-'Choose Housekeeping Genes'!AT$17),AR371-'Choose Housekeeping Genes'!AT$17,"")</f>
        <v/>
      </c>
      <c r="CK371" s="137" t="e">
        <f t="shared" ca="1" si="18"/>
        <v>#DIV/0!</v>
      </c>
      <c r="CL371" s="138" t="e">
        <f t="shared" ca="1" si="19"/>
        <v>#DIV/0!</v>
      </c>
    </row>
    <row r="372" spans="1:90" ht="12.75" x14ac:dyDescent="0.15">
      <c r="A372" s="131" t="str">
        <f>'Transcript table'!C372</f>
        <v>LOC389332</v>
      </c>
      <c r="B372" s="35" t="s">
        <v>418</v>
      </c>
      <c r="C372" s="132" t="str">
        <f>IF(SUM('Test Sample Data'!C$3:C$386)&gt;10,IF(AND(ISNUMBER('Test Sample Data'!C372),'Test Sample Data'!C372&lt;35,'Test Sample Data'!C372&gt;0),'Test Sample Data'!C372-'Choose Housekeeping Genes'!D$27,35-'Choose Housekeeping Genes'!D$27),"")</f>
        <v/>
      </c>
      <c r="D372" s="132" t="str">
        <f>IF(SUM('Test Sample Data'!D$3:D$386)&gt;10,IF(AND(ISNUMBER('Test Sample Data'!D372),'Test Sample Data'!D372&lt;35,'Test Sample Data'!D372&gt;0),'Test Sample Data'!D372-'Choose Housekeeping Genes'!E$27,35-'Choose Housekeeping Genes'!E$27),"")</f>
        <v/>
      </c>
      <c r="E372" s="132" t="str">
        <f>IF(SUM('Test Sample Data'!E$3:E$386)&gt;10,IF(AND(ISNUMBER('Test Sample Data'!E372),'Test Sample Data'!E372&lt;35,'Test Sample Data'!E372&gt;0),'Test Sample Data'!E372-'Choose Housekeeping Genes'!F$27,35-'Choose Housekeeping Genes'!F$27),"")</f>
        <v/>
      </c>
      <c r="F372" s="132" t="str">
        <f>IF(SUM('Test Sample Data'!F$3:F$386)&gt;10,IF(AND(ISNUMBER('Test Sample Data'!F372),'Test Sample Data'!F372&lt;35,'Test Sample Data'!F372&gt;0),'Test Sample Data'!F372-'Choose Housekeeping Genes'!G$27,35-'Choose Housekeeping Genes'!G$27),"")</f>
        <v/>
      </c>
      <c r="G372" s="132" t="str">
        <f>IF(SUM('Test Sample Data'!G$3:G$386)&gt;10,IF(AND(ISNUMBER('Test Sample Data'!G372),'Test Sample Data'!G372&lt;35,'Test Sample Data'!G372&gt;0),'Test Sample Data'!G372-'Choose Housekeeping Genes'!H$27,35-'Choose Housekeeping Genes'!H$27),"")</f>
        <v/>
      </c>
      <c r="H372" s="132" t="str">
        <f>IF(SUM('Test Sample Data'!H$3:H$386)&gt;10,IF(AND(ISNUMBER('Test Sample Data'!H372),'Test Sample Data'!H372&lt;35,'Test Sample Data'!H372&gt;0),'Test Sample Data'!H372-'Choose Housekeeping Genes'!I$27,35-'Choose Housekeeping Genes'!I$27),"")</f>
        <v/>
      </c>
      <c r="I372" s="132" t="str">
        <f>IF(SUM('Test Sample Data'!I$3:I$386)&gt;10,IF(AND(ISNUMBER('Test Sample Data'!I372),'Test Sample Data'!I372&lt;35,'Test Sample Data'!I372&gt;0),'Test Sample Data'!I372-'Choose Housekeeping Genes'!J$27,35-'Choose Housekeeping Genes'!J$27),"")</f>
        <v/>
      </c>
      <c r="J372" s="132" t="str">
        <f>IF(SUM('Test Sample Data'!J$3:J$386)&gt;10,IF(AND(ISNUMBER('Test Sample Data'!J372),'Test Sample Data'!J372&lt;35,'Test Sample Data'!J372&gt;0),'Test Sample Data'!J372-'Choose Housekeeping Genes'!K$27,35-'Choose Housekeeping Genes'!K$27),"")</f>
        <v/>
      </c>
      <c r="K372" s="132" t="str">
        <f>IF(SUM('Test Sample Data'!K$3:K$386)&gt;10,IF(AND(ISNUMBER('Test Sample Data'!K372),'Test Sample Data'!K372&lt;35,'Test Sample Data'!K372&gt;0),'Test Sample Data'!K372-'Choose Housekeeping Genes'!L$27,35-'Choose Housekeeping Genes'!L$27),"")</f>
        <v/>
      </c>
      <c r="L372" s="132" t="str">
        <f>IF(SUM('Test Sample Data'!L$3:L$386)&gt;10,IF(AND(ISNUMBER('Test Sample Data'!L372),'Test Sample Data'!L372&lt;35,'Test Sample Data'!L372&gt;0),'Test Sample Data'!L372-'Choose Housekeeping Genes'!M$27,35-'Choose Housekeeping Genes'!M$27),"")</f>
        <v/>
      </c>
      <c r="M372" s="132" t="str">
        <f>IF(SUM('Test Sample Data'!M$3:M$386)&gt;10,IF(AND(ISNUMBER('Test Sample Data'!M372),'Test Sample Data'!M372&lt;35,'Test Sample Data'!M372&gt;0),'Test Sample Data'!M372-'Choose Housekeeping Genes'!N$27,35-'Choose Housekeeping Genes'!N$27),"")</f>
        <v/>
      </c>
      <c r="N372" s="132" t="str">
        <f>IF(SUM('Test Sample Data'!N$3:N$386)&gt;10,IF(AND(ISNUMBER('Test Sample Data'!N372),'Test Sample Data'!N372&lt;35,'Test Sample Data'!N372&gt;0),'Test Sample Data'!N372-'Choose Housekeeping Genes'!O$27,35-'Choose Housekeeping Genes'!O$27),"")</f>
        <v/>
      </c>
      <c r="O372" s="132" t="str">
        <f>IF(SUM('Test Sample Data'!O$3:O$386)&gt;10,IF(AND(ISNUMBER('Test Sample Data'!O372),'Test Sample Data'!O372&lt;35,'Test Sample Data'!O372&gt;0),'Test Sample Data'!O372-'Choose Housekeeping Genes'!P$27,35-'Choose Housekeeping Genes'!P$27),"")</f>
        <v/>
      </c>
      <c r="P372" s="132" t="str">
        <f>IF(SUM('Test Sample Data'!P$3:P$386)&gt;10,IF(AND(ISNUMBER('Test Sample Data'!P372),'Test Sample Data'!P372&lt;35,'Test Sample Data'!P372&gt;0),'Test Sample Data'!P372-'Choose Housekeeping Genes'!Q$27,35-'Choose Housekeeping Genes'!Q$27),"")</f>
        <v/>
      </c>
      <c r="Q372" s="132" t="str">
        <f>IF(SUM('Test Sample Data'!Q$3:Q$386)&gt;10,IF(AND(ISNUMBER('Test Sample Data'!Q372),'Test Sample Data'!Q372&lt;35,'Test Sample Data'!Q372&gt;0),'Test Sample Data'!Q372-'Choose Housekeeping Genes'!R$27,35-'Choose Housekeeping Genes'!R$27),"")</f>
        <v/>
      </c>
      <c r="R372" s="132" t="str">
        <f>IF(SUM('Test Sample Data'!R$3:R$386)&gt;10,IF(AND(ISNUMBER('Test Sample Data'!R372),'Test Sample Data'!R372&lt;35,'Test Sample Data'!R372&gt;0),'Test Sample Data'!R372-'Choose Housekeeping Genes'!S$27,35-'Choose Housekeeping Genes'!S$27),"")</f>
        <v/>
      </c>
      <c r="S372" s="132" t="str">
        <f>IF(SUM('Test Sample Data'!S$3:S$386)&gt;10,IF(AND(ISNUMBER('Test Sample Data'!S372),'Test Sample Data'!S372&lt;35,'Test Sample Data'!S372&gt;0),'Test Sample Data'!S372-'Choose Housekeeping Genes'!T$27,35-'Choose Housekeeping Genes'!T$27),"")</f>
        <v/>
      </c>
      <c r="T372" s="132" t="str">
        <f>IF(SUM('Test Sample Data'!T$3:T$386)&gt;10,IF(AND(ISNUMBER('Test Sample Data'!T372),'Test Sample Data'!T372&lt;35,'Test Sample Data'!T372&gt;0),'Test Sample Data'!T372-'Choose Housekeeping Genes'!U$27,35-'Choose Housekeeping Genes'!U$27),"")</f>
        <v/>
      </c>
      <c r="U372" s="132" t="str">
        <f>IF(SUM('Test Sample Data'!U$3:U$386)&gt;10,IF(AND(ISNUMBER('Test Sample Data'!U372),'Test Sample Data'!U372&lt;35,'Test Sample Data'!U372&gt;0),'Test Sample Data'!U372-'Choose Housekeeping Genes'!V$27,35-'Choose Housekeeping Genes'!V$27),"")</f>
        <v/>
      </c>
      <c r="V372" s="132" t="str">
        <f>IF(SUM('Test Sample Data'!V$3:V$386)&gt;10,IF(AND(ISNUMBER('Test Sample Data'!V372),'Test Sample Data'!V372&lt;35,'Test Sample Data'!V372&gt;0),'Test Sample Data'!V372-'Choose Housekeeping Genes'!W$27,35-'Choose Housekeeping Genes'!W$27),"")</f>
        <v/>
      </c>
      <c r="W372" s="140" t="str">
        <f>'Control Sample Data'!A372</f>
        <v>LOC389332</v>
      </c>
      <c r="X372" s="141" t="s">
        <v>418</v>
      </c>
      <c r="Y372" s="132" t="str">
        <f>IF(SUM('Control Sample Data'!C$3:C$386)&gt;10,IF(AND(ISNUMBER('Control Sample Data'!C372),'Control Sample Data'!C372&lt;35,'Control Sample Data'!C372&gt;0),'Control Sample Data'!C372-'Choose Housekeeping Genes'!AA$27,35-'Choose Housekeeping Genes'!AA$27),"")</f>
        <v/>
      </c>
      <c r="Z372" s="132" t="str">
        <f>IF(SUM('Control Sample Data'!D$3:D$386)&gt;10,IF(AND(ISNUMBER('Control Sample Data'!D372),'Control Sample Data'!D372&lt;35,'Control Sample Data'!D372&gt;0),'Control Sample Data'!D372-'Choose Housekeeping Genes'!AB$27,35-'Choose Housekeeping Genes'!AB$27),"")</f>
        <v/>
      </c>
      <c r="AA372" s="132" t="str">
        <f>IF(SUM('Control Sample Data'!E$3:E$386)&gt;10,IF(AND(ISNUMBER('Control Sample Data'!E372),'Control Sample Data'!E372&lt;35,'Control Sample Data'!E372&gt;0),'Control Sample Data'!E372-'Choose Housekeeping Genes'!AC$27,35-'Choose Housekeeping Genes'!AC$27),"")</f>
        <v/>
      </c>
      <c r="AB372" s="132" t="str">
        <f>IF(SUM('Control Sample Data'!F$3:F$386)&gt;10,IF(AND(ISNUMBER('Control Sample Data'!F372),'Control Sample Data'!F372&lt;35,'Control Sample Data'!F372&gt;0),'Control Sample Data'!F372-'Choose Housekeeping Genes'!AD$27,35-'Choose Housekeeping Genes'!AD$27),"")</f>
        <v/>
      </c>
      <c r="AC372" s="132" t="str">
        <f>IF(SUM('Control Sample Data'!G$3:G$386)&gt;10,IF(AND(ISNUMBER('Control Sample Data'!G372),'Control Sample Data'!G372&lt;35,'Control Sample Data'!G372&gt;0),'Control Sample Data'!G372-'Choose Housekeeping Genes'!AE$27,35-'Choose Housekeeping Genes'!AE$27),"")</f>
        <v/>
      </c>
      <c r="AD372" s="132" t="str">
        <f>IF(SUM('Control Sample Data'!H$3:H$386)&gt;10,IF(AND(ISNUMBER('Control Sample Data'!H372),'Control Sample Data'!H372&lt;35,'Control Sample Data'!H372&gt;0),'Control Sample Data'!H372-'Choose Housekeeping Genes'!AF$27,35-'Choose Housekeeping Genes'!AF$27),"")</f>
        <v/>
      </c>
      <c r="AE372" s="132" t="str">
        <f>IF(SUM('Control Sample Data'!I$3:I$386)&gt;10,IF(AND(ISNUMBER('Control Sample Data'!I372),'Control Sample Data'!I372&lt;35,'Control Sample Data'!I372&gt;0),'Control Sample Data'!I372-'Choose Housekeeping Genes'!AG$27,35-'Choose Housekeeping Genes'!AG$27),"")</f>
        <v/>
      </c>
      <c r="AF372" s="132" t="str">
        <f>IF(SUM('Control Sample Data'!J$3:J$386)&gt;10,IF(AND(ISNUMBER('Control Sample Data'!J372),'Control Sample Data'!J372&lt;35,'Control Sample Data'!J372&gt;0),'Control Sample Data'!J372-'Choose Housekeeping Genes'!AH$27,35-'Choose Housekeeping Genes'!AH$27),"")</f>
        <v/>
      </c>
      <c r="AG372" s="132" t="str">
        <f>IF(SUM('Control Sample Data'!K$3:K$386)&gt;10,IF(AND(ISNUMBER('Control Sample Data'!K372),'Control Sample Data'!K372&lt;35,'Control Sample Data'!K372&gt;0),'Control Sample Data'!K372-'Choose Housekeeping Genes'!AI$27,35-'Choose Housekeeping Genes'!AI$27),"")</f>
        <v/>
      </c>
      <c r="AH372" s="132" t="str">
        <f>IF(SUM('Control Sample Data'!L$3:L$386)&gt;10,IF(AND(ISNUMBER('Control Sample Data'!L372),'Control Sample Data'!L372&lt;35,'Control Sample Data'!L372&gt;0),'Control Sample Data'!L372-'Choose Housekeeping Genes'!AJ$27,35-'Choose Housekeeping Genes'!AJ$27),"")</f>
        <v/>
      </c>
      <c r="AI372" s="132" t="str">
        <f>IF(SUM('Control Sample Data'!M$3:M$386)&gt;10,IF(AND(ISNUMBER('Control Sample Data'!M372),'Control Sample Data'!M372&lt;35,'Control Sample Data'!M372&gt;0),'Control Sample Data'!M372-'Choose Housekeeping Genes'!AK$27,35-'Choose Housekeeping Genes'!AK$27),"")</f>
        <v/>
      </c>
      <c r="AJ372" s="132" t="str">
        <f>IF(SUM('Control Sample Data'!N$3:N$386)&gt;10,IF(AND(ISNUMBER('Control Sample Data'!N372),'Control Sample Data'!N372&lt;35,'Control Sample Data'!N372&gt;0),'Control Sample Data'!N372-'Choose Housekeeping Genes'!AL$27,35-'Choose Housekeeping Genes'!AL$27),"")</f>
        <v/>
      </c>
      <c r="AK372" s="132" t="str">
        <f>IF(SUM('Control Sample Data'!O$3:O$386)&gt;10,IF(AND(ISNUMBER('Control Sample Data'!O372),'Control Sample Data'!O372&lt;35,'Control Sample Data'!O372&gt;0),'Control Sample Data'!O372-'Choose Housekeeping Genes'!AM$27,35-'Choose Housekeeping Genes'!AM$27),"")</f>
        <v/>
      </c>
      <c r="AL372" s="132" t="str">
        <f>IF(SUM('Control Sample Data'!P$3:P$386)&gt;10,IF(AND(ISNUMBER('Control Sample Data'!P372),'Control Sample Data'!P372&lt;35,'Control Sample Data'!P372&gt;0),'Control Sample Data'!P372-'Choose Housekeeping Genes'!AN$27,35-'Choose Housekeeping Genes'!AN$27),"")</f>
        <v/>
      </c>
      <c r="AM372" s="132" t="str">
        <f>IF(SUM('Control Sample Data'!Q$3:Q$386)&gt;10,IF(AND(ISNUMBER('Control Sample Data'!Q372),'Control Sample Data'!Q372&lt;35,'Control Sample Data'!Q372&gt;0),'Control Sample Data'!Q372-'Choose Housekeeping Genes'!AO$27,35-'Choose Housekeeping Genes'!AO$27),"")</f>
        <v/>
      </c>
      <c r="AN372" s="132" t="str">
        <f>IF(SUM('Control Sample Data'!R$3:R$386)&gt;10,IF(AND(ISNUMBER('Control Sample Data'!R372),'Control Sample Data'!R372&lt;35,'Control Sample Data'!R372&gt;0),'Control Sample Data'!R372-'Choose Housekeeping Genes'!AP$27,35-'Choose Housekeeping Genes'!AP$27),"")</f>
        <v/>
      </c>
      <c r="AO372" s="132" t="str">
        <f>IF(SUM('Control Sample Data'!S$3:S$386)&gt;10,IF(AND(ISNUMBER('Control Sample Data'!S372),'Control Sample Data'!S372&lt;35,'Control Sample Data'!S372&gt;0),'Control Sample Data'!S372-'Choose Housekeeping Genes'!AQ$27,35-'Choose Housekeeping Genes'!AQ$27),"")</f>
        <v/>
      </c>
      <c r="AP372" s="132" t="str">
        <f>IF(SUM('Control Sample Data'!T$3:T$386)&gt;10,IF(AND(ISNUMBER('Control Sample Data'!T372),'Control Sample Data'!T372&lt;35,'Control Sample Data'!T372&gt;0),'Control Sample Data'!T372-'Choose Housekeeping Genes'!AR$27,35-'Choose Housekeeping Genes'!AR$27),"")</f>
        <v/>
      </c>
      <c r="AQ372" s="132" t="str">
        <f>IF(SUM('Control Sample Data'!U$3:U$386)&gt;10,IF(AND(ISNUMBER('Control Sample Data'!U372),'Control Sample Data'!U372&lt;35,'Control Sample Data'!U372&gt;0),'Control Sample Data'!U372-'Choose Housekeeping Genes'!AS$27,35-'Choose Housekeeping Genes'!AS$27),"")</f>
        <v/>
      </c>
      <c r="AR372" s="132" t="str">
        <f>IF(SUM('Control Sample Data'!V$3:V$386)&gt;10,IF(AND(ISNUMBER('Control Sample Data'!V372),'Control Sample Data'!V372&lt;35,'Control Sample Data'!V372&gt;0),'Control Sample Data'!V372-'Choose Housekeeping Genes'!AT$27,35-'Choose Housekeeping Genes'!AT$27),"")</f>
        <v/>
      </c>
      <c r="AS372" s="135" t="str">
        <f>'Control Sample Data'!A372</f>
        <v>LOC389332</v>
      </c>
      <c r="AT372" s="35" t="s">
        <v>418</v>
      </c>
      <c r="AU372" s="132" t="str">
        <f ca="1">IF(ISNUMBER(C372-'Choose Housekeeping Genes'!D$17),C372-'Choose Housekeeping Genes'!D$17,"")</f>
        <v/>
      </c>
      <c r="AV372" s="132" t="str">
        <f ca="1">IF(ISNUMBER(D372-'Choose Housekeeping Genes'!E$17),D372-'Choose Housekeeping Genes'!E$17,"")</f>
        <v/>
      </c>
      <c r="AW372" s="132" t="str">
        <f ca="1">IF(ISNUMBER(E372-'Choose Housekeeping Genes'!F$17),E372-'Choose Housekeeping Genes'!F$17,"")</f>
        <v/>
      </c>
      <c r="AX372" s="132" t="str">
        <f ca="1">IF(ISNUMBER(F372-'Choose Housekeeping Genes'!G$17),F372-'Choose Housekeeping Genes'!G$17,"")</f>
        <v/>
      </c>
      <c r="AY372" s="132" t="str">
        <f ca="1">IF(ISNUMBER(G372-'Choose Housekeeping Genes'!H$17),G372-'Choose Housekeeping Genes'!H$17,"")</f>
        <v/>
      </c>
      <c r="AZ372" s="132" t="str">
        <f ca="1">IF(ISNUMBER(H372-'Choose Housekeeping Genes'!I$17),H372-'Choose Housekeeping Genes'!I$17,"")</f>
        <v/>
      </c>
      <c r="BA372" s="132" t="str">
        <f ca="1">IF(ISNUMBER(I372-'Choose Housekeeping Genes'!J$17),I372-'Choose Housekeeping Genes'!J$17,"")</f>
        <v/>
      </c>
      <c r="BB372" s="132" t="str">
        <f ca="1">IF(ISNUMBER(J372-'Choose Housekeeping Genes'!K$17),J372-'Choose Housekeeping Genes'!K$17,"")</f>
        <v/>
      </c>
      <c r="BC372" s="132" t="str">
        <f ca="1">IF(ISNUMBER(K372-'Choose Housekeeping Genes'!L$17),K372-'Choose Housekeeping Genes'!L$17,"")</f>
        <v/>
      </c>
      <c r="BD372" s="132" t="str">
        <f ca="1">IF(ISNUMBER(L372-'Choose Housekeeping Genes'!M$17),L372-'Choose Housekeeping Genes'!M$17,"")</f>
        <v/>
      </c>
      <c r="BE372" s="132" t="str">
        <f ca="1">IF(ISNUMBER(M372-'Choose Housekeeping Genes'!N$17),M372-'Choose Housekeeping Genes'!N$17,"")</f>
        <v/>
      </c>
      <c r="BF372" s="132" t="str">
        <f ca="1">IF(ISNUMBER(N372-'Choose Housekeeping Genes'!O$17),N372-'Choose Housekeeping Genes'!O$17,"")</f>
        <v/>
      </c>
      <c r="BG372" s="132" t="str">
        <f ca="1">IF(ISNUMBER(O372-'Choose Housekeeping Genes'!P$17),O372-'Choose Housekeeping Genes'!P$17,"")</f>
        <v/>
      </c>
      <c r="BH372" s="132" t="str">
        <f ca="1">IF(ISNUMBER(P372-'Choose Housekeeping Genes'!Q$17),P372-'Choose Housekeeping Genes'!Q$17,"")</f>
        <v/>
      </c>
      <c r="BI372" s="132" t="str">
        <f ca="1">IF(ISNUMBER(Q372-'Choose Housekeeping Genes'!R$17),Q372-'Choose Housekeeping Genes'!R$17,"")</f>
        <v/>
      </c>
      <c r="BJ372" s="132" t="str">
        <f ca="1">IF(ISNUMBER(R372-'Choose Housekeeping Genes'!S$17),R372-'Choose Housekeeping Genes'!S$17,"")</f>
        <v/>
      </c>
      <c r="BK372" s="132" t="str">
        <f ca="1">IF(ISNUMBER(S372-'Choose Housekeeping Genes'!T$17),S372-'Choose Housekeeping Genes'!T$17,"")</f>
        <v/>
      </c>
      <c r="BL372" s="132" t="str">
        <f ca="1">IF(ISNUMBER(T372-'Choose Housekeeping Genes'!U$17),T372-'Choose Housekeeping Genes'!U$17,"")</f>
        <v/>
      </c>
      <c r="BM372" s="132" t="str">
        <f ca="1">IF(ISNUMBER(U372-'Choose Housekeeping Genes'!V$17),U372-'Choose Housekeeping Genes'!V$17,"")</f>
        <v/>
      </c>
      <c r="BN372" s="132" t="str">
        <f ca="1">IF(ISNUMBER(V372-'Choose Housekeeping Genes'!W$17),V372-'Choose Housekeeping Genes'!W$17,"")</f>
        <v/>
      </c>
      <c r="BO372" s="142" t="str">
        <f t="shared" si="20"/>
        <v>LOC389332</v>
      </c>
      <c r="BP372" s="141" t="s">
        <v>418</v>
      </c>
      <c r="BQ372" s="132" t="str">
        <f ca="1">IF(ISNUMBER(Y372-'Choose Housekeeping Genes'!AA$17),Y372-'Choose Housekeeping Genes'!AA$17,"")</f>
        <v/>
      </c>
      <c r="BR372" s="132" t="str">
        <f ca="1">IF(ISNUMBER(Z372-'Choose Housekeeping Genes'!AB$17),Z372-'Choose Housekeeping Genes'!AB$17,"")</f>
        <v/>
      </c>
      <c r="BS372" s="132" t="str">
        <f ca="1">IF(ISNUMBER(AA372-'Choose Housekeeping Genes'!AC$17),AA372-'Choose Housekeeping Genes'!AC$17,"")</f>
        <v/>
      </c>
      <c r="BT372" s="132" t="str">
        <f ca="1">IF(ISNUMBER(AB372-'Choose Housekeeping Genes'!AD$17),AB372-'Choose Housekeeping Genes'!AD$17,"")</f>
        <v/>
      </c>
      <c r="BU372" s="132" t="str">
        <f ca="1">IF(ISNUMBER(AC372-'Choose Housekeeping Genes'!AE$17),AC372-'Choose Housekeeping Genes'!AE$17,"")</f>
        <v/>
      </c>
      <c r="BV372" s="132" t="str">
        <f ca="1">IF(ISNUMBER(AD372-'Choose Housekeeping Genes'!AF$17),AD372-'Choose Housekeeping Genes'!AF$17,"")</f>
        <v/>
      </c>
      <c r="BW372" s="132" t="str">
        <f ca="1">IF(ISNUMBER(AE372-'Choose Housekeeping Genes'!AG$17),AE372-'Choose Housekeeping Genes'!AG$17,"")</f>
        <v/>
      </c>
      <c r="BX372" s="132" t="str">
        <f ca="1">IF(ISNUMBER(AF372-'Choose Housekeeping Genes'!AH$17),AF372-'Choose Housekeeping Genes'!AH$17,"")</f>
        <v/>
      </c>
      <c r="BY372" s="132" t="str">
        <f ca="1">IF(ISNUMBER(AG372-'Choose Housekeeping Genes'!AI$17),AG372-'Choose Housekeeping Genes'!AI$17,"")</f>
        <v/>
      </c>
      <c r="BZ372" s="132" t="str">
        <f ca="1">IF(ISNUMBER(AH372-'Choose Housekeeping Genes'!AJ$17),AH372-'Choose Housekeeping Genes'!AJ$17,"")</f>
        <v/>
      </c>
      <c r="CA372" s="132" t="str">
        <f ca="1">IF(ISNUMBER(AI372-'Choose Housekeeping Genes'!AK$17),AI372-'Choose Housekeeping Genes'!AK$17,"")</f>
        <v/>
      </c>
      <c r="CB372" s="132" t="str">
        <f ca="1">IF(ISNUMBER(AJ372-'Choose Housekeeping Genes'!AL$17),AJ372-'Choose Housekeeping Genes'!AL$17,"")</f>
        <v/>
      </c>
      <c r="CC372" s="132" t="str">
        <f ca="1">IF(ISNUMBER(AK372-'Choose Housekeeping Genes'!AM$17),AK372-'Choose Housekeeping Genes'!AM$17,"")</f>
        <v/>
      </c>
      <c r="CD372" s="132" t="str">
        <f ca="1">IF(ISNUMBER(AL372-'Choose Housekeeping Genes'!AN$17),AL372-'Choose Housekeeping Genes'!AN$17,"")</f>
        <v/>
      </c>
      <c r="CE372" s="132" t="str">
        <f ca="1">IF(ISNUMBER(AM372-'Choose Housekeeping Genes'!AO$17),AM372-'Choose Housekeeping Genes'!AO$17,"")</f>
        <v/>
      </c>
      <c r="CF372" s="132" t="str">
        <f ca="1">IF(ISNUMBER(AN372-'Choose Housekeeping Genes'!AP$17),AN372-'Choose Housekeeping Genes'!AP$17,"")</f>
        <v/>
      </c>
      <c r="CG372" s="132" t="str">
        <f ca="1">IF(ISNUMBER(AO372-'Choose Housekeeping Genes'!AQ$17),AO372-'Choose Housekeeping Genes'!AQ$17,"")</f>
        <v/>
      </c>
      <c r="CH372" s="132" t="str">
        <f ca="1">IF(ISNUMBER(AP372-'Choose Housekeeping Genes'!AR$17),AP372-'Choose Housekeeping Genes'!AR$17,"")</f>
        <v/>
      </c>
      <c r="CI372" s="132" t="str">
        <f ca="1">IF(ISNUMBER(AQ372-'Choose Housekeeping Genes'!AS$17),AQ372-'Choose Housekeeping Genes'!AS$17,"")</f>
        <v/>
      </c>
      <c r="CJ372" s="132" t="str">
        <f ca="1">IF(ISNUMBER(AR372-'Choose Housekeeping Genes'!AT$17),AR372-'Choose Housekeeping Genes'!AT$17,"")</f>
        <v/>
      </c>
      <c r="CK372" s="137" t="e">
        <f t="shared" ca="1" si="18"/>
        <v>#DIV/0!</v>
      </c>
      <c r="CL372" s="138" t="e">
        <f t="shared" ca="1" si="19"/>
        <v>#DIV/0!</v>
      </c>
    </row>
    <row r="373" spans="1:90" ht="12.75" x14ac:dyDescent="0.15">
      <c r="A373" s="131" t="str">
        <f>'Transcript table'!C373</f>
        <v>JPX</v>
      </c>
      <c r="B373" s="35" t="s">
        <v>419</v>
      </c>
      <c r="C373" s="132" t="str">
        <f>IF(SUM('Test Sample Data'!C$3:C$386)&gt;10,IF(AND(ISNUMBER('Test Sample Data'!C373),'Test Sample Data'!C373&lt;35,'Test Sample Data'!C373&gt;0),'Test Sample Data'!C373-'Choose Housekeeping Genes'!D$27,35-'Choose Housekeeping Genes'!D$27),"")</f>
        <v/>
      </c>
      <c r="D373" s="132" t="str">
        <f>IF(SUM('Test Sample Data'!D$3:D$386)&gt;10,IF(AND(ISNUMBER('Test Sample Data'!D373),'Test Sample Data'!D373&lt;35,'Test Sample Data'!D373&gt;0),'Test Sample Data'!D373-'Choose Housekeeping Genes'!E$27,35-'Choose Housekeeping Genes'!E$27),"")</f>
        <v/>
      </c>
      <c r="E373" s="132" t="str">
        <f>IF(SUM('Test Sample Data'!E$3:E$386)&gt;10,IF(AND(ISNUMBER('Test Sample Data'!E373),'Test Sample Data'!E373&lt;35,'Test Sample Data'!E373&gt;0),'Test Sample Data'!E373-'Choose Housekeeping Genes'!F$27,35-'Choose Housekeeping Genes'!F$27),"")</f>
        <v/>
      </c>
      <c r="F373" s="132" t="str">
        <f>IF(SUM('Test Sample Data'!F$3:F$386)&gt;10,IF(AND(ISNUMBER('Test Sample Data'!F373),'Test Sample Data'!F373&lt;35,'Test Sample Data'!F373&gt;0),'Test Sample Data'!F373-'Choose Housekeeping Genes'!G$27,35-'Choose Housekeeping Genes'!G$27),"")</f>
        <v/>
      </c>
      <c r="G373" s="132" t="str">
        <f>IF(SUM('Test Sample Data'!G$3:G$386)&gt;10,IF(AND(ISNUMBER('Test Sample Data'!G373),'Test Sample Data'!G373&lt;35,'Test Sample Data'!G373&gt;0),'Test Sample Data'!G373-'Choose Housekeeping Genes'!H$27,35-'Choose Housekeeping Genes'!H$27),"")</f>
        <v/>
      </c>
      <c r="H373" s="132" t="str">
        <f>IF(SUM('Test Sample Data'!H$3:H$386)&gt;10,IF(AND(ISNUMBER('Test Sample Data'!H373),'Test Sample Data'!H373&lt;35,'Test Sample Data'!H373&gt;0),'Test Sample Data'!H373-'Choose Housekeeping Genes'!I$27,35-'Choose Housekeeping Genes'!I$27),"")</f>
        <v/>
      </c>
      <c r="I373" s="132" t="str">
        <f>IF(SUM('Test Sample Data'!I$3:I$386)&gt;10,IF(AND(ISNUMBER('Test Sample Data'!I373),'Test Sample Data'!I373&lt;35,'Test Sample Data'!I373&gt;0),'Test Sample Data'!I373-'Choose Housekeeping Genes'!J$27,35-'Choose Housekeeping Genes'!J$27),"")</f>
        <v/>
      </c>
      <c r="J373" s="132" t="str">
        <f>IF(SUM('Test Sample Data'!J$3:J$386)&gt;10,IF(AND(ISNUMBER('Test Sample Data'!J373),'Test Sample Data'!J373&lt;35,'Test Sample Data'!J373&gt;0),'Test Sample Data'!J373-'Choose Housekeeping Genes'!K$27,35-'Choose Housekeeping Genes'!K$27),"")</f>
        <v/>
      </c>
      <c r="K373" s="132" t="str">
        <f>IF(SUM('Test Sample Data'!K$3:K$386)&gt;10,IF(AND(ISNUMBER('Test Sample Data'!K373),'Test Sample Data'!K373&lt;35,'Test Sample Data'!K373&gt;0),'Test Sample Data'!K373-'Choose Housekeeping Genes'!L$27,35-'Choose Housekeeping Genes'!L$27),"")</f>
        <v/>
      </c>
      <c r="L373" s="132" t="str">
        <f>IF(SUM('Test Sample Data'!L$3:L$386)&gt;10,IF(AND(ISNUMBER('Test Sample Data'!L373),'Test Sample Data'!L373&lt;35,'Test Sample Data'!L373&gt;0),'Test Sample Data'!L373-'Choose Housekeeping Genes'!M$27,35-'Choose Housekeeping Genes'!M$27),"")</f>
        <v/>
      </c>
      <c r="M373" s="132" t="str">
        <f>IF(SUM('Test Sample Data'!M$3:M$386)&gt;10,IF(AND(ISNUMBER('Test Sample Data'!M373),'Test Sample Data'!M373&lt;35,'Test Sample Data'!M373&gt;0),'Test Sample Data'!M373-'Choose Housekeeping Genes'!N$27,35-'Choose Housekeeping Genes'!N$27),"")</f>
        <v/>
      </c>
      <c r="N373" s="132" t="str">
        <f>IF(SUM('Test Sample Data'!N$3:N$386)&gt;10,IF(AND(ISNUMBER('Test Sample Data'!N373),'Test Sample Data'!N373&lt;35,'Test Sample Data'!N373&gt;0),'Test Sample Data'!N373-'Choose Housekeeping Genes'!O$27,35-'Choose Housekeeping Genes'!O$27),"")</f>
        <v/>
      </c>
      <c r="O373" s="132" t="str">
        <f>IF(SUM('Test Sample Data'!O$3:O$386)&gt;10,IF(AND(ISNUMBER('Test Sample Data'!O373),'Test Sample Data'!O373&lt;35,'Test Sample Data'!O373&gt;0),'Test Sample Data'!O373-'Choose Housekeeping Genes'!P$27,35-'Choose Housekeeping Genes'!P$27),"")</f>
        <v/>
      </c>
      <c r="P373" s="132" t="str">
        <f>IF(SUM('Test Sample Data'!P$3:P$386)&gt;10,IF(AND(ISNUMBER('Test Sample Data'!P373),'Test Sample Data'!P373&lt;35,'Test Sample Data'!P373&gt;0),'Test Sample Data'!P373-'Choose Housekeeping Genes'!Q$27,35-'Choose Housekeeping Genes'!Q$27),"")</f>
        <v/>
      </c>
      <c r="Q373" s="132" t="str">
        <f>IF(SUM('Test Sample Data'!Q$3:Q$386)&gt;10,IF(AND(ISNUMBER('Test Sample Data'!Q373),'Test Sample Data'!Q373&lt;35,'Test Sample Data'!Q373&gt;0),'Test Sample Data'!Q373-'Choose Housekeeping Genes'!R$27,35-'Choose Housekeeping Genes'!R$27),"")</f>
        <v/>
      </c>
      <c r="R373" s="132" t="str">
        <f>IF(SUM('Test Sample Data'!R$3:R$386)&gt;10,IF(AND(ISNUMBER('Test Sample Data'!R373),'Test Sample Data'!R373&lt;35,'Test Sample Data'!R373&gt;0),'Test Sample Data'!R373-'Choose Housekeeping Genes'!S$27,35-'Choose Housekeeping Genes'!S$27),"")</f>
        <v/>
      </c>
      <c r="S373" s="132" t="str">
        <f>IF(SUM('Test Sample Data'!S$3:S$386)&gt;10,IF(AND(ISNUMBER('Test Sample Data'!S373),'Test Sample Data'!S373&lt;35,'Test Sample Data'!S373&gt;0),'Test Sample Data'!S373-'Choose Housekeeping Genes'!T$27,35-'Choose Housekeeping Genes'!T$27),"")</f>
        <v/>
      </c>
      <c r="T373" s="132" t="str">
        <f>IF(SUM('Test Sample Data'!T$3:T$386)&gt;10,IF(AND(ISNUMBER('Test Sample Data'!T373),'Test Sample Data'!T373&lt;35,'Test Sample Data'!T373&gt;0),'Test Sample Data'!T373-'Choose Housekeeping Genes'!U$27,35-'Choose Housekeeping Genes'!U$27),"")</f>
        <v/>
      </c>
      <c r="U373" s="132" t="str">
        <f>IF(SUM('Test Sample Data'!U$3:U$386)&gt;10,IF(AND(ISNUMBER('Test Sample Data'!U373),'Test Sample Data'!U373&lt;35,'Test Sample Data'!U373&gt;0),'Test Sample Data'!U373-'Choose Housekeeping Genes'!V$27,35-'Choose Housekeeping Genes'!V$27),"")</f>
        <v/>
      </c>
      <c r="V373" s="132" t="str">
        <f>IF(SUM('Test Sample Data'!V$3:V$386)&gt;10,IF(AND(ISNUMBER('Test Sample Data'!V373),'Test Sample Data'!V373&lt;35,'Test Sample Data'!V373&gt;0),'Test Sample Data'!V373-'Choose Housekeeping Genes'!W$27,35-'Choose Housekeeping Genes'!W$27),"")</f>
        <v/>
      </c>
      <c r="W373" s="140" t="str">
        <f>'Control Sample Data'!A373</f>
        <v>JPX</v>
      </c>
      <c r="X373" s="141" t="s">
        <v>419</v>
      </c>
      <c r="Y373" s="132" t="str">
        <f>IF(SUM('Control Sample Data'!C$3:C$386)&gt;10,IF(AND(ISNUMBER('Control Sample Data'!C373),'Control Sample Data'!C373&lt;35,'Control Sample Data'!C373&gt;0),'Control Sample Data'!C373-'Choose Housekeeping Genes'!AA$27,35-'Choose Housekeeping Genes'!AA$27),"")</f>
        <v/>
      </c>
      <c r="Z373" s="132" t="str">
        <f>IF(SUM('Control Sample Data'!D$3:D$386)&gt;10,IF(AND(ISNUMBER('Control Sample Data'!D373),'Control Sample Data'!D373&lt;35,'Control Sample Data'!D373&gt;0),'Control Sample Data'!D373-'Choose Housekeeping Genes'!AB$27,35-'Choose Housekeeping Genes'!AB$27),"")</f>
        <v/>
      </c>
      <c r="AA373" s="132" t="str">
        <f>IF(SUM('Control Sample Data'!E$3:E$386)&gt;10,IF(AND(ISNUMBER('Control Sample Data'!E373),'Control Sample Data'!E373&lt;35,'Control Sample Data'!E373&gt;0),'Control Sample Data'!E373-'Choose Housekeeping Genes'!AC$27,35-'Choose Housekeeping Genes'!AC$27),"")</f>
        <v/>
      </c>
      <c r="AB373" s="132" t="str">
        <f>IF(SUM('Control Sample Data'!F$3:F$386)&gt;10,IF(AND(ISNUMBER('Control Sample Data'!F373),'Control Sample Data'!F373&lt;35,'Control Sample Data'!F373&gt;0),'Control Sample Data'!F373-'Choose Housekeeping Genes'!AD$27,35-'Choose Housekeeping Genes'!AD$27),"")</f>
        <v/>
      </c>
      <c r="AC373" s="132" t="str">
        <f>IF(SUM('Control Sample Data'!G$3:G$386)&gt;10,IF(AND(ISNUMBER('Control Sample Data'!G373),'Control Sample Data'!G373&lt;35,'Control Sample Data'!G373&gt;0),'Control Sample Data'!G373-'Choose Housekeeping Genes'!AE$27,35-'Choose Housekeeping Genes'!AE$27),"")</f>
        <v/>
      </c>
      <c r="AD373" s="132" t="str">
        <f>IF(SUM('Control Sample Data'!H$3:H$386)&gt;10,IF(AND(ISNUMBER('Control Sample Data'!H373),'Control Sample Data'!H373&lt;35,'Control Sample Data'!H373&gt;0),'Control Sample Data'!H373-'Choose Housekeeping Genes'!AF$27,35-'Choose Housekeeping Genes'!AF$27),"")</f>
        <v/>
      </c>
      <c r="AE373" s="132" t="str">
        <f>IF(SUM('Control Sample Data'!I$3:I$386)&gt;10,IF(AND(ISNUMBER('Control Sample Data'!I373),'Control Sample Data'!I373&lt;35,'Control Sample Data'!I373&gt;0),'Control Sample Data'!I373-'Choose Housekeeping Genes'!AG$27,35-'Choose Housekeeping Genes'!AG$27),"")</f>
        <v/>
      </c>
      <c r="AF373" s="132" t="str">
        <f>IF(SUM('Control Sample Data'!J$3:J$386)&gt;10,IF(AND(ISNUMBER('Control Sample Data'!J373),'Control Sample Data'!J373&lt;35,'Control Sample Data'!J373&gt;0),'Control Sample Data'!J373-'Choose Housekeeping Genes'!AH$27,35-'Choose Housekeeping Genes'!AH$27),"")</f>
        <v/>
      </c>
      <c r="AG373" s="132" t="str">
        <f>IF(SUM('Control Sample Data'!K$3:K$386)&gt;10,IF(AND(ISNUMBER('Control Sample Data'!K373),'Control Sample Data'!K373&lt;35,'Control Sample Data'!K373&gt;0),'Control Sample Data'!K373-'Choose Housekeeping Genes'!AI$27,35-'Choose Housekeeping Genes'!AI$27),"")</f>
        <v/>
      </c>
      <c r="AH373" s="132" t="str">
        <f>IF(SUM('Control Sample Data'!L$3:L$386)&gt;10,IF(AND(ISNUMBER('Control Sample Data'!L373),'Control Sample Data'!L373&lt;35,'Control Sample Data'!L373&gt;0),'Control Sample Data'!L373-'Choose Housekeeping Genes'!AJ$27,35-'Choose Housekeeping Genes'!AJ$27),"")</f>
        <v/>
      </c>
      <c r="AI373" s="132" t="str">
        <f>IF(SUM('Control Sample Data'!M$3:M$386)&gt;10,IF(AND(ISNUMBER('Control Sample Data'!M373),'Control Sample Data'!M373&lt;35,'Control Sample Data'!M373&gt;0),'Control Sample Data'!M373-'Choose Housekeeping Genes'!AK$27,35-'Choose Housekeeping Genes'!AK$27),"")</f>
        <v/>
      </c>
      <c r="AJ373" s="132" t="str">
        <f>IF(SUM('Control Sample Data'!N$3:N$386)&gt;10,IF(AND(ISNUMBER('Control Sample Data'!N373),'Control Sample Data'!N373&lt;35,'Control Sample Data'!N373&gt;0),'Control Sample Data'!N373-'Choose Housekeeping Genes'!AL$27,35-'Choose Housekeeping Genes'!AL$27),"")</f>
        <v/>
      </c>
      <c r="AK373" s="132" t="str">
        <f>IF(SUM('Control Sample Data'!O$3:O$386)&gt;10,IF(AND(ISNUMBER('Control Sample Data'!O373),'Control Sample Data'!O373&lt;35,'Control Sample Data'!O373&gt;0),'Control Sample Data'!O373-'Choose Housekeeping Genes'!AM$27,35-'Choose Housekeeping Genes'!AM$27),"")</f>
        <v/>
      </c>
      <c r="AL373" s="132" t="str">
        <f>IF(SUM('Control Sample Data'!P$3:P$386)&gt;10,IF(AND(ISNUMBER('Control Sample Data'!P373),'Control Sample Data'!P373&lt;35,'Control Sample Data'!P373&gt;0),'Control Sample Data'!P373-'Choose Housekeeping Genes'!AN$27,35-'Choose Housekeeping Genes'!AN$27),"")</f>
        <v/>
      </c>
      <c r="AM373" s="132" t="str">
        <f>IF(SUM('Control Sample Data'!Q$3:Q$386)&gt;10,IF(AND(ISNUMBER('Control Sample Data'!Q373),'Control Sample Data'!Q373&lt;35,'Control Sample Data'!Q373&gt;0),'Control Sample Data'!Q373-'Choose Housekeeping Genes'!AO$27,35-'Choose Housekeeping Genes'!AO$27),"")</f>
        <v/>
      </c>
      <c r="AN373" s="132" t="str">
        <f>IF(SUM('Control Sample Data'!R$3:R$386)&gt;10,IF(AND(ISNUMBER('Control Sample Data'!R373),'Control Sample Data'!R373&lt;35,'Control Sample Data'!R373&gt;0),'Control Sample Data'!R373-'Choose Housekeeping Genes'!AP$27,35-'Choose Housekeeping Genes'!AP$27),"")</f>
        <v/>
      </c>
      <c r="AO373" s="132" t="str">
        <f>IF(SUM('Control Sample Data'!S$3:S$386)&gt;10,IF(AND(ISNUMBER('Control Sample Data'!S373),'Control Sample Data'!S373&lt;35,'Control Sample Data'!S373&gt;0),'Control Sample Data'!S373-'Choose Housekeeping Genes'!AQ$27,35-'Choose Housekeeping Genes'!AQ$27),"")</f>
        <v/>
      </c>
      <c r="AP373" s="132" t="str">
        <f>IF(SUM('Control Sample Data'!T$3:T$386)&gt;10,IF(AND(ISNUMBER('Control Sample Data'!T373),'Control Sample Data'!T373&lt;35,'Control Sample Data'!T373&gt;0),'Control Sample Data'!T373-'Choose Housekeeping Genes'!AR$27,35-'Choose Housekeeping Genes'!AR$27),"")</f>
        <v/>
      </c>
      <c r="AQ373" s="132" t="str">
        <f>IF(SUM('Control Sample Data'!U$3:U$386)&gt;10,IF(AND(ISNUMBER('Control Sample Data'!U373),'Control Sample Data'!U373&lt;35,'Control Sample Data'!U373&gt;0),'Control Sample Data'!U373-'Choose Housekeeping Genes'!AS$27,35-'Choose Housekeeping Genes'!AS$27),"")</f>
        <v/>
      </c>
      <c r="AR373" s="132" t="str">
        <f>IF(SUM('Control Sample Data'!V$3:V$386)&gt;10,IF(AND(ISNUMBER('Control Sample Data'!V373),'Control Sample Data'!V373&lt;35,'Control Sample Data'!V373&gt;0),'Control Sample Data'!V373-'Choose Housekeeping Genes'!AT$27,35-'Choose Housekeeping Genes'!AT$27),"")</f>
        <v/>
      </c>
      <c r="AS373" s="135" t="str">
        <f>'Control Sample Data'!A373</f>
        <v>JPX</v>
      </c>
      <c r="AT373" s="35" t="s">
        <v>419</v>
      </c>
      <c r="AU373" s="132" t="str">
        <f ca="1">IF(ISNUMBER(C373-'Choose Housekeeping Genes'!D$17),C373-'Choose Housekeeping Genes'!D$17,"")</f>
        <v/>
      </c>
      <c r="AV373" s="132" t="str">
        <f ca="1">IF(ISNUMBER(D373-'Choose Housekeeping Genes'!E$17),D373-'Choose Housekeeping Genes'!E$17,"")</f>
        <v/>
      </c>
      <c r="AW373" s="132" t="str">
        <f ca="1">IF(ISNUMBER(E373-'Choose Housekeeping Genes'!F$17),E373-'Choose Housekeeping Genes'!F$17,"")</f>
        <v/>
      </c>
      <c r="AX373" s="132" t="str">
        <f ca="1">IF(ISNUMBER(F373-'Choose Housekeeping Genes'!G$17),F373-'Choose Housekeeping Genes'!G$17,"")</f>
        <v/>
      </c>
      <c r="AY373" s="132" t="str">
        <f ca="1">IF(ISNUMBER(G373-'Choose Housekeeping Genes'!H$17),G373-'Choose Housekeeping Genes'!H$17,"")</f>
        <v/>
      </c>
      <c r="AZ373" s="132" t="str">
        <f ca="1">IF(ISNUMBER(H373-'Choose Housekeeping Genes'!I$17),H373-'Choose Housekeeping Genes'!I$17,"")</f>
        <v/>
      </c>
      <c r="BA373" s="132" t="str">
        <f ca="1">IF(ISNUMBER(I373-'Choose Housekeeping Genes'!J$17),I373-'Choose Housekeeping Genes'!J$17,"")</f>
        <v/>
      </c>
      <c r="BB373" s="132" t="str">
        <f ca="1">IF(ISNUMBER(J373-'Choose Housekeeping Genes'!K$17),J373-'Choose Housekeeping Genes'!K$17,"")</f>
        <v/>
      </c>
      <c r="BC373" s="132" t="str">
        <f ca="1">IF(ISNUMBER(K373-'Choose Housekeeping Genes'!L$17),K373-'Choose Housekeeping Genes'!L$17,"")</f>
        <v/>
      </c>
      <c r="BD373" s="132" t="str">
        <f ca="1">IF(ISNUMBER(L373-'Choose Housekeeping Genes'!M$17),L373-'Choose Housekeeping Genes'!M$17,"")</f>
        <v/>
      </c>
      <c r="BE373" s="132" t="str">
        <f ca="1">IF(ISNUMBER(M373-'Choose Housekeeping Genes'!N$17),M373-'Choose Housekeeping Genes'!N$17,"")</f>
        <v/>
      </c>
      <c r="BF373" s="132" t="str">
        <f ca="1">IF(ISNUMBER(N373-'Choose Housekeeping Genes'!O$17),N373-'Choose Housekeeping Genes'!O$17,"")</f>
        <v/>
      </c>
      <c r="BG373" s="132" t="str">
        <f ca="1">IF(ISNUMBER(O373-'Choose Housekeeping Genes'!P$17),O373-'Choose Housekeeping Genes'!P$17,"")</f>
        <v/>
      </c>
      <c r="BH373" s="132" t="str">
        <f ca="1">IF(ISNUMBER(P373-'Choose Housekeeping Genes'!Q$17),P373-'Choose Housekeeping Genes'!Q$17,"")</f>
        <v/>
      </c>
      <c r="BI373" s="132" t="str">
        <f ca="1">IF(ISNUMBER(Q373-'Choose Housekeeping Genes'!R$17),Q373-'Choose Housekeeping Genes'!R$17,"")</f>
        <v/>
      </c>
      <c r="BJ373" s="132" t="str">
        <f ca="1">IF(ISNUMBER(R373-'Choose Housekeeping Genes'!S$17),R373-'Choose Housekeeping Genes'!S$17,"")</f>
        <v/>
      </c>
      <c r="BK373" s="132" t="str">
        <f ca="1">IF(ISNUMBER(S373-'Choose Housekeeping Genes'!T$17),S373-'Choose Housekeeping Genes'!T$17,"")</f>
        <v/>
      </c>
      <c r="BL373" s="132" t="str">
        <f ca="1">IF(ISNUMBER(T373-'Choose Housekeeping Genes'!U$17),T373-'Choose Housekeeping Genes'!U$17,"")</f>
        <v/>
      </c>
      <c r="BM373" s="132" t="str">
        <f ca="1">IF(ISNUMBER(U373-'Choose Housekeeping Genes'!V$17),U373-'Choose Housekeeping Genes'!V$17,"")</f>
        <v/>
      </c>
      <c r="BN373" s="132" t="str">
        <f ca="1">IF(ISNUMBER(V373-'Choose Housekeeping Genes'!W$17),V373-'Choose Housekeeping Genes'!W$17,"")</f>
        <v/>
      </c>
      <c r="BO373" s="142" t="str">
        <f t="shared" si="20"/>
        <v>JPX</v>
      </c>
      <c r="BP373" s="141" t="s">
        <v>419</v>
      </c>
      <c r="BQ373" s="132" t="str">
        <f ca="1">IF(ISNUMBER(Y373-'Choose Housekeeping Genes'!AA$17),Y373-'Choose Housekeeping Genes'!AA$17,"")</f>
        <v/>
      </c>
      <c r="BR373" s="132" t="str">
        <f ca="1">IF(ISNUMBER(Z373-'Choose Housekeeping Genes'!AB$17),Z373-'Choose Housekeeping Genes'!AB$17,"")</f>
        <v/>
      </c>
      <c r="BS373" s="132" t="str">
        <f ca="1">IF(ISNUMBER(AA373-'Choose Housekeeping Genes'!AC$17),AA373-'Choose Housekeeping Genes'!AC$17,"")</f>
        <v/>
      </c>
      <c r="BT373" s="132" t="str">
        <f ca="1">IF(ISNUMBER(AB373-'Choose Housekeeping Genes'!AD$17),AB373-'Choose Housekeeping Genes'!AD$17,"")</f>
        <v/>
      </c>
      <c r="BU373" s="132" t="str">
        <f ca="1">IF(ISNUMBER(AC373-'Choose Housekeeping Genes'!AE$17),AC373-'Choose Housekeeping Genes'!AE$17,"")</f>
        <v/>
      </c>
      <c r="BV373" s="132" t="str">
        <f ca="1">IF(ISNUMBER(AD373-'Choose Housekeeping Genes'!AF$17),AD373-'Choose Housekeeping Genes'!AF$17,"")</f>
        <v/>
      </c>
      <c r="BW373" s="132" t="str">
        <f ca="1">IF(ISNUMBER(AE373-'Choose Housekeeping Genes'!AG$17),AE373-'Choose Housekeeping Genes'!AG$17,"")</f>
        <v/>
      </c>
      <c r="BX373" s="132" t="str">
        <f ca="1">IF(ISNUMBER(AF373-'Choose Housekeeping Genes'!AH$17),AF373-'Choose Housekeeping Genes'!AH$17,"")</f>
        <v/>
      </c>
      <c r="BY373" s="132" t="str">
        <f ca="1">IF(ISNUMBER(AG373-'Choose Housekeeping Genes'!AI$17),AG373-'Choose Housekeeping Genes'!AI$17,"")</f>
        <v/>
      </c>
      <c r="BZ373" s="132" t="str">
        <f ca="1">IF(ISNUMBER(AH373-'Choose Housekeeping Genes'!AJ$17),AH373-'Choose Housekeeping Genes'!AJ$17,"")</f>
        <v/>
      </c>
      <c r="CA373" s="132" t="str">
        <f ca="1">IF(ISNUMBER(AI373-'Choose Housekeeping Genes'!AK$17),AI373-'Choose Housekeeping Genes'!AK$17,"")</f>
        <v/>
      </c>
      <c r="CB373" s="132" t="str">
        <f ca="1">IF(ISNUMBER(AJ373-'Choose Housekeeping Genes'!AL$17),AJ373-'Choose Housekeeping Genes'!AL$17,"")</f>
        <v/>
      </c>
      <c r="CC373" s="132" t="str">
        <f ca="1">IF(ISNUMBER(AK373-'Choose Housekeeping Genes'!AM$17),AK373-'Choose Housekeeping Genes'!AM$17,"")</f>
        <v/>
      </c>
      <c r="CD373" s="132" t="str">
        <f ca="1">IF(ISNUMBER(AL373-'Choose Housekeeping Genes'!AN$17),AL373-'Choose Housekeeping Genes'!AN$17,"")</f>
        <v/>
      </c>
      <c r="CE373" s="132" t="str">
        <f ca="1">IF(ISNUMBER(AM373-'Choose Housekeeping Genes'!AO$17),AM373-'Choose Housekeeping Genes'!AO$17,"")</f>
        <v/>
      </c>
      <c r="CF373" s="132" t="str">
        <f ca="1">IF(ISNUMBER(AN373-'Choose Housekeeping Genes'!AP$17),AN373-'Choose Housekeeping Genes'!AP$17,"")</f>
        <v/>
      </c>
      <c r="CG373" s="132" t="str">
        <f ca="1">IF(ISNUMBER(AO373-'Choose Housekeeping Genes'!AQ$17),AO373-'Choose Housekeeping Genes'!AQ$17,"")</f>
        <v/>
      </c>
      <c r="CH373" s="132" t="str">
        <f ca="1">IF(ISNUMBER(AP373-'Choose Housekeeping Genes'!AR$17),AP373-'Choose Housekeeping Genes'!AR$17,"")</f>
        <v/>
      </c>
      <c r="CI373" s="132" t="str">
        <f ca="1">IF(ISNUMBER(AQ373-'Choose Housekeeping Genes'!AS$17),AQ373-'Choose Housekeeping Genes'!AS$17,"")</f>
        <v/>
      </c>
      <c r="CJ373" s="132" t="str">
        <f ca="1">IF(ISNUMBER(AR373-'Choose Housekeeping Genes'!AT$17),AR373-'Choose Housekeeping Genes'!AT$17,"")</f>
        <v/>
      </c>
      <c r="CK373" s="137" t="e">
        <f t="shared" ca="1" si="18"/>
        <v>#DIV/0!</v>
      </c>
      <c r="CL373" s="138" t="e">
        <f t="shared" ca="1" si="19"/>
        <v>#DIV/0!</v>
      </c>
    </row>
    <row r="374" spans="1:90" ht="12.75" x14ac:dyDescent="0.15">
      <c r="A374" s="131" t="str">
        <f>'Transcript table'!C374</f>
        <v>HTT-AS</v>
      </c>
      <c r="B374" s="35" t="s">
        <v>420</v>
      </c>
      <c r="C374" s="132" t="str">
        <f>IF(SUM('Test Sample Data'!C$3:C$386)&gt;10,IF(AND(ISNUMBER('Test Sample Data'!C374),'Test Sample Data'!C374&lt;35,'Test Sample Data'!C374&gt;0),'Test Sample Data'!C374-'Choose Housekeeping Genes'!D$27,35-'Choose Housekeeping Genes'!D$27),"")</f>
        <v/>
      </c>
      <c r="D374" s="132" t="str">
        <f>IF(SUM('Test Sample Data'!D$3:D$386)&gt;10,IF(AND(ISNUMBER('Test Sample Data'!D374),'Test Sample Data'!D374&lt;35,'Test Sample Data'!D374&gt;0),'Test Sample Data'!D374-'Choose Housekeeping Genes'!E$27,35-'Choose Housekeeping Genes'!E$27),"")</f>
        <v/>
      </c>
      <c r="E374" s="132" t="str">
        <f>IF(SUM('Test Sample Data'!E$3:E$386)&gt;10,IF(AND(ISNUMBER('Test Sample Data'!E374),'Test Sample Data'!E374&lt;35,'Test Sample Data'!E374&gt;0),'Test Sample Data'!E374-'Choose Housekeeping Genes'!F$27,35-'Choose Housekeeping Genes'!F$27),"")</f>
        <v/>
      </c>
      <c r="F374" s="132" t="str">
        <f>IF(SUM('Test Sample Data'!F$3:F$386)&gt;10,IF(AND(ISNUMBER('Test Sample Data'!F374),'Test Sample Data'!F374&lt;35,'Test Sample Data'!F374&gt;0),'Test Sample Data'!F374-'Choose Housekeeping Genes'!G$27,35-'Choose Housekeeping Genes'!G$27),"")</f>
        <v/>
      </c>
      <c r="G374" s="132" t="str">
        <f>IF(SUM('Test Sample Data'!G$3:G$386)&gt;10,IF(AND(ISNUMBER('Test Sample Data'!G374),'Test Sample Data'!G374&lt;35,'Test Sample Data'!G374&gt;0),'Test Sample Data'!G374-'Choose Housekeeping Genes'!H$27,35-'Choose Housekeeping Genes'!H$27),"")</f>
        <v/>
      </c>
      <c r="H374" s="132" t="str">
        <f>IF(SUM('Test Sample Data'!H$3:H$386)&gt;10,IF(AND(ISNUMBER('Test Sample Data'!H374),'Test Sample Data'!H374&lt;35,'Test Sample Data'!H374&gt;0),'Test Sample Data'!H374-'Choose Housekeeping Genes'!I$27,35-'Choose Housekeeping Genes'!I$27),"")</f>
        <v/>
      </c>
      <c r="I374" s="132" t="str">
        <f>IF(SUM('Test Sample Data'!I$3:I$386)&gt;10,IF(AND(ISNUMBER('Test Sample Data'!I374),'Test Sample Data'!I374&lt;35,'Test Sample Data'!I374&gt;0),'Test Sample Data'!I374-'Choose Housekeeping Genes'!J$27,35-'Choose Housekeeping Genes'!J$27),"")</f>
        <v/>
      </c>
      <c r="J374" s="132" t="str">
        <f>IF(SUM('Test Sample Data'!J$3:J$386)&gt;10,IF(AND(ISNUMBER('Test Sample Data'!J374),'Test Sample Data'!J374&lt;35,'Test Sample Data'!J374&gt;0),'Test Sample Data'!J374-'Choose Housekeeping Genes'!K$27,35-'Choose Housekeeping Genes'!K$27),"")</f>
        <v/>
      </c>
      <c r="K374" s="132" t="str">
        <f>IF(SUM('Test Sample Data'!K$3:K$386)&gt;10,IF(AND(ISNUMBER('Test Sample Data'!K374),'Test Sample Data'!K374&lt;35,'Test Sample Data'!K374&gt;0),'Test Sample Data'!K374-'Choose Housekeeping Genes'!L$27,35-'Choose Housekeeping Genes'!L$27),"")</f>
        <v/>
      </c>
      <c r="L374" s="132" t="str">
        <f>IF(SUM('Test Sample Data'!L$3:L$386)&gt;10,IF(AND(ISNUMBER('Test Sample Data'!L374),'Test Sample Data'!L374&lt;35,'Test Sample Data'!L374&gt;0),'Test Sample Data'!L374-'Choose Housekeeping Genes'!M$27,35-'Choose Housekeeping Genes'!M$27),"")</f>
        <v/>
      </c>
      <c r="M374" s="132" t="str">
        <f>IF(SUM('Test Sample Data'!M$3:M$386)&gt;10,IF(AND(ISNUMBER('Test Sample Data'!M374),'Test Sample Data'!M374&lt;35,'Test Sample Data'!M374&gt;0),'Test Sample Data'!M374-'Choose Housekeeping Genes'!N$27,35-'Choose Housekeeping Genes'!N$27),"")</f>
        <v/>
      </c>
      <c r="N374" s="132" t="str">
        <f>IF(SUM('Test Sample Data'!N$3:N$386)&gt;10,IF(AND(ISNUMBER('Test Sample Data'!N374),'Test Sample Data'!N374&lt;35,'Test Sample Data'!N374&gt;0),'Test Sample Data'!N374-'Choose Housekeeping Genes'!O$27,35-'Choose Housekeeping Genes'!O$27),"")</f>
        <v/>
      </c>
      <c r="O374" s="132" t="str">
        <f>IF(SUM('Test Sample Data'!O$3:O$386)&gt;10,IF(AND(ISNUMBER('Test Sample Data'!O374),'Test Sample Data'!O374&lt;35,'Test Sample Data'!O374&gt;0),'Test Sample Data'!O374-'Choose Housekeeping Genes'!P$27,35-'Choose Housekeeping Genes'!P$27),"")</f>
        <v/>
      </c>
      <c r="P374" s="132" t="str">
        <f>IF(SUM('Test Sample Data'!P$3:P$386)&gt;10,IF(AND(ISNUMBER('Test Sample Data'!P374),'Test Sample Data'!P374&lt;35,'Test Sample Data'!P374&gt;0),'Test Sample Data'!P374-'Choose Housekeeping Genes'!Q$27,35-'Choose Housekeeping Genes'!Q$27),"")</f>
        <v/>
      </c>
      <c r="Q374" s="132" t="str">
        <f>IF(SUM('Test Sample Data'!Q$3:Q$386)&gt;10,IF(AND(ISNUMBER('Test Sample Data'!Q374),'Test Sample Data'!Q374&lt;35,'Test Sample Data'!Q374&gt;0),'Test Sample Data'!Q374-'Choose Housekeeping Genes'!R$27,35-'Choose Housekeeping Genes'!R$27),"")</f>
        <v/>
      </c>
      <c r="R374" s="132" t="str">
        <f>IF(SUM('Test Sample Data'!R$3:R$386)&gt;10,IF(AND(ISNUMBER('Test Sample Data'!R374),'Test Sample Data'!R374&lt;35,'Test Sample Data'!R374&gt;0),'Test Sample Data'!R374-'Choose Housekeeping Genes'!S$27,35-'Choose Housekeeping Genes'!S$27),"")</f>
        <v/>
      </c>
      <c r="S374" s="132" t="str">
        <f>IF(SUM('Test Sample Data'!S$3:S$386)&gt;10,IF(AND(ISNUMBER('Test Sample Data'!S374),'Test Sample Data'!S374&lt;35,'Test Sample Data'!S374&gt;0),'Test Sample Data'!S374-'Choose Housekeeping Genes'!T$27,35-'Choose Housekeeping Genes'!T$27),"")</f>
        <v/>
      </c>
      <c r="T374" s="132" t="str">
        <f>IF(SUM('Test Sample Data'!T$3:T$386)&gt;10,IF(AND(ISNUMBER('Test Sample Data'!T374),'Test Sample Data'!T374&lt;35,'Test Sample Data'!T374&gt;0),'Test Sample Data'!T374-'Choose Housekeeping Genes'!U$27,35-'Choose Housekeeping Genes'!U$27),"")</f>
        <v/>
      </c>
      <c r="U374" s="132" t="str">
        <f>IF(SUM('Test Sample Data'!U$3:U$386)&gt;10,IF(AND(ISNUMBER('Test Sample Data'!U374),'Test Sample Data'!U374&lt;35,'Test Sample Data'!U374&gt;0),'Test Sample Data'!U374-'Choose Housekeeping Genes'!V$27,35-'Choose Housekeeping Genes'!V$27),"")</f>
        <v/>
      </c>
      <c r="V374" s="132" t="str">
        <f>IF(SUM('Test Sample Data'!V$3:V$386)&gt;10,IF(AND(ISNUMBER('Test Sample Data'!V374),'Test Sample Data'!V374&lt;35,'Test Sample Data'!V374&gt;0),'Test Sample Data'!V374-'Choose Housekeeping Genes'!W$27,35-'Choose Housekeeping Genes'!W$27),"")</f>
        <v/>
      </c>
      <c r="W374" s="140" t="str">
        <f>'Control Sample Data'!A374</f>
        <v>HTT-AS</v>
      </c>
      <c r="X374" s="141" t="s">
        <v>420</v>
      </c>
      <c r="Y374" s="132" t="str">
        <f>IF(SUM('Control Sample Data'!C$3:C$386)&gt;10,IF(AND(ISNUMBER('Control Sample Data'!C374),'Control Sample Data'!C374&lt;35,'Control Sample Data'!C374&gt;0),'Control Sample Data'!C374-'Choose Housekeeping Genes'!AA$27,35-'Choose Housekeeping Genes'!AA$27),"")</f>
        <v/>
      </c>
      <c r="Z374" s="132" t="str">
        <f>IF(SUM('Control Sample Data'!D$3:D$386)&gt;10,IF(AND(ISNUMBER('Control Sample Data'!D374),'Control Sample Data'!D374&lt;35,'Control Sample Data'!D374&gt;0),'Control Sample Data'!D374-'Choose Housekeeping Genes'!AB$27,35-'Choose Housekeeping Genes'!AB$27),"")</f>
        <v/>
      </c>
      <c r="AA374" s="132" t="str">
        <f>IF(SUM('Control Sample Data'!E$3:E$386)&gt;10,IF(AND(ISNUMBER('Control Sample Data'!E374),'Control Sample Data'!E374&lt;35,'Control Sample Data'!E374&gt;0),'Control Sample Data'!E374-'Choose Housekeeping Genes'!AC$27,35-'Choose Housekeeping Genes'!AC$27),"")</f>
        <v/>
      </c>
      <c r="AB374" s="132" t="str">
        <f>IF(SUM('Control Sample Data'!F$3:F$386)&gt;10,IF(AND(ISNUMBER('Control Sample Data'!F374),'Control Sample Data'!F374&lt;35,'Control Sample Data'!F374&gt;0),'Control Sample Data'!F374-'Choose Housekeeping Genes'!AD$27,35-'Choose Housekeeping Genes'!AD$27),"")</f>
        <v/>
      </c>
      <c r="AC374" s="132" t="str">
        <f>IF(SUM('Control Sample Data'!G$3:G$386)&gt;10,IF(AND(ISNUMBER('Control Sample Data'!G374),'Control Sample Data'!G374&lt;35,'Control Sample Data'!G374&gt;0),'Control Sample Data'!G374-'Choose Housekeeping Genes'!AE$27,35-'Choose Housekeeping Genes'!AE$27),"")</f>
        <v/>
      </c>
      <c r="AD374" s="132" t="str">
        <f>IF(SUM('Control Sample Data'!H$3:H$386)&gt;10,IF(AND(ISNUMBER('Control Sample Data'!H374),'Control Sample Data'!H374&lt;35,'Control Sample Data'!H374&gt;0),'Control Sample Data'!H374-'Choose Housekeeping Genes'!AF$27,35-'Choose Housekeeping Genes'!AF$27),"")</f>
        <v/>
      </c>
      <c r="AE374" s="132" t="str">
        <f>IF(SUM('Control Sample Data'!I$3:I$386)&gt;10,IF(AND(ISNUMBER('Control Sample Data'!I374),'Control Sample Data'!I374&lt;35,'Control Sample Data'!I374&gt;0),'Control Sample Data'!I374-'Choose Housekeeping Genes'!AG$27,35-'Choose Housekeeping Genes'!AG$27),"")</f>
        <v/>
      </c>
      <c r="AF374" s="132" t="str">
        <f>IF(SUM('Control Sample Data'!J$3:J$386)&gt;10,IF(AND(ISNUMBER('Control Sample Data'!J374),'Control Sample Data'!J374&lt;35,'Control Sample Data'!J374&gt;0),'Control Sample Data'!J374-'Choose Housekeeping Genes'!AH$27,35-'Choose Housekeeping Genes'!AH$27),"")</f>
        <v/>
      </c>
      <c r="AG374" s="132" t="str">
        <f>IF(SUM('Control Sample Data'!K$3:K$386)&gt;10,IF(AND(ISNUMBER('Control Sample Data'!K374),'Control Sample Data'!K374&lt;35,'Control Sample Data'!K374&gt;0),'Control Sample Data'!K374-'Choose Housekeeping Genes'!AI$27,35-'Choose Housekeeping Genes'!AI$27),"")</f>
        <v/>
      </c>
      <c r="AH374" s="132" t="str">
        <f>IF(SUM('Control Sample Data'!L$3:L$386)&gt;10,IF(AND(ISNUMBER('Control Sample Data'!L374),'Control Sample Data'!L374&lt;35,'Control Sample Data'!L374&gt;0),'Control Sample Data'!L374-'Choose Housekeeping Genes'!AJ$27,35-'Choose Housekeeping Genes'!AJ$27),"")</f>
        <v/>
      </c>
      <c r="AI374" s="132" t="str">
        <f>IF(SUM('Control Sample Data'!M$3:M$386)&gt;10,IF(AND(ISNUMBER('Control Sample Data'!M374),'Control Sample Data'!M374&lt;35,'Control Sample Data'!M374&gt;0),'Control Sample Data'!M374-'Choose Housekeeping Genes'!AK$27,35-'Choose Housekeeping Genes'!AK$27),"")</f>
        <v/>
      </c>
      <c r="AJ374" s="132" t="str">
        <f>IF(SUM('Control Sample Data'!N$3:N$386)&gt;10,IF(AND(ISNUMBER('Control Sample Data'!N374),'Control Sample Data'!N374&lt;35,'Control Sample Data'!N374&gt;0),'Control Sample Data'!N374-'Choose Housekeeping Genes'!AL$27,35-'Choose Housekeeping Genes'!AL$27),"")</f>
        <v/>
      </c>
      <c r="AK374" s="132" t="str">
        <f>IF(SUM('Control Sample Data'!O$3:O$386)&gt;10,IF(AND(ISNUMBER('Control Sample Data'!O374),'Control Sample Data'!O374&lt;35,'Control Sample Data'!O374&gt;0),'Control Sample Data'!O374-'Choose Housekeeping Genes'!AM$27,35-'Choose Housekeeping Genes'!AM$27),"")</f>
        <v/>
      </c>
      <c r="AL374" s="132" t="str">
        <f>IF(SUM('Control Sample Data'!P$3:P$386)&gt;10,IF(AND(ISNUMBER('Control Sample Data'!P374),'Control Sample Data'!P374&lt;35,'Control Sample Data'!P374&gt;0),'Control Sample Data'!P374-'Choose Housekeeping Genes'!AN$27,35-'Choose Housekeeping Genes'!AN$27),"")</f>
        <v/>
      </c>
      <c r="AM374" s="132" t="str">
        <f>IF(SUM('Control Sample Data'!Q$3:Q$386)&gt;10,IF(AND(ISNUMBER('Control Sample Data'!Q374),'Control Sample Data'!Q374&lt;35,'Control Sample Data'!Q374&gt;0),'Control Sample Data'!Q374-'Choose Housekeeping Genes'!AO$27,35-'Choose Housekeeping Genes'!AO$27),"")</f>
        <v/>
      </c>
      <c r="AN374" s="132" t="str">
        <f>IF(SUM('Control Sample Data'!R$3:R$386)&gt;10,IF(AND(ISNUMBER('Control Sample Data'!R374),'Control Sample Data'!R374&lt;35,'Control Sample Data'!R374&gt;0),'Control Sample Data'!R374-'Choose Housekeeping Genes'!AP$27,35-'Choose Housekeeping Genes'!AP$27),"")</f>
        <v/>
      </c>
      <c r="AO374" s="132" t="str">
        <f>IF(SUM('Control Sample Data'!S$3:S$386)&gt;10,IF(AND(ISNUMBER('Control Sample Data'!S374),'Control Sample Data'!S374&lt;35,'Control Sample Data'!S374&gt;0),'Control Sample Data'!S374-'Choose Housekeeping Genes'!AQ$27,35-'Choose Housekeeping Genes'!AQ$27),"")</f>
        <v/>
      </c>
      <c r="AP374" s="132" t="str">
        <f>IF(SUM('Control Sample Data'!T$3:T$386)&gt;10,IF(AND(ISNUMBER('Control Sample Data'!T374),'Control Sample Data'!T374&lt;35,'Control Sample Data'!T374&gt;0),'Control Sample Data'!T374-'Choose Housekeeping Genes'!AR$27,35-'Choose Housekeeping Genes'!AR$27),"")</f>
        <v/>
      </c>
      <c r="AQ374" s="132" t="str">
        <f>IF(SUM('Control Sample Data'!U$3:U$386)&gt;10,IF(AND(ISNUMBER('Control Sample Data'!U374),'Control Sample Data'!U374&lt;35,'Control Sample Data'!U374&gt;0),'Control Sample Data'!U374-'Choose Housekeeping Genes'!AS$27,35-'Choose Housekeeping Genes'!AS$27),"")</f>
        <v/>
      </c>
      <c r="AR374" s="132" t="str">
        <f>IF(SUM('Control Sample Data'!V$3:V$386)&gt;10,IF(AND(ISNUMBER('Control Sample Data'!V374),'Control Sample Data'!V374&lt;35,'Control Sample Data'!V374&gt;0),'Control Sample Data'!V374-'Choose Housekeeping Genes'!AT$27,35-'Choose Housekeeping Genes'!AT$27),"")</f>
        <v/>
      </c>
      <c r="AS374" s="135" t="str">
        <f>'Control Sample Data'!A374</f>
        <v>HTT-AS</v>
      </c>
      <c r="AT374" s="35" t="s">
        <v>420</v>
      </c>
      <c r="AU374" s="132" t="str">
        <f ca="1">IF(ISNUMBER(C374-'Choose Housekeeping Genes'!D$17),C374-'Choose Housekeeping Genes'!D$17,"")</f>
        <v/>
      </c>
      <c r="AV374" s="132" t="str">
        <f ca="1">IF(ISNUMBER(D374-'Choose Housekeeping Genes'!E$17),D374-'Choose Housekeeping Genes'!E$17,"")</f>
        <v/>
      </c>
      <c r="AW374" s="132" t="str">
        <f ca="1">IF(ISNUMBER(E374-'Choose Housekeeping Genes'!F$17),E374-'Choose Housekeeping Genes'!F$17,"")</f>
        <v/>
      </c>
      <c r="AX374" s="132" t="str">
        <f ca="1">IF(ISNUMBER(F374-'Choose Housekeeping Genes'!G$17),F374-'Choose Housekeeping Genes'!G$17,"")</f>
        <v/>
      </c>
      <c r="AY374" s="132" t="str">
        <f ca="1">IF(ISNUMBER(G374-'Choose Housekeeping Genes'!H$17),G374-'Choose Housekeeping Genes'!H$17,"")</f>
        <v/>
      </c>
      <c r="AZ374" s="132" t="str">
        <f ca="1">IF(ISNUMBER(H374-'Choose Housekeeping Genes'!I$17),H374-'Choose Housekeeping Genes'!I$17,"")</f>
        <v/>
      </c>
      <c r="BA374" s="132" t="str">
        <f ca="1">IF(ISNUMBER(I374-'Choose Housekeeping Genes'!J$17),I374-'Choose Housekeeping Genes'!J$17,"")</f>
        <v/>
      </c>
      <c r="BB374" s="132" t="str">
        <f ca="1">IF(ISNUMBER(J374-'Choose Housekeeping Genes'!K$17),J374-'Choose Housekeeping Genes'!K$17,"")</f>
        <v/>
      </c>
      <c r="BC374" s="132" t="str">
        <f ca="1">IF(ISNUMBER(K374-'Choose Housekeeping Genes'!L$17),K374-'Choose Housekeeping Genes'!L$17,"")</f>
        <v/>
      </c>
      <c r="BD374" s="132" t="str">
        <f ca="1">IF(ISNUMBER(L374-'Choose Housekeeping Genes'!M$17),L374-'Choose Housekeeping Genes'!M$17,"")</f>
        <v/>
      </c>
      <c r="BE374" s="132" t="str">
        <f ca="1">IF(ISNUMBER(M374-'Choose Housekeeping Genes'!N$17),M374-'Choose Housekeeping Genes'!N$17,"")</f>
        <v/>
      </c>
      <c r="BF374" s="132" t="str">
        <f ca="1">IF(ISNUMBER(N374-'Choose Housekeeping Genes'!O$17),N374-'Choose Housekeeping Genes'!O$17,"")</f>
        <v/>
      </c>
      <c r="BG374" s="132" t="str">
        <f ca="1">IF(ISNUMBER(O374-'Choose Housekeeping Genes'!P$17),O374-'Choose Housekeeping Genes'!P$17,"")</f>
        <v/>
      </c>
      <c r="BH374" s="132" t="str">
        <f ca="1">IF(ISNUMBER(P374-'Choose Housekeeping Genes'!Q$17),P374-'Choose Housekeeping Genes'!Q$17,"")</f>
        <v/>
      </c>
      <c r="BI374" s="132" t="str">
        <f ca="1">IF(ISNUMBER(Q374-'Choose Housekeeping Genes'!R$17),Q374-'Choose Housekeeping Genes'!R$17,"")</f>
        <v/>
      </c>
      <c r="BJ374" s="132" t="str">
        <f ca="1">IF(ISNUMBER(R374-'Choose Housekeeping Genes'!S$17),R374-'Choose Housekeeping Genes'!S$17,"")</f>
        <v/>
      </c>
      <c r="BK374" s="132" t="str">
        <f ca="1">IF(ISNUMBER(S374-'Choose Housekeeping Genes'!T$17),S374-'Choose Housekeeping Genes'!T$17,"")</f>
        <v/>
      </c>
      <c r="BL374" s="132" t="str">
        <f ca="1">IF(ISNUMBER(T374-'Choose Housekeeping Genes'!U$17),T374-'Choose Housekeeping Genes'!U$17,"")</f>
        <v/>
      </c>
      <c r="BM374" s="132" t="str">
        <f ca="1">IF(ISNUMBER(U374-'Choose Housekeeping Genes'!V$17),U374-'Choose Housekeeping Genes'!V$17,"")</f>
        <v/>
      </c>
      <c r="BN374" s="132" t="str">
        <f ca="1">IF(ISNUMBER(V374-'Choose Housekeeping Genes'!W$17),V374-'Choose Housekeeping Genes'!W$17,"")</f>
        <v/>
      </c>
      <c r="BO374" s="142" t="str">
        <f t="shared" si="20"/>
        <v>HTT-AS</v>
      </c>
      <c r="BP374" s="141" t="s">
        <v>420</v>
      </c>
      <c r="BQ374" s="132" t="str">
        <f ca="1">IF(ISNUMBER(Y374-'Choose Housekeeping Genes'!AA$17),Y374-'Choose Housekeeping Genes'!AA$17,"")</f>
        <v/>
      </c>
      <c r="BR374" s="132" t="str">
        <f ca="1">IF(ISNUMBER(Z374-'Choose Housekeeping Genes'!AB$17),Z374-'Choose Housekeeping Genes'!AB$17,"")</f>
        <v/>
      </c>
      <c r="BS374" s="132" t="str">
        <f ca="1">IF(ISNUMBER(AA374-'Choose Housekeeping Genes'!AC$17),AA374-'Choose Housekeeping Genes'!AC$17,"")</f>
        <v/>
      </c>
      <c r="BT374" s="132" t="str">
        <f ca="1">IF(ISNUMBER(AB374-'Choose Housekeeping Genes'!AD$17),AB374-'Choose Housekeeping Genes'!AD$17,"")</f>
        <v/>
      </c>
      <c r="BU374" s="132" t="str">
        <f ca="1">IF(ISNUMBER(AC374-'Choose Housekeeping Genes'!AE$17),AC374-'Choose Housekeeping Genes'!AE$17,"")</f>
        <v/>
      </c>
      <c r="BV374" s="132" t="str">
        <f ca="1">IF(ISNUMBER(AD374-'Choose Housekeeping Genes'!AF$17),AD374-'Choose Housekeeping Genes'!AF$17,"")</f>
        <v/>
      </c>
      <c r="BW374" s="132" t="str">
        <f ca="1">IF(ISNUMBER(AE374-'Choose Housekeeping Genes'!AG$17),AE374-'Choose Housekeeping Genes'!AG$17,"")</f>
        <v/>
      </c>
      <c r="BX374" s="132" t="str">
        <f ca="1">IF(ISNUMBER(AF374-'Choose Housekeeping Genes'!AH$17),AF374-'Choose Housekeeping Genes'!AH$17,"")</f>
        <v/>
      </c>
      <c r="BY374" s="132" t="str">
        <f ca="1">IF(ISNUMBER(AG374-'Choose Housekeeping Genes'!AI$17),AG374-'Choose Housekeeping Genes'!AI$17,"")</f>
        <v/>
      </c>
      <c r="BZ374" s="132" t="str">
        <f ca="1">IF(ISNUMBER(AH374-'Choose Housekeeping Genes'!AJ$17),AH374-'Choose Housekeeping Genes'!AJ$17,"")</f>
        <v/>
      </c>
      <c r="CA374" s="132" t="str">
        <f ca="1">IF(ISNUMBER(AI374-'Choose Housekeeping Genes'!AK$17),AI374-'Choose Housekeeping Genes'!AK$17,"")</f>
        <v/>
      </c>
      <c r="CB374" s="132" t="str">
        <f ca="1">IF(ISNUMBER(AJ374-'Choose Housekeeping Genes'!AL$17),AJ374-'Choose Housekeeping Genes'!AL$17,"")</f>
        <v/>
      </c>
      <c r="CC374" s="132" t="str">
        <f ca="1">IF(ISNUMBER(AK374-'Choose Housekeeping Genes'!AM$17),AK374-'Choose Housekeeping Genes'!AM$17,"")</f>
        <v/>
      </c>
      <c r="CD374" s="132" t="str">
        <f ca="1">IF(ISNUMBER(AL374-'Choose Housekeeping Genes'!AN$17),AL374-'Choose Housekeeping Genes'!AN$17,"")</f>
        <v/>
      </c>
      <c r="CE374" s="132" t="str">
        <f ca="1">IF(ISNUMBER(AM374-'Choose Housekeeping Genes'!AO$17),AM374-'Choose Housekeeping Genes'!AO$17,"")</f>
        <v/>
      </c>
      <c r="CF374" s="132" t="str">
        <f ca="1">IF(ISNUMBER(AN374-'Choose Housekeeping Genes'!AP$17),AN374-'Choose Housekeeping Genes'!AP$17,"")</f>
        <v/>
      </c>
      <c r="CG374" s="132" t="str">
        <f ca="1">IF(ISNUMBER(AO374-'Choose Housekeeping Genes'!AQ$17),AO374-'Choose Housekeeping Genes'!AQ$17,"")</f>
        <v/>
      </c>
      <c r="CH374" s="132" t="str">
        <f ca="1">IF(ISNUMBER(AP374-'Choose Housekeeping Genes'!AR$17),AP374-'Choose Housekeeping Genes'!AR$17,"")</f>
        <v/>
      </c>
      <c r="CI374" s="132" t="str">
        <f ca="1">IF(ISNUMBER(AQ374-'Choose Housekeeping Genes'!AS$17),AQ374-'Choose Housekeeping Genes'!AS$17,"")</f>
        <v/>
      </c>
      <c r="CJ374" s="132" t="str">
        <f ca="1">IF(ISNUMBER(AR374-'Choose Housekeeping Genes'!AT$17),AR374-'Choose Housekeeping Genes'!AT$17,"")</f>
        <v/>
      </c>
      <c r="CK374" s="137" t="e">
        <f t="shared" ca="1" si="18"/>
        <v>#DIV/0!</v>
      </c>
      <c r="CL374" s="138" t="e">
        <f t="shared" ca="1" si="19"/>
        <v>#DIV/0!</v>
      </c>
    </row>
    <row r="375" spans="1:90" ht="12.75" x14ac:dyDescent="0.15">
      <c r="A375" s="131" t="str">
        <f>'Transcript table'!C375</f>
        <v>ACTB</v>
      </c>
      <c r="B375" s="35" t="s">
        <v>421</v>
      </c>
      <c r="C375" s="132" t="str">
        <f>IF(SUM('Test Sample Data'!C$3:C$386)&gt;10,IF(AND(ISNUMBER('Test Sample Data'!C375),'Test Sample Data'!C375&lt;35,'Test Sample Data'!C375&gt;0),'Test Sample Data'!C375-'Choose Housekeeping Genes'!D$27,35-'Choose Housekeeping Genes'!D$27),"")</f>
        <v/>
      </c>
      <c r="D375" s="132" t="str">
        <f>IF(SUM('Test Sample Data'!D$3:D$386)&gt;10,IF(AND(ISNUMBER('Test Sample Data'!D375),'Test Sample Data'!D375&lt;35,'Test Sample Data'!D375&gt;0),'Test Sample Data'!D375-'Choose Housekeeping Genes'!E$27,35-'Choose Housekeeping Genes'!E$27),"")</f>
        <v/>
      </c>
      <c r="E375" s="132" t="str">
        <f>IF(SUM('Test Sample Data'!E$3:E$386)&gt;10,IF(AND(ISNUMBER('Test Sample Data'!E375),'Test Sample Data'!E375&lt;35,'Test Sample Data'!E375&gt;0),'Test Sample Data'!E375-'Choose Housekeeping Genes'!F$27,35-'Choose Housekeeping Genes'!F$27),"")</f>
        <v/>
      </c>
      <c r="F375" s="132" t="str">
        <f>IF(SUM('Test Sample Data'!F$3:F$386)&gt;10,IF(AND(ISNUMBER('Test Sample Data'!F375),'Test Sample Data'!F375&lt;35,'Test Sample Data'!F375&gt;0),'Test Sample Data'!F375-'Choose Housekeeping Genes'!G$27,35-'Choose Housekeeping Genes'!G$27),"")</f>
        <v/>
      </c>
      <c r="G375" s="132" t="str">
        <f>IF(SUM('Test Sample Data'!G$3:G$386)&gt;10,IF(AND(ISNUMBER('Test Sample Data'!G375),'Test Sample Data'!G375&lt;35,'Test Sample Data'!G375&gt;0),'Test Sample Data'!G375-'Choose Housekeeping Genes'!H$27,35-'Choose Housekeeping Genes'!H$27),"")</f>
        <v/>
      </c>
      <c r="H375" s="132" t="str">
        <f>IF(SUM('Test Sample Data'!H$3:H$386)&gt;10,IF(AND(ISNUMBER('Test Sample Data'!H375),'Test Sample Data'!H375&lt;35,'Test Sample Data'!H375&gt;0),'Test Sample Data'!H375-'Choose Housekeeping Genes'!I$27,35-'Choose Housekeeping Genes'!I$27),"")</f>
        <v/>
      </c>
      <c r="I375" s="132" t="str">
        <f>IF(SUM('Test Sample Data'!I$3:I$386)&gt;10,IF(AND(ISNUMBER('Test Sample Data'!I375),'Test Sample Data'!I375&lt;35,'Test Sample Data'!I375&gt;0),'Test Sample Data'!I375-'Choose Housekeeping Genes'!J$27,35-'Choose Housekeeping Genes'!J$27),"")</f>
        <v/>
      </c>
      <c r="J375" s="132" t="str">
        <f>IF(SUM('Test Sample Data'!J$3:J$386)&gt;10,IF(AND(ISNUMBER('Test Sample Data'!J375),'Test Sample Data'!J375&lt;35,'Test Sample Data'!J375&gt;0),'Test Sample Data'!J375-'Choose Housekeeping Genes'!K$27,35-'Choose Housekeeping Genes'!K$27),"")</f>
        <v/>
      </c>
      <c r="K375" s="132" t="str">
        <f>IF(SUM('Test Sample Data'!K$3:K$386)&gt;10,IF(AND(ISNUMBER('Test Sample Data'!K375),'Test Sample Data'!K375&lt;35,'Test Sample Data'!K375&gt;0),'Test Sample Data'!K375-'Choose Housekeeping Genes'!L$27,35-'Choose Housekeeping Genes'!L$27),"")</f>
        <v/>
      </c>
      <c r="L375" s="132" t="str">
        <f>IF(SUM('Test Sample Data'!L$3:L$386)&gt;10,IF(AND(ISNUMBER('Test Sample Data'!L375),'Test Sample Data'!L375&lt;35,'Test Sample Data'!L375&gt;0),'Test Sample Data'!L375-'Choose Housekeeping Genes'!M$27,35-'Choose Housekeeping Genes'!M$27),"")</f>
        <v/>
      </c>
      <c r="M375" s="132" t="str">
        <f>IF(SUM('Test Sample Data'!M$3:M$386)&gt;10,IF(AND(ISNUMBER('Test Sample Data'!M375),'Test Sample Data'!M375&lt;35,'Test Sample Data'!M375&gt;0),'Test Sample Data'!M375-'Choose Housekeeping Genes'!N$27,35-'Choose Housekeeping Genes'!N$27),"")</f>
        <v/>
      </c>
      <c r="N375" s="132" t="str">
        <f>IF(SUM('Test Sample Data'!N$3:N$386)&gt;10,IF(AND(ISNUMBER('Test Sample Data'!N375),'Test Sample Data'!N375&lt;35,'Test Sample Data'!N375&gt;0),'Test Sample Data'!N375-'Choose Housekeeping Genes'!O$27,35-'Choose Housekeeping Genes'!O$27),"")</f>
        <v/>
      </c>
      <c r="O375" s="132" t="str">
        <f>IF(SUM('Test Sample Data'!O$3:O$386)&gt;10,IF(AND(ISNUMBER('Test Sample Data'!O375),'Test Sample Data'!O375&lt;35,'Test Sample Data'!O375&gt;0),'Test Sample Data'!O375-'Choose Housekeeping Genes'!P$27,35-'Choose Housekeeping Genes'!P$27),"")</f>
        <v/>
      </c>
      <c r="P375" s="132" t="str">
        <f>IF(SUM('Test Sample Data'!P$3:P$386)&gt;10,IF(AND(ISNUMBER('Test Sample Data'!P375),'Test Sample Data'!P375&lt;35,'Test Sample Data'!P375&gt;0),'Test Sample Data'!P375-'Choose Housekeeping Genes'!Q$27,35-'Choose Housekeeping Genes'!Q$27),"")</f>
        <v/>
      </c>
      <c r="Q375" s="132" t="str">
        <f>IF(SUM('Test Sample Data'!Q$3:Q$386)&gt;10,IF(AND(ISNUMBER('Test Sample Data'!Q375),'Test Sample Data'!Q375&lt;35,'Test Sample Data'!Q375&gt;0),'Test Sample Data'!Q375-'Choose Housekeeping Genes'!R$27,35-'Choose Housekeeping Genes'!R$27),"")</f>
        <v/>
      </c>
      <c r="R375" s="132" t="str">
        <f>IF(SUM('Test Sample Data'!R$3:R$386)&gt;10,IF(AND(ISNUMBER('Test Sample Data'!R375),'Test Sample Data'!R375&lt;35,'Test Sample Data'!R375&gt;0),'Test Sample Data'!R375-'Choose Housekeeping Genes'!S$27,35-'Choose Housekeeping Genes'!S$27),"")</f>
        <v/>
      </c>
      <c r="S375" s="132" t="str">
        <f>IF(SUM('Test Sample Data'!S$3:S$386)&gt;10,IF(AND(ISNUMBER('Test Sample Data'!S375),'Test Sample Data'!S375&lt;35,'Test Sample Data'!S375&gt;0),'Test Sample Data'!S375-'Choose Housekeeping Genes'!T$27,35-'Choose Housekeeping Genes'!T$27),"")</f>
        <v/>
      </c>
      <c r="T375" s="132" t="str">
        <f>IF(SUM('Test Sample Data'!T$3:T$386)&gt;10,IF(AND(ISNUMBER('Test Sample Data'!T375),'Test Sample Data'!T375&lt;35,'Test Sample Data'!T375&gt;0),'Test Sample Data'!T375-'Choose Housekeeping Genes'!U$27,35-'Choose Housekeeping Genes'!U$27),"")</f>
        <v/>
      </c>
      <c r="U375" s="132" t="str">
        <f>IF(SUM('Test Sample Data'!U$3:U$386)&gt;10,IF(AND(ISNUMBER('Test Sample Data'!U375),'Test Sample Data'!U375&lt;35,'Test Sample Data'!U375&gt;0),'Test Sample Data'!U375-'Choose Housekeeping Genes'!V$27,35-'Choose Housekeeping Genes'!V$27),"")</f>
        <v/>
      </c>
      <c r="V375" s="132" t="str">
        <f>IF(SUM('Test Sample Data'!V$3:V$386)&gt;10,IF(AND(ISNUMBER('Test Sample Data'!V375),'Test Sample Data'!V375&lt;35,'Test Sample Data'!V375&gt;0),'Test Sample Data'!V375-'Choose Housekeeping Genes'!W$27,35-'Choose Housekeeping Genes'!W$27),"")</f>
        <v/>
      </c>
      <c r="W375" s="140" t="str">
        <f>'Control Sample Data'!A375</f>
        <v>ACTB</v>
      </c>
      <c r="X375" s="141" t="s">
        <v>421</v>
      </c>
      <c r="Y375" s="132" t="str">
        <f>IF(SUM('Control Sample Data'!C$3:C$386)&gt;10,IF(AND(ISNUMBER('Control Sample Data'!C375),'Control Sample Data'!C375&lt;35,'Control Sample Data'!C375&gt;0),'Control Sample Data'!C375-'Choose Housekeeping Genes'!AA$27,35-'Choose Housekeeping Genes'!AA$27),"")</f>
        <v/>
      </c>
      <c r="Z375" s="132" t="str">
        <f>IF(SUM('Control Sample Data'!D$3:D$386)&gt;10,IF(AND(ISNUMBER('Control Sample Data'!D375),'Control Sample Data'!D375&lt;35,'Control Sample Data'!D375&gt;0),'Control Sample Data'!D375-'Choose Housekeeping Genes'!AB$27,35-'Choose Housekeeping Genes'!AB$27),"")</f>
        <v/>
      </c>
      <c r="AA375" s="132" t="str">
        <f>IF(SUM('Control Sample Data'!E$3:E$386)&gt;10,IF(AND(ISNUMBER('Control Sample Data'!E375),'Control Sample Data'!E375&lt;35,'Control Sample Data'!E375&gt;0),'Control Sample Data'!E375-'Choose Housekeeping Genes'!AC$27,35-'Choose Housekeeping Genes'!AC$27),"")</f>
        <v/>
      </c>
      <c r="AB375" s="132" t="str">
        <f>IF(SUM('Control Sample Data'!F$3:F$386)&gt;10,IF(AND(ISNUMBER('Control Sample Data'!F375),'Control Sample Data'!F375&lt;35,'Control Sample Data'!F375&gt;0),'Control Sample Data'!F375-'Choose Housekeeping Genes'!AD$27,35-'Choose Housekeeping Genes'!AD$27),"")</f>
        <v/>
      </c>
      <c r="AC375" s="132" t="str">
        <f>IF(SUM('Control Sample Data'!G$3:G$386)&gt;10,IF(AND(ISNUMBER('Control Sample Data'!G375),'Control Sample Data'!G375&lt;35,'Control Sample Data'!G375&gt;0),'Control Sample Data'!G375-'Choose Housekeeping Genes'!AE$27,35-'Choose Housekeeping Genes'!AE$27),"")</f>
        <v/>
      </c>
      <c r="AD375" s="132" t="str">
        <f>IF(SUM('Control Sample Data'!H$3:H$386)&gt;10,IF(AND(ISNUMBER('Control Sample Data'!H375),'Control Sample Data'!H375&lt;35,'Control Sample Data'!H375&gt;0),'Control Sample Data'!H375-'Choose Housekeeping Genes'!AF$27,35-'Choose Housekeeping Genes'!AF$27),"")</f>
        <v/>
      </c>
      <c r="AE375" s="132" t="str">
        <f>IF(SUM('Control Sample Data'!I$3:I$386)&gt;10,IF(AND(ISNUMBER('Control Sample Data'!I375),'Control Sample Data'!I375&lt;35,'Control Sample Data'!I375&gt;0),'Control Sample Data'!I375-'Choose Housekeeping Genes'!AG$27,35-'Choose Housekeeping Genes'!AG$27),"")</f>
        <v/>
      </c>
      <c r="AF375" s="132" t="str">
        <f>IF(SUM('Control Sample Data'!J$3:J$386)&gt;10,IF(AND(ISNUMBER('Control Sample Data'!J375),'Control Sample Data'!J375&lt;35,'Control Sample Data'!J375&gt;0),'Control Sample Data'!J375-'Choose Housekeeping Genes'!AH$27,35-'Choose Housekeeping Genes'!AH$27),"")</f>
        <v/>
      </c>
      <c r="AG375" s="132" t="str">
        <f>IF(SUM('Control Sample Data'!K$3:K$386)&gt;10,IF(AND(ISNUMBER('Control Sample Data'!K375),'Control Sample Data'!K375&lt;35,'Control Sample Data'!K375&gt;0),'Control Sample Data'!K375-'Choose Housekeeping Genes'!AI$27,35-'Choose Housekeeping Genes'!AI$27),"")</f>
        <v/>
      </c>
      <c r="AH375" s="132" t="str">
        <f>IF(SUM('Control Sample Data'!L$3:L$386)&gt;10,IF(AND(ISNUMBER('Control Sample Data'!L375),'Control Sample Data'!L375&lt;35,'Control Sample Data'!L375&gt;0),'Control Sample Data'!L375-'Choose Housekeeping Genes'!AJ$27,35-'Choose Housekeeping Genes'!AJ$27),"")</f>
        <v/>
      </c>
      <c r="AI375" s="132" t="str">
        <f>IF(SUM('Control Sample Data'!M$3:M$386)&gt;10,IF(AND(ISNUMBER('Control Sample Data'!M375),'Control Sample Data'!M375&lt;35,'Control Sample Data'!M375&gt;0),'Control Sample Data'!M375-'Choose Housekeeping Genes'!AK$27,35-'Choose Housekeeping Genes'!AK$27),"")</f>
        <v/>
      </c>
      <c r="AJ375" s="132" t="str">
        <f>IF(SUM('Control Sample Data'!N$3:N$386)&gt;10,IF(AND(ISNUMBER('Control Sample Data'!N375),'Control Sample Data'!N375&lt;35,'Control Sample Data'!N375&gt;0),'Control Sample Data'!N375-'Choose Housekeeping Genes'!AL$27,35-'Choose Housekeeping Genes'!AL$27),"")</f>
        <v/>
      </c>
      <c r="AK375" s="132" t="str">
        <f>IF(SUM('Control Sample Data'!O$3:O$386)&gt;10,IF(AND(ISNUMBER('Control Sample Data'!O375),'Control Sample Data'!O375&lt;35,'Control Sample Data'!O375&gt;0),'Control Sample Data'!O375-'Choose Housekeeping Genes'!AM$27,35-'Choose Housekeeping Genes'!AM$27),"")</f>
        <v/>
      </c>
      <c r="AL375" s="132" t="str">
        <f>IF(SUM('Control Sample Data'!P$3:P$386)&gt;10,IF(AND(ISNUMBER('Control Sample Data'!P375),'Control Sample Data'!P375&lt;35,'Control Sample Data'!P375&gt;0),'Control Sample Data'!P375-'Choose Housekeeping Genes'!AN$27,35-'Choose Housekeeping Genes'!AN$27),"")</f>
        <v/>
      </c>
      <c r="AM375" s="132" t="str">
        <f>IF(SUM('Control Sample Data'!Q$3:Q$386)&gt;10,IF(AND(ISNUMBER('Control Sample Data'!Q375),'Control Sample Data'!Q375&lt;35,'Control Sample Data'!Q375&gt;0),'Control Sample Data'!Q375-'Choose Housekeeping Genes'!AO$27,35-'Choose Housekeeping Genes'!AO$27),"")</f>
        <v/>
      </c>
      <c r="AN375" s="132" t="str">
        <f>IF(SUM('Control Sample Data'!R$3:R$386)&gt;10,IF(AND(ISNUMBER('Control Sample Data'!R375),'Control Sample Data'!R375&lt;35,'Control Sample Data'!R375&gt;0),'Control Sample Data'!R375-'Choose Housekeeping Genes'!AP$27,35-'Choose Housekeeping Genes'!AP$27),"")</f>
        <v/>
      </c>
      <c r="AO375" s="132" t="str">
        <f>IF(SUM('Control Sample Data'!S$3:S$386)&gt;10,IF(AND(ISNUMBER('Control Sample Data'!S375),'Control Sample Data'!S375&lt;35,'Control Sample Data'!S375&gt;0),'Control Sample Data'!S375-'Choose Housekeeping Genes'!AQ$27,35-'Choose Housekeeping Genes'!AQ$27),"")</f>
        <v/>
      </c>
      <c r="AP375" s="132" t="str">
        <f>IF(SUM('Control Sample Data'!T$3:T$386)&gt;10,IF(AND(ISNUMBER('Control Sample Data'!T375),'Control Sample Data'!T375&lt;35,'Control Sample Data'!T375&gt;0),'Control Sample Data'!T375-'Choose Housekeeping Genes'!AR$27,35-'Choose Housekeeping Genes'!AR$27),"")</f>
        <v/>
      </c>
      <c r="AQ375" s="132" t="str">
        <f>IF(SUM('Control Sample Data'!U$3:U$386)&gt;10,IF(AND(ISNUMBER('Control Sample Data'!U375),'Control Sample Data'!U375&lt;35,'Control Sample Data'!U375&gt;0),'Control Sample Data'!U375-'Choose Housekeeping Genes'!AS$27,35-'Choose Housekeeping Genes'!AS$27),"")</f>
        <v/>
      </c>
      <c r="AR375" s="132" t="str">
        <f>IF(SUM('Control Sample Data'!V$3:V$386)&gt;10,IF(AND(ISNUMBER('Control Sample Data'!V375),'Control Sample Data'!V375&lt;35,'Control Sample Data'!V375&gt;0),'Control Sample Data'!V375-'Choose Housekeeping Genes'!AT$27,35-'Choose Housekeeping Genes'!AT$27),"")</f>
        <v/>
      </c>
      <c r="AS375" s="135" t="str">
        <f>'Control Sample Data'!A375</f>
        <v>ACTB</v>
      </c>
      <c r="AT375" s="35" t="s">
        <v>421</v>
      </c>
      <c r="AU375" s="132" t="str">
        <f ca="1">IF(ISNUMBER(C375-'Choose Housekeeping Genes'!D$17),C375-'Choose Housekeeping Genes'!D$17,"")</f>
        <v/>
      </c>
      <c r="AV375" s="132" t="str">
        <f ca="1">IF(ISNUMBER(D375-'Choose Housekeeping Genes'!E$17),D375-'Choose Housekeeping Genes'!E$17,"")</f>
        <v/>
      </c>
      <c r="AW375" s="132" t="str">
        <f ca="1">IF(ISNUMBER(E375-'Choose Housekeeping Genes'!F$17),E375-'Choose Housekeeping Genes'!F$17,"")</f>
        <v/>
      </c>
      <c r="AX375" s="132" t="str">
        <f ca="1">IF(ISNUMBER(F375-'Choose Housekeeping Genes'!G$17),F375-'Choose Housekeeping Genes'!G$17,"")</f>
        <v/>
      </c>
      <c r="AY375" s="132" t="str">
        <f ca="1">IF(ISNUMBER(G375-'Choose Housekeeping Genes'!H$17),G375-'Choose Housekeeping Genes'!H$17,"")</f>
        <v/>
      </c>
      <c r="AZ375" s="132" t="str">
        <f ca="1">IF(ISNUMBER(H375-'Choose Housekeeping Genes'!I$17),H375-'Choose Housekeeping Genes'!I$17,"")</f>
        <v/>
      </c>
      <c r="BA375" s="132" t="str">
        <f ca="1">IF(ISNUMBER(I375-'Choose Housekeeping Genes'!J$17),I375-'Choose Housekeeping Genes'!J$17,"")</f>
        <v/>
      </c>
      <c r="BB375" s="132" t="str">
        <f ca="1">IF(ISNUMBER(J375-'Choose Housekeeping Genes'!K$17),J375-'Choose Housekeeping Genes'!K$17,"")</f>
        <v/>
      </c>
      <c r="BC375" s="132" t="str">
        <f ca="1">IF(ISNUMBER(K375-'Choose Housekeeping Genes'!L$17),K375-'Choose Housekeeping Genes'!L$17,"")</f>
        <v/>
      </c>
      <c r="BD375" s="132" t="str">
        <f ca="1">IF(ISNUMBER(L375-'Choose Housekeeping Genes'!M$17),L375-'Choose Housekeeping Genes'!M$17,"")</f>
        <v/>
      </c>
      <c r="BE375" s="132" t="str">
        <f ca="1">IF(ISNUMBER(M375-'Choose Housekeeping Genes'!N$17),M375-'Choose Housekeeping Genes'!N$17,"")</f>
        <v/>
      </c>
      <c r="BF375" s="132" t="str">
        <f ca="1">IF(ISNUMBER(N375-'Choose Housekeeping Genes'!O$17),N375-'Choose Housekeeping Genes'!O$17,"")</f>
        <v/>
      </c>
      <c r="BG375" s="132" t="str">
        <f ca="1">IF(ISNUMBER(O375-'Choose Housekeeping Genes'!P$17),O375-'Choose Housekeeping Genes'!P$17,"")</f>
        <v/>
      </c>
      <c r="BH375" s="132" t="str">
        <f ca="1">IF(ISNUMBER(P375-'Choose Housekeeping Genes'!Q$17),P375-'Choose Housekeeping Genes'!Q$17,"")</f>
        <v/>
      </c>
      <c r="BI375" s="132" t="str">
        <f ca="1">IF(ISNUMBER(Q375-'Choose Housekeeping Genes'!R$17),Q375-'Choose Housekeeping Genes'!R$17,"")</f>
        <v/>
      </c>
      <c r="BJ375" s="132" t="str">
        <f ca="1">IF(ISNUMBER(R375-'Choose Housekeeping Genes'!S$17),R375-'Choose Housekeeping Genes'!S$17,"")</f>
        <v/>
      </c>
      <c r="BK375" s="132" t="str">
        <f ca="1">IF(ISNUMBER(S375-'Choose Housekeeping Genes'!T$17),S375-'Choose Housekeeping Genes'!T$17,"")</f>
        <v/>
      </c>
      <c r="BL375" s="132" t="str">
        <f ca="1">IF(ISNUMBER(T375-'Choose Housekeeping Genes'!U$17),T375-'Choose Housekeeping Genes'!U$17,"")</f>
        <v/>
      </c>
      <c r="BM375" s="132" t="str">
        <f ca="1">IF(ISNUMBER(U375-'Choose Housekeeping Genes'!V$17),U375-'Choose Housekeeping Genes'!V$17,"")</f>
        <v/>
      </c>
      <c r="BN375" s="132" t="str">
        <f ca="1">IF(ISNUMBER(V375-'Choose Housekeeping Genes'!W$17),V375-'Choose Housekeeping Genes'!W$17,"")</f>
        <v/>
      </c>
      <c r="BO375" s="142" t="str">
        <f t="shared" si="20"/>
        <v>ACTB</v>
      </c>
      <c r="BP375" s="141" t="s">
        <v>421</v>
      </c>
      <c r="BQ375" s="132" t="str">
        <f ca="1">IF(ISNUMBER(Y375-'Choose Housekeeping Genes'!AA$17),Y375-'Choose Housekeeping Genes'!AA$17,"")</f>
        <v/>
      </c>
      <c r="BR375" s="132" t="str">
        <f ca="1">IF(ISNUMBER(Z375-'Choose Housekeeping Genes'!AB$17),Z375-'Choose Housekeeping Genes'!AB$17,"")</f>
        <v/>
      </c>
      <c r="BS375" s="132" t="str">
        <f ca="1">IF(ISNUMBER(AA375-'Choose Housekeeping Genes'!AC$17),AA375-'Choose Housekeeping Genes'!AC$17,"")</f>
        <v/>
      </c>
      <c r="BT375" s="132" t="str">
        <f ca="1">IF(ISNUMBER(AB375-'Choose Housekeeping Genes'!AD$17),AB375-'Choose Housekeeping Genes'!AD$17,"")</f>
        <v/>
      </c>
      <c r="BU375" s="132" t="str">
        <f ca="1">IF(ISNUMBER(AC375-'Choose Housekeeping Genes'!AE$17),AC375-'Choose Housekeeping Genes'!AE$17,"")</f>
        <v/>
      </c>
      <c r="BV375" s="132" t="str">
        <f ca="1">IF(ISNUMBER(AD375-'Choose Housekeeping Genes'!AF$17),AD375-'Choose Housekeeping Genes'!AF$17,"")</f>
        <v/>
      </c>
      <c r="BW375" s="132" t="str">
        <f ca="1">IF(ISNUMBER(AE375-'Choose Housekeeping Genes'!AG$17),AE375-'Choose Housekeeping Genes'!AG$17,"")</f>
        <v/>
      </c>
      <c r="BX375" s="132" t="str">
        <f ca="1">IF(ISNUMBER(AF375-'Choose Housekeeping Genes'!AH$17),AF375-'Choose Housekeeping Genes'!AH$17,"")</f>
        <v/>
      </c>
      <c r="BY375" s="132" t="str">
        <f ca="1">IF(ISNUMBER(AG375-'Choose Housekeeping Genes'!AI$17),AG375-'Choose Housekeeping Genes'!AI$17,"")</f>
        <v/>
      </c>
      <c r="BZ375" s="132" t="str">
        <f ca="1">IF(ISNUMBER(AH375-'Choose Housekeeping Genes'!AJ$17),AH375-'Choose Housekeeping Genes'!AJ$17,"")</f>
        <v/>
      </c>
      <c r="CA375" s="132" t="str">
        <f ca="1">IF(ISNUMBER(AI375-'Choose Housekeeping Genes'!AK$17),AI375-'Choose Housekeeping Genes'!AK$17,"")</f>
        <v/>
      </c>
      <c r="CB375" s="132" t="str">
        <f ca="1">IF(ISNUMBER(AJ375-'Choose Housekeeping Genes'!AL$17),AJ375-'Choose Housekeeping Genes'!AL$17,"")</f>
        <v/>
      </c>
      <c r="CC375" s="132" t="str">
        <f ca="1">IF(ISNUMBER(AK375-'Choose Housekeeping Genes'!AM$17),AK375-'Choose Housekeeping Genes'!AM$17,"")</f>
        <v/>
      </c>
      <c r="CD375" s="132" t="str">
        <f ca="1">IF(ISNUMBER(AL375-'Choose Housekeeping Genes'!AN$17),AL375-'Choose Housekeeping Genes'!AN$17,"")</f>
        <v/>
      </c>
      <c r="CE375" s="132" t="str">
        <f ca="1">IF(ISNUMBER(AM375-'Choose Housekeeping Genes'!AO$17),AM375-'Choose Housekeeping Genes'!AO$17,"")</f>
        <v/>
      </c>
      <c r="CF375" s="132" t="str">
        <f ca="1">IF(ISNUMBER(AN375-'Choose Housekeeping Genes'!AP$17),AN375-'Choose Housekeeping Genes'!AP$17,"")</f>
        <v/>
      </c>
      <c r="CG375" s="132" t="str">
        <f ca="1">IF(ISNUMBER(AO375-'Choose Housekeeping Genes'!AQ$17),AO375-'Choose Housekeeping Genes'!AQ$17,"")</f>
        <v/>
      </c>
      <c r="CH375" s="132" t="str">
        <f ca="1">IF(ISNUMBER(AP375-'Choose Housekeeping Genes'!AR$17),AP375-'Choose Housekeeping Genes'!AR$17,"")</f>
        <v/>
      </c>
      <c r="CI375" s="132" t="str">
        <f ca="1">IF(ISNUMBER(AQ375-'Choose Housekeeping Genes'!AS$17),AQ375-'Choose Housekeeping Genes'!AS$17,"")</f>
        <v/>
      </c>
      <c r="CJ375" s="132" t="str">
        <f ca="1">IF(ISNUMBER(AR375-'Choose Housekeeping Genes'!AT$17),AR375-'Choose Housekeeping Genes'!AT$17,"")</f>
        <v/>
      </c>
      <c r="CK375" s="137" t="e">
        <f t="shared" ca="1" si="18"/>
        <v>#DIV/0!</v>
      </c>
      <c r="CL375" s="138" t="e">
        <f t="shared" ca="1" si="19"/>
        <v>#DIV/0!</v>
      </c>
    </row>
    <row r="376" spans="1:90" ht="12.75" x14ac:dyDescent="0.15">
      <c r="A376" s="131" t="str">
        <f>'Transcript table'!C376</f>
        <v>B2M</v>
      </c>
      <c r="B376" s="35" t="s">
        <v>422</v>
      </c>
      <c r="C376" s="132" t="str">
        <f>IF(SUM('Test Sample Data'!C$3:C$386)&gt;10,IF(AND(ISNUMBER('Test Sample Data'!C376),'Test Sample Data'!C376&lt;35,'Test Sample Data'!C376&gt;0),'Test Sample Data'!C376-'Choose Housekeeping Genes'!D$27,35-'Choose Housekeeping Genes'!D$27),"")</f>
        <v/>
      </c>
      <c r="D376" s="132" t="str">
        <f>IF(SUM('Test Sample Data'!D$3:D$386)&gt;10,IF(AND(ISNUMBER('Test Sample Data'!D376),'Test Sample Data'!D376&lt;35,'Test Sample Data'!D376&gt;0),'Test Sample Data'!D376-'Choose Housekeeping Genes'!E$27,35-'Choose Housekeeping Genes'!E$27),"")</f>
        <v/>
      </c>
      <c r="E376" s="132" t="str">
        <f>IF(SUM('Test Sample Data'!E$3:E$386)&gt;10,IF(AND(ISNUMBER('Test Sample Data'!E376),'Test Sample Data'!E376&lt;35,'Test Sample Data'!E376&gt;0),'Test Sample Data'!E376-'Choose Housekeeping Genes'!F$27,35-'Choose Housekeeping Genes'!F$27),"")</f>
        <v/>
      </c>
      <c r="F376" s="132" t="str">
        <f>IF(SUM('Test Sample Data'!F$3:F$386)&gt;10,IF(AND(ISNUMBER('Test Sample Data'!F376),'Test Sample Data'!F376&lt;35,'Test Sample Data'!F376&gt;0),'Test Sample Data'!F376-'Choose Housekeeping Genes'!G$27,35-'Choose Housekeeping Genes'!G$27),"")</f>
        <v/>
      </c>
      <c r="G376" s="132" t="str">
        <f>IF(SUM('Test Sample Data'!G$3:G$386)&gt;10,IF(AND(ISNUMBER('Test Sample Data'!G376),'Test Sample Data'!G376&lt;35,'Test Sample Data'!G376&gt;0),'Test Sample Data'!G376-'Choose Housekeeping Genes'!H$27,35-'Choose Housekeeping Genes'!H$27),"")</f>
        <v/>
      </c>
      <c r="H376" s="132" t="str">
        <f>IF(SUM('Test Sample Data'!H$3:H$386)&gt;10,IF(AND(ISNUMBER('Test Sample Data'!H376),'Test Sample Data'!H376&lt;35,'Test Sample Data'!H376&gt;0),'Test Sample Data'!H376-'Choose Housekeeping Genes'!I$27,35-'Choose Housekeeping Genes'!I$27),"")</f>
        <v/>
      </c>
      <c r="I376" s="132" t="str">
        <f>IF(SUM('Test Sample Data'!I$3:I$386)&gt;10,IF(AND(ISNUMBER('Test Sample Data'!I376),'Test Sample Data'!I376&lt;35,'Test Sample Data'!I376&gt;0),'Test Sample Data'!I376-'Choose Housekeeping Genes'!J$27,35-'Choose Housekeeping Genes'!J$27),"")</f>
        <v/>
      </c>
      <c r="J376" s="132" t="str">
        <f>IF(SUM('Test Sample Data'!J$3:J$386)&gt;10,IF(AND(ISNUMBER('Test Sample Data'!J376),'Test Sample Data'!J376&lt;35,'Test Sample Data'!J376&gt;0),'Test Sample Data'!J376-'Choose Housekeeping Genes'!K$27,35-'Choose Housekeeping Genes'!K$27),"")</f>
        <v/>
      </c>
      <c r="K376" s="132" t="str">
        <f>IF(SUM('Test Sample Data'!K$3:K$386)&gt;10,IF(AND(ISNUMBER('Test Sample Data'!K376),'Test Sample Data'!K376&lt;35,'Test Sample Data'!K376&gt;0),'Test Sample Data'!K376-'Choose Housekeeping Genes'!L$27,35-'Choose Housekeeping Genes'!L$27),"")</f>
        <v/>
      </c>
      <c r="L376" s="132" t="str">
        <f>IF(SUM('Test Sample Data'!L$3:L$386)&gt;10,IF(AND(ISNUMBER('Test Sample Data'!L376),'Test Sample Data'!L376&lt;35,'Test Sample Data'!L376&gt;0),'Test Sample Data'!L376-'Choose Housekeeping Genes'!M$27,35-'Choose Housekeeping Genes'!M$27),"")</f>
        <v/>
      </c>
      <c r="M376" s="132" t="str">
        <f>IF(SUM('Test Sample Data'!M$3:M$386)&gt;10,IF(AND(ISNUMBER('Test Sample Data'!M376),'Test Sample Data'!M376&lt;35,'Test Sample Data'!M376&gt;0),'Test Sample Data'!M376-'Choose Housekeeping Genes'!N$27,35-'Choose Housekeeping Genes'!N$27),"")</f>
        <v/>
      </c>
      <c r="N376" s="132" t="str">
        <f>IF(SUM('Test Sample Data'!N$3:N$386)&gt;10,IF(AND(ISNUMBER('Test Sample Data'!N376),'Test Sample Data'!N376&lt;35,'Test Sample Data'!N376&gt;0),'Test Sample Data'!N376-'Choose Housekeeping Genes'!O$27,35-'Choose Housekeeping Genes'!O$27),"")</f>
        <v/>
      </c>
      <c r="O376" s="132" t="str">
        <f>IF(SUM('Test Sample Data'!O$3:O$386)&gt;10,IF(AND(ISNUMBER('Test Sample Data'!O376),'Test Sample Data'!O376&lt;35,'Test Sample Data'!O376&gt;0),'Test Sample Data'!O376-'Choose Housekeeping Genes'!P$27,35-'Choose Housekeeping Genes'!P$27),"")</f>
        <v/>
      </c>
      <c r="P376" s="132" t="str">
        <f>IF(SUM('Test Sample Data'!P$3:P$386)&gt;10,IF(AND(ISNUMBER('Test Sample Data'!P376),'Test Sample Data'!P376&lt;35,'Test Sample Data'!P376&gt;0),'Test Sample Data'!P376-'Choose Housekeeping Genes'!Q$27,35-'Choose Housekeeping Genes'!Q$27),"")</f>
        <v/>
      </c>
      <c r="Q376" s="132" t="str">
        <f>IF(SUM('Test Sample Data'!Q$3:Q$386)&gt;10,IF(AND(ISNUMBER('Test Sample Data'!Q376),'Test Sample Data'!Q376&lt;35,'Test Sample Data'!Q376&gt;0),'Test Sample Data'!Q376-'Choose Housekeeping Genes'!R$27,35-'Choose Housekeeping Genes'!R$27),"")</f>
        <v/>
      </c>
      <c r="R376" s="132" t="str">
        <f>IF(SUM('Test Sample Data'!R$3:R$386)&gt;10,IF(AND(ISNUMBER('Test Sample Data'!R376),'Test Sample Data'!R376&lt;35,'Test Sample Data'!R376&gt;0),'Test Sample Data'!R376-'Choose Housekeeping Genes'!S$27,35-'Choose Housekeeping Genes'!S$27),"")</f>
        <v/>
      </c>
      <c r="S376" s="132" t="str">
        <f>IF(SUM('Test Sample Data'!S$3:S$386)&gt;10,IF(AND(ISNUMBER('Test Sample Data'!S376),'Test Sample Data'!S376&lt;35,'Test Sample Data'!S376&gt;0),'Test Sample Data'!S376-'Choose Housekeeping Genes'!T$27,35-'Choose Housekeeping Genes'!T$27),"")</f>
        <v/>
      </c>
      <c r="T376" s="132" t="str">
        <f>IF(SUM('Test Sample Data'!T$3:T$386)&gt;10,IF(AND(ISNUMBER('Test Sample Data'!T376),'Test Sample Data'!T376&lt;35,'Test Sample Data'!T376&gt;0),'Test Sample Data'!T376-'Choose Housekeeping Genes'!U$27,35-'Choose Housekeeping Genes'!U$27),"")</f>
        <v/>
      </c>
      <c r="U376" s="132" t="str">
        <f>IF(SUM('Test Sample Data'!U$3:U$386)&gt;10,IF(AND(ISNUMBER('Test Sample Data'!U376),'Test Sample Data'!U376&lt;35,'Test Sample Data'!U376&gt;0),'Test Sample Data'!U376-'Choose Housekeeping Genes'!V$27,35-'Choose Housekeeping Genes'!V$27),"")</f>
        <v/>
      </c>
      <c r="V376" s="132" t="str">
        <f>IF(SUM('Test Sample Data'!V$3:V$386)&gt;10,IF(AND(ISNUMBER('Test Sample Data'!V376),'Test Sample Data'!V376&lt;35,'Test Sample Data'!V376&gt;0),'Test Sample Data'!V376-'Choose Housekeeping Genes'!W$27,35-'Choose Housekeeping Genes'!W$27),"")</f>
        <v/>
      </c>
      <c r="W376" s="140" t="str">
        <f>'Control Sample Data'!A376</f>
        <v>B2M</v>
      </c>
      <c r="X376" s="141" t="s">
        <v>422</v>
      </c>
      <c r="Y376" s="132" t="str">
        <f>IF(SUM('Control Sample Data'!C$3:C$386)&gt;10,IF(AND(ISNUMBER('Control Sample Data'!C376),'Control Sample Data'!C376&lt;35,'Control Sample Data'!C376&gt;0),'Control Sample Data'!C376-'Choose Housekeeping Genes'!AA$27,35-'Choose Housekeeping Genes'!AA$27),"")</f>
        <v/>
      </c>
      <c r="Z376" s="132" t="str">
        <f>IF(SUM('Control Sample Data'!D$3:D$386)&gt;10,IF(AND(ISNUMBER('Control Sample Data'!D376),'Control Sample Data'!D376&lt;35,'Control Sample Data'!D376&gt;0),'Control Sample Data'!D376-'Choose Housekeeping Genes'!AB$27,35-'Choose Housekeeping Genes'!AB$27),"")</f>
        <v/>
      </c>
      <c r="AA376" s="132" t="str">
        <f>IF(SUM('Control Sample Data'!E$3:E$386)&gt;10,IF(AND(ISNUMBER('Control Sample Data'!E376),'Control Sample Data'!E376&lt;35,'Control Sample Data'!E376&gt;0),'Control Sample Data'!E376-'Choose Housekeeping Genes'!AC$27,35-'Choose Housekeeping Genes'!AC$27),"")</f>
        <v/>
      </c>
      <c r="AB376" s="132" t="str">
        <f>IF(SUM('Control Sample Data'!F$3:F$386)&gt;10,IF(AND(ISNUMBER('Control Sample Data'!F376),'Control Sample Data'!F376&lt;35,'Control Sample Data'!F376&gt;0),'Control Sample Data'!F376-'Choose Housekeeping Genes'!AD$27,35-'Choose Housekeeping Genes'!AD$27),"")</f>
        <v/>
      </c>
      <c r="AC376" s="132" t="str">
        <f>IF(SUM('Control Sample Data'!G$3:G$386)&gt;10,IF(AND(ISNUMBER('Control Sample Data'!G376),'Control Sample Data'!G376&lt;35,'Control Sample Data'!G376&gt;0),'Control Sample Data'!G376-'Choose Housekeeping Genes'!AE$27,35-'Choose Housekeeping Genes'!AE$27),"")</f>
        <v/>
      </c>
      <c r="AD376" s="132" t="str">
        <f>IF(SUM('Control Sample Data'!H$3:H$386)&gt;10,IF(AND(ISNUMBER('Control Sample Data'!H376),'Control Sample Data'!H376&lt;35,'Control Sample Data'!H376&gt;0),'Control Sample Data'!H376-'Choose Housekeeping Genes'!AF$27,35-'Choose Housekeeping Genes'!AF$27),"")</f>
        <v/>
      </c>
      <c r="AE376" s="132" t="str">
        <f>IF(SUM('Control Sample Data'!I$3:I$386)&gt;10,IF(AND(ISNUMBER('Control Sample Data'!I376),'Control Sample Data'!I376&lt;35,'Control Sample Data'!I376&gt;0),'Control Sample Data'!I376-'Choose Housekeeping Genes'!AG$27,35-'Choose Housekeeping Genes'!AG$27),"")</f>
        <v/>
      </c>
      <c r="AF376" s="132" t="str">
        <f>IF(SUM('Control Sample Data'!J$3:J$386)&gt;10,IF(AND(ISNUMBER('Control Sample Data'!J376),'Control Sample Data'!J376&lt;35,'Control Sample Data'!J376&gt;0),'Control Sample Data'!J376-'Choose Housekeeping Genes'!AH$27,35-'Choose Housekeeping Genes'!AH$27),"")</f>
        <v/>
      </c>
      <c r="AG376" s="132" t="str">
        <f>IF(SUM('Control Sample Data'!K$3:K$386)&gt;10,IF(AND(ISNUMBER('Control Sample Data'!K376),'Control Sample Data'!K376&lt;35,'Control Sample Data'!K376&gt;0),'Control Sample Data'!K376-'Choose Housekeeping Genes'!AI$27,35-'Choose Housekeeping Genes'!AI$27),"")</f>
        <v/>
      </c>
      <c r="AH376" s="132" t="str">
        <f>IF(SUM('Control Sample Data'!L$3:L$386)&gt;10,IF(AND(ISNUMBER('Control Sample Data'!L376),'Control Sample Data'!L376&lt;35,'Control Sample Data'!L376&gt;0),'Control Sample Data'!L376-'Choose Housekeeping Genes'!AJ$27,35-'Choose Housekeeping Genes'!AJ$27),"")</f>
        <v/>
      </c>
      <c r="AI376" s="132" t="str">
        <f>IF(SUM('Control Sample Data'!M$3:M$386)&gt;10,IF(AND(ISNUMBER('Control Sample Data'!M376),'Control Sample Data'!M376&lt;35,'Control Sample Data'!M376&gt;0),'Control Sample Data'!M376-'Choose Housekeeping Genes'!AK$27,35-'Choose Housekeeping Genes'!AK$27),"")</f>
        <v/>
      </c>
      <c r="AJ376" s="132" t="str">
        <f>IF(SUM('Control Sample Data'!N$3:N$386)&gt;10,IF(AND(ISNUMBER('Control Sample Data'!N376),'Control Sample Data'!N376&lt;35,'Control Sample Data'!N376&gt;0),'Control Sample Data'!N376-'Choose Housekeeping Genes'!AL$27,35-'Choose Housekeeping Genes'!AL$27),"")</f>
        <v/>
      </c>
      <c r="AK376" s="132" t="str">
        <f>IF(SUM('Control Sample Data'!O$3:O$386)&gt;10,IF(AND(ISNUMBER('Control Sample Data'!O376),'Control Sample Data'!O376&lt;35,'Control Sample Data'!O376&gt;0),'Control Sample Data'!O376-'Choose Housekeeping Genes'!AM$27,35-'Choose Housekeeping Genes'!AM$27),"")</f>
        <v/>
      </c>
      <c r="AL376" s="132" t="str">
        <f>IF(SUM('Control Sample Data'!P$3:P$386)&gt;10,IF(AND(ISNUMBER('Control Sample Data'!P376),'Control Sample Data'!P376&lt;35,'Control Sample Data'!P376&gt;0),'Control Sample Data'!P376-'Choose Housekeeping Genes'!AN$27,35-'Choose Housekeeping Genes'!AN$27),"")</f>
        <v/>
      </c>
      <c r="AM376" s="132" t="str">
        <f>IF(SUM('Control Sample Data'!Q$3:Q$386)&gt;10,IF(AND(ISNUMBER('Control Sample Data'!Q376),'Control Sample Data'!Q376&lt;35,'Control Sample Data'!Q376&gt;0),'Control Sample Data'!Q376-'Choose Housekeeping Genes'!AO$27,35-'Choose Housekeeping Genes'!AO$27),"")</f>
        <v/>
      </c>
      <c r="AN376" s="132" t="str">
        <f>IF(SUM('Control Sample Data'!R$3:R$386)&gt;10,IF(AND(ISNUMBER('Control Sample Data'!R376),'Control Sample Data'!R376&lt;35,'Control Sample Data'!R376&gt;0),'Control Sample Data'!R376-'Choose Housekeeping Genes'!AP$27,35-'Choose Housekeeping Genes'!AP$27),"")</f>
        <v/>
      </c>
      <c r="AO376" s="132" t="str">
        <f>IF(SUM('Control Sample Data'!S$3:S$386)&gt;10,IF(AND(ISNUMBER('Control Sample Data'!S376),'Control Sample Data'!S376&lt;35,'Control Sample Data'!S376&gt;0),'Control Sample Data'!S376-'Choose Housekeeping Genes'!AQ$27,35-'Choose Housekeeping Genes'!AQ$27),"")</f>
        <v/>
      </c>
      <c r="AP376" s="132" t="str">
        <f>IF(SUM('Control Sample Data'!T$3:T$386)&gt;10,IF(AND(ISNUMBER('Control Sample Data'!T376),'Control Sample Data'!T376&lt;35,'Control Sample Data'!T376&gt;0),'Control Sample Data'!T376-'Choose Housekeeping Genes'!AR$27,35-'Choose Housekeeping Genes'!AR$27),"")</f>
        <v/>
      </c>
      <c r="AQ376" s="132" t="str">
        <f>IF(SUM('Control Sample Data'!U$3:U$386)&gt;10,IF(AND(ISNUMBER('Control Sample Data'!U376),'Control Sample Data'!U376&lt;35,'Control Sample Data'!U376&gt;0),'Control Sample Data'!U376-'Choose Housekeeping Genes'!AS$27,35-'Choose Housekeeping Genes'!AS$27),"")</f>
        <v/>
      </c>
      <c r="AR376" s="132" t="str">
        <f>IF(SUM('Control Sample Data'!V$3:V$386)&gt;10,IF(AND(ISNUMBER('Control Sample Data'!V376),'Control Sample Data'!V376&lt;35,'Control Sample Data'!V376&gt;0),'Control Sample Data'!V376-'Choose Housekeeping Genes'!AT$27,35-'Choose Housekeeping Genes'!AT$27),"")</f>
        <v/>
      </c>
      <c r="AS376" s="135" t="str">
        <f>'Control Sample Data'!A376</f>
        <v>B2M</v>
      </c>
      <c r="AT376" s="35" t="s">
        <v>422</v>
      </c>
      <c r="AU376" s="132" t="str">
        <f ca="1">IF(ISNUMBER(C376-'Choose Housekeeping Genes'!D$17),C376-'Choose Housekeeping Genes'!D$17,"")</f>
        <v/>
      </c>
      <c r="AV376" s="132" t="str">
        <f ca="1">IF(ISNUMBER(D376-'Choose Housekeeping Genes'!E$17),D376-'Choose Housekeeping Genes'!E$17,"")</f>
        <v/>
      </c>
      <c r="AW376" s="132" t="str">
        <f ca="1">IF(ISNUMBER(E376-'Choose Housekeeping Genes'!F$17),E376-'Choose Housekeeping Genes'!F$17,"")</f>
        <v/>
      </c>
      <c r="AX376" s="132" t="str">
        <f ca="1">IF(ISNUMBER(F376-'Choose Housekeeping Genes'!G$17),F376-'Choose Housekeeping Genes'!G$17,"")</f>
        <v/>
      </c>
      <c r="AY376" s="132" t="str">
        <f ca="1">IF(ISNUMBER(G376-'Choose Housekeeping Genes'!H$17),G376-'Choose Housekeeping Genes'!H$17,"")</f>
        <v/>
      </c>
      <c r="AZ376" s="132" t="str">
        <f ca="1">IF(ISNUMBER(H376-'Choose Housekeeping Genes'!I$17),H376-'Choose Housekeeping Genes'!I$17,"")</f>
        <v/>
      </c>
      <c r="BA376" s="132" t="str">
        <f ca="1">IF(ISNUMBER(I376-'Choose Housekeeping Genes'!J$17),I376-'Choose Housekeeping Genes'!J$17,"")</f>
        <v/>
      </c>
      <c r="BB376" s="132" t="str">
        <f ca="1">IF(ISNUMBER(J376-'Choose Housekeeping Genes'!K$17),J376-'Choose Housekeeping Genes'!K$17,"")</f>
        <v/>
      </c>
      <c r="BC376" s="132" t="str">
        <f ca="1">IF(ISNUMBER(K376-'Choose Housekeeping Genes'!L$17),K376-'Choose Housekeeping Genes'!L$17,"")</f>
        <v/>
      </c>
      <c r="BD376" s="132" t="str">
        <f ca="1">IF(ISNUMBER(L376-'Choose Housekeeping Genes'!M$17),L376-'Choose Housekeeping Genes'!M$17,"")</f>
        <v/>
      </c>
      <c r="BE376" s="132" t="str">
        <f ca="1">IF(ISNUMBER(M376-'Choose Housekeeping Genes'!N$17),M376-'Choose Housekeeping Genes'!N$17,"")</f>
        <v/>
      </c>
      <c r="BF376" s="132" t="str">
        <f ca="1">IF(ISNUMBER(N376-'Choose Housekeeping Genes'!O$17),N376-'Choose Housekeeping Genes'!O$17,"")</f>
        <v/>
      </c>
      <c r="BG376" s="132" t="str">
        <f ca="1">IF(ISNUMBER(O376-'Choose Housekeeping Genes'!P$17),O376-'Choose Housekeeping Genes'!P$17,"")</f>
        <v/>
      </c>
      <c r="BH376" s="132" t="str">
        <f ca="1">IF(ISNUMBER(P376-'Choose Housekeeping Genes'!Q$17),P376-'Choose Housekeeping Genes'!Q$17,"")</f>
        <v/>
      </c>
      <c r="BI376" s="132" t="str">
        <f ca="1">IF(ISNUMBER(Q376-'Choose Housekeeping Genes'!R$17),Q376-'Choose Housekeeping Genes'!R$17,"")</f>
        <v/>
      </c>
      <c r="BJ376" s="132" t="str">
        <f ca="1">IF(ISNUMBER(R376-'Choose Housekeeping Genes'!S$17),R376-'Choose Housekeeping Genes'!S$17,"")</f>
        <v/>
      </c>
      <c r="BK376" s="132" t="str">
        <f ca="1">IF(ISNUMBER(S376-'Choose Housekeeping Genes'!T$17),S376-'Choose Housekeeping Genes'!T$17,"")</f>
        <v/>
      </c>
      <c r="BL376" s="132" t="str">
        <f ca="1">IF(ISNUMBER(T376-'Choose Housekeeping Genes'!U$17),T376-'Choose Housekeeping Genes'!U$17,"")</f>
        <v/>
      </c>
      <c r="BM376" s="132" t="str">
        <f ca="1">IF(ISNUMBER(U376-'Choose Housekeeping Genes'!V$17),U376-'Choose Housekeeping Genes'!V$17,"")</f>
        <v/>
      </c>
      <c r="BN376" s="132" t="str">
        <f ca="1">IF(ISNUMBER(V376-'Choose Housekeeping Genes'!W$17),V376-'Choose Housekeeping Genes'!W$17,"")</f>
        <v/>
      </c>
      <c r="BO376" s="142" t="str">
        <f t="shared" si="20"/>
        <v>B2M</v>
      </c>
      <c r="BP376" s="141" t="s">
        <v>422</v>
      </c>
      <c r="BQ376" s="132" t="str">
        <f ca="1">IF(ISNUMBER(Y376-'Choose Housekeeping Genes'!AA$17),Y376-'Choose Housekeeping Genes'!AA$17,"")</f>
        <v/>
      </c>
      <c r="BR376" s="132" t="str">
        <f ca="1">IF(ISNUMBER(Z376-'Choose Housekeeping Genes'!AB$17),Z376-'Choose Housekeeping Genes'!AB$17,"")</f>
        <v/>
      </c>
      <c r="BS376" s="132" t="str">
        <f ca="1">IF(ISNUMBER(AA376-'Choose Housekeeping Genes'!AC$17),AA376-'Choose Housekeeping Genes'!AC$17,"")</f>
        <v/>
      </c>
      <c r="BT376" s="132" t="str">
        <f ca="1">IF(ISNUMBER(AB376-'Choose Housekeeping Genes'!AD$17),AB376-'Choose Housekeeping Genes'!AD$17,"")</f>
        <v/>
      </c>
      <c r="BU376" s="132" t="str">
        <f ca="1">IF(ISNUMBER(AC376-'Choose Housekeeping Genes'!AE$17),AC376-'Choose Housekeeping Genes'!AE$17,"")</f>
        <v/>
      </c>
      <c r="BV376" s="132" t="str">
        <f ca="1">IF(ISNUMBER(AD376-'Choose Housekeeping Genes'!AF$17),AD376-'Choose Housekeeping Genes'!AF$17,"")</f>
        <v/>
      </c>
      <c r="BW376" s="132" t="str">
        <f ca="1">IF(ISNUMBER(AE376-'Choose Housekeeping Genes'!AG$17),AE376-'Choose Housekeeping Genes'!AG$17,"")</f>
        <v/>
      </c>
      <c r="BX376" s="132" t="str">
        <f ca="1">IF(ISNUMBER(AF376-'Choose Housekeeping Genes'!AH$17),AF376-'Choose Housekeeping Genes'!AH$17,"")</f>
        <v/>
      </c>
      <c r="BY376" s="132" t="str">
        <f ca="1">IF(ISNUMBER(AG376-'Choose Housekeeping Genes'!AI$17),AG376-'Choose Housekeeping Genes'!AI$17,"")</f>
        <v/>
      </c>
      <c r="BZ376" s="132" t="str">
        <f ca="1">IF(ISNUMBER(AH376-'Choose Housekeeping Genes'!AJ$17),AH376-'Choose Housekeeping Genes'!AJ$17,"")</f>
        <v/>
      </c>
      <c r="CA376" s="132" t="str">
        <f ca="1">IF(ISNUMBER(AI376-'Choose Housekeeping Genes'!AK$17),AI376-'Choose Housekeeping Genes'!AK$17,"")</f>
        <v/>
      </c>
      <c r="CB376" s="132" t="str">
        <f ca="1">IF(ISNUMBER(AJ376-'Choose Housekeeping Genes'!AL$17),AJ376-'Choose Housekeeping Genes'!AL$17,"")</f>
        <v/>
      </c>
      <c r="CC376" s="132" t="str">
        <f ca="1">IF(ISNUMBER(AK376-'Choose Housekeeping Genes'!AM$17),AK376-'Choose Housekeeping Genes'!AM$17,"")</f>
        <v/>
      </c>
      <c r="CD376" s="132" t="str">
        <f ca="1">IF(ISNUMBER(AL376-'Choose Housekeeping Genes'!AN$17),AL376-'Choose Housekeeping Genes'!AN$17,"")</f>
        <v/>
      </c>
      <c r="CE376" s="132" t="str">
        <f ca="1">IF(ISNUMBER(AM376-'Choose Housekeeping Genes'!AO$17),AM376-'Choose Housekeeping Genes'!AO$17,"")</f>
        <v/>
      </c>
      <c r="CF376" s="132" t="str">
        <f ca="1">IF(ISNUMBER(AN376-'Choose Housekeeping Genes'!AP$17),AN376-'Choose Housekeeping Genes'!AP$17,"")</f>
        <v/>
      </c>
      <c r="CG376" s="132" t="str">
        <f ca="1">IF(ISNUMBER(AO376-'Choose Housekeeping Genes'!AQ$17),AO376-'Choose Housekeeping Genes'!AQ$17,"")</f>
        <v/>
      </c>
      <c r="CH376" s="132" t="str">
        <f ca="1">IF(ISNUMBER(AP376-'Choose Housekeeping Genes'!AR$17),AP376-'Choose Housekeeping Genes'!AR$17,"")</f>
        <v/>
      </c>
      <c r="CI376" s="132" t="str">
        <f ca="1">IF(ISNUMBER(AQ376-'Choose Housekeeping Genes'!AS$17),AQ376-'Choose Housekeeping Genes'!AS$17,"")</f>
        <v/>
      </c>
      <c r="CJ376" s="132" t="str">
        <f ca="1">IF(ISNUMBER(AR376-'Choose Housekeeping Genes'!AT$17),AR376-'Choose Housekeeping Genes'!AT$17,"")</f>
        <v/>
      </c>
      <c r="CK376" s="137" t="e">
        <f t="shared" ca="1" si="18"/>
        <v>#DIV/0!</v>
      </c>
      <c r="CL376" s="138" t="e">
        <f t="shared" ca="1" si="19"/>
        <v>#DIV/0!</v>
      </c>
    </row>
    <row r="377" spans="1:90" ht="12.75" x14ac:dyDescent="0.15">
      <c r="A377" s="131" t="str">
        <f>'Transcript table'!C377</f>
        <v>Gusb</v>
      </c>
      <c r="B377" s="35" t="s">
        <v>423</v>
      </c>
      <c r="C377" s="132" t="str">
        <f>IF(SUM('Test Sample Data'!C$3:C$386)&gt;10,IF(AND(ISNUMBER('Test Sample Data'!C377),'Test Sample Data'!C377&lt;35,'Test Sample Data'!C377&gt;0),'Test Sample Data'!C377-'Choose Housekeeping Genes'!D$27,35-'Choose Housekeeping Genes'!D$27),"")</f>
        <v/>
      </c>
      <c r="D377" s="132" t="str">
        <f>IF(SUM('Test Sample Data'!D$3:D$386)&gt;10,IF(AND(ISNUMBER('Test Sample Data'!D377),'Test Sample Data'!D377&lt;35,'Test Sample Data'!D377&gt;0),'Test Sample Data'!D377-'Choose Housekeeping Genes'!E$27,35-'Choose Housekeeping Genes'!E$27),"")</f>
        <v/>
      </c>
      <c r="E377" s="132" t="str">
        <f>IF(SUM('Test Sample Data'!E$3:E$386)&gt;10,IF(AND(ISNUMBER('Test Sample Data'!E377),'Test Sample Data'!E377&lt;35,'Test Sample Data'!E377&gt;0),'Test Sample Data'!E377-'Choose Housekeeping Genes'!F$27,35-'Choose Housekeeping Genes'!F$27),"")</f>
        <v/>
      </c>
      <c r="F377" s="132" t="str">
        <f>IF(SUM('Test Sample Data'!F$3:F$386)&gt;10,IF(AND(ISNUMBER('Test Sample Data'!F377),'Test Sample Data'!F377&lt;35,'Test Sample Data'!F377&gt;0),'Test Sample Data'!F377-'Choose Housekeeping Genes'!G$27,35-'Choose Housekeeping Genes'!G$27),"")</f>
        <v/>
      </c>
      <c r="G377" s="132" t="str">
        <f>IF(SUM('Test Sample Data'!G$3:G$386)&gt;10,IF(AND(ISNUMBER('Test Sample Data'!G377),'Test Sample Data'!G377&lt;35,'Test Sample Data'!G377&gt;0),'Test Sample Data'!G377-'Choose Housekeeping Genes'!H$27,35-'Choose Housekeeping Genes'!H$27),"")</f>
        <v/>
      </c>
      <c r="H377" s="132" t="str">
        <f>IF(SUM('Test Sample Data'!H$3:H$386)&gt;10,IF(AND(ISNUMBER('Test Sample Data'!H377),'Test Sample Data'!H377&lt;35,'Test Sample Data'!H377&gt;0),'Test Sample Data'!H377-'Choose Housekeeping Genes'!I$27,35-'Choose Housekeeping Genes'!I$27),"")</f>
        <v/>
      </c>
      <c r="I377" s="132" t="str">
        <f>IF(SUM('Test Sample Data'!I$3:I$386)&gt;10,IF(AND(ISNUMBER('Test Sample Data'!I377),'Test Sample Data'!I377&lt;35,'Test Sample Data'!I377&gt;0),'Test Sample Data'!I377-'Choose Housekeeping Genes'!J$27,35-'Choose Housekeeping Genes'!J$27),"")</f>
        <v/>
      </c>
      <c r="J377" s="132" t="str">
        <f>IF(SUM('Test Sample Data'!J$3:J$386)&gt;10,IF(AND(ISNUMBER('Test Sample Data'!J377),'Test Sample Data'!J377&lt;35,'Test Sample Data'!J377&gt;0),'Test Sample Data'!J377-'Choose Housekeeping Genes'!K$27,35-'Choose Housekeeping Genes'!K$27),"")</f>
        <v/>
      </c>
      <c r="K377" s="132" t="str">
        <f>IF(SUM('Test Sample Data'!K$3:K$386)&gt;10,IF(AND(ISNUMBER('Test Sample Data'!K377),'Test Sample Data'!K377&lt;35,'Test Sample Data'!K377&gt;0),'Test Sample Data'!K377-'Choose Housekeeping Genes'!L$27,35-'Choose Housekeeping Genes'!L$27),"")</f>
        <v/>
      </c>
      <c r="L377" s="132" t="str">
        <f>IF(SUM('Test Sample Data'!L$3:L$386)&gt;10,IF(AND(ISNUMBER('Test Sample Data'!L377),'Test Sample Data'!L377&lt;35,'Test Sample Data'!L377&gt;0),'Test Sample Data'!L377-'Choose Housekeeping Genes'!M$27,35-'Choose Housekeeping Genes'!M$27),"")</f>
        <v/>
      </c>
      <c r="M377" s="132" t="str">
        <f>IF(SUM('Test Sample Data'!M$3:M$386)&gt;10,IF(AND(ISNUMBER('Test Sample Data'!M377),'Test Sample Data'!M377&lt;35,'Test Sample Data'!M377&gt;0),'Test Sample Data'!M377-'Choose Housekeeping Genes'!N$27,35-'Choose Housekeeping Genes'!N$27),"")</f>
        <v/>
      </c>
      <c r="N377" s="132" t="str">
        <f>IF(SUM('Test Sample Data'!N$3:N$386)&gt;10,IF(AND(ISNUMBER('Test Sample Data'!N377),'Test Sample Data'!N377&lt;35,'Test Sample Data'!N377&gt;0),'Test Sample Data'!N377-'Choose Housekeeping Genes'!O$27,35-'Choose Housekeeping Genes'!O$27),"")</f>
        <v/>
      </c>
      <c r="O377" s="132" t="str">
        <f>IF(SUM('Test Sample Data'!O$3:O$386)&gt;10,IF(AND(ISNUMBER('Test Sample Data'!O377),'Test Sample Data'!O377&lt;35,'Test Sample Data'!O377&gt;0),'Test Sample Data'!O377-'Choose Housekeeping Genes'!P$27,35-'Choose Housekeeping Genes'!P$27),"")</f>
        <v/>
      </c>
      <c r="P377" s="132" t="str">
        <f>IF(SUM('Test Sample Data'!P$3:P$386)&gt;10,IF(AND(ISNUMBER('Test Sample Data'!P377),'Test Sample Data'!P377&lt;35,'Test Sample Data'!P377&gt;0),'Test Sample Data'!P377-'Choose Housekeeping Genes'!Q$27,35-'Choose Housekeeping Genes'!Q$27),"")</f>
        <v/>
      </c>
      <c r="Q377" s="132" t="str">
        <f>IF(SUM('Test Sample Data'!Q$3:Q$386)&gt;10,IF(AND(ISNUMBER('Test Sample Data'!Q377),'Test Sample Data'!Q377&lt;35,'Test Sample Data'!Q377&gt;0),'Test Sample Data'!Q377-'Choose Housekeeping Genes'!R$27,35-'Choose Housekeeping Genes'!R$27),"")</f>
        <v/>
      </c>
      <c r="R377" s="132" t="str">
        <f>IF(SUM('Test Sample Data'!R$3:R$386)&gt;10,IF(AND(ISNUMBER('Test Sample Data'!R377),'Test Sample Data'!R377&lt;35,'Test Sample Data'!R377&gt;0),'Test Sample Data'!R377-'Choose Housekeeping Genes'!S$27,35-'Choose Housekeeping Genes'!S$27),"")</f>
        <v/>
      </c>
      <c r="S377" s="132" t="str">
        <f>IF(SUM('Test Sample Data'!S$3:S$386)&gt;10,IF(AND(ISNUMBER('Test Sample Data'!S377),'Test Sample Data'!S377&lt;35,'Test Sample Data'!S377&gt;0),'Test Sample Data'!S377-'Choose Housekeeping Genes'!T$27,35-'Choose Housekeeping Genes'!T$27),"")</f>
        <v/>
      </c>
      <c r="T377" s="132" t="str">
        <f>IF(SUM('Test Sample Data'!T$3:T$386)&gt;10,IF(AND(ISNUMBER('Test Sample Data'!T377),'Test Sample Data'!T377&lt;35,'Test Sample Data'!T377&gt;0),'Test Sample Data'!T377-'Choose Housekeeping Genes'!U$27,35-'Choose Housekeeping Genes'!U$27),"")</f>
        <v/>
      </c>
      <c r="U377" s="132" t="str">
        <f>IF(SUM('Test Sample Data'!U$3:U$386)&gt;10,IF(AND(ISNUMBER('Test Sample Data'!U377),'Test Sample Data'!U377&lt;35,'Test Sample Data'!U377&gt;0),'Test Sample Data'!U377-'Choose Housekeeping Genes'!V$27,35-'Choose Housekeeping Genes'!V$27),"")</f>
        <v/>
      </c>
      <c r="V377" s="132" t="str">
        <f>IF(SUM('Test Sample Data'!V$3:V$386)&gt;10,IF(AND(ISNUMBER('Test Sample Data'!V377),'Test Sample Data'!V377&lt;35,'Test Sample Data'!V377&gt;0),'Test Sample Data'!V377-'Choose Housekeeping Genes'!W$27,35-'Choose Housekeeping Genes'!W$27),"")</f>
        <v/>
      </c>
      <c r="W377" s="140" t="str">
        <f>'Control Sample Data'!A377</f>
        <v>Gusb</v>
      </c>
      <c r="X377" s="141" t="s">
        <v>423</v>
      </c>
      <c r="Y377" s="132" t="str">
        <f>IF(SUM('Control Sample Data'!C$3:C$386)&gt;10,IF(AND(ISNUMBER('Control Sample Data'!C377),'Control Sample Data'!C377&lt;35,'Control Sample Data'!C377&gt;0),'Control Sample Data'!C377-'Choose Housekeeping Genes'!AA$27,35-'Choose Housekeeping Genes'!AA$27),"")</f>
        <v/>
      </c>
      <c r="Z377" s="132" t="str">
        <f>IF(SUM('Control Sample Data'!D$3:D$386)&gt;10,IF(AND(ISNUMBER('Control Sample Data'!D377),'Control Sample Data'!D377&lt;35,'Control Sample Data'!D377&gt;0),'Control Sample Data'!D377-'Choose Housekeeping Genes'!AB$27,35-'Choose Housekeeping Genes'!AB$27),"")</f>
        <v/>
      </c>
      <c r="AA377" s="132" t="str">
        <f>IF(SUM('Control Sample Data'!E$3:E$386)&gt;10,IF(AND(ISNUMBER('Control Sample Data'!E377),'Control Sample Data'!E377&lt;35,'Control Sample Data'!E377&gt;0),'Control Sample Data'!E377-'Choose Housekeeping Genes'!AC$27,35-'Choose Housekeeping Genes'!AC$27),"")</f>
        <v/>
      </c>
      <c r="AB377" s="132" t="str">
        <f>IF(SUM('Control Sample Data'!F$3:F$386)&gt;10,IF(AND(ISNUMBER('Control Sample Data'!F377),'Control Sample Data'!F377&lt;35,'Control Sample Data'!F377&gt;0),'Control Sample Data'!F377-'Choose Housekeeping Genes'!AD$27,35-'Choose Housekeeping Genes'!AD$27),"")</f>
        <v/>
      </c>
      <c r="AC377" s="132" t="str">
        <f>IF(SUM('Control Sample Data'!G$3:G$386)&gt;10,IF(AND(ISNUMBER('Control Sample Data'!G377),'Control Sample Data'!G377&lt;35,'Control Sample Data'!G377&gt;0),'Control Sample Data'!G377-'Choose Housekeeping Genes'!AE$27,35-'Choose Housekeeping Genes'!AE$27),"")</f>
        <v/>
      </c>
      <c r="AD377" s="132" t="str">
        <f>IF(SUM('Control Sample Data'!H$3:H$386)&gt;10,IF(AND(ISNUMBER('Control Sample Data'!H377),'Control Sample Data'!H377&lt;35,'Control Sample Data'!H377&gt;0),'Control Sample Data'!H377-'Choose Housekeeping Genes'!AF$27,35-'Choose Housekeeping Genes'!AF$27),"")</f>
        <v/>
      </c>
      <c r="AE377" s="132" t="str">
        <f>IF(SUM('Control Sample Data'!I$3:I$386)&gt;10,IF(AND(ISNUMBER('Control Sample Data'!I377),'Control Sample Data'!I377&lt;35,'Control Sample Data'!I377&gt;0),'Control Sample Data'!I377-'Choose Housekeeping Genes'!AG$27,35-'Choose Housekeeping Genes'!AG$27),"")</f>
        <v/>
      </c>
      <c r="AF377" s="132" t="str">
        <f>IF(SUM('Control Sample Data'!J$3:J$386)&gt;10,IF(AND(ISNUMBER('Control Sample Data'!J377),'Control Sample Data'!J377&lt;35,'Control Sample Data'!J377&gt;0),'Control Sample Data'!J377-'Choose Housekeeping Genes'!AH$27,35-'Choose Housekeeping Genes'!AH$27),"")</f>
        <v/>
      </c>
      <c r="AG377" s="132" t="str">
        <f>IF(SUM('Control Sample Data'!K$3:K$386)&gt;10,IF(AND(ISNUMBER('Control Sample Data'!K377),'Control Sample Data'!K377&lt;35,'Control Sample Data'!K377&gt;0),'Control Sample Data'!K377-'Choose Housekeeping Genes'!AI$27,35-'Choose Housekeeping Genes'!AI$27),"")</f>
        <v/>
      </c>
      <c r="AH377" s="132" t="str">
        <f>IF(SUM('Control Sample Data'!L$3:L$386)&gt;10,IF(AND(ISNUMBER('Control Sample Data'!L377),'Control Sample Data'!L377&lt;35,'Control Sample Data'!L377&gt;0),'Control Sample Data'!L377-'Choose Housekeeping Genes'!AJ$27,35-'Choose Housekeeping Genes'!AJ$27),"")</f>
        <v/>
      </c>
      <c r="AI377" s="132" t="str">
        <f>IF(SUM('Control Sample Data'!M$3:M$386)&gt;10,IF(AND(ISNUMBER('Control Sample Data'!M377),'Control Sample Data'!M377&lt;35,'Control Sample Data'!M377&gt;0),'Control Sample Data'!M377-'Choose Housekeeping Genes'!AK$27,35-'Choose Housekeeping Genes'!AK$27),"")</f>
        <v/>
      </c>
      <c r="AJ377" s="132" t="str">
        <f>IF(SUM('Control Sample Data'!N$3:N$386)&gt;10,IF(AND(ISNUMBER('Control Sample Data'!N377),'Control Sample Data'!N377&lt;35,'Control Sample Data'!N377&gt;0),'Control Sample Data'!N377-'Choose Housekeeping Genes'!AL$27,35-'Choose Housekeeping Genes'!AL$27),"")</f>
        <v/>
      </c>
      <c r="AK377" s="132" t="str">
        <f>IF(SUM('Control Sample Data'!O$3:O$386)&gt;10,IF(AND(ISNUMBER('Control Sample Data'!O377),'Control Sample Data'!O377&lt;35,'Control Sample Data'!O377&gt;0),'Control Sample Data'!O377-'Choose Housekeeping Genes'!AM$27,35-'Choose Housekeeping Genes'!AM$27),"")</f>
        <v/>
      </c>
      <c r="AL377" s="132" t="str">
        <f>IF(SUM('Control Sample Data'!P$3:P$386)&gt;10,IF(AND(ISNUMBER('Control Sample Data'!P377),'Control Sample Data'!P377&lt;35,'Control Sample Data'!P377&gt;0),'Control Sample Data'!P377-'Choose Housekeeping Genes'!AN$27,35-'Choose Housekeeping Genes'!AN$27),"")</f>
        <v/>
      </c>
      <c r="AM377" s="132" t="str">
        <f>IF(SUM('Control Sample Data'!Q$3:Q$386)&gt;10,IF(AND(ISNUMBER('Control Sample Data'!Q377),'Control Sample Data'!Q377&lt;35,'Control Sample Data'!Q377&gt;0),'Control Sample Data'!Q377-'Choose Housekeeping Genes'!AO$27,35-'Choose Housekeeping Genes'!AO$27),"")</f>
        <v/>
      </c>
      <c r="AN377" s="132" t="str">
        <f>IF(SUM('Control Sample Data'!R$3:R$386)&gt;10,IF(AND(ISNUMBER('Control Sample Data'!R377),'Control Sample Data'!R377&lt;35,'Control Sample Data'!R377&gt;0),'Control Sample Data'!R377-'Choose Housekeeping Genes'!AP$27,35-'Choose Housekeeping Genes'!AP$27),"")</f>
        <v/>
      </c>
      <c r="AO377" s="132" t="str">
        <f>IF(SUM('Control Sample Data'!S$3:S$386)&gt;10,IF(AND(ISNUMBER('Control Sample Data'!S377),'Control Sample Data'!S377&lt;35,'Control Sample Data'!S377&gt;0),'Control Sample Data'!S377-'Choose Housekeeping Genes'!AQ$27,35-'Choose Housekeeping Genes'!AQ$27),"")</f>
        <v/>
      </c>
      <c r="AP377" s="132" t="str">
        <f>IF(SUM('Control Sample Data'!T$3:T$386)&gt;10,IF(AND(ISNUMBER('Control Sample Data'!T377),'Control Sample Data'!T377&lt;35,'Control Sample Data'!T377&gt;0),'Control Sample Data'!T377-'Choose Housekeeping Genes'!AR$27,35-'Choose Housekeeping Genes'!AR$27),"")</f>
        <v/>
      </c>
      <c r="AQ377" s="132" t="str">
        <f>IF(SUM('Control Sample Data'!U$3:U$386)&gt;10,IF(AND(ISNUMBER('Control Sample Data'!U377),'Control Sample Data'!U377&lt;35,'Control Sample Data'!U377&gt;0),'Control Sample Data'!U377-'Choose Housekeeping Genes'!AS$27,35-'Choose Housekeeping Genes'!AS$27),"")</f>
        <v/>
      </c>
      <c r="AR377" s="132" t="str">
        <f>IF(SUM('Control Sample Data'!V$3:V$386)&gt;10,IF(AND(ISNUMBER('Control Sample Data'!V377),'Control Sample Data'!V377&lt;35,'Control Sample Data'!V377&gt;0),'Control Sample Data'!V377-'Choose Housekeeping Genes'!AT$27,35-'Choose Housekeeping Genes'!AT$27),"")</f>
        <v/>
      </c>
      <c r="AS377" s="135" t="str">
        <f>'Control Sample Data'!A377</f>
        <v>Gusb</v>
      </c>
      <c r="AT377" s="35" t="s">
        <v>423</v>
      </c>
      <c r="AU377" s="132" t="str">
        <f ca="1">IF(ISNUMBER(C377-'Choose Housekeeping Genes'!D$17),C377-'Choose Housekeeping Genes'!D$17,"")</f>
        <v/>
      </c>
      <c r="AV377" s="132" t="str">
        <f ca="1">IF(ISNUMBER(D377-'Choose Housekeeping Genes'!E$17),D377-'Choose Housekeeping Genes'!E$17,"")</f>
        <v/>
      </c>
      <c r="AW377" s="132" t="str">
        <f ca="1">IF(ISNUMBER(E377-'Choose Housekeeping Genes'!F$17),E377-'Choose Housekeeping Genes'!F$17,"")</f>
        <v/>
      </c>
      <c r="AX377" s="132" t="str">
        <f ca="1">IF(ISNUMBER(F377-'Choose Housekeeping Genes'!G$17),F377-'Choose Housekeeping Genes'!G$17,"")</f>
        <v/>
      </c>
      <c r="AY377" s="132" t="str">
        <f ca="1">IF(ISNUMBER(G377-'Choose Housekeeping Genes'!H$17),G377-'Choose Housekeeping Genes'!H$17,"")</f>
        <v/>
      </c>
      <c r="AZ377" s="132" t="str">
        <f ca="1">IF(ISNUMBER(H377-'Choose Housekeeping Genes'!I$17),H377-'Choose Housekeeping Genes'!I$17,"")</f>
        <v/>
      </c>
      <c r="BA377" s="132" t="str">
        <f ca="1">IF(ISNUMBER(I377-'Choose Housekeeping Genes'!J$17),I377-'Choose Housekeeping Genes'!J$17,"")</f>
        <v/>
      </c>
      <c r="BB377" s="132" t="str">
        <f ca="1">IF(ISNUMBER(J377-'Choose Housekeeping Genes'!K$17),J377-'Choose Housekeeping Genes'!K$17,"")</f>
        <v/>
      </c>
      <c r="BC377" s="132" t="str">
        <f ca="1">IF(ISNUMBER(K377-'Choose Housekeeping Genes'!L$17),K377-'Choose Housekeeping Genes'!L$17,"")</f>
        <v/>
      </c>
      <c r="BD377" s="132" t="str">
        <f ca="1">IF(ISNUMBER(L377-'Choose Housekeeping Genes'!M$17),L377-'Choose Housekeeping Genes'!M$17,"")</f>
        <v/>
      </c>
      <c r="BE377" s="132" t="str">
        <f ca="1">IF(ISNUMBER(M377-'Choose Housekeeping Genes'!N$17),M377-'Choose Housekeeping Genes'!N$17,"")</f>
        <v/>
      </c>
      <c r="BF377" s="132" t="str">
        <f ca="1">IF(ISNUMBER(N377-'Choose Housekeeping Genes'!O$17),N377-'Choose Housekeeping Genes'!O$17,"")</f>
        <v/>
      </c>
      <c r="BG377" s="132" t="str">
        <f ca="1">IF(ISNUMBER(O377-'Choose Housekeeping Genes'!P$17),O377-'Choose Housekeeping Genes'!P$17,"")</f>
        <v/>
      </c>
      <c r="BH377" s="132" t="str">
        <f ca="1">IF(ISNUMBER(P377-'Choose Housekeeping Genes'!Q$17),P377-'Choose Housekeeping Genes'!Q$17,"")</f>
        <v/>
      </c>
      <c r="BI377" s="132" t="str">
        <f ca="1">IF(ISNUMBER(Q377-'Choose Housekeeping Genes'!R$17),Q377-'Choose Housekeeping Genes'!R$17,"")</f>
        <v/>
      </c>
      <c r="BJ377" s="132" t="str">
        <f ca="1">IF(ISNUMBER(R377-'Choose Housekeeping Genes'!S$17),R377-'Choose Housekeeping Genes'!S$17,"")</f>
        <v/>
      </c>
      <c r="BK377" s="132" t="str">
        <f ca="1">IF(ISNUMBER(S377-'Choose Housekeeping Genes'!T$17),S377-'Choose Housekeeping Genes'!T$17,"")</f>
        <v/>
      </c>
      <c r="BL377" s="132" t="str">
        <f ca="1">IF(ISNUMBER(T377-'Choose Housekeeping Genes'!U$17),T377-'Choose Housekeeping Genes'!U$17,"")</f>
        <v/>
      </c>
      <c r="BM377" s="132" t="str">
        <f ca="1">IF(ISNUMBER(U377-'Choose Housekeeping Genes'!V$17),U377-'Choose Housekeeping Genes'!V$17,"")</f>
        <v/>
      </c>
      <c r="BN377" s="132" t="str">
        <f ca="1">IF(ISNUMBER(V377-'Choose Housekeeping Genes'!W$17),V377-'Choose Housekeeping Genes'!W$17,"")</f>
        <v/>
      </c>
      <c r="BO377" s="142" t="str">
        <f t="shared" si="20"/>
        <v>Gusb</v>
      </c>
      <c r="BP377" s="141" t="s">
        <v>423</v>
      </c>
      <c r="BQ377" s="132" t="str">
        <f ca="1">IF(ISNUMBER(Y377-'Choose Housekeeping Genes'!AA$17),Y377-'Choose Housekeeping Genes'!AA$17,"")</f>
        <v/>
      </c>
      <c r="BR377" s="132" t="str">
        <f ca="1">IF(ISNUMBER(Z377-'Choose Housekeeping Genes'!AB$17),Z377-'Choose Housekeeping Genes'!AB$17,"")</f>
        <v/>
      </c>
      <c r="BS377" s="132" t="str">
        <f ca="1">IF(ISNUMBER(AA377-'Choose Housekeeping Genes'!AC$17),AA377-'Choose Housekeeping Genes'!AC$17,"")</f>
        <v/>
      </c>
      <c r="BT377" s="132" t="str">
        <f ca="1">IF(ISNUMBER(AB377-'Choose Housekeeping Genes'!AD$17),AB377-'Choose Housekeeping Genes'!AD$17,"")</f>
        <v/>
      </c>
      <c r="BU377" s="132" t="str">
        <f ca="1">IF(ISNUMBER(AC377-'Choose Housekeeping Genes'!AE$17),AC377-'Choose Housekeeping Genes'!AE$17,"")</f>
        <v/>
      </c>
      <c r="BV377" s="132" t="str">
        <f ca="1">IF(ISNUMBER(AD377-'Choose Housekeeping Genes'!AF$17),AD377-'Choose Housekeeping Genes'!AF$17,"")</f>
        <v/>
      </c>
      <c r="BW377" s="132" t="str">
        <f ca="1">IF(ISNUMBER(AE377-'Choose Housekeeping Genes'!AG$17),AE377-'Choose Housekeeping Genes'!AG$17,"")</f>
        <v/>
      </c>
      <c r="BX377" s="132" t="str">
        <f ca="1">IF(ISNUMBER(AF377-'Choose Housekeeping Genes'!AH$17),AF377-'Choose Housekeeping Genes'!AH$17,"")</f>
        <v/>
      </c>
      <c r="BY377" s="132" t="str">
        <f ca="1">IF(ISNUMBER(AG377-'Choose Housekeeping Genes'!AI$17),AG377-'Choose Housekeeping Genes'!AI$17,"")</f>
        <v/>
      </c>
      <c r="BZ377" s="132" t="str">
        <f ca="1">IF(ISNUMBER(AH377-'Choose Housekeeping Genes'!AJ$17),AH377-'Choose Housekeeping Genes'!AJ$17,"")</f>
        <v/>
      </c>
      <c r="CA377" s="132" t="str">
        <f ca="1">IF(ISNUMBER(AI377-'Choose Housekeeping Genes'!AK$17),AI377-'Choose Housekeeping Genes'!AK$17,"")</f>
        <v/>
      </c>
      <c r="CB377" s="132" t="str">
        <f ca="1">IF(ISNUMBER(AJ377-'Choose Housekeeping Genes'!AL$17),AJ377-'Choose Housekeeping Genes'!AL$17,"")</f>
        <v/>
      </c>
      <c r="CC377" s="132" t="str">
        <f ca="1">IF(ISNUMBER(AK377-'Choose Housekeeping Genes'!AM$17),AK377-'Choose Housekeeping Genes'!AM$17,"")</f>
        <v/>
      </c>
      <c r="CD377" s="132" t="str">
        <f ca="1">IF(ISNUMBER(AL377-'Choose Housekeeping Genes'!AN$17),AL377-'Choose Housekeeping Genes'!AN$17,"")</f>
        <v/>
      </c>
      <c r="CE377" s="132" t="str">
        <f ca="1">IF(ISNUMBER(AM377-'Choose Housekeeping Genes'!AO$17),AM377-'Choose Housekeeping Genes'!AO$17,"")</f>
        <v/>
      </c>
      <c r="CF377" s="132" t="str">
        <f ca="1">IF(ISNUMBER(AN377-'Choose Housekeeping Genes'!AP$17),AN377-'Choose Housekeeping Genes'!AP$17,"")</f>
        <v/>
      </c>
      <c r="CG377" s="132" t="str">
        <f ca="1">IF(ISNUMBER(AO377-'Choose Housekeeping Genes'!AQ$17),AO377-'Choose Housekeeping Genes'!AQ$17,"")</f>
        <v/>
      </c>
      <c r="CH377" s="132" t="str">
        <f ca="1">IF(ISNUMBER(AP377-'Choose Housekeeping Genes'!AR$17),AP377-'Choose Housekeeping Genes'!AR$17,"")</f>
        <v/>
      </c>
      <c r="CI377" s="132" t="str">
        <f ca="1">IF(ISNUMBER(AQ377-'Choose Housekeeping Genes'!AS$17),AQ377-'Choose Housekeeping Genes'!AS$17,"")</f>
        <v/>
      </c>
      <c r="CJ377" s="132" t="str">
        <f ca="1">IF(ISNUMBER(AR377-'Choose Housekeeping Genes'!AT$17),AR377-'Choose Housekeeping Genes'!AT$17,"")</f>
        <v/>
      </c>
      <c r="CK377" s="137" t="e">
        <f t="shared" ca="1" si="18"/>
        <v>#DIV/0!</v>
      </c>
      <c r="CL377" s="138" t="e">
        <f t="shared" ca="1" si="19"/>
        <v>#DIV/0!</v>
      </c>
    </row>
    <row r="378" spans="1:90" ht="12.75" x14ac:dyDescent="0.15">
      <c r="A378" s="131" t="str">
        <f>'Transcript table'!C378</f>
        <v>Hsp90ab1</v>
      </c>
      <c r="B378" s="35" t="s">
        <v>424</v>
      </c>
      <c r="C378" s="132" t="str">
        <f>IF(SUM('Test Sample Data'!C$3:C$386)&gt;10,IF(AND(ISNUMBER('Test Sample Data'!C378),'Test Sample Data'!C378&lt;35,'Test Sample Data'!C378&gt;0),'Test Sample Data'!C378-'Choose Housekeeping Genes'!D$27,35-'Choose Housekeeping Genes'!D$27),"")</f>
        <v/>
      </c>
      <c r="D378" s="132" t="str">
        <f>IF(SUM('Test Sample Data'!D$3:D$386)&gt;10,IF(AND(ISNUMBER('Test Sample Data'!D378),'Test Sample Data'!D378&lt;35,'Test Sample Data'!D378&gt;0),'Test Sample Data'!D378-'Choose Housekeeping Genes'!E$27,35-'Choose Housekeeping Genes'!E$27),"")</f>
        <v/>
      </c>
      <c r="E378" s="132" t="str">
        <f>IF(SUM('Test Sample Data'!E$3:E$386)&gt;10,IF(AND(ISNUMBER('Test Sample Data'!E378),'Test Sample Data'!E378&lt;35,'Test Sample Data'!E378&gt;0),'Test Sample Data'!E378-'Choose Housekeeping Genes'!F$27,35-'Choose Housekeeping Genes'!F$27),"")</f>
        <v/>
      </c>
      <c r="F378" s="132" t="str">
        <f>IF(SUM('Test Sample Data'!F$3:F$386)&gt;10,IF(AND(ISNUMBER('Test Sample Data'!F378),'Test Sample Data'!F378&lt;35,'Test Sample Data'!F378&gt;0),'Test Sample Data'!F378-'Choose Housekeeping Genes'!G$27,35-'Choose Housekeeping Genes'!G$27),"")</f>
        <v/>
      </c>
      <c r="G378" s="132" t="str">
        <f>IF(SUM('Test Sample Data'!G$3:G$386)&gt;10,IF(AND(ISNUMBER('Test Sample Data'!G378),'Test Sample Data'!G378&lt;35,'Test Sample Data'!G378&gt;0),'Test Sample Data'!G378-'Choose Housekeeping Genes'!H$27,35-'Choose Housekeeping Genes'!H$27),"")</f>
        <v/>
      </c>
      <c r="H378" s="132" t="str">
        <f>IF(SUM('Test Sample Data'!H$3:H$386)&gt;10,IF(AND(ISNUMBER('Test Sample Data'!H378),'Test Sample Data'!H378&lt;35,'Test Sample Data'!H378&gt;0),'Test Sample Data'!H378-'Choose Housekeeping Genes'!I$27,35-'Choose Housekeeping Genes'!I$27),"")</f>
        <v/>
      </c>
      <c r="I378" s="132" t="str">
        <f>IF(SUM('Test Sample Data'!I$3:I$386)&gt;10,IF(AND(ISNUMBER('Test Sample Data'!I378),'Test Sample Data'!I378&lt;35,'Test Sample Data'!I378&gt;0),'Test Sample Data'!I378-'Choose Housekeeping Genes'!J$27,35-'Choose Housekeeping Genes'!J$27),"")</f>
        <v/>
      </c>
      <c r="J378" s="132" t="str">
        <f>IF(SUM('Test Sample Data'!J$3:J$386)&gt;10,IF(AND(ISNUMBER('Test Sample Data'!J378),'Test Sample Data'!J378&lt;35,'Test Sample Data'!J378&gt;0),'Test Sample Data'!J378-'Choose Housekeeping Genes'!K$27,35-'Choose Housekeeping Genes'!K$27),"")</f>
        <v/>
      </c>
      <c r="K378" s="132" t="str">
        <f>IF(SUM('Test Sample Data'!K$3:K$386)&gt;10,IF(AND(ISNUMBER('Test Sample Data'!K378),'Test Sample Data'!K378&lt;35,'Test Sample Data'!K378&gt;0),'Test Sample Data'!K378-'Choose Housekeeping Genes'!L$27,35-'Choose Housekeeping Genes'!L$27),"")</f>
        <v/>
      </c>
      <c r="L378" s="132" t="str">
        <f>IF(SUM('Test Sample Data'!L$3:L$386)&gt;10,IF(AND(ISNUMBER('Test Sample Data'!L378),'Test Sample Data'!L378&lt;35,'Test Sample Data'!L378&gt;0),'Test Sample Data'!L378-'Choose Housekeeping Genes'!M$27,35-'Choose Housekeeping Genes'!M$27),"")</f>
        <v/>
      </c>
      <c r="M378" s="132" t="str">
        <f>IF(SUM('Test Sample Data'!M$3:M$386)&gt;10,IF(AND(ISNUMBER('Test Sample Data'!M378),'Test Sample Data'!M378&lt;35,'Test Sample Data'!M378&gt;0),'Test Sample Data'!M378-'Choose Housekeeping Genes'!N$27,35-'Choose Housekeeping Genes'!N$27),"")</f>
        <v/>
      </c>
      <c r="N378" s="132" t="str">
        <f>IF(SUM('Test Sample Data'!N$3:N$386)&gt;10,IF(AND(ISNUMBER('Test Sample Data'!N378),'Test Sample Data'!N378&lt;35,'Test Sample Data'!N378&gt;0),'Test Sample Data'!N378-'Choose Housekeeping Genes'!O$27,35-'Choose Housekeeping Genes'!O$27),"")</f>
        <v/>
      </c>
      <c r="O378" s="132" t="str">
        <f>IF(SUM('Test Sample Data'!O$3:O$386)&gt;10,IF(AND(ISNUMBER('Test Sample Data'!O378),'Test Sample Data'!O378&lt;35,'Test Sample Data'!O378&gt;0),'Test Sample Data'!O378-'Choose Housekeeping Genes'!P$27,35-'Choose Housekeeping Genes'!P$27),"")</f>
        <v/>
      </c>
      <c r="P378" s="132" t="str">
        <f>IF(SUM('Test Sample Data'!P$3:P$386)&gt;10,IF(AND(ISNUMBER('Test Sample Data'!P378),'Test Sample Data'!P378&lt;35,'Test Sample Data'!P378&gt;0),'Test Sample Data'!P378-'Choose Housekeeping Genes'!Q$27,35-'Choose Housekeeping Genes'!Q$27),"")</f>
        <v/>
      </c>
      <c r="Q378" s="132" t="str">
        <f>IF(SUM('Test Sample Data'!Q$3:Q$386)&gt;10,IF(AND(ISNUMBER('Test Sample Data'!Q378),'Test Sample Data'!Q378&lt;35,'Test Sample Data'!Q378&gt;0),'Test Sample Data'!Q378-'Choose Housekeeping Genes'!R$27,35-'Choose Housekeeping Genes'!R$27),"")</f>
        <v/>
      </c>
      <c r="R378" s="132" t="str">
        <f>IF(SUM('Test Sample Data'!R$3:R$386)&gt;10,IF(AND(ISNUMBER('Test Sample Data'!R378),'Test Sample Data'!R378&lt;35,'Test Sample Data'!R378&gt;0),'Test Sample Data'!R378-'Choose Housekeeping Genes'!S$27,35-'Choose Housekeeping Genes'!S$27),"")</f>
        <v/>
      </c>
      <c r="S378" s="132" t="str">
        <f>IF(SUM('Test Sample Data'!S$3:S$386)&gt;10,IF(AND(ISNUMBER('Test Sample Data'!S378),'Test Sample Data'!S378&lt;35,'Test Sample Data'!S378&gt;0),'Test Sample Data'!S378-'Choose Housekeeping Genes'!T$27,35-'Choose Housekeeping Genes'!T$27),"")</f>
        <v/>
      </c>
      <c r="T378" s="132" t="str">
        <f>IF(SUM('Test Sample Data'!T$3:T$386)&gt;10,IF(AND(ISNUMBER('Test Sample Data'!T378),'Test Sample Data'!T378&lt;35,'Test Sample Data'!T378&gt;0),'Test Sample Data'!T378-'Choose Housekeeping Genes'!U$27,35-'Choose Housekeeping Genes'!U$27),"")</f>
        <v/>
      </c>
      <c r="U378" s="132" t="str">
        <f>IF(SUM('Test Sample Data'!U$3:U$386)&gt;10,IF(AND(ISNUMBER('Test Sample Data'!U378),'Test Sample Data'!U378&lt;35,'Test Sample Data'!U378&gt;0),'Test Sample Data'!U378-'Choose Housekeeping Genes'!V$27,35-'Choose Housekeeping Genes'!V$27),"")</f>
        <v/>
      </c>
      <c r="V378" s="132" t="str">
        <f>IF(SUM('Test Sample Data'!V$3:V$386)&gt;10,IF(AND(ISNUMBER('Test Sample Data'!V378),'Test Sample Data'!V378&lt;35,'Test Sample Data'!V378&gt;0),'Test Sample Data'!V378-'Choose Housekeeping Genes'!W$27,35-'Choose Housekeeping Genes'!W$27),"")</f>
        <v/>
      </c>
      <c r="W378" s="140" t="str">
        <f>'Control Sample Data'!A378</f>
        <v>Hsp90ab1</v>
      </c>
      <c r="X378" s="141" t="s">
        <v>424</v>
      </c>
      <c r="Y378" s="132" t="str">
        <f>IF(SUM('Control Sample Data'!C$3:C$386)&gt;10,IF(AND(ISNUMBER('Control Sample Data'!C378),'Control Sample Data'!C378&lt;35,'Control Sample Data'!C378&gt;0),'Control Sample Data'!C378-'Choose Housekeeping Genes'!AA$27,35-'Choose Housekeeping Genes'!AA$27),"")</f>
        <v/>
      </c>
      <c r="Z378" s="132" t="str">
        <f>IF(SUM('Control Sample Data'!D$3:D$386)&gt;10,IF(AND(ISNUMBER('Control Sample Data'!D378),'Control Sample Data'!D378&lt;35,'Control Sample Data'!D378&gt;0),'Control Sample Data'!D378-'Choose Housekeeping Genes'!AB$27,35-'Choose Housekeeping Genes'!AB$27),"")</f>
        <v/>
      </c>
      <c r="AA378" s="132" t="str">
        <f>IF(SUM('Control Sample Data'!E$3:E$386)&gt;10,IF(AND(ISNUMBER('Control Sample Data'!E378),'Control Sample Data'!E378&lt;35,'Control Sample Data'!E378&gt;0),'Control Sample Data'!E378-'Choose Housekeeping Genes'!AC$27,35-'Choose Housekeeping Genes'!AC$27),"")</f>
        <v/>
      </c>
      <c r="AB378" s="132" t="str">
        <f>IF(SUM('Control Sample Data'!F$3:F$386)&gt;10,IF(AND(ISNUMBER('Control Sample Data'!F378),'Control Sample Data'!F378&lt;35,'Control Sample Data'!F378&gt;0),'Control Sample Data'!F378-'Choose Housekeeping Genes'!AD$27,35-'Choose Housekeeping Genes'!AD$27),"")</f>
        <v/>
      </c>
      <c r="AC378" s="132" t="str">
        <f>IF(SUM('Control Sample Data'!G$3:G$386)&gt;10,IF(AND(ISNUMBER('Control Sample Data'!G378),'Control Sample Data'!G378&lt;35,'Control Sample Data'!G378&gt;0),'Control Sample Data'!G378-'Choose Housekeeping Genes'!AE$27,35-'Choose Housekeeping Genes'!AE$27),"")</f>
        <v/>
      </c>
      <c r="AD378" s="132" t="str">
        <f>IF(SUM('Control Sample Data'!H$3:H$386)&gt;10,IF(AND(ISNUMBER('Control Sample Data'!H378),'Control Sample Data'!H378&lt;35,'Control Sample Data'!H378&gt;0),'Control Sample Data'!H378-'Choose Housekeeping Genes'!AF$27,35-'Choose Housekeeping Genes'!AF$27),"")</f>
        <v/>
      </c>
      <c r="AE378" s="132" t="str">
        <f>IF(SUM('Control Sample Data'!I$3:I$386)&gt;10,IF(AND(ISNUMBER('Control Sample Data'!I378),'Control Sample Data'!I378&lt;35,'Control Sample Data'!I378&gt;0),'Control Sample Data'!I378-'Choose Housekeeping Genes'!AG$27,35-'Choose Housekeeping Genes'!AG$27),"")</f>
        <v/>
      </c>
      <c r="AF378" s="132" t="str">
        <f>IF(SUM('Control Sample Data'!J$3:J$386)&gt;10,IF(AND(ISNUMBER('Control Sample Data'!J378),'Control Sample Data'!J378&lt;35,'Control Sample Data'!J378&gt;0),'Control Sample Data'!J378-'Choose Housekeeping Genes'!AH$27,35-'Choose Housekeeping Genes'!AH$27),"")</f>
        <v/>
      </c>
      <c r="AG378" s="132" t="str">
        <f>IF(SUM('Control Sample Data'!K$3:K$386)&gt;10,IF(AND(ISNUMBER('Control Sample Data'!K378),'Control Sample Data'!K378&lt;35,'Control Sample Data'!K378&gt;0),'Control Sample Data'!K378-'Choose Housekeeping Genes'!AI$27,35-'Choose Housekeeping Genes'!AI$27),"")</f>
        <v/>
      </c>
      <c r="AH378" s="132" t="str">
        <f>IF(SUM('Control Sample Data'!L$3:L$386)&gt;10,IF(AND(ISNUMBER('Control Sample Data'!L378),'Control Sample Data'!L378&lt;35,'Control Sample Data'!L378&gt;0),'Control Sample Data'!L378-'Choose Housekeeping Genes'!AJ$27,35-'Choose Housekeeping Genes'!AJ$27),"")</f>
        <v/>
      </c>
      <c r="AI378" s="132" t="str">
        <f>IF(SUM('Control Sample Data'!M$3:M$386)&gt;10,IF(AND(ISNUMBER('Control Sample Data'!M378),'Control Sample Data'!M378&lt;35,'Control Sample Data'!M378&gt;0),'Control Sample Data'!M378-'Choose Housekeeping Genes'!AK$27,35-'Choose Housekeeping Genes'!AK$27),"")</f>
        <v/>
      </c>
      <c r="AJ378" s="132" t="str">
        <f>IF(SUM('Control Sample Data'!N$3:N$386)&gt;10,IF(AND(ISNUMBER('Control Sample Data'!N378),'Control Sample Data'!N378&lt;35,'Control Sample Data'!N378&gt;0),'Control Sample Data'!N378-'Choose Housekeeping Genes'!AL$27,35-'Choose Housekeeping Genes'!AL$27),"")</f>
        <v/>
      </c>
      <c r="AK378" s="132" t="str">
        <f>IF(SUM('Control Sample Data'!O$3:O$386)&gt;10,IF(AND(ISNUMBER('Control Sample Data'!O378),'Control Sample Data'!O378&lt;35,'Control Sample Data'!O378&gt;0),'Control Sample Data'!O378-'Choose Housekeeping Genes'!AM$27,35-'Choose Housekeeping Genes'!AM$27),"")</f>
        <v/>
      </c>
      <c r="AL378" s="132" t="str">
        <f>IF(SUM('Control Sample Data'!P$3:P$386)&gt;10,IF(AND(ISNUMBER('Control Sample Data'!P378),'Control Sample Data'!P378&lt;35,'Control Sample Data'!P378&gt;0),'Control Sample Data'!P378-'Choose Housekeeping Genes'!AN$27,35-'Choose Housekeeping Genes'!AN$27),"")</f>
        <v/>
      </c>
      <c r="AM378" s="132" t="str">
        <f>IF(SUM('Control Sample Data'!Q$3:Q$386)&gt;10,IF(AND(ISNUMBER('Control Sample Data'!Q378),'Control Sample Data'!Q378&lt;35,'Control Sample Data'!Q378&gt;0),'Control Sample Data'!Q378-'Choose Housekeeping Genes'!AO$27,35-'Choose Housekeeping Genes'!AO$27),"")</f>
        <v/>
      </c>
      <c r="AN378" s="132" t="str">
        <f>IF(SUM('Control Sample Data'!R$3:R$386)&gt;10,IF(AND(ISNUMBER('Control Sample Data'!R378),'Control Sample Data'!R378&lt;35,'Control Sample Data'!R378&gt;0),'Control Sample Data'!R378-'Choose Housekeeping Genes'!AP$27,35-'Choose Housekeeping Genes'!AP$27),"")</f>
        <v/>
      </c>
      <c r="AO378" s="132" t="str">
        <f>IF(SUM('Control Sample Data'!S$3:S$386)&gt;10,IF(AND(ISNUMBER('Control Sample Data'!S378),'Control Sample Data'!S378&lt;35,'Control Sample Data'!S378&gt;0),'Control Sample Data'!S378-'Choose Housekeeping Genes'!AQ$27,35-'Choose Housekeeping Genes'!AQ$27),"")</f>
        <v/>
      </c>
      <c r="AP378" s="132" t="str">
        <f>IF(SUM('Control Sample Data'!T$3:T$386)&gt;10,IF(AND(ISNUMBER('Control Sample Data'!T378),'Control Sample Data'!T378&lt;35,'Control Sample Data'!T378&gt;0),'Control Sample Data'!T378-'Choose Housekeeping Genes'!AR$27,35-'Choose Housekeeping Genes'!AR$27),"")</f>
        <v/>
      </c>
      <c r="AQ378" s="132" t="str">
        <f>IF(SUM('Control Sample Data'!U$3:U$386)&gt;10,IF(AND(ISNUMBER('Control Sample Data'!U378),'Control Sample Data'!U378&lt;35,'Control Sample Data'!U378&gt;0),'Control Sample Data'!U378-'Choose Housekeeping Genes'!AS$27,35-'Choose Housekeeping Genes'!AS$27),"")</f>
        <v/>
      </c>
      <c r="AR378" s="132" t="str">
        <f>IF(SUM('Control Sample Data'!V$3:V$386)&gt;10,IF(AND(ISNUMBER('Control Sample Data'!V378),'Control Sample Data'!V378&lt;35,'Control Sample Data'!V378&gt;0),'Control Sample Data'!V378-'Choose Housekeeping Genes'!AT$27,35-'Choose Housekeeping Genes'!AT$27),"")</f>
        <v/>
      </c>
      <c r="AS378" s="135" t="str">
        <f>'Control Sample Data'!A378</f>
        <v>Hsp90ab1</v>
      </c>
      <c r="AT378" s="35" t="s">
        <v>424</v>
      </c>
      <c r="AU378" s="132" t="str">
        <f ca="1">IF(ISNUMBER(C378-'Choose Housekeeping Genes'!D$17),C378-'Choose Housekeeping Genes'!D$17,"")</f>
        <v/>
      </c>
      <c r="AV378" s="132" t="str">
        <f ca="1">IF(ISNUMBER(D378-'Choose Housekeeping Genes'!E$17),D378-'Choose Housekeeping Genes'!E$17,"")</f>
        <v/>
      </c>
      <c r="AW378" s="132" t="str">
        <f ca="1">IF(ISNUMBER(E378-'Choose Housekeeping Genes'!F$17),E378-'Choose Housekeeping Genes'!F$17,"")</f>
        <v/>
      </c>
      <c r="AX378" s="132" t="str">
        <f ca="1">IF(ISNUMBER(F378-'Choose Housekeeping Genes'!G$17),F378-'Choose Housekeeping Genes'!G$17,"")</f>
        <v/>
      </c>
      <c r="AY378" s="132" t="str">
        <f ca="1">IF(ISNUMBER(G378-'Choose Housekeeping Genes'!H$17),G378-'Choose Housekeeping Genes'!H$17,"")</f>
        <v/>
      </c>
      <c r="AZ378" s="132" t="str">
        <f ca="1">IF(ISNUMBER(H378-'Choose Housekeeping Genes'!I$17),H378-'Choose Housekeeping Genes'!I$17,"")</f>
        <v/>
      </c>
      <c r="BA378" s="132" t="str">
        <f ca="1">IF(ISNUMBER(I378-'Choose Housekeeping Genes'!J$17),I378-'Choose Housekeeping Genes'!J$17,"")</f>
        <v/>
      </c>
      <c r="BB378" s="132" t="str">
        <f ca="1">IF(ISNUMBER(J378-'Choose Housekeeping Genes'!K$17),J378-'Choose Housekeeping Genes'!K$17,"")</f>
        <v/>
      </c>
      <c r="BC378" s="132" t="str">
        <f ca="1">IF(ISNUMBER(K378-'Choose Housekeeping Genes'!L$17),K378-'Choose Housekeeping Genes'!L$17,"")</f>
        <v/>
      </c>
      <c r="BD378" s="132" t="str">
        <f ca="1">IF(ISNUMBER(L378-'Choose Housekeeping Genes'!M$17),L378-'Choose Housekeeping Genes'!M$17,"")</f>
        <v/>
      </c>
      <c r="BE378" s="132" t="str">
        <f ca="1">IF(ISNUMBER(M378-'Choose Housekeeping Genes'!N$17),M378-'Choose Housekeeping Genes'!N$17,"")</f>
        <v/>
      </c>
      <c r="BF378" s="132" t="str">
        <f ca="1">IF(ISNUMBER(N378-'Choose Housekeeping Genes'!O$17),N378-'Choose Housekeeping Genes'!O$17,"")</f>
        <v/>
      </c>
      <c r="BG378" s="132" t="str">
        <f ca="1">IF(ISNUMBER(O378-'Choose Housekeeping Genes'!P$17),O378-'Choose Housekeeping Genes'!P$17,"")</f>
        <v/>
      </c>
      <c r="BH378" s="132" t="str">
        <f ca="1">IF(ISNUMBER(P378-'Choose Housekeeping Genes'!Q$17),P378-'Choose Housekeeping Genes'!Q$17,"")</f>
        <v/>
      </c>
      <c r="BI378" s="132" t="str">
        <f ca="1">IF(ISNUMBER(Q378-'Choose Housekeeping Genes'!R$17),Q378-'Choose Housekeeping Genes'!R$17,"")</f>
        <v/>
      </c>
      <c r="BJ378" s="132" t="str">
        <f ca="1">IF(ISNUMBER(R378-'Choose Housekeeping Genes'!S$17),R378-'Choose Housekeeping Genes'!S$17,"")</f>
        <v/>
      </c>
      <c r="BK378" s="132" t="str">
        <f ca="1">IF(ISNUMBER(S378-'Choose Housekeeping Genes'!T$17),S378-'Choose Housekeeping Genes'!T$17,"")</f>
        <v/>
      </c>
      <c r="BL378" s="132" t="str">
        <f ca="1">IF(ISNUMBER(T378-'Choose Housekeeping Genes'!U$17),T378-'Choose Housekeeping Genes'!U$17,"")</f>
        <v/>
      </c>
      <c r="BM378" s="132" t="str">
        <f ca="1">IF(ISNUMBER(U378-'Choose Housekeeping Genes'!V$17),U378-'Choose Housekeeping Genes'!V$17,"")</f>
        <v/>
      </c>
      <c r="BN378" s="132" t="str">
        <f ca="1">IF(ISNUMBER(V378-'Choose Housekeeping Genes'!W$17),V378-'Choose Housekeeping Genes'!W$17,"")</f>
        <v/>
      </c>
      <c r="BO378" s="142" t="str">
        <f t="shared" si="20"/>
        <v>Hsp90ab1</v>
      </c>
      <c r="BP378" s="141" t="s">
        <v>424</v>
      </c>
      <c r="BQ378" s="132" t="str">
        <f ca="1">IF(ISNUMBER(Y378-'Choose Housekeeping Genes'!AA$17),Y378-'Choose Housekeeping Genes'!AA$17,"")</f>
        <v/>
      </c>
      <c r="BR378" s="132" t="str">
        <f ca="1">IF(ISNUMBER(Z378-'Choose Housekeeping Genes'!AB$17),Z378-'Choose Housekeeping Genes'!AB$17,"")</f>
        <v/>
      </c>
      <c r="BS378" s="132" t="str">
        <f ca="1">IF(ISNUMBER(AA378-'Choose Housekeeping Genes'!AC$17),AA378-'Choose Housekeeping Genes'!AC$17,"")</f>
        <v/>
      </c>
      <c r="BT378" s="132" t="str">
        <f ca="1">IF(ISNUMBER(AB378-'Choose Housekeeping Genes'!AD$17),AB378-'Choose Housekeeping Genes'!AD$17,"")</f>
        <v/>
      </c>
      <c r="BU378" s="132" t="str">
        <f ca="1">IF(ISNUMBER(AC378-'Choose Housekeeping Genes'!AE$17),AC378-'Choose Housekeeping Genes'!AE$17,"")</f>
        <v/>
      </c>
      <c r="BV378" s="132" t="str">
        <f ca="1">IF(ISNUMBER(AD378-'Choose Housekeeping Genes'!AF$17),AD378-'Choose Housekeeping Genes'!AF$17,"")</f>
        <v/>
      </c>
      <c r="BW378" s="132" t="str">
        <f ca="1">IF(ISNUMBER(AE378-'Choose Housekeeping Genes'!AG$17),AE378-'Choose Housekeeping Genes'!AG$17,"")</f>
        <v/>
      </c>
      <c r="BX378" s="132" t="str">
        <f ca="1">IF(ISNUMBER(AF378-'Choose Housekeeping Genes'!AH$17),AF378-'Choose Housekeeping Genes'!AH$17,"")</f>
        <v/>
      </c>
      <c r="BY378" s="132" t="str">
        <f ca="1">IF(ISNUMBER(AG378-'Choose Housekeeping Genes'!AI$17),AG378-'Choose Housekeeping Genes'!AI$17,"")</f>
        <v/>
      </c>
      <c r="BZ378" s="132" t="str">
        <f ca="1">IF(ISNUMBER(AH378-'Choose Housekeeping Genes'!AJ$17),AH378-'Choose Housekeeping Genes'!AJ$17,"")</f>
        <v/>
      </c>
      <c r="CA378" s="132" t="str">
        <f ca="1">IF(ISNUMBER(AI378-'Choose Housekeeping Genes'!AK$17),AI378-'Choose Housekeeping Genes'!AK$17,"")</f>
        <v/>
      </c>
      <c r="CB378" s="132" t="str">
        <f ca="1">IF(ISNUMBER(AJ378-'Choose Housekeeping Genes'!AL$17),AJ378-'Choose Housekeeping Genes'!AL$17,"")</f>
        <v/>
      </c>
      <c r="CC378" s="132" t="str">
        <f ca="1">IF(ISNUMBER(AK378-'Choose Housekeeping Genes'!AM$17),AK378-'Choose Housekeeping Genes'!AM$17,"")</f>
        <v/>
      </c>
      <c r="CD378" s="132" t="str">
        <f ca="1">IF(ISNUMBER(AL378-'Choose Housekeeping Genes'!AN$17),AL378-'Choose Housekeeping Genes'!AN$17,"")</f>
        <v/>
      </c>
      <c r="CE378" s="132" t="str">
        <f ca="1">IF(ISNUMBER(AM378-'Choose Housekeeping Genes'!AO$17),AM378-'Choose Housekeeping Genes'!AO$17,"")</f>
        <v/>
      </c>
      <c r="CF378" s="132" t="str">
        <f ca="1">IF(ISNUMBER(AN378-'Choose Housekeeping Genes'!AP$17),AN378-'Choose Housekeeping Genes'!AP$17,"")</f>
        <v/>
      </c>
      <c r="CG378" s="132" t="str">
        <f ca="1">IF(ISNUMBER(AO378-'Choose Housekeeping Genes'!AQ$17),AO378-'Choose Housekeeping Genes'!AQ$17,"")</f>
        <v/>
      </c>
      <c r="CH378" s="132" t="str">
        <f ca="1">IF(ISNUMBER(AP378-'Choose Housekeeping Genes'!AR$17),AP378-'Choose Housekeeping Genes'!AR$17,"")</f>
        <v/>
      </c>
      <c r="CI378" s="132" t="str">
        <f ca="1">IF(ISNUMBER(AQ378-'Choose Housekeeping Genes'!AS$17),AQ378-'Choose Housekeeping Genes'!AS$17,"")</f>
        <v/>
      </c>
      <c r="CJ378" s="132" t="str">
        <f ca="1">IF(ISNUMBER(AR378-'Choose Housekeeping Genes'!AT$17),AR378-'Choose Housekeeping Genes'!AT$17,"")</f>
        <v/>
      </c>
      <c r="CK378" s="137" t="e">
        <f t="shared" ca="1" si="18"/>
        <v>#DIV/0!</v>
      </c>
      <c r="CL378" s="138" t="e">
        <f t="shared" ca="1" si="19"/>
        <v>#DIV/0!</v>
      </c>
    </row>
    <row r="379" spans="1:90" ht="12.75" x14ac:dyDescent="0.15">
      <c r="A379" s="131" t="str">
        <f>'Transcript table'!C379</f>
        <v>GAPDH</v>
      </c>
      <c r="B379" s="35" t="s">
        <v>425</v>
      </c>
      <c r="C379" s="132" t="str">
        <f>IF(SUM('Test Sample Data'!C$3:C$386)&gt;10,IF(AND(ISNUMBER('Test Sample Data'!C379),'Test Sample Data'!C379&lt;35,'Test Sample Data'!C379&gt;0),'Test Sample Data'!C379-'Choose Housekeeping Genes'!D$27,35-'Choose Housekeeping Genes'!D$27),"")</f>
        <v/>
      </c>
      <c r="D379" s="132" t="str">
        <f>IF(SUM('Test Sample Data'!D$3:D$386)&gt;10,IF(AND(ISNUMBER('Test Sample Data'!D379),'Test Sample Data'!D379&lt;35,'Test Sample Data'!D379&gt;0),'Test Sample Data'!D379-'Choose Housekeeping Genes'!E$27,35-'Choose Housekeeping Genes'!E$27),"")</f>
        <v/>
      </c>
      <c r="E379" s="132" t="str">
        <f>IF(SUM('Test Sample Data'!E$3:E$386)&gt;10,IF(AND(ISNUMBER('Test Sample Data'!E379),'Test Sample Data'!E379&lt;35,'Test Sample Data'!E379&gt;0),'Test Sample Data'!E379-'Choose Housekeeping Genes'!F$27,35-'Choose Housekeeping Genes'!F$27),"")</f>
        <v/>
      </c>
      <c r="F379" s="132" t="str">
        <f>IF(SUM('Test Sample Data'!F$3:F$386)&gt;10,IF(AND(ISNUMBER('Test Sample Data'!F379),'Test Sample Data'!F379&lt;35,'Test Sample Data'!F379&gt;0),'Test Sample Data'!F379-'Choose Housekeeping Genes'!G$27,35-'Choose Housekeeping Genes'!G$27),"")</f>
        <v/>
      </c>
      <c r="G379" s="132" t="str">
        <f>IF(SUM('Test Sample Data'!G$3:G$386)&gt;10,IF(AND(ISNUMBER('Test Sample Data'!G379),'Test Sample Data'!G379&lt;35,'Test Sample Data'!G379&gt;0),'Test Sample Data'!G379-'Choose Housekeeping Genes'!H$27,35-'Choose Housekeeping Genes'!H$27),"")</f>
        <v/>
      </c>
      <c r="H379" s="132" t="str">
        <f>IF(SUM('Test Sample Data'!H$3:H$386)&gt;10,IF(AND(ISNUMBER('Test Sample Data'!H379),'Test Sample Data'!H379&lt;35,'Test Sample Data'!H379&gt;0),'Test Sample Data'!H379-'Choose Housekeeping Genes'!I$27,35-'Choose Housekeeping Genes'!I$27),"")</f>
        <v/>
      </c>
      <c r="I379" s="132" t="str">
        <f>IF(SUM('Test Sample Data'!I$3:I$386)&gt;10,IF(AND(ISNUMBER('Test Sample Data'!I379),'Test Sample Data'!I379&lt;35,'Test Sample Data'!I379&gt;0),'Test Sample Data'!I379-'Choose Housekeeping Genes'!J$27,35-'Choose Housekeeping Genes'!J$27),"")</f>
        <v/>
      </c>
      <c r="J379" s="132" t="str">
        <f>IF(SUM('Test Sample Data'!J$3:J$386)&gt;10,IF(AND(ISNUMBER('Test Sample Data'!J379),'Test Sample Data'!J379&lt;35,'Test Sample Data'!J379&gt;0),'Test Sample Data'!J379-'Choose Housekeeping Genes'!K$27,35-'Choose Housekeeping Genes'!K$27),"")</f>
        <v/>
      </c>
      <c r="K379" s="132" t="str">
        <f>IF(SUM('Test Sample Data'!K$3:K$386)&gt;10,IF(AND(ISNUMBER('Test Sample Data'!K379),'Test Sample Data'!K379&lt;35,'Test Sample Data'!K379&gt;0),'Test Sample Data'!K379-'Choose Housekeeping Genes'!L$27,35-'Choose Housekeeping Genes'!L$27),"")</f>
        <v/>
      </c>
      <c r="L379" s="132" t="str">
        <f>IF(SUM('Test Sample Data'!L$3:L$386)&gt;10,IF(AND(ISNUMBER('Test Sample Data'!L379),'Test Sample Data'!L379&lt;35,'Test Sample Data'!L379&gt;0),'Test Sample Data'!L379-'Choose Housekeeping Genes'!M$27,35-'Choose Housekeeping Genes'!M$27),"")</f>
        <v/>
      </c>
      <c r="M379" s="132" t="str">
        <f>IF(SUM('Test Sample Data'!M$3:M$386)&gt;10,IF(AND(ISNUMBER('Test Sample Data'!M379),'Test Sample Data'!M379&lt;35,'Test Sample Data'!M379&gt;0),'Test Sample Data'!M379-'Choose Housekeeping Genes'!N$27,35-'Choose Housekeeping Genes'!N$27),"")</f>
        <v/>
      </c>
      <c r="N379" s="132" t="str">
        <f>IF(SUM('Test Sample Data'!N$3:N$386)&gt;10,IF(AND(ISNUMBER('Test Sample Data'!N379),'Test Sample Data'!N379&lt;35,'Test Sample Data'!N379&gt;0),'Test Sample Data'!N379-'Choose Housekeeping Genes'!O$27,35-'Choose Housekeeping Genes'!O$27),"")</f>
        <v/>
      </c>
      <c r="O379" s="132" t="str">
        <f>IF(SUM('Test Sample Data'!O$3:O$386)&gt;10,IF(AND(ISNUMBER('Test Sample Data'!O379),'Test Sample Data'!O379&lt;35,'Test Sample Data'!O379&gt;0),'Test Sample Data'!O379-'Choose Housekeeping Genes'!P$27,35-'Choose Housekeeping Genes'!P$27),"")</f>
        <v/>
      </c>
      <c r="P379" s="132" t="str">
        <f>IF(SUM('Test Sample Data'!P$3:P$386)&gt;10,IF(AND(ISNUMBER('Test Sample Data'!P379),'Test Sample Data'!P379&lt;35,'Test Sample Data'!P379&gt;0),'Test Sample Data'!P379-'Choose Housekeeping Genes'!Q$27,35-'Choose Housekeeping Genes'!Q$27),"")</f>
        <v/>
      </c>
      <c r="Q379" s="132" t="str">
        <f>IF(SUM('Test Sample Data'!Q$3:Q$386)&gt;10,IF(AND(ISNUMBER('Test Sample Data'!Q379),'Test Sample Data'!Q379&lt;35,'Test Sample Data'!Q379&gt;0),'Test Sample Data'!Q379-'Choose Housekeeping Genes'!R$27,35-'Choose Housekeeping Genes'!R$27),"")</f>
        <v/>
      </c>
      <c r="R379" s="132" t="str">
        <f>IF(SUM('Test Sample Data'!R$3:R$386)&gt;10,IF(AND(ISNUMBER('Test Sample Data'!R379),'Test Sample Data'!R379&lt;35,'Test Sample Data'!R379&gt;0),'Test Sample Data'!R379-'Choose Housekeeping Genes'!S$27,35-'Choose Housekeeping Genes'!S$27),"")</f>
        <v/>
      </c>
      <c r="S379" s="132" t="str">
        <f>IF(SUM('Test Sample Data'!S$3:S$386)&gt;10,IF(AND(ISNUMBER('Test Sample Data'!S379),'Test Sample Data'!S379&lt;35,'Test Sample Data'!S379&gt;0),'Test Sample Data'!S379-'Choose Housekeeping Genes'!T$27,35-'Choose Housekeeping Genes'!T$27),"")</f>
        <v/>
      </c>
      <c r="T379" s="132" t="str">
        <f>IF(SUM('Test Sample Data'!T$3:T$386)&gt;10,IF(AND(ISNUMBER('Test Sample Data'!T379),'Test Sample Data'!T379&lt;35,'Test Sample Data'!T379&gt;0),'Test Sample Data'!T379-'Choose Housekeeping Genes'!U$27,35-'Choose Housekeeping Genes'!U$27),"")</f>
        <v/>
      </c>
      <c r="U379" s="132" t="str">
        <f>IF(SUM('Test Sample Data'!U$3:U$386)&gt;10,IF(AND(ISNUMBER('Test Sample Data'!U379),'Test Sample Data'!U379&lt;35,'Test Sample Data'!U379&gt;0),'Test Sample Data'!U379-'Choose Housekeeping Genes'!V$27,35-'Choose Housekeeping Genes'!V$27),"")</f>
        <v/>
      </c>
      <c r="V379" s="132" t="str">
        <f>IF(SUM('Test Sample Data'!V$3:V$386)&gt;10,IF(AND(ISNUMBER('Test Sample Data'!V379),'Test Sample Data'!V379&lt;35,'Test Sample Data'!V379&gt;0),'Test Sample Data'!V379-'Choose Housekeeping Genes'!W$27,35-'Choose Housekeeping Genes'!W$27),"")</f>
        <v/>
      </c>
      <c r="W379" s="140" t="str">
        <f>'Control Sample Data'!A379</f>
        <v>GAPDH</v>
      </c>
      <c r="X379" s="141" t="s">
        <v>425</v>
      </c>
      <c r="Y379" s="132" t="str">
        <f>IF(SUM('Control Sample Data'!C$3:C$386)&gt;10,IF(AND(ISNUMBER('Control Sample Data'!C379),'Control Sample Data'!C379&lt;35,'Control Sample Data'!C379&gt;0),'Control Sample Data'!C379-'Choose Housekeeping Genes'!AA$27,35-'Choose Housekeeping Genes'!AA$27),"")</f>
        <v/>
      </c>
      <c r="Z379" s="132" t="str">
        <f>IF(SUM('Control Sample Data'!D$3:D$386)&gt;10,IF(AND(ISNUMBER('Control Sample Data'!D379),'Control Sample Data'!D379&lt;35,'Control Sample Data'!D379&gt;0),'Control Sample Data'!D379-'Choose Housekeeping Genes'!AB$27,35-'Choose Housekeeping Genes'!AB$27),"")</f>
        <v/>
      </c>
      <c r="AA379" s="132" t="str">
        <f>IF(SUM('Control Sample Data'!E$3:E$386)&gt;10,IF(AND(ISNUMBER('Control Sample Data'!E379),'Control Sample Data'!E379&lt;35,'Control Sample Data'!E379&gt;0),'Control Sample Data'!E379-'Choose Housekeeping Genes'!AC$27,35-'Choose Housekeeping Genes'!AC$27),"")</f>
        <v/>
      </c>
      <c r="AB379" s="132" t="str">
        <f>IF(SUM('Control Sample Data'!F$3:F$386)&gt;10,IF(AND(ISNUMBER('Control Sample Data'!F379),'Control Sample Data'!F379&lt;35,'Control Sample Data'!F379&gt;0),'Control Sample Data'!F379-'Choose Housekeeping Genes'!AD$27,35-'Choose Housekeeping Genes'!AD$27),"")</f>
        <v/>
      </c>
      <c r="AC379" s="132" t="str">
        <f>IF(SUM('Control Sample Data'!G$3:G$386)&gt;10,IF(AND(ISNUMBER('Control Sample Data'!G379),'Control Sample Data'!G379&lt;35,'Control Sample Data'!G379&gt;0),'Control Sample Data'!G379-'Choose Housekeeping Genes'!AE$27,35-'Choose Housekeeping Genes'!AE$27),"")</f>
        <v/>
      </c>
      <c r="AD379" s="132" t="str">
        <f>IF(SUM('Control Sample Data'!H$3:H$386)&gt;10,IF(AND(ISNUMBER('Control Sample Data'!H379),'Control Sample Data'!H379&lt;35,'Control Sample Data'!H379&gt;0),'Control Sample Data'!H379-'Choose Housekeeping Genes'!AF$27,35-'Choose Housekeeping Genes'!AF$27),"")</f>
        <v/>
      </c>
      <c r="AE379" s="132" t="str">
        <f>IF(SUM('Control Sample Data'!I$3:I$386)&gt;10,IF(AND(ISNUMBER('Control Sample Data'!I379),'Control Sample Data'!I379&lt;35,'Control Sample Data'!I379&gt;0),'Control Sample Data'!I379-'Choose Housekeeping Genes'!AG$27,35-'Choose Housekeeping Genes'!AG$27),"")</f>
        <v/>
      </c>
      <c r="AF379" s="132" t="str">
        <f>IF(SUM('Control Sample Data'!J$3:J$386)&gt;10,IF(AND(ISNUMBER('Control Sample Data'!J379),'Control Sample Data'!J379&lt;35,'Control Sample Data'!J379&gt;0),'Control Sample Data'!J379-'Choose Housekeeping Genes'!AH$27,35-'Choose Housekeeping Genes'!AH$27),"")</f>
        <v/>
      </c>
      <c r="AG379" s="132" t="str">
        <f>IF(SUM('Control Sample Data'!K$3:K$386)&gt;10,IF(AND(ISNUMBER('Control Sample Data'!K379),'Control Sample Data'!K379&lt;35,'Control Sample Data'!K379&gt;0),'Control Sample Data'!K379-'Choose Housekeeping Genes'!AI$27,35-'Choose Housekeeping Genes'!AI$27),"")</f>
        <v/>
      </c>
      <c r="AH379" s="132" t="str">
        <f>IF(SUM('Control Sample Data'!L$3:L$386)&gt;10,IF(AND(ISNUMBER('Control Sample Data'!L379),'Control Sample Data'!L379&lt;35,'Control Sample Data'!L379&gt;0),'Control Sample Data'!L379-'Choose Housekeeping Genes'!AJ$27,35-'Choose Housekeeping Genes'!AJ$27),"")</f>
        <v/>
      </c>
      <c r="AI379" s="132" t="str">
        <f>IF(SUM('Control Sample Data'!M$3:M$386)&gt;10,IF(AND(ISNUMBER('Control Sample Data'!M379),'Control Sample Data'!M379&lt;35,'Control Sample Data'!M379&gt;0),'Control Sample Data'!M379-'Choose Housekeeping Genes'!AK$27,35-'Choose Housekeeping Genes'!AK$27),"")</f>
        <v/>
      </c>
      <c r="AJ379" s="132" t="str">
        <f>IF(SUM('Control Sample Data'!N$3:N$386)&gt;10,IF(AND(ISNUMBER('Control Sample Data'!N379),'Control Sample Data'!N379&lt;35,'Control Sample Data'!N379&gt;0),'Control Sample Data'!N379-'Choose Housekeeping Genes'!AL$27,35-'Choose Housekeeping Genes'!AL$27),"")</f>
        <v/>
      </c>
      <c r="AK379" s="132" t="str">
        <f>IF(SUM('Control Sample Data'!O$3:O$386)&gt;10,IF(AND(ISNUMBER('Control Sample Data'!O379),'Control Sample Data'!O379&lt;35,'Control Sample Data'!O379&gt;0),'Control Sample Data'!O379-'Choose Housekeeping Genes'!AM$27,35-'Choose Housekeeping Genes'!AM$27),"")</f>
        <v/>
      </c>
      <c r="AL379" s="132" t="str">
        <f>IF(SUM('Control Sample Data'!P$3:P$386)&gt;10,IF(AND(ISNUMBER('Control Sample Data'!P379),'Control Sample Data'!P379&lt;35,'Control Sample Data'!P379&gt;0),'Control Sample Data'!P379-'Choose Housekeeping Genes'!AN$27,35-'Choose Housekeeping Genes'!AN$27),"")</f>
        <v/>
      </c>
      <c r="AM379" s="132" t="str">
        <f>IF(SUM('Control Sample Data'!Q$3:Q$386)&gt;10,IF(AND(ISNUMBER('Control Sample Data'!Q379),'Control Sample Data'!Q379&lt;35,'Control Sample Data'!Q379&gt;0),'Control Sample Data'!Q379-'Choose Housekeeping Genes'!AO$27,35-'Choose Housekeeping Genes'!AO$27),"")</f>
        <v/>
      </c>
      <c r="AN379" s="132" t="str">
        <f>IF(SUM('Control Sample Data'!R$3:R$386)&gt;10,IF(AND(ISNUMBER('Control Sample Data'!R379),'Control Sample Data'!R379&lt;35,'Control Sample Data'!R379&gt;0),'Control Sample Data'!R379-'Choose Housekeeping Genes'!AP$27,35-'Choose Housekeeping Genes'!AP$27),"")</f>
        <v/>
      </c>
      <c r="AO379" s="132" t="str">
        <f>IF(SUM('Control Sample Data'!S$3:S$386)&gt;10,IF(AND(ISNUMBER('Control Sample Data'!S379),'Control Sample Data'!S379&lt;35,'Control Sample Data'!S379&gt;0),'Control Sample Data'!S379-'Choose Housekeeping Genes'!AQ$27,35-'Choose Housekeeping Genes'!AQ$27),"")</f>
        <v/>
      </c>
      <c r="AP379" s="132" t="str">
        <f>IF(SUM('Control Sample Data'!T$3:T$386)&gt;10,IF(AND(ISNUMBER('Control Sample Data'!T379),'Control Sample Data'!T379&lt;35,'Control Sample Data'!T379&gt;0),'Control Sample Data'!T379-'Choose Housekeeping Genes'!AR$27,35-'Choose Housekeeping Genes'!AR$27),"")</f>
        <v/>
      </c>
      <c r="AQ379" s="132" t="str">
        <f>IF(SUM('Control Sample Data'!U$3:U$386)&gt;10,IF(AND(ISNUMBER('Control Sample Data'!U379),'Control Sample Data'!U379&lt;35,'Control Sample Data'!U379&gt;0),'Control Sample Data'!U379-'Choose Housekeeping Genes'!AS$27,35-'Choose Housekeeping Genes'!AS$27),"")</f>
        <v/>
      </c>
      <c r="AR379" s="132" t="str">
        <f>IF(SUM('Control Sample Data'!V$3:V$386)&gt;10,IF(AND(ISNUMBER('Control Sample Data'!V379),'Control Sample Data'!V379&lt;35,'Control Sample Data'!V379&gt;0),'Control Sample Data'!V379-'Choose Housekeeping Genes'!AT$27,35-'Choose Housekeeping Genes'!AT$27),"")</f>
        <v/>
      </c>
      <c r="AS379" s="135" t="str">
        <f>'Control Sample Data'!A379</f>
        <v>GAPDH</v>
      </c>
      <c r="AT379" s="35" t="s">
        <v>425</v>
      </c>
      <c r="AU379" s="132" t="str">
        <f ca="1">IF(ISNUMBER(C379-'Choose Housekeeping Genes'!D$17),C379-'Choose Housekeeping Genes'!D$17,"")</f>
        <v/>
      </c>
      <c r="AV379" s="132" t="str">
        <f ca="1">IF(ISNUMBER(D379-'Choose Housekeeping Genes'!E$17),D379-'Choose Housekeeping Genes'!E$17,"")</f>
        <v/>
      </c>
      <c r="AW379" s="132" t="str">
        <f ca="1">IF(ISNUMBER(E379-'Choose Housekeeping Genes'!F$17),E379-'Choose Housekeeping Genes'!F$17,"")</f>
        <v/>
      </c>
      <c r="AX379" s="132" t="str">
        <f ca="1">IF(ISNUMBER(F379-'Choose Housekeeping Genes'!G$17),F379-'Choose Housekeeping Genes'!G$17,"")</f>
        <v/>
      </c>
      <c r="AY379" s="132" t="str">
        <f ca="1">IF(ISNUMBER(G379-'Choose Housekeeping Genes'!H$17),G379-'Choose Housekeeping Genes'!H$17,"")</f>
        <v/>
      </c>
      <c r="AZ379" s="132" t="str">
        <f ca="1">IF(ISNUMBER(H379-'Choose Housekeeping Genes'!I$17),H379-'Choose Housekeeping Genes'!I$17,"")</f>
        <v/>
      </c>
      <c r="BA379" s="132" t="str">
        <f ca="1">IF(ISNUMBER(I379-'Choose Housekeeping Genes'!J$17),I379-'Choose Housekeeping Genes'!J$17,"")</f>
        <v/>
      </c>
      <c r="BB379" s="132" t="str">
        <f ca="1">IF(ISNUMBER(J379-'Choose Housekeeping Genes'!K$17),J379-'Choose Housekeeping Genes'!K$17,"")</f>
        <v/>
      </c>
      <c r="BC379" s="132" t="str">
        <f ca="1">IF(ISNUMBER(K379-'Choose Housekeeping Genes'!L$17),K379-'Choose Housekeeping Genes'!L$17,"")</f>
        <v/>
      </c>
      <c r="BD379" s="132" t="str">
        <f ca="1">IF(ISNUMBER(L379-'Choose Housekeeping Genes'!M$17),L379-'Choose Housekeeping Genes'!M$17,"")</f>
        <v/>
      </c>
      <c r="BE379" s="132" t="str">
        <f ca="1">IF(ISNUMBER(M379-'Choose Housekeeping Genes'!N$17),M379-'Choose Housekeeping Genes'!N$17,"")</f>
        <v/>
      </c>
      <c r="BF379" s="132" t="str">
        <f ca="1">IF(ISNUMBER(N379-'Choose Housekeeping Genes'!O$17),N379-'Choose Housekeeping Genes'!O$17,"")</f>
        <v/>
      </c>
      <c r="BG379" s="132" t="str">
        <f ca="1">IF(ISNUMBER(O379-'Choose Housekeeping Genes'!P$17),O379-'Choose Housekeeping Genes'!P$17,"")</f>
        <v/>
      </c>
      <c r="BH379" s="132" t="str">
        <f ca="1">IF(ISNUMBER(P379-'Choose Housekeeping Genes'!Q$17),P379-'Choose Housekeeping Genes'!Q$17,"")</f>
        <v/>
      </c>
      <c r="BI379" s="132" t="str">
        <f ca="1">IF(ISNUMBER(Q379-'Choose Housekeeping Genes'!R$17),Q379-'Choose Housekeeping Genes'!R$17,"")</f>
        <v/>
      </c>
      <c r="BJ379" s="132" t="str">
        <f ca="1">IF(ISNUMBER(R379-'Choose Housekeeping Genes'!S$17),R379-'Choose Housekeeping Genes'!S$17,"")</f>
        <v/>
      </c>
      <c r="BK379" s="132" t="str">
        <f ca="1">IF(ISNUMBER(S379-'Choose Housekeeping Genes'!T$17),S379-'Choose Housekeeping Genes'!T$17,"")</f>
        <v/>
      </c>
      <c r="BL379" s="132" t="str">
        <f ca="1">IF(ISNUMBER(T379-'Choose Housekeeping Genes'!U$17),T379-'Choose Housekeeping Genes'!U$17,"")</f>
        <v/>
      </c>
      <c r="BM379" s="132" t="str">
        <f ca="1">IF(ISNUMBER(U379-'Choose Housekeeping Genes'!V$17),U379-'Choose Housekeeping Genes'!V$17,"")</f>
        <v/>
      </c>
      <c r="BN379" s="132" t="str">
        <f ca="1">IF(ISNUMBER(V379-'Choose Housekeeping Genes'!W$17),V379-'Choose Housekeeping Genes'!W$17,"")</f>
        <v/>
      </c>
      <c r="BO379" s="142" t="str">
        <f t="shared" si="20"/>
        <v>GAPDH</v>
      </c>
      <c r="BP379" s="141" t="s">
        <v>425</v>
      </c>
      <c r="BQ379" s="132" t="str">
        <f ca="1">IF(ISNUMBER(Y379-'Choose Housekeeping Genes'!AA$17),Y379-'Choose Housekeeping Genes'!AA$17,"")</f>
        <v/>
      </c>
      <c r="BR379" s="132" t="str">
        <f ca="1">IF(ISNUMBER(Z379-'Choose Housekeeping Genes'!AB$17),Z379-'Choose Housekeeping Genes'!AB$17,"")</f>
        <v/>
      </c>
      <c r="BS379" s="132" t="str">
        <f ca="1">IF(ISNUMBER(AA379-'Choose Housekeeping Genes'!AC$17),AA379-'Choose Housekeeping Genes'!AC$17,"")</f>
        <v/>
      </c>
      <c r="BT379" s="132" t="str">
        <f ca="1">IF(ISNUMBER(AB379-'Choose Housekeeping Genes'!AD$17),AB379-'Choose Housekeeping Genes'!AD$17,"")</f>
        <v/>
      </c>
      <c r="BU379" s="132" t="str">
        <f ca="1">IF(ISNUMBER(AC379-'Choose Housekeeping Genes'!AE$17),AC379-'Choose Housekeeping Genes'!AE$17,"")</f>
        <v/>
      </c>
      <c r="BV379" s="132" t="str">
        <f ca="1">IF(ISNUMBER(AD379-'Choose Housekeeping Genes'!AF$17),AD379-'Choose Housekeeping Genes'!AF$17,"")</f>
        <v/>
      </c>
      <c r="BW379" s="132" t="str">
        <f ca="1">IF(ISNUMBER(AE379-'Choose Housekeeping Genes'!AG$17),AE379-'Choose Housekeeping Genes'!AG$17,"")</f>
        <v/>
      </c>
      <c r="BX379" s="132" t="str">
        <f ca="1">IF(ISNUMBER(AF379-'Choose Housekeeping Genes'!AH$17),AF379-'Choose Housekeeping Genes'!AH$17,"")</f>
        <v/>
      </c>
      <c r="BY379" s="132" t="str">
        <f ca="1">IF(ISNUMBER(AG379-'Choose Housekeeping Genes'!AI$17),AG379-'Choose Housekeeping Genes'!AI$17,"")</f>
        <v/>
      </c>
      <c r="BZ379" s="132" t="str">
        <f ca="1">IF(ISNUMBER(AH379-'Choose Housekeeping Genes'!AJ$17),AH379-'Choose Housekeeping Genes'!AJ$17,"")</f>
        <v/>
      </c>
      <c r="CA379" s="132" t="str">
        <f ca="1">IF(ISNUMBER(AI379-'Choose Housekeeping Genes'!AK$17),AI379-'Choose Housekeeping Genes'!AK$17,"")</f>
        <v/>
      </c>
      <c r="CB379" s="132" t="str">
        <f ca="1">IF(ISNUMBER(AJ379-'Choose Housekeeping Genes'!AL$17),AJ379-'Choose Housekeeping Genes'!AL$17,"")</f>
        <v/>
      </c>
      <c r="CC379" s="132" t="str">
        <f ca="1">IF(ISNUMBER(AK379-'Choose Housekeeping Genes'!AM$17),AK379-'Choose Housekeeping Genes'!AM$17,"")</f>
        <v/>
      </c>
      <c r="CD379" s="132" t="str">
        <f ca="1">IF(ISNUMBER(AL379-'Choose Housekeeping Genes'!AN$17),AL379-'Choose Housekeeping Genes'!AN$17,"")</f>
        <v/>
      </c>
      <c r="CE379" s="132" t="str">
        <f ca="1">IF(ISNUMBER(AM379-'Choose Housekeeping Genes'!AO$17),AM379-'Choose Housekeeping Genes'!AO$17,"")</f>
        <v/>
      </c>
      <c r="CF379" s="132" t="str">
        <f ca="1">IF(ISNUMBER(AN379-'Choose Housekeeping Genes'!AP$17),AN379-'Choose Housekeeping Genes'!AP$17,"")</f>
        <v/>
      </c>
      <c r="CG379" s="132" t="str">
        <f ca="1">IF(ISNUMBER(AO379-'Choose Housekeeping Genes'!AQ$17),AO379-'Choose Housekeeping Genes'!AQ$17,"")</f>
        <v/>
      </c>
      <c r="CH379" s="132" t="str">
        <f ca="1">IF(ISNUMBER(AP379-'Choose Housekeeping Genes'!AR$17),AP379-'Choose Housekeeping Genes'!AR$17,"")</f>
        <v/>
      </c>
      <c r="CI379" s="132" t="str">
        <f ca="1">IF(ISNUMBER(AQ379-'Choose Housekeeping Genes'!AS$17),AQ379-'Choose Housekeeping Genes'!AS$17,"")</f>
        <v/>
      </c>
      <c r="CJ379" s="132" t="str">
        <f ca="1">IF(ISNUMBER(AR379-'Choose Housekeeping Genes'!AT$17),AR379-'Choose Housekeeping Genes'!AT$17,"")</f>
        <v/>
      </c>
      <c r="CK379" s="137" t="e">
        <f t="shared" ca="1" si="18"/>
        <v>#DIV/0!</v>
      </c>
      <c r="CL379" s="138" t="e">
        <f t="shared" ca="1" si="19"/>
        <v>#DIV/0!</v>
      </c>
    </row>
    <row r="380" spans="1:90" ht="12.75" x14ac:dyDescent="0.15">
      <c r="A380" s="131" t="str">
        <f>'Transcript table'!C380</f>
        <v>18S RNA</v>
      </c>
      <c r="B380" s="35" t="s">
        <v>426</v>
      </c>
      <c r="C380" s="132" t="str">
        <f>IF(SUM('Test Sample Data'!C$3:C$386)&gt;10,IF(AND(ISNUMBER('Test Sample Data'!C380),'Test Sample Data'!C380&lt;35,'Test Sample Data'!C380&gt;0),'Test Sample Data'!C380-'Choose Housekeeping Genes'!D$27,35-'Choose Housekeeping Genes'!D$27),"")</f>
        <v/>
      </c>
      <c r="D380" s="132" t="str">
        <f>IF(SUM('Test Sample Data'!D$3:D$386)&gt;10,IF(AND(ISNUMBER('Test Sample Data'!D380),'Test Sample Data'!D380&lt;35,'Test Sample Data'!D380&gt;0),'Test Sample Data'!D380-'Choose Housekeeping Genes'!E$27,35-'Choose Housekeeping Genes'!E$27),"")</f>
        <v/>
      </c>
      <c r="E380" s="132" t="str">
        <f>IF(SUM('Test Sample Data'!E$3:E$386)&gt;10,IF(AND(ISNUMBER('Test Sample Data'!E380),'Test Sample Data'!E380&lt;35,'Test Sample Data'!E380&gt;0),'Test Sample Data'!E380-'Choose Housekeeping Genes'!F$27,35-'Choose Housekeeping Genes'!F$27),"")</f>
        <v/>
      </c>
      <c r="F380" s="132" t="str">
        <f>IF(SUM('Test Sample Data'!F$3:F$386)&gt;10,IF(AND(ISNUMBER('Test Sample Data'!F380),'Test Sample Data'!F380&lt;35,'Test Sample Data'!F380&gt;0),'Test Sample Data'!F380-'Choose Housekeeping Genes'!G$27,35-'Choose Housekeeping Genes'!G$27),"")</f>
        <v/>
      </c>
      <c r="G380" s="132" t="str">
        <f>IF(SUM('Test Sample Data'!G$3:G$386)&gt;10,IF(AND(ISNUMBER('Test Sample Data'!G380),'Test Sample Data'!G380&lt;35,'Test Sample Data'!G380&gt;0),'Test Sample Data'!G380-'Choose Housekeeping Genes'!H$27,35-'Choose Housekeeping Genes'!H$27),"")</f>
        <v/>
      </c>
      <c r="H380" s="132" t="str">
        <f>IF(SUM('Test Sample Data'!H$3:H$386)&gt;10,IF(AND(ISNUMBER('Test Sample Data'!H380),'Test Sample Data'!H380&lt;35,'Test Sample Data'!H380&gt;0),'Test Sample Data'!H380-'Choose Housekeeping Genes'!I$27,35-'Choose Housekeeping Genes'!I$27),"")</f>
        <v/>
      </c>
      <c r="I380" s="132" t="str">
        <f>IF(SUM('Test Sample Data'!I$3:I$386)&gt;10,IF(AND(ISNUMBER('Test Sample Data'!I380),'Test Sample Data'!I380&lt;35,'Test Sample Data'!I380&gt;0),'Test Sample Data'!I380-'Choose Housekeeping Genes'!J$27,35-'Choose Housekeeping Genes'!J$27),"")</f>
        <v/>
      </c>
      <c r="J380" s="132" t="str">
        <f>IF(SUM('Test Sample Data'!J$3:J$386)&gt;10,IF(AND(ISNUMBER('Test Sample Data'!J380),'Test Sample Data'!J380&lt;35,'Test Sample Data'!J380&gt;0),'Test Sample Data'!J380-'Choose Housekeeping Genes'!K$27,35-'Choose Housekeeping Genes'!K$27),"")</f>
        <v/>
      </c>
      <c r="K380" s="132" t="str">
        <f>IF(SUM('Test Sample Data'!K$3:K$386)&gt;10,IF(AND(ISNUMBER('Test Sample Data'!K380),'Test Sample Data'!K380&lt;35,'Test Sample Data'!K380&gt;0),'Test Sample Data'!K380-'Choose Housekeeping Genes'!L$27,35-'Choose Housekeeping Genes'!L$27),"")</f>
        <v/>
      </c>
      <c r="L380" s="132" t="str">
        <f>IF(SUM('Test Sample Data'!L$3:L$386)&gt;10,IF(AND(ISNUMBER('Test Sample Data'!L380),'Test Sample Data'!L380&lt;35,'Test Sample Data'!L380&gt;0),'Test Sample Data'!L380-'Choose Housekeeping Genes'!M$27,35-'Choose Housekeeping Genes'!M$27),"")</f>
        <v/>
      </c>
      <c r="M380" s="132" t="str">
        <f>IF(SUM('Test Sample Data'!M$3:M$386)&gt;10,IF(AND(ISNUMBER('Test Sample Data'!M380),'Test Sample Data'!M380&lt;35,'Test Sample Data'!M380&gt;0),'Test Sample Data'!M380-'Choose Housekeeping Genes'!N$27,35-'Choose Housekeeping Genes'!N$27),"")</f>
        <v/>
      </c>
      <c r="N380" s="132" t="str">
        <f>IF(SUM('Test Sample Data'!N$3:N$386)&gt;10,IF(AND(ISNUMBER('Test Sample Data'!N380),'Test Sample Data'!N380&lt;35,'Test Sample Data'!N380&gt;0),'Test Sample Data'!N380-'Choose Housekeeping Genes'!O$27,35-'Choose Housekeeping Genes'!O$27),"")</f>
        <v/>
      </c>
      <c r="O380" s="132" t="str">
        <f>IF(SUM('Test Sample Data'!O$3:O$386)&gt;10,IF(AND(ISNUMBER('Test Sample Data'!O380),'Test Sample Data'!O380&lt;35,'Test Sample Data'!O380&gt;0),'Test Sample Data'!O380-'Choose Housekeeping Genes'!P$27,35-'Choose Housekeeping Genes'!P$27),"")</f>
        <v/>
      </c>
      <c r="P380" s="132" t="str">
        <f>IF(SUM('Test Sample Data'!P$3:P$386)&gt;10,IF(AND(ISNUMBER('Test Sample Data'!P380),'Test Sample Data'!P380&lt;35,'Test Sample Data'!P380&gt;0),'Test Sample Data'!P380-'Choose Housekeeping Genes'!Q$27,35-'Choose Housekeeping Genes'!Q$27),"")</f>
        <v/>
      </c>
      <c r="Q380" s="132" t="str">
        <f>IF(SUM('Test Sample Data'!Q$3:Q$386)&gt;10,IF(AND(ISNUMBER('Test Sample Data'!Q380),'Test Sample Data'!Q380&lt;35,'Test Sample Data'!Q380&gt;0),'Test Sample Data'!Q380-'Choose Housekeeping Genes'!R$27,35-'Choose Housekeeping Genes'!R$27),"")</f>
        <v/>
      </c>
      <c r="R380" s="132" t="str">
        <f>IF(SUM('Test Sample Data'!R$3:R$386)&gt;10,IF(AND(ISNUMBER('Test Sample Data'!R380),'Test Sample Data'!R380&lt;35,'Test Sample Data'!R380&gt;0),'Test Sample Data'!R380-'Choose Housekeeping Genes'!S$27,35-'Choose Housekeeping Genes'!S$27),"")</f>
        <v/>
      </c>
      <c r="S380" s="132" t="str">
        <f>IF(SUM('Test Sample Data'!S$3:S$386)&gt;10,IF(AND(ISNUMBER('Test Sample Data'!S380),'Test Sample Data'!S380&lt;35,'Test Sample Data'!S380&gt;0),'Test Sample Data'!S380-'Choose Housekeeping Genes'!T$27,35-'Choose Housekeeping Genes'!T$27),"")</f>
        <v/>
      </c>
      <c r="T380" s="132" t="str">
        <f>IF(SUM('Test Sample Data'!T$3:T$386)&gt;10,IF(AND(ISNUMBER('Test Sample Data'!T380),'Test Sample Data'!T380&lt;35,'Test Sample Data'!T380&gt;0),'Test Sample Data'!T380-'Choose Housekeeping Genes'!U$27,35-'Choose Housekeeping Genes'!U$27),"")</f>
        <v/>
      </c>
      <c r="U380" s="132" t="str">
        <f>IF(SUM('Test Sample Data'!U$3:U$386)&gt;10,IF(AND(ISNUMBER('Test Sample Data'!U380),'Test Sample Data'!U380&lt;35,'Test Sample Data'!U380&gt;0),'Test Sample Data'!U380-'Choose Housekeeping Genes'!V$27,35-'Choose Housekeeping Genes'!V$27),"")</f>
        <v/>
      </c>
      <c r="V380" s="132" t="str">
        <f>IF(SUM('Test Sample Data'!V$3:V$386)&gt;10,IF(AND(ISNUMBER('Test Sample Data'!V380),'Test Sample Data'!V380&lt;35,'Test Sample Data'!V380&gt;0),'Test Sample Data'!V380-'Choose Housekeeping Genes'!W$27,35-'Choose Housekeeping Genes'!W$27),"")</f>
        <v/>
      </c>
      <c r="W380" s="140" t="str">
        <f>'Control Sample Data'!A380</f>
        <v>18S RNA</v>
      </c>
      <c r="X380" s="141" t="s">
        <v>426</v>
      </c>
      <c r="Y380" s="132" t="str">
        <f>IF(SUM('Control Sample Data'!C$3:C$386)&gt;10,IF(AND(ISNUMBER('Control Sample Data'!C380),'Control Sample Data'!C380&lt;35,'Control Sample Data'!C380&gt;0),'Control Sample Data'!C380-'Choose Housekeeping Genes'!AA$27,35-'Choose Housekeeping Genes'!AA$27),"")</f>
        <v/>
      </c>
      <c r="Z380" s="132" t="str">
        <f>IF(SUM('Control Sample Data'!D$3:D$386)&gt;10,IF(AND(ISNUMBER('Control Sample Data'!D380),'Control Sample Data'!D380&lt;35,'Control Sample Data'!D380&gt;0),'Control Sample Data'!D380-'Choose Housekeeping Genes'!AB$27,35-'Choose Housekeeping Genes'!AB$27),"")</f>
        <v/>
      </c>
      <c r="AA380" s="132" t="str">
        <f>IF(SUM('Control Sample Data'!E$3:E$386)&gt;10,IF(AND(ISNUMBER('Control Sample Data'!E380),'Control Sample Data'!E380&lt;35,'Control Sample Data'!E380&gt;0),'Control Sample Data'!E380-'Choose Housekeeping Genes'!AC$27,35-'Choose Housekeeping Genes'!AC$27),"")</f>
        <v/>
      </c>
      <c r="AB380" s="132" t="str">
        <f>IF(SUM('Control Sample Data'!F$3:F$386)&gt;10,IF(AND(ISNUMBER('Control Sample Data'!F380),'Control Sample Data'!F380&lt;35,'Control Sample Data'!F380&gt;0),'Control Sample Data'!F380-'Choose Housekeeping Genes'!AD$27,35-'Choose Housekeeping Genes'!AD$27),"")</f>
        <v/>
      </c>
      <c r="AC380" s="132" t="str">
        <f>IF(SUM('Control Sample Data'!G$3:G$386)&gt;10,IF(AND(ISNUMBER('Control Sample Data'!G380),'Control Sample Data'!G380&lt;35,'Control Sample Data'!G380&gt;0),'Control Sample Data'!G380-'Choose Housekeeping Genes'!AE$27,35-'Choose Housekeeping Genes'!AE$27),"")</f>
        <v/>
      </c>
      <c r="AD380" s="132" t="str">
        <f>IF(SUM('Control Sample Data'!H$3:H$386)&gt;10,IF(AND(ISNUMBER('Control Sample Data'!H380),'Control Sample Data'!H380&lt;35,'Control Sample Data'!H380&gt;0),'Control Sample Data'!H380-'Choose Housekeeping Genes'!AF$27,35-'Choose Housekeeping Genes'!AF$27),"")</f>
        <v/>
      </c>
      <c r="AE380" s="132" t="str">
        <f>IF(SUM('Control Sample Data'!I$3:I$386)&gt;10,IF(AND(ISNUMBER('Control Sample Data'!I380),'Control Sample Data'!I380&lt;35,'Control Sample Data'!I380&gt;0),'Control Sample Data'!I380-'Choose Housekeeping Genes'!AG$27,35-'Choose Housekeeping Genes'!AG$27),"")</f>
        <v/>
      </c>
      <c r="AF380" s="132" t="str">
        <f>IF(SUM('Control Sample Data'!J$3:J$386)&gt;10,IF(AND(ISNUMBER('Control Sample Data'!J380),'Control Sample Data'!J380&lt;35,'Control Sample Data'!J380&gt;0),'Control Sample Data'!J380-'Choose Housekeeping Genes'!AH$27,35-'Choose Housekeeping Genes'!AH$27),"")</f>
        <v/>
      </c>
      <c r="AG380" s="132" t="str">
        <f>IF(SUM('Control Sample Data'!K$3:K$386)&gt;10,IF(AND(ISNUMBER('Control Sample Data'!K380),'Control Sample Data'!K380&lt;35,'Control Sample Data'!K380&gt;0),'Control Sample Data'!K380-'Choose Housekeeping Genes'!AI$27,35-'Choose Housekeeping Genes'!AI$27),"")</f>
        <v/>
      </c>
      <c r="AH380" s="132" t="str">
        <f>IF(SUM('Control Sample Data'!L$3:L$386)&gt;10,IF(AND(ISNUMBER('Control Sample Data'!L380),'Control Sample Data'!L380&lt;35,'Control Sample Data'!L380&gt;0),'Control Sample Data'!L380-'Choose Housekeeping Genes'!AJ$27,35-'Choose Housekeeping Genes'!AJ$27),"")</f>
        <v/>
      </c>
      <c r="AI380" s="132" t="str">
        <f>IF(SUM('Control Sample Data'!M$3:M$386)&gt;10,IF(AND(ISNUMBER('Control Sample Data'!M380),'Control Sample Data'!M380&lt;35,'Control Sample Data'!M380&gt;0),'Control Sample Data'!M380-'Choose Housekeeping Genes'!AK$27,35-'Choose Housekeeping Genes'!AK$27),"")</f>
        <v/>
      </c>
      <c r="AJ380" s="132" t="str">
        <f>IF(SUM('Control Sample Data'!N$3:N$386)&gt;10,IF(AND(ISNUMBER('Control Sample Data'!N380),'Control Sample Data'!N380&lt;35,'Control Sample Data'!N380&gt;0),'Control Sample Data'!N380-'Choose Housekeeping Genes'!AL$27,35-'Choose Housekeeping Genes'!AL$27),"")</f>
        <v/>
      </c>
      <c r="AK380" s="132" t="str">
        <f>IF(SUM('Control Sample Data'!O$3:O$386)&gt;10,IF(AND(ISNUMBER('Control Sample Data'!O380),'Control Sample Data'!O380&lt;35,'Control Sample Data'!O380&gt;0),'Control Sample Data'!O380-'Choose Housekeeping Genes'!AM$27,35-'Choose Housekeeping Genes'!AM$27),"")</f>
        <v/>
      </c>
      <c r="AL380" s="132" t="str">
        <f>IF(SUM('Control Sample Data'!P$3:P$386)&gt;10,IF(AND(ISNUMBER('Control Sample Data'!P380),'Control Sample Data'!P380&lt;35,'Control Sample Data'!P380&gt;0),'Control Sample Data'!P380-'Choose Housekeeping Genes'!AN$27,35-'Choose Housekeeping Genes'!AN$27),"")</f>
        <v/>
      </c>
      <c r="AM380" s="132" t="str">
        <f>IF(SUM('Control Sample Data'!Q$3:Q$386)&gt;10,IF(AND(ISNUMBER('Control Sample Data'!Q380),'Control Sample Data'!Q380&lt;35,'Control Sample Data'!Q380&gt;0),'Control Sample Data'!Q380-'Choose Housekeeping Genes'!AO$27,35-'Choose Housekeeping Genes'!AO$27),"")</f>
        <v/>
      </c>
      <c r="AN380" s="132" t="str">
        <f>IF(SUM('Control Sample Data'!R$3:R$386)&gt;10,IF(AND(ISNUMBER('Control Sample Data'!R380),'Control Sample Data'!R380&lt;35,'Control Sample Data'!R380&gt;0),'Control Sample Data'!R380-'Choose Housekeeping Genes'!AP$27,35-'Choose Housekeeping Genes'!AP$27),"")</f>
        <v/>
      </c>
      <c r="AO380" s="132" t="str">
        <f>IF(SUM('Control Sample Data'!S$3:S$386)&gt;10,IF(AND(ISNUMBER('Control Sample Data'!S380),'Control Sample Data'!S380&lt;35,'Control Sample Data'!S380&gt;0),'Control Sample Data'!S380-'Choose Housekeeping Genes'!AQ$27,35-'Choose Housekeeping Genes'!AQ$27),"")</f>
        <v/>
      </c>
      <c r="AP380" s="132" t="str">
        <f>IF(SUM('Control Sample Data'!T$3:T$386)&gt;10,IF(AND(ISNUMBER('Control Sample Data'!T380),'Control Sample Data'!T380&lt;35,'Control Sample Data'!T380&gt;0),'Control Sample Data'!T380-'Choose Housekeeping Genes'!AR$27,35-'Choose Housekeeping Genes'!AR$27),"")</f>
        <v/>
      </c>
      <c r="AQ380" s="132" t="str">
        <f>IF(SUM('Control Sample Data'!U$3:U$386)&gt;10,IF(AND(ISNUMBER('Control Sample Data'!U380),'Control Sample Data'!U380&lt;35,'Control Sample Data'!U380&gt;0),'Control Sample Data'!U380-'Choose Housekeeping Genes'!AS$27,35-'Choose Housekeeping Genes'!AS$27),"")</f>
        <v/>
      </c>
      <c r="AR380" s="132" t="str">
        <f>IF(SUM('Control Sample Data'!V$3:V$386)&gt;10,IF(AND(ISNUMBER('Control Sample Data'!V380),'Control Sample Data'!V380&lt;35,'Control Sample Data'!V380&gt;0),'Control Sample Data'!V380-'Choose Housekeeping Genes'!AT$27,35-'Choose Housekeeping Genes'!AT$27),"")</f>
        <v/>
      </c>
      <c r="AS380" s="135" t="str">
        <f>'Control Sample Data'!A380</f>
        <v>18S RNA</v>
      </c>
      <c r="AT380" s="35" t="s">
        <v>426</v>
      </c>
      <c r="AU380" s="132" t="str">
        <f ca="1">IF(ISNUMBER(C380-'Choose Housekeeping Genes'!D$17),C380-'Choose Housekeeping Genes'!D$17,"")</f>
        <v/>
      </c>
      <c r="AV380" s="132" t="str">
        <f ca="1">IF(ISNUMBER(D380-'Choose Housekeeping Genes'!E$17),D380-'Choose Housekeeping Genes'!E$17,"")</f>
        <v/>
      </c>
      <c r="AW380" s="132" t="str">
        <f ca="1">IF(ISNUMBER(E380-'Choose Housekeeping Genes'!F$17),E380-'Choose Housekeeping Genes'!F$17,"")</f>
        <v/>
      </c>
      <c r="AX380" s="132" t="str">
        <f ca="1">IF(ISNUMBER(F380-'Choose Housekeeping Genes'!G$17),F380-'Choose Housekeeping Genes'!G$17,"")</f>
        <v/>
      </c>
      <c r="AY380" s="132" t="str">
        <f ca="1">IF(ISNUMBER(G380-'Choose Housekeeping Genes'!H$17),G380-'Choose Housekeeping Genes'!H$17,"")</f>
        <v/>
      </c>
      <c r="AZ380" s="132" t="str">
        <f ca="1">IF(ISNUMBER(H380-'Choose Housekeeping Genes'!I$17),H380-'Choose Housekeeping Genes'!I$17,"")</f>
        <v/>
      </c>
      <c r="BA380" s="132" t="str">
        <f ca="1">IF(ISNUMBER(I380-'Choose Housekeeping Genes'!J$17),I380-'Choose Housekeeping Genes'!J$17,"")</f>
        <v/>
      </c>
      <c r="BB380" s="132" t="str">
        <f ca="1">IF(ISNUMBER(J380-'Choose Housekeeping Genes'!K$17),J380-'Choose Housekeeping Genes'!K$17,"")</f>
        <v/>
      </c>
      <c r="BC380" s="132" t="str">
        <f ca="1">IF(ISNUMBER(K380-'Choose Housekeeping Genes'!L$17),K380-'Choose Housekeeping Genes'!L$17,"")</f>
        <v/>
      </c>
      <c r="BD380" s="132" t="str">
        <f ca="1">IF(ISNUMBER(L380-'Choose Housekeeping Genes'!M$17),L380-'Choose Housekeeping Genes'!M$17,"")</f>
        <v/>
      </c>
      <c r="BE380" s="132" t="str">
        <f ca="1">IF(ISNUMBER(M380-'Choose Housekeeping Genes'!N$17),M380-'Choose Housekeeping Genes'!N$17,"")</f>
        <v/>
      </c>
      <c r="BF380" s="132" t="str">
        <f ca="1">IF(ISNUMBER(N380-'Choose Housekeeping Genes'!O$17),N380-'Choose Housekeeping Genes'!O$17,"")</f>
        <v/>
      </c>
      <c r="BG380" s="132" t="str">
        <f ca="1">IF(ISNUMBER(O380-'Choose Housekeeping Genes'!P$17),O380-'Choose Housekeeping Genes'!P$17,"")</f>
        <v/>
      </c>
      <c r="BH380" s="132" t="str">
        <f ca="1">IF(ISNUMBER(P380-'Choose Housekeeping Genes'!Q$17),P380-'Choose Housekeeping Genes'!Q$17,"")</f>
        <v/>
      </c>
      <c r="BI380" s="132" t="str">
        <f ca="1">IF(ISNUMBER(Q380-'Choose Housekeeping Genes'!R$17),Q380-'Choose Housekeeping Genes'!R$17,"")</f>
        <v/>
      </c>
      <c r="BJ380" s="132" t="str">
        <f ca="1">IF(ISNUMBER(R380-'Choose Housekeeping Genes'!S$17),R380-'Choose Housekeeping Genes'!S$17,"")</f>
        <v/>
      </c>
      <c r="BK380" s="132" t="str">
        <f ca="1">IF(ISNUMBER(S380-'Choose Housekeeping Genes'!T$17),S380-'Choose Housekeeping Genes'!T$17,"")</f>
        <v/>
      </c>
      <c r="BL380" s="132" t="str">
        <f ca="1">IF(ISNUMBER(T380-'Choose Housekeeping Genes'!U$17),T380-'Choose Housekeeping Genes'!U$17,"")</f>
        <v/>
      </c>
      <c r="BM380" s="132" t="str">
        <f ca="1">IF(ISNUMBER(U380-'Choose Housekeeping Genes'!V$17),U380-'Choose Housekeeping Genes'!V$17,"")</f>
        <v/>
      </c>
      <c r="BN380" s="132" t="str">
        <f ca="1">IF(ISNUMBER(V380-'Choose Housekeeping Genes'!W$17),V380-'Choose Housekeeping Genes'!W$17,"")</f>
        <v/>
      </c>
      <c r="BO380" s="142" t="str">
        <f t="shared" si="20"/>
        <v>18S RNA</v>
      </c>
      <c r="BP380" s="141" t="s">
        <v>426</v>
      </c>
      <c r="BQ380" s="132" t="str">
        <f ca="1">IF(ISNUMBER(Y380-'Choose Housekeeping Genes'!AA$17),Y380-'Choose Housekeeping Genes'!AA$17,"")</f>
        <v/>
      </c>
      <c r="BR380" s="132" t="str">
        <f ca="1">IF(ISNUMBER(Z380-'Choose Housekeeping Genes'!AB$17),Z380-'Choose Housekeeping Genes'!AB$17,"")</f>
        <v/>
      </c>
      <c r="BS380" s="132" t="str">
        <f ca="1">IF(ISNUMBER(AA380-'Choose Housekeeping Genes'!AC$17),AA380-'Choose Housekeeping Genes'!AC$17,"")</f>
        <v/>
      </c>
      <c r="BT380" s="132" t="str">
        <f ca="1">IF(ISNUMBER(AB380-'Choose Housekeeping Genes'!AD$17),AB380-'Choose Housekeeping Genes'!AD$17,"")</f>
        <v/>
      </c>
      <c r="BU380" s="132" t="str">
        <f ca="1">IF(ISNUMBER(AC380-'Choose Housekeeping Genes'!AE$17),AC380-'Choose Housekeeping Genes'!AE$17,"")</f>
        <v/>
      </c>
      <c r="BV380" s="132" t="str">
        <f ca="1">IF(ISNUMBER(AD380-'Choose Housekeeping Genes'!AF$17),AD380-'Choose Housekeeping Genes'!AF$17,"")</f>
        <v/>
      </c>
      <c r="BW380" s="132" t="str">
        <f ca="1">IF(ISNUMBER(AE380-'Choose Housekeeping Genes'!AG$17),AE380-'Choose Housekeeping Genes'!AG$17,"")</f>
        <v/>
      </c>
      <c r="BX380" s="132" t="str">
        <f ca="1">IF(ISNUMBER(AF380-'Choose Housekeeping Genes'!AH$17),AF380-'Choose Housekeeping Genes'!AH$17,"")</f>
        <v/>
      </c>
      <c r="BY380" s="132" t="str">
        <f ca="1">IF(ISNUMBER(AG380-'Choose Housekeeping Genes'!AI$17),AG380-'Choose Housekeeping Genes'!AI$17,"")</f>
        <v/>
      </c>
      <c r="BZ380" s="132" t="str">
        <f ca="1">IF(ISNUMBER(AH380-'Choose Housekeeping Genes'!AJ$17),AH380-'Choose Housekeeping Genes'!AJ$17,"")</f>
        <v/>
      </c>
      <c r="CA380" s="132" t="str">
        <f ca="1">IF(ISNUMBER(AI380-'Choose Housekeeping Genes'!AK$17),AI380-'Choose Housekeeping Genes'!AK$17,"")</f>
        <v/>
      </c>
      <c r="CB380" s="132" t="str">
        <f ca="1">IF(ISNUMBER(AJ380-'Choose Housekeeping Genes'!AL$17),AJ380-'Choose Housekeeping Genes'!AL$17,"")</f>
        <v/>
      </c>
      <c r="CC380" s="132" t="str">
        <f ca="1">IF(ISNUMBER(AK380-'Choose Housekeeping Genes'!AM$17),AK380-'Choose Housekeeping Genes'!AM$17,"")</f>
        <v/>
      </c>
      <c r="CD380" s="132" t="str">
        <f ca="1">IF(ISNUMBER(AL380-'Choose Housekeeping Genes'!AN$17),AL380-'Choose Housekeeping Genes'!AN$17,"")</f>
        <v/>
      </c>
      <c r="CE380" s="132" t="str">
        <f ca="1">IF(ISNUMBER(AM380-'Choose Housekeeping Genes'!AO$17),AM380-'Choose Housekeeping Genes'!AO$17,"")</f>
        <v/>
      </c>
      <c r="CF380" s="132" t="str">
        <f ca="1">IF(ISNUMBER(AN380-'Choose Housekeeping Genes'!AP$17),AN380-'Choose Housekeeping Genes'!AP$17,"")</f>
        <v/>
      </c>
      <c r="CG380" s="132" t="str">
        <f ca="1">IF(ISNUMBER(AO380-'Choose Housekeeping Genes'!AQ$17),AO380-'Choose Housekeeping Genes'!AQ$17,"")</f>
        <v/>
      </c>
      <c r="CH380" s="132" t="str">
        <f ca="1">IF(ISNUMBER(AP380-'Choose Housekeeping Genes'!AR$17),AP380-'Choose Housekeeping Genes'!AR$17,"")</f>
        <v/>
      </c>
      <c r="CI380" s="132" t="str">
        <f ca="1">IF(ISNUMBER(AQ380-'Choose Housekeeping Genes'!AS$17),AQ380-'Choose Housekeeping Genes'!AS$17,"")</f>
        <v/>
      </c>
      <c r="CJ380" s="132" t="str">
        <f ca="1">IF(ISNUMBER(AR380-'Choose Housekeeping Genes'!AT$17),AR380-'Choose Housekeeping Genes'!AT$17,"")</f>
        <v/>
      </c>
      <c r="CK380" s="137" t="e">
        <f t="shared" ca="1" si="18"/>
        <v>#DIV/0!</v>
      </c>
      <c r="CL380" s="138" t="e">
        <f t="shared" ca="1" si="19"/>
        <v>#DIV/0!</v>
      </c>
    </row>
    <row r="381" spans="1:90" ht="12.75" x14ac:dyDescent="0.15">
      <c r="A381" s="131" t="str">
        <f>'Transcript table'!C381</f>
        <v>RNA Spike-in</v>
      </c>
      <c r="B381" s="35" t="s">
        <v>427</v>
      </c>
      <c r="C381" s="132" t="str">
        <f>IF(SUM('Test Sample Data'!C$3:C$386)&gt;10,IF(AND(ISNUMBER('Test Sample Data'!C381),'Test Sample Data'!C381&lt;35,'Test Sample Data'!C381&gt;0),'Test Sample Data'!C381-'Choose Housekeeping Genes'!D$27,35-'Choose Housekeeping Genes'!D$27),"")</f>
        <v/>
      </c>
      <c r="D381" s="132" t="str">
        <f>IF(SUM('Test Sample Data'!D$3:D$386)&gt;10,IF(AND(ISNUMBER('Test Sample Data'!D381),'Test Sample Data'!D381&lt;35,'Test Sample Data'!D381&gt;0),'Test Sample Data'!D381-'Choose Housekeeping Genes'!E$27,35-'Choose Housekeeping Genes'!E$27),"")</f>
        <v/>
      </c>
      <c r="E381" s="132" t="str">
        <f>IF(SUM('Test Sample Data'!E$3:E$386)&gt;10,IF(AND(ISNUMBER('Test Sample Data'!E381),'Test Sample Data'!E381&lt;35,'Test Sample Data'!E381&gt;0),'Test Sample Data'!E381-'Choose Housekeeping Genes'!F$27,35-'Choose Housekeeping Genes'!F$27),"")</f>
        <v/>
      </c>
      <c r="F381" s="132" t="str">
        <f>IF(SUM('Test Sample Data'!F$3:F$386)&gt;10,IF(AND(ISNUMBER('Test Sample Data'!F381),'Test Sample Data'!F381&lt;35,'Test Sample Data'!F381&gt;0),'Test Sample Data'!F381-'Choose Housekeeping Genes'!G$27,35-'Choose Housekeeping Genes'!G$27),"")</f>
        <v/>
      </c>
      <c r="G381" s="132" t="str">
        <f>IF(SUM('Test Sample Data'!G$3:G$386)&gt;10,IF(AND(ISNUMBER('Test Sample Data'!G381),'Test Sample Data'!G381&lt;35,'Test Sample Data'!G381&gt;0),'Test Sample Data'!G381-'Choose Housekeeping Genes'!H$27,35-'Choose Housekeeping Genes'!H$27),"")</f>
        <v/>
      </c>
      <c r="H381" s="132" t="str">
        <f>IF(SUM('Test Sample Data'!H$3:H$386)&gt;10,IF(AND(ISNUMBER('Test Sample Data'!H381),'Test Sample Data'!H381&lt;35,'Test Sample Data'!H381&gt;0),'Test Sample Data'!H381-'Choose Housekeeping Genes'!I$27,35-'Choose Housekeeping Genes'!I$27),"")</f>
        <v/>
      </c>
      <c r="I381" s="132" t="str">
        <f>IF(SUM('Test Sample Data'!I$3:I$386)&gt;10,IF(AND(ISNUMBER('Test Sample Data'!I381),'Test Sample Data'!I381&lt;35,'Test Sample Data'!I381&gt;0),'Test Sample Data'!I381-'Choose Housekeeping Genes'!J$27,35-'Choose Housekeeping Genes'!J$27),"")</f>
        <v/>
      </c>
      <c r="J381" s="132" t="str">
        <f>IF(SUM('Test Sample Data'!J$3:J$386)&gt;10,IF(AND(ISNUMBER('Test Sample Data'!J381),'Test Sample Data'!J381&lt;35,'Test Sample Data'!J381&gt;0),'Test Sample Data'!J381-'Choose Housekeeping Genes'!K$27,35-'Choose Housekeeping Genes'!K$27),"")</f>
        <v/>
      </c>
      <c r="K381" s="132" t="str">
        <f>IF(SUM('Test Sample Data'!K$3:K$386)&gt;10,IF(AND(ISNUMBER('Test Sample Data'!K381),'Test Sample Data'!K381&lt;35,'Test Sample Data'!K381&gt;0),'Test Sample Data'!K381-'Choose Housekeeping Genes'!L$27,35-'Choose Housekeeping Genes'!L$27),"")</f>
        <v/>
      </c>
      <c r="L381" s="132" t="str">
        <f>IF(SUM('Test Sample Data'!L$3:L$386)&gt;10,IF(AND(ISNUMBER('Test Sample Data'!L381),'Test Sample Data'!L381&lt;35,'Test Sample Data'!L381&gt;0),'Test Sample Data'!L381-'Choose Housekeeping Genes'!M$27,35-'Choose Housekeeping Genes'!M$27),"")</f>
        <v/>
      </c>
      <c r="M381" s="132" t="str">
        <f>IF(SUM('Test Sample Data'!M$3:M$386)&gt;10,IF(AND(ISNUMBER('Test Sample Data'!M381),'Test Sample Data'!M381&lt;35,'Test Sample Data'!M381&gt;0),'Test Sample Data'!M381-'Choose Housekeeping Genes'!N$27,35-'Choose Housekeeping Genes'!N$27),"")</f>
        <v/>
      </c>
      <c r="N381" s="132" t="str">
        <f>IF(SUM('Test Sample Data'!N$3:N$386)&gt;10,IF(AND(ISNUMBER('Test Sample Data'!N381),'Test Sample Data'!N381&lt;35,'Test Sample Data'!N381&gt;0),'Test Sample Data'!N381-'Choose Housekeeping Genes'!O$27,35-'Choose Housekeeping Genes'!O$27),"")</f>
        <v/>
      </c>
      <c r="O381" s="132" t="str">
        <f>IF(SUM('Test Sample Data'!O$3:O$386)&gt;10,IF(AND(ISNUMBER('Test Sample Data'!O381),'Test Sample Data'!O381&lt;35,'Test Sample Data'!O381&gt;0),'Test Sample Data'!O381-'Choose Housekeeping Genes'!P$27,35-'Choose Housekeeping Genes'!P$27),"")</f>
        <v/>
      </c>
      <c r="P381" s="132" t="str">
        <f>IF(SUM('Test Sample Data'!P$3:P$386)&gt;10,IF(AND(ISNUMBER('Test Sample Data'!P381),'Test Sample Data'!P381&lt;35,'Test Sample Data'!P381&gt;0),'Test Sample Data'!P381-'Choose Housekeeping Genes'!Q$27,35-'Choose Housekeeping Genes'!Q$27),"")</f>
        <v/>
      </c>
      <c r="Q381" s="132" t="str">
        <f>IF(SUM('Test Sample Data'!Q$3:Q$386)&gt;10,IF(AND(ISNUMBER('Test Sample Data'!Q381),'Test Sample Data'!Q381&lt;35,'Test Sample Data'!Q381&gt;0),'Test Sample Data'!Q381-'Choose Housekeeping Genes'!R$27,35-'Choose Housekeeping Genes'!R$27),"")</f>
        <v/>
      </c>
      <c r="R381" s="132" t="str">
        <f>IF(SUM('Test Sample Data'!R$3:R$386)&gt;10,IF(AND(ISNUMBER('Test Sample Data'!R381),'Test Sample Data'!R381&lt;35,'Test Sample Data'!R381&gt;0),'Test Sample Data'!R381-'Choose Housekeeping Genes'!S$27,35-'Choose Housekeeping Genes'!S$27),"")</f>
        <v/>
      </c>
      <c r="S381" s="132" t="str">
        <f>IF(SUM('Test Sample Data'!S$3:S$386)&gt;10,IF(AND(ISNUMBER('Test Sample Data'!S381),'Test Sample Data'!S381&lt;35,'Test Sample Data'!S381&gt;0),'Test Sample Data'!S381-'Choose Housekeeping Genes'!T$27,35-'Choose Housekeeping Genes'!T$27),"")</f>
        <v/>
      </c>
      <c r="T381" s="132" t="str">
        <f>IF(SUM('Test Sample Data'!T$3:T$386)&gt;10,IF(AND(ISNUMBER('Test Sample Data'!T381),'Test Sample Data'!T381&lt;35,'Test Sample Data'!T381&gt;0),'Test Sample Data'!T381-'Choose Housekeeping Genes'!U$27,35-'Choose Housekeeping Genes'!U$27),"")</f>
        <v/>
      </c>
      <c r="U381" s="132" t="str">
        <f>IF(SUM('Test Sample Data'!U$3:U$386)&gt;10,IF(AND(ISNUMBER('Test Sample Data'!U381),'Test Sample Data'!U381&lt;35,'Test Sample Data'!U381&gt;0),'Test Sample Data'!U381-'Choose Housekeeping Genes'!V$27,35-'Choose Housekeeping Genes'!V$27),"")</f>
        <v/>
      </c>
      <c r="V381" s="132" t="str">
        <f>IF(SUM('Test Sample Data'!V$3:V$386)&gt;10,IF(AND(ISNUMBER('Test Sample Data'!V381),'Test Sample Data'!V381&lt;35,'Test Sample Data'!V381&gt;0),'Test Sample Data'!V381-'Choose Housekeeping Genes'!W$27,35-'Choose Housekeeping Genes'!W$27),"")</f>
        <v/>
      </c>
      <c r="W381" s="140" t="str">
        <f>'Control Sample Data'!A381</f>
        <v>RNA Spike-in</v>
      </c>
      <c r="X381" s="141" t="s">
        <v>427</v>
      </c>
      <c r="Y381" s="132" t="str">
        <f>IF(SUM('Control Sample Data'!C$3:C$386)&gt;10,IF(AND(ISNUMBER('Control Sample Data'!C381),'Control Sample Data'!C381&lt;35,'Control Sample Data'!C381&gt;0),'Control Sample Data'!C381-'Choose Housekeeping Genes'!AA$27,35-'Choose Housekeeping Genes'!AA$27),"")</f>
        <v/>
      </c>
      <c r="Z381" s="132" t="str">
        <f>IF(SUM('Control Sample Data'!D$3:D$386)&gt;10,IF(AND(ISNUMBER('Control Sample Data'!D381),'Control Sample Data'!D381&lt;35,'Control Sample Data'!D381&gt;0),'Control Sample Data'!D381-'Choose Housekeeping Genes'!AB$27,35-'Choose Housekeeping Genes'!AB$27),"")</f>
        <v/>
      </c>
      <c r="AA381" s="132" t="str">
        <f>IF(SUM('Control Sample Data'!E$3:E$386)&gt;10,IF(AND(ISNUMBER('Control Sample Data'!E381),'Control Sample Data'!E381&lt;35,'Control Sample Data'!E381&gt;0),'Control Sample Data'!E381-'Choose Housekeeping Genes'!AC$27,35-'Choose Housekeeping Genes'!AC$27),"")</f>
        <v/>
      </c>
      <c r="AB381" s="132" t="str">
        <f>IF(SUM('Control Sample Data'!F$3:F$386)&gt;10,IF(AND(ISNUMBER('Control Sample Data'!F381),'Control Sample Data'!F381&lt;35,'Control Sample Data'!F381&gt;0),'Control Sample Data'!F381-'Choose Housekeeping Genes'!AD$27,35-'Choose Housekeeping Genes'!AD$27),"")</f>
        <v/>
      </c>
      <c r="AC381" s="132" t="str">
        <f>IF(SUM('Control Sample Data'!G$3:G$386)&gt;10,IF(AND(ISNUMBER('Control Sample Data'!G381),'Control Sample Data'!G381&lt;35,'Control Sample Data'!G381&gt;0),'Control Sample Data'!G381-'Choose Housekeeping Genes'!AE$27,35-'Choose Housekeeping Genes'!AE$27),"")</f>
        <v/>
      </c>
      <c r="AD381" s="132" t="str">
        <f>IF(SUM('Control Sample Data'!H$3:H$386)&gt;10,IF(AND(ISNUMBER('Control Sample Data'!H381),'Control Sample Data'!H381&lt;35,'Control Sample Data'!H381&gt;0),'Control Sample Data'!H381-'Choose Housekeeping Genes'!AF$27,35-'Choose Housekeeping Genes'!AF$27),"")</f>
        <v/>
      </c>
      <c r="AE381" s="132" t="str">
        <f>IF(SUM('Control Sample Data'!I$3:I$386)&gt;10,IF(AND(ISNUMBER('Control Sample Data'!I381),'Control Sample Data'!I381&lt;35,'Control Sample Data'!I381&gt;0),'Control Sample Data'!I381-'Choose Housekeeping Genes'!AG$27,35-'Choose Housekeeping Genes'!AG$27),"")</f>
        <v/>
      </c>
      <c r="AF381" s="132" t="str">
        <f>IF(SUM('Control Sample Data'!J$3:J$386)&gt;10,IF(AND(ISNUMBER('Control Sample Data'!J381),'Control Sample Data'!J381&lt;35,'Control Sample Data'!J381&gt;0),'Control Sample Data'!J381-'Choose Housekeeping Genes'!AH$27,35-'Choose Housekeeping Genes'!AH$27),"")</f>
        <v/>
      </c>
      <c r="AG381" s="132" t="str">
        <f>IF(SUM('Control Sample Data'!K$3:K$386)&gt;10,IF(AND(ISNUMBER('Control Sample Data'!K381),'Control Sample Data'!K381&lt;35,'Control Sample Data'!K381&gt;0),'Control Sample Data'!K381-'Choose Housekeeping Genes'!AI$27,35-'Choose Housekeeping Genes'!AI$27),"")</f>
        <v/>
      </c>
      <c r="AH381" s="132" t="str">
        <f>IF(SUM('Control Sample Data'!L$3:L$386)&gt;10,IF(AND(ISNUMBER('Control Sample Data'!L381),'Control Sample Data'!L381&lt;35,'Control Sample Data'!L381&gt;0),'Control Sample Data'!L381-'Choose Housekeeping Genes'!AJ$27,35-'Choose Housekeeping Genes'!AJ$27),"")</f>
        <v/>
      </c>
      <c r="AI381" s="132" t="str">
        <f>IF(SUM('Control Sample Data'!M$3:M$386)&gt;10,IF(AND(ISNUMBER('Control Sample Data'!M381),'Control Sample Data'!M381&lt;35,'Control Sample Data'!M381&gt;0),'Control Sample Data'!M381-'Choose Housekeeping Genes'!AK$27,35-'Choose Housekeeping Genes'!AK$27),"")</f>
        <v/>
      </c>
      <c r="AJ381" s="132" t="str">
        <f>IF(SUM('Control Sample Data'!N$3:N$386)&gt;10,IF(AND(ISNUMBER('Control Sample Data'!N381),'Control Sample Data'!N381&lt;35,'Control Sample Data'!N381&gt;0),'Control Sample Data'!N381-'Choose Housekeeping Genes'!AL$27,35-'Choose Housekeeping Genes'!AL$27),"")</f>
        <v/>
      </c>
      <c r="AK381" s="132" t="str">
        <f>IF(SUM('Control Sample Data'!O$3:O$386)&gt;10,IF(AND(ISNUMBER('Control Sample Data'!O381),'Control Sample Data'!O381&lt;35,'Control Sample Data'!O381&gt;0),'Control Sample Data'!O381-'Choose Housekeeping Genes'!AM$27,35-'Choose Housekeeping Genes'!AM$27),"")</f>
        <v/>
      </c>
      <c r="AL381" s="132" t="str">
        <f>IF(SUM('Control Sample Data'!P$3:P$386)&gt;10,IF(AND(ISNUMBER('Control Sample Data'!P381),'Control Sample Data'!P381&lt;35,'Control Sample Data'!P381&gt;0),'Control Sample Data'!P381-'Choose Housekeeping Genes'!AN$27,35-'Choose Housekeeping Genes'!AN$27),"")</f>
        <v/>
      </c>
      <c r="AM381" s="132" t="str">
        <f>IF(SUM('Control Sample Data'!Q$3:Q$386)&gt;10,IF(AND(ISNUMBER('Control Sample Data'!Q381),'Control Sample Data'!Q381&lt;35,'Control Sample Data'!Q381&gt;0),'Control Sample Data'!Q381-'Choose Housekeeping Genes'!AO$27,35-'Choose Housekeeping Genes'!AO$27),"")</f>
        <v/>
      </c>
      <c r="AN381" s="132" t="str">
        <f>IF(SUM('Control Sample Data'!R$3:R$386)&gt;10,IF(AND(ISNUMBER('Control Sample Data'!R381),'Control Sample Data'!R381&lt;35,'Control Sample Data'!R381&gt;0),'Control Sample Data'!R381-'Choose Housekeeping Genes'!AP$27,35-'Choose Housekeeping Genes'!AP$27),"")</f>
        <v/>
      </c>
      <c r="AO381" s="132" t="str">
        <f>IF(SUM('Control Sample Data'!S$3:S$386)&gt;10,IF(AND(ISNUMBER('Control Sample Data'!S381),'Control Sample Data'!S381&lt;35,'Control Sample Data'!S381&gt;0),'Control Sample Data'!S381-'Choose Housekeeping Genes'!AQ$27,35-'Choose Housekeeping Genes'!AQ$27),"")</f>
        <v/>
      </c>
      <c r="AP381" s="132" t="str">
        <f>IF(SUM('Control Sample Data'!T$3:T$386)&gt;10,IF(AND(ISNUMBER('Control Sample Data'!T381),'Control Sample Data'!T381&lt;35,'Control Sample Data'!T381&gt;0),'Control Sample Data'!T381-'Choose Housekeeping Genes'!AR$27,35-'Choose Housekeeping Genes'!AR$27),"")</f>
        <v/>
      </c>
      <c r="AQ381" s="132" t="str">
        <f>IF(SUM('Control Sample Data'!U$3:U$386)&gt;10,IF(AND(ISNUMBER('Control Sample Data'!U381),'Control Sample Data'!U381&lt;35,'Control Sample Data'!U381&gt;0),'Control Sample Data'!U381-'Choose Housekeeping Genes'!AS$27,35-'Choose Housekeeping Genes'!AS$27),"")</f>
        <v/>
      </c>
      <c r="AR381" s="132" t="str">
        <f>IF(SUM('Control Sample Data'!V$3:V$386)&gt;10,IF(AND(ISNUMBER('Control Sample Data'!V381),'Control Sample Data'!V381&lt;35,'Control Sample Data'!V381&gt;0),'Control Sample Data'!V381-'Choose Housekeeping Genes'!AT$27,35-'Choose Housekeeping Genes'!AT$27),"")</f>
        <v/>
      </c>
      <c r="AS381" s="135" t="str">
        <f>'Control Sample Data'!A381</f>
        <v>RNA Spike-in</v>
      </c>
      <c r="AT381" s="35" t="s">
        <v>427</v>
      </c>
      <c r="AU381" s="132" t="str">
        <f ca="1">IF(ISNUMBER(C381-'Choose Housekeeping Genes'!D$17),C381-'Choose Housekeeping Genes'!D$17,"")</f>
        <v/>
      </c>
      <c r="AV381" s="132" t="str">
        <f ca="1">IF(ISNUMBER(D381-'Choose Housekeeping Genes'!E$17),D381-'Choose Housekeeping Genes'!E$17,"")</f>
        <v/>
      </c>
      <c r="AW381" s="132" t="str">
        <f ca="1">IF(ISNUMBER(E381-'Choose Housekeeping Genes'!F$17),E381-'Choose Housekeeping Genes'!F$17,"")</f>
        <v/>
      </c>
      <c r="AX381" s="132" t="str">
        <f ca="1">IF(ISNUMBER(F381-'Choose Housekeeping Genes'!G$17),F381-'Choose Housekeeping Genes'!G$17,"")</f>
        <v/>
      </c>
      <c r="AY381" s="132" t="str">
        <f ca="1">IF(ISNUMBER(G381-'Choose Housekeeping Genes'!H$17),G381-'Choose Housekeeping Genes'!H$17,"")</f>
        <v/>
      </c>
      <c r="AZ381" s="132" t="str">
        <f ca="1">IF(ISNUMBER(H381-'Choose Housekeeping Genes'!I$17),H381-'Choose Housekeeping Genes'!I$17,"")</f>
        <v/>
      </c>
      <c r="BA381" s="132" t="str">
        <f ca="1">IF(ISNUMBER(I381-'Choose Housekeeping Genes'!J$17),I381-'Choose Housekeeping Genes'!J$17,"")</f>
        <v/>
      </c>
      <c r="BB381" s="132" t="str">
        <f ca="1">IF(ISNUMBER(J381-'Choose Housekeeping Genes'!K$17),J381-'Choose Housekeeping Genes'!K$17,"")</f>
        <v/>
      </c>
      <c r="BC381" s="132" t="str">
        <f ca="1">IF(ISNUMBER(K381-'Choose Housekeeping Genes'!L$17),K381-'Choose Housekeeping Genes'!L$17,"")</f>
        <v/>
      </c>
      <c r="BD381" s="132" t="str">
        <f ca="1">IF(ISNUMBER(L381-'Choose Housekeeping Genes'!M$17),L381-'Choose Housekeeping Genes'!M$17,"")</f>
        <v/>
      </c>
      <c r="BE381" s="132" t="str">
        <f ca="1">IF(ISNUMBER(M381-'Choose Housekeeping Genes'!N$17),M381-'Choose Housekeeping Genes'!N$17,"")</f>
        <v/>
      </c>
      <c r="BF381" s="132" t="str">
        <f ca="1">IF(ISNUMBER(N381-'Choose Housekeeping Genes'!O$17),N381-'Choose Housekeeping Genes'!O$17,"")</f>
        <v/>
      </c>
      <c r="BG381" s="132" t="str">
        <f ca="1">IF(ISNUMBER(O381-'Choose Housekeeping Genes'!P$17),O381-'Choose Housekeeping Genes'!P$17,"")</f>
        <v/>
      </c>
      <c r="BH381" s="132" t="str">
        <f ca="1">IF(ISNUMBER(P381-'Choose Housekeeping Genes'!Q$17),P381-'Choose Housekeeping Genes'!Q$17,"")</f>
        <v/>
      </c>
      <c r="BI381" s="132" t="str">
        <f ca="1">IF(ISNUMBER(Q381-'Choose Housekeeping Genes'!R$17),Q381-'Choose Housekeeping Genes'!R$17,"")</f>
        <v/>
      </c>
      <c r="BJ381" s="132" t="str">
        <f ca="1">IF(ISNUMBER(R381-'Choose Housekeeping Genes'!S$17),R381-'Choose Housekeeping Genes'!S$17,"")</f>
        <v/>
      </c>
      <c r="BK381" s="132" t="str">
        <f ca="1">IF(ISNUMBER(S381-'Choose Housekeeping Genes'!T$17),S381-'Choose Housekeeping Genes'!T$17,"")</f>
        <v/>
      </c>
      <c r="BL381" s="132" t="str">
        <f ca="1">IF(ISNUMBER(T381-'Choose Housekeeping Genes'!U$17),T381-'Choose Housekeeping Genes'!U$17,"")</f>
        <v/>
      </c>
      <c r="BM381" s="132" t="str">
        <f ca="1">IF(ISNUMBER(U381-'Choose Housekeeping Genes'!V$17),U381-'Choose Housekeeping Genes'!V$17,"")</f>
        <v/>
      </c>
      <c r="BN381" s="132" t="str">
        <f ca="1">IF(ISNUMBER(V381-'Choose Housekeeping Genes'!W$17),V381-'Choose Housekeeping Genes'!W$17,"")</f>
        <v/>
      </c>
      <c r="BO381" s="142" t="str">
        <f t="shared" si="20"/>
        <v>RNA Spike-in</v>
      </c>
      <c r="BP381" s="141" t="s">
        <v>427</v>
      </c>
      <c r="BQ381" s="132" t="str">
        <f ca="1">IF(ISNUMBER(Y381-'Choose Housekeeping Genes'!AA$17),Y381-'Choose Housekeeping Genes'!AA$17,"")</f>
        <v/>
      </c>
      <c r="BR381" s="132" t="str">
        <f ca="1">IF(ISNUMBER(Z381-'Choose Housekeeping Genes'!AB$17),Z381-'Choose Housekeeping Genes'!AB$17,"")</f>
        <v/>
      </c>
      <c r="BS381" s="132" t="str">
        <f ca="1">IF(ISNUMBER(AA381-'Choose Housekeeping Genes'!AC$17),AA381-'Choose Housekeeping Genes'!AC$17,"")</f>
        <v/>
      </c>
      <c r="BT381" s="132" t="str">
        <f ca="1">IF(ISNUMBER(AB381-'Choose Housekeeping Genes'!AD$17),AB381-'Choose Housekeeping Genes'!AD$17,"")</f>
        <v/>
      </c>
      <c r="BU381" s="132" t="str">
        <f ca="1">IF(ISNUMBER(AC381-'Choose Housekeeping Genes'!AE$17),AC381-'Choose Housekeeping Genes'!AE$17,"")</f>
        <v/>
      </c>
      <c r="BV381" s="132" t="str">
        <f ca="1">IF(ISNUMBER(AD381-'Choose Housekeeping Genes'!AF$17),AD381-'Choose Housekeeping Genes'!AF$17,"")</f>
        <v/>
      </c>
      <c r="BW381" s="132" t="str">
        <f ca="1">IF(ISNUMBER(AE381-'Choose Housekeeping Genes'!AG$17),AE381-'Choose Housekeeping Genes'!AG$17,"")</f>
        <v/>
      </c>
      <c r="BX381" s="132" t="str">
        <f ca="1">IF(ISNUMBER(AF381-'Choose Housekeeping Genes'!AH$17),AF381-'Choose Housekeeping Genes'!AH$17,"")</f>
        <v/>
      </c>
      <c r="BY381" s="132" t="str">
        <f ca="1">IF(ISNUMBER(AG381-'Choose Housekeeping Genes'!AI$17),AG381-'Choose Housekeeping Genes'!AI$17,"")</f>
        <v/>
      </c>
      <c r="BZ381" s="132" t="str">
        <f ca="1">IF(ISNUMBER(AH381-'Choose Housekeeping Genes'!AJ$17),AH381-'Choose Housekeeping Genes'!AJ$17,"")</f>
        <v/>
      </c>
      <c r="CA381" s="132" t="str">
        <f ca="1">IF(ISNUMBER(AI381-'Choose Housekeeping Genes'!AK$17),AI381-'Choose Housekeeping Genes'!AK$17,"")</f>
        <v/>
      </c>
      <c r="CB381" s="132" t="str">
        <f ca="1">IF(ISNUMBER(AJ381-'Choose Housekeeping Genes'!AL$17),AJ381-'Choose Housekeeping Genes'!AL$17,"")</f>
        <v/>
      </c>
      <c r="CC381" s="132" t="str">
        <f ca="1">IF(ISNUMBER(AK381-'Choose Housekeeping Genes'!AM$17),AK381-'Choose Housekeeping Genes'!AM$17,"")</f>
        <v/>
      </c>
      <c r="CD381" s="132" t="str">
        <f ca="1">IF(ISNUMBER(AL381-'Choose Housekeeping Genes'!AN$17),AL381-'Choose Housekeeping Genes'!AN$17,"")</f>
        <v/>
      </c>
      <c r="CE381" s="132" t="str">
        <f ca="1">IF(ISNUMBER(AM381-'Choose Housekeeping Genes'!AO$17),AM381-'Choose Housekeeping Genes'!AO$17,"")</f>
        <v/>
      </c>
      <c r="CF381" s="132" t="str">
        <f ca="1">IF(ISNUMBER(AN381-'Choose Housekeeping Genes'!AP$17),AN381-'Choose Housekeeping Genes'!AP$17,"")</f>
        <v/>
      </c>
      <c r="CG381" s="132" t="str">
        <f ca="1">IF(ISNUMBER(AO381-'Choose Housekeeping Genes'!AQ$17),AO381-'Choose Housekeeping Genes'!AQ$17,"")</f>
        <v/>
      </c>
      <c r="CH381" s="132" t="str">
        <f ca="1">IF(ISNUMBER(AP381-'Choose Housekeeping Genes'!AR$17),AP381-'Choose Housekeeping Genes'!AR$17,"")</f>
        <v/>
      </c>
      <c r="CI381" s="132" t="str">
        <f ca="1">IF(ISNUMBER(AQ381-'Choose Housekeeping Genes'!AS$17),AQ381-'Choose Housekeeping Genes'!AS$17,"")</f>
        <v/>
      </c>
      <c r="CJ381" s="132" t="str">
        <f ca="1">IF(ISNUMBER(AR381-'Choose Housekeeping Genes'!AT$17),AR381-'Choose Housekeeping Genes'!AT$17,"")</f>
        <v/>
      </c>
      <c r="CK381" s="137" t="e">
        <f t="shared" ca="1" si="18"/>
        <v>#DIV/0!</v>
      </c>
      <c r="CL381" s="138" t="e">
        <f t="shared" ca="1" si="19"/>
        <v>#DIV/0!</v>
      </c>
    </row>
    <row r="382" spans="1:90" ht="12.75" x14ac:dyDescent="0.15">
      <c r="A382" s="131" t="str">
        <f>'Transcript table'!C382</f>
        <v>PPC-1</v>
      </c>
      <c r="B382" s="35" t="s">
        <v>428</v>
      </c>
      <c r="C382" s="132" t="str">
        <f>IF(SUM('Test Sample Data'!C$3:C$386)&gt;10,IF(AND(ISNUMBER('Test Sample Data'!C382),'Test Sample Data'!C382&lt;35,'Test Sample Data'!C382&gt;0),'Test Sample Data'!C382-'Choose Housekeeping Genes'!D$27,35-'Choose Housekeeping Genes'!D$27),"")</f>
        <v/>
      </c>
      <c r="D382" s="132" t="str">
        <f>IF(SUM('Test Sample Data'!D$3:D$386)&gt;10,IF(AND(ISNUMBER('Test Sample Data'!D382),'Test Sample Data'!D382&lt;35,'Test Sample Data'!D382&gt;0),'Test Sample Data'!D382-'Choose Housekeeping Genes'!E$27,35-'Choose Housekeeping Genes'!E$27),"")</f>
        <v/>
      </c>
      <c r="E382" s="132" t="str">
        <f>IF(SUM('Test Sample Data'!E$3:E$386)&gt;10,IF(AND(ISNUMBER('Test Sample Data'!E382),'Test Sample Data'!E382&lt;35,'Test Sample Data'!E382&gt;0),'Test Sample Data'!E382-'Choose Housekeeping Genes'!F$27,35-'Choose Housekeeping Genes'!F$27),"")</f>
        <v/>
      </c>
      <c r="F382" s="132" t="str">
        <f>IF(SUM('Test Sample Data'!F$3:F$386)&gt;10,IF(AND(ISNUMBER('Test Sample Data'!F382),'Test Sample Data'!F382&lt;35,'Test Sample Data'!F382&gt;0),'Test Sample Data'!F382-'Choose Housekeeping Genes'!G$27,35-'Choose Housekeeping Genes'!G$27),"")</f>
        <v/>
      </c>
      <c r="G382" s="132" t="str">
        <f>IF(SUM('Test Sample Data'!G$3:G$386)&gt;10,IF(AND(ISNUMBER('Test Sample Data'!G382),'Test Sample Data'!G382&lt;35,'Test Sample Data'!G382&gt;0),'Test Sample Data'!G382-'Choose Housekeeping Genes'!H$27,35-'Choose Housekeeping Genes'!H$27),"")</f>
        <v/>
      </c>
      <c r="H382" s="132" t="str">
        <f>IF(SUM('Test Sample Data'!H$3:H$386)&gt;10,IF(AND(ISNUMBER('Test Sample Data'!H382),'Test Sample Data'!H382&lt;35,'Test Sample Data'!H382&gt;0),'Test Sample Data'!H382-'Choose Housekeeping Genes'!I$27,35-'Choose Housekeeping Genes'!I$27),"")</f>
        <v/>
      </c>
      <c r="I382" s="132" t="str">
        <f>IF(SUM('Test Sample Data'!I$3:I$386)&gt;10,IF(AND(ISNUMBER('Test Sample Data'!I382),'Test Sample Data'!I382&lt;35,'Test Sample Data'!I382&gt;0),'Test Sample Data'!I382-'Choose Housekeeping Genes'!J$27,35-'Choose Housekeeping Genes'!J$27),"")</f>
        <v/>
      </c>
      <c r="J382" s="132" t="str">
        <f>IF(SUM('Test Sample Data'!J$3:J$386)&gt;10,IF(AND(ISNUMBER('Test Sample Data'!J382),'Test Sample Data'!J382&lt;35,'Test Sample Data'!J382&gt;0),'Test Sample Data'!J382-'Choose Housekeeping Genes'!K$27,35-'Choose Housekeeping Genes'!K$27),"")</f>
        <v/>
      </c>
      <c r="K382" s="132" t="str">
        <f>IF(SUM('Test Sample Data'!K$3:K$386)&gt;10,IF(AND(ISNUMBER('Test Sample Data'!K382),'Test Sample Data'!K382&lt;35,'Test Sample Data'!K382&gt;0),'Test Sample Data'!K382-'Choose Housekeeping Genes'!L$27,35-'Choose Housekeeping Genes'!L$27),"")</f>
        <v/>
      </c>
      <c r="L382" s="132" t="str">
        <f>IF(SUM('Test Sample Data'!L$3:L$386)&gt;10,IF(AND(ISNUMBER('Test Sample Data'!L382),'Test Sample Data'!L382&lt;35,'Test Sample Data'!L382&gt;0),'Test Sample Data'!L382-'Choose Housekeeping Genes'!M$27,35-'Choose Housekeeping Genes'!M$27),"")</f>
        <v/>
      </c>
      <c r="M382" s="132" t="str">
        <f>IF(SUM('Test Sample Data'!M$3:M$386)&gt;10,IF(AND(ISNUMBER('Test Sample Data'!M382),'Test Sample Data'!M382&lt;35,'Test Sample Data'!M382&gt;0),'Test Sample Data'!M382-'Choose Housekeeping Genes'!N$27,35-'Choose Housekeeping Genes'!N$27),"")</f>
        <v/>
      </c>
      <c r="N382" s="132" t="str">
        <f>IF(SUM('Test Sample Data'!N$3:N$386)&gt;10,IF(AND(ISNUMBER('Test Sample Data'!N382),'Test Sample Data'!N382&lt;35,'Test Sample Data'!N382&gt;0),'Test Sample Data'!N382-'Choose Housekeeping Genes'!O$27,35-'Choose Housekeeping Genes'!O$27),"")</f>
        <v/>
      </c>
      <c r="O382" s="132" t="str">
        <f>IF(SUM('Test Sample Data'!O$3:O$386)&gt;10,IF(AND(ISNUMBER('Test Sample Data'!O382),'Test Sample Data'!O382&lt;35,'Test Sample Data'!O382&gt;0),'Test Sample Data'!O382-'Choose Housekeeping Genes'!P$27,35-'Choose Housekeeping Genes'!P$27),"")</f>
        <v/>
      </c>
      <c r="P382" s="132" t="str">
        <f>IF(SUM('Test Sample Data'!P$3:P$386)&gt;10,IF(AND(ISNUMBER('Test Sample Data'!P382),'Test Sample Data'!P382&lt;35,'Test Sample Data'!P382&gt;0),'Test Sample Data'!P382-'Choose Housekeeping Genes'!Q$27,35-'Choose Housekeeping Genes'!Q$27),"")</f>
        <v/>
      </c>
      <c r="Q382" s="132" t="str">
        <f>IF(SUM('Test Sample Data'!Q$3:Q$386)&gt;10,IF(AND(ISNUMBER('Test Sample Data'!Q382),'Test Sample Data'!Q382&lt;35,'Test Sample Data'!Q382&gt;0),'Test Sample Data'!Q382-'Choose Housekeeping Genes'!R$27,35-'Choose Housekeeping Genes'!R$27),"")</f>
        <v/>
      </c>
      <c r="R382" s="132" t="str">
        <f>IF(SUM('Test Sample Data'!R$3:R$386)&gt;10,IF(AND(ISNUMBER('Test Sample Data'!R382),'Test Sample Data'!R382&lt;35,'Test Sample Data'!R382&gt;0),'Test Sample Data'!R382-'Choose Housekeeping Genes'!S$27,35-'Choose Housekeeping Genes'!S$27),"")</f>
        <v/>
      </c>
      <c r="S382" s="132" t="str">
        <f>IF(SUM('Test Sample Data'!S$3:S$386)&gt;10,IF(AND(ISNUMBER('Test Sample Data'!S382),'Test Sample Data'!S382&lt;35,'Test Sample Data'!S382&gt;0),'Test Sample Data'!S382-'Choose Housekeeping Genes'!T$27,35-'Choose Housekeeping Genes'!T$27),"")</f>
        <v/>
      </c>
      <c r="T382" s="132" t="str">
        <f>IF(SUM('Test Sample Data'!T$3:T$386)&gt;10,IF(AND(ISNUMBER('Test Sample Data'!T382),'Test Sample Data'!T382&lt;35,'Test Sample Data'!T382&gt;0),'Test Sample Data'!T382-'Choose Housekeeping Genes'!U$27,35-'Choose Housekeeping Genes'!U$27),"")</f>
        <v/>
      </c>
      <c r="U382" s="132" t="str">
        <f>IF(SUM('Test Sample Data'!U$3:U$386)&gt;10,IF(AND(ISNUMBER('Test Sample Data'!U382),'Test Sample Data'!U382&lt;35,'Test Sample Data'!U382&gt;0),'Test Sample Data'!U382-'Choose Housekeeping Genes'!V$27,35-'Choose Housekeeping Genes'!V$27),"")</f>
        <v/>
      </c>
      <c r="V382" s="132" t="str">
        <f>IF(SUM('Test Sample Data'!V$3:V$386)&gt;10,IF(AND(ISNUMBER('Test Sample Data'!V382),'Test Sample Data'!V382&lt;35,'Test Sample Data'!V382&gt;0),'Test Sample Data'!V382-'Choose Housekeeping Genes'!W$27,35-'Choose Housekeeping Genes'!W$27),"")</f>
        <v/>
      </c>
      <c r="W382" s="140" t="str">
        <f>'Control Sample Data'!A382</f>
        <v>PPC-1</v>
      </c>
      <c r="X382" s="141" t="s">
        <v>428</v>
      </c>
      <c r="Y382" s="132" t="str">
        <f>IF(SUM('Control Sample Data'!C$3:C$386)&gt;10,IF(AND(ISNUMBER('Control Sample Data'!C382),'Control Sample Data'!C382&lt;35,'Control Sample Data'!C382&gt;0),'Control Sample Data'!C382-'Choose Housekeeping Genes'!AA$27,35-'Choose Housekeeping Genes'!AA$27),"")</f>
        <v/>
      </c>
      <c r="Z382" s="132" t="str">
        <f>IF(SUM('Control Sample Data'!D$3:D$386)&gt;10,IF(AND(ISNUMBER('Control Sample Data'!D382),'Control Sample Data'!D382&lt;35,'Control Sample Data'!D382&gt;0),'Control Sample Data'!D382-'Choose Housekeeping Genes'!AB$27,35-'Choose Housekeeping Genes'!AB$27),"")</f>
        <v/>
      </c>
      <c r="AA382" s="132" t="str">
        <f>IF(SUM('Control Sample Data'!E$3:E$386)&gt;10,IF(AND(ISNUMBER('Control Sample Data'!E382),'Control Sample Data'!E382&lt;35,'Control Sample Data'!E382&gt;0),'Control Sample Data'!E382-'Choose Housekeeping Genes'!AC$27,35-'Choose Housekeeping Genes'!AC$27),"")</f>
        <v/>
      </c>
      <c r="AB382" s="132" t="str">
        <f>IF(SUM('Control Sample Data'!F$3:F$386)&gt;10,IF(AND(ISNUMBER('Control Sample Data'!F382),'Control Sample Data'!F382&lt;35,'Control Sample Data'!F382&gt;0),'Control Sample Data'!F382-'Choose Housekeeping Genes'!AD$27,35-'Choose Housekeeping Genes'!AD$27),"")</f>
        <v/>
      </c>
      <c r="AC382" s="132" t="str">
        <f>IF(SUM('Control Sample Data'!G$3:G$386)&gt;10,IF(AND(ISNUMBER('Control Sample Data'!G382),'Control Sample Data'!G382&lt;35,'Control Sample Data'!G382&gt;0),'Control Sample Data'!G382-'Choose Housekeeping Genes'!AE$27,35-'Choose Housekeeping Genes'!AE$27),"")</f>
        <v/>
      </c>
      <c r="AD382" s="132" t="str">
        <f>IF(SUM('Control Sample Data'!H$3:H$386)&gt;10,IF(AND(ISNUMBER('Control Sample Data'!H382),'Control Sample Data'!H382&lt;35,'Control Sample Data'!H382&gt;0),'Control Sample Data'!H382-'Choose Housekeeping Genes'!AF$27,35-'Choose Housekeeping Genes'!AF$27),"")</f>
        <v/>
      </c>
      <c r="AE382" s="132" t="str">
        <f>IF(SUM('Control Sample Data'!I$3:I$386)&gt;10,IF(AND(ISNUMBER('Control Sample Data'!I382),'Control Sample Data'!I382&lt;35,'Control Sample Data'!I382&gt;0),'Control Sample Data'!I382-'Choose Housekeeping Genes'!AG$27,35-'Choose Housekeeping Genes'!AG$27),"")</f>
        <v/>
      </c>
      <c r="AF382" s="132" t="str">
        <f>IF(SUM('Control Sample Data'!J$3:J$386)&gt;10,IF(AND(ISNUMBER('Control Sample Data'!J382),'Control Sample Data'!J382&lt;35,'Control Sample Data'!J382&gt;0),'Control Sample Data'!J382-'Choose Housekeeping Genes'!AH$27,35-'Choose Housekeeping Genes'!AH$27),"")</f>
        <v/>
      </c>
      <c r="AG382" s="132" t="str">
        <f>IF(SUM('Control Sample Data'!K$3:K$386)&gt;10,IF(AND(ISNUMBER('Control Sample Data'!K382),'Control Sample Data'!K382&lt;35,'Control Sample Data'!K382&gt;0),'Control Sample Data'!K382-'Choose Housekeeping Genes'!AI$27,35-'Choose Housekeeping Genes'!AI$27),"")</f>
        <v/>
      </c>
      <c r="AH382" s="132" t="str">
        <f>IF(SUM('Control Sample Data'!L$3:L$386)&gt;10,IF(AND(ISNUMBER('Control Sample Data'!L382),'Control Sample Data'!L382&lt;35,'Control Sample Data'!L382&gt;0),'Control Sample Data'!L382-'Choose Housekeeping Genes'!AJ$27,35-'Choose Housekeeping Genes'!AJ$27),"")</f>
        <v/>
      </c>
      <c r="AI382" s="132" t="str">
        <f>IF(SUM('Control Sample Data'!M$3:M$386)&gt;10,IF(AND(ISNUMBER('Control Sample Data'!M382),'Control Sample Data'!M382&lt;35,'Control Sample Data'!M382&gt;0),'Control Sample Data'!M382-'Choose Housekeeping Genes'!AK$27,35-'Choose Housekeeping Genes'!AK$27),"")</f>
        <v/>
      </c>
      <c r="AJ382" s="132" t="str">
        <f>IF(SUM('Control Sample Data'!N$3:N$386)&gt;10,IF(AND(ISNUMBER('Control Sample Data'!N382),'Control Sample Data'!N382&lt;35,'Control Sample Data'!N382&gt;0),'Control Sample Data'!N382-'Choose Housekeeping Genes'!AL$27,35-'Choose Housekeeping Genes'!AL$27),"")</f>
        <v/>
      </c>
      <c r="AK382" s="132" t="str">
        <f>IF(SUM('Control Sample Data'!O$3:O$386)&gt;10,IF(AND(ISNUMBER('Control Sample Data'!O382),'Control Sample Data'!O382&lt;35,'Control Sample Data'!O382&gt;0),'Control Sample Data'!O382-'Choose Housekeeping Genes'!AM$27,35-'Choose Housekeeping Genes'!AM$27),"")</f>
        <v/>
      </c>
      <c r="AL382" s="132" t="str">
        <f>IF(SUM('Control Sample Data'!P$3:P$386)&gt;10,IF(AND(ISNUMBER('Control Sample Data'!P382),'Control Sample Data'!P382&lt;35,'Control Sample Data'!P382&gt;0),'Control Sample Data'!P382-'Choose Housekeeping Genes'!AN$27,35-'Choose Housekeeping Genes'!AN$27),"")</f>
        <v/>
      </c>
      <c r="AM382" s="132" t="str">
        <f>IF(SUM('Control Sample Data'!Q$3:Q$386)&gt;10,IF(AND(ISNUMBER('Control Sample Data'!Q382),'Control Sample Data'!Q382&lt;35,'Control Sample Data'!Q382&gt;0),'Control Sample Data'!Q382-'Choose Housekeeping Genes'!AO$27,35-'Choose Housekeeping Genes'!AO$27),"")</f>
        <v/>
      </c>
      <c r="AN382" s="132" t="str">
        <f>IF(SUM('Control Sample Data'!R$3:R$386)&gt;10,IF(AND(ISNUMBER('Control Sample Data'!R382),'Control Sample Data'!R382&lt;35,'Control Sample Data'!R382&gt;0),'Control Sample Data'!R382-'Choose Housekeeping Genes'!AP$27,35-'Choose Housekeeping Genes'!AP$27),"")</f>
        <v/>
      </c>
      <c r="AO382" s="132" t="str">
        <f>IF(SUM('Control Sample Data'!S$3:S$386)&gt;10,IF(AND(ISNUMBER('Control Sample Data'!S382),'Control Sample Data'!S382&lt;35,'Control Sample Data'!S382&gt;0),'Control Sample Data'!S382-'Choose Housekeeping Genes'!AQ$27,35-'Choose Housekeeping Genes'!AQ$27),"")</f>
        <v/>
      </c>
      <c r="AP382" s="132" t="str">
        <f>IF(SUM('Control Sample Data'!T$3:T$386)&gt;10,IF(AND(ISNUMBER('Control Sample Data'!T382),'Control Sample Data'!T382&lt;35,'Control Sample Data'!T382&gt;0),'Control Sample Data'!T382-'Choose Housekeeping Genes'!AR$27,35-'Choose Housekeeping Genes'!AR$27),"")</f>
        <v/>
      </c>
      <c r="AQ382" s="132" t="str">
        <f>IF(SUM('Control Sample Data'!U$3:U$386)&gt;10,IF(AND(ISNUMBER('Control Sample Data'!U382),'Control Sample Data'!U382&lt;35,'Control Sample Data'!U382&gt;0),'Control Sample Data'!U382-'Choose Housekeeping Genes'!AS$27,35-'Choose Housekeeping Genes'!AS$27),"")</f>
        <v/>
      </c>
      <c r="AR382" s="132" t="str">
        <f>IF(SUM('Control Sample Data'!V$3:V$386)&gt;10,IF(AND(ISNUMBER('Control Sample Data'!V382),'Control Sample Data'!V382&lt;35,'Control Sample Data'!V382&gt;0),'Control Sample Data'!V382-'Choose Housekeeping Genes'!AT$27,35-'Choose Housekeeping Genes'!AT$27),"")</f>
        <v/>
      </c>
      <c r="AS382" s="135" t="str">
        <f>'Control Sample Data'!A382</f>
        <v>PPC-1</v>
      </c>
      <c r="AT382" s="35" t="s">
        <v>428</v>
      </c>
      <c r="AU382" s="132" t="str">
        <f ca="1">IF(ISNUMBER(C382-'Choose Housekeeping Genes'!D$17),C382-'Choose Housekeeping Genes'!D$17,"")</f>
        <v/>
      </c>
      <c r="AV382" s="132" t="str">
        <f ca="1">IF(ISNUMBER(D382-'Choose Housekeeping Genes'!E$17),D382-'Choose Housekeeping Genes'!E$17,"")</f>
        <v/>
      </c>
      <c r="AW382" s="132" t="str">
        <f ca="1">IF(ISNUMBER(E382-'Choose Housekeeping Genes'!F$17),E382-'Choose Housekeeping Genes'!F$17,"")</f>
        <v/>
      </c>
      <c r="AX382" s="132" t="str">
        <f ca="1">IF(ISNUMBER(F382-'Choose Housekeeping Genes'!G$17),F382-'Choose Housekeeping Genes'!G$17,"")</f>
        <v/>
      </c>
      <c r="AY382" s="132" t="str">
        <f ca="1">IF(ISNUMBER(G382-'Choose Housekeeping Genes'!H$17),G382-'Choose Housekeeping Genes'!H$17,"")</f>
        <v/>
      </c>
      <c r="AZ382" s="132" t="str">
        <f ca="1">IF(ISNUMBER(H382-'Choose Housekeeping Genes'!I$17),H382-'Choose Housekeeping Genes'!I$17,"")</f>
        <v/>
      </c>
      <c r="BA382" s="132" t="str">
        <f ca="1">IF(ISNUMBER(I382-'Choose Housekeeping Genes'!J$17),I382-'Choose Housekeeping Genes'!J$17,"")</f>
        <v/>
      </c>
      <c r="BB382" s="132" t="str">
        <f ca="1">IF(ISNUMBER(J382-'Choose Housekeeping Genes'!K$17),J382-'Choose Housekeeping Genes'!K$17,"")</f>
        <v/>
      </c>
      <c r="BC382" s="132" t="str">
        <f ca="1">IF(ISNUMBER(K382-'Choose Housekeeping Genes'!L$17),K382-'Choose Housekeeping Genes'!L$17,"")</f>
        <v/>
      </c>
      <c r="BD382" s="132" t="str">
        <f ca="1">IF(ISNUMBER(L382-'Choose Housekeeping Genes'!M$17),L382-'Choose Housekeeping Genes'!M$17,"")</f>
        <v/>
      </c>
      <c r="BE382" s="132" t="str">
        <f ca="1">IF(ISNUMBER(M382-'Choose Housekeeping Genes'!N$17),M382-'Choose Housekeeping Genes'!N$17,"")</f>
        <v/>
      </c>
      <c r="BF382" s="132" t="str">
        <f ca="1">IF(ISNUMBER(N382-'Choose Housekeeping Genes'!O$17),N382-'Choose Housekeeping Genes'!O$17,"")</f>
        <v/>
      </c>
      <c r="BG382" s="132" t="str">
        <f ca="1">IF(ISNUMBER(O382-'Choose Housekeeping Genes'!P$17),O382-'Choose Housekeeping Genes'!P$17,"")</f>
        <v/>
      </c>
      <c r="BH382" s="132" t="str">
        <f ca="1">IF(ISNUMBER(P382-'Choose Housekeeping Genes'!Q$17),P382-'Choose Housekeeping Genes'!Q$17,"")</f>
        <v/>
      </c>
      <c r="BI382" s="132" t="str">
        <f ca="1">IF(ISNUMBER(Q382-'Choose Housekeeping Genes'!R$17),Q382-'Choose Housekeeping Genes'!R$17,"")</f>
        <v/>
      </c>
      <c r="BJ382" s="132" t="str">
        <f ca="1">IF(ISNUMBER(R382-'Choose Housekeeping Genes'!S$17),R382-'Choose Housekeeping Genes'!S$17,"")</f>
        <v/>
      </c>
      <c r="BK382" s="132" t="str">
        <f ca="1">IF(ISNUMBER(S382-'Choose Housekeeping Genes'!T$17),S382-'Choose Housekeeping Genes'!T$17,"")</f>
        <v/>
      </c>
      <c r="BL382" s="132" t="str">
        <f ca="1">IF(ISNUMBER(T382-'Choose Housekeeping Genes'!U$17),T382-'Choose Housekeeping Genes'!U$17,"")</f>
        <v/>
      </c>
      <c r="BM382" s="132" t="str">
        <f ca="1">IF(ISNUMBER(U382-'Choose Housekeeping Genes'!V$17),U382-'Choose Housekeeping Genes'!V$17,"")</f>
        <v/>
      </c>
      <c r="BN382" s="132" t="str">
        <f ca="1">IF(ISNUMBER(V382-'Choose Housekeeping Genes'!W$17),V382-'Choose Housekeeping Genes'!W$17,"")</f>
        <v/>
      </c>
      <c r="BO382" s="142" t="str">
        <f t="shared" si="20"/>
        <v>PPC-1</v>
      </c>
      <c r="BP382" s="141" t="s">
        <v>428</v>
      </c>
      <c r="BQ382" s="132" t="str">
        <f ca="1">IF(ISNUMBER(Y382-'Choose Housekeeping Genes'!AA$17),Y382-'Choose Housekeeping Genes'!AA$17,"")</f>
        <v/>
      </c>
      <c r="BR382" s="132" t="str">
        <f ca="1">IF(ISNUMBER(Z382-'Choose Housekeeping Genes'!AB$17),Z382-'Choose Housekeeping Genes'!AB$17,"")</f>
        <v/>
      </c>
      <c r="BS382" s="132" t="str">
        <f ca="1">IF(ISNUMBER(AA382-'Choose Housekeeping Genes'!AC$17),AA382-'Choose Housekeeping Genes'!AC$17,"")</f>
        <v/>
      </c>
      <c r="BT382" s="132" t="str">
        <f ca="1">IF(ISNUMBER(AB382-'Choose Housekeeping Genes'!AD$17),AB382-'Choose Housekeeping Genes'!AD$17,"")</f>
        <v/>
      </c>
      <c r="BU382" s="132" t="str">
        <f ca="1">IF(ISNUMBER(AC382-'Choose Housekeeping Genes'!AE$17),AC382-'Choose Housekeeping Genes'!AE$17,"")</f>
        <v/>
      </c>
      <c r="BV382" s="132" t="str">
        <f ca="1">IF(ISNUMBER(AD382-'Choose Housekeeping Genes'!AF$17),AD382-'Choose Housekeeping Genes'!AF$17,"")</f>
        <v/>
      </c>
      <c r="BW382" s="132" t="str">
        <f ca="1">IF(ISNUMBER(AE382-'Choose Housekeeping Genes'!AG$17),AE382-'Choose Housekeeping Genes'!AG$17,"")</f>
        <v/>
      </c>
      <c r="BX382" s="132" t="str">
        <f ca="1">IF(ISNUMBER(AF382-'Choose Housekeeping Genes'!AH$17),AF382-'Choose Housekeeping Genes'!AH$17,"")</f>
        <v/>
      </c>
      <c r="BY382" s="132" t="str">
        <f ca="1">IF(ISNUMBER(AG382-'Choose Housekeeping Genes'!AI$17),AG382-'Choose Housekeeping Genes'!AI$17,"")</f>
        <v/>
      </c>
      <c r="BZ382" s="132" t="str">
        <f ca="1">IF(ISNUMBER(AH382-'Choose Housekeeping Genes'!AJ$17),AH382-'Choose Housekeeping Genes'!AJ$17,"")</f>
        <v/>
      </c>
      <c r="CA382" s="132" t="str">
        <f ca="1">IF(ISNUMBER(AI382-'Choose Housekeeping Genes'!AK$17),AI382-'Choose Housekeeping Genes'!AK$17,"")</f>
        <v/>
      </c>
      <c r="CB382" s="132" t="str">
        <f ca="1">IF(ISNUMBER(AJ382-'Choose Housekeeping Genes'!AL$17),AJ382-'Choose Housekeeping Genes'!AL$17,"")</f>
        <v/>
      </c>
      <c r="CC382" s="132" t="str">
        <f ca="1">IF(ISNUMBER(AK382-'Choose Housekeeping Genes'!AM$17),AK382-'Choose Housekeeping Genes'!AM$17,"")</f>
        <v/>
      </c>
      <c r="CD382" s="132" t="str">
        <f ca="1">IF(ISNUMBER(AL382-'Choose Housekeeping Genes'!AN$17),AL382-'Choose Housekeeping Genes'!AN$17,"")</f>
        <v/>
      </c>
      <c r="CE382" s="132" t="str">
        <f ca="1">IF(ISNUMBER(AM382-'Choose Housekeeping Genes'!AO$17),AM382-'Choose Housekeeping Genes'!AO$17,"")</f>
        <v/>
      </c>
      <c r="CF382" s="132" t="str">
        <f ca="1">IF(ISNUMBER(AN382-'Choose Housekeeping Genes'!AP$17),AN382-'Choose Housekeeping Genes'!AP$17,"")</f>
        <v/>
      </c>
      <c r="CG382" s="132" t="str">
        <f ca="1">IF(ISNUMBER(AO382-'Choose Housekeeping Genes'!AQ$17),AO382-'Choose Housekeeping Genes'!AQ$17,"")</f>
        <v/>
      </c>
      <c r="CH382" s="132" t="str">
        <f ca="1">IF(ISNUMBER(AP382-'Choose Housekeeping Genes'!AR$17),AP382-'Choose Housekeeping Genes'!AR$17,"")</f>
        <v/>
      </c>
      <c r="CI382" s="132" t="str">
        <f ca="1">IF(ISNUMBER(AQ382-'Choose Housekeeping Genes'!AS$17),AQ382-'Choose Housekeeping Genes'!AS$17,"")</f>
        <v/>
      </c>
      <c r="CJ382" s="132" t="str">
        <f ca="1">IF(ISNUMBER(AR382-'Choose Housekeeping Genes'!AT$17),AR382-'Choose Housekeeping Genes'!AT$17,"")</f>
        <v/>
      </c>
      <c r="CK382" s="137" t="e">
        <f t="shared" ca="1" si="18"/>
        <v>#DIV/0!</v>
      </c>
      <c r="CL382" s="138" t="e">
        <f t="shared" ca="1" si="19"/>
        <v>#DIV/0!</v>
      </c>
    </row>
    <row r="383" spans="1:90" ht="12.75" x14ac:dyDescent="0.15">
      <c r="A383" s="131" t="str">
        <f>'Transcript table'!C383</f>
        <v>PPC-2</v>
      </c>
      <c r="B383" s="35" t="s">
        <v>429</v>
      </c>
      <c r="C383" s="132" t="str">
        <f>IF(SUM('Test Sample Data'!C$3:C$386)&gt;10,IF(AND(ISNUMBER('Test Sample Data'!C383),'Test Sample Data'!C383&lt;35,'Test Sample Data'!C383&gt;0),'Test Sample Data'!C383-'Choose Housekeeping Genes'!D$27,35-'Choose Housekeeping Genes'!D$27),"")</f>
        <v/>
      </c>
      <c r="D383" s="132" t="str">
        <f>IF(SUM('Test Sample Data'!D$3:D$386)&gt;10,IF(AND(ISNUMBER('Test Sample Data'!D383),'Test Sample Data'!D383&lt;35,'Test Sample Data'!D383&gt;0),'Test Sample Data'!D383-'Choose Housekeeping Genes'!E$27,35-'Choose Housekeeping Genes'!E$27),"")</f>
        <v/>
      </c>
      <c r="E383" s="132" t="str">
        <f>IF(SUM('Test Sample Data'!E$3:E$386)&gt;10,IF(AND(ISNUMBER('Test Sample Data'!E383),'Test Sample Data'!E383&lt;35,'Test Sample Data'!E383&gt;0),'Test Sample Data'!E383-'Choose Housekeeping Genes'!F$27,35-'Choose Housekeeping Genes'!F$27),"")</f>
        <v/>
      </c>
      <c r="F383" s="132" t="str">
        <f>IF(SUM('Test Sample Data'!F$3:F$386)&gt;10,IF(AND(ISNUMBER('Test Sample Data'!F383),'Test Sample Data'!F383&lt;35,'Test Sample Data'!F383&gt;0),'Test Sample Data'!F383-'Choose Housekeeping Genes'!G$27,35-'Choose Housekeeping Genes'!G$27),"")</f>
        <v/>
      </c>
      <c r="G383" s="132" t="str">
        <f>IF(SUM('Test Sample Data'!G$3:G$386)&gt;10,IF(AND(ISNUMBER('Test Sample Data'!G383),'Test Sample Data'!G383&lt;35,'Test Sample Data'!G383&gt;0),'Test Sample Data'!G383-'Choose Housekeeping Genes'!H$27,35-'Choose Housekeeping Genes'!H$27),"")</f>
        <v/>
      </c>
      <c r="H383" s="132" t="str">
        <f>IF(SUM('Test Sample Data'!H$3:H$386)&gt;10,IF(AND(ISNUMBER('Test Sample Data'!H383),'Test Sample Data'!H383&lt;35,'Test Sample Data'!H383&gt;0),'Test Sample Data'!H383-'Choose Housekeeping Genes'!I$27,35-'Choose Housekeeping Genes'!I$27),"")</f>
        <v/>
      </c>
      <c r="I383" s="132" t="str">
        <f>IF(SUM('Test Sample Data'!I$3:I$386)&gt;10,IF(AND(ISNUMBER('Test Sample Data'!I383),'Test Sample Data'!I383&lt;35,'Test Sample Data'!I383&gt;0),'Test Sample Data'!I383-'Choose Housekeeping Genes'!J$27,35-'Choose Housekeeping Genes'!J$27),"")</f>
        <v/>
      </c>
      <c r="J383" s="132" t="str">
        <f>IF(SUM('Test Sample Data'!J$3:J$386)&gt;10,IF(AND(ISNUMBER('Test Sample Data'!J383),'Test Sample Data'!J383&lt;35,'Test Sample Data'!J383&gt;0),'Test Sample Data'!J383-'Choose Housekeeping Genes'!K$27,35-'Choose Housekeeping Genes'!K$27),"")</f>
        <v/>
      </c>
      <c r="K383" s="132" t="str">
        <f>IF(SUM('Test Sample Data'!K$3:K$386)&gt;10,IF(AND(ISNUMBER('Test Sample Data'!K383),'Test Sample Data'!K383&lt;35,'Test Sample Data'!K383&gt;0),'Test Sample Data'!K383-'Choose Housekeeping Genes'!L$27,35-'Choose Housekeeping Genes'!L$27),"")</f>
        <v/>
      </c>
      <c r="L383" s="132" t="str">
        <f>IF(SUM('Test Sample Data'!L$3:L$386)&gt;10,IF(AND(ISNUMBER('Test Sample Data'!L383),'Test Sample Data'!L383&lt;35,'Test Sample Data'!L383&gt;0),'Test Sample Data'!L383-'Choose Housekeeping Genes'!M$27,35-'Choose Housekeeping Genes'!M$27),"")</f>
        <v/>
      </c>
      <c r="M383" s="132" t="str">
        <f>IF(SUM('Test Sample Data'!M$3:M$386)&gt;10,IF(AND(ISNUMBER('Test Sample Data'!M383),'Test Sample Data'!M383&lt;35,'Test Sample Data'!M383&gt;0),'Test Sample Data'!M383-'Choose Housekeeping Genes'!N$27,35-'Choose Housekeeping Genes'!N$27),"")</f>
        <v/>
      </c>
      <c r="N383" s="132" t="str">
        <f>IF(SUM('Test Sample Data'!N$3:N$386)&gt;10,IF(AND(ISNUMBER('Test Sample Data'!N383),'Test Sample Data'!N383&lt;35,'Test Sample Data'!N383&gt;0),'Test Sample Data'!N383-'Choose Housekeeping Genes'!O$27,35-'Choose Housekeeping Genes'!O$27),"")</f>
        <v/>
      </c>
      <c r="O383" s="132" t="str">
        <f>IF(SUM('Test Sample Data'!O$3:O$386)&gt;10,IF(AND(ISNUMBER('Test Sample Data'!O383),'Test Sample Data'!O383&lt;35,'Test Sample Data'!O383&gt;0),'Test Sample Data'!O383-'Choose Housekeeping Genes'!P$27,35-'Choose Housekeeping Genes'!P$27),"")</f>
        <v/>
      </c>
      <c r="P383" s="132" t="str">
        <f>IF(SUM('Test Sample Data'!P$3:P$386)&gt;10,IF(AND(ISNUMBER('Test Sample Data'!P383),'Test Sample Data'!P383&lt;35,'Test Sample Data'!P383&gt;0),'Test Sample Data'!P383-'Choose Housekeeping Genes'!Q$27,35-'Choose Housekeeping Genes'!Q$27),"")</f>
        <v/>
      </c>
      <c r="Q383" s="132" t="str">
        <f>IF(SUM('Test Sample Data'!Q$3:Q$386)&gt;10,IF(AND(ISNUMBER('Test Sample Data'!Q383),'Test Sample Data'!Q383&lt;35,'Test Sample Data'!Q383&gt;0),'Test Sample Data'!Q383-'Choose Housekeeping Genes'!R$27,35-'Choose Housekeeping Genes'!R$27),"")</f>
        <v/>
      </c>
      <c r="R383" s="132" t="str">
        <f>IF(SUM('Test Sample Data'!R$3:R$386)&gt;10,IF(AND(ISNUMBER('Test Sample Data'!R383),'Test Sample Data'!R383&lt;35,'Test Sample Data'!R383&gt;0),'Test Sample Data'!R383-'Choose Housekeeping Genes'!S$27,35-'Choose Housekeeping Genes'!S$27),"")</f>
        <v/>
      </c>
      <c r="S383" s="132" t="str">
        <f>IF(SUM('Test Sample Data'!S$3:S$386)&gt;10,IF(AND(ISNUMBER('Test Sample Data'!S383),'Test Sample Data'!S383&lt;35,'Test Sample Data'!S383&gt;0),'Test Sample Data'!S383-'Choose Housekeeping Genes'!T$27,35-'Choose Housekeeping Genes'!T$27),"")</f>
        <v/>
      </c>
      <c r="T383" s="132" t="str">
        <f>IF(SUM('Test Sample Data'!T$3:T$386)&gt;10,IF(AND(ISNUMBER('Test Sample Data'!T383),'Test Sample Data'!T383&lt;35,'Test Sample Data'!T383&gt;0),'Test Sample Data'!T383-'Choose Housekeeping Genes'!U$27,35-'Choose Housekeeping Genes'!U$27),"")</f>
        <v/>
      </c>
      <c r="U383" s="132" t="str">
        <f>IF(SUM('Test Sample Data'!U$3:U$386)&gt;10,IF(AND(ISNUMBER('Test Sample Data'!U383),'Test Sample Data'!U383&lt;35,'Test Sample Data'!U383&gt;0),'Test Sample Data'!U383-'Choose Housekeeping Genes'!V$27,35-'Choose Housekeeping Genes'!V$27),"")</f>
        <v/>
      </c>
      <c r="V383" s="132" t="str">
        <f>IF(SUM('Test Sample Data'!V$3:V$386)&gt;10,IF(AND(ISNUMBER('Test Sample Data'!V383),'Test Sample Data'!V383&lt;35,'Test Sample Data'!V383&gt;0),'Test Sample Data'!V383-'Choose Housekeeping Genes'!W$27,35-'Choose Housekeeping Genes'!W$27),"")</f>
        <v/>
      </c>
      <c r="W383" s="140" t="str">
        <f>'Control Sample Data'!A383</f>
        <v>PPC-2</v>
      </c>
      <c r="X383" s="141" t="s">
        <v>429</v>
      </c>
      <c r="Y383" s="132" t="str">
        <f>IF(SUM('Control Sample Data'!C$3:C$386)&gt;10,IF(AND(ISNUMBER('Control Sample Data'!C383),'Control Sample Data'!C383&lt;35,'Control Sample Data'!C383&gt;0),'Control Sample Data'!C383-'Choose Housekeeping Genes'!AA$27,35-'Choose Housekeeping Genes'!AA$27),"")</f>
        <v/>
      </c>
      <c r="Z383" s="132" t="str">
        <f>IF(SUM('Control Sample Data'!D$3:D$386)&gt;10,IF(AND(ISNUMBER('Control Sample Data'!D383),'Control Sample Data'!D383&lt;35,'Control Sample Data'!D383&gt;0),'Control Sample Data'!D383-'Choose Housekeeping Genes'!AB$27,35-'Choose Housekeeping Genes'!AB$27),"")</f>
        <v/>
      </c>
      <c r="AA383" s="132" t="str">
        <f>IF(SUM('Control Sample Data'!E$3:E$386)&gt;10,IF(AND(ISNUMBER('Control Sample Data'!E383),'Control Sample Data'!E383&lt;35,'Control Sample Data'!E383&gt;0),'Control Sample Data'!E383-'Choose Housekeeping Genes'!AC$27,35-'Choose Housekeeping Genes'!AC$27),"")</f>
        <v/>
      </c>
      <c r="AB383" s="132" t="str">
        <f>IF(SUM('Control Sample Data'!F$3:F$386)&gt;10,IF(AND(ISNUMBER('Control Sample Data'!F383),'Control Sample Data'!F383&lt;35,'Control Sample Data'!F383&gt;0),'Control Sample Data'!F383-'Choose Housekeeping Genes'!AD$27,35-'Choose Housekeeping Genes'!AD$27),"")</f>
        <v/>
      </c>
      <c r="AC383" s="132" t="str">
        <f>IF(SUM('Control Sample Data'!G$3:G$386)&gt;10,IF(AND(ISNUMBER('Control Sample Data'!G383),'Control Sample Data'!G383&lt;35,'Control Sample Data'!G383&gt;0),'Control Sample Data'!G383-'Choose Housekeeping Genes'!AE$27,35-'Choose Housekeeping Genes'!AE$27),"")</f>
        <v/>
      </c>
      <c r="AD383" s="132" t="str">
        <f>IF(SUM('Control Sample Data'!H$3:H$386)&gt;10,IF(AND(ISNUMBER('Control Sample Data'!H383),'Control Sample Data'!H383&lt;35,'Control Sample Data'!H383&gt;0),'Control Sample Data'!H383-'Choose Housekeeping Genes'!AF$27,35-'Choose Housekeeping Genes'!AF$27),"")</f>
        <v/>
      </c>
      <c r="AE383" s="132" t="str">
        <f>IF(SUM('Control Sample Data'!I$3:I$386)&gt;10,IF(AND(ISNUMBER('Control Sample Data'!I383),'Control Sample Data'!I383&lt;35,'Control Sample Data'!I383&gt;0),'Control Sample Data'!I383-'Choose Housekeeping Genes'!AG$27,35-'Choose Housekeeping Genes'!AG$27),"")</f>
        <v/>
      </c>
      <c r="AF383" s="132" t="str">
        <f>IF(SUM('Control Sample Data'!J$3:J$386)&gt;10,IF(AND(ISNUMBER('Control Sample Data'!J383),'Control Sample Data'!J383&lt;35,'Control Sample Data'!J383&gt;0),'Control Sample Data'!J383-'Choose Housekeeping Genes'!AH$27,35-'Choose Housekeeping Genes'!AH$27),"")</f>
        <v/>
      </c>
      <c r="AG383" s="132" t="str">
        <f>IF(SUM('Control Sample Data'!K$3:K$386)&gt;10,IF(AND(ISNUMBER('Control Sample Data'!K383),'Control Sample Data'!K383&lt;35,'Control Sample Data'!K383&gt;0),'Control Sample Data'!K383-'Choose Housekeeping Genes'!AI$27,35-'Choose Housekeeping Genes'!AI$27),"")</f>
        <v/>
      </c>
      <c r="AH383" s="132" t="str">
        <f>IF(SUM('Control Sample Data'!L$3:L$386)&gt;10,IF(AND(ISNUMBER('Control Sample Data'!L383),'Control Sample Data'!L383&lt;35,'Control Sample Data'!L383&gt;0),'Control Sample Data'!L383-'Choose Housekeeping Genes'!AJ$27,35-'Choose Housekeeping Genes'!AJ$27),"")</f>
        <v/>
      </c>
      <c r="AI383" s="132" t="str">
        <f>IF(SUM('Control Sample Data'!M$3:M$386)&gt;10,IF(AND(ISNUMBER('Control Sample Data'!M383),'Control Sample Data'!M383&lt;35,'Control Sample Data'!M383&gt;0),'Control Sample Data'!M383-'Choose Housekeeping Genes'!AK$27,35-'Choose Housekeeping Genes'!AK$27),"")</f>
        <v/>
      </c>
      <c r="AJ383" s="132" t="str">
        <f>IF(SUM('Control Sample Data'!N$3:N$386)&gt;10,IF(AND(ISNUMBER('Control Sample Data'!N383),'Control Sample Data'!N383&lt;35,'Control Sample Data'!N383&gt;0),'Control Sample Data'!N383-'Choose Housekeeping Genes'!AL$27,35-'Choose Housekeeping Genes'!AL$27),"")</f>
        <v/>
      </c>
      <c r="AK383" s="132" t="str">
        <f>IF(SUM('Control Sample Data'!O$3:O$386)&gt;10,IF(AND(ISNUMBER('Control Sample Data'!O383),'Control Sample Data'!O383&lt;35,'Control Sample Data'!O383&gt;0),'Control Sample Data'!O383-'Choose Housekeeping Genes'!AM$27,35-'Choose Housekeeping Genes'!AM$27),"")</f>
        <v/>
      </c>
      <c r="AL383" s="132" t="str">
        <f>IF(SUM('Control Sample Data'!P$3:P$386)&gt;10,IF(AND(ISNUMBER('Control Sample Data'!P383),'Control Sample Data'!P383&lt;35,'Control Sample Data'!P383&gt;0),'Control Sample Data'!P383-'Choose Housekeeping Genes'!AN$27,35-'Choose Housekeeping Genes'!AN$27),"")</f>
        <v/>
      </c>
      <c r="AM383" s="132" t="str">
        <f>IF(SUM('Control Sample Data'!Q$3:Q$386)&gt;10,IF(AND(ISNUMBER('Control Sample Data'!Q383),'Control Sample Data'!Q383&lt;35,'Control Sample Data'!Q383&gt;0),'Control Sample Data'!Q383-'Choose Housekeeping Genes'!AO$27,35-'Choose Housekeeping Genes'!AO$27),"")</f>
        <v/>
      </c>
      <c r="AN383" s="132" t="str">
        <f>IF(SUM('Control Sample Data'!R$3:R$386)&gt;10,IF(AND(ISNUMBER('Control Sample Data'!R383),'Control Sample Data'!R383&lt;35,'Control Sample Data'!R383&gt;0),'Control Sample Data'!R383-'Choose Housekeeping Genes'!AP$27,35-'Choose Housekeeping Genes'!AP$27),"")</f>
        <v/>
      </c>
      <c r="AO383" s="132" t="str">
        <f>IF(SUM('Control Sample Data'!S$3:S$386)&gt;10,IF(AND(ISNUMBER('Control Sample Data'!S383),'Control Sample Data'!S383&lt;35,'Control Sample Data'!S383&gt;0),'Control Sample Data'!S383-'Choose Housekeeping Genes'!AQ$27,35-'Choose Housekeeping Genes'!AQ$27),"")</f>
        <v/>
      </c>
      <c r="AP383" s="132" t="str">
        <f>IF(SUM('Control Sample Data'!T$3:T$386)&gt;10,IF(AND(ISNUMBER('Control Sample Data'!T383),'Control Sample Data'!T383&lt;35,'Control Sample Data'!T383&gt;0),'Control Sample Data'!T383-'Choose Housekeeping Genes'!AR$27,35-'Choose Housekeeping Genes'!AR$27),"")</f>
        <v/>
      </c>
      <c r="AQ383" s="132" t="str">
        <f>IF(SUM('Control Sample Data'!U$3:U$386)&gt;10,IF(AND(ISNUMBER('Control Sample Data'!U383),'Control Sample Data'!U383&lt;35,'Control Sample Data'!U383&gt;0),'Control Sample Data'!U383-'Choose Housekeeping Genes'!AS$27,35-'Choose Housekeeping Genes'!AS$27),"")</f>
        <v/>
      </c>
      <c r="AR383" s="132" t="str">
        <f>IF(SUM('Control Sample Data'!V$3:V$386)&gt;10,IF(AND(ISNUMBER('Control Sample Data'!V383),'Control Sample Data'!V383&lt;35,'Control Sample Data'!V383&gt;0),'Control Sample Data'!V383-'Choose Housekeeping Genes'!AT$27,35-'Choose Housekeeping Genes'!AT$27),"")</f>
        <v/>
      </c>
      <c r="AS383" s="135" t="str">
        <f>'Control Sample Data'!A383</f>
        <v>PPC-2</v>
      </c>
      <c r="AT383" s="35" t="s">
        <v>429</v>
      </c>
      <c r="AU383" s="132" t="str">
        <f ca="1">IF(ISNUMBER(C383-'Choose Housekeeping Genes'!D$17),C383-'Choose Housekeeping Genes'!D$17,"")</f>
        <v/>
      </c>
      <c r="AV383" s="132" t="str">
        <f ca="1">IF(ISNUMBER(D383-'Choose Housekeeping Genes'!E$17),D383-'Choose Housekeeping Genes'!E$17,"")</f>
        <v/>
      </c>
      <c r="AW383" s="132" t="str">
        <f ca="1">IF(ISNUMBER(E383-'Choose Housekeeping Genes'!F$17),E383-'Choose Housekeeping Genes'!F$17,"")</f>
        <v/>
      </c>
      <c r="AX383" s="132" t="str">
        <f ca="1">IF(ISNUMBER(F383-'Choose Housekeeping Genes'!G$17),F383-'Choose Housekeeping Genes'!G$17,"")</f>
        <v/>
      </c>
      <c r="AY383" s="132" t="str">
        <f ca="1">IF(ISNUMBER(G383-'Choose Housekeeping Genes'!H$17),G383-'Choose Housekeeping Genes'!H$17,"")</f>
        <v/>
      </c>
      <c r="AZ383" s="132" t="str">
        <f ca="1">IF(ISNUMBER(H383-'Choose Housekeeping Genes'!I$17),H383-'Choose Housekeeping Genes'!I$17,"")</f>
        <v/>
      </c>
      <c r="BA383" s="132" t="str">
        <f ca="1">IF(ISNUMBER(I383-'Choose Housekeeping Genes'!J$17),I383-'Choose Housekeeping Genes'!J$17,"")</f>
        <v/>
      </c>
      <c r="BB383" s="132" t="str">
        <f ca="1">IF(ISNUMBER(J383-'Choose Housekeeping Genes'!K$17),J383-'Choose Housekeeping Genes'!K$17,"")</f>
        <v/>
      </c>
      <c r="BC383" s="132" t="str">
        <f ca="1">IF(ISNUMBER(K383-'Choose Housekeeping Genes'!L$17),K383-'Choose Housekeeping Genes'!L$17,"")</f>
        <v/>
      </c>
      <c r="BD383" s="132" t="str">
        <f ca="1">IF(ISNUMBER(L383-'Choose Housekeeping Genes'!M$17),L383-'Choose Housekeeping Genes'!M$17,"")</f>
        <v/>
      </c>
      <c r="BE383" s="132" t="str">
        <f ca="1">IF(ISNUMBER(M383-'Choose Housekeeping Genes'!N$17),M383-'Choose Housekeeping Genes'!N$17,"")</f>
        <v/>
      </c>
      <c r="BF383" s="132" t="str">
        <f ca="1">IF(ISNUMBER(N383-'Choose Housekeeping Genes'!O$17),N383-'Choose Housekeeping Genes'!O$17,"")</f>
        <v/>
      </c>
      <c r="BG383" s="132" t="str">
        <f ca="1">IF(ISNUMBER(O383-'Choose Housekeeping Genes'!P$17),O383-'Choose Housekeeping Genes'!P$17,"")</f>
        <v/>
      </c>
      <c r="BH383" s="132" t="str">
        <f ca="1">IF(ISNUMBER(P383-'Choose Housekeeping Genes'!Q$17),P383-'Choose Housekeeping Genes'!Q$17,"")</f>
        <v/>
      </c>
      <c r="BI383" s="132" t="str">
        <f ca="1">IF(ISNUMBER(Q383-'Choose Housekeeping Genes'!R$17),Q383-'Choose Housekeeping Genes'!R$17,"")</f>
        <v/>
      </c>
      <c r="BJ383" s="132" t="str">
        <f ca="1">IF(ISNUMBER(R383-'Choose Housekeeping Genes'!S$17),R383-'Choose Housekeeping Genes'!S$17,"")</f>
        <v/>
      </c>
      <c r="BK383" s="132" t="str">
        <f ca="1">IF(ISNUMBER(S383-'Choose Housekeeping Genes'!T$17),S383-'Choose Housekeeping Genes'!T$17,"")</f>
        <v/>
      </c>
      <c r="BL383" s="132" t="str">
        <f ca="1">IF(ISNUMBER(T383-'Choose Housekeeping Genes'!U$17),T383-'Choose Housekeeping Genes'!U$17,"")</f>
        <v/>
      </c>
      <c r="BM383" s="132" t="str">
        <f ca="1">IF(ISNUMBER(U383-'Choose Housekeeping Genes'!V$17),U383-'Choose Housekeeping Genes'!V$17,"")</f>
        <v/>
      </c>
      <c r="BN383" s="132" t="str">
        <f ca="1">IF(ISNUMBER(V383-'Choose Housekeeping Genes'!W$17),V383-'Choose Housekeeping Genes'!W$17,"")</f>
        <v/>
      </c>
      <c r="BO383" s="142" t="str">
        <f t="shared" si="20"/>
        <v>PPC-2</v>
      </c>
      <c r="BP383" s="141" t="s">
        <v>429</v>
      </c>
      <c r="BQ383" s="132" t="str">
        <f ca="1">IF(ISNUMBER(Y383-'Choose Housekeeping Genes'!AA$17),Y383-'Choose Housekeeping Genes'!AA$17,"")</f>
        <v/>
      </c>
      <c r="BR383" s="132" t="str">
        <f ca="1">IF(ISNUMBER(Z383-'Choose Housekeeping Genes'!AB$17),Z383-'Choose Housekeeping Genes'!AB$17,"")</f>
        <v/>
      </c>
      <c r="BS383" s="132" t="str">
        <f ca="1">IF(ISNUMBER(AA383-'Choose Housekeeping Genes'!AC$17),AA383-'Choose Housekeeping Genes'!AC$17,"")</f>
        <v/>
      </c>
      <c r="BT383" s="132" t="str">
        <f ca="1">IF(ISNUMBER(AB383-'Choose Housekeeping Genes'!AD$17),AB383-'Choose Housekeeping Genes'!AD$17,"")</f>
        <v/>
      </c>
      <c r="BU383" s="132" t="str">
        <f ca="1">IF(ISNUMBER(AC383-'Choose Housekeeping Genes'!AE$17),AC383-'Choose Housekeeping Genes'!AE$17,"")</f>
        <v/>
      </c>
      <c r="BV383" s="132" t="str">
        <f ca="1">IF(ISNUMBER(AD383-'Choose Housekeeping Genes'!AF$17),AD383-'Choose Housekeeping Genes'!AF$17,"")</f>
        <v/>
      </c>
      <c r="BW383" s="132" t="str">
        <f ca="1">IF(ISNUMBER(AE383-'Choose Housekeeping Genes'!AG$17),AE383-'Choose Housekeeping Genes'!AG$17,"")</f>
        <v/>
      </c>
      <c r="BX383" s="132" t="str">
        <f ca="1">IF(ISNUMBER(AF383-'Choose Housekeeping Genes'!AH$17),AF383-'Choose Housekeeping Genes'!AH$17,"")</f>
        <v/>
      </c>
      <c r="BY383" s="132" t="str">
        <f ca="1">IF(ISNUMBER(AG383-'Choose Housekeeping Genes'!AI$17),AG383-'Choose Housekeeping Genes'!AI$17,"")</f>
        <v/>
      </c>
      <c r="BZ383" s="132" t="str">
        <f ca="1">IF(ISNUMBER(AH383-'Choose Housekeeping Genes'!AJ$17),AH383-'Choose Housekeeping Genes'!AJ$17,"")</f>
        <v/>
      </c>
      <c r="CA383" s="132" t="str">
        <f ca="1">IF(ISNUMBER(AI383-'Choose Housekeeping Genes'!AK$17),AI383-'Choose Housekeeping Genes'!AK$17,"")</f>
        <v/>
      </c>
      <c r="CB383" s="132" t="str">
        <f ca="1">IF(ISNUMBER(AJ383-'Choose Housekeeping Genes'!AL$17),AJ383-'Choose Housekeeping Genes'!AL$17,"")</f>
        <v/>
      </c>
      <c r="CC383" s="132" t="str">
        <f ca="1">IF(ISNUMBER(AK383-'Choose Housekeeping Genes'!AM$17),AK383-'Choose Housekeeping Genes'!AM$17,"")</f>
        <v/>
      </c>
      <c r="CD383" s="132" t="str">
        <f ca="1">IF(ISNUMBER(AL383-'Choose Housekeeping Genes'!AN$17),AL383-'Choose Housekeeping Genes'!AN$17,"")</f>
        <v/>
      </c>
      <c r="CE383" s="132" t="str">
        <f ca="1">IF(ISNUMBER(AM383-'Choose Housekeeping Genes'!AO$17),AM383-'Choose Housekeeping Genes'!AO$17,"")</f>
        <v/>
      </c>
      <c r="CF383" s="132" t="str">
        <f ca="1">IF(ISNUMBER(AN383-'Choose Housekeeping Genes'!AP$17),AN383-'Choose Housekeeping Genes'!AP$17,"")</f>
        <v/>
      </c>
      <c r="CG383" s="132" t="str">
        <f ca="1">IF(ISNUMBER(AO383-'Choose Housekeeping Genes'!AQ$17),AO383-'Choose Housekeeping Genes'!AQ$17,"")</f>
        <v/>
      </c>
      <c r="CH383" s="132" t="str">
        <f ca="1">IF(ISNUMBER(AP383-'Choose Housekeeping Genes'!AR$17),AP383-'Choose Housekeeping Genes'!AR$17,"")</f>
        <v/>
      </c>
      <c r="CI383" s="132" t="str">
        <f ca="1">IF(ISNUMBER(AQ383-'Choose Housekeeping Genes'!AS$17),AQ383-'Choose Housekeeping Genes'!AS$17,"")</f>
        <v/>
      </c>
      <c r="CJ383" s="132" t="str">
        <f ca="1">IF(ISNUMBER(AR383-'Choose Housekeeping Genes'!AT$17),AR383-'Choose Housekeeping Genes'!AT$17,"")</f>
        <v/>
      </c>
      <c r="CK383" s="137" t="e">
        <f t="shared" ca="1" si="18"/>
        <v>#DIV/0!</v>
      </c>
      <c r="CL383" s="138" t="e">
        <f t="shared" ca="1" si="19"/>
        <v>#DIV/0!</v>
      </c>
    </row>
    <row r="384" spans="1:90" ht="12.75" x14ac:dyDescent="0.15">
      <c r="A384" s="131" t="str">
        <f>'Transcript table'!C384</f>
        <v>PPC-3</v>
      </c>
      <c r="B384" s="35" t="s">
        <v>430</v>
      </c>
      <c r="C384" s="132" t="str">
        <f>IF(SUM('Test Sample Data'!C$3:C$386)&gt;10,IF(AND(ISNUMBER('Test Sample Data'!C384),'Test Sample Data'!C384&lt;35,'Test Sample Data'!C384&gt;0),'Test Sample Data'!C384-'Choose Housekeeping Genes'!D$27,35-'Choose Housekeeping Genes'!D$27),"")</f>
        <v/>
      </c>
      <c r="D384" s="132" t="str">
        <f>IF(SUM('Test Sample Data'!D$3:D$386)&gt;10,IF(AND(ISNUMBER('Test Sample Data'!D384),'Test Sample Data'!D384&lt;35,'Test Sample Data'!D384&gt;0),'Test Sample Data'!D384-'Choose Housekeeping Genes'!E$27,35-'Choose Housekeeping Genes'!E$27),"")</f>
        <v/>
      </c>
      <c r="E384" s="132" t="str">
        <f>IF(SUM('Test Sample Data'!E$3:E$386)&gt;10,IF(AND(ISNUMBER('Test Sample Data'!E384),'Test Sample Data'!E384&lt;35,'Test Sample Data'!E384&gt;0),'Test Sample Data'!E384-'Choose Housekeeping Genes'!F$27,35-'Choose Housekeeping Genes'!F$27),"")</f>
        <v/>
      </c>
      <c r="F384" s="132" t="str">
        <f>IF(SUM('Test Sample Data'!F$3:F$386)&gt;10,IF(AND(ISNUMBER('Test Sample Data'!F384),'Test Sample Data'!F384&lt;35,'Test Sample Data'!F384&gt;0),'Test Sample Data'!F384-'Choose Housekeeping Genes'!G$27,35-'Choose Housekeeping Genes'!G$27),"")</f>
        <v/>
      </c>
      <c r="G384" s="132" t="str">
        <f>IF(SUM('Test Sample Data'!G$3:G$386)&gt;10,IF(AND(ISNUMBER('Test Sample Data'!G384),'Test Sample Data'!G384&lt;35,'Test Sample Data'!G384&gt;0),'Test Sample Data'!G384-'Choose Housekeeping Genes'!H$27,35-'Choose Housekeeping Genes'!H$27),"")</f>
        <v/>
      </c>
      <c r="H384" s="132" t="str">
        <f>IF(SUM('Test Sample Data'!H$3:H$386)&gt;10,IF(AND(ISNUMBER('Test Sample Data'!H384),'Test Sample Data'!H384&lt;35,'Test Sample Data'!H384&gt;0),'Test Sample Data'!H384-'Choose Housekeeping Genes'!I$27,35-'Choose Housekeeping Genes'!I$27),"")</f>
        <v/>
      </c>
      <c r="I384" s="132" t="str">
        <f>IF(SUM('Test Sample Data'!I$3:I$386)&gt;10,IF(AND(ISNUMBER('Test Sample Data'!I384),'Test Sample Data'!I384&lt;35,'Test Sample Data'!I384&gt;0),'Test Sample Data'!I384-'Choose Housekeeping Genes'!J$27,35-'Choose Housekeeping Genes'!J$27),"")</f>
        <v/>
      </c>
      <c r="J384" s="132" t="str">
        <f>IF(SUM('Test Sample Data'!J$3:J$386)&gt;10,IF(AND(ISNUMBER('Test Sample Data'!J384),'Test Sample Data'!J384&lt;35,'Test Sample Data'!J384&gt;0),'Test Sample Data'!J384-'Choose Housekeeping Genes'!K$27,35-'Choose Housekeeping Genes'!K$27),"")</f>
        <v/>
      </c>
      <c r="K384" s="132" t="str">
        <f>IF(SUM('Test Sample Data'!K$3:K$386)&gt;10,IF(AND(ISNUMBER('Test Sample Data'!K384),'Test Sample Data'!K384&lt;35,'Test Sample Data'!K384&gt;0),'Test Sample Data'!K384-'Choose Housekeeping Genes'!L$27,35-'Choose Housekeeping Genes'!L$27),"")</f>
        <v/>
      </c>
      <c r="L384" s="132" t="str">
        <f>IF(SUM('Test Sample Data'!L$3:L$386)&gt;10,IF(AND(ISNUMBER('Test Sample Data'!L384),'Test Sample Data'!L384&lt;35,'Test Sample Data'!L384&gt;0),'Test Sample Data'!L384-'Choose Housekeeping Genes'!M$27,35-'Choose Housekeeping Genes'!M$27),"")</f>
        <v/>
      </c>
      <c r="M384" s="132" t="str">
        <f>IF(SUM('Test Sample Data'!M$3:M$386)&gt;10,IF(AND(ISNUMBER('Test Sample Data'!M384),'Test Sample Data'!M384&lt;35,'Test Sample Data'!M384&gt;0),'Test Sample Data'!M384-'Choose Housekeeping Genes'!N$27,35-'Choose Housekeeping Genes'!N$27),"")</f>
        <v/>
      </c>
      <c r="N384" s="132" t="str">
        <f>IF(SUM('Test Sample Data'!N$3:N$386)&gt;10,IF(AND(ISNUMBER('Test Sample Data'!N384),'Test Sample Data'!N384&lt;35,'Test Sample Data'!N384&gt;0),'Test Sample Data'!N384-'Choose Housekeeping Genes'!O$27,35-'Choose Housekeeping Genes'!O$27),"")</f>
        <v/>
      </c>
      <c r="O384" s="132" t="str">
        <f>IF(SUM('Test Sample Data'!O$3:O$386)&gt;10,IF(AND(ISNUMBER('Test Sample Data'!O384),'Test Sample Data'!O384&lt;35,'Test Sample Data'!O384&gt;0),'Test Sample Data'!O384-'Choose Housekeeping Genes'!P$27,35-'Choose Housekeeping Genes'!P$27),"")</f>
        <v/>
      </c>
      <c r="P384" s="132" t="str">
        <f>IF(SUM('Test Sample Data'!P$3:P$386)&gt;10,IF(AND(ISNUMBER('Test Sample Data'!P384),'Test Sample Data'!P384&lt;35,'Test Sample Data'!P384&gt;0),'Test Sample Data'!P384-'Choose Housekeeping Genes'!Q$27,35-'Choose Housekeeping Genes'!Q$27),"")</f>
        <v/>
      </c>
      <c r="Q384" s="132" t="str">
        <f>IF(SUM('Test Sample Data'!Q$3:Q$386)&gt;10,IF(AND(ISNUMBER('Test Sample Data'!Q384),'Test Sample Data'!Q384&lt;35,'Test Sample Data'!Q384&gt;0),'Test Sample Data'!Q384-'Choose Housekeeping Genes'!R$27,35-'Choose Housekeeping Genes'!R$27),"")</f>
        <v/>
      </c>
      <c r="R384" s="132" t="str">
        <f>IF(SUM('Test Sample Data'!R$3:R$386)&gt;10,IF(AND(ISNUMBER('Test Sample Data'!R384),'Test Sample Data'!R384&lt;35,'Test Sample Data'!R384&gt;0),'Test Sample Data'!R384-'Choose Housekeeping Genes'!S$27,35-'Choose Housekeeping Genes'!S$27),"")</f>
        <v/>
      </c>
      <c r="S384" s="132" t="str">
        <f>IF(SUM('Test Sample Data'!S$3:S$386)&gt;10,IF(AND(ISNUMBER('Test Sample Data'!S384),'Test Sample Data'!S384&lt;35,'Test Sample Data'!S384&gt;0),'Test Sample Data'!S384-'Choose Housekeeping Genes'!T$27,35-'Choose Housekeeping Genes'!T$27),"")</f>
        <v/>
      </c>
      <c r="T384" s="132" t="str">
        <f>IF(SUM('Test Sample Data'!T$3:T$386)&gt;10,IF(AND(ISNUMBER('Test Sample Data'!T384),'Test Sample Data'!T384&lt;35,'Test Sample Data'!T384&gt;0),'Test Sample Data'!T384-'Choose Housekeeping Genes'!U$27,35-'Choose Housekeeping Genes'!U$27),"")</f>
        <v/>
      </c>
      <c r="U384" s="132" t="str">
        <f>IF(SUM('Test Sample Data'!U$3:U$386)&gt;10,IF(AND(ISNUMBER('Test Sample Data'!U384),'Test Sample Data'!U384&lt;35,'Test Sample Data'!U384&gt;0),'Test Sample Data'!U384-'Choose Housekeeping Genes'!V$27,35-'Choose Housekeeping Genes'!V$27),"")</f>
        <v/>
      </c>
      <c r="V384" s="132" t="str">
        <f>IF(SUM('Test Sample Data'!V$3:V$386)&gt;10,IF(AND(ISNUMBER('Test Sample Data'!V384),'Test Sample Data'!V384&lt;35,'Test Sample Data'!V384&gt;0),'Test Sample Data'!V384-'Choose Housekeeping Genes'!W$27,35-'Choose Housekeeping Genes'!W$27),"")</f>
        <v/>
      </c>
      <c r="W384" s="140" t="str">
        <f>'Control Sample Data'!A384</f>
        <v>PPC-3</v>
      </c>
      <c r="X384" s="141" t="s">
        <v>430</v>
      </c>
      <c r="Y384" s="132" t="str">
        <f>IF(SUM('Control Sample Data'!C$3:C$386)&gt;10,IF(AND(ISNUMBER('Control Sample Data'!C384),'Control Sample Data'!C384&lt;35,'Control Sample Data'!C384&gt;0),'Control Sample Data'!C384-'Choose Housekeeping Genes'!AA$27,35-'Choose Housekeeping Genes'!AA$27),"")</f>
        <v/>
      </c>
      <c r="Z384" s="132" t="str">
        <f>IF(SUM('Control Sample Data'!D$3:D$386)&gt;10,IF(AND(ISNUMBER('Control Sample Data'!D384),'Control Sample Data'!D384&lt;35,'Control Sample Data'!D384&gt;0),'Control Sample Data'!D384-'Choose Housekeeping Genes'!AB$27,35-'Choose Housekeeping Genes'!AB$27),"")</f>
        <v/>
      </c>
      <c r="AA384" s="132" t="str">
        <f>IF(SUM('Control Sample Data'!E$3:E$386)&gt;10,IF(AND(ISNUMBER('Control Sample Data'!E384),'Control Sample Data'!E384&lt;35,'Control Sample Data'!E384&gt;0),'Control Sample Data'!E384-'Choose Housekeeping Genes'!AC$27,35-'Choose Housekeeping Genes'!AC$27),"")</f>
        <v/>
      </c>
      <c r="AB384" s="132" t="str">
        <f>IF(SUM('Control Sample Data'!F$3:F$386)&gt;10,IF(AND(ISNUMBER('Control Sample Data'!F384),'Control Sample Data'!F384&lt;35,'Control Sample Data'!F384&gt;0),'Control Sample Data'!F384-'Choose Housekeeping Genes'!AD$27,35-'Choose Housekeeping Genes'!AD$27),"")</f>
        <v/>
      </c>
      <c r="AC384" s="132" t="str">
        <f>IF(SUM('Control Sample Data'!G$3:G$386)&gt;10,IF(AND(ISNUMBER('Control Sample Data'!G384),'Control Sample Data'!G384&lt;35,'Control Sample Data'!G384&gt;0),'Control Sample Data'!G384-'Choose Housekeeping Genes'!AE$27,35-'Choose Housekeeping Genes'!AE$27),"")</f>
        <v/>
      </c>
      <c r="AD384" s="132" t="str">
        <f>IF(SUM('Control Sample Data'!H$3:H$386)&gt;10,IF(AND(ISNUMBER('Control Sample Data'!H384),'Control Sample Data'!H384&lt;35,'Control Sample Data'!H384&gt;0),'Control Sample Data'!H384-'Choose Housekeeping Genes'!AF$27,35-'Choose Housekeeping Genes'!AF$27),"")</f>
        <v/>
      </c>
      <c r="AE384" s="132" t="str">
        <f>IF(SUM('Control Sample Data'!I$3:I$386)&gt;10,IF(AND(ISNUMBER('Control Sample Data'!I384),'Control Sample Data'!I384&lt;35,'Control Sample Data'!I384&gt;0),'Control Sample Data'!I384-'Choose Housekeeping Genes'!AG$27,35-'Choose Housekeeping Genes'!AG$27),"")</f>
        <v/>
      </c>
      <c r="AF384" s="132" t="str">
        <f>IF(SUM('Control Sample Data'!J$3:J$386)&gt;10,IF(AND(ISNUMBER('Control Sample Data'!J384),'Control Sample Data'!J384&lt;35,'Control Sample Data'!J384&gt;0),'Control Sample Data'!J384-'Choose Housekeeping Genes'!AH$27,35-'Choose Housekeeping Genes'!AH$27),"")</f>
        <v/>
      </c>
      <c r="AG384" s="132" t="str">
        <f>IF(SUM('Control Sample Data'!K$3:K$386)&gt;10,IF(AND(ISNUMBER('Control Sample Data'!K384),'Control Sample Data'!K384&lt;35,'Control Sample Data'!K384&gt;0),'Control Sample Data'!K384-'Choose Housekeeping Genes'!AI$27,35-'Choose Housekeeping Genes'!AI$27),"")</f>
        <v/>
      </c>
      <c r="AH384" s="132" t="str">
        <f>IF(SUM('Control Sample Data'!L$3:L$386)&gt;10,IF(AND(ISNUMBER('Control Sample Data'!L384),'Control Sample Data'!L384&lt;35,'Control Sample Data'!L384&gt;0),'Control Sample Data'!L384-'Choose Housekeeping Genes'!AJ$27,35-'Choose Housekeeping Genes'!AJ$27),"")</f>
        <v/>
      </c>
      <c r="AI384" s="132" t="str">
        <f>IF(SUM('Control Sample Data'!M$3:M$386)&gt;10,IF(AND(ISNUMBER('Control Sample Data'!M384),'Control Sample Data'!M384&lt;35,'Control Sample Data'!M384&gt;0),'Control Sample Data'!M384-'Choose Housekeeping Genes'!AK$27,35-'Choose Housekeeping Genes'!AK$27),"")</f>
        <v/>
      </c>
      <c r="AJ384" s="132" t="str">
        <f>IF(SUM('Control Sample Data'!N$3:N$386)&gt;10,IF(AND(ISNUMBER('Control Sample Data'!N384),'Control Sample Data'!N384&lt;35,'Control Sample Data'!N384&gt;0),'Control Sample Data'!N384-'Choose Housekeeping Genes'!AL$27,35-'Choose Housekeeping Genes'!AL$27),"")</f>
        <v/>
      </c>
      <c r="AK384" s="132" t="str">
        <f>IF(SUM('Control Sample Data'!O$3:O$386)&gt;10,IF(AND(ISNUMBER('Control Sample Data'!O384),'Control Sample Data'!O384&lt;35,'Control Sample Data'!O384&gt;0),'Control Sample Data'!O384-'Choose Housekeeping Genes'!AM$27,35-'Choose Housekeeping Genes'!AM$27),"")</f>
        <v/>
      </c>
      <c r="AL384" s="132" t="str">
        <f>IF(SUM('Control Sample Data'!P$3:P$386)&gt;10,IF(AND(ISNUMBER('Control Sample Data'!P384),'Control Sample Data'!P384&lt;35,'Control Sample Data'!P384&gt;0),'Control Sample Data'!P384-'Choose Housekeeping Genes'!AN$27,35-'Choose Housekeeping Genes'!AN$27),"")</f>
        <v/>
      </c>
      <c r="AM384" s="132" t="str">
        <f>IF(SUM('Control Sample Data'!Q$3:Q$386)&gt;10,IF(AND(ISNUMBER('Control Sample Data'!Q384),'Control Sample Data'!Q384&lt;35,'Control Sample Data'!Q384&gt;0),'Control Sample Data'!Q384-'Choose Housekeeping Genes'!AO$27,35-'Choose Housekeeping Genes'!AO$27),"")</f>
        <v/>
      </c>
      <c r="AN384" s="132" t="str">
        <f>IF(SUM('Control Sample Data'!R$3:R$386)&gt;10,IF(AND(ISNUMBER('Control Sample Data'!R384),'Control Sample Data'!R384&lt;35,'Control Sample Data'!R384&gt;0),'Control Sample Data'!R384-'Choose Housekeeping Genes'!AP$27,35-'Choose Housekeeping Genes'!AP$27),"")</f>
        <v/>
      </c>
      <c r="AO384" s="132" t="str">
        <f>IF(SUM('Control Sample Data'!S$3:S$386)&gt;10,IF(AND(ISNUMBER('Control Sample Data'!S384),'Control Sample Data'!S384&lt;35,'Control Sample Data'!S384&gt;0),'Control Sample Data'!S384-'Choose Housekeeping Genes'!AQ$27,35-'Choose Housekeeping Genes'!AQ$27),"")</f>
        <v/>
      </c>
      <c r="AP384" s="132" t="str">
        <f>IF(SUM('Control Sample Data'!T$3:T$386)&gt;10,IF(AND(ISNUMBER('Control Sample Data'!T384),'Control Sample Data'!T384&lt;35,'Control Sample Data'!T384&gt;0),'Control Sample Data'!T384-'Choose Housekeeping Genes'!AR$27,35-'Choose Housekeeping Genes'!AR$27),"")</f>
        <v/>
      </c>
      <c r="AQ384" s="132" t="str">
        <f>IF(SUM('Control Sample Data'!U$3:U$386)&gt;10,IF(AND(ISNUMBER('Control Sample Data'!U384),'Control Sample Data'!U384&lt;35,'Control Sample Data'!U384&gt;0),'Control Sample Data'!U384-'Choose Housekeeping Genes'!AS$27,35-'Choose Housekeeping Genes'!AS$27),"")</f>
        <v/>
      </c>
      <c r="AR384" s="132" t="str">
        <f>IF(SUM('Control Sample Data'!V$3:V$386)&gt;10,IF(AND(ISNUMBER('Control Sample Data'!V384),'Control Sample Data'!V384&lt;35,'Control Sample Data'!V384&gt;0),'Control Sample Data'!V384-'Choose Housekeeping Genes'!AT$27,35-'Choose Housekeeping Genes'!AT$27),"")</f>
        <v/>
      </c>
      <c r="AS384" s="135" t="str">
        <f>'Control Sample Data'!A384</f>
        <v>PPC-3</v>
      </c>
      <c r="AT384" s="35" t="s">
        <v>430</v>
      </c>
      <c r="AU384" s="132" t="str">
        <f ca="1">IF(ISNUMBER(C384-'Choose Housekeeping Genes'!D$17),C384-'Choose Housekeeping Genes'!D$17,"")</f>
        <v/>
      </c>
      <c r="AV384" s="132" t="str">
        <f ca="1">IF(ISNUMBER(D384-'Choose Housekeeping Genes'!E$17),D384-'Choose Housekeeping Genes'!E$17,"")</f>
        <v/>
      </c>
      <c r="AW384" s="132" t="str">
        <f ca="1">IF(ISNUMBER(E384-'Choose Housekeeping Genes'!F$17),E384-'Choose Housekeeping Genes'!F$17,"")</f>
        <v/>
      </c>
      <c r="AX384" s="132" t="str">
        <f ca="1">IF(ISNUMBER(F384-'Choose Housekeeping Genes'!G$17),F384-'Choose Housekeeping Genes'!G$17,"")</f>
        <v/>
      </c>
      <c r="AY384" s="132" t="str">
        <f ca="1">IF(ISNUMBER(G384-'Choose Housekeeping Genes'!H$17),G384-'Choose Housekeeping Genes'!H$17,"")</f>
        <v/>
      </c>
      <c r="AZ384" s="132" t="str">
        <f ca="1">IF(ISNUMBER(H384-'Choose Housekeeping Genes'!I$17),H384-'Choose Housekeeping Genes'!I$17,"")</f>
        <v/>
      </c>
      <c r="BA384" s="132" t="str">
        <f ca="1">IF(ISNUMBER(I384-'Choose Housekeeping Genes'!J$17),I384-'Choose Housekeeping Genes'!J$17,"")</f>
        <v/>
      </c>
      <c r="BB384" s="132" t="str">
        <f ca="1">IF(ISNUMBER(J384-'Choose Housekeeping Genes'!K$17),J384-'Choose Housekeeping Genes'!K$17,"")</f>
        <v/>
      </c>
      <c r="BC384" s="132" t="str">
        <f ca="1">IF(ISNUMBER(K384-'Choose Housekeeping Genes'!L$17),K384-'Choose Housekeeping Genes'!L$17,"")</f>
        <v/>
      </c>
      <c r="BD384" s="132" t="str">
        <f ca="1">IF(ISNUMBER(L384-'Choose Housekeeping Genes'!M$17),L384-'Choose Housekeeping Genes'!M$17,"")</f>
        <v/>
      </c>
      <c r="BE384" s="132" t="str">
        <f ca="1">IF(ISNUMBER(M384-'Choose Housekeeping Genes'!N$17),M384-'Choose Housekeeping Genes'!N$17,"")</f>
        <v/>
      </c>
      <c r="BF384" s="132" t="str">
        <f ca="1">IF(ISNUMBER(N384-'Choose Housekeeping Genes'!O$17),N384-'Choose Housekeeping Genes'!O$17,"")</f>
        <v/>
      </c>
      <c r="BG384" s="132" t="str">
        <f ca="1">IF(ISNUMBER(O384-'Choose Housekeeping Genes'!P$17),O384-'Choose Housekeeping Genes'!P$17,"")</f>
        <v/>
      </c>
      <c r="BH384" s="132" t="str">
        <f ca="1">IF(ISNUMBER(P384-'Choose Housekeeping Genes'!Q$17),P384-'Choose Housekeeping Genes'!Q$17,"")</f>
        <v/>
      </c>
      <c r="BI384" s="132" t="str">
        <f ca="1">IF(ISNUMBER(Q384-'Choose Housekeeping Genes'!R$17),Q384-'Choose Housekeeping Genes'!R$17,"")</f>
        <v/>
      </c>
      <c r="BJ384" s="132" t="str">
        <f ca="1">IF(ISNUMBER(R384-'Choose Housekeeping Genes'!S$17),R384-'Choose Housekeeping Genes'!S$17,"")</f>
        <v/>
      </c>
      <c r="BK384" s="132" t="str">
        <f ca="1">IF(ISNUMBER(S384-'Choose Housekeeping Genes'!T$17),S384-'Choose Housekeeping Genes'!T$17,"")</f>
        <v/>
      </c>
      <c r="BL384" s="132" t="str">
        <f ca="1">IF(ISNUMBER(T384-'Choose Housekeeping Genes'!U$17),T384-'Choose Housekeeping Genes'!U$17,"")</f>
        <v/>
      </c>
      <c r="BM384" s="132" t="str">
        <f ca="1">IF(ISNUMBER(U384-'Choose Housekeeping Genes'!V$17),U384-'Choose Housekeeping Genes'!V$17,"")</f>
        <v/>
      </c>
      <c r="BN384" s="132" t="str">
        <f ca="1">IF(ISNUMBER(V384-'Choose Housekeeping Genes'!W$17),V384-'Choose Housekeeping Genes'!W$17,"")</f>
        <v/>
      </c>
      <c r="BO384" s="142" t="str">
        <f t="shared" si="20"/>
        <v>PPC-3</v>
      </c>
      <c r="BP384" s="141" t="s">
        <v>430</v>
      </c>
      <c r="BQ384" s="132" t="str">
        <f ca="1">IF(ISNUMBER(Y384-'Choose Housekeeping Genes'!AA$17),Y384-'Choose Housekeeping Genes'!AA$17,"")</f>
        <v/>
      </c>
      <c r="BR384" s="132" t="str">
        <f ca="1">IF(ISNUMBER(Z384-'Choose Housekeeping Genes'!AB$17),Z384-'Choose Housekeeping Genes'!AB$17,"")</f>
        <v/>
      </c>
      <c r="BS384" s="132" t="str">
        <f ca="1">IF(ISNUMBER(AA384-'Choose Housekeeping Genes'!AC$17),AA384-'Choose Housekeeping Genes'!AC$17,"")</f>
        <v/>
      </c>
      <c r="BT384" s="132" t="str">
        <f ca="1">IF(ISNUMBER(AB384-'Choose Housekeeping Genes'!AD$17),AB384-'Choose Housekeeping Genes'!AD$17,"")</f>
        <v/>
      </c>
      <c r="BU384" s="132" t="str">
        <f ca="1">IF(ISNUMBER(AC384-'Choose Housekeeping Genes'!AE$17),AC384-'Choose Housekeeping Genes'!AE$17,"")</f>
        <v/>
      </c>
      <c r="BV384" s="132" t="str">
        <f ca="1">IF(ISNUMBER(AD384-'Choose Housekeeping Genes'!AF$17),AD384-'Choose Housekeeping Genes'!AF$17,"")</f>
        <v/>
      </c>
      <c r="BW384" s="132" t="str">
        <f ca="1">IF(ISNUMBER(AE384-'Choose Housekeeping Genes'!AG$17),AE384-'Choose Housekeeping Genes'!AG$17,"")</f>
        <v/>
      </c>
      <c r="BX384" s="132" t="str">
        <f ca="1">IF(ISNUMBER(AF384-'Choose Housekeeping Genes'!AH$17),AF384-'Choose Housekeeping Genes'!AH$17,"")</f>
        <v/>
      </c>
      <c r="BY384" s="132" t="str">
        <f ca="1">IF(ISNUMBER(AG384-'Choose Housekeeping Genes'!AI$17),AG384-'Choose Housekeeping Genes'!AI$17,"")</f>
        <v/>
      </c>
      <c r="BZ384" s="132" t="str">
        <f ca="1">IF(ISNUMBER(AH384-'Choose Housekeeping Genes'!AJ$17),AH384-'Choose Housekeeping Genes'!AJ$17,"")</f>
        <v/>
      </c>
      <c r="CA384" s="132" t="str">
        <f ca="1">IF(ISNUMBER(AI384-'Choose Housekeeping Genes'!AK$17),AI384-'Choose Housekeeping Genes'!AK$17,"")</f>
        <v/>
      </c>
      <c r="CB384" s="132" t="str">
        <f ca="1">IF(ISNUMBER(AJ384-'Choose Housekeeping Genes'!AL$17),AJ384-'Choose Housekeeping Genes'!AL$17,"")</f>
        <v/>
      </c>
      <c r="CC384" s="132" t="str">
        <f ca="1">IF(ISNUMBER(AK384-'Choose Housekeeping Genes'!AM$17),AK384-'Choose Housekeeping Genes'!AM$17,"")</f>
        <v/>
      </c>
      <c r="CD384" s="132" t="str">
        <f ca="1">IF(ISNUMBER(AL384-'Choose Housekeeping Genes'!AN$17),AL384-'Choose Housekeeping Genes'!AN$17,"")</f>
        <v/>
      </c>
      <c r="CE384" s="132" t="str">
        <f ca="1">IF(ISNUMBER(AM384-'Choose Housekeeping Genes'!AO$17),AM384-'Choose Housekeeping Genes'!AO$17,"")</f>
        <v/>
      </c>
      <c r="CF384" s="132" t="str">
        <f ca="1">IF(ISNUMBER(AN384-'Choose Housekeeping Genes'!AP$17),AN384-'Choose Housekeeping Genes'!AP$17,"")</f>
        <v/>
      </c>
      <c r="CG384" s="132" t="str">
        <f ca="1">IF(ISNUMBER(AO384-'Choose Housekeeping Genes'!AQ$17),AO384-'Choose Housekeeping Genes'!AQ$17,"")</f>
        <v/>
      </c>
      <c r="CH384" s="132" t="str">
        <f ca="1">IF(ISNUMBER(AP384-'Choose Housekeeping Genes'!AR$17),AP384-'Choose Housekeeping Genes'!AR$17,"")</f>
        <v/>
      </c>
      <c r="CI384" s="132" t="str">
        <f ca="1">IF(ISNUMBER(AQ384-'Choose Housekeeping Genes'!AS$17),AQ384-'Choose Housekeeping Genes'!AS$17,"")</f>
        <v/>
      </c>
      <c r="CJ384" s="132" t="str">
        <f ca="1">IF(ISNUMBER(AR384-'Choose Housekeeping Genes'!AT$17),AR384-'Choose Housekeeping Genes'!AT$17,"")</f>
        <v/>
      </c>
      <c r="CK384" s="137" t="e">
        <f t="shared" ca="1" si="18"/>
        <v>#DIV/0!</v>
      </c>
      <c r="CL384" s="138" t="e">
        <f t="shared" ca="1" si="19"/>
        <v>#DIV/0!</v>
      </c>
    </row>
    <row r="385" spans="1:90" ht="12.75" x14ac:dyDescent="0.15">
      <c r="A385" s="131" t="str">
        <f>'Transcript table'!C385</f>
        <v>GDC</v>
      </c>
      <c r="B385" s="35" t="s">
        <v>431</v>
      </c>
      <c r="C385" s="132" t="str">
        <f>IF(SUM('Test Sample Data'!C$3:C$386)&gt;10,IF(AND(ISNUMBER('Test Sample Data'!C385),'Test Sample Data'!C385&lt;35,'Test Sample Data'!C385&gt;0),'Test Sample Data'!C385-'Choose Housekeeping Genes'!D$27,35-'Choose Housekeeping Genes'!D$27),"")</f>
        <v/>
      </c>
      <c r="D385" s="132" t="str">
        <f>IF(SUM('Test Sample Data'!D$3:D$386)&gt;10,IF(AND(ISNUMBER('Test Sample Data'!D385),'Test Sample Data'!D385&lt;35,'Test Sample Data'!D385&gt;0),'Test Sample Data'!D385-'Choose Housekeeping Genes'!E$27,35-'Choose Housekeeping Genes'!E$27),"")</f>
        <v/>
      </c>
      <c r="E385" s="132" t="str">
        <f>IF(SUM('Test Sample Data'!E$3:E$386)&gt;10,IF(AND(ISNUMBER('Test Sample Data'!E385),'Test Sample Data'!E385&lt;35,'Test Sample Data'!E385&gt;0),'Test Sample Data'!E385-'Choose Housekeeping Genes'!F$27,35-'Choose Housekeeping Genes'!F$27),"")</f>
        <v/>
      </c>
      <c r="F385" s="132" t="str">
        <f>IF(SUM('Test Sample Data'!F$3:F$386)&gt;10,IF(AND(ISNUMBER('Test Sample Data'!F385),'Test Sample Data'!F385&lt;35,'Test Sample Data'!F385&gt;0),'Test Sample Data'!F385-'Choose Housekeeping Genes'!G$27,35-'Choose Housekeeping Genes'!G$27),"")</f>
        <v/>
      </c>
      <c r="G385" s="132" t="str">
        <f>IF(SUM('Test Sample Data'!G$3:G$386)&gt;10,IF(AND(ISNUMBER('Test Sample Data'!G385),'Test Sample Data'!G385&lt;35,'Test Sample Data'!G385&gt;0),'Test Sample Data'!G385-'Choose Housekeeping Genes'!H$27,35-'Choose Housekeeping Genes'!H$27),"")</f>
        <v/>
      </c>
      <c r="H385" s="132" t="str">
        <f>IF(SUM('Test Sample Data'!H$3:H$386)&gt;10,IF(AND(ISNUMBER('Test Sample Data'!H385),'Test Sample Data'!H385&lt;35,'Test Sample Data'!H385&gt;0),'Test Sample Data'!H385-'Choose Housekeeping Genes'!I$27,35-'Choose Housekeeping Genes'!I$27),"")</f>
        <v/>
      </c>
      <c r="I385" s="132" t="str">
        <f>IF(SUM('Test Sample Data'!I$3:I$386)&gt;10,IF(AND(ISNUMBER('Test Sample Data'!I385),'Test Sample Data'!I385&lt;35,'Test Sample Data'!I385&gt;0),'Test Sample Data'!I385-'Choose Housekeeping Genes'!J$27,35-'Choose Housekeeping Genes'!J$27),"")</f>
        <v/>
      </c>
      <c r="J385" s="132" t="str">
        <f>IF(SUM('Test Sample Data'!J$3:J$386)&gt;10,IF(AND(ISNUMBER('Test Sample Data'!J385),'Test Sample Data'!J385&lt;35,'Test Sample Data'!J385&gt;0),'Test Sample Data'!J385-'Choose Housekeeping Genes'!K$27,35-'Choose Housekeeping Genes'!K$27),"")</f>
        <v/>
      </c>
      <c r="K385" s="132" t="str">
        <f>IF(SUM('Test Sample Data'!K$3:K$386)&gt;10,IF(AND(ISNUMBER('Test Sample Data'!K385),'Test Sample Data'!K385&lt;35,'Test Sample Data'!K385&gt;0),'Test Sample Data'!K385-'Choose Housekeeping Genes'!L$27,35-'Choose Housekeeping Genes'!L$27),"")</f>
        <v/>
      </c>
      <c r="L385" s="132" t="str">
        <f>IF(SUM('Test Sample Data'!L$3:L$386)&gt;10,IF(AND(ISNUMBER('Test Sample Data'!L385),'Test Sample Data'!L385&lt;35,'Test Sample Data'!L385&gt;0),'Test Sample Data'!L385-'Choose Housekeeping Genes'!M$27,35-'Choose Housekeeping Genes'!M$27),"")</f>
        <v/>
      </c>
      <c r="M385" s="132" t="str">
        <f>IF(SUM('Test Sample Data'!M$3:M$386)&gt;10,IF(AND(ISNUMBER('Test Sample Data'!M385),'Test Sample Data'!M385&lt;35,'Test Sample Data'!M385&gt;0),'Test Sample Data'!M385-'Choose Housekeeping Genes'!N$27,35-'Choose Housekeeping Genes'!N$27),"")</f>
        <v/>
      </c>
      <c r="N385" s="132" t="str">
        <f>IF(SUM('Test Sample Data'!N$3:N$386)&gt;10,IF(AND(ISNUMBER('Test Sample Data'!N385),'Test Sample Data'!N385&lt;35,'Test Sample Data'!N385&gt;0),'Test Sample Data'!N385-'Choose Housekeeping Genes'!O$27,35-'Choose Housekeeping Genes'!O$27),"")</f>
        <v/>
      </c>
      <c r="O385" s="132" t="str">
        <f>IF(SUM('Test Sample Data'!O$3:O$386)&gt;10,IF(AND(ISNUMBER('Test Sample Data'!O385),'Test Sample Data'!O385&lt;35,'Test Sample Data'!O385&gt;0),'Test Sample Data'!O385-'Choose Housekeeping Genes'!P$27,35-'Choose Housekeeping Genes'!P$27),"")</f>
        <v/>
      </c>
      <c r="P385" s="132" t="str">
        <f>IF(SUM('Test Sample Data'!P$3:P$386)&gt;10,IF(AND(ISNUMBER('Test Sample Data'!P385),'Test Sample Data'!P385&lt;35,'Test Sample Data'!P385&gt;0),'Test Sample Data'!P385-'Choose Housekeeping Genes'!Q$27,35-'Choose Housekeeping Genes'!Q$27),"")</f>
        <v/>
      </c>
      <c r="Q385" s="132" t="str">
        <f>IF(SUM('Test Sample Data'!Q$3:Q$386)&gt;10,IF(AND(ISNUMBER('Test Sample Data'!Q385),'Test Sample Data'!Q385&lt;35,'Test Sample Data'!Q385&gt;0),'Test Sample Data'!Q385-'Choose Housekeeping Genes'!R$27,35-'Choose Housekeeping Genes'!R$27),"")</f>
        <v/>
      </c>
      <c r="R385" s="132" t="str">
        <f>IF(SUM('Test Sample Data'!R$3:R$386)&gt;10,IF(AND(ISNUMBER('Test Sample Data'!R385),'Test Sample Data'!R385&lt;35,'Test Sample Data'!R385&gt;0),'Test Sample Data'!R385-'Choose Housekeeping Genes'!S$27,35-'Choose Housekeeping Genes'!S$27),"")</f>
        <v/>
      </c>
      <c r="S385" s="132" t="str">
        <f>IF(SUM('Test Sample Data'!S$3:S$386)&gt;10,IF(AND(ISNUMBER('Test Sample Data'!S385),'Test Sample Data'!S385&lt;35,'Test Sample Data'!S385&gt;0),'Test Sample Data'!S385-'Choose Housekeeping Genes'!T$27,35-'Choose Housekeeping Genes'!T$27),"")</f>
        <v/>
      </c>
      <c r="T385" s="132" t="str">
        <f>IF(SUM('Test Sample Data'!T$3:T$386)&gt;10,IF(AND(ISNUMBER('Test Sample Data'!T385),'Test Sample Data'!T385&lt;35,'Test Sample Data'!T385&gt;0),'Test Sample Data'!T385-'Choose Housekeeping Genes'!U$27,35-'Choose Housekeeping Genes'!U$27),"")</f>
        <v/>
      </c>
      <c r="U385" s="132" t="str">
        <f>IF(SUM('Test Sample Data'!U$3:U$386)&gt;10,IF(AND(ISNUMBER('Test Sample Data'!U385),'Test Sample Data'!U385&lt;35,'Test Sample Data'!U385&gt;0),'Test Sample Data'!U385-'Choose Housekeeping Genes'!V$27,35-'Choose Housekeeping Genes'!V$27),"")</f>
        <v/>
      </c>
      <c r="V385" s="132" t="str">
        <f>IF(SUM('Test Sample Data'!V$3:V$386)&gt;10,IF(AND(ISNUMBER('Test Sample Data'!V385),'Test Sample Data'!V385&lt;35,'Test Sample Data'!V385&gt;0),'Test Sample Data'!V385-'Choose Housekeeping Genes'!W$27,35-'Choose Housekeeping Genes'!W$27),"")</f>
        <v/>
      </c>
      <c r="W385" s="140" t="str">
        <f>'Control Sample Data'!A385</f>
        <v>GDC</v>
      </c>
      <c r="X385" s="141" t="s">
        <v>431</v>
      </c>
      <c r="Y385" s="132" t="str">
        <f>IF(SUM('Control Sample Data'!C$3:C$386)&gt;10,IF(AND(ISNUMBER('Control Sample Data'!C385),'Control Sample Data'!C385&lt;35,'Control Sample Data'!C385&gt;0),'Control Sample Data'!C385-'Choose Housekeeping Genes'!AA$27,35-'Choose Housekeeping Genes'!AA$27),"")</f>
        <v/>
      </c>
      <c r="Z385" s="132" t="str">
        <f>IF(SUM('Control Sample Data'!D$3:D$386)&gt;10,IF(AND(ISNUMBER('Control Sample Data'!D385),'Control Sample Data'!D385&lt;35,'Control Sample Data'!D385&gt;0),'Control Sample Data'!D385-'Choose Housekeeping Genes'!AB$27,35-'Choose Housekeeping Genes'!AB$27),"")</f>
        <v/>
      </c>
      <c r="AA385" s="132" t="str">
        <f>IF(SUM('Control Sample Data'!E$3:E$386)&gt;10,IF(AND(ISNUMBER('Control Sample Data'!E385),'Control Sample Data'!E385&lt;35,'Control Sample Data'!E385&gt;0),'Control Sample Data'!E385-'Choose Housekeeping Genes'!AC$27,35-'Choose Housekeeping Genes'!AC$27),"")</f>
        <v/>
      </c>
      <c r="AB385" s="132" t="str">
        <f>IF(SUM('Control Sample Data'!F$3:F$386)&gt;10,IF(AND(ISNUMBER('Control Sample Data'!F385),'Control Sample Data'!F385&lt;35,'Control Sample Data'!F385&gt;0),'Control Sample Data'!F385-'Choose Housekeeping Genes'!AD$27,35-'Choose Housekeeping Genes'!AD$27),"")</f>
        <v/>
      </c>
      <c r="AC385" s="132" t="str">
        <f>IF(SUM('Control Sample Data'!G$3:G$386)&gt;10,IF(AND(ISNUMBER('Control Sample Data'!G385),'Control Sample Data'!G385&lt;35,'Control Sample Data'!G385&gt;0),'Control Sample Data'!G385-'Choose Housekeeping Genes'!AE$27,35-'Choose Housekeeping Genes'!AE$27),"")</f>
        <v/>
      </c>
      <c r="AD385" s="132" t="str">
        <f>IF(SUM('Control Sample Data'!H$3:H$386)&gt;10,IF(AND(ISNUMBER('Control Sample Data'!H385),'Control Sample Data'!H385&lt;35,'Control Sample Data'!H385&gt;0),'Control Sample Data'!H385-'Choose Housekeeping Genes'!AF$27,35-'Choose Housekeeping Genes'!AF$27),"")</f>
        <v/>
      </c>
      <c r="AE385" s="132" t="str">
        <f>IF(SUM('Control Sample Data'!I$3:I$386)&gt;10,IF(AND(ISNUMBER('Control Sample Data'!I385),'Control Sample Data'!I385&lt;35,'Control Sample Data'!I385&gt;0),'Control Sample Data'!I385-'Choose Housekeeping Genes'!AG$27,35-'Choose Housekeeping Genes'!AG$27),"")</f>
        <v/>
      </c>
      <c r="AF385" s="132" t="str">
        <f>IF(SUM('Control Sample Data'!J$3:J$386)&gt;10,IF(AND(ISNUMBER('Control Sample Data'!J385),'Control Sample Data'!J385&lt;35,'Control Sample Data'!J385&gt;0),'Control Sample Data'!J385-'Choose Housekeeping Genes'!AH$27,35-'Choose Housekeeping Genes'!AH$27),"")</f>
        <v/>
      </c>
      <c r="AG385" s="132" t="str">
        <f>IF(SUM('Control Sample Data'!K$3:K$386)&gt;10,IF(AND(ISNUMBER('Control Sample Data'!K385),'Control Sample Data'!K385&lt;35,'Control Sample Data'!K385&gt;0),'Control Sample Data'!K385-'Choose Housekeeping Genes'!AI$27,35-'Choose Housekeeping Genes'!AI$27),"")</f>
        <v/>
      </c>
      <c r="AH385" s="132" t="str">
        <f>IF(SUM('Control Sample Data'!L$3:L$386)&gt;10,IF(AND(ISNUMBER('Control Sample Data'!L385),'Control Sample Data'!L385&lt;35,'Control Sample Data'!L385&gt;0),'Control Sample Data'!L385-'Choose Housekeeping Genes'!AJ$27,35-'Choose Housekeeping Genes'!AJ$27),"")</f>
        <v/>
      </c>
      <c r="AI385" s="132" t="str">
        <f>IF(SUM('Control Sample Data'!M$3:M$386)&gt;10,IF(AND(ISNUMBER('Control Sample Data'!M385),'Control Sample Data'!M385&lt;35,'Control Sample Data'!M385&gt;0),'Control Sample Data'!M385-'Choose Housekeeping Genes'!AK$27,35-'Choose Housekeeping Genes'!AK$27),"")</f>
        <v/>
      </c>
      <c r="AJ385" s="132" t="str">
        <f>IF(SUM('Control Sample Data'!N$3:N$386)&gt;10,IF(AND(ISNUMBER('Control Sample Data'!N385),'Control Sample Data'!N385&lt;35,'Control Sample Data'!N385&gt;0),'Control Sample Data'!N385-'Choose Housekeeping Genes'!AL$27,35-'Choose Housekeeping Genes'!AL$27),"")</f>
        <v/>
      </c>
      <c r="AK385" s="132" t="str">
        <f>IF(SUM('Control Sample Data'!O$3:O$386)&gt;10,IF(AND(ISNUMBER('Control Sample Data'!O385),'Control Sample Data'!O385&lt;35,'Control Sample Data'!O385&gt;0),'Control Sample Data'!O385-'Choose Housekeeping Genes'!AM$27,35-'Choose Housekeeping Genes'!AM$27),"")</f>
        <v/>
      </c>
      <c r="AL385" s="132" t="str">
        <f>IF(SUM('Control Sample Data'!P$3:P$386)&gt;10,IF(AND(ISNUMBER('Control Sample Data'!P385),'Control Sample Data'!P385&lt;35,'Control Sample Data'!P385&gt;0),'Control Sample Data'!P385-'Choose Housekeeping Genes'!AN$27,35-'Choose Housekeeping Genes'!AN$27),"")</f>
        <v/>
      </c>
      <c r="AM385" s="132" t="str">
        <f>IF(SUM('Control Sample Data'!Q$3:Q$386)&gt;10,IF(AND(ISNUMBER('Control Sample Data'!Q385),'Control Sample Data'!Q385&lt;35,'Control Sample Data'!Q385&gt;0),'Control Sample Data'!Q385-'Choose Housekeeping Genes'!AO$27,35-'Choose Housekeeping Genes'!AO$27),"")</f>
        <v/>
      </c>
      <c r="AN385" s="132" t="str">
        <f>IF(SUM('Control Sample Data'!R$3:R$386)&gt;10,IF(AND(ISNUMBER('Control Sample Data'!R385),'Control Sample Data'!R385&lt;35,'Control Sample Data'!R385&gt;0),'Control Sample Data'!R385-'Choose Housekeeping Genes'!AP$27,35-'Choose Housekeeping Genes'!AP$27),"")</f>
        <v/>
      </c>
      <c r="AO385" s="132" t="str">
        <f>IF(SUM('Control Sample Data'!S$3:S$386)&gt;10,IF(AND(ISNUMBER('Control Sample Data'!S385),'Control Sample Data'!S385&lt;35,'Control Sample Data'!S385&gt;0),'Control Sample Data'!S385-'Choose Housekeeping Genes'!AQ$27,35-'Choose Housekeeping Genes'!AQ$27),"")</f>
        <v/>
      </c>
      <c r="AP385" s="132" t="str">
        <f>IF(SUM('Control Sample Data'!T$3:T$386)&gt;10,IF(AND(ISNUMBER('Control Sample Data'!T385),'Control Sample Data'!T385&lt;35,'Control Sample Data'!T385&gt;0),'Control Sample Data'!T385-'Choose Housekeeping Genes'!AR$27,35-'Choose Housekeeping Genes'!AR$27),"")</f>
        <v/>
      </c>
      <c r="AQ385" s="132" t="str">
        <f>IF(SUM('Control Sample Data'!U$3:U$386)&gt;10,IF(AND(ISNUMBER('Control Sample Data'!U385),'Control Sample Data'!U385&lt;35,'Control Sample Data'!U385&gt;0),'Control Sample Data'!U385-'Choose Housekeeping Genes'!AS$27,35-'Choose Housekeeping Genes'!AS$27),"")</f>
        <v/>
      </c>
      <c r="AR385" s="132" t="str">
        <f>IF(SUM('Control Sample Data'!V$3:V$386)&gt;10,IF(AND(ISNUMBER('Control Sample Data'!V385),'Control Sample Data'!V385&lt;35,'Control Sample Data'!V385&gt;0),'Control Sample Data'!V385-'Choose Housekeeping Genes'!AT$27,35-'Choose Housekeeping Genes'!AT$27),"")</f>
        <v/>
      </c>
      <c r="AS385" s="135" t="str">
        <f>'Control Sample Data'!A385</f>
        <v>GDC</v>
      </c>
      <c r="AT385" s="35" t="s">
        <v>431</v>
      </c>
      <c r="AU385" s="132" t="str">
        <f ca="1">IF(ISNUMBER(C385-'Choose Housekeeping Genes'!D$17),C385-'Choose Housekeeping Genes'!D$17,"")</f>
        <v/>
      </c>
      <c r="AV385" s="132" t="str">
        <f ca="1">IF(ISNUMBER(D385-'Choose Housekeeping Genes'!E$17),D385-'Choose Housekeeping Genes'!E$17,"")</f>
        <v/>
      </c>
      <c r="AW385" s="132" t="str">
        <f ca="1">IF(ISNUMBER(E385-'Choose Housekeeping Genes'!F$17),E385-'Choose Housekeeping Genes'!F$17,"")</f>
        <v/>
      </c>
      <c r="AX385" s="132" t="str">
        <f ca="1">IF(ISNUMBER(F385-'Choose Housekeeping Genes'!G$17),F385-'Choose Housekeeping Genes'!G$17,"")</f>
        <v/>
      </c>
      <c r="AY385" s="132" t="str">
        <f ca="1">IF(ISNUMBER(G385-'Choose Housekeeping Genes'!H$17),G385-'Choose Housekeeping Genes'!H$17,"")</f>
        <v/>
      </c>
      <c r="AZ385" s="132" t="str">
        <f ca="1">IF(ISNUMBER(H385-'Choose Housekeeping Genes'!I$17),H385-'Choose Housekeeping Genes'!I$17,"")</f>
        <v/>
      </c>
      <c r="BA385" s="132" t="str">
        <f ca="1">IF(ISNUMBER(I385-'Choose Housekeeping Genes'!J$17),I385-'Choose Housekeeping Genes'!J$17,"")</f>
        <v/>
      </c>
      <c r="BB385" s="132" t="str">
        <f ca="1">IF(ISNUMBER(J385-'Choose Housekeeping Genes'!K$17),J385-'Choose Housekeeping Genes'!K$17,"")</f>
        <v/>
      </c>
      <c r="BC385" s="132" t="str">
        <f ca="1">IF(ISNUMBER(K385-'Choose Housekeeping Genes'!L$17),K385-'Choose Housekeeping Genes'!L$17,"")</f>
        <v/>
      </c>
      <c r="BD385" s="132" t="str">
        <f ca="1">IF(ISNUMBER(L385-'Choose Housekeeping Genes'!M$17),L385-'Choose Housekeeping Genes'!M$17,"")</f>
        <v/>
      </c>
      <c r="BE385" s="132" t="str">
        <f ca="1">IF(ISNUMBER(M385-'Choose Housekeeping Genes'!N$17),M385-'Choose Housekeeping Genes'!N$17,"")</f>
        <v/>
      </c>
      <c r="BF385" s="132" t="str">
        <f ca="1">IF(ISNUMBER(N385-'Choose Housekeeping Genes'!O$17),N385-'Choose Housekeeping Genes'!O$17,"")</f>
        <v/>
      </c>
      <c r="BG385" s="132" t="str">
        <f ca="1">IF(ISNUMBER(O385-'Choose Housekeeping Genes'!P$17),O385-'Choose Housekeeping Genes'!P$17,"")</f>
        <v/>
      </c>
      <c r="BH385" s="132" t="str">
        <f ca="1">IF(ISNUMBER(P385-'Choose Housekeeping Genes'!Q$17),P385-'Choose Housekeeping Genes'!Q$17,"")</f>
        <v/>
      </c>
      <c r="BI385" s="132" t="str">
        <f ca="1">IF(ISNUMBER(Q385-'Choose Housekeeping Genes'!R$17),Q385-'Choose Housekeeping Genes'!R$17,"")</f>
        <v/>
      </c>
      <c r="BJ385" s="132" t="str">
        <f ca="1">IF(ISNUMBER(R385-'Choose Housekeeping Genes'!S$17),R385-'Choose Housekeeping Genes'!S$17,"")</f>
        <v/>
      </c>
      <c r="BK385" s="132" t="str">
        <f ca="1">IF(ISNUMBER(S385-'Choose Housekeeping Genes'!T$17),S385-'Choose Housekeeping Genes'!T$17,"")</f>
        <v/>
      </c>
      <c r="BL385" s="132" t="str">
        <f ca="1">IF(ISNUMBER(T385-'Choose Housekeeping Genes'!U$17),T385-'Choose Housekeeping Genes'!U$17,"")</f>
        <v/>
      </c>
      <c r="BM385" s="132" t="str">
        <f ca="1">IF(ISNUMBER(U385-'Choose Housekeeping Genes'!V$17),U385-'Choose Housekeeping Genes'!V$17,"")</f>
        <v/>
      </c>
      <c r="BN385" s="132" t="str">
        <f ca="1">IF(ISNUMBER(V385-'Choose Housekeeping Genes'!W$17),V385-'Choose Housekeeping Genes'!W$17,"")</f>
        <v/>
      </c>
      <c r="BO385" s="142" t="str">
        <f t="shared" si="20"/>
        <v>GDC</v>
      </c>
      <c r="BP385" s="141" t="s">
        <v>431</v>
      </c>
      <c r="BQ385" s="132" t="str">
        <f ca="1">IF(ISNUMBER(Y385-'Choose Housekeeping Genes'!AA$17),Y385-'Choose Housekeeping Genes'!AA$17,"")</f>
        <v/>
      </c>
      <c r="BR385" s="132" t="str">
        <f ca="1">IF(ISNUMBER(Z385-'Choose Housekeeping Genes'!AB$17),Z385-'Choose Housekeeping Genes'!AB$17,"")</f>
        <v/>
      </c>
      <c r="BS385" s="132" t="str">
        <f ca="1">IF(ISNUMBER(AA385-'Choose Housekeeping Genes'!AC$17),AA385-'Choose Housekeeping Genes'!AC$17,"")</f>
        <v/>
      </c>
      <c r="BT385" s="132" t="str">
        <f ca="1">IF(ISNUMBER(AB385-'Choose Housekeeping Genes'!AD$17),AB385-'Choose Housekeeping Genes'!AD$17,"")</f>
        <v/>
      </c>
      <c r="BU385" s="132" t="str">
        <f ca="1">IF(ISNUMBER(AC385-'Choose Housekeeping Genes'!AE$17),AC385-'Choose Housekeeping Genes'!AE$17,"")</f>
        <v/>
      </c>
      <c r="BV385" s="132" t="str">
        <f ca="1">IF(ISNUMBER(AD385-'Choose Housekeeping Genes'!AF$17),AD385-'Choose Housekeeping Genes'!AF$17,"")</f>
        <v/>
      </c>
      <c r="BW385" s="132" t="str">
        <f ca="1">IF(ISNUMBER(AE385-'Choose Housekeeping Genes'!AG$17),AE385-'Choose Housekeeping Genes'!AG$17,"")</f>
        <v/>
      </c>
      <c r="BX385" s="132" t="str">
        <f ca="1">IF(ISNUMBER(AF385-'Choose Housekeeping Genes'!AH$17),AF385-'Choose Housekeeping Genes'!AH$17,"")</f>
        <v/>
      </c>
      <c r="BY385" s="132" t="str">
        <f ca="1">IF(ISNUMBER(AG385-'Choose Housekeeping Genes'!AI$17),AG385-'Choose Housekeeping Genes'!AI$17,"")</f>
        <v/>
      </c>
      <c r="BZ385" s="132" t="str">
        <f ca="1">IF(ISNUMBER(AH385-'Choose Housekeeping Genes'!AJ$17),AH385-'Choose Housekeeping Genes'!AJ$17,"")</f>
        <v/>
      </c>
      <c r="CA385" s="132" t="str">
        <f ca="1">IF(ISNUMBER(AI385-'Choose Housekeeping Genes'!AK$17),AI385-'Choose Housekeeping Genes'!AK$17,"")</f>
        <v/>
      </c>
      <c r="CB385" s="132" t="str">
        <f ca="1">IF(ISNUMBER(AJ385-'Choose Housekeeping Genes'!AL$17),AJ385-'Choose Housekeeping Genes'!AL$17,"")</f>
        <v/>
      </c>
      <c r="CC385" s="132" t="str">
        <f ca="1">IF(ISNUMBER(AK385-'Choose Housekeeping Genes'!AM$17),AK385-'Choose Housekeeping Genes'!AM$17,"")</f>
        <v/>
      </c>
      <c r="CD385" s="132" t="str">
        <f ca="1">IF(ISNUMBER(AL385-'Choose Housekeeping Genes'!AN$17),AL385-'Choose Housekeeping Genes'!AN$17,"")</f>
        <v/>
      </c>
      <c r="CE385" s="132" t="str">
        <f ca="1">IF(ISNUMBER(AM385-'Choose Housekeeping Genes'!AO$17),AM385-'Choose Housekeeping Genes'!AO$17,"")</f>
        <v/>
      </c>
      <c r="CF385" s="132" t="str">
        <f ca="1">IF(ISNUMBER(AN385-'Choose Housekeeping Genes'!AP$17),AN385-'Choose Housekeeping Genes'!AP$17,"")</f>
        <v/>
      </c>
      <c r="CG385" s="132" t="str">
        <f ca="1">IF(ISNUMBER(AO385-'Choose Housekeeping Genes'!AQ$17),AO385-'Choose Housekeeping Genes'!AQ$17,"")</f>
        <v/>
      </c>
      <c r="CH385" s="132" t="str">
        <f ca="1">IF(ISNUMBER(AP385-'Choose Housekeeping Genes'!AR$17),AP385-'Choose Housekeeping Genes'!AR$17,"")</f>
        <v/>
      </c>
      <c r="CI385" s="132" t="str">
        <f ca="1">IF(ISNUMBER(AQ385-'Choose Housekeeping Genes'!AS$17),AQ385-'Choose Housekeeping Genes'!AS$17,"")</f>
        <v/>
      </c>
      <c r="CJ385" s="132" t="str">
        <f ca="1">IF(ISNUMBER(AR385-'Choose Housekeeping Genes'!AT$17),AR385-'Choose Housekeeping Genes'!AT$17,"")</f>
        <v/>
      </c>
      <c r="CK385" s="137" t="e">
        <f t="shared" ca="1" si="18"/>
        <v>#DIV/0!</v>
      </c>
      <c r="CL385" s="138" t="e">
        <f t="shared" ca="1" si="19"/>
        <v>#DIV/0!</v>
      </c>
    </row>
    <row r="386" spans="1:90" ht="12.75" x14ac:dyDescent="0.15">
      <c r="A386" s="131" t="str">
        <f>'Transcript table'!C386</f>
        <v>Blank</v>
      </c>
      <c r="B386" s="35" t="s">
        <v>432</v>
      </c>
      <c r="C386" s="132" t="str">
        <f>IF(SUM('Test Sample Data'!C$3:C$386)&gt;10,IF(AND(ISNUMBER('Test Sample Data'!C386),'Test Sample Data'!C386&lt;35,'Test Sample Data'!C386&gt;0),'Test Sample Data'!C386-'Choose Housekeeping Genes'!D$27,35-'Choose Housekeeping Genes'!D$27),"")</f>
        <v/>
      </c>
      <c r="D386" s="132" t="str">
        <f>IF(SUM('Test Sample Data'!D$3:D$386)&gt;10,IF(AND(ISNUMBER('Test Sample Data'!D386),'Test Sample Data'!D386&lt;35,'Test Sample Data'!D386&gt;0),'Test Sample Data'!D386-'Choose Housekeeping Genes'!E$27,35-'Choose Housekeeping Genes'!E$27),"")</f>
        <v/>
      </c>
      <c r="E386" s="132" t="str">
        <f>IF(SUM('Test Sample Data'!E$3:E$386)&gt;10,IF(AND(ISNUMBER('Test Sample Data'!E386),'Test Sample Data'!E386&lt;35,'Test Sample Data'!E386&gt;0),'Test Sample Data'!E386-'Choose Housekeeping Genes'!F$27,35-'Choose Housekeeping Genes'!F$27),"")</f>
        <v/>
      </c>
      <c r="F386" s="132" t="str">
        <f>IF(SUM('Test Sample Data'!F$3:F$386)&gt;10,IF(AND(ISNUMBER('Test Sample Data'!F386),'Test Sample Data'!F386&lt;35,'Test Sample Data'!F386&gt;0),'Test Sample Data'!F386-'Choose Housekeeping Genes'!G$27,35-'Choose Housekeeping Genes'!G$27),"")</f>
        <v/>
      </c>
      <c r="G386" s="132" t="str">
        <f>IF(SUM('Test Sample Data'!G$3:G$386)&gt;10,IF(AND(ISNUMBER('Test Sample Data'!G386),'Test Sample Data'!G386&lt;35,'Test Sample Data'!G386&gt;0),'Test Sample Data'!G386-'Choose Housekeeping Genes'!H$27,35-'Choose Housekeeping Genes'!H$27),"")</f>
        <v/>
      </c>
      <c r="H386" s="132" t="str">
        <f>IF(SUM('Test Sample Data'!H$3:H$386)&gt;10,IF(AND(ISNUMBER('Test Sample Data'!H386),'Test Sample Data'!H386&lt;35,'Test Sample Data'!H386&gt;0),'Test Sample Data'!H386-'Choose Housekeeping Genes'!I$27,35-'Choose Housekeeping Genes'!I$27),"")</f>
        <v/>
      </c>
      <c r="I386" s="132" t="str">
        <f>IF(SUM('Test Sample Data'!I$3:I$386)&gt;10,IF(AND(ISNUMBER('Test Sample Data'!I386),'Test Sample Data'!I386&lt;35,'Test Sample Data'!I386&gt;0),'Test Sample Data'!I386-'Choose Housekeeping Genes'!J$27,35-'Choose Housekeeping Genes'!J$27),"")</f>
        <v/>
      </c>
      <c r="J386" s="132" t="str">
        <f>IF(SUM('Test Sample Data'!J$3:J$386)&gt;10,IF(AND(ISNUMBER('Test Sample Data'!J386),'Test Sample Data'!J386&lt;35,'Test Sample Data'!J386&gt;0),'Test Sample Data'!J386-'Choose Housekeeping Genes'!K$27,35-'Choose Housekeeping Genes'!K$27),"")</f>
        <v/>
      </c>
      <c r="K386" s="132" t="str">
        <f>IF(SUM('Test Sample Data'!K$3:K$386)&gt;10,IF(AND(ISNUMBER('Test Sample Data'!K386),'Test Sample Data'!K386&lt;35,'Test Sample Data'!K386&gt;0),'Test Sample Data'!K386-'Choose Housekeeping Genes'!L$27,35-'Choose Housekeeping Genes'!L$27),"")</f>
        <v/>
      </c>
      <c r="L386" s="132" t="str">
        <f>IF(SUM('Test Sample Data'!L$3:L$386)&gt;10,IF(AND(ISNUMBER('Test Sample Data'!L386),'Test Sample Data'!L386&lt;35,'Test Sample Data'!L386&gt;0),'Test Sample Data'!L386-'Choose Housekeeping Genes'!M$27,35-'Choose Housekeeping Genes'!M$27),"")</f>
        <v/>
      </c>
      <c r="M386" s="132" t="str">
        <f>IF(SUM('Test Sample Data'!M$3:M$386)&gt;10,IF(AND(ISNUMBER('Test Sample Data'!M386),'Test Sample Data'!M386&lt;35,'Test Sample Data'!M386&gt;0),'Test Sample Data'!M386-'Choose Housekeeping Genes'!N$27,35-'Choose Housekeeping Genes'!N$27),"")</f>
        <v/>
      </c>
      <c r="N386" s="132" t="str">
        <f>IF(SUM('Test Sample Data'!N$3:N$386)&gt;10,IF(AND(ISNUMBER('Test Sample Data'!N386),'Test Sample Data'!N386&lt;35,'Test Sample Data'!N386&gt;0),'Test Sample Data'!N386-'Choose Housekeeping Genes'!O$27,35-'Choose Housekeeping Genes'!O$27),"")</f>
        <v/>
      </c>
      <c r="O386" s="132" t="str">
        <f>IF(SUM('Test Sample Data'!O$3:O$386)&gt;10,IF(AND(ISNUMBER('Test Sample Data'!O386),'Test Sample Data'!O386&lt;35,'Test Sample Data'!O386&gt;0),'Test Sample Data'!O386-'Choose Housekeeping Genes'!P$27,35-'Choose Housekeeping Genes'!P$27),"")</f>
        <v/>
      </c>
      <c r="P386" s="132" t="str">
        <f>IF(SUM('Test Sample Data'!P$3:P$386)&gt;10,IF(AND(ISNUMBER('Test Sample Data'!P386),'Test Sample Data'!P386&lt;35,'Test Sample Data'!P386&gt;0),'Test Sample Data'!P386-'Choose Housekeeping Genes'!Q$27,35-'Choose Housekeeping Genes'!Q$27),"")</f>
        <v/>
      </c>
      <c r="Q386" s="132" t="str">
        <f>IF(SUM('Test Sample Data'!Q$3:Q$386)&gt;10,IF(AND(ISNUMBER('Test Sample Data'!Q386),'Test Sample Data'!Q386&lt;35,'Test Sample Data'!Q386&gt;0),'Test Sample Data'!Q386-'Choose Housekeeping Genes'!R$27,35-'Choose Housekeeping Genes'!R$27),"")</f>
        <v/>
      </c>
      <c r="R386" s="132" t="str">
        <f>IF(SUM('Test Sample Data'!R$3:R$386)&gt;10,IF(AND(ISNUMBER('Test Sample Data'!R386),'Test Sample Data'!R386&lt;35,'Test Sample Data'!R386&gt;0),'Test Sample Data'!R386-'Choose Housekeeping Genes'!S$27,35-'Choose Housekeeping Genes'!S$27),"")</f>
        <v/>
      </c>
      <c r="S386" s="132" t="str">
        <f>IF(SUM('Test Sample Data'!S$3:S$386)&gt;10,IF(AND(ISNUMBER('Test Sample Data'!S386),'Test Sample Data'!S386&lt;35,'Test Sample Data'!S386&gt;0),'Test Sample Data'!S386-'Choose Housekeeping Genes'!T$27,35-'Choose Housekeeping Genes'!T$27),"")</f>
        <v/>
      </c>
      <c r="T386" s="132" t="str">
        <f>IF(SUM('Test Sample Data'!T$3:T$386)&gt;10,IF(AND(ISNUMBER('Test Sample Data'!T386),'Test Sample Data'!T386&lt;35,'Test Sample Data'!T386&gt;0),'Test Sample Data'!T386-'Choose Housekeeping Genes'!U$27,35-'Choose Housekeeping Genes'!U$27),"")</f>
        <v/>
      </c>
      <c r="U386" s="132" t="str">
        <f>IF(SUM('Test Sample Data'!U$3:U$386)&gt;10,IF(AND(ISNUMBER('Test Sample Data'!U386),'Test Sample Data'!U386&lt;35,'Test Sample Data'!U386&gt;0),'Test Sample Data'!U386-'Choose Housekeeping Genes'!V$27,35-'Choose Housekeeping Genes'!V$27),"")</f>
        <v/>
      </c>
      <c r="V386" s="132" t="str">
        <f>IF(SUM('Test Sample Data'!V$3:V$386)&gt;10,IF(AND(ISNUMBER('Test Sample Data'!V386),'Test Sample Data'!V386&lt;35,'Test Sample Data'!V386&gt;0),'Test Sample Data'!V386-'Choose Housekeeping Genes'!W$27,35-'Choose Housekeeping Genes'!W$27),"")</f>
        <v/>
      </c>
      <c r="W386" s="140" t="str">
        <f>'Control Sample Data'!A386</f>
        <v>Blank</v>
      </c>
      <c r="X386" s="141" t="s">
        <v>432</v>
      </c>
      <c r="Y386" s="132" t="str">
        <f>IF(SUM('Control Sample Data'!C$3:C$386)&gt;10,IF(AND(ISNUMBER('Control Sample Data'!C386),'Control Sample Data'!C386&lt;35,'Control Sample Data'!C386&gt;0),'Control Sample Data'!C386-'Choose Housekeeping Genes'!AA$27,35-'Choose Housekeeping Genes'!AA$27),"")</f>
        <v/>
      </c>
      <c r="Z386" s="132" t="str">
        <f>IF(SUM('Control Sample Data'!D$3:D$386)&gt;10,IF(AND(ISNUMBER('Control Sample Data'!D386),'Control Sample Data'!D386&lt;35,'Control Sample Data'!D386&gt;0),'Control Sample Data'!D386-'Choose Housekeeping Genes'!AB$27,35-'Choose Housekeeping Genes'!AB$27),"")</f>
        <v/>
      </c>
      <c r="AA386" s="132" t="str">
        <f>IF(SUM('Control Sample Data'!E$3:E$386)&gt;10,IF(AND(ISNUMBER('Control Sample Data'!E386),'Control Sample Data'!E386&lt;35,'Control Sample Data'!E386&gt;0),'Control Sample Data'!E386-'Choose Housekeeping Genes'!AC$27,35-'Choose Housekeeping Genes'!AC$27),"")</f>
        <v/>
      </c>
      <c r="AB386" s="132" t="str">
        <f>IF(SUM('Control Sample Data'!F$3:F$386)&gt;10,IF(AND(ISNUMBER('Control Sample Data'!F386),'Control Sample Data'!F386&lt;35,'Control Sample Data'!F386&gt;0),'Control Sample Data'!F386-'Choose Housekeeping Genes'!AD$27,35-'Choose Housekeeping Genes'!AD$27),"")</f>
        <v/>
      </c>
      <c r="AC386" s="132" t="str">
        <f>IF(SUM('Control Sample Data'!G$3:G$386)&gt;10,IF(AND(ISNUMBER('Control Sample Data'!G386),'Control Sample Data'!G386&lt;35,'Control Sample Data'!G386&gt;0),'Control Sample Data'!G386-'Choose Housekeeping Genes'!AE$27,35-'Choose Housekeeping Genes'!AE$27),"")</f>
        <v/>
      </c>
      <c r="AD386" s="132" t="str">
        <f>IF(SUM('Control Sample Data'!H$3:H$386)&gt;10,IF(AND(ISNUMBER('Control Sample Data'!H386),'Control Sample Data'!H386&lt;35,'Control Sample Data'!H386&gt;0),'Control Sample Data'!H386-'Choose Housekeeping Genes'!AF$27,35-'Choose Housekeeping Genes'!AF$27),"")</f>
        <v/>
      </c>
      <c r="AE386" s="132" t="str">
        <f>IF(SUM('Control Sample Data'!I$3:I$386)&gt;10,IF(AND(ISNUMBER('Control Sample Data'!I386),'Control Sample Data'!I386&lt;35,'Control Sample Data'!I386&gt;0),'Control Sample Data'!I386-'Choose Housekeeping Genes'!AG$27,35-'Choose Housekeeping Genes'!AG$27),"")</f>
        <v/>
      </c>
      <c r="AF386" s="132" t="str">
        <f>IF(SUM('Control Sample Data'!J$3:J$386)&gt;10,IF(AND(ISNUMBER('Control Sample Data'!J386),'Control Sample Data'!J386&lt;35,'Control Sample Data'!J386&gt;0),'Control Sample Data'!J386-'Choose Housekeeping Genes'!AH$27,35-'Choose Housekeeping Genes'!AH$27),"")</f>
        <v/>
      </c>
      <c r="AG386" s="132" t="str">
        <f>IF(SUM('Control Sample Data'!K$3:K$386)&gt;10,IF(AND(ISNUMBER('Control Sample Data'!K386),'Control Sample Data'!K386&lt;35,'Control Sample Data'!K386&gt;0),'Control Sample Data'!K386-'Choose Housekeeping Genes'!AI$27,35-'Choose Housekeeping Genes'!AI$27),"")</f>
        <v/>
      </c>
      <c r="AH386" s="132" t="str">
        <f>IF(SUM('Control Sample Data'!L$3:L$386)&gt;10,IF(AND(ISNUMBER('Control Sample Data'!L386),'Control Sample Data'!L386&lt;35,'Control Sample Data'!L386&gt;0),'Control Sample Data'!L386-'Choose Housekeeping Genes'!AJ$27,35-'Choose Housekeeping Genes'!AJ$27),"")</f>
        <v/>
      </c>
      <c r="AI386" s="132" t="str">
        <f>IF(SUM('Control Sample Data'!M$3:M$386)&gt;10,IF(AND(ISNUMBER('Control Sample Data'!M386),'Control Sample Data'!M386&lt;35,'Control Sample Data'!M386&gt;0),'Control Sample Data'!M386-'Choose Housekeeping Genes'!AK$27,35-'Choose Housekeeping Genes'!AK$27),"")</f>
        <v/>
      </c>
      <c r="AJ386" s="132" t="str">
        <f>IF(SUM('Control Sample Data'!N$3:N$386)&gt;10,IF(AND(ISNUMBER('Control Sample Data'!N386),'Control Sample Data'!N386&lt;35,'Control Sample Data'!N386&gt;0),'Control Sample Data'!N386-'Choose Housekeeping Genes'!AL$27,35-'Choose Housekeeping Genes'!AL$27),"")</f>
        <v/>
      </c>
      <c r="AK386" s="132" t="str">
        <f>IF(SUM('Control Sample Data'!O$3:O$386)&gt;10,IF(AND(ISNUMBER('Control Sample Data'!O386),'Control Sample Data'!O386&lt;35,'Control Sample Data'!O386&gt;0),'Control Sample Data'!O386-'Choose Housekeeping Genes'!AM$27,35-'Choose Housekeeping Genes'!AM$27),"")</f>
        <v/>
      </c>
      <c r="AL386" s="132" t="str">
        <f>IF(SUM('Control Sample Data'!P$3:P$386)&gt;10,IF(AND(ISNUMBER('Control Sample Data'!P386),'Control Sample Data'!P386&lt;35,'Control Sample Data'!P386&gt;0),'Control Sample Data'!P386-'Choose Housekeeping Genes'!AN$27,35-'Choose Housekeeping Genes'!AN$27),"")</f>
        <v/>
      </c>
      <c r="AM386" s="132" t="str">
        <f>IF(SUM('Control Sample Data'!Q$3:Q$386)&gt;10,IF(AND(ISNUMBER('Control Sample Data'!Q386),'Control Sample Data'!Q386&lt;35,'Control Sample Data'!Q386&gt;0),'Control Sample Data'!Q386-'Choose Housekeeping Genes'!AO$27,35-'Choose Housekeeping Genes'!AO$27),"")</f>
        <v/>
      </c>
      <c r="AN386" s="132" t="str">
        <f>IF(SUM('Control Sample Data'!R$3:R$386)&gt;10,IF(AND(ISNUMBER('Control Sample Data'!R386),'Control Sample Data'!R386&lt;35,'Control Sample Data'!R386&gt;0),'Control Sample Data'!R386-'Choose Housekeeping Genes'!AP$27,35-'Choose Housekeeping Genes'!AP$27),"")</f>
        <v/>
      </c>
      <c r="AO386" s="132" t="str">
        <f>IF(SUM('Control Sample Data'!S$3:S$386)&gt;10,IF(AND(ISNUMBER('Control Sample Data'!S386),'Control Sample Data'!S386&lt;35,'Control Sample Data'!S386&gt;0),'Control Sample Data'!S386-'Choose Housekeeping Genes'!AQ$27,35-'Choose Housekeeping Genes'!AQ$27),"")</f>
        <v/>
      </c>
      <c r="AP386" s="132" t="str">
        <f>IF(SUM('Control Sample Data'!T$3:T$386)&gt;10,IF(AND(ISNUMBER('Control Sample Data'!T386),'Control Sample Data'!T386&lt;35,'Control Sample Data'!T386&gt;0),'Control Sample Data'!T386-'Choose Housekeeping Genes'!AR$27,35-'Choose Housekeeping Genes'!AR$27),"")</f>
        <v/>
      </c>
      <c r="AQ386" s="132" t="str">
        <f>IF(SUM('Control Sample Data'!U$3:U$386)&gt;10,IF(AND(ISNUMBER('Control Sample Data'!U386),'Control Sample Data'!U386&lt;35,'Control Sample Data'!U386&gt;0),'Control Sample Data'!U386-'Choose Housekeeping Genes'!AS$27,35-'Choose Housekeeping Genes'!AS$27),"")</f>
        <v/>
      </c>
      <c r="AR386" s="132" t="str">
        <f>IF(SUM('Control Sample Data'!V$3:V$386)&gt;10,IF(AND(ISNUMBER('Control Sample Data'!V386),'Control Sample Data'!V386&lt;35,'Control Sample Data'!V386&gt;0),'Control Sample Data'!V386-'Choose Housekeeping Genes'!AT$27,35-'Choose Housekeeping Genes'!AT$27),"")</f>
        <v/>
      </c>
      <c r="AS386" s="135" t="str">
        <f>'Control Sample Data'!A386</f>
        <v>Blank</v>
      </c>
      <c r="AT386" s="35" t="s">
        <v>432</v>
      </c>
      <c r="AU386" s="132" t="str">
        <f ca="1">IF(ISNUMBER(C386-'Choose Housekeeping Genes'!D$17),C386-'Choose Housekeeping Genes'!D$17,"")</f>
        <v/>
      </c>
      <c r="AV386" s="132" t="str">
        <f ca="1">IF(ISNUMBER(D386-'Choose Housekeeping Genes'!E$17),D386-'Choose Housekeeping Genes'!E$17,"")</f>
        <v/>
      </c>
      <c r="AW386" s="132" t="str">
        <f ca="1">IF(ISNUMBER(E386-'Choose Housekeeping Genes'!F$17),E386-'Choose Housekeeping Genes'!F$17,"")</f>
        <v/>
      </c>
      <c r="AX386" s="132" t="str">
        <f ca="1">IF(ISNUMBER(F386-'Choose Housekeeping Genes'!G$17),F386-'Choose Housekeeping Genes'!G$17,"")</f>
        <v/>
      </c>
      <c r="AY386" s="132" t="str">
        <f ca="1">IF(ISNUMBER(G386-'Choose Housekeeping Genes'!H$17),G386-'Choose Housekeeping Genes'!H$17,"")</f>
        <v/>
      </c>
      <c r="AZ386" s="132" t="str">
        <f ca="1">IF(ISNUMBER(H386-'Choose Housekeeping Genes'!I$17),H386-'Choose Housekeeping Genes'!I$17,"")</f>
        <v/>
      </c>
      <c r="BA386" s="132" t="str">
        <f ca="1">IF(ISNUMBER(I386-'Choose Housekeeping Genes'!J$17),I386-'Choose Housekeeping Genes'!J$17,"")</f>
        <v/>
      </c>
      <c r="BB386" s="132" t="str">
        <f ca="1">IF(ISNUMBER(J386-'Choose Housekeeping Genes'!K$17),J386-'Choose Housekeeping Genes'!K$17,"")</f>
        <v/>
      </c>
      <c r="BC386" s="132" t="str">
        <f ca="1">IF(ISNUMBER(K386-'Choose Housekeeping Genes'!L$17),K386-'Choose Housekeeping Genes'!L$17,"")</f>
        <v/>
      </c>
      <c r="BD386" s="132" t="str">
        <f ca="1">IF(ISNUMBER(L386-'Choose Housekeeping Genes'!M$17),L386-'Choose Housekeeping Genes'!M$17,"")</f>
        <v/>
      </c>
      <c r="BE386" s="132" t="str">
        <f ca="1">IF(ISNUMBER(M386-'Choose Housekeeping Genes'!N$17),M386-'Choose Housekeeping Genes'!N$17,"")</f>
        <v/>
      </c>
      <c r="BF386" s="132" t="str">
        <f ca="1">IF(ISNUMBER(N386-'Choose Housekeeping Genes'!O$17),N386-'Choose Housekeeping Genes'!O$17,"")</f>
        <v/>
      </c>
      <c r="BG386" s="132" t="str">
        <f ca="1">IF(ISNUMBER(O386-'Choose Housekeeping Genes'!P$17),O386-'Choose Housekeeping Genes'!P$17,"")</f>
        <v/>
      </c>
      <c r="BH386" s="132" t="str">
        <f ca="1">IF(ISNUMBER(P386-'Choose Housekeeping Genes'!Q$17),P386-'Choose Housekeeping Genes'!Q$17,"")</f>
        <v/>
      </c>
      <c r="BI386" s="132" t="str">
        <f ca="1">IF(ISNUMBER(Q386-'Choose Housekeeping Genes'!R$17),Q386-'Choose Housekeeping Genes'!R$17,"")</f>
        <v/>
      </c>
      <c r="BJ386" s="132" t="str">
        <f ca="1">IF(ISNUMBER(R386-'Choose Housekeeping Genes'!S$17),R386-'Choose Housekeeping Genes'!S$17,"")</f>
        <v/>
      </c>
      <c r="BK386" s="132" t="str">
        <f ca="1">IF(ISNUMBER(S386-'Choose Housekeeping Genes'!T$17),S386-'Choose Housekeeping Genes'!T$17,"")</f>
        <v/>
      </c>
      <c r="BL386" s="132" t="str">
        <f ca="1">IF(ISNUMBER(T386-'Choose Housekeeping Genes'!U$17),T386-'Choose Housekeeping Genes'!U$17,"")</f>
        <v/>
      </c>
      <c r="BM386" s="132" t="str">
        <f ca="1">IF(ISNUMBER(U386-'Choose Housekeeping Genes'!V$17),U386-'Choose Housekeeping Genes'!V$17,"")</f>
        <v/>
      </c>
      <c r="BN386" s="132" t="str">
        <f ca="1">IF(ISNUMBER(V386-'Choose Housekeeping Genes'!W$17),V386-'Choose Housekeeping Genes'!W$17,"")</f>
        <v/>
      </c>
      <c r="BO386" s="142" t="str">
        <f t="shared" si="20"/>
        <v>Blank</v>
      </c>
      <c r="BP386" s="141" t="s">
        <v>432</v>
      </c>
      <c r="BQ386" s="132" t="str">
        <f ca="1">IF(ISNUMBER(Y386-'Choose Housekeeping Genes'!AA$17),Y386-'Choose Housekeeping Genes'!AA$17,"")</f>
        <v/>
      </c>
      <c r="BR386" s="132" t="str">
        <f ca="1">IF(ISNUMBER(Z386-'Choose Housekeeping Genes'!AB$17),Z386-'Choose Housekeeping Genes'!AB$17,"")</f>
        <v/>
      </c>
      <c r="BS386" s="132" t="str">
        <f ca="1">IF(ISNUMBER(AA386-'Choose Housekeeping Genes'!AC$17),AA386-'Choose Housekeeping Genes'!AC$17,"")</f>
        <v/>
      </c>
      <c r="BT386" s="132" t="str">
        <f ca="1">IF(ISNUMBER(AB386-'Choose Housekeeping Genes'!AD$17),AB386-'Choose Housekeeping Genes'!AD$17,"")</f>
        <v/>
      </c>
      <c r="BU386" s="132" t="str">
        <f ca="1">IF(ISNUMBER(AC386-'Choose Housekeeping Genes'!AE$17),AC386-'Choose Housekeeping Genes'!AE$17,"")</f>
        <v/>
      </c>
      <c r="BV386" s="132" t="str">
        <f ca="1">IF(ISNUMBER(AD386-'Choose Housekeeping Genes'!AF$17),AD386-'Choose Housekeeping Genes'!AF$17,"")</f>
        <v/>
      </c>
      <c r="BW386" s="132" t="str">
        <f ca="1">IF(ISNUMBER(AE386-'Choose Housekeeping Genes'!AG$17),AE386-'Choose Housekeeping Genes'!AG$17,"")</f>
        <v/>
      </c>
      <c r="BX386" s="132" t="str">
        <f ca="1">IF(ISNUMBER(AF386-'Choose Housekeeping Genes'!AH$17),AF386-'Choose Housekeeping Genes'!AH$17,"")</f>
        <v/>
      </c>
      <c r="BY386" s="132" t="str">
        <f ca="1">IF(ISNUMBER(AG386-'Choose Housekeeping Genes'!AI$17),AG386-'Choose Housekeeping Genes'!AI$17,"")</f>
        <v/>
      </c>
      <c r="BZ386" s="132" t="str">
        <f ca="1">IF(ISNUMBER(AH386-'Choose Housekeeping Genes'!AJ$17),AH386-'Choose Housekeeping Genes'!AJ$17,"")</f>
        <v/>
      </c>
      <c r="CA386" s="132" t="str">
        <f ca="1">IF(ISNUMBER(AI386-'Choose Housekeeping Genes'!AK$17),AI386-'Choose Housekeeping Genes'!AK$17,"")</f>
        <v/>
      </c>
      <c r="CB386" s="132" t="str">
        <f ca="1">IF(ISNUMBER(AJ386-'Choose Housekeeping Genes'!AL$17),AJ386-'Choose Housekeeping Genes'!AL$17,"")</f>
        <v/>
      </c>
      <c r="CC386" s="132" t="str">
        <f ca="1">IF(ISNUMBER(AK386-'Choose Housekeeping Genes'!AM$17),AK386-'Choose Housekeeping Genes'!AM$17,"")</f>
        <v/>
      </c>
      <c r="CD386" s="132" t="str">
        <f ca="1">IF(ISNUMBER(AL386-'Choose Housekeeping Genes'!AN$17),AL386-'Choose Housekeeping Genes'!AN$17,"")</f>
        <v/>
      </c>
      <c r="CE386" s="132" t="str">
        <f ca="1">IF(ISNUMBER(AM386-'Choose Housekeeping Genes'!AO$17),AM386-'Choose Housekeeping Genes'!AO$17,"")</f>
        <v/>
      </c>
      <c r="CF386" s="132" t="str">
        <f ca="1">IF(ISNUMBER(AN386-'Choose Housekeeping Genes'!AP$17),AN386-'Choose Housekeeping Genes'!AP$17,"")</f>
        <v/>
      </c>
      <c r="CG386" s="132" t="str">
        <f ca="1">IF(ISNUMBER(AO386-'Choose Housekeeping Genes'!AQ$17),AO386-'Choose Housekeeping Genes'!AQ$17,"")</f>
        <v/>
      </c>
      <c r="CH386" s="132" t="str">
        <f ca="1">IF(ISNUMBER(AP386-'Choose Housekeeping Genes'!AR$17),AP386-'Choose Housekeeping Genes'!AR$17,"")</f>
        <v/>
      </c>
      <c r="CI386" s="132" t="str">
        <f ca="1">IF(ISNUMBER(AQ386-'Choose Housekeeping Genes'!AS$17),AQ386-'Choose Housekeeping Genes'!AS$17,"")</f>
        <v/>
      </c>
      <c r="CJ386" s="132" t="str">
        <f ca="1">IF(ISNUMBER(AR386-'Choose Housekeeping Genes'!AT$17),AR386-'Choose Housekeeping Genes'!AT$17,"")</f>
        <v/>
      </c>
      <c r="CK386" s="137" t="e">
        <f t="shared" ca="1" si="18"/>
        <v>#DIV/0!</v>
      </c>
      <c r="CL386" s="138" t="e">
        <f t="shared" ca="1" si="19"/>
        <v>#DIV/0!</v>
      </c>
    </row>
  </sheetData>
  <sortState ref="CU3:CU22">
    <sortCondition descending="1" ref="CU3"/>
  </sortState>
  <mergeCells count="14">
    <mergeCell ref="AU1:BN1"/>
    <mergeCell ref="BQ1:CJ1"/>
    <mergeCell ref="CK1:CK2"/>
    <mergeCell ref="CL1:CL2"/>
    <mergeCell ref="AT1:AT2"/>
    <mergeCell ref="BP1:BP2"/>
    <mergeCell ref="BO1:BO2"/>
    <mergeCell ref="A1:A2"/>
    <mergeCell ref="B1:B2"/>
    <mergeCell ref="W1:W2"/>
    <mergeCell ref="X1:X2"/>
    <mergeCell ref="AS1:AS2"/>
    <mergeCell ref="C1:V1"/>
    <mergeCell ref="Y1:AR1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XFC386"/>
  <sheetViews>
    <sheetView zoomScale="80" zoomScaleNormal="80" workbookViewId="0">
      <pane ySplit="2" topLeftCell="A3" activePane="bottomLeft" state="frozen"/>
      <selection activeCell="K376" sqref="K376"/>
      <selection pane="bottomLeft" activeCell="J3" sqref="J3"/>
    </sheetView>
  </sheetViews>
  <sheetFormatPr defaultColWidth="0" defaultRowHeight="13.5" x14ac:dyDescent="0.2"/>
  <cols>
    <col min="1" max="1" width="15.75" style="12" customWidth="1"/>
    <col min="2" max="4" width="7.625" style="12" customWidth="1"/>
    <col min="5" max="5" width="9.75" style="20" customWidth="1"/>
    <col min="6" max="6" width="9.375" style="20" customWidth="1"/>
    <col min="7" max="7" width="13.75" style="20" customWidth="1"/>
    <col min="8" max="8" width="9.375" style="20" customWidth="1"/>
    <col min="9" max="9" width="13.75" style="20" customWidth="1"/>
    <col min="10" max="10" width="11.125" style="12" customWidth="1"/>
    <col min="11" max="21" width="8" style="12" customWidth="1"/>
    <col min="16384" max="16384" width="8" hidden="1"/>
  </cols>
  <sheetData>
    <row r="1" spans="1:21" ht="42" customHeight="1" x14ac:dyDescent="0.2">
      <c r="A1" s="234"/>
      <c r="B1" s="235"/>
      <c r="C1" s="236" t="s">
        <v>146</v>
      </c>
      <c r="D1" s="236"/>
      <c r="E1" s="236" t="s">
        <v>147</v>
      </c>
      <c r="F1" s="236"/>
      <c r="G1" s="65" t="s">
        <v>130</v>
      </c>
      <c r="H1" s="65" t="s">
        <v>131</v>
      </c>
      <c r="I1" s="65" t="s">
        <v>132</v>
      </c>
      <c r="J1" s="7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spans="1:21" ht="21" customHeight="1" x14ac:dyDescent="0.2">
      <c r="A2" s="66" t="s">
        <v>142</v>
      </c>
      <c r="B2" s="66" t="s">
        <v>100</v>
      </c>
      <c r="C2" s="65" t="s">
        <v>101</v>
      </c>
      <c r="D2" s="65" t="s">
        <v>119</v>
      </c>
      <c r="E2" s="65" t="s">
        <v>101</v>
      </c>
      <c r="F2" s="65" t="s">
        <v>119</v>
      </c>
      <c r="G2" s="65" t="str">
        <f>C2&amp;" /"&amp;D2</f>
        <v>Test /Control</v>
      </c>
      <c r="H2" s="65" t="s">
        <v>134</v>
      </c>
      <c r="I2" s="65" t="str">
        <f>C2&amp;" /"&amp;D2</f>
        <v>Test /Control</v>
      </c>
      <c r="J2" s="65" t="s">
        <v>133</v>
      </c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</row>
    <row r="3" spans="1:21" ht="12.75" customHeight="1" x14ac:dyDescent="0.2">
      <c r="A3" s="76" t="str">
        <f>'Transcript table'!C3</f>
        <v>AB073614</v>
      </c>
      <c r="B3" s="77" t="s">
        <v>2</v>
      </c>
      <c r="C3" s="78" t="e">
        <f ca="1">'Data pre-processing'!CK3</f>
        <v>#DIV/0!</v>
      </c>
      <c r="D3" s="78" t="e">
        <f ca="1">'Data pre-processing'!CL3</f>
        <v>#DIV/0!</v>
      </c>
      <c r="E3" s="79" t="e">
        <f t="shared" ref="E3:E66" ca="1" si="0">2^-C3</f>
        <v>#DIV/0!</v>
      </c>
      <c r="F3" s="79" t="e">
        <f t="shared" ref="F3:F66" ca="1" si="1">2^-D3</f>
        <v>#DIV/0!</v>
      </c>
      <c r="G3" s="78" t="e">
        <f t="shared" ref="G3:G66" ca="1" si="2">E3/F3</f>
        <v>#DIV/0!</v>
      </c>
      <c r="H3" s="80" t="str">
        <f ca="1">IF(ISERROR(TTEST('Data pre-processing'!AU3:BN3,'Data pre-processing'!BQ3:CJ3,2,2)),"N/A",TTEST('Data pre-processing'!AU3:BN3,'Data pre-processing'!BQ3:CJ3,2,2))</f>
        <v>N/A</v>
      </c>
      <c r="I3" s="78" t="e">
        <f t="shared" ref="I3:I66" ca="1" si="3">IF(G3&gt;1,G3,-1/G3)</f>
        <v>#DIV/0!</v>
      </c>
      <c r="J3" s="19" t="str">
        <f>IF(OR(ISERR(AVERAGE('Test Sample Data'!C3:V3)),ISERR(AVERAGE('Control Sample Data'!C3:V3))),"C",IF(COUNT('Test Sample Data'!C3:V3)&lt;2,"C",IF(OR(AND(AVERAGE('Test Sample Data'!C3:V3)&gt;=35,AVERAGE('Control Sample Data'!C3:V3)&gt;=35),AVERAGE('Test Sample Data'!C3:V3)="N/A",AVERAGE('Control Sample Data'!C3:V3)="N/A",COUNT('Test Sample Data'!C3:V3)&lt;2),"C",IF(AND(AVERAGE('Test Sample Data'!C3:V3)&gt;=30,AVERAGE('Control Sample Data'!C3:V3)&gt;=30,OR(H3&gt;=0.05,H3="N/A")),"B",IF(OR(AND(AVERAGE('Test Sample Data'!C3:V3)&gt;=30,AVERAGE('Control Sample Data'!C3:V3)&lt;=30),AND(AVERAGE('Test Sample Data'!C3:V3)&lt;=30,AVERAGE('Control Sample Data'!C3:V3)&gt;=30)),"A","OKAY")))))</f>
        <v>C</v>
      </c>
    </row>
    <row r="4" spans="1:21" ht="12.75" customHeight="1" x14ac:dyDescent="0.2">
      <c r="A4" s="76" t="str">
        <f>'Transcript table'!C4</f>
        <v>AF339813</v>
      </c>
      <c r="B4" s="81" t="s">
        <v>3</v>
      </c>
      <c r="C4" s="78" t="e">
        <f ca="1">'Data pre-processing'!CK4</f>
        <v>#DIV/0!</v>
      </c>
      <c r="D4" s="78" t="e">
        <f ca="1">'Data pre-processing'!CL4</f>
        <v>#DIV/0!</v>
      </c>
      <c r="E4" s="79" t="e">
        <f t="shared" ca="1" si="0"/>
        <v>#DIV/0!</v>
      </c>
      <c r="F4" s="79" t="e">
        <f t="shared" ca="1" si="1"/>
        <v>#DIV/0!</v>
      </c>
      <c r="G4" s="78" t="e">
        <f t="shared" ca="1" si="2"/>
        <v>#DIV/0!</v>
      </c>
      <c r="H4" s="80" t="str">
        <f ca="1">IF(ISERROR(TTEST('Data pre-processing'!AU4:BN4,'Data pre-processing'!BQ4:CJ4,2,2)),"N/A",TTEST('Data pre-processing'!AU4:BN4,'Data pre-processing'!BQ4:CJ4,2,2))</f>
        <v>N/A</v>
      </c>
      <c r="I4" s="78" t="e">
        <f t="shared" ca="1" si="3"/>
        <v>#DIV/0!</v>
      </c>
      <c r="J4" s="19" t="str">
        <f>IF(OR(ISERR(AVERAGE('Test Sample Data'!C4:V4)),ISERR(AVERAGE('Control Sample Data'!C4:V4))),"C",IF(COUNT('Test Sample Data'!C4:V4)&lt;2,"C",IF(OR(AND(AVERAGE('Test Sample Data'!C4:V4)&gt;=35,AVERAGE('Control Sample Data'!C4:V4)&gt;=35),AVERAGE('Test Sample Data'!C4:V4)="N/A",AVERAGE('Control Sample Data'!C4:V4)="N/A",COUNT('Test Sample Data'!C4:V4)&lt;2),"C",IF(AND(AVERAGE('Test Sample Data'!C4:V4)&gt;=30,AVERAGE('Control Sample Data'!C4:V4)&gt;=30,OR(H4&gt;=0.05,H4="N/A")),"B",IF(OR(AND(AVERAGE('Test Sample Data'!C4:V4)&gt;=30,AVERAGE('Control Sample Data'!C4:V4)&lt;=30),AND(AVERAGE('Test Sample Data'!C4:V4)&lt;=30,AVERAGE('Control Sample Data'!C4:V4)&gt;=30)),"A","OKAY")))))</f>
        <v>C</v>
      </c>
    </row>
    <row r="5" spans="1:21" ht="12.75" customHeight="1" x14ac:dyDescent="0.2">
      <c r="A5" s="76" t="str">
        <f>'Transcript table'!C5</f>
        <v>CILinc01</v>
      </c>
      <c r="B5" s="81" t="s">
        <v>4</v>
      </c>
      <c r="C5" s="78" t="e">
        <f ca="1">'Data pre-processing'!CK5</f>
        <v>#DIV/0!</v>
      </c>
      <c r="D5" s="78" t="e">
        <f ca="1">'Data pre-processing'!CL5</f>
        <v>#DIV/0!</v>
      </c>
      <c r="E5" s="79" t="e">
        <f t="shared" ca="1" si="0"/>
        <v>#DIV/0!</v>
      </c>
      <c r="F5" s="79" t="e">
        <f t="shared" ca="1" si="1"/>
        <v>#DIV/0!</v>
      </c>
      <c r="G5" s="78" t="e">
        <f t="shared" ca="1" si="2"/>
        <v>#DIV/0!</v>
      </c>
      <c r="H5" s="80" t="str">
        <f ca="1">IF(ISERROR(TTEST('Data pre-processing'!AU5:BN5,'Data pre-processing'!BQ5:CJ5,2,2)),"N/A",TTEST('Data pre-processing'!AU5:BN5,'Data pre-processing'!BQ5:CJ5,2,2))</f>
        <v>N/A</v>
      </c>
      <c r="I5" s="78" t="e">
        <f t="shared" ca="1" si="3"/>
        <v>#DIV/0!</v>
      </c>
      <c r="J5" s="19" t="str">
        <f>IF(OR(ISERR(AVERAGE('Test Sample Data'!C5:V5)),ISERR(AVERAGE('Control Sample Data'!C5:V5))),"C",IF(COUNT('Test Sample Data'!C5:V5)&lt;2,"C",IF(OR(AND(AVERAGE('Test Sample Data'!C5:V5)&gt;=35,AVERAGE('Control Sample Data'!C5:V5)&gt;=35),AVERAGE('Test Sample Data'!C5:V5)="N/A",AVERAGE('Control Sample Data'!C5:V5)="N/A",COUNT('Test Sample Data'!C5:V5)&lt;2),"C",IF(AND(AVERAGE('Test Sample Data'!C5:V5)&gt;=30,AVERAGE('Control Sample Data'!C5:V5)&gt;=30,OR(H5&gt;=0.05,H5="N/A")),"B",IF(OR(AND(AVERAGE('Test Sample Data'!C5:V5)&gt;=30,AVERAGE('Control Sample Data'!C5:V5)&lt;=30),AND(AVERAGE('Test Sample Data'!C5:V5)&lt;=30,AVERAGE('Control Sample Data'!C5:V5)&gt;=30)),"A","OKAY")))))</f>
        <v>C</v>
      </c>
    </row>
    <row r="6" spans="1:21" ht="12.75" customHeight="1" x14ac:dyDescent="0.2">
      <c r="A6" s="76" t="str">
        <f>'Transcript table'!C6</f>
        <v>CILinc02</v>
      </c>
      <c r="B6" s="81" t="s">
        <v>5</v>
      </c>
      <c r="C6" s="78" t="e">
        <f ca="1">'Data pre-processing'!CK6</f>
        <v>#DIV/0!</v>
      </c>
      <c r="D6" s="78" t="e">
        <f ca="1">'Data pre-processing'!CL6</f>
        <v>#DIV/0!</v>
      </c>
      <c r="E6" s="79" t="e">
        <f t="shared" ca="1" si="0"/>
        <v>#DIV/0!</v>
      </c>
      <c r="F6" s="79" t="e">
        <f t="shared" ca="1" si="1"/>
        <v>#DIV/0!</v>
      </c>
      <c r="G6" s="78" t="e">
        <f t="shared" ca="1" si="2"/>
        <v>#DIV/0!</v>
      </c>
      <c r="H6" s="80" t="str">
        <f ca="1">IF(ISERROR(TTEST('Data pre-processing'!AU6:BN6,'Data pre-processing'!BQ6:CJ6,2,2)),"N/A",TTEST('Data pre-processing'!AU6:BN6,'Data pre-processing'!BQ6:CJ6,2,2))</f>
        <v>N/A</v>
      </c>
      <c r="I6" s="78" t="e">
        <f t="shared" ca="1" si="3"/>
        <v>#DIV/0!</v>
      </c>
      <c r="J6" s="19" t="str">
        <f>IF(OR(ISERR(AVERAGE('Test Sample Data'!C6:V6)),ISERR(AVERAGE('Control Sample Data'!C6:V6))),"C",IF(COUNT('Test Sample Data'!C6:V6)&lt;2,"C",IF(OR(AND(AVERAGE('Test Sample Data'!C6:V6)&gt;=35,AVERAGE('Control Sample Data'!C6:V6)&gt;=35),AVERAGE('Test Sample Data'!C6:V6)="N/A",AVERAGE('Control Sample Data'!C6:V6)="N/A",COUNT('Test Sample Data'!C6:V6)&lt;2),"C",IF(AND(AVERAGE('Test Sample Data'!C6:V6)&gt;=30,AVERAGE('Control Sample Data'!C6:V6)&gt;=30,OR(H6&gt;=0.05,H6="N/A")),"B",IF(OR(AND(AVERAGE('Test Sample Data'!C6:V6)&gt;=30,AVERAGE('Control Sample Data'!C6:V6)&lt;=30),AND(AVERAGE('Test Sample Data'!C6:V6)&lt;=30,AVERAGE('Control Sample Data'!C6:V6)&gt;=30)),"A","OKAY")))))</f>
        <v>C</v>
      </c>
    </row>
    <row r="7" spans="1:21" ht="12.75" customHeight="1" x14ac:dyDescent="0.2">
      <c r="A7" s="76" t="str">
        <f>'Transcript table'!C7</f>
        <v>ENST00000456816</v>
      </c>
      <c r="B7" s="81" t="s">
        <v>6</v>
      </c>
      <c r="C7" s="78" t="e">
        <f ca="1">'Data pre-processing'!CK7</f>
        <v>#DIV/0!</v>
      </c>
      <c r="D7" s="78" t="e">
        <f ca="1">'Data pre-processing'!CL7</f>
        <v>#DIV/0!</v>
      </c>
      <c r="E7" s="79" t="e">
        <f t="shared" ca="1" si="0"/>
        <v>#DIV/0!</v>
      </c>
      <c r="F7" s="79" t="e">
        <f t="shared" ca="1" si="1"/>
        <v>#DIV/0!</v>
      </c>
      <c r="G7" s="78" t="e">
        <f t="shared" ca="1" si="2"/>
        <v>#DIV/0!</v>
      </c>
      <c r="H7" s="80" t="str">
        <f ca="1">IF(ISERROR(TTEST('Data pre-processing'!AU7:BN7,'Data pre-processing'!BQ7:CJ7,2,2)),"N/A",TTEST('Data pre-processing'!AU7:BN7,'Data pre-processing'!BQ7:CJ7,2,2))</f>
        <v>N/A</v>
      </c>
      <c r="I7" s="78" t="e">
        <f t="shared" ca="1" si="3"/>
        <v>#DIV/0!</v>
      </c>
      <c r="J7" s="19" t="str">
        <f>IF(OR(ISERR(AVERAGE('Test Sample Data'!C7:V7)),ISERR(AVERAGE('Control Sample Data'!C7:V7))),"C",IF(COUNT('Test Sample Data'!C7:V7)&lt;2,"C",IF(OR(AND(AVERAGE('Test Sample Data'!C7:V7)&gt;=35,AVERAGE('Control Sample Data'!C7:V7)&gt;=35),AVERAGE('Test Sample Data'!C7:V7)="N/A",AVERAGE('Control Sample Data'!C7:V7)="N/A",COUNT('Test Sample Data'!C7:V7)&lt;2),"C",IF(AND(AVERAGE('Test Sample Data'!C7:V7)&gt;=30,AVERAGE('Control Sample Data'!C7:V7)&gt;=30,OR(H7&gt;=0.05,H7="N/A")),"B",IF(OR(AND(AVERAGE('Test Sample Data'!C7:V7)&gt;=30,AVERAGE('Control Sample Data'!C7:V7)&lt;=30),AND(AVERAGE('Test Sample Data'!C7:V7)&lt;=30,AVERAGE('Control Sample Data'!C7:V7)&gt;=30)),"A","OKAY")))))</f>
        <v>C</v>
      </c>
    </row>
    <row r="8" spans="1:21" ht="12.75" customHeight="1" x14ac:dyDescent="0.2">
      <c r="A8" s="76" t="str">
        <f>'Transcript table'!C8</f>
        <v>ENST00000434223</v>
      </c>
      <c r="B8" s="81" t="s">
        <v>7</v>
      </c>
      <c r="C8" s="78" t="e">
        <f ca="1">'Data pre-processing'!CK8</f>
        <v>#DIV/0!</v>
      </c>
      <c r="D8" s="78" t="e">
        <f ca="1">'Data pre-processing'!CL8</f>
        <v>#DIV/0!</v>
      </c>
      <c r="E8" s="79" t="e">
        <f t="shared" ca="1" si="0"/>
        <v>#DIV/0!</v>
      </c>
      <c r="F8" s="79" t="e">
        <f t="shared" ca="1" si="1"/>
        <v>#DIV/0!</v>
      </c>
      <c r="G8" s="78" t="e">
        <f t="shared" ca="1" si="2"/>
        <v>#DIV/0!</v>
      </c>
      <c r="H8" s="80" t="str">
        <f ca="1">IF(ISERROR(TTEST('Data pre-processing'!AU8:BN8,'Data pre-processing'!BQ8:CJ8,2,2)),"N/A",TTEST('Data pre-processing'!AU8:BN8,'Data pre-processing'!BQ8:CJ8,2,2))</f>
        <v>N/A</v>
      </c>
      <c r="I8" s="78" t="e">
        <f t="shared" ca="1" si="3"/>
        <v>#DIV/0!</v>
      </c>
      <c r="J8" s="19" t="str">
        <f>IF(OR(ISERR(AVERAGE('Test Sample Data'!C8:V8)),ISERR(AVERAGE('Control Sample Data'!C8:V8))),"C",IF(COUNT('Test Sample Data'!C8:V8)&lt;2,"C",IF(OR(AND(AVERAGE('Test Sample Data'!C8:V8)&gt;=35,AVERAGE('Control Sample Data'!C8:V8)&gt;=35),AVERAGE('Test Sample Data'!C8:V8)="N/A",AVERAGE('Control Sample Data'!C8:V8)="N/A",COUNT('Test Sample Data'!C8:V8)&lt;2),"C",IF(AND(AVERAGE('Test Sample Data'!C8:V8)&gt;=30,AVERAGE('Control Sample Data'!C8:V8)&gt;=30,OR(H8&gt;=0.05,H8="N/A")),"B",IF(OR(AND(AVERAGE('Test Sample Data'!C8:V8)&gt;=30,AVERAGE('Control Sample Data'!C8:V8)&lt;=30),AND(AVERAGE('Test Sample Data'!C8:V8)&lt;=30,AVERAGE('Control Sample Data'!C8:V8)&gt;=30)),"A","OKAY")))))</f>
        <v>C</v>
      </c>
    </row>
    <row r="9" spans="1:21" ht="12.75" customHeight="1" x14ac:dyDescent="0.2">
      <c r="A9" s="76" t="str">
        <f>'Transcript table'!C9</f>
        <v>CTB-89H12.4</v>
      </c>
      <c r="B9" s="81" t="s">
        <v>8</v>
      </c>
      <c r="C9" s="78" t="e">
        <f ca="1">'Data pre-processing'!CK9</f>
        <v>#DIV/0!</v>
      </c>
      <c r="D9" s="78" t="e">
        <f ca="1">'Data pre-processing'!CL9</f>
        <v>#DIV/0!</v>
      </c>
      <c r="E9" s="79" t="e">
        <f t="shared" ca="1" si="0"/>
        <v>#DIV/0!</v>
      </c>
      <c r="F9" s="79" t="e">
        <f t="shared" ca="1" si="1"/>
        <v>#DIV/0!</v>
      </c>
      <c r="G9" s="78" t="e">
        <f t="shared" ca="1" si="2"/>
        <v>#DIV/0!</v>
      </c>
      <c r="H9" s="80" t="str">
        <f ca="1">IF(ISERROR(TTEST('Data pre-processing'!AU9:BN9,'Data pre-processing'!BQ9:CJ9,2,2)),"N/A",TTEST('Data pre-processing'!AU9:BN9,'Data pre-processing'!BQ9:CJ9,2,2))</f>
        <v>N/A</v>
      </c>
      <c r="I9" s="78" t="e">
        <f t="shared" ca="1" si="3"/>
        <v>#DIV/0!</v>
      </c>
      <c r="J9" s="19" t="str">
        <f>IF(OR(ISERR(AVERAGE('Test Sample Data'!C9:V9)),ISERR(AVERAGE('Control Sample Data'!C9:V9))),"C",IF(COUNT('Test Sample Data'!C9:V9)&lt;2,"C",IF(OR(AND(AVERAGE('Test Sample Data'!C9:V9)&gt;=35,AVERAGE('Control Sample Data'!C9:V9)&gt;=35),AVERAGE('Test Sample Data'!C9:V9)="N/A",AVERAGE('Control Sample Data'!C9:V9)="N/A",COUNT('Test Sample Data'!C9:V9)&lt;2),"C",IF(AND(AVERAGE('Test Sample Data'!C9:V9)&gt;=30,AVERAGE('Control Sample Data'!C9:V9)&gt;=30,OR(H9&gt;=0.05,H9="N/A")),"B",IF(OR(AND(AVERAGE('Test Sample Data'!C9:V9)&gt;=30,AVERAGE('Control Sample Data'!C9:V9)&lt;=30),AND(AVERAGE('Test Sample Data'!C9:V9)&lt;=30,AVERAGE('Control Sample Data'!C9:V9)&gt;=30)),"A","OKAY")))))</f>
        <v>C</v>
      </c>
    </row>
    <row r="10" spans="1:21" ht="12.75" customHeight="1" x14ac:dyDescent="0.2">
      <c r="A10" s="76" t="str">
        <f>'Transcript table'!C10</f>
        <v>CHL1-AS2</v>
      </c>
      <c r="B10" s="81" t="s">
        <v>9</v>
      </c>
      <c r="C10" s="78" t="e">
        <f ca="1">'Data pre-processing'!CK10</f>
        <v>#DIV/0!</v>
      </c>
      <c r="D10" s="78" t="e">
        <f ca="1">'Data pre-processing'!CL10</f>
        <v>#DIV/0!</v>
      </c>
      <c r="E10" s="79" t="e">
        <f t="shared" ca="1" si="0"/>
        <v>#DIV/0!</v>
      </c>
      <c r="F10" s="79" t="e">
        <f t="shared" ca="1" si="1"/>
        <v>#DIV/0!</v>
      </c>
      <c r="G10" s="78" t="e">
        <f t="shared" ca="1" si="2"/>
        <v>#DIV/0!</v>
      </c>
      <c r="H10" s="80" t="str">
        <f ca="1">IF(ISERROR(TTEST('Data pre-processing'!AU10:BN10,'Data pre-processing'!BQ10:CJ10,2,2)),"N/A",TTEST('Data pre-processing'!AU10:BN10,'Data pre-processing'!BQ10:CJ10,2,2))</f>
        <v>N/A</v>
      </c>
      <c r="I10" s="78" t="e">
        <f t="shared" ca="1" si="3"/>
        <v>#DIV/0!</v>
      </c>
      <c r="J10" s="19" t="str">
        <f>IF(OR(ISERR(AVERAGE('Test Sample Data'!C10:V10)),ISERR(AVERAGE('Control Sample Data'!C10:V10))),"C",IF(COUNT('Test Sample Data'!C10:V10)&lt;2,"C",IF(OR(AND(AVERAGE('Test Sample Data'!C10:V10)&gt;=35,AVERAGE('Control Sample Data'!C10:V10)&gt;=35),AVERAGE('Test Sample Data'!C10:V10)="N/A",AVERAGE('Control Sample Data'!C10:V10)="N/A",COUNT('Test Sample Data'!C10:V10)&lt;2),"C",IF(AND(AVERAGE('Test Sample Data'!C10:V10)&gt;=30,AVERAGE('Control Sample Data'!C10:V10)&gt;=30,OR(H10&gt;=0.05,H10="N/A")),"B",IF(OR(AND(AVERAGE('Test Sample Data'!C10:V10)&gt;=30,AVERAGE('Control Sample Data'!C10:V10)&lt;=30),AND(AVERAGE('Test Sample Data'!C10:V10)&lt;=30,AVERAGE('Control Sample Data'!C10:V10)&gt;=30)),"A","OKAY")))))</f>
        <v>C</v>
      </c>
    </row>
    <row r="11" spans="1:21" ht="12.75" customHeight="1" x14ac:dyDescent="0.2">
      <c r="A11" s="76" t="str">
        <f>'Transcript table'!C11</f>
        <v>KRT7-AS</v>
      </c>
      <c r="B11" s="81" t="s">
        <v>10</v>
      </c>
      <c r="C11" s="78" t="e">
        <f ca="1">'Data pre-processing'!CK11</f>
        <v>#DIV/0!</v>
      </c>
      <c r="D11" s="78" t="e">
        <f ca="1">'Data pre-processing'!CL11</f>
        <v>#DIV/0!</v>
      </c>
      <c r="E11" s="79" t="e">
        <f t="shared" ca="1" si="0"/>
        <v>#DIV/0!</v>
      </c>
      <c r="F11" s="79" t="e">
        <f t="shared" ca="1" si="1"/>
        <v>#DIV/0!</v>
      </c>
      <c r="G11" s="78" t="e">
        <f t="shared" ca="1" si="2"/>
        <v>#DIV/0!</v>
      </c>
      <c r="H11" s="80" t="str">
        <f ca="1">IF(ISERROR(TTEST('Data pre-processing'!AU11:BN11,'Data pre-processing'!BQ11:CJ11,2,2)),"N/A",TTEST('Data pre-processing'!AU11:BN11,'Data pre-processing'!BQ11:CJ11,2,2))</f>
        <v>N/A</v>
      </c>
      <c r="I11" s="78" t="e">
        <f t="shared" ca="1" si="3"/>
        <v>#DIV/0!</v>
      </c>
      <c r="J11" s="19" t="str">
        <f>IF(OR(ISERR(AVERAGE('Test Sample Data'!C11:V11)),ISERR(AVERAGE('Control Sample Data'!C11:V11))),"C",IF(COUNT('Test Sample Data'!C11:V11)&lt;2,"C",IF(OR(AND(AVERAGE('Test Sample Data'!C11:V11)&gt;=35,AVERAGE('Control Sample Data'!C11:V11)&gt;=35),AVERAGE('Test Sample Data'!C11:V11)="N/A",AVERAGE('Control Sample Data'!C11:V11)="N/A",COUNT('Test Sample Data'!C11:V11)&lt;2),"C",IF(AND(AVERAGE('Test Sample Data'!C11:V11)&gt;=30,AVERAGE('Control Sample Data'!C11:V11)&gt;=30,OR(H11&gt;=0.05,H11="N/A")),"B",IF(OR(AND(AVERAGE('Test Sample Data'!C11:V11)&gt;=30,AVERAGE('Control Sample Data'!C11:V11)&lt;=30),AND(AVERAGE('Test Sample Data'!C11:V11)&lt;=30,AVERAGE('Control Sample Data'!C11:V11)&gt;=30)),"A","OKAY")))))</f>
        <v>C</v>
      </c>
    </row>
    <row r="12" spans="1:21" ht="12.75" customHeight="1" x14ac:dyDescent="0.2">
      <c r="A12" s="76" t="str">
        <f>'Transcript table'!C12</f>
        <v>LINC00237</v>
      </c>
      <c r="B12" s="81" t="s">
        <v>11</v>
      </c>
      <c r="C12" s="78" t="e">
        <f ca="1">'Data pre-processing'!CK12</f>
        <v>#DIV/0!</v>
      </c>
      <c r="D12" s="78" t="e">
        <f ca="1">'Data pre-processing'!CL12</f>
        <v>#DIV/0!</v>
      </c>
      <c r="E12" s="79" t="e">
        <f t="shared" ca="1" si="0"/>
        <v>#DIV/0!</v>
      </c>
      <c r="F12" s="79" t="e">
        <f t="shared" ca="1" si="1"/>
        <v>#DIV/0!</v>
      </c>
      <c r="G12" s="78" t="e">
        <f t="shared" ca="1" si="2"/>
        <v>#DIV/0!</v>
      </c>
      <c r="H12" s="80" t="str">
        <f ca="1">IF(ISERROR(TTEST('Data pre-processing'!AU12:BN12,'Data pre-processing'!BQ12:CJ12,2,2)),"N/A",TTEST('Data pre-processing'!AU12:BN12,'Data pre-processing'!BQ12:CJ12,2,2))</f>
        <v>N/A</v>
      </c>
      <c r="I12" s="78" t="e">
        <f t="shared" ca="1" si="3"/>
        <v>#DIV/0!</v>
      </c>
      <c r="J12" s="19" t="str">
        <f>IF(OR(ISERR(AVERAGE('Test Sample Data'!C12:V12)),ISERR(AVERAGE('Control Sample Data'!C12:V12))),"C",IF(COUNT('Test Sample Data'!C12:V12)&lt;2,"C",IF(OR(AND(AVERAGE('Test Sample Data'!C12:V12)&gt;=35,AVERAGE('Control Sample Data'!C12:V12)&gt;=35),AVERAGE('Test Sample Data'!C12:V12)="N/A",AVERAGE('Control Sample Data'!C12:V12)="N/A",COUNT('Test Sample Data'!C12:V12)&lt;2),"C",IF(AND(AVERAGE('Test Sample Data'!C12:V12)&gt;=30,AVERAGE('Control Sample Data'!C12:V12)&gt;=30,OR(H12&gt;=0.05,H12="N/A")),"B",IF(OR(AND(AVERAGE('Test Sample Data'!C12:V12)&gt;=30,AVERAGE('Control Sample Data'!C12:V12)&lt;=30),AND(AVERAGE('Test Sample Data'!C12:V12)&lt;=30,AVERAGE('Control Sample Data'!C12:V12)&gt;=30)),"A","OKAY")))))</f>
        <v>C</v>
      </c>
    </row>
    <row r="13" spans="1:21" ht="12.75" customHeight="1" x14ac:dyDescent="0.2">
      <c r="A13" s="76" t="str">
        <f>'Transcript table'!C13</f>
        <v>KRASP1</v>
      </c>
      <c r="B13" s="81" t="s">
        <v>12</v>
      </c>
      <c r="C13" s="78" t="e">
        <f ca="1">'Data pre-processing'!CK13</f>
        <v>#DIV/0!</v>
      </c>
      <c r="D13" s="78" t="e">
        <f ca="1">'Data pre-processing'!CL13</f>
        <v>#DIV/0!</v>
      </c>
      <c r="E13" s="79" t="e">
        <f t="shared" ca="1" si="0"/>
        <v>#DIV/0!</v>
      </c>
      <c r="F13" s="79" t="e">
        <f t="shared" ca="1" si="1"/>
        <v>#DIV/0!</v>
      </c>
      <c r="G13" s="78" t="e">
        <f t="shared" ca="1" si="2"/>
        <v>#DIV/0!</v>
      </c>
      <c r="H13" s="80" t="str">
        <f ca="1">IF(ISERROR(TTEST('Data pre-processing'!AU13:BN13,'Data pre-processing'!BQ13:CJ13,2,2)),"N/A",TTEST('Data pre-processing'!AU13:BN13,'Data pre-processing'!BQ13:CJ13,2,2))</f>
        <v>N/A</v>
      </c>
      <c r="I13" s="78" t="e">
        <f t="shared" ca="1" si="3"/>
        <v>#DIV/0!</v>
      </c>
      <c r="J13" s="19" t="str">
        <f>IF(OR(ISERR(AVERAGE('Test Sample Data'!C13:V13)),ISERR(AVERAGE('Control Sample Data'!C13:V13))),"C",IF(COUNT('Test Sample Data'!C13:V13)&lt;2,"C",IF(OR(AND(AVERAGE('Test Sample Data'!C13:V13)&gt;=35,AVERAGE('Control Sample Data'!C13:V13)&gt;=35),AVERAGE('Test Sample Data'!C13:V13)="N/A",AVERAGE('Control Sample Data'!C13:V13)="N/A",COUNT('Test Sample Data'!C13:V13)&lt;2),"C",IF(AND(AVERAGE('Test Sample Data'!C13:V13)&gt;=30,AVERAGE('Control Sample Data'!C13:V13)&gt;=30,OR(H13&gt;=0.05,H13="N/A")),"B",IF(OR(AND(AVERAGE('Test Sample Data'!C13:V13)&gt;=30,AVERAGE('Control Sample Data'!C13:V13)&lt;=30),AND(AVERAGE('Test Sample Data'!C13:V13)&lt;=30,AVERAGE('Control Sample Data'!C13:V13)&gt;=30)),"A","OKAY")))))</f>
        <v>C</v>
      </c>
    </row>
    <row r="14" spans="1:21" ht="12.75" customHeight="1" x14ac:dyDescent="0.2">
      <c r="A14" s="76" t="str">
        <f>'Transcript table'!C14</f>
        <v>anti-NOS2A</v>
      </c>
      <c r="B14" s="81" t="s">
        <v>13</v>
      </c>
      <c r="C14" s="78" t="e">
        <f ca="1">'Data pre-processing'!CK14</f>
        <v>#DIV/0!</v>
      </c>
      <c r="D14" s="78" t="e">
        <f ca="1">'Data pre-processing'!CL14</f>
        <v>#DIV/0!</v>
      </c>
      <c r="E14" s="79" t="e">
        <f t="shared" ca="1" si="0"/>
        <v>#DIV/0!</v>
      </c>
      <c r="F14" s="79" t="e">
        <f t="shared" ca="1" si="1"/>
        <v>#DIV/0!</v>
      </c>
      <c r="G14" s="78" t="e">
        <f t="shared" ca="1" si="2"/>
        <v>#DIV/0!</v>
      </c>
      <c r="H14" s="80" t="str">
        <f ca="1">IF(ISERROR(TTEST('Data pre-processing'!AU14:BN14,'Data pre-processing'!BQ14:CJ14,2,2)),"N/A",TTEST('Data pre-processing'!AU14:BN14,'Data pre-processing'!BQ14:CJ14,2,2))</f>
        <v>N/A</v>
      </c>
      <c r="I14" s="78" t="e">
        <f t="shared" ca="1" si="3"/>
        <v>#DIV/0!</v>
      </c>
      <c r="J14" s="19" t="str">
        <f>IF(OR(ISERR(AVERAGE('Test Sample Data'!C14:V14)),ISERR(AVERAGE('Control Sample Data'!C14:V14))),"C",IF(COUNT('Test Sample Data'!C14:V14)&lt;2,"C",IF(OR(AND(AVERAGE('Test Sample Data'!C14:V14)&gt;=35,AVERAGE('Control Sample Data'!C14:V14)&gt;=35),AVERAGE('Test Sample Data'!C14:V14)="N/A",AVERAGE('Control Sample Data'!C14:V14)="N/A",COUNT('Test Sample Data'!C14:V14)&lt;2),"C",IF(AND(AVERAGE('Test Sample Data'!C14:V14)&gt;=30,AVERAGE('Control Sample Data'!C14:V14)&gt;=30,OR(H14&gt;=0.05,H14="N/A")),"B",IF(OR(AND(AVERAGE('Test Sample Data'!C14:V14)&gt;=30,AVERAGE('Control Sample Data'!C14:V14)&lt;=30),AND(AVERAGE('Test Sample Data'!C14:V14)&lt;=30,AVERAGE('Control Sample Data'!C14:V14)&gt;=30)),"A","OKAY")))))</f>
        <v>C</v>
      </c>
    </row>
    <row r="15" spans="1:21" ht="12.75" customHeight="1" x14ac:dyDescent="0.2">
      <c r="A15" s="76" t="str">
        <f>'Transcript table'!C15</f>
        <v>BPESC1</v>
      </c>
      <c r="B15" s="81" t="s">
        <v>433</v>
      </c>
      <c r="C15" s="78" t="e">
        <f ca="1">'Data pre-processing'!CK15</f>
        <v>#DIV/0!</v>
      </c>
      <c r="D15" s="78" t="e">
        <f ca="1">'Data pre-processing'!CL15</f>
        <v>#DIV/0!</v>
      </c>
      <c r="E15" s="79" t="e">
        <f t="shared" ca="1" si="0"/>
        <v>#DIV/0!</v>
      </c>
      <c r="F15" s="79" t="e">
        <f t="shared" ca="1" si="1"/>
        <v>#DIV/0!</v>
      </c>
      <c r="G15" s="78" t="e">
        <f t="shared" ca="1" si="2"/>
        <v>#DIV/0!</v>
      </c>
      <c r="H15" s="80" t="str">
        <f ca="1">IF(ISERROR(TTEST('Data pre-processing'!AU15:BN15,'Data pre-processing'!BQ15:CJ15,2,2)),"N/A",TTEST('Data pre-processing'!AU15:BN15,'Data pre-processing'!BQ15:CJ15,2,2))</f>
        <v>N/A</v>
      </c>
      <c r="I15" s="78" t="e">
        <f t="shared" ca="1" si="3"/>
        <v>#DIV/0!</v>
      </c>
      <c r="J15" s="19" t="str">
        <f>IF(OR(ISERR(AVERAGE('Test Sample Data'!C15:V15)),ISERR(AVERAGE('Control Sample Data'!C15:V15))),"C",IF(COUNT('Test Sample Data'!C15:V15)&lt;2,"C",IF(OR(AND(AVERAGE('Test Sample Data'!C15:V15)&gt;=35,AVERAGE('Control Sample Data'!C15:V15)&gt;=35),AVERAGE('Test Sample Data'!C15:V15)="N/A",AVERAGE('Control Sample Data'!C15:V15)="N/A",COUNT('Test Sample Data'!C15:V15)&lt;2),"C",IF(AND(AVERAGE('Test Sample Data'!C15:V15)&gt;=30,AVERAGE('Control Sample Data'!C15:V15)&gt;=30,OR(H15&gt;=0.05,H15="N/A")),"B",IF(OR(AND(AVERAGE('Test Sample Data'!C15:V15)&gt;=30,AVERAGE('Control Sample Data'!C15:V15)&lt;=30),AND(AVERAGE('Test Sample Data'!C15:V15)&lt;=30,AVERAGE('Control Sample Data'!C15:V15)&gt;=30)),"A","OKAY")))))</f>
        <v>C</v>
      </c>
    </row>
    <row r="16" spans="1:21" ht="12.75" customHeight="1" x14ac:dyDescent="0.2">
      <c r="A16" s="76" t="str">
        <f>'Transcript table'!C16</f>
        <v>ABHD11-AS1</v>
      </c>
      <c r="B16" s="81" t="s">
        <v>434</v>
      </c>
      <c r="C16" s="78" t="e">
        <f ca="1">'Data pre-processing'!CK16</f>
        <v>#DIV/0!</v>
      </c>
      <c r="D16" s="78" t="e">
        <f ca="1">'Data pre-processing'!CL16</f>
        <v>#DIV/0!</v>
      </c>
      <c r="E16" s="79" t="e">
        <f t="shared" ca="1" si="0"/>
        <v>#DIV/0!</v>
      </c>
      <c r="F16" s="79" t="e">
        <f t="shared" ca="1" si="1"/>
        <v>#DIV/0!</v>
      </c>
      <c r="G16" s="78" t="e">
        <f t="shared" ca="1" si="2"/>
        <v>#DIV/0!</v>
      </c>
      <c r="H16" s="80" t="str">
        <f ca="1">IF(ISERROR(TTEST('Data pre-processing'!AU16:BN16,'Data pre-processing'!BQ16:CJ16,2,2)),"N/A",TTEST('Data pre-processing'!AU16:BN16,'Data pre-processing'!BQ16:CJ16,2,2))</f>
        <v>N/A</v>
      </c>
      <c r="I16" s="78" t="e">
        <f t="shared" ca="1" si="3"/>
        <v>#DIV/0!</v>
      </c>
      <c r="J16" s="19" t="str">
        <f>IF(OR(ISERR(AVERAGE('Test Sample Data'!C16:V16)),ISERR(AVERAGE('Control Sample Data'!C16:V16))),"C",IF(COUNT('Test Sample Data'!C16:V16)&lt;2,"C",IF(OR(AND(AVERAGE('Test Sample Data'!C16:V16)&gt;=35,AVERAGE('Control Sample Data'!C16:V16)&gt;=35),AVERAGE('Test Sample Data'!C16:V16)="N/A",AVERAGE('Control Sample Data'!C16:V16)="N/A",COUNT('Test Sample Data'!C16:V16)&lt;2),"C",IF(AND(AVERAGE('Test Sample Data'!C16:V16)&gt;=30,AVERAGE('Control Sample Data'!C16:V16)&gt;=30,OR(H16&gt;=0.05,H16="N/A")),"B",IF(OR(AND(AVERAGE('Test Sample Data'!C16:V16)&gt;=30,AVERAGE('Control Sample Data'!C16:V16)&lt;=30),AND(AVERAGE('Test Sample Data'!C16:V16)&lt;=30,AVERAGE('Control Sample Data'!C16:V16)&gt;=30)),"A","OKAY")))))</f>
        <v>C</v>
      </c>
    </row>
    <row r="17" spans="1:10" ht="12.75" customHeight="1" x14ac:dyDescent="0.2">
      <c r="A17" s="76" t="str">
        <f>'Transcript table'!C17</f>
        <v>EMX2OS</v>
      </c>
      <c r="B17" s="81" t="s">
        <v>435</v>
      </c>
      <c r="C17" s="78" t="e">
        <f ca="1">'Data pre-processing'!CK17</f>
        <v>#DIV/0!</v>
      </c>
      <c r="D17" s="78" t="e">
        <f ca="1">'Data pre-processing'!CL17</f>
        <v>#DIV/0!</v>
      </c>
      <c r="E17" s="79" t="e">
        <f t="shared" ca="1" si="0"/>
        <v>#DIV/0!</v>
      </c>
      <c r="F17" s="79" t="e">
        <f t="shared" ca="1" si="1"/>
        <v>#DIV/0!</v>
      </c>
      <c r="G17" s="78" t="e">
        <f t="shared" ca="1" si="2"/>
        <v>#DIV/0!</v>
      </c>
      <c r="H17" s="80" t="str">
        <f ca="1">IF(ISERROR(TTEST('Data pre-processing'!AU17:BN17,'Data pre-processing'!BQ17:CJ17,2,2)),"N/A",TTEST('Data pre-processing'!AU17:BN17,'Data pre-processing'!BQ17:CJ17,2,2))</f>
        <v>N/A</v>
      </c>
      <c r="I17" s="78" t="e">
        <f t="shared" ca="1" si="3"/>
        <v>#DIV/0!</v>
      </c>
      <c r="J17" s="19" t="str">
        <f>IF(OR(ISERR(AVERAGE('Test Sample Data'!C17:V17)),ISERR(AVERAGE('Control Sample Data'!C17:V17))),"C",IF(COUNT('Test Sample Data'!C17:V17)&lt;2,"C",IF(OR(AND(AVERAGE('Test Sample Data'!C17:V17)&gt;=35,AVERAGE('Control Sample Data'!C17:V17)&gt;=35),AVERAGE('Test Sample Data'!C17:V17)="N/A",AVERAGE('Control Sample Data'!C17:V17)="N/A",COUNT('Test Sample Data'!C17:V17)&lt;2),"C",IF(AND(AVERAGE('Test Sample Data'!C17:V17)&gt;=30,AVERAGE('Control Sample Data'!C17:V17)&gt;=30,OR(H17&gt;=0.05,H17="N/A")),"B",IF(OR(AND(AVERAGE('Test Sample Data'!C17:V17)&gt;=30,AVERAGE('Control Sample Data'!C17:V17)&lt;=30),AND(AVERAGE('Test Sample Data'!C17:V17)&lt;=30,AVERAGE('Control Sample Data'!C17:V17)&gt;=30)),"A","OKAY")))))</f>
        <v>C</v>
      </c>
    </row>
    <row r="18" spans="1:10" ht="12.75" customHeight="1" x14ac:dyDescent="0.2">
      <c r="A18" s="76" t="str">
        <f>'Transcript table'!C18</f>
        <v>FER1L4</v>
      </c>
      <c r="B18" s="81" t="s">
        <v>436</v>
      </c>
      <c r="C18" s="78" t="e">
        <f ca="1">'Data pre-processing'!CK18</f>
        <v>#DIV/0!</v>
      </c>
      <c r="D18" s="78" t="e">
        <f ca="1">'Data pre-processing'!CL18</f>
        <v>#DIV/0!</v>
      </c>
      <c r="E18" s="79" t="e">
        <f t="shared" ca="1" si="0"/>
        <v>#DIV/0!</v>
      </c>
      <c r="F18" s="79" t="e">
        <f t="shared" ca="1" si="1"/>
        <v>#DIV/0!</v>
      </c>
      <c r="G18" s="78" t="e">
        <f t="shared" ca="1" si="2"/>
        <v>#DIV/0!</v>
      </c>
      <c r="H18" s="80" t="str">
        <f ca="1">IF(ISERROR(TTEST('Data pre-processing'!AU18:BN18,'Data pre-processing'!BQ18:CJ18,2,2)),"N/A",TTEST('Data pre-processing'!AU18:BN18,'Data pre-processing'!BQ18:CJ18,2,2))</f>
        <v>N/A</v>
      </c>
      <c r="I18" s="78" t="e">
        <f t="shared" ca="1" si="3"/>
        <v>#DIV/0!</v>
      </c>
      <c r="J18" s="19" t="str">
        <f>IF(OR(ISERR(AVERAGE('Test Sample Data'!C18:V18)),ISERR(AVERAGE('Control Sample Data'!C18:V18))),"C",IF(COUNT('Test Sample Data'!C18:V18)&lt;2,"C",IF(OR(AND(AVERAGE('Test Sample Data'!C18:V18)&gt;=35,AVERAGE('Control Sample Data'!C18:V18)&gt;=35),AVERAGE('Test Sample Data'!C18:V18)="N/A",AVERAGE('Control Sample Data'!C18:V18)="N/A",COUNT('Test Sample Data'!C18:V18)&lt;2),"C",IF(AND(AVERAGE('Test Sample Data'!C18:V18)&gt;=30,AVERAGE('Control Sample Data'!C18:V18)&gt;=30,OR(H18&gt;=0.05,H18="N/A")),"B",IF(OR(AND(AVERAGE('Test Sample Data'!C18:V18)&gt;=30,AVERAGE('Control Sample Data'!C18:V18)&lt;=30),AND(AVERAGE('Test Sample Data'!C18:V18)&lt;=30,AVERAGE('Control Sample Data'!C18:V18)&gt;=30)),"A","OKAY")))))</f>
        <v>C</v>
      </c>
    </row>
    <row r="19" spans="1:10" ht="12.75" customHeight="1" x14ac:dyDescent="0.2">
      <c r="A19" s="76" t="str">
        <f>'Transcript table'!C19</f>
        <v xml:space="preserve">ATXN8OS </v>
      </c>
      <c r="B19" s="81" t="s">
        <v>437</v>
      </c>
      <c r="C19" s="78" t="e">
        <f ca="1">'Data pre-processing'!CK19</f>
        <v>#DIV/0!</v>
      </c>
      <c r="D19" s="78" t="e">
        <f ca="1">'Data pre-processing'!CL19</f>
        <v>#DIV/0!</v>
      </c>
      <c r="E19" s="79" t="e">
        <f t="shared" ca="1" si="0"/>
        <v>#DIV/0!</v>
      </c>
      <c r="F19" s="79" t="e">
        <f t="shared" ca="1" si="1"/>
        <v>#DIV/0!</v>
      </c>
      <c r="G19" s="78" t="e">
        <f t="shared" ca="1" si="2"/>
        <v>#DIV/0!</v>
      </c>
      <c r="H19" s="80" t="str">
        <f ca="1">IF(ISERROR(TTEST('Data pre-processing'!AU19:BN19,'Data pre-processing'!BQ19:CJ19,2,2)),"N/A",TTEST('Data pre-processing'!AU19:BN19,'Data pre-processing'!BQ19:CJ19,2,2))</f>
        <v>N/A</v>
      </c>
      <c r="I19" s="78" t="e">
        <f t="shared" ca="1" si="3"/>
        <v>#DIV/0!</v>
      </c>
      <c r="J19" s="19" t="str">
        <f>IF(OR(ISERR(AVERAGE('Test Sample Data'!C19:V19)),ISERR(AVERAGE('Control Sample Data'!C19:V19))),"C",IF(COUNT('Test Sample Data'!C19:V19)&lt;2,"C",IF(OR(AND(AVERAGE('Test Sample Data'!C19:V19)&gt;=35,AVERAGE('Control Sample Data'!C19:V19)&gt;=35),AVERAGE('Test Sample Data'!C19:V19)="N/A",AVERAGE('Control Sample Data'!C19:V19)="N/A",COUNT('Test Sample Data'!C19:V19)&lt;2),"C",IF(AND(AVERAGE('Test Sample Data'!C19:V19)&gt;=30,AVERAGE('Control Sample Data'!C19:V19)&gt;=30,OR(H19&gt;=0.05,H19="N/A")),"B",IF(OR(AND(AVERAGE('Test Sample Data'!C19:V19)&gt;=30,AVERAGE('Control Sample Data'!C19:V19)&lt;=30),AND(AVERAGE('Test Sample Data'!C19:V19)&lt;=30,AVERAGE('Control Sample Data'!C19:V19)&gt;=30)),"A","OKAY")))))</f>
        <v>C</v>
      </c>
    </row>
    <row r="20" spans="1:10" ht="12.75" customHeight="1" x14ac:dyDescent="0.2">
      <c r="A20" s="76" t="str">
        <f>'Transcript table'!C20</f>
        <v>HIF1A-AS1</v>
      </c>
      <c r="B20" s="81" t="s">
        <v>438</v>
      </c>
      <c r="C20" s="78" t="e">
        <f ca="1">'Data pre-processing'!CK20</f>
        <v>#DIV/0!</v>
      </c>
      <c r="D20" s="78" t="e">
        <f ca="1">'Data pre-processing'!CL20</f>
        <v>#DIV/0!</v>
      </c>
      <c r="E20" s="79" t="e">
        <f t="shared" ca="1" si="0"/>
        <v>#DIV/0!</v>
      </c>
      <c r="F20" s="79" t="e">
        <f t="shared" ca="1" si="1"/>
        <v>#DIV/0!</v>
      </c>
      <c r="G20" s="78" t="e">
        <f t="shared" ca="1" si="2"/>
        <v>#DIV/0!</v>
      </c>
      <c r="H20" s="80" t="str">
        <f ca="1">IF(ISERROR(TTEST('Data pre-processing'!AU20:BN20,'Data pre-processing'!BQ20:CJ20,2,2)),"N/A",TTEST('Data pre-processing'!AU20:BN20,'Data pre-processing'!BQ20:CJ20,2,2))</f>
        <v>N/A</v>
      </c>
      <c r="I20" s="78" t="e">
        <f t="shared" ca="1" si="3"/>
        <v>#DIV/0!</v>
      </c>
      <c r="J20" s="19" t="str">
        <f>IF(OR(ISERR(AVERAGE('Test Sample Data'!C20:V20)),ISERR(AVERAGE('Control Sample Data'!C20:V20))),"C",IF(COUNT('Test Sample Data'!C20:V20)&lt;2,"C",IF(OR(AND(AVERAGE('Test Sample Data'!C20:V20)&gt;=35,AVERAGE('Control Sample Data'!C20:V20)&gt;=35),AVERAGE('Test Sample Data'!C20:V20)="N/A",AVERAGE('Control Sample Data'!C20:V20)="N/A",COUNT('Test Sample Data'!C20:V20)&lt;2),"C",IF(AND(AVERAGE('Test Sample Data'!C20:V20)&gt;=30,AVERAGE('Control Sample Data'!C20:V20)&gt;=30,OR(H20&gt;=0.05,H20="N/A")),"B",IF(OR(AND(AVERAGE('Test Sample Data'!C20:V20)&gt;=30,AVERAGE('Control Sample Data'!C20:V20)&lt;=30),AND(AVERAGE('Test Sample Data'!C20:V20)&lt;=30,AVERAGE('Control Sample Data'!C20:V20)&gt;=30)),"A","OKAY")))))</f>
        <v>C</v>
      </c>
    </row>
    <row r="21" spans="1:10" ht="12.75" customHeight="1" x14ac:dyDescent="0.2">
      <c r="A21" s="76" t="str">
        <f>'Transcript table'!C21</f>
        <v>CECR3</v>
      </c>
      <c r="B21" s="81" t="s">
        <v>439</v>
      </c>
      <c r="C21" s="78" t="e">
        <f ca="1">'Data pre-processing'!CK21</f>
        <v>#DIV/0!</v>
      </c>
      <c r="D21" s="78" t="e">
        <f ca="1">'Data pre-processing'!CL21</f>
        <v>#DIV/0!</v>
      </c>
      <c r="E21" s="79" t="e">
        <f t="shared" ca="1" si="0"/>
        <v>#DIV/0!</v>
      </c>
      <c r="F21" s="79" t="e">
        <f t="shared" ca="1" si="1"/>
        <v>#DIV/0!</v>
      </c>
      <c r="G21" s="78" t="e">
        <f t="shared" ca="1" si="2"/>
        <v>#DIV/0!</v>
      </c>
      <c r="H21" s="80" t="str">
        <f ca="1">IF(ISERROR(TTEST('Data pre-processing'!AU21:BN21,'Data pre-processing'!BQ21:CJ21,2,2)),"N/A",TTEST('Data pre-processing'!AU21:BN21,'Data pre-processing'!BQ21:CJ21,2,2))</f>
        <v>N/A</v>
      </c>
      <c r="I21" s="78" t="e">
        <f t="shared" ca="1" si="3"/>
        <v>#DIV/0!</v>
      </c>
      <c r="J21" s="19" t="str">
        <f>IF(OR(ISERR(AVERAGE('Test Sample Data'!C21:V21)),ISERR(AVERAGE('Control Sample Data'!C21:V21))),"C",IF(COUNT('Test Sample Data'!C21:V21)&lt;2,"C",IF(OR(AND(AVERAGE('Test Sample Data'!C21:V21)&gt;=35,AVERAGE('Control Sample Data'!C21:V21)&gt;=35),AVERAGE('Test Sample Data'!C21:V21)="N/A",AVERAGE('Control Sample Data'!C21:V21)="N/A",COUNT('Test Sample Data'!C21:V21)&lt;2),"C",IF(AND(AVERAGE('Test Sample Data'!C21:V21)&gt;=30,AVERAGE('Control Sample Data'!C21:V21)&gt;=30,OR(H21&gt;=0.05,H21="N/A")),"B",IF(OR(AND(AVERAGE('Test Sample Data'!C21:V21)&gt;=30,AVERAGE('Control Sample Data'!C21:V21)&lt;=30),AND(AVERAGE('Test Sample Data'!C21:V21)&lt;=30,AVERAGE('Control Sample Data'!C21:V21)&gt;=30)),"A","OKAY")))))</f>
        <v>C</v>
      </c>
    </row>
    <row r="22" spans="1:10" ht="12.75" customHeight="1" x14ac:dyDescent="0.2">
      <c r="A22" s="76" t="str">
        <f>'Transcript table'!C22</f>
        <v xml:space="preserve">LINC00707 </v>
      </c>
      <c r="B22" s="81" t="s">
        <v>440</v>
      </c>
      <c r="C22" s="78" t="e">
        <f ca="1">'Data pre-processing'!CK22</f>
        <v>#DIV/0!</v>
      </c>
      <c r="D22" s="78" t="e">
        <f ca="1">'Data pre-processing'!CL22</f>
        <v>#DIV/0!</v>
      </c>
      <c r="E22" s="79" t="e">
        <f t="shared" ca="1" si="0"/>
        <v>#DIV/0!</v>
      </c>
      <c r="F22" s="79" t="e">
        <f t="shared" ca="1" si="1"/>
        <v>#DIV/0!</v>
      </c>
      <c r="G22" s="78" t="e">
        <f t="shared" ca="1" si="2"/>
        <v>#DIV/0!</v>
      </c>
      <c r="H22" s="80" t="str">
        <f ca="1">IF(ISERROR(TTEST('Data pre-processing'!AU22:BN22,'Data pre-processing'!BQ22:CJ22,2,2)),"N/A",TTEST('Data pre-processing'!AU22:BN22,'Data pre-processing'!BQ22:CJ22,2,2))</f>
        <v>N/A</v>
      </c>
      <c r="I22" s="78" t="e">
        <f t="shared" ca="1" si="3"/>
        <v>#DIV/0!</v>
      </c>
      <c r="J22" s="19" t="str">
        <f>IF(OR(ISERR(AVERAGE('Test Sample Data'!C22:V22)),ISERR(AVERAGE('Control Sample Data'!C22:V22))),"C",IF(COUNT('Test Sample Data'!C22:V22)&lt;2,"C",IF(OR(AND(AVERAGE('Test Sample Data'!C22:V22)&gt;=35,AVERAGE('Control Sample Data'!C22:V22)&gt;=35),AVERAGE('Test Sample Data'!C22:V22)="N/A",AVERAGE('Control Sample Data'!C22:V22)="N/A",COUNT('Test Sample Data'!C22:V22)&lt;2),"C",IF(AND(AVERAGE('Test Sample Data'!C22:V22)&gt;=30,AVERAGE('Control Sample Data'!C22:V22)&gt;=30,OR(H22&gt;=0.05,H22="N/A")),"B",IF(OR(AND(AVERAGE('Test Sample Data'!C22:V22)&gt;=30,AVERAGE('Control Sample Data'!C22:V22)&lt;=30),AND(AVERAGE('Test Sample Data'!C22:V22)&lt;=30,AVERAGE('Control Sample Data'!C22:V22)&gt;=30)),"A","OKAY")))))</f>
        <v>C</v>
      </c>
    </row>
    <row r="23" spans="1:10" ht="12.75" customHeight="1" x14ac:dyDescent="0.2">
      <c r="A23" s="76" t="str">
        <f>'Transcript table'!C23</f>
        <v>FAS-AS1 (SAF)</v>
      </c>
      <c r="B23" s="81" t="s">
        <v>441</v>
      </c>
      <c r="C23" s="78" t="e">
        <f ca="1">'Data pre-processing'!CK23</f>
        <v>#DIV/0!</v>
      </c>
      <c r="D23" s="78" t="e">
        <f ca="1">'Data pre-processing'!CL23</f>
        <v>#DIV/0!</v>
      </c>
      <c r="E23" s="79" t="e">
        <f t="shared" ca="1" si="0"/>
        <v>#DIV/0!</v>
      </c>
      <c r="F23" s="79" t="e">
        <f t="shared" ca="1" si="1"/>
        <v>#DIV/0!</v>
      </c>
      <c r="G23" s="78" t="e">
        <f t="shared" ca="1" si="2"/>
        <v>#DIV/0!</v>
      </c>
      <c r="H23" s="80" t="str">
        <f ca="1">IF(ISERROR(TTEST('Data pre-processing'!AU23:BN23,'Data pre-processing'!BQ23:CJ23,2,2)),"N/A",TTEST('Data pre-processing'!AU23:BN23,'Data pre-processing'!BQ23:CJ23,2,2))</f>
        <v>N/A</v>
      </c>
      <c r="I23" s="78" t="e">
        <f t="shared" ca="1" si="3"/>
        <v>#DIV/0!</v>
      </c>
      <c r="J23" s="19" t="str">
        <f>IF(OR(ISERR(AVERAGE('Test Sample Data'!C23:V23)),ISERR(AVERAGE('Control Sample Data'!C23:V23))),"C",IF(COUNT('Test Sample Data'!C23:V23)&lt;2,"C",IF(OR(AND(AVERAGE('Test Sample Data'!C23:V23)&gt;=35,AVERAGE('Control Sample Data'!C23:V23)&gt;=35),AVERAGE('Test Sample Data'!C23:V23)="N/A",AVERAGE('Control Sample Data'!C23:V23)="N/A",COUNT('Test Sample Data'!C23:V23)&lt;2),"C",IF(AND(AVERAGE('Test Sample Data'!C23:V23)&gt;=30,AVERAGE('Control Sample Data'!C23:V23)&gt;=30,OR(H23&gt;=0.05,H23="N/A")),"B",IF(OR(AND(AVERAGE('Test Sample Data'!C23:V23)&gt;=30,AVERAGE('Control Sample Data'!C23:V23)&lt;=30),AND(AVERAGE('Test Sample Data'!C23:V23)&lt;=30,AVERAGE('Control Sample Data'!C23:V23)&gt;=30)),"A","OKAY")))))</f>
        <v>C</v>
      </c>
    </row>
    <row r="24" spans="1:10" ht="12.75" customHeight="1" x14ac:dyDescent="0.2">
      <c r="A24" s="76" t="str">
        <f>'Transcript table'!C24</f>
        <v>BOK-AS1</v>
      </c>
      <c r="B24" s="81" t="s">
        <v>442</v>
      </c>
      <c r="C24" s="78" t="e">
        <f ca="1">'Data pre-processing'!CK24</f>
        <v>#DIV/0!</v>
      </c>
      <c r="D24" s="78" t="e">
        <f ca="1">'Data pre-processing'!CL24</f>
        <v>#DIV/0!</v>
      </c>
      <c r="E24" s="79" t="e">
        <f t="shared" ca="1" si="0"/>
        <v>#DIV/0!</v>
      </c>
      <c r="F24" s="79" t="e">
        <f t="shared" ca="1" si="1"/>
        <v>#DIV/0!</v>
      </c>
      <c r="G24" s="78" t="e">
        <f t="shared" ca="1" si="2"/>
        <v>#DIV/0!</v>
      </c>
      <c r="H24" s="80" t="str">
        <f ca="1">IF(ISERROR(TTEST('Data pre-processing'!AU24:BN24,'Data pre-processing'!BQ24:CJ24,2,2)),"N/A",TTEST('Data pre-processing'!AU24:BN24,'Data pre-processing'!BQ24:CJ24,2,2))</f>
        <v>N/A</v>
      </c>
      <c r="I24" s="78" t="e">
        <f t="shared" ca="1" si="3"/>
        <v>#DIV/0!</v>
      </c>
      <c r="J24" s="19" t="str">
        <f>IF(OR(ISERR(AVERAGE('Test Sample Data'!C24:V24)),ISERR(AVERAGE('Control Sample Data'!C24:V24))),"C",IF(COUNT('Test Sample Data'!C24:V24)&lt;2,"C",IF(OR(AND(AVERAGE('Test Sample Data'!C24:V24)&gt;=35,AVERAGE('Control Sample Data'!C24:V24)&gt;=35),AVERAGE('Test Sample Data'!C24:V24)="N/A",AVERAGE('Control Sample Data'!C24:V24)="N/A",COUNT('Test Sample Data'!C24:V24)&lt;2),"C",IF(AND(AVERAGE('Test Sample Data'!C24:V24)&gt;=30,AVERAGE('Control Sample Data'!C24:V24)&gt;=30,OR(H24&gt;=0.05,H24="N/A")),"B",IF(OR(AND(AVERAGE('Test Sample Data'!C24:V24)&gt;=30,AVERAGE('Control Sample Data'!C24:V24)&lt;=30),AND(AVERAGE('Test Sample Data'!C24:V24)&lt;=30,AVERAGE('Control Sample Data'!C24:V24)&gt;=30)),"A","OKAY")))))</f>
        <v>C</v>
      </c>
    </row>
    <row r="25" spans="1:10" ht="12.75" customHeight="1" x14ac:dyDescent="0.2">
      <c r="A25" s="76" t="str">
        <f>'Transcript table'!C25</f>
        <v>LINC00032</v>
      </c>
      <c r="B25" s="81" t="s">
        <v>443</v>
      </c>
      <c r="C25" s="78" t="e">
        <f ca="1">'Data pre-processing'!CK25</f>
        <v>#DIV/0!</v>
      </c>
      <c r="D25" s="78" t="e">
        <f ca="1">'Data pre-processing'!CL25</f>
        <v>#DIV/0!</v>
      </c>
      <c r="E25" s="79" t="e">
        <f t="shared" ca="1" si="0"/>
        <v>#DIV/0!</v>
      </c>
      <c r="F25" s="79" t="e">
        <f t="shared" ca="1" si="1"/>
        <v>#DIV/0!</v>
      </c>
      <c r="G25" s="78" t="e">
        <f t="shared" ca="1" si="2"/>
        <v>#DIV/0!</v>
      </c>
      <c r="H25" s="80" t="str">
        <f ca="1">IF(ISERROR(TTEST('Data pre-processing'!AU25:BN25,'Data pre-processing'!BQ25:CJ25,2,2)),"N/A",TTEST('Data pre-processing'!AU25:BN25,'Data pre-processing'!BQ25:CJ25,2,2))</f>
        <v>N/A</v>
      </c>
      <c r="I25" s="78" t="e">
        <f t="shared" ca="1" si="3"/>
        <v>#DIV/0!</v>
      </c>
      <c r="J25" s="19" t="str">
        <f>IF(OR(ISERR(AVERAGE('Test Sample Data'!C25:V25)),ISERR(AVERAGE('Control Sample Data'!C25:V25))),"C",IF(COUNT('Test Sample Data'!C25:V25)&lt;2,"C",IF(OR(AND(AVERAGE('Test Sample Data'!C25:V25)&gt;=35,AVERAGE('Control Sample Data'!C25:V25)&gt;=35),AVERAGE('Test Sample Data'!C25:V25)="N/A",AVERAGE('Control Sample Data'!C25:V25)="N/A",COUNT('Test Sample Data'!C25:V25)&lt;2),"C",IF(AND(AVERAGE('Test Sample Data'!C25:V25)&gt;=30,AVERAGE('Control Sample Data'!C25:V25)&gt;=30,OR(H25&gt;=0.05,H25="N/A")),"B",IF(OR(AND(AVERAGE('Test Sample Data'!C25:V25)&gt;=30,AVERAGE('Control Sample Data'!C25:V25)&lt;=30),AND(AVERAGE('Test Sample Data'!C25:V25)&lt;=30,AVERAGE('Control Sample Data'!C25:V25)&gt;=30)),"A","OKAY")))))</f>
        <v>C</v>
      </c>
    </row>
    <row r="26" spans="1:10" ht="12.75" customHeight="1" x14ac:dyDescent="0.2">
      <c r="A26" s="76" t="str">
        <f>'Transcript table'!C26</f>
        <v>DISC2</v>
      </c>
      <c r="B26" s="81" t="s">
        <v>444</v>
      </c>
      <c r="C26" s="78" t="e">
        <f ca="1">'Data pre-processing'!CK26</f>
        <v>#DIV/0!</v>
      </c>
      <c r="D26" s="78" t="e">
        <f ca="1">'Data pre-processing'!CL26</f>
        <v>#DIV/0!</v>
      </c>
      <c r="E26" s="79" t="e">
        <f t="shared" ca="1" si="0"/>
        <v>#DIV/0!</v>
      </c>
      <c r="F26" s="79" t="e">
        <f t="shared" ca="1" si="1"/>
        <v>#DIV/0!</v>
      </c>
      <c r="G26" s="78" t="e">
        <f t="shared" ca="1" si="2"/>
        <v>#DIV/0!</v>
      </c>
      <c r="H26" s="80" t="str">
        <f ca="1">IF(ISERROR(TTEST('Data pre-processing'!AU26:BN26,'Data pre-processing'!BQ26:CJ26,2,2)),"N/A",TTEST('Data pre-processing'!AU26:BN26,'Data pre-processing'!BQ26:CJ26,2,2))</f>
        <v>N/A</v>
      </c>
      <c r="I26" s="78" t="e">
        <f t="shared" ca="1" si="3"/>
        <v>#DIV/0!</v>
      </c>
      <c r="J26" s="19" t="str">
        <f>IF(OR(ISERR(AVERAGE('Test Sample Data'!C26:V26)),ISERR(AVERAGE('Control Sample Data'!C26:V26))),"C",IF(COUNT('Test Sample Data'!C26:V26)&lt;2,"C",IF(OR(AND(AVERAGE('Test Sample Data'!C26:V26)&gt;=35,AVERAGE('Control Sample Data'!C26:V26)&gt;=35),AVERAGE('Test Sample Data'!C26:V26)="N/A",AVERAGE('Control Sample Data'!C26:V26)="N/A",COUNT('Test Sample Data'!C26:V26)&lt;2),"C",IF(AND(AVERAGE('Test Sample Data'!C26:V26)&gt;=30,AVERAGE('Control Sample Data'!C26:V26)&gt;=30,OR(H26&gt;=0.05,H26="N/A")),"B",IF(OR(AND(AVERAGE('Test Sample Data'!C26:V26)&gt;=30,AVERAGE('Control Sample Data'!C26:V26)&lt;=30),AND(AVERAGE('Test Sample Data'!C26:V26)&lt;=30,AVERAGE('Control Sample Data'!C26:V26)&gt;=30)),"A","OKAY")))))</f>
        <v>C</v>
      </c>
    </row>
    <row r="27" spans="1:10" ht="12.75" customHeight="1" x14ac:dyDescent="0.2">
      <c r="A27" s="76" t="str">
        <f>'Transcript table'!C27</f>
        <v>DANCR</v>
      </c>
      <c r="B27" s="81" t="s">
        <v>14</v>
      </c>
      <c r="C27" s="78" t="e">
        <f ca="1">'Data pre-processing'!CK27</f>
        <v>#DIV/0!</v>
      </c>
      <c r="D27" s="78" t="e">
        <f ca="1">'Data pre-processing'!CL27</f>
        <v>#DIV/0!</v>
      </c>
      <c r="E27" s="79" t="e">
        <f t="shared" ca="1" si="0"/>
        <v>#DIV/0!</v>
      </c>
      <c r="F27" s="79" t="e">
        <f t="shared" ca="1" si="1"/>
        <v>#DIV/0!</v>
      </c>
      <c r="G27" s="78" t="e">
        <f t="shared" ca="1" si="2"/>
        <v>#DIV/0!</v>
      </c>
      <c r="H27" s="80" t="str">
        <f ca="1">IF(ISERROR(TTEST('Data pre-processing'!AU27:BN27,'Data pre-processing'!BQ27:CJ27,2,2)),"N/A",TTEST('Data pre-processing'!AU27:BN27,'Data pre-processing'!BQ27:CJ27,2,2))</f>
        <v>N/A</v>
      </c>
      <c r="I27" s="78" t="e">
        <f t="shared" ca="1" si="3"/>
        <v>#DIV/0!</v>
      </c>
      <c r="J27" s="19" t="str">
        <f>IF(OR(ISERR(AVERAGE('Test Sample Data'!C27:V27)),ISERR(AVERAGE('Control Sample Data'!C27:V27))),"C",IF(COUNT('Test Sample Data'!C27:V27)&lt;2,"C",IF(OR(AND(AVERAGE('Test Sample Data'!C27:V27)&gt;=35,AVERAGE('Control Sample Data'!C27:V27)&gt;=35),AVERAGE('Test Sample Data'!C27:V27)="N/A",AVERAGE('Control Sample Data'!C27:V27)="N/A",COUNT('Test Sample Data'!C27:V27)&lt;2),"C",IF(AND(AVERAGE('Test Sample Data'!C27:V27)&gt;=30,AVERAGE('Control Sample Data'!C27:V27)&gt;=30,OR(H27&gt;=0.05,H27="N/A")),"B",IF(OR(AND(AVERAGE('Test Sample Data'!C27:V27)&gt;=30,AVERAGE('Control Sample Data'!C27:V27)&lt;=30),AND(AVERAGE('Test Sample Data'!C27:V27)&lt;=30,AVERAGE('Control Sample Data'!C27:V27)&gt;=30)),"A","OKAY")))))</f>
        <v>C</v>
      </c>
    </row>
    <row r="28" spans="1:10" ht="12.75" customHeight="1" x14ac:dyDescent="0.2">
      <c r="A28" s="76" t="str">
        <f>'Transcript table'!C28</f>
        <v>HULC</v>
      </c>
      <c r="B28" s="81" t="s">
        <v>15</v>
      </c>
      <c r="C28" s="78" t="e">
        <f ca="1">'Data pre-processing'!CK28</f>
        <v>#DIV/0!</v>
      </c>
      <c r="D28" s="78" t="e">
        <f ca="1">'Data pre-processing'!CL28</f>
        <v>#DIV/0!</v>
      </c>
      <c r="E28" s="79" t="e">
        <f t="shared" ca="1" si="0"/>
        <v>#DIV/0!</v>
      </c>
      <c r="F28" s="79" t="e">
        <f t="shared" ca="1" si="1"/>
        <v>#DIV/0!</v>
      </c>
      <c r="G28" s="78" t="e">
        <f t="shared" ca="1" si="2"/>
        <v>#DIV/0!</v>
      </c>
      <c r="H28" s="80" t="str">
        <f ca="1">IF(ISERROR(TTEST('Data pre-processing'!AU28:BN28,'Data pre-processing'!BQ28:CJ28,2,2)),"N/A",TTEST('Data pre-processing'!AU28:BN28,'Data pre-processing'!BQ28:CJ28,2,2))</f>
        <v>N/A</v>
      </c>
      <c r="I28" s="78" t="e">
        <f t="shared" ca="1" si="3"/>
        <v>#DIV/0!</v>
      </c>
      <c r="J28" s="19" t="str">
        <f>IF(OR(ISERR(AVERAGE('Test Sample Data'!C28:V28)),ISERR(AVERAGE('Control Sample Data'!C28:V28))),"C",IF(COUNT('Test Sample Data'!C28:V28)&lt;2,"C",IF(OR(AND(AVERAGE('Test Sample Data'!C28:V28)&gt;=35,AVERAGE('Control Sample Data'!C28:V28)&gt;=35),AVERAGE('Test Sample Data'!C28:V28)="N/A",AVERAGE('Control Sample Data'!C28:V28)="N/A",COUNT('Test Sample Data'!C28:V28)&lt;2),"C",IF(AND(AVERAGE('Test Sample Data'!C28:V28)&gt;=30,AVERAGE('Control Sample Data'!C28:V28)&gt;=30,OR(H28&gt;=0.05,H28="N/A")),"B",IF(OR(AND(AVERAGE('Test Sample Data'!C28:V28)&gt;=30,AVERAGE('Control Sample Data'!C28:V28)&lt;=30),AND(AVERAGE('Test Sample Data'!C28:V28)&lt;=30,AVERAGE('Control Sample Data'!C28:V28)&gt;=30)),"A","OKAY")))))</f>
        <v>C</v>
      </c>
    </row>
    <row r="29" spans="1:10" ht="12.75" customHeight="1" x14ac:dyDescent="0.2">
      <c r="A29" s="76" t="str">
        <f>'Transcript table'!C29</f>
        <v>KCNIP4-IT1</v>
      </c>
      <c r="B29" s="81" t="s">
        <v>16</v>
      </c>
      <c r="C29" s="78" t="e">
        <f ca="1">'Data pre-processing'!CK29</f>
        <v>#DIV/0!</v>
      </c>
      <c r="D29" s="78" t="e">
        <f ca="1">'Data pre-processing'!CL29</f>
        <v>#DIV/0!</v>
      </c>
      <c r="E29" s="79" t="e">
        <f t="shared" ca="1" si="0"/>
        <v>#DIV/0!</v>
      </c>
      <c r="F29" s="79" t="e">
        <f t="shared" ca="1" si="1"/>
        <v>#DIV/0!</v>
      </c>
      <c r="G29" s="78" t="e">
        <f t="shared" ca="1" si="2"/>
        <v>#DIV/0!</v>
      </c>
      <c r="H29" s="80" t="str">
        <f ca="1">IF(ISERROR(TTEST('Data pre-processing'!AU29:BN29,'Data pre-processing'!BQ29:CJ29,2,2)),"N/A",TTEST('Data pre-processing'!AU29:BN29,'Data pre-processing'!BQ29:CJ29,2,2))</f>
        <v>N/A</v>
      </c>
      <c r="I29" s="78" t="e">
        <f t="shared" ca="1" si="3"/>
        <v>#DIV/0!</v>
      </c>
      <c r="J29" s="19" t="str">
        <f>IF(OR(ISERR(AVERAGE('Test Sample Data'!C29:V29)),ISERR(AVERAGE('Control Sample Data'!C29:V29))),"C",IF(COUNT('Test Sample Data'!C29:V29)&lt;2,"C",IF(OR(AND(AVERAGE('Test Sample Data'!C29:V29)&gt;=35,AVERAGE('Control Sample Data'!C29:V29)&gt;=35),AVERAGE('Test Sample Data'!C29:V29)="N/A",AVERAGE('Control Sample Data'!C29:V29)="N/A",COUNT('Test Sample Data'!C29:V29)&lt;2),"C",IF(AND(AVERAGE('Test Sample Data'!C29:V29)&gt;=30,AVERAGE('Control Sample Data'!C29:V29)&gt;=30,OR(H29&gt;=0.05,H29="N/A")),"B",IF(OR(AND(AVERAGE('Test Sample Data'!C29:V29)&gt;=30,AVERAGE('Control Sample Data'!C29:V29)&lt;=30),AND(AVERAGE('Test Sample Data'!C29:V29)&lt;=30,AVERAGE('Control Sample Data'!C29:V29)&gt;=30)),"A","OKAY")))))</f>
        <v>C</v>
      </c>
    </row>
    <row r="30" spans="1:10" ht="12.75" customHeight="1" x14ac:dyDescent="0.2">
      <c r="A30" s="76" t="str">
        <f>'Transcript table'!C30</f>
        <v>DIO3OS</v>
      </c>
      <c r="B30" s="81" t="s">
        <v>17</v>
      </c>
      <c r="C30" s="78" t="e">
        <f ca="1">'Data pre-processing'!CK30</f>
        <v>#DIV/0!</v>
      </c>
      <c r="D30" s="78" t="e">
        <f ca="1">'Data pre-processing'!CL30</f>
        <v>#DIV/0!</v>
      </c>
      <c r="E30" s="79" t="e">
        <f t="shared" ca="1" si="0"/>
        <v>#DIV/0!</v>
      </c>
      <c r="F30" s="79" t="e">
        <f t="shared" ca="1" si="1"/>
        <v>#DIV/0!</v>
      </c>
      <c r="G30" s="78" t="e">
        <f t="shared" ca="1" si="2"/>
        <v>#DIV/0!</v>
      </c>
      <c r="H30" s="80" t="str">
        <f ca="1">IF(ISERROR(TTEST('Data pre-processing'!AU30:BN30,'Data pre-processing'!BQ30:CJ30,2,2)),"N/A",TTEST('Data pre-processing'!AU30:BN30,'Data pre-processing'!BQ30:CJ30,2,2))</f>
        <v>N/A</v>
      </c>
      <c r="I30" s="78" t="e">
        <f t="shared" ca="1" si="3"/>
        <v>#DIV/0!</v>
      </c>
      <c r="J30" s="19" t="str">
        <f>IF(OR(ISERR(AVERAGE('Test Sample Data'!C30:V30)),ISERR(AVERAGE('Control Sample Data'!C30:V30))),"C",IF(COUNT('Test Sample Data'!C30:V30)&lt;2,"C",IF(OR(AND(AVERAGE('Test Sample Data'!C30:V30)&gt;=35,AVERAGE('Control Sample Data'!C30:V30)&gt;=35),AVERAGE('Test Sample Data'!C30:V30)="N/A",AVERAGE('Control Sample Data'!C30:V30)="N/A",COUNT('Test Sample Data'!C30:V30)&lt;2),"C",IF(AND(AVERAGE('Test Sample Data'!C30:V30)&gt;=30,AVERAGE('Control Sample Data'!C30:V30)&gt;=30,OR(H30&gt;=0.05,H30="N/A")),"B",IF(OR(AND(AVERAGE('Test Sample Data'!C30:V30)&gt;=30,AVERAGE('Control Sample Data'!C30:V30)&lt;=30),AND(AVERAGE('Test Sample Data'!C30:V30)&lt;=30,AVERAGE('Control Sample Data'!C30:V30)&gt;=30)),"A","OKAY")))))</f>
        <v>C</v>
      </c>
    </row>
    <row r="31" spans="1:10" ht="12.75" customHeight="1" x14ac:dyDescent="0.2">
      <c r="A31" s="76" t="str">
        <f>'Transcript table'!C31</f>
        <v>HOTTIP</v>
      </c>
      <c r="B31" s="81" t="s">
        <v>18</v>
      </c>
      <c r="C31" s="78" t="e">
        <f ca="1">'Data pre-processing'!CK31</f>
        <v>#DIV/0!</v>
      </c>
      <c r="D31" s="78" t="e">
        <f ca="1">'Data pre-processing'!CL31</f>
        <v>#DIV/0!</v>
      </c>
      <c r="E31" s="79" t="e">
        <f t="shared" ca="1" si="0"/>
        <v>#DIV/0!</v>
      </c>
      <c r="F31" s="79" t="e">
        <f t="shared" ca="1" si="1"/>
        <v>#DIV/0!</v>
      </c>
      <c r="G31" s="78" t="e">
        <f t="shared" ca="1" si="2"/>
        <v>#DIV/0!</v>
      </c>
      <c r="H31" s="80" t="str">
        <f ca="1">IF(ISERROR(TTEST('Data pre-processing'!AU31:BN31,'Data pre-processing'!BQ31:CJ31,2,2)),"N/A",TTEST('Data pre-processing'!AU31:BN31,'Data pre-processing'!BQ31:CJ31,2,2))</f>
        <v>N/A</v>
      </c>
      <c r="I31" s="78" t="e">
        <f t="shared" ca="1" si="3"/>
        <v>#DIV/0!</v>
      </c>
      <c r="J31" s="19" t="str">
        <f>IF(OR(ISERR(AVERAGE('Test Sample Data'!C31:V31)),ISERR(AVERAGE('Control Sample Data'!C31:V31))),"C",IF(COUNT('Test Sample Data'!C31:V31)&lt;2,"C",IF(OR(AND(AVERAGE('Test Sample Data'!C31:V31)&gt;=35,AVERAGE('Control Sample Data'!C31:V31)&gt;=35),AVERAGE('Test Sample Data'!C31:V31)="N/A",AVERAGE('Control Sample Data'!C31:V31)="N/A",COUNT('Test Sample Data'!C31:V31)&lt;2),"C",IF(AND(AVERAGE('Test Sample Data'!C31:V31)&gt;=30,AVERAGE('Control Sample Data'!C31:V31)&gt;=30,OR(H31&gt;=0.05,H31="N/A")),"B",IF(OR(AND(AVERAGE('Test Sample Data'!C31:V31)&gt;=30,AVERAGE('Control Sample Data'!C31:V31)&lt;=30),AND(AVERAGE('Test Sample Data'!C31:V31)&lt;=30,AVERAGE('Control Sample Data'!C31:V31)&gt;=30)),"A","OKAY")))))</f>
        <v>C</v>
      </c>
    </row>
    <row r="32" spans="1:10" ht="12.75" customHeight="1" x14ac:dyDescent="0.2">
      <c r="A32" s="76" t="str">
        <f>'Transcript table'!C32</f>
        <v>LINC00312</v>
      </c>
      <c r="B32" s="81" t="s">
        <v>19</v>
      </c>
      <c r="C32" s="78" t="e">
        <f ca="1">'Data pre-processing'!CK32</f>
        <v>#DIV/0!</v>
      </c>
      <c r="D32" s="78" t="e">
        <f ca="1">'Data pre-processing'!CL32</f>
        <v>#DIV/0!</v>
      </c>
      <c r="E32" s="79" t="e">
        <f t="shared" ca="1" si="0"/>
        <v>#DIV/0!</v>
      </c>
      <c r="F32" s="79" t="e">
        <f t="shared" ca="1" si="1"/>
        <v>#DIV/0!</v>
      </c>
      <c r="G32" s="78" t="e">
        <f t="shared" ca="1" si="2"/>
        <v>#DIV/0!</v>
      </c>
      <c r="H32" s="80" t="str">
        <f ca="1">IF(ISERROR(TTEST('Data pre-processing'!AU32:BN32,'Data pre-processing'!BQ32:CJ32,2,2)),"N/A",TTEST('Data pre-processing'!AU32:BN32,'Data pre-processing'!BQ32:CJ32,2,2))</f>
        <v>N/A</v>
      </c>
      <c r="I32" s="78" t="e">
        <f t="shared" ca="1" si="3"/>
        <v>#DIV/0!</v>
      </c>
      <c r="J32" s="19" t="str">
        <f>IF(OR(ISERR(AVERAGE('Test Sample Data'!C32:V32)),ISERR(AVERAGE('Control Sample Data'!C32:V32))),"C",IF(COUNT('Test Sample Data'!C32:V32)&lt;2,"C",IF(OR(AND(AVERAGE('Test Sample Data'!C32:V32)&gt;=35,AVERAGE('Control Sample Data'!C32:V32)&gt;=35),AVERAGE('Test Sample Data'!C32:V32)="N/A",AVERAGE('Control Sample Data'!C32:V32)="N/A",COUNT('Test Sample Data'!C32:V32)&lt;2),"C",IF(AND(AVERAGE('Test Sample Data'!C32:V32)&gt;=30,AVERAGE('Control Sample Data'!C32:V32)&gt;=30,OR(H32&gt;=0.05,H32="N/A")),"B",IF(OR(AND(AVERAGE('Test Sample Data'!C32:V32)&gt;=30,AVERAGE('Control Sample Data'!C32:V32)&lt;=30),AND(AVERAGE('Test Sample Data'!C32:V32)&lt;=30,AVERAGE('Control Sample Data'!C32:V32)&gt;=30)),"A","OKAY")))))</f>
        <v>C</v>
      </c>
    </row>
    <row r="33" spans="1:10" ht="12.75" customHeight="1" x14ac:dyDescent="0.2">
      <c r="A33" s="76" t="str">
        <f>'Transcript table'!C33</f>
        <v>HCP5</v>
      </c>
      <c r="B33" s="81" t="s">
        <v>20</v>
      </c>
      <c r="C33" s="78" t="e">
        <f ca="1">'Data pre-processing'!CK33</f>
        <v>#DIV/0!</v>
      </c>
      <c r="D33" s="78" t="e">
        <f ca="1">'Data pre-processing'!CL33</f>
        <v>#DIV/0!</v>
      </c>
      <c r="E33" s="79" t="e">
        <f t="shared" ca="1" si="0"/>
        <v>#DIV/0!</v>
      </c>
      <c r="F33" s="79" t="e">
        <f t="shared" ca="1" si="1"/>
        <v>#DIV/0!</v>
      </c>
      <c r="G33" s="78" t="e">
        <f t="shared" ca="1" si="2"/>
        <v>#DIV/0!</v>
      </c>
      <c r="H33" s="80" t="str">
        <f ca="1">IF(ISERROR(TTEST('Data pre-processing'!AU33:BN33,'Data pre-processing'!BQ33:CJ33,2,2)),"N/A",TTEST('Data pre-processing'!AU33:BN33,'Data pre-processing'!BQ33:CJ33,2,2))</f>
        <v>N/A</v>
      </c>
      <c r="I33" s="78" t="e">
        <f t="shared" ca="1" si="3"/>
        <v>#DIV/0!</v>
      </c>
      <c r="J33" s="19" t="str">
        <f>IF(OR(ISERR(AVERAGE('Test Sample Data'!C33:V33)),ISERR(AVERAGE('Control Sample Data'!C33:V33))),"C",IF(COUNT('Test Sample Data'!C33:V33)&lt;2,"C",IF(OR(AND(AVERAGE('Test Sample Data'!C33:V33)&gt;=35,AVERAGE('Control Sample Data'!C33:V33)&gt;=35),AVERAGE('Test Sample Data'!C33:V33)="N/A",AVERAGE('Control Sample Data'!C33:V33)="N/A",COUNT('Test Sample Data'!C33:V33)&lt;2),"C",IF(AND(AVERAGE('Test Sample Data'!C33:V33)&gt;=30,AVERAGE('Control Sample Data'!C33:V33)&gt;=30,OR(H33&gt;=0.05,H33="N/A")),"B",IF(OR(AND(AVERAGE('Test Sample Data'!C33:V33)&gt;=30,AVERAGE('Control Sample Data'!C33:V33)&lt;=30),AND(AVERAGE('Test Sample Data'!C33:V33)&lt;=30,AVERAGE('Control Sample Data'!C33:V33)&gt;=30)),"A","OKAY")))))</f>
        <v>C</v>
      </c>
    </row>
    <row r="34" spans="1:10" ht="12.75" customHeight="1" x14ac:dyDescent="0.2">
      <c r="A34" s="76" t="str">
        <f>'Transcript table'!C34</f>
        <v>GNAS-AS1</v>
      </c>
      <c r="B34" s="81" t="s">
        <v>21</v>
      </c>
      <c r="C34" s="78" t="e">
        <f ca="1">'Data pre-processing'!CK34</f>
        <v>#DIV/0!</v>
      </c>
      <c r="D34" s="78" t="e">
        <f ca="1">'Data pre-processing'!CL34</f>
        <v>#DIV/0!</v>
      </c>
      <c r="E34" s="79" t="e">
        <f t="shared" ca="1" si="0"/>
        <v>#DIV/0!</v>
      </c>
      <c r="F34" s="79" t="e">
        <f t="shared" ca="1" si="1"/>
        <v>#DIV/0!</v>
      </c>
      <c r="G34" s="78" t="e">
        <f t="shared" ca="1" si="2"/>
        <v>#DIV/0!</v>
      </c>
      <c r="H34" s="80" t="str">
        <f ca="1">IF(ISERROR(TTEST('Data pre-processing'!AU34:BN34,'Data pre-processing'!BQ34:CJ34,2,2)),"N/A",TTEST('Data pre-processing'!AU34:BN34,'Data pre-processing'!BQ34:CJ34,2,2))</f>
        <v>N/A</v>
      </c>
      <c r="I34" s="78" t="e">
        <f t="shared" ca="1" si="3"/>
        <v>#DIV/0!</v>
      </c>
      <c r="J34" s="19" t="str">
        <f>IF(OR(ISERR(AVERAGE('Test Sample Data'!C34:V34)),ISERR(AVERAGE('Control Sample Data'!C34:V34))),"C",IF(COUNT('Test Sample Data'!C34:V34)&lt;2,"C",IF(OR(AND(AVERAGE('Test Sample Data'!C34:V34)&gt;=35,AVERAGE('Control Sample Data'!C34:V34)&gt;=35),AVERAGE('Test Sample Data'!C34:V34)="N/A",AVERAGE('Control Sample Data'!C34:V34)="N/A",COUNT('Test Sample Data'!C34:V34)&lt;2),"C",IF(AND(AVERAGE('Test Sample Data'!C34:V34)&gt;=30,AVERAGE('Control Sample Data'!C34:V34)&gt;=30,OR(H34&gt;=0.05,H34="N/A")),"B",IF(OR(AND(AVERAGE('Test Sample Data'!C34:V34)&gt;=30,AVERAGE('Control Sample Data'!C34:V34)&lt;=30),AND(AVERAGE('Test Sample Data'!C34:V34)&lt;=30,AVERAGE('Control Sample Data'!C34:V34)&gt;=30)),"A","OKAY")))))</f>
        <v>C</v>
      </c>
    </row>
    <row r="35" spans="1:10" ht="12.75" customHeight="1" x14ac:dyDescent="0.2">
      <c r="A35" s="76" t="str">
        <f>'Transcript table'!C35</f>
        <v>IPW</v>
      </c>
      <c r="B35" s="81" t="s">
        <v>22</v>
      </c>
      <c r="C35" s="78" t="e">
        <f ca="1">'Data pre-processing'!CK35</f>
        <v>#DIV/0!</v>
      </c>
      <c r="D35" s="78" t="e">
        <f ca="1">'Data pre-processing'!CL35</f>
        <v>#DIV/0!</v>
      </c>
      <c r="E35" s="79" t="e">
        <f t="shared" ca="1" si="0"/>
        <v>#DIV/0!</v>
      </c>
      <c r="F35" s="79" t="e">
        <f t="shared" ca="1" si="1"/>
        <v>#DIV/0!</v>
      </c>
      <c r="G35" s="78" t="e">
        <f t="shared" ca="1" si="2"/>
        <v>#DIV/0!</v>
      </c>
      <c r="H35" s="80" t="str">
        <f ca="1">IF(ISERROR(TTEST('Data pre-processing'!AU35:BN35,'Data pre-processing'!BQ35:CJ35,2,2)),"N/A",TTEST('Data pre-processing'!AU35:BN35,'Data pre-processing'!BQ35:CJ35,2,2))</f>
        <v>N/A</v>
      </c>
      <c r="I35" s="78" t="e">
        <f t="shared" ca="1" si="3"/>
        <v>#DIV/0!</v>
      </c>
      <c r="J35" s="19" t="str">
        <f>IF(OR(ISERR(AVERAGE('Test Sample Data'!C35:V35)),ISERR(AVERAGE('Control Sample Data'!C35:V35))),"C",IF(COUNT('Test Sample Data'!C35:V35)&lt;2,"C",IF(OR(AND(AVERAGE('Test Sample Data'!C35:V35)&gt;=35,AVERAGE('Control Sample Data'!C35:V35)&gt;=35),AVERAGE('Test Sample Data'!C35:V35)="N/A",AVERAGE('Control Sample Data'!C35:V35)="N/A",COUNT('Test Sample Data'!C35:V35)&lt;2),"C",IF(AND(AVERAGE('Test Sample Data'!C35:V35)&gt;=30,AVERAGE('Control Sample Data'!C35:V35)&gt;=30,OR(H35&gt;=0.05,H35="N/A")),"B",IF(OR(AND(AVERAGE('Test Sample Data'!C35:V35)&gt;=30,AVERAGE('Control Sample Data'!C35:V35)&lt;=30),AND(AVERAGE('Test Sample Data'!C35:V35)&lt;=30,AVERAGE('Control Sample Data'!C35:V35)&gt;=30)),"A","OKAY")))))</f>
        <v>C</v>
      </c>
    </row>
    <row r="36" spans="1:10" ht="12.75" customHeight="1" x14ac:dyDescent="0.2">
      <c r="A36" s="76" t="str">
        <f>'Transcript table'!C36</f>
        <v>HYMAI</v>
      </c>
      <c r="B36" s="81" t="s">
        <v>23</v>
      </c>
      <c r="C36" s="78" t="e">
        <f ca="1">'Data pre-processing'!CK36</f>
        <v>#DIV/0!</v>
      </c>
      <c r="D36" s="78" t="e">
        <f ca="1">'Data pre-processing'!CL36</f>
        <v>#DIV/0!</v>
      </c>
      <c r="E36" s="79" t="e">
        <f t="shared" ca="1" si="0"/>
        <v>#DIV/0!</v>
      </c>
      <c r="F36" s="79" t="e">
        <f t="shared" ca="1" si="1"/>
        <v>#DIV/0!</v>
      </c>
      <c r="G36" s="78" t="e">
        <f t="shared" ca="1" si="2"/>
        <v>#DIV/0!</v>
      </c>
      <c r="H36" s="80" t="str">
        <f ca="1">IF(ISERROR(TTEST('Data pre-processing'!AU36:BN36,'Data pre-processing'!BQ36:CJ36,2,2)),"N/A",TTEST('Data pre-processing'!AU36:BN36,'Data pre-processing'!BQ36:CJ36,2,2))</f>
        <v>N/A</v>
      </c>
      <c r="I36" s="78" t="e">
        <f t="shared" ca="1" si="3"/>
        <v>#DIV/0!</v>
      </c>
      <c r="J36" s="19" t="str">
        <f>IF(OR(ISERR(AVERAGE('Test Sample Data'!C36:V36)),ISERR(AVERAGE('Control Sample Data'!C36:V36))),"C",IF(COUNT('Test Sample Data'!C36:V36)&lt;2,"C",IF(OR(AND(AVERAGE('Test Sample Data'!C36:V36)&gt;=35,AVERAGE('Control Sample Data'!C36:V36)&gt;=35),AVERAGE('Test Sample Data'!C36:V36)="N/A",AVERAGE('Control Sample Data'!C36:V36)="N/A",COUNT('Test Sample Data'!C36:V36)&lt;2),"C",IF(AND(AVERAGE('Test Sample Data'!C36:V36)&gt;=30,AVERAGE('Control Sample Data'!C36:V36)&gt;=30,OR(H36&gt;=0.05,H36="N/A")),"B",IF(OR(AND(AVERAGE('Test Sample Data'!C36:V36)&gt;=30,AVERAGE('Control Sample Data'!C36:V36)&lt;=30),AND(AVERAGE('Test Sample Data'!C36:V36)&lt;=30,AVERAGE('Control Sample Data'!C36:V36)&gt;=30)),"A","OKAY")))))</f>
        <v>C</v>
      </c>
    </row>
    <row r="37" spans="1:10" ht="12.75" customHeight="1" x14ac:dyDescent="0.2">
      <c r="A37" s="76" t="str">
        <f>'Transcript table'!C37</f>
        <v>BANCR</v>
      </c>
      <c r="B37" s="81" t="s">
        <v>24</v>
      </c>
      <c r="C37" s="78" t="e">
        <f ca="1">'Data pre-processing'!CK37</f>
        <v>#DIV/0!</v>
      </c>
      <c r="D37" s="78" t="e">
        <f ca="1">'Data pre-processing'!CL37</f>
        <v>#DIV/0!</v>
      </c>
      <c r="E37" s="79" t="e">
        <f t="shared" ca="1" si="0"/>
        <v>#DIV/0!</v>
      </c>
      <c r="F37" s="79" t="e">
        <f t="shared" ca="1" si="1"/>
        <v>#DIV/0!</v>
      </c>
      <c r="G37" s="78" t="e">
        <f t="shared" ca="1" si="2"/>
        <v>#DIV/0!</v>
      </c>
      <c r="H37" s="80" t="str">
        <f ca="1">IF(ISERROR(TTEST('Data pre-processing'!AU37:BN37,'Data pre-processing'!BQ37:CJ37,2,2)),"N/A",TTEST('Data pre-processing'!AU37:BN37,'Data pre-processing'!BQ37:CJ37,2,2))</f>
        <v>N/A</v>
      </c>
      <c r="I37" s="78" t="e">
        <f t="shared" ca="1" si="3"/>
        <v>#DIV/0!</v>
      </c>
      <c r="J37" s="19" t="str">
        <f>IF(OR(ISERR(AVERAGE('Test Sample Data'!C37:V37)),ISERR(AVERAGE('Control Sample Data'!C37:V37))),"C",IF(COUNT('Test Sample Data'!C37:V37)&lt;2,"C",IF(OR(AND(AVERAGE('Test Sample Data'!C37:V37)&gt;=35,AVERAGE('Control Sample Data'!C37:V37)&gt;=35),AVERAGE('Test Sample Data'!C37:V37)="N/A",AVERAGE('Control Sample Data'!C37:V37)="N/A",COUNT('Test Sample Data'!C37:V37)&lt;2),"C",IF(AND(AVERAGE('Test Sample Data'!C37:V37)&gt;=30,AVERAGE('Control Sample Data'!C37:V37)&gt;=30,OR(H37&gt;=0.05,H37="N/A")),"B",IF(OR(AND(AVERAGE('Test Sample Data'!C37:V37)&gt;=30,AVERAGE('Control Sample Data'!C37:V37)&lt;=30),AND(AVERAGE('Test Sample Data'!C37:V37)&lt;=30,AVERAGE('Control Sample Data'!C37:V37)&gt;=30)),"A","OKAY")))))</f>
        <v>C</v>
      </c>
    </row>
    <row r="38" spans="1:10" ht="12.75" customHeight="1" x14ac:dyDescent="0.2">
      <c r="A38" s="76" t="str">
        <f>'Transcript table'!C38</f>
        <v xml:space="preserve">LINC00570 </v>
      </c>
      <c r="B38" s="81" t="s">
        <v>25</v>
      </c>
      <c r="C38" s="78" t="e">
        <f ca="1">'Data pre-processing'!CK38</f>
        <v>#DIV/0!</v>
      </c>
      <c r="D38" s="78" t="e">
        <f ca="1">'Data pre-processing'!CL38</f>
        <v>#DIV/0!</v>
      </c>
      <c r="E38" s="79" t="e">
        <f t="shared" ca="1" si="0"/>
        <v>#DIV/0!</v>
      </c>
      <c r="F38" s="79" t="e">
        <f t="shared" ca="1" si="1"/>
        <v>#DIV/0!</v>
      </c>
      <c r="G38" s="78" t="e">
        <f t="shared" ca="1" si="2"/>
        <v>#DIV/0!</v>
      </c>
      <c r="H38" s="80" t="str">
        <f ca="1">IF(ISERROR(TTEST('Data pre-processing'!AU38:BN38,'Data pre-processing'!BQ38:CJ38,2,2)),"N/A",TTEST('Data pre-processing'!AU38:BN38,'Data pre-processing'!BQ38:CJ38,2,2))</f>
        <v>N/A</v>
      </c>
      <c r="I38" s="78" t="e">
        <f t="shared" ca="1" si="3"/>
        <v>#DIV/0!</v>
      </c>
      <c r="J38" s="19" t="str">
        <f>IF(OR(ISERR(AVERAGE('Test Sample Data'!C38:V38)),ISERR(AVERAGE('Control Sample Data'!C38:V38))),"C",IF(COUNT('Test Sample Data'!C38:V38)&lt;2,"C",IF(OR(AND(AVERAGE('Test Sample Data'!C38:V38)&gt;=35,AVERAGE('Control Sample Data'!C38:V38)&gt;=35),AVERAGE('Test Sample Data'!C38:V38)="N/A",AVERAGE('Control Sample Data'!C38:V38)="N/A",COUNT('Test Sample Data'!C38:V38)&lt;2),"C",IF(AND(AVERAGE('Test Sample Data'!C38:V38)&gt;=30,AVERAGE('Control Sample Data'!C38:V38)&gt;=30,OR(H38&gt;=0.05,H38="N/A")),"B",IF(OR(AND(AVERAGE('Test Sample Data'!C38:V38)&gt;=30,AVERAGE('Control Sample Data'!C38:V38)&lt;=30),AND(AVERAGE('Test Sample Data'!C38:V38)&lt;=30,AVERAGE('Control Sample Data'!C38:V38)&gt;=30)),"A","OKAY")))))</f>
        <v>C</v>
      </c>
    </row>
    <row r="39" spans="1:10" ht="12.75" customHeight="1" x14ac:dyDescent="0.2">
      <c r="A39" s="76" t="str">
        <f>'Transcript table'!C39</f>
        <v>HAS2-AS1</v>
      </c>
      <c r="B39" s="81" t="s">
        <v>170</v>
      </c>
      <c r="C39" s="78" t="e">
        <f ca="1">'Data pre-processing'!CK39</f>
        <v>#DIV/0!</v>
      </c>
      <c r="D39" s="78" t="e">
        <f ca="1">'Data pre-processing'!CL39</f>
        <v>#DIV/0!</v>
      </c>
      <c r="E39" s="79" t="e">
        <f t="shared" ca="1" si="0"/>
        <v>#DIV/0!</v>
      </c>
      <c r="F39" s="79" t="e">
        <f t="shared" ca="1" si="1"/>
        <v>#DIV/0!</v>
      </c>
      <c r="G39" s="78" t="e">
        <f t="shared" ca="1" si="2"/>
        <v>#DIV/0!</v>
      </c>
      <c r="H39" s="80" t="str">
        <f ca="1">IF(ISERROR(TTEST('Data pre-processing'!AU39:BN39,'Data pre-processing'!BQ39:CJ39,2,2)),"N/A",TTEST('Data pre-processing'!AU39:BN39,'Data pre-processing'!BQ39:CJ39,2,2))</f>
        <v>N/A</v>
      </c>
      <c r="I39" s="78" t="e">
        <f t="shared" ca="1" si="3"/>
        <v>#DIV/0!</v>
      </c>
      <c r="J39" s="19" t="str">
        <f>IF(OR(ISERR(AVERAGE('Test Sample Data'!C39:V39)),ISERR(AVERAGE('Control Sample Data'!C39:V39))),"C",IF(COUNT('Test Sample Data'!C39:V39)&lt;2,"C",IF(OR(AND(AVERAGE('Test Sample Data'!C39:V39)&gt;=35,AVERAGE('Control Sample Data'!C39:V39)&gt;=35),AVERAGE('Test Sample Data'!C39:V39)="N/A",AVERAGE('Control Sample Data'!C39:V39)="N/A",COUNT('Test Sample Data'!C39:V39)&lt;2),"C",IF(AND(AVERAGE('Test Sample Data'!C39:V39)&gt;=30,AVERAGE('Control Sample Data'!C39:V39)&gt;=30,OR(H39&gt;=0.05,H39="N/A")),"B",IF(OR(AND(AVERAGE('Test Sample Data'!C39:V39)&gt;=30,AVERAGE('Control Sample Data'!C39:V39)&lt;=30),AND(AVERAGE('Test Sample Data'!C39:V39)&lt;=30,AVERAGE('Control Sample Data'!C39:V39)&gt;=30)),"A","OKAY")))))</f>
        <v>C</v>
      </c>
    </row>
    <row r="40" spans="1:10" ht="12.75" customHeight="1" x14ac:dyDescent="0.2">
      <c r="A40" s="76" t="str">
        <f>'Transcript table'!C40</f>
        <v>AFAP1-AS1</v>
      </c>
      <c r="B40" s="81" t="s">
        <v>171</v>
      </c>
      <c r="C40" s="78" t="e">
        <f ca="1">'Data pre-processing'!CK40</f>
        <v>#DIV/0!</v>
      </c>
      <c r="D40" s="78" t="e">
        <f ca="1">'Data pre-processing'!CL40</f>
        <v>#DIV/0!</v>
      </c>
      <c r="E40" s="79" t="e">
        <f t="shared" ca="1" si="0"/>
        <v>#DIV/0!</v>
      </c>
      <c r="F40" s="79" t="e">
        <f t="shared" ca="1" si="1"/>
        <v>#DIV/0!</v>
      </c>
      <c r="G40" s="78" t="e">
        <f t="shared" ca="1" si="2"/>
        <v>#DIV/0!</v>
      </c>
      <c r="H40" s="80" t="str">
        <f ca="1">IF(ISERROR(TTEST('Data pre-processing'!AU40:BN40,'Data pre-processing'!BQ40:CJ40,2,2)),"N/A",TTEST('Data pre-processing'!AU40:BN40,'Data pre-processing'!BQ40:CJ40,2,2))</f>
        <v>N/A</v>
      </c>
      <c r="I40" s="78" t="e">
        <f t="shared" ca="1" si="3"/>
        <v>#DIV/0!</v>
      </c>
      <c r="J40" s="19" t="str">
        <f>IF(OR(ISERR(AVERAGE('Test Sample Data'!C40:V40)),ISERR(AVERAGE('Control Sample Data'!C40:V40))),"C",IF(COUNT('Test Sample Data'!C40:V40)&lt;2,"C",IF(OR(AND(AVERAGE('Test Sample Data'!C40:V40)&gt;=35,AVERAGE('Control Sample Data'!C40:V40)&gt;=35),AVERAGE('Test Sample Data'!C40:V40)="N/A",AVERAGE('Control Sample Data'!C40:V40)="N/A",COUNT('Test Sample Data'!C40:V40)&lt;2),"C",IF(AND(AVERAGE('Test Sample Data'!C40:V40)&gt;=30,AVERAGE('Control Sample Data'!C40:V40)&gt;=30,OR(H40&gt;=0.05,H40="N/A")),"B",IF(OR(AND(AVERAGE('Test Sample Data'!C40:V40)&gt;=30,AVERAGE('Control Sample Data'!C40:V40)&lt;=30),AND(AVERAGE('Test Sample Data'!C40:V40)&lt;=30,AVERAGE('Control Sample Data'!C40:V40)&gt;=30)),"A","OKAY")))))</f>
        <v>C</v>
      </c>
    </row>
    <row r="41" spans="1:10" ht="12.75" customHeight="1" x14ac:dyDescent="0.2">
      <c r="A41" s="76" t="str">
        <f>'Transcript table'!C41</f>
        <v>LINC00271</v>
      </c>
      <c r="B41" s="81" t="s">
        <v>172</v>
      </c>
      <c r="C41" s="78" t="e">
        <f ca="1">'Data pre-processing'!CK41</f>
        <v>#DIV/0!</v>
      </c>
      <c r="D41" s="78" t="e">
        <f ca="1">'Data pre-processing'!CL41</f>
        <v>#DIV/0!</v>
      </c>
      <c r="E41" s="79" t="e">
        <f t="shared" ca="1" si="0"/>
        <v>#DIV/0!</v>
      </c>
      <c r="F41" s="79" t="e">
        <f t="shared" ca="1" si="1"/>
        <v>#DIV/0!</v>
      </c>
      <c r="G41" s="78" t="e">
        <f t="shared" ca="1" si="2"/>
        <v>#DIV/0!</v>
      </c>
      <c r="H41" s="80" t="str">
        <f ca="1">IF(ISERROR(TTEST('Data pre-processing'!AU41:BN41,'Data pre-processing'!BQ41:CJ41,2,2)),"N/A",TTEST('Data pre-processing'!AU41:BN41,'Data pre-processing'!BQ41:CJ41,2,2))</f>
        <v>N/A</v>
      </c>
      <c r="I41" s="78" t="e">
        <f t="shared" ca="1" si="3"/>
        <v>#DIV/0!</v>
      </c>
      <c r="J41" s="19" t="str">
        <f>IF(OR(ISERR(AVERAGE('Test Sample Data'!C41:V41)),ISERR(AVERAGE('Control Sample Data'!C41:V41))),"C",IF(COUNT('Test Sample Data'!C41:V41)&lt;2,"C",IF(OR(AND(AVERAGE('Test Sample Data'!C41:V41)&gt;=35,AVERAGE('Control Sample Data'!C41:V41)&gt;=35),AVERAGE('Test Sample Data'!C41:V41)="N/A",AVERAGE('Control Sample Data'!C41:V41)="N/A",COUNT('Test Sample Data'!C41:V41)&lt;2),"C",IF(AND(AVERAGE('Test Sample Data'!C41:V41)&gt;=30,AVERAGE('Control Sample Data'!C41:V41)&gt;=30,OR(H41&gt;=0.05,H41="N/A")),"B",IF(OR(AND(AVERAGE('Test Sample Data'!C41:V41)&gt;=30,AVERAGE('Control Sample Data'!C41:V41)&lt;=30),AND(AVERAGE('Test Sample Data'!C41:V41)&lt;=30,AVERAGE('Control Sample Data'!C41:V41)&gt;=30)),"A","OKAY")))))</f>
        <v>C</v>
      </c>
    </row>
    <row r="42" spans="1:10" ht="12.75" customHeight="1" x14ac:dyDescent="0.2">
      <c r="A42" s="76" t="str">
        <f>'Transcript table'!C42</f>
        <v>EGOT</v>
      </c>
      <c r="B42" s="81" t="s">
        <v>173</v>
      </c>
      <c r="C42" s="78" t="e">
        <f ca="1">'Data pre-processing'!CK42</f>
        <v>#DIV/0!</v>
      </c>
      <c r="D42" s="78" t="e">
        <f ca="1">'Data pre-processing'!CL42</f>
        <v>#DIV/0!</v>
      </c>
      <c r="E42" s="79" t="e">
        <f t="shared" ca="1" si="0"/>
        <v>#DIV/0!</v>
      </c>
      <c r="F42" s="79" t="e">
        <f t="shared" ca="1" si="1"/>
        <v>#DIV/0!</v>
      </c>
      <c r="G42" s="78" t="e">
        <f t="shared" ca="1" si="2"/>
        <v>#DIV/0!</v>
      </c>
      <c r="H42" s="80" t="str">
        <f ca="1">IF(ISERROR(TTEST('Data pre-processing'!AU42:BN42,'Data pre-processing'!BQ42:CJ42,2,2)),"N/A",TTEST('Data pre-processing'!AU42:BN42,'Data pre-processing'!BQ42:CJ42,2,2))</f>
        <v>N/A</v>
      </c>
      <c r="I42" s="78" t="e">
        <f t="shared" ca="1" si="3"/>
        <v>#DIV/0!</v>
      </c>
      <c r="J42" s="19" t="str">
        <f>IF(OR(ISERR(AVERAGE('Test Sample Data'!C42:V42)),ISERR(AVERAGE('Control Sample Data'!C42:V42))),"C",IF(COUNT('Test Sample Data'!C42:V42)&lt;2,"C",IF(OR(AND(AVERAGE('Test Sample Data'!C42:V42)&gt;=35,AVERAGE('Control Sample Data'!C42:V42)&gt;=35),AVERAGE('Test Sample Data'!C42:V42)="N/A",AVERAGE('Control Sample Data'!C42:V42)="N/A",COUNT('Test Sample Data'!C42:V42)&lt;2),"C",IF(AND(AVERAGE('Test Sample Data'!C42:V42)&gt;=30,AVERAGE('Control Sample Data'!C42:V42)&gt;=30,OR(H42&gt;=0.05,H42="N/A")),"B",IF(OR(AND(AVERAGE('Test Sample Data'!C42:V42)&gt;=30,AVERAGE('Control Sample Data'!C42:V42)&lt;=30),AND(AVERAGE('Test Sample Data'!C42:V42)&lt;=30,AVERAGE('Control Sample Data'!C42:V42)&gt;=30)),"A","OKAY")))))</f>
        <v>C</v>
      </c>
    </row>
    <row r="43" spans="1:10" ht="12.75" customHeight="1" x14ac:dyDescent="0.2">
      <c r="A43" s="76" t="str">
        <f>'Transcript table'!C43</f>
        <v>HIF1A-AS2</v>
      </c>
      <c r="B43" s="81" t="s">
        <v>174</v>
      </c>
      <c r="C43" s="78" t="e">
        <f ca="1">'Data pre-processing'!CK43</f>
        <v>#DIV/0!</v>
      </c>
      <c r="D43" s="78" t="e">
        <f ca="1">'Data pre-processing'!CL43</f>
        <v>#DIV/0!</v>
      </c>
      <c r="E43" s="79" t="e">
        <f t="shared" ca="1" si="0"/>
        <v>#DIV/0!</v>
      </c>
      <c r="F43" s="79" t="e">
        <f t="shared" ca="1" si="1"/>
        <v>#DIV/0!</v>
      </c>
      <c r="G43" s="78" t="e">
        <f t="shared" ca="1" si="2"/>
        <v>#DIV/0!</v>
      </c>
      <c r="H43" s="80" t="str">
        <f ca="1">IF(ISERROR(TTEST('Data pre-processing'!AU43:BN43,'Data pre-processing'!BQ43:CJ43,2,2)),"N/A",TTEST('Data pre-processing'!AU43:BN43,'Data pre-processing'!BQ43:CJ43,2,2))</f>
        <v>N/A</v>
      </c>
      <c r="I43" s="78" t="e">
        <f t="shared" ca="1" si="3"/>
        <v>#DIV/0!</v>
      </c>
      <c r="J43" s="19" t="str">
        <f>IF(OR(ISERR(AVERAGE('Test Sample Data'!C43:V43)),ISERR(AVERAGE('Control Sample Data'!C43:V43))),"C",IF(COUNT('Test Sample Data'!C43:V43)&lt;2,"C",IF(OR(AND(AVERAGE('Test Sample Data'!C43:V43)&gt;=35,AVERAGE('Control Sample Data'!C43:V43)&gt;=35),AVERAGE('Test Sample Data'!C43:V43)="N/A",AVERAGE('Control Sample Data'!C43:V43)="N/A",COUNT('Test Sample Data'!C43:V43)&lt;2),"C",IF(AND(AVERAGE('Test Sample Data'!C43:V43)&gt;=30,AVERAGE('Control Sample Data'!C43:V43)&gt;=30,OR(H43&gt;=0.05,H43="N/A")),"B",IF(OR(AND(AVERAGE('Test Sample Data'!C43:V43)&gt;=30,AVERAGE('Control Sample Data'!C43:V43)&lt;=30),AND(AVERAGE('Test Sample Data'!C43:V43)&lt;=30,AVERAGE('Control Sample Data'!C43:V43)&gt;=30)),"A","OKAY")))))</f>
        <v>C</v>
      </c>
    </row>
    <row r="44" spans="1:10" ht="12.75" customHeight="1" x14ac:dyDescent="0.2">
      <c r="A44" s="76" t="str">
        <f>'Transcript table'!C44</f>
        <v>GATA6-AS1</v>
      </c>
      <c r="B44" s="81" t="s">
        <v>175</v>
      </c>
      <c r="C44" s="78" t="e">
        <f ca="1">'Data pre-processing'!CK44</f>
        <v>#DIV/0!</v>
      </c>
      <c r="D44" s="78" t="e">
        <f ca="1">'Data pre-processing'!CL44</f>
        <v>#DIV/0!</v>
      </c>
      <c r="E44" s="79" t="e">
        <f t="shared" ca="1" si="0"/>
        <v>#DIV/0!</v>
      </c>
      <c r="F44" s="79" t="e">
        <f t="shared" ca="1" si="1"/>
        <v>#DIV/0!</v>
      </c>
      <c r="G44" s="78" t="e">
        <f t="shared" ca="1" si="2"/>
        <v>#DIV/0!</v>
      </c>
      <c r="H44" s="80" t="str">
        <f ca="1">IF(ISERROR(TTEST('Data pre-processing'!AU44:BN44,'Data pre-processing'!BQ44:CJ44,2,2)),"N/A",TTEST('Data pre-processing'!AU44:BN44,'Data pre-processing'!BQ44:CJ44,2,2))</f>
        <v>N/A</v>
      </c>
      <c r="I44" s="78" t="e">
        <f t="shared" ca="1" si="3"/>
        <v>#DIV/0!</v>
      </c>
      <c r="J44" s="19" t="str">
        <f>IF(OR(ISERR(AVERAGE('Test Sample Data'!C44:V44)),ISERR(AVERAGE('Control Sample Data'!C44:V44))),"C",IF(COUNT('Test Sample Data'!C44:V44)&lt;2,"C",IF(OR(AND(AVERAGE('Test Sample Data'!C44:V44)&gt;=35,AVERAGE('Control Sample Data'!C44:V44)&gt;=35),AVERAGE('Test Sample Data'!C44:V44)="N/A",AVERAGE('Control Sample Data'!C44:V44)="N/A",COUNT('Test Sample Data'!C44:V44)&lt;2),"C",IF(AND(AVERAGE('Test Sample Data'!C44:V44)&gt;=30,AVERAGE('Control Sample Data'!C44:V44)&gt;=30,OR(H44&gt;=0.05,H44="N/A")),"B",IF(OR(AND(AVERAGE('Test Sample Data'!C44:V44)&gt;=30,AVERAGE('Control Sample Data'!C44:V44)&lt;=30),AND(AVERAGE('Test Sample Data'!C44:V44)&lt;=30,AVERAGE('Control Sample Data'!C44:V44)&gt;=30)),"A","OKAY")))))</f>
        <v>C</v>
      </c>
    </row>
    <row r="45" spans="1:10" ht="12.75" customHeight="1" x14ac:dyDescent="0.2">
      <c r="A45" s="76" t="str">
        <f>'Transcript table'!C45</f>
        <v>KCNQ1DN</v>
      </c>
      <c r="B45" s="81" t="s">
        <v>176</v>
      </c>
      <c r="C45" s="78" t="e">
        <f ca="1">'Data pre-processing'!CK45</f>
        <v>#DIV/0!</v>
      </c>
      <c r="D45" s="78" t="e">
        <f ca="1">'Data pre-processing'!CL45</f>
        <v>#DIV/0!</v>
      </c>
      <c r="E45" s="79" t="e">
        <f t="shared" ca="1" si="0"/>
        <v>#DIV/0!</v>
      </c>
      <c r="F45" s="79" t="e">
        <f t="shared" ca="1" si="1"/>
        <v>#DIV/0!</v>
      </c>
      <c r="G45" s="78" t="e">
        <f t="shared" ca="1" si="2"/>
        <v>#DIV/0!</v>
      </c>
      <c r="H45" s="80" t="str">
        <f ca="1">IF(ISERROR(TTEST('Data pre-processing'!AU45:BN45,'Data pre-processing'!BQ45:CJ45,2,2)),"N/A",TTEST('Data pre-processing'!AU45:BN45,'Data pre-processing'!BQ45:CJ45,2,2))</f>
        <v>N/A</v>
      </c>
      <c r="I45" s="78" t="e">
        <f t="shared" ca="1" si="3"/>
        <v>#DIV/0!</v>
      </c>
      <c r="J45" s="19" t="str">
        <f>IF(OR(ISERR(AVERAGE('Test Sample Data'!C45:V45)),ISERR(AVERAGE('Control Sample Data'!C45:V45))),"C",IF(COUNT('Test Sample Data'!C45:V45)&lt;2,"C",IF(OR(AND(AVERAGE('Test Sample Data'!C45:V45)&gt;=35,AVERAGE('Control Sample Data'!C45:V45)&gt;=35),AVERAGE('Test Sample Data'!C45:V45)="N/A",AVERAGE('Control Sample Data'!C45:V45)="N/A",COUNT('Test Sample Data'!C45:V45)&lt;2),"C",IF(AND(AVERAGE('Test Sample Data'!C45:V45)&gt;=30,AVERAGE('Control Sample Data'!C45:V45)&gt;=30,OR(H45&gt;=0.05,H45="N/A")),"B",IF(OR(AND(AVERAGE('Test Sample Data'!C45:V45)&gt;=30,AVERAGE('Control Sample Data'!C45:V45)&lt;=30),AND(AVERAGE('Test Sample Data'!C45:V45)&lt;=30,AVERAGE('Control Sample Data'!C45:V45)&gt;=30)),"A","OKAY")))))</f>
        <v>C</v>
      </c>
    </row>
    <row r="46" spans="1:10" ht="12.75" customHeight="1" x14ac:dyDescent="0.2">
      <c r="A46" s="76" t="str">
        <f>'Transcript table'!C46</f>
        <v>DLX6-AS1</v>
      </c>
      <c r="B46" s="81" t="s">
        <v>177</v>
      </c>
      <c r="C46" s="78" t="e">
        <f ca="1">'Data pre-processing'!CK46</f>
        <v>#DIV/0!</v>
      </c>
      <c r="D46" s="78" t="e">
        <f ca="1">'Data pre-processing'!CL46</f>
        <v>#DIV/0!</v>
      </c>
      <c r="E46" s="79" t="e">
        <f t="shared" ca="1" si="0"/>
        <v>#DIV/0!</v>
      </c>
      <c r="F46" s="79" t="e">
        <f t="shared" ca="1" si="1"/>
        <v>#DIV/0!</v>
      </c>
      <c r="G46" s="78" t="e">
        <f t="shared" ca="1" si="2"/>
        <v>#DIV/0!</v>
      </c>
      <c r="H46" s="80" t="str">
        <f ca="1">IF(ISERROR(TTEST('Data pre-processing'!AU46:BN46,'Data pre-processing'!BQ46:CJ46,2,2)),"N/A",TTEST('Data pre-processing'!AU46:BN46,'Data pre-processing'!BQ46:CJ46,2,2))</f>
        <v>N/A</v>
      </c>
      <c r="I46" s="78" t="e">
        <f t="shared" ca="1" si="3"/>
        <v>#DIV/0!</v>
      </c>
      <c r="J46" s="19" t="str">
        <f>IF(OR(ISERR(AVERAGE('Test Sample Data'!C46:V46)),ISERR(AVERAGE('Control Sample Data'!C46:V46))),"C",IF(COUNT('Test Sample Data'!C46:V46)&lt;2,"C",IF(OR(AND(AVERAGE('Test Sample Data'!C46:V46)&gt;=35,AVERAGE('Control Sample Data'!C46:V46)&gt;=35),AVERAGE('Test Sample Data'!C46:V46)="N/A",AVERAGE('Control Sample Data'!C46:V46)="N/A",COUNT('Test Sample Data'!C46:V46)&lt;2),"C",IF(AND(AVERAGE('Test Sample Data'!C46:V46)&gt;=30,AVERAGE('Control Sample Data'!C46:V46)&gt;=30,OR(H46&gt;=0.05,H46="N/A")),"B",IF(OR(AND(AVERAGE('Test Sample Data'!C46:V46)&gt;=30,AVERAGE('Control Sample Data'!C46:V46)&lt;=30),AND(AVERAGE('Test Sample Data'!C46:V46)&lt;=30,AVERAGE('Control Sample Data'!C46:V46)&gt;=30)),"A","OKAY")))))</f>
        <v>C</v>
      </c>
    </row>
    <row r="47" spans="1:10" ht="12.75" customHeight="1" x14ac:dyDescent="0.2">
      <c r="A47" s="76" t="str">
        <f>'Transcript table'!C47</f>
        <v>HOXA11-AS</v>
      </c>
      <c r="B47" s="81" t="s">
        <v>178</v>
      </c>
      <c r="C47" s="78" t="e">
        <f ca="1">'Data pre-processing'!CK47</f>
        <v>#DIV/0!</v>
      </c>
      <c r="D47" s="78" t="e">
        <f ca="1">'Data pre-processing'!CL47</f>
        <v>#DIV/0!</v>
      </c>
      <c r="E47" s="79" t="e">
        <f t="shared" ca="1" si="0"/>
        <v>#DIV/0!</v>
      </c>
      <c r="F47" s="79" t="e">
        <f t="shared" ca="1" si="1"/>
        <v>#DIV/0!</v>
      </c>
      <c r="G47" s="78" t="e">
        <f t="shared" ca="1" si="2"/>
        <v>#DIV/0!</v>
      </c>
      <c r="H47" s="80" t="str">
        <f ca="1">IF(ISERROR(TTEST('Data pre-processing'!AU47:BN47,'Data pre-processing'!BQ47:CJ47,2,2)),"N/A",TTEST('Data pre-processing'!AU47:BN47,'Data pre-processing'!BQ47:CJ47,2,2))</f>
        <v>N/A</v>
      </c>
      <c r="I47" s="78" t="e">
        <f t="shared" ca="1" si="3"/>
        <v>#DIV/0!</v>
      </c>
      <c r="J47" s="19" t="str">
        <f>IF(OR(ISERR(AVERAGE('Test Sample Data'!C47:V47)),ISERR(AVERAGE('Control Sample Data'!C47:V47))),"C",IF(COUNT('Test Sample Data'!C47:V47)&lt;2,"C",IF(OR(AND(AVERAGE('Test Sample Data'!C47:V47)&gt;=35,AVERAGE('Control Sample Data'!C47:V47)&gt;=35),AVERAGE('Test Sample Data'!C47:V47)="N/A",AVERAGE('Control Sample Data'!C47:V47)="N/A",COUNT('Test Sample Data'!C47:V47)&lt;2),"C",IF(AND(AVERAGE('Test Sample Data'!C47:V47)&gt;=30,AVERAGE('Control Sample Data'!C47:V47)&gt;=30,OR(H47&gt;=0.05,H47="N/A")),"B",IF(OR(AND(AVERAGE('Test Sample Data'!C47:V47)&gt;=30,AVERAGE('Control Sample Data'!C47:V47)&lt;=30),AND(AVERAGE('Test Sample Data'!C47:V47)&lt;=30,AVERAGE('Control Sample Data'!C47:V47)&gt;=30)),"A","OKAY")))))</f>
        <v>C</v>
      </c>
    </row>
    <row r="48" spans="1:10" ht="12.75" customHeight="1" x14ac:dyDescent="0.2">
      <c r="A48" s="76" t="str">
        <f>'Transcript table'!C48</f>
        <v>HAR1B (HAR1R)</v>
      </c>
      <c r="B48" s="81" t="s">
        <v>179</v>
      </c>
      <c r="C48" s="78" t="e">
        <f ca="1">'Data pre-processing'!CK48</f>
        <v>#DIV/0!</v>
      </c>
      <c r="D48" s="78" t="e">
        <f ca="1">'Data pre-processing'!CL48</f>
        <v>#DIV/0!</v>
      </c>
      <c r="E48" s="79" t="e">
        <f t="shared" ca="1" si="0"/>
        <v>#DIV/0!</v>
      </c>
      <c r="F48" s="79" t="e">
        <f t="shared" ca="1" si="1"/>
        <v>#DIV/0!</v>
      </c>
      <c r="G48" s="78" t="e">
        <f t="shared" ca="1" si="2"/>
        <v>#DIV/0!</v>
      </c>
      <c r="H48" s="80" t="str">
        <f ca="1">IF(ISERROR(TTEST('Data pre-processing'!AU48:BN48,'Data pre-processing'!BQ48:CJ48,2,2)),"N/A",TTEST('Data pre-processing'!AU48:BN48,'Data pre-processing'!BQ48:CJ48,2,2))</f>
        <v>N/A</v>
      </c>
      <c r="I48" s="78" t="e">
        <f t="shared" ca="1" si="3"/>
        <v>#DIV/0!</v>
      </c>
      <c r="J48" s="19" t="str">
        <f>IF(OR(ISERR(AVERAGE('Test Sample Data'!C48:V48)),ISERR(AVERAGE('Control Sample Data'!C48:V48))),"C",IF(COUNT('Test Sample Data'!C48:V48)&lt;2,"C",IF(OR(AND(AVERAGE('Test Sample Data'!C48:V48)&gt;=35,AVERAGE('Control Sample Data'!C48:V48)&gt;=35),AVERAGE('Test Sample Data'!C48:V48)="N/A",AVERAGE('Control Sample Data'!C48:V48)="N/A",COUNT('Test Sample Data'!C48:V48)&lt;2),"C",IF(AND(AVERAGE('Test Sample Data'!C48:V48)&gt;=30,AVERAGE('Control Sample Data'!C48:V48)&gt;=30,OR(H48&gt;=0.05,H48="N/A")),"B",IF(OR(AND(AVERAGE('Test Sample Data'!C48:V48)&gt;=30,AVERAGE('Control Sample Data'!C48:V48)&lt;=30),AND(AVERAGE('Test Sample Data'!C48:V48)&lt;=30,AVERAGE('Control Sample Data'!C48:V48)&gt;=30)),"A","OKAY")))))</f>
        <v>C</v>
      </c>
    </row>
    <row r="49" spans="1:10" ht="12.75" customHeight="1" x14ac:dyDescent="0.2">
      <c r="A49" s="76" t="str">
        <f>'Transcript table'!C49</f>
        <v>LINC01133</v>
      </c>
      <c r="B49" s="81" t="s">
        <v>180</v>
      </c>
      <c r="C49" s="78" t="e">
        <f ca="1">'Data pre-processing'!CK49</f>
        <v>#DIV/0!</v>
      </c>
      <c r="D49" s="78" t="e">
        <f ca="1">'Data pre-processing'!CL49</f>
        <v>#DIV/0!</v>
      </c>
      <c r="E49" s="79" t="e">
        <f t="shared" ca="1" si="0"/>
        <v>#DIV/0!</v>
      </c>
      <c r="F49" s="79" t="e">
        <f t="shared" ca="1" si="1"/>
        <v>#DIV/0!</v>
      </c>
      <c r="G49" s="78" t="e">
        <f t="shared" ca="1" si="2"/>
        <v>#DIV/0!</v>
      </c>
      <c r="H49" s="80" t="str">
        <f ca="1">IF(ISERROR(TTEST('Data pre-processing'!AU49:BN49,'Data pre-processing'!BQ49:CJ49,2,2)),"N/A",TTEST('Data pre-processing'!AU49:BN49,'Data pre-processing'!BQ49:CJ49,2,2))</f>
        <v>N/A</v>
      </c>
      <c r="I49" s="78" t="e">
        <f t="shared" ca="1" si="3"/>
        <v>#DIV/0!</v>
      </c>
      <c r="J49" s="19" t="str">
        <f>IF(OR(ISERR(AVERAGE('Test Sample Data'!C49:V49)),ISERR(AVERAGE('Control Sample Data'!C49:V49))),"C",IF(COUNT('Test Sample Data'!C49:V49)&lt;2,"C",IF(OR(AND(AVERAGE('Test Sample Data'!C49:V49)&gt;=35,AVERAGE('Control Sample Data'!C49:V49)&gt;=35),AVERAGE('Test Sample Data'!C49:V49)="N/A",AVERAGE('Control Sample Data'!C49:V49)="N/A",COUNT('Test Sample Data'!C49:V49)&lt;2),"C",IF(AND(AVERAGE('Test Sample Data'!C49:V49)&gt;=30,AVERAGE('Control Sample Data'!C49:V49)&gt;=30,OR(H49&gt;=0.05,H49="N/A")),"B",IF(OR(AND(AVERAGE('Test Sample Data'!C49:V49)&gt;=30,AVERAGE('Control Sample Data'!C49:V49)&lt;=30),AND(AVERAGE('Test Sample Data'!C49:V49)&lt;=30,AVERAGE('Control Sample Data'!C49:V49)&gt;=30)),"A","OKAY")))))</f>
        <v>C</v>
      </c>
    </row>
    <row r="50" spans="1:10" ht="12.75" customHeight="1" x14ac:dyDescent="0.2">
      <c r="A50" s="76" t="str">
        <f>'Transcript table'!C50</f>
        <v>EPB41L4A-AS1</v>
      </c>
      <c r="B50" s="81" t="s">
        <v>181</v>
      </c>
      <c r="C50" s="78" t="e">
        <f ca="1">'Data pre-processing'!CK50</f>
        <v>#DIV/0!</v>
      </c>
      <c r="D50" s="78" t="e">
        <f ca="1">'Data pre-processing'!CL50</f>
        <v>#DIV/0!</v>
      </c>
      <c r="E50" s="79" t="e">
        <f t="shared" ca="1" si="0"/>
        <v>#DIV/0!</v>
      </c>
      <c r="F50" s="79" t="e">
        <f t="shared" ca="1" si="1"/>
        <v>#DIV/0!</v>
      </c>
      <c r="G50" s="78" t="e">
        <f t="shared" ca="1" si="2"/>
        <v>#DIV/0!</v>
      </c>
      <c r="H50" s="80" t="str">
        <f ca="1">IF(ISERROR(TTEST('Data pre-processing'!AU50:BN50,'Data pre-processing'!BQ50:CJ50,2,2)),"N/A",TTEST('Data pre-processing'!AU50:BN50,'Data pre-processing'!BQ50:CJ50,2,2))</f>
        <v>N/A</v>
      </c>
      <c r="I50" s="78" t="e">
        <f t="shared" ca="1" si="3"/>
        <v>#DIV/0!</v>
      </c>
      <c r="J50" s="19" t="str">
        <f>IF(OR(ISERR(AVERAGE('Test Sample Data'!C50:V50)),ISERR(AVERAGE('Control Sample Data'!C50:V50))),"C",IF(COUNT('Test Sample Data'!C50:V50)&lt;2,"C",IF(OR(AND(AVERAGE('Test Sample Data'!C50:V50)&gt;=35,AVERAGE('Control Sample Data'!C50:V50)&gt;=35),AVERAGE('Test Sample Data'!C50:V50)="N/A",AVERAGE('Control Sample Data'!C50:V50)="N/A",COUNT('Test Sample Data'!C50:V50)&lt;2),"C",IF(AND(AVERAGE('Test Sample Data'!C50:V50)&gt;=30,AVERAGE('Control Sample Data'!C50:V50)&gt;=30,OR(H50&gt;=0.05,H50="N/A")),"B",IF(OR(AND(AVERAGE('Test Sample Data'!C50:V50)&gt;=30,AVERAGE('Control Sample Data'!C50:V50)&lt;=30),AND(AVERAGE('Test Sample Data'!C50:V50)&lt;=30,AVERAGE('Control Sample Data'!C50:V50)&gt;=30)),"A","OKAY")))))</f>
        <v>C</v>
      </c>
    </row>
    <row r="51" spans="1:10" ht="12.75" customHeight="1" x14ac:dyDescent="0.2">
      <c r="A51" s="76" t="str">
        <f>'Transcript table'!C51</f>
        <v>DAOA-AS1</v>
      </c>
      <c r="B51" s="81" t="s">
        <v>26</v>
      </c>
      <c r="C51" s="78" t="e">
        <f ca="1">'Data pre-processing'!CK51</f>
        <v>#DIV/0!</v>
      </c>
      <c r="D51" s="78" t="e">
        <f ca="1">'Data pre-processing'!CL51</f>
        <v>#DIV/0!</v>
      </c>
      <c r="E51" s="79" t="e">
        <f t="shared" ca="1" si="0"/>
        <v>#DIV/0!</v>
      </c>
      <c r="F51" s="79" t="e">
        <f t="shared" ca="1" si="1"/>
        <v>#DIV/0!</v>
      </c>
      <c r="G51" s="78" t="e">
        <f t="shared" ca="1" si="2"/>
        <v>#DIV/0!</v>
      </c>
      <c r="H51" s="80" t="str">
        <f ca="1">IF(ISERROR(TTEST('Data pre-processing'!AU51:BN51,'Data pre-processing'!BQ51:CJ51,2,2)),"N/A",TTEST('Data pre-processing'!AU51:BN51,'Data pre-processing'!BQ51:CJ51,2,2))</f>
        <v>N/A</v>
      </c>
      <c r="I51" s="78" t="e">
        <f t="shared" ca="1" si="3"/>
        <v>#DIV/0!</v>
      </c>
      <c r="J51" s="19" t="str">
        <f>IF(OR(ISERR(AVERAGE('Test Sample Data'!C51:V51)),ISERR(AVERAGE('Control Sample Data'!C51:V51))),"C",IF(COUNT('Test Sample Data'!C51:V51)&lt;2,"C",IF(OR(AND(AVERAGE('Test Sample Data'!C51:V51)&gt;=35,AVERAGE('Control Sample Data'!C51:V51)&gt;=35),AVERAGE('Test Sample Data'!C51:V51)="N/A",AVERAGE('Control Sample Data'!C51:V51)="N/A",COUNT('Test Sample Data'!C51:V51)&lt;2),"C",IF(AND(AVERAGE('Test Sample Data'!C51:V51)&gt;=30,AVERAGE('Control Sample Data'!C51:V51)&gt;=30,OR(H51&gt;=0.05,H51="N/A")),"B",IF(OR(AND(AVERAGE('Test Sample Data'!C51:V51)&gt;=30,AVERAGE('Control Sample Data'!C51:V51)&lt;=30),AND(AVERAGE('Test Sample Data'!C51:V51)&lt;=30,AVERAGE('Control Sample Data'!C51:V51)&gt;=30)),"A","OKAY")))))</f>
        <v>C</v>
      </c>
    </row>
    <row r="52" spans="1:10" ht="12.75" customHeight="1" x14ac:dyDescent="0.2">
      <c r="A52" s="76" t="str">
        <f>'Transcript table'!C52</f>
        <v>FALEC</v>
      </c>
      <c r="B52" s="81" t="s">
        <v>27</v>
      </c>
      <c r="C52" s="78" t="e">
        <f ca="1">'Data pre-processing'!CK52</f>
        <v>#DIV/0!</v>
      </c>
      <c r="D52" s="78" t="e">
        <f ca="1">'Data pre-processing'!CL52</f>
        <v>#DIV/0!</v>
      </c>
      <c r="E52" s="79" t="e">
        <f t="shared" ca="1" si="0"/>
        <v>#DIV/0!</v>
      </c>
      <c r="F52" s="79" t="e">
        <f t="shared" ca="1" si="1"/>
        <v>#DIV/0!</v>
      </c>
      <c r="G52" s="78" t="e">
        <f t="shared" ca="1" si="2"/>
        <v>#DIV/0!</v>
      </c>
      <c r="H52" s="80" t="str">
        <f ca="1">IF(ISERROR(TTEST('Data pre-processing'!AU52:BN52,'Data pre-processing'!BQ52:CJ52,2,2)),"N/A",TTEST('Data pre-processing'!AU52:BN52,'Data pre-processing'!BQ52:CJ52,2,2))</f>
        <v>N/A</v>
      </c>
      <c r="I52" s="78" t="e">
        <f t="shared" ca="1" si="3"/>
        <v>#DIV/0!</v>
      </c>
      <c r="J52" s="19" t="str">
        <f>IF(OR(ISERR(AVERAGE('Test Sample Data'!C52:V52)),ISERR(AVERAGE('Control Sample Data'!C52:V52))),"C",IF(COUNT('Test Sample Data'!C52:V52)&lt;2,"C",IF(OR(AND(AVERAGE('Test Sample Data'!C52:V52)&gt;=35,AVERAGE('Control Sample Data'!C52:V52)&gt;=35),AVERAGE('Test Sample Data'!C52:V52)="N/A",AVERAGE('Control Sample Data'!C52:V52)="N/A",COUNT('Test Sample Data'!C52:V52)&lt;2),"C",IF(AND(AVERAGE('Test Sample Data'!C52:V52)&gt;=30,AVERAGE('Control Sample Data'!C52:V52)&gt;=30,OR(H52&gt;=0.05,H52="N/A")),"B",IF(OR(AND(AVERAGE('Test Sample Data'!C52:V52)&gt;=30,AVERAGE('Control Sample Data'!C52:V52)&lt;=30),AND(AVERAGE('Test Sample Data'!C52:V52)&lt;=30,AVERAGE('Control Sample Data'!C52:V52)&gt;=30)),"A","OKAY")))))</f>
        <v>C</v>
      </c>
    </row>
    <row r="53" spans="1:10" ht="12.75" customHeight="1" x14ac:dyDescent="0.2">
      <c r="A53" s="76" t="str">
        <f>'Transcript table'!C53</f>
        <v>EWSAT1</v>
      </c>
      <c r="B53" s="81" t="s">
        <v>28</v>
      </c>
      <c r="C53" s="78" t="e">
        <f ca="1">'Data pre-processing'!CK53</f>
        <v>#DIV/0!</v>
      </c>
      <c r="D53" s="78" t="e">
        <f ca="1">'Data pre-processing'!CL53</f>
        <v>#DIV/0!</v>
      </c>
      <c r="E53" s="79" t="e">
        <f t="shared" ca="1" si="0"/>
        <v>#DIV/0!</v>
      </c>
      <c r="F53" s="79" t="e">
        <f t="shared" ca="1" si="1"/>
        <v>#DIV/0!</v>
      </c>
      <c r="G53" s="78" t="e">
        <f t="shared" ca="1" si="2"/>
        <v>#DIV/0!</v>
      </c>
      <c r="H53" s="80" t="str">
        <f ca="1">IF(ISERROR(TTEST('Data pre-processing'!AU53:BN53,'Data pre-processing'!BQ53:CJ53,2,2)),"N/A",TTEST('Data pre-processing'!AU53:BN53,'Data pre-processing'!BQ53:CJ53,2,2))</f>
        <v>N/A</v>
      </c>
      <c r="I53" s="78" t="e">
        <f t="shared" ca="1" si="3"/>
        <v>#DIV/0!</v>
      </c>
      <c r="J53" s="19" t="str">
        <f>IF(OR(ISERR(AVERAGE('Test Sample Data'!C53:V53)),ISERR(AVERAGE('Control Sample Data'!C53:V53))),"C",IF(COUNT('Test Sample Data'!C53:V53)&lt;2,"C",IF(OR(AND(AVERAGE('Test Sample Data'!C53:V53)&gt;=35,AVERAGE('Control Sample Data'!C53:V53)&gt;=35),AVERAGE('Test Sample Data'!C53:V53)="N/A",AVERAGE('Control Sample Data'!C53:V53)="N/A",COUNT('Test Sample Data'!C53:V53)&lt;2),"C",IF(AND(AVERAGE('Test Sample Data'!C53:V53)&gt;=30,AVERAGE('Control Sample Data'!C53:V53)&gt;=30,OR(H53&gt;=0.05,H53="N/A")),"B",IF(OR(AND(AVERAGE('Test Sample Data'!C53:V53)&gt;=30,AVERAGE('Control Sample Data'!C53:V53)&lt;=30),AND(AVERAGE('Test Sample Data'!C53:V53)&lt;=30,AVERAGE('Control Sample Data'!C53:V53)&gt;=30)),"A","OKAY")))))</f>
        <v>C</v>
      </c>
    </row>
    <row r="54" spans="1:10" ht="12.75" customHeight="1" x14ac:dyDescent="0.2">
      <c r="A54" s="76" t="str">
        <f>'Transcript table'!C54</f>
        <v>FENDRR</v>
      </c>
      <c r="B54" s="81" t="s">
        <v>29</v>
      </c>
      <c r="C54" s="78" t="e">
        <f ca="1">'Data pre-processing'!CK54</f>
        <v>#DIV/0!</v>
      </c>
      <c r="D54" s="78" t="e">
        <f ca="1">'Data pre-processing'!CL54</f>
        <v>#DIV/0!</v>
      </c>
      <c r="E54" s="79" t="e">
        <f t="shared" ca="1" si="0"/>
        <v>#DIV/0!</v>
      </c>
      <c r="F54" s="79" t="e">
        <f t="shared" ca="1" si="1"/>
        <v>#DIV/0!</v>
      </c>
      <c r="G54" s="78" t="e">
        <f t="shared" ca="1" si="2"/>
        <v>#DIV/0!</v>
      </c>
      <c r="H54" s="80" t="str">
        <f ca="1">IF(ISERROR(TTEST('Data pre-processing'!AU54:BN54,'Data pre-processing'!BQ54:CJ54,2,2)),"N/A",TTEST('Data pre-processing'!AU54:BN54,'Data pre-processing'!BQ54:CJ54,2,2))</f>
        <v>N/A</v>
      </c>
      <c r="I54" s="78" t="e">
        <f t="shared" ca="1" si="3"/>
        <v>#DIV/0!</v>
      </c>
      <c r="J54" s="19" t="str">
        <f>IF(OR(ISERR(AVERAGE('Test Sample Data'!C54:V54)),ISERR(AVERAGE('Control Sample Data'!C54:V54))),"C",IF(COUNT('Test Sample Data'!C54:V54)&lt;2,"C",IF(OR(AND(AVERAGE('Test Sample Data'!C54:V54)&gt;=35,AVERAGE('Control Sample Data'!C54:V54)&gt;=35),AVERAGE('Test Sample Data'!C54:V54)="N/A",AVERAGE('Control Sample Data'!C54:V54)="N/A",COUNT('Test Sample Data'!C54:V54)&lt;2),"C",IF(AND(AVERAGE('Test Sample Data'!C54:V54)&gt;=30,AVERAGE('Control Sample Data'!C54:V54)&gt;=30,OR(H54&gt;=0.05,H54="N/A")),"B",IF(OR(AND(AVERAGE('Test Sample Data'!C54:V54)&gt;=30,AVERAGE('Control Sample Data'!C54:V54)&lt;=30),AND(AVERAGE('Test Sample Data'!C54:V54)&lt;=30,AVERAGE('Control Sample Data'!C54:V54)&gt;=30)),"A","OKAY")))))</f>
        <v>C</v>
      </c>
    </row>
    <row r="55" spans="1:10" ht="12.75" customHeight="1" x14ac:dyDescent="0.2">
      <c r="A55" s="76" t="str">
        <f>'Transcript table'!C55</f>
        <v>GHET1</v>
      </c>
      <c r="B55" s="81" t="s">
        <v>30</v>
      </c>
      <c r="C55" s="78" t="e">
        <f ca="1">'Data pre-processing'!CK55</f>
        <v>#DIV/0!</v>
      </c>
      <c r="D55" s="78" t="e">
        <f ca="1">'Data pre-processing'!CL55</f>
        <v>#DIV/0!</v>
      </c>
      <c r="E55" s="79" t="e">
        <f t="shared" ca="1" si="0"/>
        <v>#DIV/0!</v>
      </c>
      <c r="F55" s="79" t="e">
        <f t="shared" ca="1" si="1"/>
        <v>#DIV/0!</v>
      </c>
      <c r="G55" s="78" t="e">
        <f t="shared" ca="1" si="2"/>
        <v>#DIV/0!</v>
      </c>
      <c r="H55" s="80" t="str">
        <f ca="1">IF(ISERROR(TTEST('Data pre-processing'!AU55:BN55,'Data pre-processing'!BQ55:CJ55,2,2)),"N/A",TTEST('Data pre-processing'!AU55:BN55,'Data pre-processing'!BQ55:CJ55,2,2))</f>
        <v>N/A</v>
      </c>
      <c r="I55" s="78" t="e">
        <f t="shared" ca="1" si="3"/>
        <v>#DIV/0!</v>
      </c>
      <c r="J55" s="19" t="str">
        <f>IF(OR(ISERR(AVERAGE('Test Sample Data'!C55:V55)),ISERR(AVERAGE('Control Sample Data'!C55:V55))),"C",IF(COUNT('Test Sample Data'!C55:V55)&lt;2,"C",IF(OR(AND(AVERAGE('Test Sample Data'!C55:V55)&gt;=35,AVERAGE('Control Sample Data'!C55:V55)&gt;=35),AVERAGE('Test Sample Data'!C55:V55)="N/A",AVERAGE('Control Sample Data'!C55:V55)="N/A",COUNT('Test Sample Data'!C55:V55)&lt;2),"C",IF(AND(AVERAGE('Test Sample Data'!C55:V55)&gt;=30,AVERAGE('Control Sample Data'!C55:V55)&gt;=30,OR(H55&gt;=0.05,H55="N/A")),"B",IF(OR(AND(AVERAGE('Test Sample Data'!C55:V55)&gt;=30,AVERAGE('Control Sample Data'!C55:V55)&lt;=30),AND(AVERAGE('Test Sample Data'!C55:V55)&lt;=30,AVERAGE('Control Sample Data'!C55:V55)&gt;=30)),"A","OKAY")))))</f>
        <v>C</v>
      </c>
    </row>
    <row r="56" spans="1:10" ht="12.75" customHeight="1" x14ac:dyDescent="0.2">
      <c r="A56" s="76" t="str">
        <f>'Transcript table'!C56</f>
        <v>GACAT2</v>
      </c>
      <c r="B56" s="81" t="s">
        <v>31</v>
      </c>
      <c r="C56" s="78" t="e">
        <f ca="1">'Data pre-processing'!CK56</f>
        <v>#DIV/0!</v>
      </c>
      <c r="D56" s="78" t="e">
        <f ca="1">'Data pre-processing'!CL56</f>
        <v>#DIV/0!</v>
      </c>
      <c r="E56" s="79" t="e">
        <f t="shared" ca="1" si="0"/>
        <v>#DIV/0!</v>
      </c>
      <c r="F56" s="79" t="e">
        <f t="shared" ca="1" si="1"/>
        <v>#DIV/0!</v>
      </c>
      <c r="G56" s="78" t="e">
        <f t="shared" ca="1" si="2"/>
        <v>#DIV/0!</v>
      </c>
      <c r="H56" s="80" t="str">
        <f ca="1">IF(ISERROR(TTEST('Data pre-processing'!AU56:BN56,'Data pre-processing'!BQ56:CJ56,2,2)),"N/A",TTEST('Data pre-processing'!AU56:BN56,'Data pre-processing'!BQ56:CJ56,2,2))</f>
        <v>N/A</v>
      </c>
      <c r="I56" s="78" t="e">
        <f t="shared" ca="1" si="3"/>
        <v>#DIV/0!</v>
      </c>
      <c r="J56" s="19" t="str">
        <f>IF(OR(ISERR(AVERAGE('Test Sample Data'!C56:V56)),ISERR(AVERAGE('Control Sample Data'!C56:V56))),"C",IF(COUNT('Test Sample Data'!C56:V56)&lt;2,"C",IF(OR(AND(AVERAGE('Test Sample Data'!C56:V56)&gt;=35,AVERAGE('Control Sample Data'!C56:V56)&gt;=35),AVERAGE('Test Sample Data'!C56:V56)="N/A",AVERAGE('Control Sample Data'!C56:V56)="N/A",COUNT('Test Sample Data'!C56:V56)&lt;2),"C",IF(AND(AVERAGE('Test Sample Data'!C56:V56)&gt;=30,AVERAGE('Control Sample Data'!C56:V56)&gt;=30,OR(H56&gt;=0.05,H56="N/A")),"B",IF(OR(AND(AVERAGE('Test Sample Data'!C56:V56)&gt;=30,AVERAGE('Control Sample Data'!C56:V56)&lt;=30),AND(AVERAGE('Test Sample Data'!C56:V56)&lt;=30,AVERAGE('Control Sample Data'!C56:V56)&gt;=30)),"A","OKAY")))))</f>
        <v>C</v>
      </c>
    </row>
    <row r="57" spans="1:10" ht="12.75" customHeight="1" x14ac:dyDescent="0.2">
      <c r="A57" s="76" t="str">
        <f>'Transcript table'!C57</f>
        <v>GACAT3</v>
      </c>
      <c r="B57" s="81" t="s">
        <v>32</v>
      </c>
      <c r="C57" s="78" t="e">
        <f ca="1">'Data pre-processing'!CK57</f>
        <v>#DIV/0!</v>
      </c>
      <c r="D57" s="78" t="e">
        <f ca="1">'Data pre-processing'!CL57</f>
        <v>#DIV/0!</v>
      </c>
      <c r="E57" s="79" t="e">
        <f t="shared" ca="1" si="0"/>
        <v>#DIV/0!</v>
      </c>
      <c r="F57" s="79" t="e">
        <f t="shared" ca="1" si="1"/>
        <v>#DIV/0!</v>
      </c>
      <c r="G57" s="78" t="e">
        <f t="shared" ca="1" si="2"/>
        <v>#DIV/0!</v>
      </c>
      <c r="H57" s="80" t="str">
        <f ca="1">IF(ISERROR(TTEST('Data pre-processing'!AU57:BN57,'Data pre-processing'!BQ57:CJ57,2,2)),"N/A",TTEST('Data pre-processing'!AU57:BN57,'Data pre-processing'!BQ57:CJ57,2,2))</f>
        <v>N/A</v>
      </c>
      <c r="I57" s="78" t="e">
        <f t="shared" ca="1" si="3"/>
        <v>#DIV/0!</v>
      </c>
      <c r="J57" s="19" t="str">
        <f>IF(OR(ISERR(AVERAGE('Test Sample Data'!C57:V57)),ISERR(AVERAGE('Control Sample Data'!C57:V57))),"C",IF(COUNT('Test Sample Data'!C57:V57)&lt;2,"C",IF(OR(AND(AVERAGE('Test Sample Data'!C57:V57)&gt;=35,AVERAGE('Control Sample Data'!C57:V57)&gt;=35),AVERAGE('Test Sample Data'!C57:V57)="N/A",AVERAGE('Control Sample Data'!C57:V57)="N/A",COUNT('Test Sample Data'!C57:V57)&lt;2),"C",IF(AND(AVERAGE('Test Sample Data'!C57:V57)&gt;=30,AVERAGE('Control Sample Data'!C57:V57)&gt;=30,OR(H57&gt;=0.05,H57="N/A")),"B",IF(OR(AND(AVERAGE('Test Sample Data'!C57:V57)&gt;=30,AVERAGE('Control Sample Data'!C57:V57)&lt;=30),AND(AVERAGE('Test Sample Data'!C57:V57)&lt;=30,AVERAGE('Control Sample Data'!C57:V57)&gt;=30)),"A","OKAY")))))</f>
        <v>C</v>
      </c>
    </row>
    <row r="58" spans="1:10" ht="12.75" customHeight="1" x14ac:dyDescent="0.2">
      <c r="A58" s="76" t="str">
        <f>'Transcript table'!C58</f>
        <v>BACE1‑AS</v>
      </c>
      <c r="B58" s="81" t="s">
        <v>33</v>
      </c>
      <c r="C58" s="78" t="e">
        <f ca="1">'Data pre-processing'!CK58</f>
        <v>#DIV/0!</v>
      </c>
      <c r="D58" s="78" t="e">
        <f ca="1">'Data pre-processing'!CL58</f>
        <v>#DIV/0!</v>
      </c>
      <c r="E58" s="79" t="e">
        <f t="shared" ca="1" si="0"/>
        <v>#DIV/0!</v>
      </c>
      <c r="F58" s="79" t="e">
        <f t="shared" ca="1" si="1"/>
        <v>#DIV/0!</v>
      </c>
      <c r="G58" s="78" t="e">
        <f t="shared" ca="1" si="2"/>
        <v>#DIV/0!</v>
      </c>
      <c r="H58" s="80" t="str">
        <f ca="1">IF(ISERROR(TTEST('Data pre-processing'!AU58:BN58,'Data pre-processing'!BQ58:CJ58,2,2)),"N/A",TTEST('Data pre-processing'!AU58:BN58,'Data pre-processing'!BQ58:CJ58,2,2))</f>
        <v>N/A</v>
      </c>
      <c r="I58" s="78" t="e">
        <f t="shared" ca="1" si="3"/>
        <v>#DIV/0!</v>
      </c>
      <c r="J58" s="19" t="str">
        <f>IF(OR(ISERR(AVERAGE('Test Sample Data'!C58:V58)),ISERR(AVERAGE('Control Sample Data'!C58:V58))),"C",IF(COUNT('Test Sample Data'!C58:V58)&lt;2,"C",IF(OR(AND(AVERAGE('Test Sample Data'!C58:V58)&gt;=35,AVERAGE('Control Sample Data'!C58:V58)&gt;=35),AVERAGE('Test Sample Data'!C58:V58)="N/A",AVERAGE('Control Sample Data'!C58:V58)="N/A",COUNT('Test Sample Data'!C58:V58)&lt;2),"C",IF(AND(AVERAGE('Test Sample Data'!C58:V58)&gt;=30,AVERAGE('Control Sample Data'!C58:V58)&gt;=30,OR(H58&gt;=0.05,H58="N/A")),"B",IF(OR(AND(AVERAGE('Test Sample Data'!C58:V58)&gt;=30,AVERAGE('Control Sample Data'!C58:V58)&lt;=30),AND(AVERAGE('Test Sample Data'!C58:V58)&lt;=30,AVERAGE('Control Sample Data'!C58:V58)&gt;=30)),"A","OKAY")))))</f>
        <v>C</v>
      </c>
    </row>
    <row r="59" spans="1:10" ht="12.75" customHeight="1" x14ac:dyDescent="0.2">
      <c r="A59" s="76" t="str">
        <f>'Transcript table'!C59</f>
        <v>lincRNA-p21</v>
      </c>
      <c r="B59" s="81" t="s">
        <v>34</v>
      </c>
      <c r="C59" s="78" t="e">
        <f ca="1">'Data pre-processing'!CK59</f>
        <v>#DIV/0!</v>
      </c>
      <c r="D59" s="78" t="e">
        <f ca="1">'Data pre-processing'!CL59</f>
        <v>#DIV/0!</v>
      </c>
      <c r="E59" s="79" t="e">
        <f t="shared" ca="1" si="0"/>
        <v>#DIV/0!</v>
      </c>
      <c r="F59" s="79" t="e">
        <f t="shared" ca="1" si="1"/>
        <v>#DIV/0!</v>
      </c>
      <c r="G59" s="78" t="e">
        <f t="shared" ca="1" si="2"/>
        <v>#DIV/0!</v>
      </c>
      <c r="H59" s="80" t="str">
        <f ca="1">IF(ISERROR(TTEST('Data pre-processing'!AU59:BN59,'Data pre-processing'!BQ59:CJ59,2,2)),"N/A",TTEST('Data pre-processing'!AU59:BN59,'Data pre-processing'!BQ59:CJ59,2,2))</f>
        <v>N/A</v>
      </c>
      <c r="I59" s="78" t="e">
        <f t="shared" ca="1" si="3"/>
        <v>#DIV/0!</v>
      </c>
      <c r="J59" s="19" t="str">
        <f>IF(OR(ISERR(AVERAGE('Test Sample Data'!C59:V59)),ISERR(AVERAGE('Control Sample Data'!C59:V59))),"C",IF(COUNT('Test Sample Data'!C59:V59)&lt;2,"C",IF(OR(AND(AVERAGE('Test Sample Data'!C59:V59)&gt;=35,AVERAGE('Control Sample Data'!C59:V59)&gt;=35),AVERAGE('Test Sample Data'!C59:V59)="N/A",AVERAGE('Control Sample Data'!C59:V59)="N/A",COUNT('Test Sample Data'!C59:V59)&lt;2),"C",IF(AND(AVERAGE('Test Sample Data'!C59:V59)&gt;=30,AVERAGE('Control Sample Data'!C59:V59)&gt;=30,OR(H59&gt;=0.05,H59="N/A")),"B",IF(OR(AND(AVERAGE('Test Sample Data'!C59:V59)&gt;=30,AVERAGE('Control Sample Data'!C59:V59)&lt;=30),AND(AVERAGE('Test Sample Data'!C59:V59)&lt;=30,AVERAGE('Control Sample Data'!C59:V59)&gt;=30)),"A","OKAY")))))</f>
        <v>C</v>
      </c>
    </row>
    <row r="60" spans="1:10" ht="12.75" customHeight="1" x14ac:dyDescent="0.2">
      <c r="A60" s="76" t="str">
        <f>'Transcript table'!C60</f>
        <v>Centromeric alpha-satellite RNA</v>
      </c>
      <c r="B60" s="81" t="s">
        <v>35</v>
      </c>
      <c r="C60" s="78" t="e">
        <f ca="1">'Data pre-processing'!CK60</f>
        <v>#DIV/0!</v>
      </c>
      <c r="D60" s="78" t="e">
        <f ca="1">'Data pre-processing'!CL60</f>
        <v>#DIV/0!</v>
      </c>
      <c r="E60" s="79" t="e">
        <f t="shared" ca="1" si="0"/>
        <v>#DIV/0!</v>
      </c>
      <c r="F60" s="79" t="e">
        <f t="shared" ca="1" si="1"/>
        <v>#DIV/0!</v>
      </c>
      <c r="G60" s="78" t="e">
        <f t="shared" ca="1" si="2"/>
        <v>#DIV/0!</v>
      </c>
      <c r="H60" s="80" t="str">
        <f ca="1">IF(ISERROR(TTEST('Data pre-processing'!AU60:BN60,'Data pre-processing'!BQ60:CJ60,2,2)),"N/A",TTEST('Data pre-processing'!AU60:BN60,'Data pre-processing'!BQ60:CJ60,2,2))</f>
        <v>N/A</v>
      </c>
      <c r="I60" s="78" t="e">
        <f t="shared" ca="1" si="3"/>
        <v>#DIV/0!</v>
      </c>
      <c r="J60" s="19" t="str">
        <f>IF(OR(ISERR(AVERAGE('Test Sample Data'!C60:V60)),ISERR(AVERAGE('Control Sample Data'!C60:V60))),"C",IF(COUNT('Test Sample Data'!C60:V60)&lt;2,"C",IF(OR(AND(AVERAGE('Test Sample Data'!C60:V60)&gt;=35,AVERAGE('Control Sample Data'!C60:V60)&gt;=35),AVERAGE('Test Sample Data'!C60:V60)="N/A",AVERAGE('Control Sample Data'!C60:V60)="N/A",COUNT('Test Sample Data'!C60:V60)&lt;2),"C",IF(AND(AVERAGE('Test Sample Data'!C60:V60)&gt;=30,AVERAGE('Control Sample Data'!C60:V60)&gt;=30,OR(H60&gt;=0.05,H60="N/A")),"B",IF(OR(AND(AVERAGE('Test Sample Data'!C60:V60)&gt;=30,AVERAGE('Control Sample Data'!C60:V60)&lt;=30),AND(AVERAGE('Test Sample Data'!C60:V60)&lt;=30,AVERAGE('Control Sample Data'!C60:V60)&gt;=30)),"A","OKAY")))))</f>
        <v>C</v>
      </c>
    </row>
    <row r="61" spans="1:10" ht="12.75" customHeight="1" x14ac:dyDescent="0.2">
      <c r="A61" s="76" t="str">
        <f>'Transcript table'!C61</f>
        <v>AA174084</v>
      </c>
      <c r="B61" s="81" t="s">
        <v>36</v>
      </c>
      <c r="C61" s="78" t="e">
        <f ca="1">'Data pre-processing'!CK61</f>
        <v>#DIV/0!</v>
      </c>
      <c r="D61" s="78" t="e">
        <f ca="1">'Data pre-processing'!CL61</f>
        <v>#DIV/0!</v>
      </c>
      <c r="E61" s="79" t="e">
        <f t="shared" ca="1" si="0"/>
        <v>#DIV/0!</v>
      </c>
      <c r="F61" s="79" t="e">
        <f t="shared" ca="1" si="1"/>
        <v>#DIV/0!</v>
      </c>
      <c r="G61" s="78" t="e">
        <f t="shared" ca="1" si="2"/>
        <v>#DIV/0!</v>
      </c>
      <c r="H61" s="80" t="str">
        <f ca="1">IF(ISERROR(TTEST('Data pre-processing'!AU61:BN61,'Data pre-processing'!BQ61:CJ61,2,2)),"N/A",TTEST('Data pre-processing'!AU61:BN61,'Data pre-processing'!BQ61:CJ61,2,2))</f>
        <v>N/A</v>
      </c>
      <c r="I61" s="78" t="e">
        <f t="shared" ca="1" si="3"/>
        <v>#DIV/0!</v>
      </c>
      <c r="J61" s="19" t="str">
        <f>IF(OR(ISERR(AVERAGE('Test Sample Data'!C61:V61)),ISERR(AVERAGE('Control Sample Data'!C61:V61))),"C",IF(COUNT('Test Sample Data'!C61:V61)&lt;2,"C",IF(OR(AND(AVERAGE('Test Sample Data'!C61:V61)&gt;=35,AVERAGE('Control Sample Data'!C61:V61)&gt;=35),AVERAGE('Test Sample Data'!C61:V61)="N/A",AVERAGE('Control Sample Data'!C61:V61)="N/A",COUNT('Test Sample Data'!C61:V61)&lt;2),"C",IF(AND(AVERAGE('Test Sample Data'!C61:V61)&gt;=30,AVERAGE('Control Sample Data'!C61:V61)&gt;=30,OR(H61&gt;=0.05,H61="N/A")),"B",IF(OR(AND(AVERAGE('Test Sample Data'!C61:V61)&gt;=30,AVERAGE('Control Sample Data'!C61:V61)&lt;=30),AND(AVERAGE('Test Sample Data'!C61:V61)&lt;=30,AVERAGE('Control Sample Data'!C61:V61)&gt;=30)),"A","OKAY")))))</f>
        <v>C</v>
      </c>
    </row>
    <row r="62" spans="1:10" ht="12.75" customHeight="1" x14ac:dyDescent="0.2">
      <c r="A62" s="76" t="str">
        <f>'Transcript table'!C62</f>
        <v>DRAIC (LOC145837)</v>
      </c>
      <c r="B62" s="81" t="s">
        <v>37</v>
      </c>
      <c r="C62" s="78" t="e">
        <f ca="1">'Data pre-processing'!CK62</f>
        <v>#DIV/0!</v>
      </c>
      <c r="D62" s="78" t="e">
        <f ca="1">'Data pre-processing'!CL62</f>
        <v>#DIV/0!</v>
      </c>
      <c r="E62" s="79" t="e">
        <f t="shared" ca="1" si="0"/>
        <v>#DIV/0!</v>
      </c>
      <c r="F62" s="79" t="e">
        <f t="shared" ca="1" si="1"/>
        <v>#DIV/0!</v>
      </c>
      <c r="G62" s="78" t="e">
        <f t="shared" ca="1" si="2"/>
        <v>#DIV/0!</v>
      </c>
      <c r="H62" s="80" t="str">
        <f ca="1">IF(ISERROR(TTEST('Data pre-processing'!AU62:BN62,'Data pre-processing'!BQ62:CJ62,2,2)),"N/A",TTEST('Data pre-processing'!AU62:BN62,'Data pre-processing'!BQ62:CJ62,2,2))</f>
        <v>N/A</v>
      </c>
      <c r="I62" s="78" t="e">
        <f t="shared" ca="1" si="3"/>
        <v>#DIV/0!</v>
      </c>
      <c r="J62" s="19" t="str">
        <f>IF(OR(ISERR(AVERAGE('Test Sample Data'!C62:V62)),ISERR(AVERAGE('Control Sample Data'!C62:V62))),"C",IF(COUNT('Test Sample Data'!C62:V62)&lt;2,"C",IF(OR(AND(AVERAGE('Test Sample Data'!C62:V62)&gt;=35,AVERAGE('Control Sample Data'!C62:V62)&gt;=35),AVERAGE('Test Sample Data'!C62:V62)="N/A",AVERAGE('Control Sample Data'!C62:V62)="N/A",COUNT('Test Sample Data'!C62:V62)&lt;2),"C",IF(AND(AVERAGE('Test Sample Data'!C62:V62)&gt;=30,AVERAGE('Control Sample Data'!C62:V62)&gt;=30,OR(H62&gt;=0.05,H62="N/A")),"B",IF(OR(AND(AVERAGE('Test Sample Data'!C62:V62)&gt;=30,AVERAGE('Control Sample Data'!C62:V62)&lt;=30),AND(AVERAGE('Test Sample Data'!C62:V62)&lt;=30,AVERAGE('Control Sample Data'!C62:V62)&gt;=30)),"A","OKAY")))))</f>
        <v>C</v>
      </c>
    </row>
    <row r="63" spans="1:10" ht="12.75" customHeight="1" x14ac:dyDescent="0.2">
      <c r="A63" s="76" t="str">
        <f>'Transcript table'!C63</f>
        <v>FOXCUT</v>
      </c>
      <c r="B63" s="81" t="s">
        <v>524</v>
      </c>
      <c r="C63" s="78" t="e">
        <f ca="1">'Data pre-processing'!CK63</f>
        <v>#DIV/0!</v>
      </c>
      <c r="D63" s="78" t="e">
        <f ca="1">'Data pre-processing'!CL63</f>
        <v>#DIV/0!</v>
      </c>
      <c r="E63" s="79" t="e">
        <f t="shared" ca="1" si="0"/>
        <v>#DIV/0!</v>
      </c>
      <c r="F63" s="79" t="e">
        <f t="shared" ca="1" si="1"/>
        <v>#DIV/0!</v>
      </c>
      <c r="G63" s="78" t="e">
        <f t="shared" ca="1" si="2"/>
        <v>#DIV/0!</v>
      </c>
      <c r="H63" s="80" t="str">
        <f ca="1">IF(ISERROR(TTEST('Data pre-processing'!AU63:BN63,'Data pre-processing'!BQ63:CJ63,2,2)),"N/A",TTEST('Data pre-processing'!AU63:BN63,'Data pre-processing'!BQ63:CJ63,2,2))</f>
        <v>N/A</v>
      </c>
      <c r="I63" s="78" t="e">
        <f t="shared" ca="1" si="3"/>
        <v>#DIV/0!</v>
      </c>
      <c r="J63" s="19" t="str">
        <f>IF(OR(ISERR(AVERAGE('Test Sample Data'!C63:V63)),ISERR(AVERAGE('Control Sample Data'!C63:V63))),"C",IF(COUNT('Test Sample Data'!C63:V63)&lt;2,"C",IF(OR(AND(AVERAGE('Test Sample Data'!C63:V63)&gt;=35,AVERAGE('Control Sample Data'!C63:V63)&gt;=35),AVERAGE('Test Sample Data'!C63:V63)="N/A",AVERAGE('Control Sample Data'!C63:V63)="N/A",COUNT('Test Sample Data'!C63:V63)&lt;2),"C",IF(AND(AVERAGE('Test Sample Data'!C63:V63)&gt;=30,AVERAGE('Control Sample Data'!C63:V63)&gt;=30,OR(H63&gt;=0.05,H63="N/A")),"B",IF(OR(AND(AVERAGE('Test Sample Data'!C63:V63)&gt;=30,AVERAGE('Control Sample Data'!C63:V63)&lt;=30),AND(AVERAGE('Test Sample Data'!C63:V63)&lt;=30,AVERAGE('Control Sample Data'!C63:V63)&gt;=30)),"A","OKAY")))))</f>
        <v>C</v>
      </c>
    </row>
    <row r="64" spans="1:10" ht="12.75" customHeight="1" x14ac:dyDescent="0.2">
      <c r="A64" s="76" t="str">
        <f>'Transcript table'!C64</f>
        <v>ACTA2-AS1</v>
      </c>
      <c r="B64" s="81" t="s">
        <v>526</v>
      </c>
      <c r="C64" s="78" t="e">
        <f ca="1">'Data pre-processing'!CK64</f>
        <v>#DIV/0!</v>
      </c>
      <c r="D64" s="78" t="e">
        <f ca="1">'Data pre-processing'!CL64</f>
        <v>#DIV/0!</v>
      </c>
      <c r="E64" s="79" t="e">
        <f t="shared" ca="1" si="0"/>
        <v>#DIV/0!</v>
      </c>
      <c r="F64" s="79" t="e">
        <f t="shared" ca="1" si="1"/>
        <v>#DIV/0!</v>
      </c>
      <c r="G64" s="78" t="e">
        <f t="shared" ca="1" si="2"/>
        <v>#DIV/0!</v>
      </c>
      <c r="H64" s="80" t="str">
        <f ca="1">IF(ISERROR(TTEST('Data pre-processing'!AU64:BN64,'Data pre-processing'!BQ64:CJ64,2,2)),"N/A",TTEST('Data pre-processing'!AU64:BN64,'Data pre-processing'!BQ64:CJ64,2,2))</f>
        <v>N/A</v>
      </c>
      <c r="I64" s="78" t="e">
        <f t="shared" ca="1" si="3"/>
        <v>#DIV/0!</v>
      </c>
      <c r="J64" s="19" t="str">
        <f>IF(OR(ISERR(AVERAGE('Test Sample Data'!C64:V64)),ISERR(AVERAGE('Control Sample Data'!C64:V64))),"C",IF(COUNT('Test Sample Data'!C64:V64)&lt;2,"C",IF(OR(AND(AVERAGE('Test Sample Data'!C64:V64)&gt;=35,AVERAGE('Control Sample Data'!C64:V64)&gt;=35),AVERAGE('Test Sample Data'!C64:V64)="N/A",AVERAGE('Control Sample Data'!C64:V64)="N/A",COUNT('Test Sample Data'!C64:V64)&lt;2),"C",IF(AND(AVERAGE('Test Sample Data'!C64:V64)&gt;=30,AVERAGE('Control Sample Data'!C64:V64)&gt;=30,OR(H64&gt;=0.05,H64="N/A")),"B",IF(OR(AND(AVERAGE('Test Sample Data'!C64:V64)&gt;=30,AVERAGE('Control Sample Data'!C64:V64)&lt;=30),AND(AVERAGE('Test Sample Data'!C64:V64)&lt;=30,AVERAGE('Control Sample Data'!C64:V64)&gt;=30)),"A","OKAY")))))</f>
        <v>C</v>
      </c>
    </row>
    <row r="65" spans="1:10" ht="12.75" customHeight="1" x14ac:dyDescent="0.2">
      <c r="A65" s="76" t="str">
        <f>'Transcript table'!C65</f>
        <v>lincRNA-RoR</v>
      </c>
      <c r="B65" s="81" t="s">
        <v>528</v>
      </c>
      <c r="C65" s="78" t="e">
        <f ca="1">'Data pre-processing'!CK65</f>
        <v>#DIV/0!</v>
      </c>
      <c r="D65" s="78" t="e">
        <f ca="1">'Data pre-processing'!CL65</f>
        <v>#DIV/0!</v>
      </c>
      <c r="E65" s="79" t="e">
        <f t="shared" ca="1" si="0"/>
        <v>#DIV/0!</v>
      </c>
      <c r="F65" s="79" t="e">
        <f t="shared" ca="1" si="1"/>
        <v>#DIV/0!</v>
      </c>
      <c r="G65" s="78" t="e">
        <f t="shared" ca="1" si="2"/>
        <v>#DIV/0!</v>
      </c>
      <c r="H65" s="80" t="str">
        <f ca="1">IF(ISERROR(TTEST('Data pre-processing'!AU65:BN65,'Data pre-processing'!BQ65:CJ65,2,2)),"N/A",TTEST('Data pre-processing'!AU65:BN65,'Data pre-processing'!BQ65:CJ65,2,2))</f>
        <v>N/A</v>
      </c>
      <c r="I65" s="78" t="e">
        <f t="shared" ca="1" si="3"/>
        <v>#DIV/0!</v>
      </c>
      <c r="J65" s="19" t="str">
        <f>IF(OR(ISERR(AVERAGE('Test Sample Data'!C65:V65)),ISERR(AVERAGE('Control Sample Data'!C65:V65))),"C",IF(COUNT('Test Sample Data'!C65:V65)&lt;2,"C",IF(OR(AND(AVERAGE('Test Sample Data'!C65:V65)&gt;=35,AVERAGE('Control Sample Data'!C65:V65)&gt;=35),AVERAGE('Test Sample Data'!C65:V65)="N/A",AVERAGE('Control Sample Data'!C65:V65)="N/A",COUNT('Test Sample Data'!C65:V65)&lt;2),"C",IF(AND(AVERAGE('Test Sample Data'!C65:V65)&gt;=30,AVERAGE('Control Sample Data'!C65:V65)&gt;=30,OR(H65&gt;=0.05,H65="N/A")),"B",IF(OR(AND(AVERAGE('Test Sample Data'!C65:V65)&gt;=30,AVERAGE('Control Sample Data'!C65:V65)&lt;=30),AND(AVERAGE('Test Sample Data'!C65:V65)&lt;=30,AVERAGE('Control Sample Data'!C65:V65)&gt;=30)),"A","OKAY")))))</f>
        <v>C</v>
      </c>
    </row>
    <row r="66" spans="1:10" ht="12.75" customHeight="1" x14ac:dyDescent="0.2">
      <c r="A66" s="76" t="str">
        <f>'Transcript table'!C66</f>
        <v>HLX-AS1</v>
      </c>
      <c r="B66" s="81" t="s">
        <v>530</v>
      </c>
      <c r="C66" s="78" t="e">
        <f ca="1">'Data pre-processing'!CK66</f>
        <v>#DIV/0!</v>
      </c>
      <c r="D66" s="78" t="e">
        <f ca="1">'Data pre-processing'!CL66</f>
        <v>#DIV/0!</v>
      </c>
      <c r="E66" s="79" t="e">
        <f t="shared" ca="1" si="0"/>
        <v>#DIV/0!</v>
      </c>
      <c r="F66" s="79" t="e">
        <f t="shared" ca="1" si="1"/>
        <v>#DIV/0!</v>
      </c>
      <c r="G66" s="78" t="e">
        <f t="shared" ca="1" si="2"/>
        <v>#DIV/0!</v>
      </c>
      <c r="H66" s="80" t="str">
        <f ca="1">IF(ISERROR(TTEST('Data pre-processing'!AU66:BN66,'Data pre-processing'!BQ66:CJ66,2,2)),"N/A",TTEST('Data pre-processing'!AU66:BN66,'Data pre-processing'!BQ66:CJ66,2,2))</f>
        <v>N/A</v>
      </c>
      <c r="I66" s="78" t="e">
        <f t="shared" ca="1" si="3"/>
        <v>#DIV/0!</v>
      </c>
      <c r="J66" s="19" t="str">
        <f>IF(OR(ISERR(AVERAGE('Test Sample Data'!C66:V66)),ISERR(AVERAGE('Control Sample Data'!C66:V66))),"C",IF(COUNT('Test Sample Data'!C66:V66)&lt;2,"C",IF(OR(AND(AVERAGE('Test Sample Data'!C66:V66)&gt;=35,AVERAGE('Control Sample Data'!C66:V66)&gt;=35),AVERAGE('Test Sample Data'!C66:V66)="N/A",AVERAGE('Control Sample Data'!C66:V66)="N/A",COUNT('Test Sample Data'!C66:V66)&lt;2),"C",IF(AND(AVERAGE('Test Sample Data'!C66:V66)&gt;=30,AVERAGE('Control Sample Data'!C66:V66)&gt;=30,OR(H66&gt;=0.05,H66="N/A")),"B",IF(OR(AND(AVERAGE('Test Sample Data'!C66:V66)&gt;=30,AVERAGE('Control Sample Data'!C66:V66)&lt;=30),AND(AVERAGE('Test Sample Data'!C66:V66)&lt;=30,AVERAGE('Control Sample Data'!C66:V66)&gt;=30)),"A","OKAY")))))</f>
        <v>C</v>
      </c>
    </row>
    <row r="67" spans="1:10" ht="12.75" customHeight="1" x14ac:dyDescent="0.2">
      <c r="A67" s="76" t="str">
        <f>'Transcript table'!C67</f>
        <v>lincRNA-EPS</v>
      </c>
      <c r="B67" s="81" t="s">
        <v>532</v>
      </c>
      <c r="C67" s="78" t="e">
        <f ca="1">'Data pre-processing'!CK67</f>
        <v>#DIV/0!</v>
      </c>
      <c r="D67" s="78" t="e">
        <f ca="1">'Data pre-processing'!CL67</f>
        <v>#DIV/0!</v>
      </c>
      <c r="E67" s="79" t="e">
        <f t="shared" ref="E67:E90" ca="1" si="4">2^-C67</f>
        <v>#DIV/0!</v>
      </c>
      <c r="F67" s="79" t="e">
        <f t="shared" ref="F67:F90" ca="1" si="5">2^-D67</f>
        <v>#DIV/0!</v>
      </c>
      <c r="G67" s="78" t="e">
        <f t="shared" ref="G67:G90" ca="1" si="6">E67/F67</f>
        <v>#DIV/0!</v>
      </c>
      <c r="H67" s="80" t="str">
        <f ca="1">IF(ISERROR(TTEST('Data pre-processing'!AU67:BN67,'Data pre-processing'!BQ67:CJ67,2,2)),"N/A",TTEST('Data pre-processing'!AU67:BN67,'Data pre-processing'!BQ67:CJ67,2,2))</f>
        <v>N/A</v>
      </c>
      <c r="I67" s="78" t="e">
        <f t="shared" ref="I67:I90" ca="1" si="7">IF(G67&gt;1,G67,-1/G67)</f>
        <v>#DIV/0!</v>
      </c>
      <c r="J67" s="19" t="str">
        <f>IF(OR(ISERR(AVERAGE('Test Sample Data'!C67:V67)),ISERR(AVERAGE('Control Sample Data'!C67:V67))),"C",IF(COUNT('Test Sample Data'!C67:V67)&lt;2,"C",IF(OR(AND(AVERAGE('Test Sample Data'!C67:V67)&gt;=35,AVERAGE('Control Sample Data'!C67:V67)&gt;=35),AVERAGE('Test Sample Data'!C67:V67)="N/A",AVERAGE('Control Sample Data'!C67:V67)="N/A",COUNT('Test Sample Data'!C67:V67)&lt;2),"C",IF(AND(AVERAGE('Test Sample Data'!C67:V67)&gt;=30,AVERAGE('Control Sample Data'!C67:V67)&gt;=30,OR(H67&gt;=0.05,H67="N/A")),"B",IF(OR(AND(AVERAGE('Test Sample Data'!C67:V67)&gt;=30,AVERAGE('Control Sample Data'!C67:V67)&lt;=30),AND(AVERAGE('Test Sample Data'!C67:V67)&lt;=30,AVERAGE('Control Sample Data'!C67:V67)&gt;=30)),"A","OKAY")))))</f>
        <v>C</v>
      </c>
    </row>
    <row r="68" spans="1:10" ht="12.75" customHeight="1" x14ac:dyDescent="0.2">
      <c r="A68" s="76" t="str">
        <f>'Transcript table'!C68</f>
        <v>LINC01262</v>
      </c>
      <c r="B68" s="81" t="s">
        <v>533</v>
      </c>
      <c r="C68" s="78" t="e">
        <f ca="1">'Data pre-processing'!CK68</f>
        <v>#DIV/0!</v>
      </c>
      <c r="D68" s="78" t="e">
        <f ca="1">'Data pre-processing'!CL68</f>
        <v>#DIV/0!</v>
      </c>
      <c r="E68" s="79" t="e">
        <f t="shared" ca="1" si="4"/>
        <v>#DIV/0!</v>
      </c>
      <c r="F68" s="79" t="e">
        <f t="shared" ca="1" si="5"/>
        <v>#DIV/0!</v>
      </c>
      <c r="G68" s="78" t="e">
        <f t="shared" ca="1" si="6"/>
        <v>#DIV/0!</v>
      </c>
      <c r="H68" s="80" t="str">
        <f ca="1">IF(ISERROR(TTEST('Data pre-processing'!AU68:BN68,'Data pre-processing'!BQ68:CJ68,2,2)),"N/A",TTEST('Data pre-processing'!AU68:BN68,'Data pre-processing'!BQ68:CJ68,2,2))</f>
        <v>N/A</v>
      </c>
      <c r="I68" s="78" t="e">
        <f t="shared" ca="1" si="7"/>
        <v>#DIV/0!</v>
      </c>
      <c r="J68" s="19" t="str">
        <f>IF(OR(ISERR(AVERAGE('Test Sample Data'!C68:V68)),ISERR(AVERAGE('Control Sample Data'!C68:V68))),"C",IF(COUNT('Test Sample Data'!C68:V68)&lt;2,"C",IF(OR(AND(AVERAGE('Test Sample Data'!C68:V68)&gt;=35,AVERAGE('Control Sample Data'!C68:V68)&gt;=35),AVERAGE('Test Sample Data'!C68:V68)="N/A",AVERAGE('Control Sample Data'!C68:V68)="N/A",COUNT('Test Sample Data'!C68:V68)&lt;2),"C",IF(AND(AVERAGE('Test Sample Data'!C68:V68)&gt;=30,AVERAGE('Control Sample Data'!C68:V68)&gt;=30,OR(H68&gt;=0.05,H68="N/A")),"B",IF(OR(AND(AVERAGE('Test Sample Data'!C68:V68)&gt;=30,AVERAGE('Control Sample Data'!C68:V68)&lt;=30),AND(AVERAGE('Test Sample Data'!C68:V68)&lt;=30,AVERAGE('Control Sample Data'!C68:V68)&gt;=30)),"A","OKAY")))))</f>
        <v>C</v>
      </c>
    </row>
    <row r="69" spans="1:10" ht="12.75" customHeight="1" x14ac:dyDescent="0.2">
      <c r="A69" s="76" t="str">
        <f>'Transcript table'!C69</f>
        <v>BGLT3</v>
      </c>
      <c r="B69" s="81" t="s">
        <v>535</v>
      </c>
      <c r="C69" s="78" t="e">
        <f ca="1">'Data pre-processing'!CK69</f>
        <v>#DIV/0!</v>
      </c>
      <c r="D69" s="78" t="e">
        <f ca="1">'Data pre-processing'!CL69</f>
        <v>#DIV/0!</v>
      </c>
      <c r="E69" s="79" t="e">
        <f t="shared" ca="1" si="4"/>
        <v>#DIV/0!</v>
      </c>
      <c r="F69" s="79" t="e">
        <f t="shared" ca="1" si="5"/>
        <v>#DIV/0!</v>
      </c>
      <c r="G69" s="78" t="e">
        <f t="shared" ca="1" si="6"/>
        <v>#DIV/0!</v>
      </c>
      <c r="H69" s="80" t="str">
        <f ca="1">IF(ISERROR(TTEST('Data pre-processing'!AU69:BN69,'Data pre-processing'!BQ69:CJ69,2,2)),"N/A",TTEST('Data pre-processing'!AU69:BN69,'Data pre-processing'!BQ69:CJ69,2,2))</f>
        <v>N/A</v>
      </c>
      <c r="I69" s="78" t="e">
        <f t="shared" ca="1" si="7"/>
        <v>#DIV/0!</v>
      </c>
      <c r="J69" s="19" t="str">
        <f>IF(OR(ISERR(AVERAGE('Test Sample Data'!C69:V69)),ISERR(AVERAGE('Control Sample Data'!C69:V69))),"C",IF(COUNT('Test Sample Data'!C69:V69)&lt;2,"C",IF(OR(AND(AVERAGE('Test Sample Data'!C69:V69)&gt;=35,AVERAGE('Control Sample Data'!C69:V69)&gt;=35),AVERAGE('Test Sample Data'!C69:V69)="N/A",AVERAGE('Control Sample Data'!C69:V69)="N/A",COUNT('Test Sample Data'!C69:V69)&lt;2),"C",IF(AND(AVERAGE('Test Sample Data'!C69:V69)&gt;=30,AVERAGE('Control Sample Data'!C69:V69)&gt;=30,OR(H69&gt;=0.05,H69="N/A")),"B",IF(OR(AND(AVERAGE('Test Sample Data'!C69:V69)&gt;=30,AVERAGE('Control Sample Data'!C69:V69)&lt;=30),AND(AVERAGE('Test Sample Data'!C69:V69)&lt;=30,AVERAGE('Control Sample Data'!C69:V69)&gt;=30)),"A","OKAY")))))</f>
        <v>C</v>
      </c>
    </row>
    <row r="70" spans="1:10" ht="12.75" customHeight="1" x14ac:dyDescent="0.2">
      <c r="A70" s="76" t="str">
        <f>'Transcript table'!C70</f>
        <v xml:space="preserve">LINC00901 </v>
      </c>
      <c r="B70" s="81" t="s">
        <v>537</v>
      </c>
      <c r="C70" s="78" t="e">
        <f ca="1">'Data pre-processing'!CK70</f>
        <v>#DIV/0!</v>
      </c>
      <c r="D70" s="78" t="e">
        <f ca="1">'Data pre-processing'!CL70</f>
        <v>#DIV/0!</v>
      </c>
      <c r="E70" s="79" t="e">
        <f t="shared" ca="1" si="4"/>
        <v>#DIV/0!</v>
      </c>
      <c r="F70" s="79" t="e">
        <f t="shared" ca="1" si="5"/>
        <v>#DIV/0!</v>
      </c>
      <c r="G70" s="78" t="e">
        <f t="shared" ca="1" si="6"/>
        <v>#DIV/0!</v>
      </c>
      <c r="H70" s="80" t="str">
        <f ca="1">IF(ISERROR(TTEST('Data pre-processing'!AU70:BN70,'Data pre-processing'!BQ70:CJ70,2,2)),"N/A",TTEST('Data pre-processing'!AU70:BN70,'Data pre-processing'!BQ70:CJ70,2,2))</f>
        <v>N/A</v>
      </c>
      <c r="I70" s="78" t="e">
        <f t="shared" ca="1" si="7"/>
        <v>#DIV/0!</v>
      </c>
      <c r="J70" s="19" t="str">
        <f>IF(OR(ISERR(AVERAGE('Test Sample Data'!C70:V70)),ISERR(AVERAGE('Control Sample Data'!C70:V70))),"C",IF(COUNT('Test Sample Data'!C70:V70)&lt;2,"C",IF(OR(AND(AVERAGE('Test Sample Data'!C70:V70)&gt;=35,AVERAGE('Control Sample Data'!C70:V70)&gt;=35),AVERAGE('Test Sample Data'!C70:V70)="N/A",AVERAGE('Control Sample Data'!C70:V70)="N/A",COUNT('Test Sample Data'!C70:V70)&lt;2),"C",IF(AND(AVERAGE('Test Sample Data'!C70:V70)&gt;=30,AVERAGE('Control Sample Data'!C70:V70)&gt;=30,OR(H70&gt;=0.05,H70="N/A")),"B",IF(OR(AND(AVERAGE('Test Sample Data'!C70:V70)&gt;=30,AVERAGE('Control Sample Data'!C70:V70)&lt;=30),AND(AVERAGE('Test Sample Data'!C70:V70)&lt;=30,AVERAGE('Control Sample Data'!C70:V70)&gt;=30)),"A","OKAY")))))</f>
        <v>C</v>
      </c>
    </row>
    <row r="71" spans="1:10" ht="12.75" customHeight="1" x14ac:dyDescent="0.2">
      <c r="A71" s="76" t="str">
        <f>'Transcript table'!C71</f>
        <v>CTBP1-AS</v>
      </c>
      <c r="B71" s="81" t="s">
        <v>538</v>
      </c>
      <c r="C71" s="78" t="e">
        <f ca="1">'Data pre-processing'!CK71</f>
        <v>#DIV/0!</v>
      </c>
      <c r="D71" s="78" t="e">
        <f ca="1">'Data pre-processing'!CL71</f>
        <v>#DIV/0!</v>
      </c>
      <c r="E71" s="79" t="e">
        <f t="shared" ca="1" si="4"/>
        <v>#DIV/0!</v>
      </c>
      <c r="F71" s="79" t="e">
        <f t="shared" ca="1" si="5"/>
        <v>#DIV/0!</v>
      </c>
      <c r="G71" s="78" t="e">
        <f t="shared" ca="1" si="6"/>
        <v>#DIV/0!</v>
      </c>
      <c r="H71" s="80" t="str">
        <f ca="1">IF(ISERROR(TTEST('Data pre-processing'!AU71:BN71,'Data pre-processing'!BQ71:CJ71,2,2)),"N/A",TTEST('Data pre-processing'!AU71:BN71,'Data pre-processing'!BQ71:CJ71,2,2))</f>
        <v>N/A</v>
      </c>
      <c r="I71" s="78" t="e">
        <f t="shared" ca="1" si="7"/>
        <v>#DIV/0!</v>
      </c>
      <c r="J71" s="19" t="str">
        <f>IF(OR(ISERR(AVERAGE('Test Sample Data'!C71:V71)),ISERR(AVERAGE('Control Sample Data'!C71:V71))),"C",IF(COUNT('Test Sample Data'!C71:V71)&lt;2,"C",IF(OR(AND(AVERAGE('Test Sample Data'!C71:V71)&gt;=35,AVERAGE('Control Sample Data'!C71:V71)&gt;=35),AVERAGE('Test Sample Data'!C71:V71)="N/A",AVERAGE('Control Sample Data'!C71:V71)="N/A",COUNT('Test Sample Data'!C71:V71)&lt;2),"C",IF(AND(AVERAGE('Test Sample Data'!C71:V71)&gt;=30,AVERAGE('Control Sample Data'!C71:V71)&gt;=30,OR(H71&gt;=0.05,H71="N/A")),"B",IF(OR(AND(AVERAGE('Test Sample Data'!C71:V71)&gt;=30,AVERAGE('Control Sample Data'!C71:V71)&lt;=30),AND(AVERAGE('Test Sample Data'!C71:V71)&lt;=30,AVERAGE('Control Sample Data'!C71:V71)&gt;=30)),"A","OKAY")))))</f>
        <v>C</v>
      </c>
    </row>
    <row r="72" spans="1:10" ht="12.75" customHeight="1" x14ac:dyDescent="0.2">
      <c r="A72" s="76" t="str">
        <f>'Transcript table'!C72</f>
        <v>LINC00970</v>
      </c>
      <c r="B72" s="81" t="s">
        <v>540</v>
      </c>
      <c r="C72" s="78" t="e">
        <f ca="1">'Data pre-processing'!CK72</f>
        <v>#DIV/0!</v>
      </c>
      <c r="D72" s="78" t="e">
        <f ca="1">'Data pre-processing'!CL72</f>
        <v>#DIV/0!</v>
      </c>
      <c r="E72" s="79" t="e">
        <f t="shared" ca="1" si="4"/>
        <v>#DIV/0!</v>
      </c>
      <c r="F72" s="79" t="e">
        <f t="shared" ca="1" si="5"/>
        <v>#DIV/0!</v>
      </c>
      <c r="G72" s="78" t="e">
        <f t="shared" ca="1" si="6"/>
        <v>#DIV/0!</v>
      </c>
      <c r="H72" s="80" t="str">
        <f ca="1">IF(ISERROR(TTEST('Data pre-processing'!AU72:BN72,'Data pre-processing'!BQ72:CJ72,2,2)),"N/A",TTEST('Data pre-processing'!AU72:BN72,'Data pre-processing'!BQ72:CJ72,2,2))</f>
        <v>N/A</v>
      </c>
      <c r="I72" s="78" t="e">
        <f t="shared" ca="1" si="7"/>
        <v>#DIV/0!</v>
      </c>
      <c r="J72" s="19" t="str">
        <f>IF(OR(ISERR(AVERAGE('Test Sample Data'!C72:V72)),ISERR(AVERAGE('Control Sample Data'!C72:V72))),"C",IF(COUNT('Test Sample Data'!C72:V72)&lt;2,"C",IF(OR(AND(AVERAGE('Test Sample Data'!C72:V72)&gt;=35,AVERAGE('Control Sample Data'!C72:V72)&gt;=35),AVERAGE('Test Sample Data'!C72:V72)="N/A",AVERAGE('Control Sample Data'!C72:V72)="N/A",COUNT('Test Sample Data'!C72:V72)&lt;2),"C",IF(AND(AVERAGE('Test Sample Data'!C72:V72)&gt;=30,AVERAGE('Control Sample Data'!C72:V72)&gt;=30,OR(H72&gt;=0.05,H72="N/A")),"B",IF(OR(AND(AVERAGE('Test Sample Data'!C72:V72)&gt;=30,AVERAGE('Control Sample Data'!C72:V72)&lt;=30),AND(AVERAGE('Test Sample Data'!C72:V72)&lt;=30,AVERAGE('Control Sample Data'!C72:V72)&gt;=30)),"A","OKAY")))))</f>
        <v>C</v>
      </c>
    </row>
    <row r="73" spans="1:10" ht="12.75" customHeight="1" x14ac:dyDescent="0.2">
      <c r="A73" s="76" t="str">
        <f>'Transcript table'!C73</f>
        <v>BLACAT1</v>
      </c>
      <c r="B73" s="81" t="s">
        <v>542</v>
      </c>
      <c r="C73" s="78" t="e">
        <f ca="1">'Data pre-processing'!CK73</f>
        <v>#DIV/0!</v>
      </c>
      <c r="D73" s="78" t="e">
        <f ca="1">'Data pre-processing'!CL73</f>
        <v>#DIV/0!</v>
      </c>
      <c r="E73" s="79" t="e">
        <f t="shared" ca="1" si="4"/>
        <v>#DIV/0!</v>
      </c>
      <c r="F73" s="79" t="e">
        <f t="shared" ca="1" si="5"/>
        <v>#DIV/0!</v>
      </c>
      <c r="G73" s="78" t="e">
        <f t="shared" ca="1" si="6"/>
        <v>#DIV/0!</v>
      </c>
      <c r="H73" s="80" t="str">
        <f ca="1">IF(ISERROR(TTEST('Data pre-processing'!AU73:BN73,'Data pre-processing'!BQ73:CJ73,2,2)),"N/A",TTEST('Data pre-processing'!AU73:BN73,'Data pre-processing'!BQ73:CJ73,2,2))</f>
        <v>N/A</v>
      </c>
      <c r="I73" s="78" t="e">
        <f t="shared" ca="1" si="7"/>
        <v>#DIV/0!</v>
      </c>
      <c r="J73" s="19" t="str">
        <f>IF(OR(ISERR(AVERAGE('Test Sample Data'!C73:V73)),ISERR(AVERAGE('Control Sample Data'!C73:V73))),"C",IF(COUNT('Test Sample Data'!C73:V73)&lt;2,"C",IF(OR(AND(AVERAGE('Test Sample Data'!C73:V73)&gt;=35,AVERAGE('Control Sample Data'!C73:V73)&gt;=35),AVERAGE('Test Sample Data'!C73:V73)="N/A",AVERAGE('Control Sample Data'!C73:V73)="N/A",COUNT('Test Sample Data'!C73:V73)&lt;2),"C",IF(AND(AVERAGE('Test Sample Data'!C73:V73)&gt;=30,AVERAGE('Control Sample Data'!C73:V73)&gt;=30,OR(H73&gt;=0.05,H73="N/A")),"B",IF(OR(AND(AVERAGE('Test Sample Data'!C73:V73)&gt;=30,AVERAGE('Control Sample Data'!C73:V73)&lt;=30),AND(AVERAGE('Test Sample Data'!C73:V73)&lt;=30,AVERAGE('Control Sample Data'!C73:V73)&gt;=30)),"A","OKAY")))))</f>
        <v>C</v>
      </c>
    </row>
    <row r="74" spans="1:10" ht="12.75" customHeight="1" x14ac:dyDescent="0.2">
      <c r="A74" s="76" t="str">
        <f>'Transcript table'!C74</f>
        <v>FEZF1-AS1</v>
      </c>
      <c r="B74" s="81" t="s">
        <v>544</v>
      </c>
      <c r="C74" s="78" t="e">
        <f ca="1">'Data pre-processing'!CK74</f>
        <v>#DIV/0!</v>
      </c>
      <c r="D74" s="78" t="e">
        <f ca="1">'Data pre-processing'!CL74</f>
        <v>#DIV/0!</v>
      </c>
      <c r="E74" s="79" t="e">
        <f t="shared" ca="1" si="4"/>
        <v>#DIV/0!</v>
      </c>
      <c r="F74" s="79" t="e">
        <f t="shared" ca="1" si="5"/>
        <v>#DIV/0!</v>
      </c>
      <c r="G74" s="78" t="e">
        <f t="shared" ca="1" si="6"/>
        <v>#DIV/0!</v>
      </c>
      <c r="H74" s="80" t="str">
        <f ca="1">IF(ISERROR(TTEST('Data pre-processing'!AU74:BN74,'Data pre-processing'!BQ74:CJ74,2,2)),"N/A",TTEST('Data pre-processing'!AU74:BN74,'Data pre-processing'!BQ74:CJ74,2,2))</f>
        <v>N/A</v>
      </c>
      <c r="I74" s="78" t="e">
        <f t="shared" ca="1" si="7"/>
        <v>#DIV/0!</v>
      </c>
      <c r="J74" s="19" t="str">
        <f>IF(OR(ISERR(AVERAGE('Test Sample Data'!C74:V74)),ISERR(AVERAGE('Control Sample Data'!C74:V74))),"C",IF(COUNT('Test Sample Data'!C74:V74)&lt;2,"C",IF(OR(AND(AVERAGE('Test Sample Data'!C74:V74)&gt;=35,AVERAGE('Control Sample Data'!C74:V74)&gt;=35),AVERAGE('Test Sample Data'!C74:V74)="N/A",AVERAGE('Control Sample Data'!C74:V74)="N/A",COUNT('Test Sample Data'!C74:V74)&lt;2),"C",IF(AND(AVERAGE('Test Sample Data'!C74:V74)&gt;=30,AVERAGE('Control Sample Data'!C74:V74)&gt;=30,OR(H74&gt;=0.05,H74="N/A")),"B",IF(OR(AND(AVERAGE('Test Sample Data'!C74:V74)&gt;=30,AVERAGE('Control Sample Data'!C74:V74)&lt;=30),AND(AVERAGE('Test Sample Data'!C74:V74)&lt;=30,AVERAGE('Control Sample Data'!C74:V74)&gt;=30)),"A","OKAY")))))</f>
        <v>C</v>
      </c>
    </row>
    <row r="75" spans="1:10" ht="12.75" customHeight="1" x14ac:dyDescent="0.2">
      <c r="A75" s="76" t="str">
        <f>'Transcript table'!C75</f>
        <v>FIRRE</v>
      </c>
      <c r="B75" s="81" t="s">
        <v>38</v>
      </c>
      <c r="C75" s="78" t="e">
        <f ca="1">'Data pre-processing'!CK75</f>
        <v>#DIV/0!</v>
      </c>
      <c r="D75" s="78" t="e">
        <f ca="1">'Data pre-processing'!CL75</f>
        <v>#DIV/0!</v>
      </c>
      <c r="E75" s="79" t="e">
        <f t="shared" ca="1" si="4"/>
        <v>#DIV/0!</v>
      </c>
      <c r="F75" s="79" t="e">
        <f t="shared" ca="1" si="5"/>
        <v>#DIV/0!</v>
      </c>
      <c r="G75" s="78" t="e">
        <f t="shared" ca="1" si="6"/>
        <v>#DIV/0!</v>
      </c>
      <c r="H75" s="80" t="str">
        <f ca="1">IF(ISERROR(TTEST('Data pre-processing'!AU75:BN75,'Data pre-processing'!BQ75:CJ75,2,2)),"N/A",TTEST('Data pre-processing'!AU75:BN75,'Data pre-processing'!BQ75:CJ75,2,2))</f>
        <v>N/A</v>
      </c>
      <c r="I75" s="78" t="e">
        <f t="shared" ca="1" si="7"/>
        <v>#DIV/0!</v>
      </c>
      <c r="J75" s="19" t="str">
        <f>IF(OR(ISERR(AVERAGE('Test Sample Data'!C75:V75)),ISERR(AVERAGE('Control Sample Data'!C75:V75))),"C",IF(COUNT('Test Sample Data'!C75:V75)&lt;2,"C",IF(OR(AND(AVERAGE('Test Sample Data'!C75:V75)&gt;=35,AVERAGE('Control Sample Data'!C75:V75)&gt;=35),AVERAGE('Test Sample Data'!C75:V75)="N/A",AVERAGE('Control Sample Data'!C75:V75)="N/A",COUNT('Test Sample Data'!C75:V75)&lt;2),"C",IF(AND(AVERAGE('Test Sample Data'!C75:V75)&gt;=30,AVERAGE('Control Sample Data'!C75:V75)&gt;=30,OR(H75&gt;=0.05,H75="N/A")),"B",IF(OR(AND(AVERAGE('Test Sample Data'!C75:V75)&gt;=30,AVERAGE('Control Sample Data'!C75:V75)&lt;=30),AND(AVERAGE('Test Sample Data'!C75:V75)&lt;=30,AVERAGE('Control Sample Data'!C75:V75)&gt;=30)),"A","OKAY")))))</f>
        <v>C</v>
      </c>
    </row>
    <row r="76" spans="1:10" ht="12.75" customHeight="1" x14ac:dyDescent="0.2">
      <c r="A76" s="76" t="str">
        <f>'Transcript table'!C76</f>
        <v>CCAT2</v>
      </c>
      <c r="B76" s="81" t="s">
        <v>39</v>
      </c>
      <c r="C76" s="78" t="e">
        <f ca="1">'Data pre-processing'!CK76</f>
        <v>#DIV/0!</v>
      </c>
      <c r="D76" s="78" t="e">
        <f ca="1">'Data pre-processing'!CL76</f>
        <v>#DIV/0!</v>
      </c>
      <c r="E76" s="79" t="e">
        <f t="shared" ca="1" si="4"/>
        <v>#DIV/0!</v>
      </c>
      <c r="F76" s="79" t="e">
        <f t="shared" ca="1" si="5"/>
        <v>#DIV/0!</v>
      </c>
      <c r="G76" s="78" t="e">
        <f t="shared" ca="1" si="6"/>
        <v>#DIV/0!</v>
      </c>
      <c r="H76" s="80" t="str">
        <f ca="1">IF(ISERROR(TTEST('Data pre-processing'!AU76:BN76,'Data pre-processing'!BQ76:CJ76,2,2)),"N/A",TTEST('Data pre-processing'!AU76:BN76,'Data pre-processing'!BQ76:CJ76,2,2))</f>
        <v>N/A</v>
      </c>
      <c r="I76" s="78" t="e">
        <f t="shared" ca="1" si="7"/>
        <v>#DIV/0!</v>
      </c>
      <c r="J76" s="19" t="str">
        <f>IF(OR(ISERR(AVERAGE('Test Sample Data'!C76:V76)),ISERR(AVERAGE('Control Sample Data'!C76:V76))),"C",IF(COUNT('Test Sample Data'!C76:V76)&lt;2,"C",IF(OR(AND(AVERAGE('Test Sample Data'!C76:V76)&gt;=35,AVERAGE('Control Sample Data'!C76:V76)&gt;=35),AVERAGE('Test Sample Data'!C76:V76)="N/A",AVERAGE('Control Sample Data'!C76:V76)="N/A",COUNT('Test Sample Data'!C76:V76)&lt;2),"C",IF(AND(AVERAGE('Test Sample Data'!C76:V76)&gt;=30,AVERAGE('Control Sample Data'!C76:V76)&gt;=30,OR(H76&gt;=0.05,H76="N/A")),"B",IF(OR(AND(AVERAGE('Test Sample Data'!C76:V76)&gt;=30,AVERAGE('Control Sample Data'!C76:V76)&lt;=30),AND(AVERAGE('Test Sample Data'!C76:V76)&lt;=30,AVERAGE('Control Sample Data'!C76:V76)&gt;=30)),"A","OKAY")))))</f>
        <v>C</v>
      </c>
    </row>
    <row r="77" spans="1:10" ht="12.75" customHeight="1" x14ac:dyDescent="0.2">
      <c r="A77" s="76" t="str">
        <f>'Transcript table'!C77</f>
        <v>LINC00467</v>
      </c>
      <c r="B77" s="81" t="s">
        <v>40</v>
      </c>
      <c r="C77" s="78" t="e">
        <f ca="1">'Data pre-processing'!CK77</f>
        <v>#DIV/0!</v>
      </c>
      <c r="D77" s="78" t="e">
        <f ca="1">'Data pre-processing'!CL77</f>
        <v>#DIV/0!</v>
      </c>
      <c r="E77" s="79" t="e">
        <f t="shared" ca="1" si="4"/>
        <v>#DIV/0!</v>
      </c>
      <c r="F77" s="79" t="e">
        <f t="shared" ca="1" si="5"/>
        <v>#DIV/0!</v>
      </c>
      <c r="G77" s="78" t="e">
        <f t="shared" ca="1" si="6"/>
        <v>#DIV/0!</v>
      </c>
      <c r="H77" s="80" t="str">
        <f ca="1">IF(ISERROR(TTEST('Data pre-processing'!AU77:BN77,'Data pre-processing'!BQ77:CJ77,2,2)),"N/A",TTEST('Data pre-processing'!AU77:BN77,'Data pre-processing'!BQ77:CJ77,2,2))</f>
        <v>N/A</v>
      </c>
      <c r="I77" s="78" t="e">
        <f t="shared" ca="1" si="7"/>
        <v>#DIV/0!</v>
      </c>
      <c r="J77" s="19" t="str">
        <f>IF(OR(ISERR(AVERAGE('Test Sample Data'!C77:V77)),ISERR(AVERAGE('Control Sample Data'!C77:V77))),"C",IF(COUNT('Test Sample Data'!C77:V77)&lt;2,"C",IF(OR(AND(AVERAGE('Test Sample Data'!C77:V77)&gt;=35,AVERAGE('Control Sample Data'!C77:V77)&gt;=35),AVERAGE('Test Sample Data'!C77:V77)="N/A",AVERAGE('Control Sample Data'!C77:V77)="N/A",COUNT('Test Sample Data'!C77:V77)&lt;2),"C",IF(AND(AVERAGE('Test Sample Data'!C77:V77)&gt;=30,AVERAGE('Control Sample Data'!C77:V77)&gt;=30,OR(H77&gt;=0.05,H77="N/A")),"B",IF(OR(AND(AVERAGE('Test Sample Data'!C77:V77)&gt;=30,AVERAGE('Control Sample Data'!C77:V77)&lt;=30),AND(AVERAGE('Test Sample Data'!C77:V77)&lt;=30,AVERAGE('Control Sample Data'!C77:V77)&gt;=30)),"A","OKAY")))))</f>
        <v>C</v>
      </c>
    </row>
    <row r="78" spans="1:10" ht="12.75" customHeight="1" x14ac:dyDescent="0.2">
      <c r="A78" s="76" t="str">
        <f>'Transcript table'!C78</f>
        <v>FGF10-AS1</v>
      </c>
      <c r="B78" s="81" t="s">
        <v>41</v>
      </c>
      <c r="C78" s="78" t="e">
        <f ca="1">'Data pre-processing'!CK78</f>
        <v>#DIV/0!</v>
      </c>
      <c r="D78" s="78" t="e">
        <f ca="1">'Data pre-processing'!CL78</f>
        <v>#DIV/0!</v>
      </c>
      <c r="E78" s="79" t="e">
        <f t="shared" ca="1" si="4"/>
        <v>#DIV/0!</v>
      </c>
      <c r="F78" s="79" t="e">
        <f t="shared" ca="1" si="5"/>
        <v>#DIV/0!</v>
      </c>
      <c r="G78" s="78" t="e">
        <f t="shared" ca="1" si="6"/>
        <v>#DIV/0!</v>
      </c>
      <c r="H78" s="80" t="str">
        <f ca="1">IF(ISERROR(TTEST('Data pre-processing'!AU78:BN78,'Data pre-processing'!BQ78:CJ78,2,2)),"N/A",TTEST('Data pre-processing'!AU78:BN78,'Data pre-processing'!BQ78:CJ78,2,2))</f>
        <v>N/A</v>
      </c>
      <c r="I78" s="78" t="e">
        <f t="shared" ca="1" si="7"/>
        <v>#DIV/0!</v>
      </c>
      <c r="J78" s="19" t="str">
        <f>IF(OR(ISERR(AVERAGE('Test Sample Data'!C78:V78)),ISERR(AVERAGE('Control Sample Data'!C78:V78))),"C",IF(COUNT('Test Sample Data'!C78:V78)&lt;2,"C",IF(OR(AND(AVERAGE('Test Sample Data'!C78:V78)&gt;=35,AVERAGE('Control Sample Data'!C78:V78)&gt;=35),AVERAGE('Test Sample Data'!C78:V78)="N/A",AVERAGE('Control Sample Data'!C78:V78)="N/A",COUNT('Test Sample Data'!C78:V78)&lt;2),"C",IF(AND(AVERAGE('Test Sample Data'!C78:V78)&gt;=30,AVERAGE('Control Sample Data'!C78:V78)&gt;=30,OR(H78&gt;=0.05,H78="N/A")),"B",IF(OR(AND(AVERAGE('Test Sample Data'!C78:V78)&gt;=30,AVERAGE('Control Sample Data'!C78:V78)&lt;=30),AND(AVERAGE('Test Sample Data'!C78:V78)&lt;=30,AVERAGE('Control Sample Data'!C78:V78)&gt;=30)),"A","OKAY")))))</f>
        <v>C</v>
      </c>
    </row>
    <row r="79" spans="1:10" ht="12.75" customHeight="1" x14ac:dyDescent="0.2">
      <c r="A79" s="76" t="str">
        <f>'Transcript table'!C79</f>
        <v>LINC00581</v>
      </c>
      <c r="B79" s="81" t="s">
        <v>42</v>
      </c>
      <c r="C79" s="78" t="e">
        <f ca="1">'Data pre-processing'!CK79</f>
        <v>#DIV/0!</v>
      </c>
      <c r="D79" s="78" t="e">
        <f ca="1">'Data pre-processing'!CL79</f>
        <v>#DIV/0!</v>
      </c>
      <c r="E79" s="79" t="e">
        <f t="shared" ca="1" si="4"/>
        <v>#DIV/0!</v>
      </c>
      <c r="F79" s="79" t="e">
        <f t="shared" ca="1" si="5"/>
        <v>#DIV/0!</v>
      </c>
      <c r="G79" s="78" t="e">
        <f t="shared" ca="1" si="6"/>
        <v>#DIV/0!</v>
      </c>
      <c r="H79" s="80" t="str">
        <f ca="1">IF(ISERROR(TTEST('Data pre-processing'!AU79:BN79,'Data pre-processing'!BQ79:CJ79,2,2)),"N/A",TTEST('Data pre-processing'!AU79:BN79,'Data pre-processing'!BQ79:CJ79,2,2))</f>
        <v>N/A</v>
      </c>
      <c r="I79" s="78" t="e">
        <f t="shared" ca="1" si="7"/>
        <v>#DIV/0!</v>
      </c>
      <c r="J79" s="19" t="str">
        <f>IF(OR(ISERR(AVERAGE('Test Sample Data'!C79:V79)),ISERR(AVERAGE('Control Sample Data'!C79:V79))),"C",IF(COUNT('Test Sample Data'!C79:V79)&lt;2,"C",IF(OR(AND(AVERAGE('Test Sample Data'!C79:V79)&gt;=35,AVERAGE('Control Sample Data'!C79:V79)&gt;=35),AVERAGE('Test Sample Data'!C79:V79)="N/A",AVERAGE('Control Sample Data'!C79:V79)="N/A",COUNT('Test Sample Data'!C79:V79)&lt;2),"C",IF(AND(AVERAGE('Test Sample Data'!C79:V79)&gt;=30,AVERAGE('Control Sample Data'!C79:V79)&gt;=30,OR(H79&gt;=0.05,H79="N/A")),"B",IF(OR(AND(AVERAGE('Test Sample Data'!C79:V79)&gt;=30,AVERAGE('Control Sample Data'!C79:V79)&lt;=30),AND(AVERAGE('Test Sample Data'!C79:V79)&lt;=30,AVERAGE('Control Sample Data'!C79:V79)&gt;=30)),"A","OKAY")))))</f>
        <v>C</v>
      </c>
    </row>
    <row r="80" spans="1:10" ht="12.75" customHeight="1" x14ac:dyDescent="0.2">
      <c r="A80" s="76" t="str">
        <f>'Transcript table'!C80</f>
        <v>EGFR-AS1</v>
      </c>
      <c r="B80" s="81" t="s">
        <v>43</v>
      </c>
      <c r="C80" s="78" t="e">
        <f ca="1">'Data pre-processing'!CK80</f>
        <v>#DIV/0!</v>
      </c>
      <c r="D80" s="78" t="e">
        <f ca="1">'Data pre-processing'!CL80</f>
        <v>#DIV/0!</v>
      </c>
      <c r="E80" s="79" t="e">
        <f t="shared" ca="1" si="4"/>
        <v>#DIV/0!</v>
      </c>
      <c r="F80" s="79" t="e">
        <f t="shared" ca="1" si="5"/>
        <v>#DIV/0!</v>
      </c>
      <c r="G80" s="78" t="e">
        <f t="shared" ca="1" si="6"/>
        <v>#DIV/0!</v>
      </c>
      <c r="H80" s="80" t="str">
        <f ca="1">IF(ISERROR(TTEST('Data pre-processing'!AU80:BN80,'Data pre-processing'!BQ80:CJ80,2,2)),"N/A",TTEST('Data pre-processing'!AU80:BN80,'Data pre-processing'!BQ80:CJ80,2,2))</f>
        <v>N/A</v>
      </c>
      <c r="I80" s="78" t="e">
        <f t="shared" ca="1" si="7"/>
        <v>#DIV/0!</v>
      </c>
      <c r="J80" s="19" t="str">
        <f>IF(OR(ISERR(AVERAGE('Test Sample Data'!C80:V80)),ISERR(AVERAGE('Control Sample Data'!C80:V80))),"C",IF(COUNT('Test Sample Data'!C80:V80)&lt;2,"C",IF(OR(AND(AVERAGE('Test Sample Data'!C80:V80)&gt;=35,AVERAGE('Control Sample Data'!C80:V80)&gt;=35),AVERAGE('Test Sample Data'!C80:V80)="N/A",AVERAGE('Control Sample Data'!C80:V80)="N/A",COUNT('Test Sample Data'!C80:V80)&lt;2),"C",IF(AND(AVERAGE('Test Sample Data'!C80:V80)&gt;=30,AVERAGE('Control Sample Data'!C80:V80)&gt;=30,OR(H80&gt;=0.05,H80="N/A")),"B",IF(OR(AND(AVERAGE('Test Sample Data'!C80:V80)&gt;=30,AVERAGE('Control Sample Data'!C80:V80)&lt;=30),AND(AVERAGE('Test Sample Data'!C80:V80)&lt;=30,AVERAGE('Control Sample Data'!C80:V80)&gt;=30)),"A","OKAY")))))</f>
        <v>C</v>
      </c>
    </row>
    <row r="81" spans="1:21" ht="12.75" customHeight="1" x14ac:dyDescent="0.2">
      <c r="A81" s="76" t="str">
        <f>'Transcript table'!C81</f>
        <v>LINC00507</v>
      </c>
      <c r="B81" s="81" t="s">
        <v>44</v>
      </c>
      <c r="C81" s="78" t="e">
        <f ca="1">'Data pre-processing'!CK81</f>
        <v>#DIV/0!</v>
      </c>
      <c r="D81" s="78" t="e">
        <f ca="1">'Data pre-processing'!CL81</f>
        <v>#DIV/0!</v>
      </c>
      <c r="E81" s="79" t="e">
        <f t="shared" ca="1" si="4"/>
        <v>#DIV/0!</v>
      </c>
      <c r="F81" s="79" t="e">
        <f t="shared" ca="1" si="5"/>
        <v>#DIV/0!</v>
      </c>
      <c r="G81" s="78" t="e">
        <f t="shared" ca="1" si="6"/>
        <v>#DIV/0!</v>
      </c>
      <c r="H81" s="80" t="str">
        <f ca="1">IF(ISERROR(TTEST('Data pre-processing'!AU81:BN81,'Data pre-processing'!BQ81:CJ81,2,2)),"N/A",TTEST('Data pre-processing'!AU81:BN81,'Data pre-processing'!BQ81:CJ81,2,2))</f>
        <v>N/A</v>
      </c>
      <c r="I81" s="78" t="e">
        <f t="shared" ca="1" si="7"/>
        <v>#DIV/0!</v>
      </c>
      <c r="J81" s="19" t="str">
        <f>IF(OR(ISERR(AVERAGE('Test Sample Data'!C81:V81)),ISERR(AVERAGE('Control Sample Data'!C81:V81))),"C",IF(COUNT('Test Sample Data'!C81:V81)&lt;2,"C",IF(OR(AND(AVERAGE('Test Sample Data'!C81:V81)&gt;=35,AVERAGE('Control Sample Data'!C81:V81)&gt;=35),AVERAGE('Test Sample Data'!C81:V81)="N/A",AVERAGE('Control Sample Data'!C81:V81)="N/A",COUNT('Test Sample Data'!C81:V81)&lt;2),"C",IF(AND(AVERAGE('Test Sample Data'!C81:V81)&gt;=30,AVERAGE('Control Sample Data'!C81:V81)&gt;=30,OR(H81&gt;=0.05,H81="N/A")),"B",IF(OR(AND(AVERAGE('Test Sample Data'!C81:V81)&gt;=30,AVERAGE('Control Sample Data'!C81:V81)&lt;=30),AND(AVERAGE('Test Sample Data'!C81:V81)&lt;=30,AVERAGE('Control Sample Data'!C81:V81)&gt;=30)),"A","OKAY")))))</f>
        <v>C</v>
      </c>
    </row>
    <row r="82" spans="1:21" ht="12.75" customHeight="1" x14ac:dyDescent="0.2">
      <c r="A82" s="76" t="str">
        <f>'Transcript table'!C82</f>
        <v>LINC00951</v>
      </c>
      <c r="B82" s="81" t="s">
        <v>45</v>
      </c>
      <c r="C82" s="78" t="e">
        <f ca="1">'Data pre-processing'!CK82</f>
        <v>#DIV/0!</v>
      </c>
      <c r="D82" s="78" t="e">
        <f ca="1">'Data pre-processing'!CL82</f>
        <v>#DIV/0!</v>
      </c>
      <c r="E82" s="79" t="e">
        <f t="shared" ca="1" si="4"/>
        <v>#DIV/0!</v>
      </c>
      <c r="F82" s="79" t="e">
        <f t="shared" ca="1" si="5"/>
        <v>#DIV/0!</v>
      </c>
      <c r="G82" s="78" t="e">
        <f t="shared" ca="1" si="6"/>
        <v>#DIV/0!</v>
      </c>
      <c r="H82" s="80" t="str">
        <f ca="1">IF(ISERROR(TTEST('Data pre-processing'!AU82:BN82,'Data pre-processing'!BQ82:CJ82,2,2)),"N/A",TTEST('Data pre-processing'!AU82:BN82,'Data pre-processing'!BQ82:CJ82,2,2))</f>
        <v>N/A</v>
      </c>
      <c r="I82" s="78" t="e">
        <f t="shared" ca="1" si="7"/>
        <v>#DIV/0!</v>
      </c>
      <c r="J82" s="19" t="str">
        <f>IF(OR(ISERR(AVERAGE('Test Sample Data'!C82:V82)),ISERR(AVERAGE('Control Sample Data'!C82:V82))),"C",IF(COUNT('Test Sample Data'!C82:V82)&lt;2,"C",IF(OR(AND(AVERAGE('Test Sample Data'!C82:V82)&gt;=35,AVERAGE('Control Sample Data'!C82:V82)&gt;=35),AVERAGE('Test Sample Data'!C82:V82)="N/A",AVERAGE('Control Sample Data'!C82:V82)="N/A",COUNT('Test Sample Data'!C82:V82)&lt;2),"C",IF(AND(AVERAGE('Test Sample Data'!C82:V82)&gt;=30,AVERAGE('Control Sample Data'!C82:V82)&gt;=30,OR(H82&gt;=0.05,H82="N/A")),"B",IF(OR(AND(AVERAGE('Test Sample Data'!C82:V82)&gt;=30,AVERAGE('Control Sample Data'!C82:V82)&lt;=30),AND(AVERAGE('Test Sample Data'!C82:V82)&lt;=30,AVERAGE('Control Sample Data'!C82:V82)&gt;=30)),"A","OKAY")))))</f>
        <v>C</v>
      </c>
    </row>
    <row r="83" spans="1:21" ht="12.75" customHeight="1" x14ac:dyDescent="0.2">
      <c r="A83" s="76" t="str">
        <f>'Transcript table'!C83</f>
        <v>ADAMTS9-AS2</v>
      </c>
      <c r="B83" s="82" t="s">
        <v>46</v>
      </c>
      <c r="C83" s="78" t="e">
        <f ca="1">'Data pre-processing'!CK83</f>
        <v>#DIV/0!</v>
      </c>
      <c r="D83" s="78" t="e">
        <f ca="1">'Data pre-processing'!CL83</f>
        <v>#DIV/0!</v>
      </c>
      <c r="E83" s="79" t="e">
        <f t="shared" ca="1" si="4"/>
        <v>#DIV/0!</v>
      </c>
      <c r="F83" s="79" t="e">
        <f t="shared" ca="1" si="5"/>
        <v>#DIV/0!</v>
      </c>
      <c r="G83" s="78" t="e">
        <f t="shared" ca="1" si="6"/>
        <v>#DIV/0!</v>
      </c>
      <c r="H83" s="80" t="str">
        <f ca="1">IF(ISERROR(TTEST('Data pre-processing'!AU83:BN83,'Data pre-processing'!BQ83:CJ83,2,2)),"N/A",TTEST('Data pre-processing'!AU83:BN83,'Data pre-processing'!BQ83:CJ83,2,2))</f>
        <v>N/A</v>
      </c>
      <c r="I83" s="78" t="e">
        <f t="shared" ca="1" si="7"/>
        <v>#DIV/0!</v>
      </c>
      <c r="J83" s="19" t="str">
        <f>IF(OR(ISERR(AVERAGE('Test Sample Data'!C83:V83)),ISERR(AVERAGE('Control Sample Data'!C83:V83))),"C",IF(COUNT('Test Sample Data'!C83:V83)&lt;2,"C",IF(OR(AND(AVERAGE('Test Sample Data'!C83:V83)&gt;=35,AVERAGE('Control Sample Data'!C83:V83)&gt;=35),AVERAGE('Test Sample Data'!C83:V83)="N/A",AVERAGE('Control Sample Data'!C83:V83)="N/A",COUNT('Test Sample Data'!C83:V83)&lt;2),"C",IF(AND(AVERAGE('Test Sample Data'!C83:V83)&gt;=30,AVERAGE('Control Sample Data'!C83:V83)&gt;=30,OR(H83&gt;=0.05,H83="N/A")),"B",IF(OR(AND(AVERAGE('Test Sample Data'!C83:V83)&gt;=30,AVERAGE('Control Sample Data'!C83:V83)&lt;=30),AND(AVERAGE('Test Sample Data'!C83:V83)&lt;=30,AVERAGE('Control Sample Data'!C83:V83)&gt;=30)),"A","OKAY")))))</f>
        <v>C</v>
      </c>
    </row>
    <row r="84" spans="1:21" ht="12.75" customHeight="1" x14ac:dyDescent="0.2">
      <c r="A84" s="76" t="str">
        <f>'Transcript table'!C84</f>
        <v>DPP10-AS1</v>
      </c>
      <c r="B84" s="81" t="s">
        <v>47</v>
      </c>
      <c r="C84" s="78" t="e">
        <f ca="1">'Data pre-processing'!CK84</f>
        <v>#DIV/0!</v>
      </c>
      <c r="D84" s="78" t="e">
        <f ca="1">'Data pre-processing'!CL84</f>
        <v>#DIV/0!</v>
      </c>
      <c r="E84" s="79" t="e">
        <f t="shared" ca="1" si="4"/>
        <v>#DIV/0!</v>
      </c>
      <c r="F84" s="79" t="e">
        <f t="shared" ca="1" si="5"/>
        <v>#DIV/0!</v>
      </c>
      <c r="G84" s="78" t="e">
        <f t="shared" ca="1" si="6"/>
        <v>#DIV/0!</v>
      </c>
      <c r="H84" s="80" t="str">
        <f ca="1">IF(ISERROR(TTEST('Data pre-processing'!AU84:BN84,'Data pre-processing'!BQ84:CJ84,2,2)),"N/A",TTEST('Data pre-processing'!AU84:BN84,'Data pre-processing'!BQ84:CJ84,2,2))</f>
        <v>N/A</v>
      </c>
      <c r="I84" s="78" t="e">
        <f t="shared" ca="1" si="7"/>
        <v>#DIV/0!</v>
      </c>
      <c r="J84" s="19" t="str">
        <f>IF(OR(ISERR(AVERAGE('Test Sample Data'!C84:V84)),ISERR(AVERAGE('Control Sample Data'!C84:V84))),"C",IF(COUNT('Test Sample Data'!C84:V84)&lt;2,"C",IF(OR(AND(AVERAGE('Test Sample Data'!C84:V84)&gt;=35,AVERAGE('Control Sample Data'!C84:V84)&gt;=35),AVERAGE('Test Sample Data'!C84:V84)="N/A",AVERAGE('Control Sample Data'!C84:V84)="N/A",COUNT('Test Sample Data'!C84:V84)&lt;2),"C",IF(AND(AVERAGE('Test Sample Data'!C84:V84)&gt;=30,AVERAGE('Control Sample Data'!C84:V84)&gt;=30,OR(H84&gt;=0.05,H84="N/A")),"B",IF(OR(AND(AVERAGE('Test Sample Data'!C84:V84)&gt;=30,AVERAGE('Control Sample Data'!C84:V84)&lt;=30),AND(AVERAGE('Test Sample Data'!C84:V84)&lt;=30,AVERAGE('Control Sample Data'!C84:V84)&gt;=30)),"A","OKAY")))))</f>
        <v>C</v>
      </c>
    </row>
    <row r="85" spans="1:21" ht="12.75" customHeight="1" x14ac:dyDescent="0.2">
      <c r="A85" s="76" t="str">
        <f>'Transcript table'!C85</f>
        <v>LINC00473</v>
      </c>
      <c r="B85" s="81" t="s">
        <v>48</v>
      </c>
      <c r="C85" s="78" t="e">
        <f ca="1">'Data pre-processing'!CK85</f>
        <v>#DIV/0!</v>
      </c>
      <c r="D85" s="78" t="e">
        <f ca="1">'Data pre-processing'!CL85</f>
        <v>#DIV/0!</v>
      </c>
      <c r="E85" s="79" t="e">
        <f t="shared" ca="1" si="4"/>
        <v>#DIV/0!</v>
      </c>
      <c r="F85" s="79" t="e">
        <f t="shared" ca="1" si="5"/>
        <v>#DIV/0!</v>
      </c>
      <c r="G85" s="78" t="e">
        <f t="shared" ca="1" si="6"/>
        <v>#DIV/0!</v>
      </c>
      <c r="H85" s="80" t="str">
        <f ca="1">IF(ISERROR(TTEST('Data pre-processing'!AU85:BN85,'Data pre-processing'!BQ85:CJ85,2,2)),"N/A",TTEST('Data pre-processing'!AU85:BN85,'Data pre-processing'!BQ85:CJ85,2,2))</f>
        <v>N/A</v>
      </c>
      <c r="I85" s="78" t="e">
        <f t="shared" ca="1" si="7"/>
        <v>#DIV/0!</v>
      </c>
      <c r="J85" s="19" t="str">
        <f>IF(OR(ISERR(AVERAGE('Test Sample Data'!C85:V85)),ISERR(AVERAGE('Control Sample Data'!C85:V85))),"C",IF(COUNT('Test Sample Data'!C85:V85)&lt;2,"C",IF(OR(AND(AVERAGE('Test Sample Data'!C85:V85)&gt;=35,AVERAGE('Control Sample Data'!C85:V85)&gt;=35),AVERAGE('Test Sample Data'!C85:V85)="N/A",AVERAGE('Control Sample Data'!C85:V85)="N/A",COUNT('Test Sample Data'!C85:V85)&lt;2),"C",IF(AND(AVERAGE('Test Sample Data'!C85:V85)&gt;=30,AVERAGE('Control Sample Data'!C85:V85)&gt;=30,OR(H85&gt;=0.05,H85="N/A")),"B",IF(OR(AND(AVERAGE('Test Sample Data'!C85:V85)&gt;=30,AVERAGE('Control Sample Data'!C85:V85)&lt;=30),AND(AVERAGE('Test Sample Data'!C85:V85)&lt;=30,AVERAGE('Control Sample Data'!C85:V85)&gt;=30)),"A","OKAY")))))</f>
        <v>C</v>
      </c>
      <c r="L85" s="16"/>
      <c r="M85" s="16"/>
      <c r="N85" s="17"/>
      <c r="O85" s="17"/>
      <c r="P85" s="16"/>
      <c r="Q85" s="18"/>
      <c r="R85" s="16"/>
      <c r="S85"/>
      <c r="T85"/>
      <c r="U85" s="16"/>
    </row>
    <row r="86" spans="1:21" ht="12.75" customHeight="1" x14ac:dyDescent="0.2">
      <c r="A86" s="76" t="str">
        <f>'Transcript table'!C86</f>
        <v>LINC00323</v>
      </c>
      <c r="B86" s="81" t="s">
        <v>49</v>
      </c>
      <c r="C86" s="78" t="e">
        <f ca="1">'Data pre-processing'!CK86</f>
        <v>#DIV/0!</v>
      </c>
      <c r="D86" s="78" t="e">
        <f ca="1">'Data pre-processing'!CL86</f>
        <v>#DIV/0!</v>
      </c>
      <c r="E86" s="79" t="e">
        <f t="shared" ca="1" si="4"/>
        <v>#DIV/0!</v>
      </c>
      <c r="F86" s="79" t="e">
        <f t="shared" ca="1" si="5"/>
        <v>#DIV/0!</v>
      </c>
      <c r="G86" s="78" t="e">
        <f t="shared" ca="1" si="6"/>
        <v>#DIV/0!</v>
      </c>
      <c r="H86" s="80" t="str">
        <f ca="1">IF(ISERROR(TTEST('Data pre-processing'!AU86:BN86,'Data pre-processing'!BQ86:CJ86,2,2)),"N/A",TTEST('Data pre-processing'!AU86:BN86,'Data pre-processing'!BQ86:CJ86,2,2))</f>
        <v>N/A</v>
      </c>
      <c r="I86" s="78" t="e">
        <f t="shared" ca="1" si="7"/>
        <v>#DIV/0!</v>
      </c>
      <c r="J86" s="19" t="str">
        <f>IF(OR(ISERR(AVERAGE('Test Sample Data'!C86:V86)),ISERR(AVERAGE('Control Sample Data'!C86:V86))),"C",IF(COUNT('Test Sample Data'!C86:V86)&lt;2,"C",IF(OR(AND(AVERAGE('Test Sample Data'!C86:V86)&gt;=35,AVERAGE('Control Sample Data'!C86:V86)&gt;=35),AVERAGE('Test Sample Data'!C86:V86)="N/A",AVERAGE('Control Sample Data'!C86:V86)="N/A",COUNT('Test Sample Data'!C86:V86)&lt;2),"C",IF(AND(AVERAGE('Test Sample Data'!C86:V86)&gt;=30,AVERAGE('Control Sample Data'!C86:V86)&gt;=30,OR(H86&gt;=0.05,H86="N/A")),"B",IF(OR(AND(AVERAGE('Test Sample Data'!C86:V86)&gt;=30,AVERAGE('Control Sample Data'!C86:V86)&lt;=30),AND(AVERAGE('Test Sample Data'!C86:V86)&lt;=30,AVERAGE('Control Sample Data'!C86:V86)&gt;=30)),"A","OKAY")))))</f>
        <v>C</v>
      </c>
    </row>
    <row r="87" spans="1:21" ht="12.75" customHeight="1" x14ac:dyDescent="0.2">
      <c r="A87" s="76" t="str">
        <f>'Transcript table'!C87</f>
        <v>LINC00299</v>
      </c>
      <c r="B87" s="81" t="s">
        <v>182</v>
      </c>
      <c r="C87" s="78" t="e">
        <f ca="1">'Data pre-processing'!CK87</f>
        <v>#DIV/0!</v>
      </c>
      <c r="D87" s="78" t="e">
        <f ca="1">'Data pre-processing'!CL87</f>
        <v>#DIV/0!</v>
      </c>
      <c r="E87" s="79" t="e">
        <f t="shared" ca="1" si="4"/>
        <v>#DIV/0!</v>
      </c>
      <c r="F87" s="79" t="e">
        <f t="shared" ca="1" si="5"/>
        <v>#DIV/0!</v>
      </c>
      <c r="G87" s="78" t="e">
        <f t="shared" ca="1" si="6"/>
        <v>#DIV/0!</v>
      </c>
      <c r="H87" s="80" t="str">
        <f ca="1">IF(ISERROR(TTEST('Data pre-processing'!AU87:BN87,'Data pre-processing'!BQ87:CJ87,2,2)),"N/A",TTEST('Data pre-processing'!AU87:BN87,'Data pre-processing'!BQ87:CJ87,2,2))</f>
        <v>N/A</v>
      </c>
      <c r="I87" s="78" t="e">
        <f t="shared" ca="1" si="7"/>
        <v>#DIV/0!</v>
      </c>
      <c r="J87" s="19" t="str">
        <f>IF(OR(ISERR(AVERAGE('Test Sample Data'!C87:V87)),ISERR(AVERAGE('Control Sample Data'!C87:V87))),"C",IF(COUNT('Test Sample Data'!C87:V87)&lt;2,"C",IF(OR(AND(AVERAGE('Test Sample Data'!C87:V87)&gt;=35,AVERAGE('Control Sample Data'!C87:V87)&gt;=35),AVERAGE('Test Sample Data'!C87:V87)="N/A",AVERAGE('Control Sample Data'!C87:V87)="N/A",COUNT('Test Sample Data'!C87:V87)&lt;2),"C",IF(AND(AVERAGE('Test Sample Data'!C87:V87)&gt;=30,AVERAGE('Control Sample Data'!C87:V87)&gt;=30,OR(H87&gt;=0.05,H87="N/A")),"B",IF(OR(AND(AVERAGE('Test Sample Data'!C87:V87)&gt;=30,AVERAGE('Control Sample Data'!C87:V87)&lt;=30),AND(AVERAGE('Test Sample Data'!C87:V87)&lt;=30,AVERAGE('Control Sample Data'!C87:V87)&gt;=30)),"A","OKAY")))))</f>
        <v>C</v>
      </c>
    </row>
    <row r="88" spans="1:21" ht="12.75" customHeight="1" x14ac:dyDescent="0.2">
      <c r="A88" s="76" t="str">
        <f>'Transcript table'!C88</f>
        <v>LINC00850</v>
      </c>
      <c r="B88" s="81" t="s">
        <v>183</v>
      </c>
      <c r="C88" s="78" t="e">
        <f ca="1">'Data pre-processing'!CK88</f>
        <v>#DIV/0!</v>
      </c>
      <c r="D88" s="78" t="e">
        <f ca="1">'Data pre-processing'!CL88</f>
        <v>#DIV/0!</v>
      </c>
      <c r="E88" s="79" t="e">
        <f t="shared" ca="1" si="4"/>
        <v>#DIV/0!</v>
      </c>
      <c r="F88" s="79" t="e">
        <f t="shared" ca="1" si="5"/>
        <v>#DIV/0!</v>
      </c>
      <c r="G88" s="78" t="e">
        <f t="shared" ca="1" si="6"/>
        <v>#DIV/0!</v>
      </c>
      <c r="H88" s="80" t="str">
        <f ca="1">IF(ISERROR(TTEST('Data pre-processing'!AU88:BN88,'Data pre-processing'!BQ88:CJ88,2,2)),"N/A",TTEST('Data pre-processing'!AU88:BN88,'Data pre-processing'!BQ88:CJ88,2,2))</f>
        <v>N/A</v>
      </c>
      <c r="I88" s="78" t="e">
        <f t="shared" ca="1" si="7"/>
        <v>#DIV/0!</v>
      </c>
      <c r="J88" s="19" t="str">
        <f>IF(OR(ISERR(AVERAGE('Test Sample Data'!C88:V88)),ISERR(AVERAGE('Control Sample Data'!C88:V88))),"C",IF(COUNT('Test Sample Data'!C88:V88)&lt;2,"C",IF(OR(AND(AVERAGE('Test Sample Data'!C88:V88)&gt;=35,AVERAGE('Control Sample Data'!C88:V88)&gt;=35),AVERAGE('Test Sample Data'!C88:V88)="N/A",AVERAGE('Control Sample Data'!C88:V88)="N/A",COUNT('Test Sample Data'!C88:V88)&lt;2),"C",IF(AND(AVERAGE('Test Sample Data'!C88:V88)&gt;=30,AVERAGE('Control Sample Data'!C88:V88)&gt;=30,OR(H88&gt;=0.05,H88="N/A")),"B",IF(OR(AND(AVERAGE('Test Sample Data'!C88:V88)&gt;=30,AVERAGE('Control Sample Data'!C88:V88)&lt;=30),AND(AVERAGE('Test Sample Data'!C88:V88)&lt;=30,AVERAGE('Control Sample Data'!C88:V88)&gt;=30)),"A","OKAY")))))</f>
        <v>C</v>
      </c>
    </row>
    <row r="89" spans="1:21" ht="12.75" customHeight="1" x14ac:dyDescent="0.2">
      <c r="A89" s="76" t="str">
        <f>'Transcript table'!C89</f>
        <v>LINC00857</v>
      </c>
      <c r="B89" s="83" t="s">
        <v>184</v>
      </c>
      <c r="C89" s="78" t="e">
        <f ca="1">'Data pre-processing'!CK89</f>
        <v>#DIV/0!</v>
      </c>
      <c r="D89" s="78" t="e">
        <f ca="1">'Data pre-processing'!CL89</f>
        <v>#DIV/0!</v>
      </c>
      <c r="E89" s="79" t="e">
        <f t="shared" ca="1" si="4"/>
        <v>#DIV/0!</v>
      </c>
      <c r="F89" s="79" t="e">
        <f t="shared" ca="1" si="5"/>
        <v>#DIV/0!</v>
      </c>
      <c r="G89" s="78" t="e">
        <f t="shared" ca="1" si="6"/>
        <v>#DIV/0!</v>
      </c>
      <c r="H89" s="80" t="str">
        <f ca="1">IF(ISERROR(TTEST('Data pre-processing'!AU89:BN89,'Data pre-processing'!BQ89:CJ89,2,2)),"N/A",TTEST('Data pre-processing'!AU89:BN89,'Data pre-processing'!BQ89:CJ89,2,2))</f>
        <v>N/A</v>
      </c>
      <c r="I89" s="78" t="e">
        <f t="shared" ca="1" si="7"/>
        <v>#DIV/0!</v>
      </c>
      <c r="J89" s="19" t="str">
        <f>IF(OR(ISERR(AVERAGE('Test Sample Data'!C89:V89)),ISERR(AVERAGE('Control Sample Data'!C89:V89))),"C",IF(COUNT('Test Sample Data'!C89:V89)&lt;2,"C",IF(OR(AND(AVERAGE('Test Sample Data'!C89:V89)&gt;=35,AVERAGE('Control Sample Data'!C89:V89)&gt;=35),AVERAGE('Test Sample Data'!C89:V89)="N/A",AVERAGE('Control Sample Data'!C89:V89)="N/A",COUNT('Test Sample Data'!C89:V89)&lt;2),"C",IF(AND(AVERAGE('Test Sample Data'!C89:V89)&gt;=30,AVERAGE('Control Sample Data'!C89:V89)&gt;=30,OR(H89&gt;=0.05,H89="N/A")),"B",IF(OR(AND(AVERAGE('Test Sample Data'!C89:V89)&gt;=30,AVERAGE('Control Sample Data'!C89:V89)&lt;=30),AND(AVERAGE('Test Sample Data'!C89:V89)&lt;=30,AVERAGE('Control Sample Data'!C89:V89)&gt;=30)),"A","OKAY")))))</f>
        <v>C</v>
      </c>
    </row>
    <row r="90" spans="1:21" ht="12.75" customHeight="1" x14ac:dyDescent="0.2">
      <c r="A90" s="76" t="str">
        <f>'Transcript table'!C90</f>
        <v>FGF14-AS2</v>
      </c>
      <c r="B90" s="81" t="s">
        <v>185</v>
      </c>
      <c r="C90" s="78" t="e">
        <f ca="1">'Data pre-processing'!CK90</f>
        <v>#DIV/0!</v>
      </c>
      <c r="D90" s="78" t="e">
        <f ca="1">'Data pre-processing'!CL90</f>
        <v>#DIV/0!</v>
      </c>
      <c r="E90" s="79" t="e">
        <f t="shared" ca="1" si="4"/>
        <v>#DIV/0!</v>
      </c>
      <c r="F90" s="79" t="e">
        <f t="shared" ca="1" si="5"/>
        <v>#DIV/0!</v>
      </c>
      <c r="G90" s="78" t="e">
        <f t="shared" ca="1" si="6"/>
        <v>#DIV/0!</v>
      </c>
      <c r="H90" s="80" t="str">
        <f ca="1">IF(ISERROR(TTEST('Data pre-processing'!AU90:BN90,'Data pre-processing'!BQ90:CJ90,2,2)),"N/A",TTEST('Data pre-processing'!AU90:BN90,'Data pre-processing'!BQ90:CJ90,2,2))</f>
        <v>N/A</v>
      </c>
      <c r="I90" s="78" t="e">
        <f t="shared" ca="1" si="7"/>
        <v>#DIV/0!</v>
      </c>
      <c r="J90" s="19" t="str">
        <f>IF(OR(ISERR(AVERAGE('Test Sample Data'!C90:V90)),ISERR(AVERAGE('Control Sample Data'!C90:V90))),"C",IF(COUNT('Test Sample Data'!C90:V90)&lt;2,"C",IF(OR(AND(AVERAGE('Test Sample Data'!C90:V90)&gt;=35,AVERAGE('Control Sample Data'!C90:V90)&gt;=35),AVERAGE('Test Sample Data'!C90:V90)="N/A",AVERAGE('Control Sample Data'!C90:V90)="N/A",COUNT('Test Sample Data'!C90:V90)&lt;2),"C",IF(AND(AVERAGE('Test Sample Data'!C90:V90)&gt;=30,AVERAGE('Control Sample Data'!C90:V90)&gt;=30,OR(H90&gt;=0.05,H90="N/A")),"B",IF(OR(AND(AVERAGE('Test Sample Data'!C90:V90)&gt;=30,AVERAGE('Control Sample Data'!C90:V90)&lt;=30),AND(AVERAGE('Test Sample Data'!C90:V90)&lt;=30,AVERAGE('Control Sample Data'!C90:V90)&gt;=30)),"A","OKAY")))))</f>
        <v>C</v>
      </c>
    </row>
    <row r="91" spans="1:21" x14ac:dyDescent="0.2">
      <c r="A91" s="76" t="str">
        <f>'Transcript table'!C91</f>
        <v>EPB41L4A-AS2</v>
      </c>
      <c r="B91" s="81" t="s">
        <v>186</v>
      </c>
      <c r="C91" s="78" t="e">
        <f ca="1">'Data pre-processing'!CK91</f>
        <v>#DIV/0!</v>
      </c>
      <c r="D91" s="78" t="e">
        <f ca="1">'Data pre-processing'!CL91</f>
        <v>#DIV/0!</v>
      </c>
      <c r="E91" s="79" t="e">
        <f t="shared" ref="E91:E154" ca="1" si="8">2^-C91</f>
        <v>#DIV/0!</v>
      </c>
      <c r="F91" s="79" t="e">
        <f t="shared" ref="F91:F154" ca="1" si="9">2^-D91</f>
        <v>#DIV/0!</v>
      </c>
      <c r="G91" s="78" t="e">
        <f t="shared" ref="G91:G154" ca="1" si="10">E91/F91</f>
        <v>#DIV/0!</v>
      </c>
      <c r="H91" s="80" t="str">
        <f ca="1">IF(ISERROR(TTEST('Data pre-processing'!AU91:BN91,'Data pre-processing'!BQ91:CJ91,2,2)),"N/A",TTEST('Data pre-processing'!AU91:BN91,'Data pre-processing'!BQ91:CJ91,2,2))</f>
        <v>N/A</v>
      </c>
      <c r="I91" s="78" t="e">
        <f t="shared" ref="I91:I154" ca="1" si="11">IF(G91&gt;1,G91,-1/G91)</f>
        <v>#DIV/0!</v>
      </c>
      <c r="J91" s="19" t="str">
        <f>IF(OR(ISERR(AVERAGE('Test Sample Data'!C91:V91)),ISERR(AVERAGE('Control Sample Data'!C91:V91))),"C",IF(COUNT('Test Sample Data'!C91:V91)&lt;2,"C",IF(OR(AND(AVERAGE('Test Sample Data'!C91:V91)&gt;=35,AVERAGE('Control Sample Data'!C91:V91)&gt;=35),AVERAGE('Test Sample Data'!C91:V91)="N/A",AVERAGE('Control Sample Data'!C91:V91)="N/A",COUNT('Test Sample Data'!C91:V91)&lt;2),"C",IF(AND(AVERAGE('Test Sample Data'!C91:V91)&gt;=30,AVERAGE('Control Sample Data'!C91:V91)&gt;=30,OR(H91&gt;=0.05,H91="N/A")),"B",IF(OR(AND(AVERAGE('Test Sample Data'!C91:V91)&gt;=30,AVERAGE('Control Sample Data'!C91:V91)&lt;=30),AND(AVERAGE('Test Sample Data'!C91:V91)&lt;=30,AVERAGE('Control Sample Data'!C91:V91)&gt;=30)),"A","OKAY")))))</f>
        <v>C</v>
      </c>
    </row>
    <row r="92" spans="1:21" x14ac:dyDescent="0.2">
      <c r="A92" s="76" t="str">
        <f>'Transcript table'!C92</f>
        <v>HNF1A-AS1</v>
      </c>
      <c r="B92" s="81" t="s">
        <v>187</v>
      </c>
      <c r="C92" s="78" t="e">
        <f ca="1">'Data pre-processing'!CK92</f>
        <v>#DIV/0!</v>
      </c>
      <c r="D92" s="78" t="e">
        <f ca="1">'Data pre-processing'!CL92</f>
        <v>#DIV/0!</v>
      </c>
      <c r="E92" s="79" t="e">
        <f t="shared" ca="1" si="8"/>
        <v>#DIV/0!</v>
      </c>
      <c r="F92" s="79" t="e">
        <f t="shared" ca="1" si="9"/>
        <v>#DIV/0!</v>
      </c>
      <c r="G92" s="78" t="e">
        <f t="shared" ca="1" si="10"/>
        <v>#DIV/0!</v>
      </c>
      <c r="H92" s="80" t="str">
        <f ca="1">IF(ISERROR(TTEST('Data pre-processing'!AU92:BN92,'Data pre-processing'!BQ92:CJ92,2,2)),"N/A",TTEST('Data pre-processing'!AU92:BN92,'Data pre-processing'!BQ92:CJ92,2,2))</f>
        <v>N/A</v>
      </c>
      <c r="I92" s="78" t="e">
        <f t="shared" ca="1" si="11"/>
        <v>#DIV/0!</v>
      </c>
      <c r="J92" s="19" t="str">
        <f>IF(OR(ISERR(AVERAGE('Test Sample Data'!C92:V92)),ISERR(AVERAGE('Control Sample Data'!C92:V92))),"C",IF(COUNT('Test Sample Data'!C92:V92)&lt;2,"C",IF(OR(AND(AVERAGE('Test Sample Data'!C92:V92)&gt;=35,AVERAGE('Control Sample Data'!C92:V92)&gt;=35),AVERAGE('Test Sample Data'!C92:V92)="N/A",AVERAGE('Control Sample Data'!C92:V92)="N/A",COUNT('Test Sample Data'!C92:V92)&lt;2),"C",IF(AND(AVERAGE('Test Sample Data'!C92:V92)&gt;=30,AVERAGE('Control Sample Data'!C92:V92)&gt;=30,OR(H92&gt;=0.05,H92="N/A")),"B",IF(OR(AND(AVERAGE('Test Sample Data'!C92:V92)&gt;=30,AVERAGE('Control Sample Data'!C92:V92)&lt;=30),AND(AVERAGE('Test Sample Data'!C92:V92)&lt;=30,AVERAGE('Control Sample Data'!C92:V92)&gt;=30)),"A","OKAY")))))</f>
        <v>C</v>
      </c>
    </row>
    <row r="93" spans="1:21" x14ac:dyDescent="0.2">
      <c r="A93" s="76" t="str">
        <f>'Transcript table'!C93</f>
        <v>GAS8-AS1</v>
      </c>
      <c r="B93" s="81" t="s">
        <v>188</v>
      </c>
      <c r="C93" s="78" t="e">
        <f ca="1">'Data pre-processing'!CK93</f>
        <v>#DIV/0!</v>
      </c>
      <c r="D93" s="78" t="e">
        <f ca="1">'Data pre-processing'!CL93</f>
        <v>#DIV/0!</v>
      </c>
      <c r="E93" s="79" t="e">
        <f t="shared" ca="1" si="8"/>
        <v>#DIV/0!</v>
      </c>
      <c r="F93" s="79" t="e">
        <f t="shared" ca="1" si="9"/>
        <v>#DIV/0!</v>
      </c>
      <c r="G93" s="78" t="e">
        <f t="shared" ca="1" si="10"/>
        <v>#DIV/0!</v>
      </c>
      <c r="H93" s="80" t="str">
        <f ca="1">IF(ISERROR(TTEST('Data pre-processing'!AU93:BN93,'Data pre-processing'!BQ93:CJ93,2,2)),"N/A",TTEST('Data pre-processing'!AU93:BN93,'Data pre-processing'!BQ93:CJ93,2,2))</f>
        <v>N/A</v>
      </c>
      <c r="I93" s="78" t="e">
        <f t="shared" ca="1" si="11"/>
        <v>#DIV/0!</v>
      </c>
      <c r="J93" s="19" t="str">
        <f>IF(OR(ISERR(AVERAGE('Test Sample Data'!C93:V93)),ISERR(AVERAGE('Control Sample Data'!C93:V93))),"C",IF(COUNT('Test Sample Data'!C93:V93)&lt;2,"C",IF(OR(AND(AVERAGE('Test Sample Data'!C93:V93)&gt;=35,AVERAGE('Control Sample Data'!C93:V93)&gt;=35),AVERAGE('Test Sample Data'!C93:V93)="N/A",AVERAGE('Control Sample Data'!C93:V93)="N/A",COUNT('Test Sample Data'!C93:V93)&lt;2),"C",IF(AND(AVERAGE('Test Sample Data'!C93:V93)&gt;=30,AVERAGE('Control Sample Data'!C93:V93)&gt;=30,OR(H93&gt;=0.05,H93="N/A")),"B",IF(OR(AND(AVERAGE('Test Sample Data'!C93:V93)&gt;=30,AVERAGE('Control Sample Data'!C93:V93)&lt;=30),AND(AVERAGE('Test Sample Data'!C93:V93)&lt;=30,AVERAGE('Control Sample Data'!C93:V93)&gt;=30)),"A","OKAY")))))</f>
        <v>C</v>
      </c>
    </row>
    <row r="94" spans="1:21" x14ac:dyDescent="0.2">
      <c r="A94" s="76" t="str">
        <f>'Transcript table'!C94</f>
        <v>APOA1-AS</v>
      </c>
      <c r="B94" s="81" t="s">
        <v>189</v>
      </c>
      <c r="C94" s="78" t="e">
        <f ca="1">'Data pre-processing'!CK94</f>
        <v>#DIV/0!</v>
      </c>
      <c r="D94" s="78" t="e">
        <f ca="1">'Data pre-processing'!CL94</f>
        <v>#DIV/0!</v>
      </c>
      <c r="E94" s="79" t="e">
        <f t="shared" ca="1" si="8"/>
        <v>#DIV/0!</v>
      </c>
      <c r="F94" s="79" t="e">
        <f t="shared" ca="1" si="9"/>
        <v>#DIV/0!</v>
      </c>
      <c r="G94" s="78" t="e">
        <f t="shared" ca="1" si="10"/>
        <v>#DIV/0!</v>
      </c>
      <c r="H94" s="80" t="str">
        <f ca="1">IF(ISERROR(TTEST('Data pre-processing'!AU94:BN94,'Data pre-processing'!BQ94:CJ94,2,2)),"N/A",TTEST('Data pre-processing'!AU94:BN94,'Data pre-processing'!BQ94:CJ94,2,2))</f>
        <v>N/A</v>
      </c>
      <c r="I94" s="78" t="e">
        <f t="shared" ca="1" si="11"/>
        <v>#DIV/0!</v>
      </c>
      <c r="J94" s="19" t="str">
        <f>IF(OR(ISERR(AVERAGE('Test Sample Data'!C94:V94)),ISERR(AVERAGE('Control Sample Data'!C94:V94))),"C",IF(COUNT('Test Sample Data'!C94:V94)&lt;2,"C",IF(OR(AND(AVERAGE('Test Sample Data'!C94:V94)&gt;=35,AVERAGE('Control Sample Data'!C94:V94)&gt;=35),AVERAGE('Test Sample Data'!C94:V94)="N/A",AVERAGE('Control Sample Data'!C94:V94)="N/A",COUNT('Test Sample Data'!C94:V94)&lt;2),"C",IF(AND(AVERAGE('Test Sample Data'!C94:V94)&gt;=30,AVERAGE('Control Sample Data'!C94:V94)&gt;=30,OR(H94&gt;=0.05,H94="N/A")),"B",IF(OR(AND(AVERAGE('Test Sample Data'!C94:V94)&gt;=30,AVERAGE('Control Sample Data'!C94:V94)&lt;=30),AND(AVERAGE('Test Sample Data'!C94:V94)&lt;=30,AVERAGE('Control Sample Data'!C94:V94)&gt;=30)),"A","OKAY")))))</f>
        <v>C</v>
      </c>
    </row>
    <row r="95" spans="1:21" x14ac:dyDescent="0.2">
      <c r="A95" s="76" t="str">
        <f>'Transcript table'!C95</f>
        <v xml:space="preserve">HOXA-AS2 </v>
      </c>
      <c r="B95" s="81" t="s">
        <v>190</v>
      </c>
      <c r="C95" s="78" t="e">
        <f ca="1">'Data pre-processing'!CK95</f>
        <v>#DIV/0!</v>
      </c>
      <c r="D95" s="78" t="e">
        <f ca="1">'Data pre-processing'!CL95</f>
        <v>#DIV/0!</v>
      </c>
      <c r="E95" s="79" t="e">
        <f t="shared" ca="1" si="8"/>
        <v>#DIV/0!</v>
      </c>
      <c r="F95" s="79" t="e">
        <f t="shared" ca="1" si="9"/>
        <v>#DIV/0!</v>
      </c>
      <c r="G95" s="78" t="e">
        <f t="shared" ca="1" si="10"/>
        <v>#DIV/0!</v>
      </c>
      <c r="H95" s="80" t="str">
        <f ca="1">IF(ISERROR(TTEST('Data pre-processing'!AU95:BN95,'Data pre-processing'!BQ95:CJ95,2,2)),"N/A",TTEST('Data pre-processing'!AU95:BN95,'Data pre-processing'!BQ95:CJ95,2,2))</f>
        <v>N/A</v>
      </c>
      <c r="I95" s="78" t="e">
        <f t="shared" ca="1" si="11"/>
        <v>#DIV/0!</v>
      </c>
      <c r="J95" s="19" t="str">
        <f>IF(OR(ISERR(AVERAGE('Test Sample Data'!C95:V95)),ISERR(AVERAGE('Control Sample Data'!C95:V95))),"C",IF(COUNT('Test Sample Data'!C95:V95)&lt;2,"C",IF(OR(AND(AVERAGE('Test Sample Data'!C95:V95)&gt;=35,AVERAGE('Control Sample Data'!C95:V95)&gt;=35),AVERAGE('Test Sample Data'!C95:V95)="N/A",AVERAGE('Control Sample Data'!C95:V95)="N/A",COUNT('Test Sample Data'!C95:V95)&lt;2),"C",IF(AND(AVERAGE('Test Sample Data'!C95:V95)&gt;=30,AVERAGE('Control Sample Data'!C95:V95)&gt;=30,OR(H95&gt;=0.05,H95="N/A")),"B",IF(OR(AND(AVERAGE('Test Sample Data'!C95:V95)&gt;=30,AVERAGE('Control Sample Data'!C95:V95)&lt;=30),AND(AVERAGE('Test Sample Data'!C95:V95)&lt;=30,AVERAGE('Control Sample Data'!C95:V95)&gt;=30)),"A","OKAY")))))</f>
        <v>C</v>
      </c>
    </row>
    <row r="96" spans="1:21" x14ac:dyDescent="0.2">
      <c r="A96" s="76" t="str">
        <f>'Transcript table'!C96</f>
        <v>FTX</v>
      </c>
      <c r="B96" s="81" t="s">
        <v>191</v>
      </c>
      <c r="C96" s="78" t="e">
        <f ca="1">'Data pre-processing'!CK96</f>
        <v>#DIV/0!</v>
      </c>
      <c r="D96" s="78" t="e">
        <f ca="1">'Data pre-processing'!CL96</f>
        <v>#DIV/0!</v>
      </c>
      <c r="E96" s="79" t="e">
        <f t="shared" ca="1" si="8"/>
        <v>#DIV/0!</v>
      </c>
      <c r="F96" s="79" t="e">
        <f t="shared" ca="1" si="9"/>
        <v>#DIV/0!</v>
      </c>
      <c r="G96" s="78" t="e">
        <f t="shared" ca="1" si="10"/>
        <v>#DIV/0!</v>
      </c>
      <c r="H96" s="80" t="str">
        <f ca="1">IF(ISERROR(TTEST('Data pre-processing'!AU96:BN96,'Data pre-processing'!BQ96:CJ96,2,2)),"N/A",TTEST('Data pre-processing'!AU96:BN96,'Data pre-processing'!BQ96:CJ96,2,2))</f>
        <v>N/A</v>
      </c>
      <c r="I96" s="78" t="e">
        <f t="shared" ca="1" si="11"/>
        <v>#DIV/0!</v>
      </c>
      <c r="J96" s="19" t="str">
        <f>IF(OR(ISERR(AVERAGE('Test Sample Data'!C96:V96)),ISERR(AVERAGE('Control Sample Data'!C96:V96))),"C",IF(COUNT('Test Sample Data'!C96:V96)&lt;2,"C",IF(OR(AND(AVERAGE('Test Sample Data'!C96:V96)&gt;=35,AVERAGE('Control Sample Data'!C96:V96)&gt;=35),AVERAGE('Test Sample Data'!C96:V96)="N/A",AVERAGE('Control Sample Data'!C96:V96)="N/A",COUNT('Test Sample Data'!C96:V96)&lt;2),"C",IF(AND(AVERAGE('Test Sample Data'!C96:V96)&gt;=30,AVERAGE('Control Sample Data'!C96:V96)&gt;=30,OR(H96&gt;=0.05,H96="N/A")),"B",IF(OR(AND(AVERAGE('Test Sample Data'!C96:V96)&gt;=30,AVERAGE('Control Sample Data'!C96:V96)&lt;=30),AND(AVERAGE('Test Sample Data'!C96:V96)&lt;=30,AVERAGE('Control Sample Data'!C96:V96)&gt;=30)),"A","OKAY")))))</f>
        <v>C</v>
      </c>
    </row>
    <row r="97" spans="1:10" x14ac:dyDescent="0.2">
      <c r="A97" s="76" t="str">
        <f>'Transcript table'!C97</f>
        <v>LINC00673</v>
      </c>
      <c r="B97" s="81" t="s">
        <v>192</v>
      </c>
      <c r="C97" s="78" t="e">
        <f ca="1">'Data pre-processing'!CK97</f>
        <v>#DIV/0!</v>
      </c>
      <c r="D97" s="78" t="e">
        <f ca="1">'Data pre-processing'!CL97</f>
        <v>#DIV/0!</v>
      </c>
      <c r="E97" s="79" t="e">
        <f t="shared" ca="1" si="8"/>
        <v>#DIV/0!</v>
      </c>
      <c r="F97" s="79" t="e">
        <f t="shared" ca="1" si="9"/>
        <v>#DIV/0!</v>
      </c>
      <c r="G97" s="78" t="e">
        <f t="shared" ca="1" si="10"/>
        <v>#DIV/0!</v>
      </c>
      <c r="H97" s="80" t="str">
        <f ca="1">IF(ISERROR(TTEST('Data pre-processing'!AU97:BN97,'Data pre-processing'!BQ97:CJ97,2,2)),"N/A",TTEST('Data pre-processing'!AU97:BN97,'Data pre-processing'!BQ97:CJ97,2,2))</f>
        <v>N/A</v>
      </c>
      <c r="I97" s="78" t="e">
        <f t="shared" ca="1" si="11"/>
        <v>#DIV/0!</v>
      </c>
      <c r="J97" s="19" t="str">
        <f>IF(OR(ISERR(AVERAGE('Test Sample Data'!C97:V97)),ISERR(AVERAGE('Control Sample Data'!C97:V97))),"C",IF(COUNT('Test Sample Data'!C97:V97)&lt;2,"C",IF(OR(AND(AVERAGE('Test Sample Data'!C97:V97)&gt;=35,AVERAGE('Control Sample Data'!C97:V97)&gt;=35),AVERAGE('Test Sample Data'!C97:V97)="N/A",AVERAGE('Control Sample Data'!C97:V97)="N/A",COUNT('Test Sample Data'!C97:V97)&lt;2),"C",IF(AND(AVERAGE('Test Sample Data'!C97:V97)&gt;=30,AVERAGE('Control Sample Data'!C97:V97)&gt;=30,OR(H97&gt;=0.05,H97="N/A")),"B",IF(OR(AND(AVERAGE('Test Sample Data'!C97:V97)&gt;=30,AVERAGE('Control Sample Data'!C97:V97)&lt;=30),AND(AVERAGE('Test Sample Data'!C97:V97)&lt;=30,AVERAGE('Control Sample Data'!C97:V97)&gt;=30)),"A","OKAY")))))</f>
        <v>C</v>
      </c>
    </row>
    <row r="98" spans="1:10" x14ac:dyDescent="0.2">
      <c r="A98" s="76" t="str">
        <f>'Transcript table'!C98</f>
        <v>17A</v>
      </c>
      <c r="B98" s="81" t="s">
        <v>193</v>
      </c>
      <c r="C98" s="78" t="e">
        <f ca="1">'Data pre-processing'!CK98</f>
        <v>#DIV/0!</v>
      </c>
      <c r="D98" s="78" t="e">
        <f ca="1">'Data pre-processing'!CL98</f>
        <v>#DIV/0!</v>
      </c>
      <c r="E98" s="79" t="e">
        <f t="shared" ca="1" si="8"/>
        <v>#DIV/0!</v>
      </c>
      <c r="F98" s="79" t="e">
        <f t="shared" ca="1" si="9"/>
        <v>#DIV/0!</v>
      </c>
      <c r="G98" s="78" t="e">
        <f t="shared" ca="1" si="10"/>
        <v>#DIV/0!</v>
      </c>
      <c r="H98" s="80" t="str">
        <f ca="1">IF(ISERROR(TTEST('Data pre-processing'!AU98:BN98,'Data pre-processing'!BQ98:CJ98,2,2)),"N/A",TTEST('Data pre-processing'!AU98:BN98,'Data pre-processing'!BQ98:CJ98,2,2))</f>
        <v>N/A</v>
      </c>
      <c r="I98" s="78" t="e">
        <f t="shared" ca="1" si="11"/>
        <v>#DIV/0!</v>
      </c>
      <c r="J98" s="19" t="str">
        <f>IF(OR(ISERR(AVERAGE('Test Sample Data'!C98:V98)),ISERR(AVERAGE('Control Sample Data'!C98:V98))),"C",IF(COUNT('Test Sample Data'!C98:V98)&lt;2,"C",IF(OR(AND(AVERAGE('Test Sample Data'!C98:V98)&gt;=35,AVERAGE('Control Sample Data'!C98:V98)&gt;=35),AVERAGE('Test Sample Data'!C98:V98)="N/A",AVERAGE('Control Sample Data'!C98:V98)="N/A",COUNT('Test Sample Data'!C98:V98)&lt;2),"C",IF(AND(AVERAGE('Test Sample Data'!C98:V98)&gt;=30,AVERAGE('Control Sample Data'!C98:V98)&gt;=30,OR(H98&gt;=0.05,H98="N/A")),"B",IF(OR(AND(AVERAGE('Test Sample Data'!C98:V98)&gt;=30,AVERAGE('Control Sample Data'!C98:V98)&lt;=30),AND(AVERAGE('Test Sample Data'!C98:V98)&lt;=30,AVERAGE('Control Sample Data'!C98:V98)&gt;=30)),"A","OKAY")))))</f>
        <v>C</v>
      </c>
    </row>
    <row r="99" spans="1:10" x14ac:dyDescent="0.2">
      <c r="A99" s="76" t="str">
        <f>'Transcript table'!C99</f>
        <v>51A</v>
      </c>
      <c r="B99" s="81" t="s">
        <v>50</v>
      </c>
      <c r="C99" s="78" t="e">
        <f ca="1">'Data pre-processing'!CK99</f>
        <v>#DIV/0!</v>
      </c>
      <c r="D99" s="78" t="e">
        <f ca="1">'Data pre-processing'!CL99</f>
        <v>#DIV/0!</v>
      </c>
      <c r="E99" s="79" t="e">
        <f t="shared" ca="1" si="8"/>
        <v>#DIV/0!</v>
      </c>
      <c r="F99" s="79" t="e">
        <f t="shared" ca="1" si="9"/>
        <v>#DIV/0!</v>
      </c>
      <c r="G99" s="78" t="e">
        <f t="shared" ca="1" si="10"/>
        <v>#DIV/0!</v>
      </c>
      <c r="H99" s="80" t="str">
        <f ca="1">IF(ISERROR(TTEST('Data pre-processing'!AU99:BN99,'Data pre-processing'!BQ99:CJ99,2,2)),"N/A",TTEST('Data pre-processing'!AU99:BN99,'Data pre-processing'!BQ99:CJ99,2,2))</f>
        <v>N/A</v>
      </c>
      <c r="I99" s="78" t="e">
        <f t="shared" ca="1" si="11"/>
        <v>#DIV/0!</v>
      </c>
      <c r="J99" s="19" t="str">
        <f>IF(OR(ISERR(AVERAGE('Test Sample Data'!C99:V99)),ISERR(AVERAGE('Control Sample Data'!C99:V99))),"C",IF(COUNT('Test Sample Data'!C99:V99)&lt;2,"C",IF(OR(AND(AVERAGE('Test Sample Data'!C99:V99)&gt;=35,AVERAGE('Control Sample Data'!C99:V99)&gt;=35),AVERAGE('Test Sample Data'!C99:V99)="N/A",AVERAGE('Control Sample Data'!C99:V99)="N/A",COUNT('Test Sample Data'!C99:V99)&lt;2),"C",IF(AND(AVERAGE('Test Sample Data'!C99:V99)&gt;=30,AVERAGE('Control Sample Data'!C99:V99)&gt;=30,OR(H99&gt;=0.05,H99="N/A")),"B",IF(OR(AND(AVERAGE('Test Sample Data'!C99:V99)&gt;=30,AVERAGE('Control Sample Data'!C99:V99)&lt;=30),AND(AVERAGE('Test Sample Data'!C99:V99)&lt;=30,AVERAGE('Control Sample Data'!C99:V99)&gt;=30)),"A","OKAY")))))</f>
        <v>C</v>
      </c>
    </row>
    <row r="100" spans="1:10" x14ac:dyDescent="0.2">
      <c r="A100" s="76" t="str">
        <f>'Transcript table'!C100</f>
        <v>7SK</v>
      </c>
      <c r="B100" s="81" t="s">
        <v>51</v>
      </c>
      <c r="C100" s="78" t="e">
        <f ca="1">'Data pre-processing'!CK100</f>
        <v>#DIV/0!</v>
      </c>
      <c r="D100" s="78" t="e">
        <f ca="1">'Data pre-processing'!CL100</f>
        <v>#DIV/0!</v>
      </c>
      <c r="E100" s="79" t="e">
        <f t="shared" ca="1" si="8"/>
        <v>#DIV/0!</v>
      </c>
      <c r="F100" s="79" t="e">
        <f t="shared" ca="1" si="9"/>
        <v>#DIV/0!</v>
      </c>
      <c r="G100" s="78" t="e">
        <f t="shared" ca="1" si="10"/>
        <v>#DIV/0!</v>
      </c>
      <c r="H100" s="80" t="str">
        <f ca="1">IF(ISERROR(TTEST('Data pre-processing'!AU100:BN100,'Data pre-processing'!BQ100:CJ100,2,2)),"N/A",TTEST('Data pre-processing'!AU100:BN100,'Data pre-processing'!BQ100:CJ100,2,2))</f>
        <v>N/A</v>
      </c>
      <c r="I100" s="78" t="e">
        <f t="shared" ca="1" si="11"/>
        <v>#DIV/0!</v>
      </c>
      <c r="J100" s="19" t="str">
        <f>IF(OR(ISERR(AVERAGE('Test Sample Data'!C100:V100)),ISERR(AVERAGE('Control Sample Data'!C100:V100))),"C",IF(COUNT('Test Sample Data'!C100:V100)&lt;2,"C",IF(OR(AND(AVERAGE('Test Sample Data'!C100:V100)&gt;=35,AVERAGE('Control Sample Data'!C100:V100)&gt;=35),AVERAGE('Test Sample Data'!C100:V100)="N/A",AVERAGE('Control Sample Data'!C100:V100)="N/A",COUNT('Test Sample Data'!C100:V100)&lt;2),"C",IF(AND(AVERAGE('Test Sample Data'!C100:V100)&gt;=30,AVERAGE('Control Sample Data'!C100:V100)&gt;=30,OR(H100&gt;=0.05,H100="N/A")),"B",IF(OR(AND(AVERAGE('Test Sample Data'!C100:V100)&gt;=30,AVERAGE('Control Sample Data'!C100:V100)&lt;=30),AND(AVERAGE('Test Sample Data'!C100:V100)&lt;=30,AVERAGE('Control Sample Data'!C100:V100)&gt;=30)),"A","OKAY")))))</f>
        <v>C</v>
      </c>
    </row>
    <row r="101" spans="1:10" x14ac:dyDescent="0.2">
      <c r="A101" s="76" t="str">
        <f>'Transcript table'!C101</f>
        <v>CCEPR</v>
      </c>
      <c r="B101" s="81" t="s">
        <v>52</v>
      </c>
      <c r="C101" s="78" t="e">
        <f ca="1">'Data pre-processing'!CK101</f>
        <v>#DIV/0!</v>
      </c>
      <c r="D101" s="78" t="e">
        <f ca="1">'Data pre-processing'!CL101</f>
        <v>#DIV/0!</v>
      </c>
      <c r="E101" s="79" t="e">
        <f t="shared" ca="1" si="8"/>
        <v>#DIV/0!</v>
      </c>
      <c r="F101" s="79" t="e">
        <f t="shared" ca="1" si="9"/>
        <v>#DIV/0!</v>
      </c>
      <c r="G101" s="78" t="e">
        <f t="shared" ca="1" si="10"/>
        <v>#DIV/0!</v>
      </c>
      <c r="H101" s="80" t="str">
        <f ca="1">IF(ISERROR(TTEST('Data pre-processing'!AU101:BN101,'Data pre-processing'!BQ101:CJ101,2,2)),"N/A",TTEST('Data pre-processing'!AU101:BN101,'Data pre-processing'!BQ101:CJ101,2,2))</f>
        <v>N/A</v>
      </c>
      <c r="I101" s="78" t="e">
        <f t="shared" ca="1" si="11"/>
        <v>#DIV/0!</v>
      </c>
      <c r="J101" s="19" t="str">
        <f>IF(OR(ISERR(AVERAGE('Test Sample Data'!C101:V101)),ISERR(AVERAGE('Control Sample Data'!C101:V101))),"C",IF(COUNT('Test Sample Data'!C101:V101)&lt;2,"C",IF(OR(AND(AVERAGE('Test Sample Data'!C101:V101)&gt;=35,AVERAGE('Control Sample Data'!C101:V101)&gt;=35),AVERAGE('Test Sample Data'!C101:V101)="N/A",AVERAGE('Control Sample Data'!C101:V101)="N/A",COUNT('Test Sample Data'!C101:V101)&lt;2),"C",IF(AND(AVERAGE('Test Sample Data'!C101:V101)&gt;=30,AVERAGE('Control Sample Data'!C101:V101)&gt;=30,OR(H101&gt;=0.05,H101="N/A")),"B",IF(OR(AND(AVERAGE('Test Sample Data'!C101:V101)&gt;=30,AVERAGE('Control Sample Data'!C101:V101)&lt;=30),AND(AVERAGE('Test Sample Data'!C101:V101)&lt;=30,AVERAGE('Control Sample Data'!C101:V101)&gt;=30)),"A","OKAY")))))</f>
        <v>C</v>
      </c>
    </row>
    <row r="102" spans="1:10" x14ac:dyDescent="0.2">
      <c r="A102" s="76" t="str">
        <f>'Transcript table'!C102</f>
        <v>ENST00000480739</v>
      </c>
      <c r="B102" s="81" t="s">
        <v>53</v>
      </c>
      <c r="C102" s="78" t="e">
        <f ca="1">'Data pre-processing'!CK102</f>
        <v>#DIV/0!</v>
      </c>
      <c r="D102" s="78" t="e">
        <f ca="1">'Data pre-processing'!CL102</f>
        <v>#DIV/0!</v>
      </c>
      <c r="E102" s="79" t="e">
        <f t="shared" ca="1" si="8"/>
        <v>#DIV/0!</v>
      </c>
      <c r="F102" s="79" t="e">
        <f t="shared" ca="1" si="9"/>
        <v>#DIV/0!</v>
      </c>
      <c r="G102" s="78" t="e">
        <f t="shared" ca="1" si="10"/>
        <v>#DIV/0!</v>
      </c>
      <c r="H102" s="80" t="str">
        <f ca="1">IF(ISERROR(TTEST('Data pre-processing'!AU102:BN102,'Data pre-processing'!BQ102:CJ102,2,2)),"N/A",TTEST('Data pre-processing'!AU102:BN102,'Data pre-processing'!BQ102:CJ102,2,2))</f>
        <v>N/A</v>
      </c>
      <c r="I102" s="78" t="e">
        <f t="shared" ca="1" si="11"/>
        <v>#DIV/0!</v>
      </c>
      <c r="J102" s="19" t="str">
        <f>IF(OR(ISERR(AVERAGE('Test Sample Data'!C102:V102)),ISERR(AVERAGE('Control Sample Data'!C102:V102))),"C",IF(COUNT('Test Sample Data'!C102:V102)&lt;2,"C",IF(OR(AND(AVERAGE('Test Sample Data'!C102:V102)&gt;=35,AVERAGE('Control Sample Data'!C102:V102)&gt;=35),AVERAGE('Test Sample Data'!C102:V102)="N/A",AVERAGE('Control Sample Data'!C102:V102)="N/A",COUNT('Test Sample Data'!C102:V102)&lt;2),"C",IF(AND(AVERAGE('Test Sample Data'!C102:V102)&gt;=30,AVERAGE('Control Sample Data'!C102:V102)&gt;=30,OR(H102&gt;=0.05,H102="N/A")),"B",IF(OR(AND(AVERAGE('Test Sample Data'!C102:V102)&gt;=30,AVERAGE('Control Sample Data'!C102:V102)&lt;=30),AND(AVERAGE('Test Sample Data'!C102:V102)&lt;=30,AVERAGE('Control Sample Data'!C102:V102)&gt;=30)),"A","OKAY")))))</f>
        <v>C</v>
      </c>
    </row>
    <row r="103" spans="1:10" x14ac:dyDescent="0.2">
      <c r="A103" s="76" t="str">
        <f>'Transcript table'!C103</f>
        <v>GAS5</v>
      </c>
      <c r="B103" s="81" t="s">
        <v>54</v>
      </c>
      <c r="C103" s="78" t="e">
        <f ca="1">'Data pre-processing'!CK103</f>
        <v>#DIV/0!</v>
      </c>
      <c r="D103" s="78" t="e">
        <f ca="1">'Data pre-processing'!CL103</f>
        <v>#DIV/0!</v>
      </c>
      <c r="E103" s="79" t="e">
        <f t="shared" ca="1" si="8"/>
        <v>#DIV/0!</v>
      </c>
      <c r="F103" s="79" t="e">
        <f t="shared" ca="1" si="9"/>
        <v>#DIV/0!</v>
      </c>
      <c r="G103" s="78" t="e">
        <f t="shared" ca="1" si="10"/>
        <v>#DIV/0!</v>
      </c>
      <c r="H103" s="80" t="str">
        <f ca="1">IF(ISERROR(TTEST('Data pre-processing'!AU103:BN103,'Data pre-processing'!BQ103:CJ103,2,2)),"N/A",TTEST('Data pre-processing'!AU103:BN103,'Data pre-processing'!BQ103:CJ103,2,2))</f>
        <v>N/A</v>
      </c>
      <c r="I103" s="78" t="e">
        <f t="shared" ca="1" si="11"/>
        <v>#DIV/0!</v>
      </c>
      <c r="J103" s="19" t="str">
        <f>IF(OR(ISERR(AVERAGE('Test Sample Data'!C103:V103)),ISERR(AVERAGE('Control Sample Data'!C103:V103))),"C",IF(COUNT('Test Sample Data'!C103:V103)&lt;2,"C",IF(OR(AND(AVERAGE('Test Sample Data'!C103:V103)&gt;=35,AVERAGE('Control Sample Data'!C103:V103)&gt;=35),AVERAGE('Test Sample Data'!C103:V103)="N/A",AVERAGE('Control Sample Data'!C103:V103)="N/A",COUNT('Test Sample Data'!C103:V103)&lt;2),"C",IF(AND(AVERAGE('Test Sample Data'!C103:V103)&gt;=30,AVERAGE('Control Sample Data'!C103:V103)&gt;=30,OR(H103&gt;=0.05,H103="N/A")),"B",IF(OR(AND(AVERAGE('Test Sample Data'!C103:V103)&gt;=30,AVERAGE('Control Sample Data'!C103:V103)&lt;=30),AND(AVERAGE('Test Sample Data'!C103:V103)&lt;=30,AVERAGE('Control Sample Data'!C103:V103)&gt;=30)),"A","OKAY")))))</f>
        <v>C</v>
      </c>
    </row>
    <row r="104" spans="1:10" x14ac:dyDescent="0.2">
      <c r="A104" s="76" t="str">
        <f>'Transcript table'!C104</f>
        <v>KCNQ1OT1</v>
      </c>
      <c r="B104" s="81" t="s">
        <v>55</v>
      </c>
      <c r="C104" s="78" t="e">
        <f ca="1">'Data pre-processing'!CK104</f>
        <v>#DIV/0!</v>
      </c>
      <c r="D104" s="78" t="e">
        <f ca="1">'Data pre-processing'!CL104</f>
        <v>#DIV/0!</v>
      </c>
      <c r="E104" s="79" t="e">
        <f t="shared" ca="1" si="8"/>
        <v>#DIV/0!</v>
      </c>
      <c r="F104" s="79" t="e">
        <f t="shared" ca="1" si="9"/>
        <v>#DIV/0!</v>
      </c>
      <c r="G104" s="78" t="e">
        <f t="shared" ca="1" si="10"/>
        <v>#DIV/0!</v>
      </c>
      <c r="H104" s="80" t="str">
        <f ca="1">IF(ISERROR(TTEST('Data pre-processing'!AU104:BN104,'Data pre-processing'!BQ104:CJ104,2,2)),"N/A",TTEST('Data pre-processing'!AU104:BN104,'Data pre-processing'!BQ104:CJ104,2,2))</f>
        <v>N/A</v>
      </c>
      <c r="I104" s="78" t="e">
        <f t="shared" ca="1" si="11"/>
        <v>#DIV/0!</v>
      </c>
      <c r="J104" s="19" t="str">
        <f>IF(OR(ISERR(AVERAGE('Test Sample Data'!C104:V104)),ISERR(AVERAGE('Control Sample Data'!C104:V104))),"C",IF(COUNT('Test Sample Data'!C104:V104)&lt;2,"C",IF(OR(AND(AVERAGE('Test Sample Data'!C104:V104)&gt;=35,AVERAGE('Control Sample Data'!C104:V104)&gt;=35),AVERAGE('Test Sample Data'!C104:V104)="N/A",AVERAGE('Control Sample Data'!C104:V104)="N/A",COUNT('Test Sample Data'!C104:V104)&lt;2),"C",IF(AND(AVERAGE('Test Sample Data'!C104:V104)&gt;=30,AVERAGE('Control Sample Data'!C104:V104)&gt;=30,OR(H104&gt;=0.05,H104="N/A")),"B",IF(OR(AND(AVERAGE('Test Sample Data'!C104:V104)&gt;=30,AVERAGE('Control Sample Data'!C104:V104)&lt;=30),AND(AVERAGE('Test Sample Data'!C104:V104)&lt;=30,AVERAGE('Control Sample Data'!C104:V104)&gt;=30)),"A","OKAY")))))</f>
        <v>C</v>
      </c>
    </row>
    <row r="105" spans="1:10" x14ac:dyDescent="0.2">
      <c r="A105" s="76" t="str">
        <f>'Transcript table'!C105</f>
        <v>CCAT1</v>
      </c>
      <c r="B105" s="81" t="s">
        <v>56</v>
      </c>
      <c r="C105" s="78" t="e">
        <f ca="1">'Data pre-processing'!CK105</f>
        <v>#DIV/0!</v>
      </c>
      <c r="D105" s="78" t="e">
        <f ca="1">'Data pre-processing'!CL105</f>
        <v>#DIV/0!</v>
      </c>
      <c r="E105" s="79" t="e">
        <f t="shared" ca="1" si="8"/>
        <v>#DIV/0!</v>
      </c>
      <c r="F105" s="79" t="e">
        <f t="shared" ca="1" si="9"/>
        <v>#DIV/0!</v>
      </c>
      <c r="G105" s="78" t="e">
        <f t="shared" ca="1" si="10"/>
        <v>#DIV/0!</v>
      </c>
      <c r="H105" s="80" t="str">
        <f ca="1">IF(ISERROR(TTEST('Data pre-processing'!AU105:BN105,'Data pre-processing'!BQ105:CJ105,2,2)),"N/A",TTEST('Data pre-processing'!AU105:BN105,'Data pre-processing'!BQ105:CJ105,2,2))</f>
        <v>N/A</v>
      </c>
      <c r="I105" s="78" t="e">
        <f t="shared" ca="1" si="11"/>
        <v>#DIV/0!</v>
      </c>
      <c r="J105" s="19" t="str">
        <f>IF(OR(ISERR(AVERAGE('Test Sample Data'!C105:V105)),ISERR(AVERAGE('Control Sample Data'!C105:V105))),"C",IF(COUNT('Test Sample Data'!C105:V105)&lt;2,"C",IF(OR(AND(AVERAGE('Test Sample Data'!C105:V105)&gt;=35,AVERAGE('Control Sample Data'!C105:V105)&gt;=35),AVERAGE('Test Sample Data'!C105:V105)="N/A",AVERAGE('Control Sample Data'!C105:V105)="N/A",COUNT('Test Sample Data'!C105:V105)&lt;2),"C",IF(AND(AVERAGE('Test Sample Data'!C105:V105)&gt;=30,AVERAGE('Control Sample Data'!C105:V105)&gt;=30,OR(H105&gt;=0.05,H105="N/A")),"B",IF(OR(AND(AVERAGE('Test Sample Data'!C105:V105)&gt;=30,AVERAGE('Control Sample Data'!C105:V105)&lt;=30),AND(AVERAGE('Test Sample Data'!C105:V105)&lt;=30,AVERAGE('Control Sample Data'!C105:V105)&gt;=30)),"A","OKAY")))))</f>
        <v>C</v>
      </c>
    </row>
    <row r="106" spans="1:10" x14ac:dyDescent="0.2">
      <c r="A106" s="76" t="str">
        <f>'Transcript table'!C106</f>
        <v>ALIEN</v>
      </c>
      <c r="B106" s="81" t="s">
        <v>57</v>
      </c>
      <c r="C106" s="78" t="e">
        <f ca="1">'Data pre-processing'!CK106</f>
        <v>#DIV/0!</v>
      </c>
      <c r="D106" s="78" t="e">
        <f ca="1">'Data pre-processing'!CL106</f>
        <v>#DIV/0!</v>
      </c>
      <c r="E106" s="79" t="e">
        <f t="shared" ca="1" si="8"/>
        <v>#DIV/0!</v>
      </c>
      <c r="F106" s="79" t="e">
        <f t="shared" ca="1" si="9"/>
        <v>#DIV/0!</v>
      </c>
      <c r="G106" s="78" t="e">
        <f t="shared" ca="1" si="10"/>
        <v>#DIV/0!</v>
      </c>
      <c r="H106" s="80" t="str">
        <f ca="1">IF(ISERROR(TTEST('Data pre-processing'!AU106:BN106,'Data pre-processing'!BQ106:CJ106,2,2)),"N/A",TTEST('Data pre-processing'!AU106:BN106,'Data pre-processing'!BQ106:CJ106,2,2))</f>
        <v>N/A</v>
      </c>
      <c r="I106" s="78" t="e">
        <f t="shared" ca="1" si="11"/>
        <v>#DIV/0!</v>
      </c>
      <c r="J106" s="19" t="str">
        <f>IF(OR(ISERR(AVERAGE('Test Sample Data'!C106:V106)),ISERR(AVERAGE('Control Sample Data'!C106:V106))),"C",IF(COUNT('Test Sample Data'!C106:V106)&lt;2,"C",IF(OR(AND(AVERAGE('Test Sample Data'!C106:V106)&gt;=35,AVERAGE('Control Sample Data'!C106:V106)&gt;=35),AVERAGE('Test Sample Data'!C106:V106)="N/A",AVERAGE('Control Sample Data'!C106:V106)="N/A",COUNT('Test Sample Data'!C106:V106)&lt;2),"C",IF(AND(AVERAGE('Test Sample Data'!C106:V106)&gt;=30,AVERAGE('Control Sample Data'!C106:V106)&gt;=30,OR(H106&gt;=0.05,H106="N/A")),"B",IF(OR(AND(AVERAGE('Test Sample Data'!C106:V106)&gt;=30,AVERAGE('Control Sample Data'!C106:V106)&lt;=30),AND(AVERAGE('Test Sample Data'!C106:V106)&lt;=30,AVERAGE('Control Sample Data'!C106:V106)&gt;=30)),"A","OKAY")))))</f>
        <v>C</v>
      </c>
    </row>
    <row r="107" spans="1:10" x14ac:dyDescent="0.2">
      <c r="A107" s="76" t="str">
        <f>'Transcript table'!C107</f>
        <v>HAR1A</v>
      </c>
      <c r="B107" s="81" t="s">
        <v>58</v>
      </c>
      <c r="C107" s="78" t="e">
        <f ca="1">'Data pre-processing'!CK107</f>
        <v>#DIV/0!</v>
      </c>
      <c r="D107" s="78" t="e">
        <f ca="1">'Data pre-processing'!CL107</f>
        <v>#DIV/0!</v>
      </c>
      <c r="E107" s="79" t="e">
        <f t="shared" ca="1" si="8"/>
        <v>#DIV/0!</v>
      </c>
      <c r="F107" s="79" t="e">
        <f t="shared" ca="1" si="9"/>
        <v>#DIV/0!</v>
      </c>
      <c r="G107" s="78" t="e">
        <f t="shared" ca="1" si="10"/>
        <v>#DIV/0!</v>
      </c>
      <c r="H107" s="80" t="str">
        <f ca="1">IF(ISERROR(TTEST('Data pre-processing'!AU107:BN107,'Data pre-processing'!BQ107:CJ107,2,2)),"N/A",TTEST('Data pre-processing'!AU107:BN107,'Data pre-processing'!BQ107:CJ107,2,2))</f>
        <v>N/A</v>
      </c>
      <c r="I107" s="78" t="e">
        <f t="shared" ca="1" si="11"/>
        <v>#DIV/0!</v>
      </c>
      <c r="J107" s="19" t="str">
        <f>IF(OR(ISERR(AVERAGE('Test Sample Data'!C107:V107)),ISERR(AVERAGE('Control Sample Data'!C107:V107))),"C",IF(COUNT('Test Sample Data'!C107:V107)&lt;2,"C",IF(OR(AND(AVERAGE('Test Sample Data'!C107:V107)&gt;=35,AVERAGE('Control Sample Data'!C107:V107)&gt;=35),AVERAGE('Test Sample Data'!C107:V107)="N/A",AVERAGE('Control Sample Data'!C107:V107)="N/A",COUNT('Test Sample Data'!C107:V107)&lt;2),"C",IF(AND(AVERAGE('Test Sample Data'!C107:V107)&gt;=30,AVERAGE('Control Sample Data'!C107:V107)&gt;=30,OR(H107&gt;=0.05,H107="N/A")),"B",IF(OR(AND(AVERAGE('Test Sample Data'!C107:V107)&gt;=30,AVERAGE('Control Sample Data'!C107:V107)&lt;=30),AND(AVERAGE('Test Sample Data'!C107:V107)&lt;=30,AVERAGE('Control Sample Data'!C107:V107)&gt;=30)),"A","OKAY")))))</f>
        <v>C</v>
      </c>
    </row>
    <row r="108" spans="1:10" x14ac:dyDescent="0.2">
      <c r="A108" s="76" t="str">
        <f>'Transcript table'!C108</f>
        <v>KRT18P55</v>
      </c>
      <c r="B108" s="81" t="s">
        <v>59</v>
      </c>
      <c r="C108" s="78" t="e">
        <f ca="1">'Data pre-processing'!CK108</f>
        <v>#DIV/0!</v>
      </c>
      <c r="D108" s="78" t="e">
        <f ca="1">'Data pre-processing'!CL108</f>
        <v>#DIV/0!</v>
      </c>
      <c r="E108" s="79" t="e">
        <f t="shared" ca="1" si="8"/>
        <v>#DIV/0!</v>
      </c>
      <c r="F108" s="79" t="e">
        <f t="shared" ca="1" si="9"/>
        <v>#DIV/0!</v>
      </c>
      <c r="G108" s="78" t="e">
        <f t="shared" ca="1" si="10"/>
        <v>#DIV/0!</v>
      </c>
      <c r="H108" s="80" t="str">
        <f ca="1">IF(ISERROR(TTEST('Data pre-processing'!AU108:BN108,'Data pre-processing'!BQ108:CJ108,2,2)),"N/A",TTEST('Data pre-processing'!AU108:BN108,'Data pre-processing'!BQ108:CJ108,2,2))</f>
        <v>N/A</v>
      </c>
      <c r="I108" s="78" t="e">
        <f t="shared" ca="1" si="11"/>
        <v>#DIV/0!</v>
      </c>
      <c r="J108" s="19" t="str">
        <f>IF(OR(ISERR(AVERAGE('Test Sample Data'!C108:V108)),ISERR(AVERAGE('Control Sample Data'!C108:V108))),"C",IF(COUNT('Test Sample Data'!C108:V108)&lt;2,"C",IF(OR(AND(AVERAGE('Test Sample Data'!C108:V108)&gt;=35,AVERAGE('Control Sample Data'!C108:V108)&gt;=35),AVERAGE('Test Sample Data'!C108:V108)="N/A",AVERAGE('Control Sample Data'!C108:V108)="N/A",COUNT('Test Sample Data'!C108:V108)&lt;2),"C",IF(AND(AVERAGE('Test Sample Data'!C108:V108)&gt;=30,AVERAGE('Control Sample Data'!C108:V108)&gt;=30,OR(H108&gt;=0.05,H108="N/A")),"B",IF(OR(AND(AVERAGE('Test Sample Data'!C108:V108)&gt;=30,AVERAGE('Control Sample Data'!C108:V108)&lt;=30),AND(AVERAGE('Test Sample Data'!C108:V108)&lt;=30,AVERAGE('Control Sample Data'!C108:V108)&gt;=30)),"A","OKAY")))))</f>
        <v>C</v>
      </c>
    </row>
    <row r="109" spans="1:10" x14ac:dyDescent="0.2">
      <c r="A109" s="76" t="str">
        <f>'Transcript table'!C109</f>
        <v>LINC00668</v>
      </c>
      <c r="B109" s="81" t="s">
        <v>60</v>
      </c>
      <c r="C109" s="78" t="e">
        <f ca="1">'Data pre-processing'!CK109</f>
        <v>#DIV/0!</v>
      </c>
      <c r="D109" s="78" t="e">
        <f ca="1">'Data pre-processing'!CL109</f>
        <v>#DIV/0!</v>
      </c>
      <c r="E109" s="79" t="e">
        <f t="shared" ca="1" si="8"/>
        <v>#DIV/0!</v>
      </c>
      <c r="F109" s="79" t="e">
        <f t="shared" ca="1" si="9"/>
        <v>#DIV/0!</v>
      </c>
      <c r="G109" s="78" t="e">
        <f t="shared" ca="1" si="10"/>
        <v>#DIV/0!</v>
      </c>
      <c r="H109" s="80" t="str">
        <f ca="1">IF(ISERROR(TTEST('Data pre-processing'!AU109:BN109,'Data pre-processing'!BQ109:CJ109,2,2)),"N/A",TTEST('Data pre-processing'!AU109:BN109,'Data pre-processing'!BQ109:CJ109,2,2))</f>
        <v>N/A</v>
      </c>
      <c r="I109" s="78" t="e">
        <f t="shared" ca="1" si="11"/>
        <v>#DIV/0!</v>
      </c>
      <c r="J109" s="19" t="str">
        <f>IF(OR(ISERR(AVERAGE('Test Sample Data'!C109:V109)),ISERR(AVERAGE('Control Sample Data'!C109:V109))),"C",IF(COUNT('Test Sample Data'!C109:V109)&lt;2,"C",IF(OR(AND(AVERAGE('Test Sample Data'!C109:V109)&gt;=35,AVERAGE('Control Sample Data'!C109:V109)&gt;=35),AVERAGE('Test Sample Data'!C109:V109)="N/A",AVERAGE('Control Sample Data'!C109:V109)="N/A",COUNT('Test Sample Data'!C109:V109)&lt;2),"C",IF(AND(AVERAGE('Test Sample Data'!C109:V109)&gt;=30,AVERAGE('Control Sample Data'!C109:V109)&gt;=30,OR(H109&gt;=0.05,H109="N/A")),"B",IF(OR(AND(AVERAGE('Test Sample Data'!C109:V109)&gt;=30,AVERAGE('Control Sample Data'!C109:V109)&lt;=30),AND(AVERAGE('Test Sample Data'!C109:V109)&lt;=30,AVERAGE('Control Sample Data'!C109:V109)&gt;=30)),"A","OKAY")))))</f>
        <v>C</v>
      </c>
    </row>
    <row r="110" spans="1:10" x14ac:dyDescent="0.2">
      <c r="A110" s="76" t="str">
        <f>'Transcript table'!C110</f>
        <v>GUSBP2</v>
      </c>
      <c r="B110" s="81" t="s">
        <v>61</v>
      </c>
      <c r="C110" s="78" t="e">
        <f ca="1">'Data pre-processing'!CK110</f>
        <v>#DIV/0!</v>
      </c>
      <c r="D110" s="78" t="e">
        <f ca="1">'Data pre-processing'!CL110</f>
        <v>#DIV/0!</v>
      </c>
      <c r="E110" s="79" t="e">
        <f t="shared" ca="1" si="8"/>
        <v>#DIV/0!</v>
      </c>
      <c r="F110" s="79" t="e">
        <f t="shared" ca="1" si="9"/>
        <v>#DIV/0!</v>
      </c>
      <c r="G110" s="78" t="e">
        <f t="shared" ca="1" si="10"/>
        <v>#DIV/0!</v>
      </c>
      <c r="H110" s="80" t="str">
        <f ca="1">IF(ISERROR(TTEST('Data pre-processing'!AU110:BN110,'Data pre-processing'!BQ110:CJ110,2,2)),"N/A",TTEST('Data pre-processing'!AU110:BN110,'Data pre-processing'!BQ110:CJ110,2,2))</f>
        <v>N/A</v>
      </c>
      <c r="I110" s="78" t="e">
        <f t="shared" ca="1" si="11"/>
        <v>#DIV/0!</v>
      </c>
      <c r="J110" s="19" t="str">
        <f>IF(OR(ISERR(AVERAGE('Test Sample Data'!C110:V110)),ISERR(AVERAGE('Control Sample Data'!C110:V110))),"C",IF(COUNT('Test Sample Data'!C110:V110)&lt;2,"C",IF(OR(AND(AVERAGE('Test Sample Data'!C110:V110)&gt;=35,AVERAGE('Control Sample Data'!C110:V110)&gt;=35),AVERAGE('Test Sample Data'!C110:V110)="N/A",AVERAGE('Control Sample Data'!C110:V110)="N/A",COUNT('Test Sample Data'!C110:V110)&lt;2),"C",IF(AND(AVERAGE('Test Sample Data'!C110:V110)&gt;=30,AVERAGE('Control Sample Data'!C110:V110)&gt;=30,OR(H110&gt;=0.05,H110="N/A")),"B",IF(OR(AND(AVERAGE('Test Sample Data'!C110:V110)&gt;=30,AVERAGE('Control Sample Data'!C110:V110)&lt;=30),AND(AVERAGE('Test Sample Data'!C110:V110)&lt;=30,AVERAGE('Control Sample Data'!C110:V110)&gt;=30)),"A","OKAY")))))</f>
        <v>C</v>
      </c>
    </row>
    <row r="111" spans="1:10" x14ac:dyDescent="0.2">
      <c r="A111" s="76" t="str">
        <f>'Transcript table'!C111</f>
        <v>ecCEBPA</v>
      </c>
      <c r="B111" s="81" t="s">
        <v>194</v>
      </c>
      <c r="C111" s="78" t="e">
        <f ca="1">'Data pre-processing'!CK111</f>
        <v>#DIV/0!</v>
      </c>
      <c r="D111" s="78" t="e">
        <f ca="1">'Data pre-processing'!CL111</f>
        <v>#DIV/0!</v>
      </c>
      <c r="E111" s="79" t="e">
        <f t="shared" ca="1" si="8"/>
        <v>#DIV/0!</v>
      </c>
      <c r="F111" s="79" t="e">
        <f t="shared" ca="1" si="9"/>
        <v>#DIV/0!</v>
      </c>
      <c r="G111" s="78" t="e">
        <f t="shared" ca="1" si="10"/>
        <v>#DIV/0!</v>
      </c>
      <c r="H111" s="80" t="str">
        <f ca="1">IF(ISERROR(TTEST('Data pre-processing'!AU111:BN111,'Data pre-processing'!BQ111:CJ111,2,2)),"N/A",TTEST('Data pre-processing'!AU111:BN111,'Data pre-processing'!BQ111:CJ111,2,2))</f>
        <v>N/A</v>
      </c>
      <c r="I111" s="78" t="e">
        <f t="shared" ca="1" si="11"/>
        <v>#DIV/0!</v>
      </c>
      <c r="J111" s="19" t="str">
        <f>IF(OR(ISERR(AVERAGE('Test Sample Data'!C111:V111)),ISERR(AVERAGE('Control Sample Data'!C111:V111))),"C",IF(COUNT('Test Sample Data'!C111:V111)&lt;2,"C",IF(OR(AND(AVERAGE('Test Sample Data'!C111:V111)&gt;=35,AVERAGE('Control Sample Data'!C111:V111)&gt;=35),AVERAGE('Test Sample Data'!C111:V111)="N/A",AVERAGE('Control Sample Data'!C111:V111)="N/A",COUNT('Test Sample Data'!C111:V111)&lt;2),"C",IF(AND(AVERAGE('Test Sample Data'!C111:V111)&gt;=30,AVERAGE('Control Sample Data'!C111:V111)&gt;=30,OR(H111&gt;=0.05,H111="N/A")),"B",IF(OR(AND(AVERAGE('Test Sample Data'!C111:V111)&gt;=30,AVERAGE('Control Sample Data'!C111:V111)&lt;=30),AND(AVERAGE('Test Sample Data'!C111:V111)&lt;=30,AVERAGE('Control Sample Data'!C111:V111)&gt;=30)),"A","OKAY")))))</f>
        <v>C</v>
      </c>
    </row>
    <row r="112" spans="1:10" x14ac:dyDescent="0.2">
      <c r="A112" s="76" t="str">
        <f>'Transcript table'!C112</f>
        <v>lncRNA-CTD903</v>
      </c>
      <c r="B112" s="81" t="s">
        <v>195</v>
      </c>
      <c r="C112" s="78" t="e">
        <f ca="1">'Data pre-processing'!CK112</f>
        <v>#DIV/0!</v>
      </c>
      <c r="D112" s="78" t="e">
        <f ca="1">'Data pre-processing'!CL112</f>
        <v>#DIV/0!</v>
      </c>
      <c r="E112" s="79" t="e">
        <f t="shared" ca="1" si="8"/>
        <v>#DIV/0!</v>
      </c>
      <c r="F112" s="79" t="e">
        <f t="shared" ca="1" si="9"/>
        <v>#DIV/0!</v>
      </c>
      <c r="G112" s="78" t="e">
        <f t="shared" ca="1" si="10"/>
        <v>#DIV/0!</v>
      </c>
      <c r="H112" s="80" t="str">
        <f ca="1">IF(ISERROR(TTEST('Data pre-processing'!AU112:BN112,'Data pre-processing'!BQ112:CJ112,2,2)),"N/A",TTEST('Data pre-processing'!AU112:BN112,'Data pre-processing'!BQ112:CJ112,2,2))</f>
        <v>N/A</v>
      </c>
      <c r="I112" s="78" t="e">
        <f t="shared" ca="1" si="11"/>
        <v>#DIV/0!</v>
      </c>
      <c r="J112" s="19" t="str">
        <f>IF(OR(ISERR(AVERAGE('Test Sample Data'!C112:V112)),ISERR(AVERAGE('Control Sample Data'!C112:V112))),"C",IF(COUNT('Test Sample Data'!C112:V112)&lt;2,"C",IF(OR(AND(AVERAGE('Test Sample Data'!C112:V112)&gt;=35,AVERAGE('Control Sample Data'!C112:V112)&gt;=35),AVERAGE('Test Sample Data'!C112:V112)="N/A",AVERAGE('Control Sample Data'!C112:V112)="N/A",COUNT('Test Sample Data'!C112:V112)&lt;2),"C",IF(AND(AVERAGE('Test Sample Data'!C112:V112)&gt;=30,AVERAGE('Control Sample Data'!C112:V112)&gt;=30,OR(H112&gt;=0.05,H112="N/A")),"B",IF(OR(AND(AVERAGE('Test Sample Data'!C112:V112)&gt;=30,AVERAGE('Control Sample Data'!C112:V112)&lt;=30),AND(AVERAGE('Test Sample Data'!C112:V112)&lt;=30,AVERAGE('Control Sample Data'!C112:V112)&gt;=30)),"A","OKAY")))))</f>
        <v>C</v>
      </c>
    </row>
    <row r="113" spans="1:10" x14ac:dyDescent="0.2">
      <c r="A113" s="76" t="str">
        <f>'Transcript table'!C113</f>
        <v>lncRNA-HEIH</v>
      </c>
      <c r="B113" s="81" t="s">
        <v>196</v>
      </c>
      <c r="C113" s="78" t="e">
        <f ca="1">'Data pre-processing'!CK113</f>
        <v>#DIV/0!</v>
      </c>
      <c r="D113" s="78" t="e">
        <f ca="1">'Data pre-processing'!CL113</f>
        <v>#DIV/0!</v>
      </c>
      <c r="E113" s="79" t="e">
        <f t="shared" ca="1" si="8"/>
        <v>#DIV/0!</v>
      </c>
      <c r="F113" s="79" t="e">
        <f t="shared" ca="1" si="9"/>
        <v>#DIV/0!</v>
      </c>
      <c r="G113" s="78" t="e">
        <f t="shared" ca="1" si="10"/>
        <v>#DIV/0!</v>
      </c>
      <c r="H113" s="80" t="str">
        <f ca="1">IF(ISERROR(TTEST('Data pre-processing'!AU113:BN113,'Data pre-processing'!BQ113:CJ113,2,2)),"N/A",TTEST('Data pre-processing'!AU113:BN113,'Data pre-processing'!BQ113:CJ113,2,2))</f>
        <v>N/A</v>
      </c>
      <c r="I113" s="78" t="e">
        <f t="shared" ca="1" si="11"/>
        <v>#DIV/0!</v>
      </c>
      <c r="J113" s="19" t="str">
        <f>IF(OR(ISERR(AVERAGE('Test Sample Data'!C113:V113)),ISERR(AVERAGE('Control Sample Data'!C113:V113))),"C",IF(COUNT('Test Sample Data'!C113:V113)&lt;2,"C",IF(OR(AND(AVERAGE('Test Sample Data'!C113:V113)&gt;=35,AVERAGE('Control Sample Data'!C113:V113)&gt;=35),AVERAGE('Test Sample Data'!C113:V113)="N/A",AVERAGE('Control Sample Data'!C113:V113)="N/A",COUNT('Test Sample Data'!C113:V113)&lt;2),"C",IF(AND(AVERAGE('Test Sample Data'!C113:V113)&gt;=30,AVERAGE('Control Sample Data'!C113:V113)&gt;=30,OR(H113&gt;=0.05,H113="N/A")),"B",IF(OR(AND(AVERAGE('Test Sample Data'!C113:V113)&gt;=30,AVERAGE('Control Sample Data'!C113:V113)&lt;=30),AND(AVERAGE('Test Sample Data'!C113:V113)&lt;=30,AVERAGE('Control Sample Data'!C113:V113)&gt;=30)),"A","OKAY")))))</f>
        <v>C</v>
      </c>
    </row>
    <row r="114" spans="1:10" x14ac:dyDescent="0.2">
      <c r="A114" s="76" t="str">
        <f>'Transcript table'!C114</f>
        <v>LOC100130476</v>
      </c>
      <c r="B114" s="81" t="s">
        <v>197</v>
      </c>
      <c r="C114" s="78" t="e">
        <f ca="1">'Data pre-processing'!CK114</f>
        <v>#DIV/0!</v>
      </c>
      <c r="D114" s="78" t="e">
        <f ca="1">'Data pre-processing'!CL114</f>
        <v>#DIV/0!</v>
      </c>
      <c r="E114" s="79" t="e">
        <f t="shared" ca="1" si="8"/>
        <v>#DIV/0!</v>
      </c>
      <c r="F114" s="79" t="e">
        <f t="shared" ca="1" si="9"/>
        <v>#DIV/0!</v>
      </c>
      <c r="G114" s="78" t="e">
        <f t="shared" ca="1" si="10"/>
        <v>#DIV/0!</v>
      </c>
      <c r="H114" s="80" t="str">
        <f ca="1">IF(ISERROR(TTEST('Data pre-processing'!AU114:BN114,'Data pre-processing'!BQ114:CJ114,2,2)),"N/A",TTEST('Data pre-processing'!AU114:BN114,'Data pre-processing'!BQ114:CJ114,2,2))</f>
        <v>N/A</v>
      </c>
      <c r="I114" s="78" t="e">
        <f t="shared" ca="1" si="11"/>
        <v>#DIV/0!</v>
      </c>
      <c r="J114" s="19" t="str">
        <f>IF(OR(ISERR(AVERAGE('Test Sample Data'!C114:V114)),ISERR(AVERAGE('Control Sample Data'!C114:V114))),"C",IF(COUNT('Test Sample Data'!C114:V114)&lt;2,"C",IF(OR(AND(AVERAGE('Test Sample Data'!C114:V114)&gt;=35,AVERAGE('Control Sample Data'!C114:V114)&gt;=35),AVERAGE('Test Sample Data'!C114:V114)="N/A",AVERAGE('Control Sample Data'!C114:V114)="N/A",COUNT('Test Sample Data'!C114:V114)&lt;2),"C",IF(AND(AVERAGE('Test Sample Data'!C114:V114)&gt;=30,AVERAGE('Control Sample Data'!C114:V114)&gt;=30,OR(H114&gt;=0.05,H114="N/A")),"B",IF(OR(AND(AVERAGE('Test Sample Data'!C114:V114)&gt;=30,AVERAGE('Control Sample Data'!C114:V114)&lt;=30),AND(AVERAGE('Test Sample Data'!C114:V114)&lt;=30,AVERAGE('Control Sample Data'!C114:V114)&gt;=30)),"A","OKAY")))))</f>
        <v>C</v>
      </c>
    </row>
    <row r="115" spans="1:10" x14ac:dyDescent="0.2">
      <c r="A115" s="76" t="str">
        <f>'Transcript table'!C115</f>
        <v>LOC100507537</v>
      </c>
      <c r="B115" s="81" t="s">
        <v>198</v>
      </c>
      <c r="C115" s="78" t="e">
        <f ca="1">'Data pre-processing'!CK115</f>
        <v>#DIV/0!</v>
      </c>
      <c r="D115" s="78" t="e">
        <f ca="1">'Data pre-processing'!CL115</f>
        <v>#DIV/0!</v>
      </c>
      <c r="E115" s="79" t="e">
        <f t="shared" ca="1" si="8"/>
        <v>#DIV/0!</v>
      </c>
      <c r="F115" s="79" t="e">
        <f t="shared" ca="1" si="9"/>
        <v>#DIV/0!</v>
      </c>
      <c r="G115" s="78" t="e">
        <f t="shared" ca="1" si="10"/>
        <v>#DIV/0!</v>
      </c>
      <c r="H115" s="80" t="str">
        <f ca="1">IF(ISERROR(TTEST('Data pre-processing'!AU115:BN115,'Data pre-processing'!BQ115:CJ115,2,2)),"N/A",TTEST('Data pre-processing'!AU115:BN115,'Data pre-processing'!BQ115:CJ115,2,2))</f>
        <v>N/A</v>
      </c>
      <c r="I115" s="78" t="e">
        <f t="shared" ca="1" si="11"/>
        <v>#DIV/0!</v>
      </c>
      <c r="J115" s="19" t="str">
        <f>IF(OR(ISERR(AVERAGE('Test Sample Data'!C115:V115)),ISERR(AVERAGE('Control Sample Data'!C115:V115))),"C",IF(COUNT('Test Sample Data'!C115:V115)&lt;2,"C",IF(OR(AND(AVERAGE('Test Sample Data'!C115:V115)&gt;=35,AVERAGE('Control Sample Data'!C115:V115)&gt;=35),AVERAGE('Test Sample Data'!C115:V115)="N/A",AVERAGE('Control Sample Data'!C115:V115)="N/A",COUNT('Test Sample Data'!C115:V115)&lt;2),"C",IF(AND(AVERAGE('Test Sample Data'!C115:V115)&gt;=30,AVERAGE('Control Sample Data'!C115:V115)&gt;=30,OR(H115&gt;=0.05,H115="N/A")),"B",IF(OR(AND(AVERAGE('Test Sample Data'!C115:V115)&gt;=30,AVERAGE('Control Sample Data'!C115:V115)&lt;=30),AND(AVERAGE('Test Sample Data'!C115:V115)&lt;=30,AVERAGE('Control Sample Data'!C115:V115)&gt;=30)),"A","OKAY")))))</f>
        <v>C</v>
      </c>
    </row>
    <row r="116" spans="1:10" x14ac:dyDescent="0.2">
      <c r="A116" s="76" t="str">
        <f>'Transcript table'!C116</f>
        <v>LOC100507661 </v>
      </c>
      <c r="B116" s="81" t="s">
        <v>199</v>
      </c>
      <c r="C116" s="78" t="e">
        <f ca="1">'Data pre-processing'!CK116</f>
        <v>#DIV/0!</v>
      </c>
      <c r="D116" s="78" t="e">
        <f ca="1">'Data pre-processing'!CL116</f>
        <v>#DIV/0!</v>
      </c>
      <c r="E116" s="79" t="e">
        <f t="shared" ca="1" si="8"/>
        <v>#DIV/0!</v>
      </c>
      <c r="F116" s="79" t="e">
        <f t="shared" ca="1" si="9"/>
        <v>#DIV/0!</v>
      </c>
      <c r="G116" s="78" t="e">
        <f t="shared" ca="1" si="10"/>
        <v>#DIV/0!</v>
      </c>
      <c r="H116" s="80" t="str">
        <f ca="1">IF(ISERROR(TTEST('Data pre-processing'!AU116:BN116,'Data pre-processing'!BQ116:CJ116,2,2)),"N/A",TTEST('Data pre-processing'!AU116:BN116,'Data pre-processing'!BQ116:CJ116,2,2))</f>
        <v>N/A</v>
      </c>
      <c r="I116" s="78" t="e">
        <f t="shared" ca="1" si="11"/>
        <v>#DIV/0!</v>
      </c>
      <c r="J116" s="19" t="str">
        <f>IF(OR(ISERR(AVERAGE('Test Sample Data'!C116:V116)),ISERR(AVERAGE('Control Sample Data'!C116:V116))),"C",IF(COUNT('Test Sample Data'!C116:V116)&lt;2,"C",IF(OR(AND(AVERAGE('Test Sample Data'!C116:V116)&gt;=35,AVERAGE('Control Sample Data'!C116:V116)&gt;=35),AVERAGE('Test Sample Data'!C116:V116)="N/A",AVERAGE('Control Sample Data'!C116:V116)="N/A",COUNT('Test Sample Data'!C116:V116)&lt;2),"C",IF(AND(AVERAGE('Test Sample Data'!C116:V116)&gt;=30,AVERAGE('Control Sample Data'!C116:V116)&gt;=30,OR(H116&gt;=0.05,H116="N/A")),"B",IF(OR(AND(AVERAGE('Test Sample Data'!C116:V116)&gt;=30,AVERAGE('Control Sample Data'!C116:V116)&lt;=30),AND(AVERAGE('Test Sample Data'!C116:V116)&lt;=30,AVERAGE('Control Sample Data'!C116:V116)&gt;=30)),"A","OKAY")))))</f>
        <v>C</v>
      </c>
    </row>
    <row r="117" spans="1:10" x14ac:dyDescent="0.2">
      <c r="A117" s="76" t="str">
        <f>'Transcript table'!C117</f>
        <v xml:space="preserve">LOC101054525 </v>
      </c>
      <c r="B117" s="81" t="s">
        <v>200</v>
      </c>
      <c r="C117" s="78" t="e">
        <f ca="1">'Data pre-processing'!CK117</f>
        <v>#DIV/0!</v>
      </c>
      <c r="D117" s="78" t="e">
        <f ca="1">'Data pre-processing'!CL117</f>
        <v>#DIV/0!</v>
      </c>
      <c r="E117" s="79" t="e">
        <f t="shared" ca="1" si="8"/>
        <v>#DIV/0!</v>
      </c>
      <c r="F117" s="79" t="e">
        <f t="shared" ca="1" si="9"/>
        <v>#DIV/0!</v>
      </c>
      <c r="G117" s="78" t="e">
        <f t="shared" ca="1" si="10"/>
        <v>#DIV/0!</v>
      </c>
      <c r="H117" s="80" t="str">
        <f ca="1">IF(ISERROR(TTEST('Data pre-processing'!AU117:BN117,'Data pre-processing'!BQ117:CJ117,2,2)),"N/A",TTEST('Data pre-processing'!AU117:BN117,'Data pre-processing'!BQ117:CJ117,2,2))</f>
        <v>N/A</v>
      </c>
      <c r="I117" s="78" t="e">
        <f t="shared" ca="1" si="11"/>
        <v>#DIV/0!</v>
      </c>
      <c r="J117" s="19" t="str">
        <f>IF(OR(ISERR(AVERAGE('Test Sample Data'!C117:V117)),ISERR(AVERAGE('Control Sample Data'!C117:V117))),"C",IF(COUNT('Test Sample Data'!C117:V117)&lt;2,"C",IF(OR(AND(AVERAGE('Test Sample Data'!C117:V117)&gt;=35,AVERAGE('Control Sample Data'!C117:V117)&gt;=35),AVERAGE('Test Sample Data'!C117:V117)="N/A",AVERAGE('Control Sample Data'!C117:V117)="N/A",COUNT('Test Sample Data'!C117:V117)&lt;2),"C",IF(AND(AVERAGE('Test Sample Data'!C117:V117)&gt;=30,AVERAGE('Control Sample Data'!C117:V117)&gt;=30,OR(H117&gt;=0.05,H117="N/A")),"B",IF(OR(AND(AVERAGE('Test Sample Data'!C117:V117)&gt;=30,AVERAGE('Control Sample Data'!C117:V117)&lt;=30),AND(AVERAGE('Test Sample Data'!C117:V117)&lt;=30,AVERAGE('Control Sample Data'!C117:V117)&gt;=30)),"A","OKAY")))))</f>
        <v>C</v>
      </c>
    </row>
    <row r="118" spans="1:10" x14ac:dyDescent="0.2">
      <c r="A118" s="76" t="str">
        <f>'Transcript table'!C118</f>
        <v>LOC101926975</v>
      </c>
      <c r="B118" s="81" t="s">
        <v>201</v>
      </c>
      <c r="C118" s="78" t="e">
        <f ca="1">'Data pre-processing'!CK118</f>
        <v>#DIV/0!</v>
      </c>
      <c r="D118" s="78" t="e">
        <f ca="1">'Data pre-processing'!CL118</f>
        <v>#DIV/0!</v>
      </c>
      <c r="E118" s="79" t="e">
        <f t="shared" ca="1" si="8"/>
        <v>#DIV/0!</v>
      </c>
      <c r="F118" s="79" t="e">
        <f t="shared" ca="1" si="9"/>
        <v>#DIV/0!</v>
      </c>
      <c r="G118" s="78" t="e">
        <f t="shared" ca="1" si="10"/>
        <v>#DIV/0!</v>
      </c>
      <c r="H118" s="80" t="str">
        <f ca="1">IF(ISERROR(TTEST('Data pre-processing'!AU118:BN118,'Data pre-processing'!BQ118:CJ118,2,2)),"N/A",TTEST('Data pre-processing'!AU118:BN118,'Data pre-processing'!BQ118:CJ118,2,2))</f>
        <v>N/A</v>
      </c>
      <c r="I118" s="78" t="e">
        <f t="shared" ca="1" si="11"/>
        <v>#DIV/0!</v>
      </c>
      <c r="J118" s="19" t="str">
        <f>IF(OR(ISERR(AVERAGE('Test Sample Data'!C118:V118)),ISERR(AVERAGE('Control Sample Data'!C118:V118))),"C",IF(COUNT('Test Sample Data'!C118:V118)&lt;2,"C",IF(OR(AND(AVERAGE('Test Sample Data'!C118:V118)&gt;=35,AVERAGE('Control Sample Data'!C118:V118)&gt;=35),AVERAGE('Test Sample Data'!C118:V118)="N/A",AVERAGE('Control Sample Data'!C118:V118)="N/A",COUNT('Test Sample Data'!C118:V118)&lt;2),"C",IF(AND(AVERAGE('Test Sample Data'!C118:V118)&gt;=30,AVERAGE('Control Sample Data'!C118:V118)&gt;=30,OR(H118&gt;=0.05,H118="N/A")),"B",IF(OR(AND(AVERAGE('Test Sample Data'!C118:V118)&gt;=30,AVERAGE('Control Sample Data'!C118:V118)&lt;=30),AND(AVERAGE('Test Sample Data'!C118:V118)&lt;=30,AVERAGE('Control Sample Data'!C118:V118)&gt;=30)),"A","OKAY")))))</f>
        <v>C</v>
      </c>
    </row>
    <row r="119" spans="1:10" x14ac:dyDescent="0.2">
      <c r="A119" s="76" t="str">
        <f>'Transcript table'!C119</f>
        <v>LOC102546298</v>
      </c>
      <c r="B119" s="81" t="s">
        <v>202</v>
      </c>
      <c r="C119" s="78" t="e">
        <f ca="1">'Data pre-processing'!CK119</f>
        <v>#DIV/0!</v>
      </c>
      <c r="D119" s="78" t="e">
        <f ca="1">'Data pre-processing'!CL119</f>
        <v>#DIV/0!</v>
      </c>
      <c r="E119" s="79" t="e">
        <f t="shared" ca="1" si="8"/>
        <v>#DIV/0!</v>
      </c>
      <c r="F119" s="79" t="e">
        <f t="shared" ca="1" si="9"/>
        <v>#DIV/0!</v>
      </c>
      <c r="G119" s="78" t="e">
        <f t="shared" ca="1" si="10"/>
        <v>#DIV/0!</v>
      </c>
      <c r="H119" s="80" t="str">
        <f ca="1">IF(ISERROR(TTEST('Data pre-processing'!AU119:BN119,'Data pre-processing'!BQ119:CJ119,2,2)),"N/A",TTEST('Data pre-processing'!AU119:BN119,'Data pre-processing'!BQ119:CJ119,2,2))</f>
        <v>N/A</v>
      </c>
      <c r="I119" s="78" t="e">
        <f t="shared" ca="1" si="11"/>
        <v>#DIV/0!</v>
      </c>
      <c r="J119" s="19" t="str">
        <f>IF(OR(ISERR(AVERAGE('Test Sample Data'!C119:V119)),ISERR(AVERAGE('Control Sample Data'!C119:V119))),"C",IF(COUNT('Test Sample Data'!C119:V119)&lt;2,"C",IF(OR(AND(AVERAGE('Test Sample Data'!C119:V119)&gt;=35,AVERAGE('Control Sample Data'!C119:V119)&gt;=35),AVERAGE('Test Sample Data'!C119:V119)="N/A",AVERAGE('Control Sample Data'!C119:V119)="N/A",COUNT('Test Sample Data'!C119:V119)&lt;2),"C",IF(AND(AVERAGE('Test Sample Data'!C119:V119)&gt;=30,AVERAGE('Control Sample Data'!C119:V119)&gt;=30,OR(H119&gt;=0.05,H119="N/A")),"B",IF(OR(AND(AVERAGE('Test Sample Data'!C119:V119)&gt;=30,AVERAGE('Control Sample Data'!C119:V119)&lt;=30),AND(AVERAGE('Test Sample Data'!C119:V119)&lt;=30,AVERAGE('Control Sample Data'!C119:V119)&gt;=30)),"A","OKAY")))))</f>
        <v>C</v>
      </c>
    </row>
    <row r="120" spans="1:10" x14ac:dyDescent="0.2">
      <c r="A120" s="76" t="str">
        <f>'Transcript table'!C120</f>
        <v>LSINCT5</v>
      </c>
      <c r="B120" s="81" t="s">
        <v>203</v>
      </c>
      <c r="C120" s="78" t="e">
        <f ca="1">'Data pre-processing'!CK120</f>
        <v>#DIV/0!</v>
      </c>
      <c r="D120" s="78" t="e">
        <f ca="1">'Data pre-processing'!CL120</f>
        <v>#DIV/0!</v>
      </c>
      <c r="E120" s="79" t="e">
        <f t="shared" ca="1" si="8"/>
        <v>#DIV/0!</v>
      </c>
      <c r="F120" s="79" t="e">
        <f t="shared" ca="1" si="9"/>
        <v>#DIV/0!</v>
      </c>
      <c r="G120" s="78" t="e">
        <f t="shared" ca="1" si="10"/>
        <v>#DIV/0!</v>
      </c>
      <c r="H120" s="80" t="str">
        <f ca="1">IF(ISERROR(TTEST('Data pre-processing'!AU120:BN120,'Data pre-processing'!BQ120:CJ120,2,2)),"N/A",TTEST('Data pre-processing'!AU120:BN120,'Data pre-processing'!BQ120:CJ120,2,2))</f>
        <v>N/A</v>
      </c>
      <c r="I120" s="78" t="e">
        <f t="shared" ca="1" si="11"/>
        <v>#DIV/0!</v>
      </c>
      <c r="J120" s="19" t="str">
        <f>IF(OR(ISERR(AVERAGE('Test Sample Data'!C120:V120)),ISERR(AVERAGE('Control Sample Data'!C120:V120))),"C",IF(COUNT('Test Sample Data'!C120:V120)&lt;2,"C",IF(OR(AND(AVERAGE('Test Sample Data'!C120:V120)&gt;=35,AVERAGE('Control Sample Data'!C120:V120)&gt;=35),AVERAGE('Test Sample Data'!C120:V120)="N/A",AVERAGE('Control Sample Data'!C120:V120)="N/A",COUNT('Test Sample Data'!C120:V120)&lt;2),"C",IF(AND(AVERAGE('Test Sample Data'!C120:V120)&gt;=30,AVERAGE('Control Sample Data'!C120:V120)&gt;=30,OR(H120&gt;=0.05,H120="N/A")),"B",IF(OR(AND(AVERAGE('Test Sample Data'!C120:V120)&gt;=30,AVERAGE('Control Sample Data'!C120:V120)&lt;=30),AND(AVERAGE('Test Sample Data'!C120:V120)&lt;=30,AVERAGE('Control Sample Data'!C120:V120)&gt;=30)),"A","OKAY")))))</f>
        <v>C</v>
      </c>
    </row>
    <row r="121" spans="1:10" x14ac:dyDescent="0.2">
      <c r="A121" s="76" t="str">
        <f>'Transcript table'!C121</f>
        <v>LUNAR1</v>
      </c>
      <c r="B121" s="81" t="s">
        <v>204</v>
      </c>
      <c r="C121" s="78" t="e">
        <f ca="1">'Data pre-processing'!CK121</f>
        <v>#DIV/0!</v>
      </c>
      <c r="D121" s="78" t="e">
        <f ca="1">'Data pre-processing'!CL121</f>
        <v>#DIV/0!</v>
      </c>
      <c r="E121" s="79" t="e">
        <f t="shared" ca="1" si="8"/>
        <v>#DIV/0!</v>
      </c>
      <c r="F121" s="79" t="e">
        <f t="shared" ca="1" si="9"/>
        <v>#DIV/0!</v>
      </c>
      <c r="G121" s="78" t="e">
        <f t="shared" ca="1" si="10"/>
        <v>#DIV/0!</v>
      </c>
      <c r="H121" s="80" t="str">
        <f ca="1">IF(ISERROR(TTEST('Data pre-processing'!AU121:BN121,'Data pre-processing'!BQ121:CJ121,2,2)),"N/A",TTEST('Data pre-processing'!AU121:BN121,'Data pre-processing'!BQ121:CJ121,2,2))</f>
        <v>N/A</v>
      </c>
      <c r="I121" s="78" t="e">
        <f t="shared" ca="1" si="11"/>
        <v>#DIV/0!</v>
      </c>
      <c r="J121" s="19" t="str">
        <f>IF(OR(ISERR(AVERAGE('Test Sample Data'!C121:V121)),ISERR(AVERAGE('Control Sample Data'!C121:V121))),"C",IF(COUNT('Test Sample Data'!C121:V121)&lt;2,"C",IF(OR(AND(AVERAGE('Test Sample Data'!C121:V121)&gt;=35,AVERAGE('Control Sample Data'!C121:V121)&gt;=35),AVERAGE('Test Sample Data'!C121:V121)="N/A",AVERAGE('Control Sample Data'!C121:V121)="N/A",COUNT('Test Sample Data'!C121:V121)&lt;2),"C",IF(AND(AVERAGE('Test Sample Data'!C121:V121)&gt;=30,AVERAGE('Control Sample Data'!C121:V121)&gt;=30,OR(H121&gt;=0.05,H121="N/A")),"B",IF(OR(AND(AVERAGE('Test Sample Data'!C121:V121)&gt;=30,AVERAGE('Control Sample Data'!C121:V121)&lt;=30),AND(AVERAGE('Test Sample Data'!C121:V121)&lt;=30,AVERAGE('Control Sample Data'!C121:V121)&gt;=30)),"A","OKAY")))))</f>
        <v>C</v>
      </c>
    </row>
    <row r="122" spans="1:10" x14ac:dyDescent="0.2">
      <c r="A122" s="76" t="str">
        <f>'Transcript table'!C122</f>
        <v>M18204</v>
      </c>
      <c r="B122" s="81" t="s">
        <v>205</v>
      </c>
      <c r="C122" s="78" t="e">
        <f ca="1">'Data pre-processing'!CK122</f>
        <v>#DIV/0!</v>
      </c>
      <c r="D122" s="78" t="e">
        <f ca="1">'Data pre-processing'!CL122</f>
        <v>#DIV/0!</v>
      </c>
      <c r="E122" s="79" t="e">
        <f t="shared" ca="1" si="8"/>
        <v>#DIV/0!</v>
      </c>
      <c r="F122" s="79" t="e">
        <f t="shared" ca="1" si="9"/>
        <v>#DIV/0!</v>
      </c>
      <c r="G122" s="78" t="e">
        <f t="shared" ca="1" si="10"/>
        <v>#DIV/0!</v>
      </c>
      <c r="H122" s="80" t="str">
        <f ca="1">IF(ISERROR(TTEST('Data pre-processing'!AU122:BN122,'Data pre-processing'!BQ122:CJ122,2,2)),"N/A",TTEST('Data pre-processing'!AU122:BN122,'Data pre-processing'!BQ122:CJ122,2,2))</f>
        <v>N/A</v>
      </c>
      <c r="I122" s="78" t="e">
        <f t="shared" ca="1" si="11"/>
        <v>#DIV/0!</v>
      </c>
      <c r="J122" s="19" t="str">
        <f>IF(OR(ISERR(AVERAGE('Test Sample Data'!C122:V122)),ISERR(AVERAGE('Control Sample Data'!C122:V122))),"C",IF(COUNT('Test Sample Data'!C122:V122)&lt;2,"C",IF(OR(AND(AVERAGE('Test Sample Data'!C122:V122)&gt;=35,AVERAGE('Control Sample Data'!C122:V122)&gt;=35),AVERAGE('Test Sample Data'!C122:V122)="N/A",AVERAGE('Control Sample Data'!C122:V122)="N/A",COUNT('Test Sample Data'!C122:V122)&lt;2),"C",IF(AND(AVERAGE('Test Sample Data'!C122:V122)&gt;=30,AVERAGE('Control Sample Data'!C122:V122)&gt;=30,OR(H122&gt;=0.05,H122="N/A")),"B",IF(OR(AND(AVERAGE('Test Sample Data'!C122:V122)&gt;=30,AVERAGE('Control Sample Data'!C122:V122)&lt;=30),AND(AVERAGE('Test Sample Data'!C122:V122)&lt;=30,AVERAGE('Control Sample Data'!C122:V122)&gt;=30)),"A","OKAY")))))</f>
        <v>C</v>
      </c>
    </row>
    <row r="123" spans="1:10" x14ac:dyDescent="0.2">
      <c r="A123" s="76" t="str">
        <f>'Transcript table'!C123</f>
        <v>MAFTRR</v>
      </c>
      <c r="B123" s="81" t="s">
        <v>62</v>
      </c>
      <c r="C123" s="78" t="e">
        <f ca="1">'Data pre-processing'!CK123</f>
        <v>#DIV/0!</v>
      </c>
      <c r="D123" s="78" t="e">
        <f ca="1">'Data pre-processing'!CL123</f>
        <v>#DIV/0!</v>
      </c>
      <c r="E123" s="79" t="e">
        <f t="shared" ca="1" si="8"/>
        <v>#DIV/0!</v>
      </c>
      <c r="F123" s="79" t="e">
        <f t="shared" ca="1" si="9"/>
        <v>#DIV/0!</v>
      </c>
      <c r="G123" s="78" t="e">
        <f t="shared" ca="1" si="10"/>
        <v>#DIV/0!</v>
      </c>
      <c r="H123" s="80" t="str">
        <f ca="1">IF(ISERROR(TTEST('Data pre-processing'!AU123:BN123,'Data pre-processing'!BQ123:CJ123,2,2)),"N/A",TTEST('Data pre-processing'!AU123:BN123,'Data pre-processing'!BQ123:CJ123,2,2))</f>
        <v>N/A</v>
      </c>
      <c r="I123" s="78" t="e">
        <f t="shared" ca="1" si="11"/>
        <v>#DIV/0!</v>
      </c>
      <c r="J123" s="19" t="str">
        <f>IF(OR(ISERR(AVERAGE('Test Sample Data'!C123:V123)),ISERR(AVERAGE('Control Sample Data'!C123:V123))),"C",IF(COUNT('Test Sample Data'!C123:V123)&lt;2,"C",IF(OR(AND(AVERAGE('Test Sample Data'!C123:V123)&gt;=35,AVERAGE('Control Sample Data'!C123:V123)&gt;=35),AVERAGE('Test Sample Data'!C123:V123)="N/A",AVERAGE('Control Sample Data'!C123:V123)="N/A",COUNT('Test Sample Data'!C123:V123)&lt;2),"C",IF(AND(AVERAGE('Test Sample Data'!C123:V123)&gt;=30,AVERAGE('Control Sample Data'!C123:V123)&gt;=30,OR(H123&gt;=0.05,H123="N/A")),"B",IF(OR(AND(AVERAGE('Test Sample Data'!C123:V123)&gt;=30,AVERAGE('Control Sample Data'!C123:V123)&lt;=30),AND(AVERAGE('Test Sample Data'!C123:V123)&lt;=30,AVERAGE('Control Sample Data'!C123:V123)&gt;=30)),"A","OKAY")))))</f>
        <v>C</v>
      </c>
    </row>
    <row r="124" spans="1:10" x14ac:dyDescent="0.2">
      <c r="A124" s="76" t="str">
        <f>'Transcript table'!C124</f>
        <v>MALAT1</v>
      </c>
      <c r="B124" s="81" t="s">
        <v>63</v>
      </c>
      <c r="C124" s="78" t="e">
        <f ca="1">'Data pre-processing'!CK124</f>
        <v>#DIV/0!</v>
      </c>
      <c r="D124" s="78" t="e">
        <f ca="1">'Data pre-processing'!CL124</f>
        <v>#DIV/0!</v>
      </c>
      <c r="E124" s="79" t="e">
        <f t="shared" ca="1" si="8"/>
        <v>#DIV/0!</v>
      </c>
      <c r="F124" s="79" t="e">
        <f t="shared" ca="1" si="9"/>
        <v>#DIV/0!</v>
      </c>
      <c r="G124" s="78" t="e">
        <f t="shared" ca="1" si="10"/>
        <v>#DIV/0!</v>
      </c>
      <c r="H124" s="80" t="str">
        <f ca="1">IF(ISERROR(TTEST('Data pre-processing'!AU124:BN124,'Data pre-processing'!BQ124:CJ124,2,2)),"N/A",TTEST('Data pre-processing'!AU124:BN124,'Data pre-processing'!BQ124:CJ124,2,2))</f>
        <v>N/A</v>
      </c>
      <c r="I124" s="78" t="e">
        <f t="shared" ca="1" si="11"/>
        <v>#DIV/0!</v>
      </c>
      <c r="J124" s="19" t="str">
        <f>IF(OR(ISERR(AVERAGE('Test Sample Data'!C124:V124)),ISERR(AVERAGE('Control Sample Data'!C124:V124))),"C",IF(COUNT('Test Sample Data'!C124:V124)&lt;2,"C",IF(OR(AND(AVERAGE('Test Sample Data'!C124:V124)&gt;=35,AVERAGE('Control Sample Data'!C124:V124)&gt;=35),AVERAGE('Test Sample Data'!C124:V124)="N/A",AVERAGE('Control Sample Data'!C124:V124)="N/A",COUNT('Test Sample Data'!C124:V124)&lt;2),"C",IF(AND(AVERAGE('Test Sample Data'!C124:V124)&gt;=30,AVERAGE('Control Sample Data'!C124:V124)&gt;=30,OR(H124&gt;=0.05,H124="N/A")),"B",IF(OR(AND(AVERAGE('Test Sample Data'!C124:V124)&gt;=30,AVERAGE('Control Sample Data'!C124:V124)&lt;=30),AND(AVERAGE('Test Sample Data'!C124:V124)&lt;=30,AVERAGE('Control Sample Data'!C124:V124)&gt;=30)),"A","OKAY")))))</f>
        <v>C</v>
      </c>
    </row>
    <row r="125" spans="1:10" x14ac:dyDescent="0.2">
      <c r="A125" s="76" t="str">
        <f>'Transcript table'!C125</f>
        <v>MEG8</v>
      </c>
      <c r="B125" s="81" t="s">
        <v>64</v>
      </c>
      <c r="C125" s="78" t="e">
        <f ca="1">'Data pre-processing'!CK125</f>
        <v>#DIV/0!</v>
      </c>
      <c r="D125" s="78" t="e">
        <f ca="1">'Data pre-processing'!CL125</f>
        <v>#DIV/0!</v>
      </c>
      <c r="E125" s="79" t="e">
        <f t="shared" ca="1" si="8"/>
        <v>#DIV/0!</v>
      </c>
      <c r="F125" s="79" t="e">
        <f t="shared" ca="1" si="9"/>
        <v>#DIV/0!</v>
      </c>
      <c r="G125" s="78" t="e">
        <f t="shared" ca="1" si="10"/>
        <v>#DIV/0!</v>
      </c>
      <c r="H125" s="80" t="str">
        <f ca="1">IF(ISERROR(TTEST('Data pre-processing'!AU125:BN125,'Data pre-processing'!BQ125:CJ125,2,2)),"N/A",TTEST('Data pre-processing'!AU125:BN125,'Data pre-processing'!BQ125:CJ125,2,2))</f>
        <v>N/A</v>
      </c>
      <c r="I125" s="78" t="e">
        <f t="shared" ca="1" si="11"/>
        <v>#DIV/0!</v>
      </c>
      <c r="J125" s="19" t="str">
        <f>IF(OR(ISERR(AVERAGE('Test Sample Data'!C125:V125)),ISERR(AVERAGE('Control Sample Data'!C125:V125))),"C",IF(COUNT('Test Sample Data'!C125:V125)&lt;2,"C",IF(OR(AND(AVERAGE('Test Sample Data'!C125:V125)&gt;=35,AVERAGE('Control Sample Data'!C125:V125)&gt;=35),AVERAGE('Test Sample Data'!C125:V125)="N/A",AVERAGE('Control Sample Data'!C125:V125)="N/A",COUNT('Test Sample Data'!C125:V125)&lt;2),"C",IF(AND(AVERAGE('Test Sample Data'!C125:V125)&gt;=30,AVERAGE('Control Sample Data'!C125:V125)&gt;=30,OR(H125&gt;=0.05,H125="N/A")),"B",IF(OR(AND(AVERAGE('Test Sample Data'!C125:V125)&gt;=30,AVERAGE('Control Sample Data'!C125:V125)&lt;=30),AND(AVERAGE('Test Sample Data'!C125:V125)&lt;=30,AVERAGE('Control Sample Data'!C125:V125)&gt;=30)),"A","OKAY")))))</f>
        <v>C</v>
      </c>
    </row>
    <row r="126" spans="1:10" x14ac:dyDescent="0.2">
      <c r="A126" s="76" t="str">
        <f>'Transcript table'!C126</f>
        <v>MEG9</v>
      </c>
      <c r="B126" s="81" t="s">
        <v>65</v>
      </c>
      <c r="C126" s="78" t="e">
        <f ca="1">'Data pre-processing'!CK126</f>
        <v>#DIV/0!</v>
      </c>
      <c r="D126" s="78" t="e">
        <f ca="1">'Data pre-processing'!CL126</f>
        <v>#DIV/0!</v>
      </c>
      <c r="E126" s="79" t="e">
        <f t="shared" ca="1" si="8"/>
        <v>#DIV/0!</v>
      </c>
      <c r="F126" s="79" t="e">
        <f t="shared" ca="1" si="9"/>
        <v>#DIV/0!</v>
      </c>
      <c r="G126" s="78" t="e">
        <f t="shared" ca="1" si="10"/>
        <v>#DIV/0!</v>
      </c>
      <c r="H126" s="80" t="str">
        <f ca="1">IF(ISERROR(TTEST('Data pre-processing'!AU126:BN126,'Data pre-processing'!BQ126:CJ126,2,2)),"N/A",TTEST('Data pre-processing'!AU126:BN126,'Data pre-processing'!BQ126:CJ126,2,2))</f>
        <v>N/A</v>
      </c>
      <c r="I126" s="78" t="e">
        <f t="shared" ca="1" si="11"/>
        <v>#DIV/0!</v>
      </c>
      <c r="J126" s="19" t="str">
        <f>IF(OR(ISERR(AVERAGE('Test Sample Data'!C126:V126)),ISERR(AVERAGE('Control Sample Data'!C126:V126))),"C",IF(COUNT('Test Sample Data'!C126:V126)&lt;2,"C",IF(OR(AND(AVERAGE('Test Sample Data'!C126:V126)&gt;=35,AVERAGE('Control Sample Data'!C126:V126)&gt;=35),AVERAGE('Test Sample Data'!C126:V126)="N/A",AVERAGE('Control Sample Data'!C126:V126)="N/A",COUNT('Test Sample Data'!C126:V126)&lt;2),"C",IF(AND(AVERAGE('Test Sample Data'!C126:V126)&gt;=30,AVERAGE('Control Sample Data'!C126:V126)&gt;=30,OR(H126&gt;=0.05,H126="N/A")),"B",IF(OR(AND(AVERAGE('Test Sample Data'!C126:V126)&gt;=30,AVERAGE('Control Sample Data'!C126:V126)&lt;=30),AND(AVERAGE('Test Sample Data'!C126:V126)&lt;=30,AVERAGE('Control Sample Data'!C126:V126)&gt;=30)),"A","OKAY")))))</f>
        <v>C</v>
      </c>
    </row>
    <row r="127" spans="1:10" x14ac:dyDescent="0.2">
      <c r="A127" s="76" t="str">
        <f>'Transcript table'!C127</f>
        <v>MESTIT1</v>
      </c>
      <c r="B127" s="81" t="s">
        <v>66</v>
      </c>
      <c r="C127" s="78" t="e">
        <f ca="1">'Data pre-processing'!CK127</f>
        <v>#DIV/0!</v>
      </c>
      <c r="D127" s="78" t="e">
        <f ca="1">'Data pre-processing'!CL127</f>
        <v>#DIV/0!</v>
      </c>
      <c r="E127" s="79" t="e">
        <f t="shared" ca="1" si="8"/>
        <v>#DIV/0!</v>
      </c>
      <c r="F127" s="79" t="e">
        <f t="shared" ca="1" si="9"/>
        <v>#DIV/0!</v>
      </c>
      <c r="G127" s="78" t="e">
        <f t="shared" ca="1" si="10"/>
        <v>#DIV/0!</v>
      </c>
      <c r="H127" s="80" t="str">
        <f ca="1">IF(ISERROR(TTEST('Data pre-processing'!AU127:BN127,'Data pre-processing'!BQ127:CJ127,2,2)),"N/A",TTEST('Data pre-processing'!AU127:BN127,'Data pre-processing'!BQ127:CJ127,2,2))</f>
        <v>N/A</v>
      </c>
      <c r="I127" s="78" t="e">
        <f t="shared" ca="1" si="11"/>
        <v>#DIV/0!</v>
      </c>
      <c r="J127" s="19" t="str">
        <f>IF(OR(ISERR(AVERAGE('Test Sample Data'!C127:V127)),ISERR(AVERAGE('Control Sample Data'!C127:V127))),"C",IF(COUNT('Test Sample Data'!C127:V127)&lt;2,"C",IF(OR(AND(AVERAGE('Test Sample Data'!C127:V127)&gt;=35,AVERAGE('Control Sample Data'!C127:V127)&gt;=35),AVERAGE('Test Sample Data'!C127:V127)="N/A",AVERAGE('Control Sample Data'!C127:V127)="N/A",COUNT('Test Sample Data'!C127:V127)&lt;2),"C",IF(AND(AVERAGE('Test Sample Data'!C127:V127)&gt;=30,AVERAGE('Control Sample Data'!C127:V127)&gt;=30,OR(H127&gt;=0.05,H127="N/A")),"B",IF(OR(AND(AVERAGE('Test Sample Data'!C127:V127)&gt;=30,AVERAGE('Control Sample Data'!C127:V127)&lt;=30),AND(AVERAGE('Test Sample Data'!C127:V127)&lt;=30,AVERAGE('Control Sample Data'!C127:V127)&gt;=30)),"A","OKAY")))))</f>
        <v>C</v>
      </c>
    </row>
    <row r="128" spans="1:10" x14ac:dyDescent="0.2">
      <c r="A128" s="76" t="str">
        <f>'Transcript table'!C128</f>
        <v>MHRT</v>
      </c>
      <c r="B128" s="81" t="s">
        <v>67</v>
      </c>
      <c r="C128" s="78" t="e">
        <f ca="1">'Data pre-processing'!CK128</f>
        <v>#DIV/0!</v>
      </c>
      <c r="D128" s="78" t="e">
        <f ca="1">'Data pre-processing'!CL128</f>
        <v>#DIV/0!</v>
      </c>
      <c r="E128" s="79" t="e">
        <f t="shared" ca="1" si="8"/>
        <v>#DIV/0!</v>
      </c>
      <c r="F128" s="79" t="e">
        <f t="shared" ca="1" si="9"/>
        <v>#DIV/0!</v>
      </c>
      <c r="G128" s="78" t="e">
        <f t="shared" ca="1" si="10"/>
        <v>#DIV/0!</v>
      </c>
      <c r="H128" s="80" t="str">
        <f ca="1">IF(ISERROR(TTEST('Data pre-processing'!AU128:BN128,'Data pre-processing'!BQ128:CJ128,2,2)),"N/A",TTEST('Data pre-processing'!AU128:BN128,'Data pre-processing'!BQ128:CJ128,2,2))</f>
        <v>N/A</v>
      </c>
      <c r="I128" s="78" t="e">
        <f t="shared" ca="1" si="11"/>
        <v>#DIV/0!</v>
      </c>
      <c r="J128" s="19" t="str">
        <f>IF(OR(ISERR(AVERAGE('Test Sample Data'!C128:V128)),ISERR(AVERAGE('Control Sample Data'!C128:V128))),"C",IF(COUNT('Test Sample Data'!C128:V128)&lt;2,"C",IF(OR(AND(AVERAGE('Test Sample Data'!C128:V128)&gt;=35,AVERAGE('Control Sample Data'!C128:V128)&gt;=35),AVERAGE('Test Sample Data'!C128:V128)="N/A",AVERAGE('Control Sample Data'!C128:V128)="N/A",COUNT('Test Sample Data'!C128:V128)&lt;2),"C",IF(AND(AVERAGE('Test Sample Data'!C128:V128)&gt;=30,AVERAGE('Control Sample Data'!C128:V128)&gt;=30,OR(H128&gt;=0.05,H128="N/A")),"B",IF(OR(AND(AVERAGE('Test Sample Data'!C128:V128)&gt;=30,AVERAGE('Control Sample Data'!C128:V128)&lt;=30),AND(AVERAGE('Test Sample Data'!C128:V128)&lt;=30,AVERAGE('Control Sample Data'!C128:V128)&gt;=30)),"A","OKAY")))))</f>
        <v>C</v>
      </c>
    </row>
    <row r="129" spans="1:10" x14ac:dyDescent="0.2">
      <c r="A129" s="76" t="str">
        <f>'Transcript table'!C129</f>
        <v>MINA</v>
      </c>
      <c r="B129" s="81" t="s">
        <v>68</v>
      </c>
      <c r="C129" s="78" t="e">
        <f ca="1">'Data pre-processing'!CK129</f>
        <v>#DIV/0!</v>
      </c>
      <c r="D129" s="78" t="e">
        <f ca="1">'Data pre-processing'!CL129</f>
        <v>#DIV/0!</v>
      </c>
      <c r="E129" s="79" t="e">
        <f t="shared" ca="1" si="8"/>
        <v>#DIV/0!</v>
      </c>
      <c r="F129" s="79" t="e">
        <f t="shared" ca="1" si="9"/>
        <v>#DIV/0!</v>
      </c>
      <c r="G129" s="78" t="e">
        <f t="shared" ca="1" si="10"/>
        <v>#DIV/0!</v>
      </c>
      <c r="H129" s="80" t="str">
        <f ca="1">IF(ISERROR(TTEST('Data pre-processing'!AU129:BN129,'Data pre-processing'!BQ129:CJ129,2,2)),"N/A",TTEST('Data pre-processing'!AU129:BN129,'Data pre-processing'!BQ129:CJ129,2,2))</f>
        <v>N/A</v>
      </c>
      <c r="I129" s="78" t="e">
        <f t="shared" ca="1" si="11"/>
        <v>#DIV/0!</v>
      </c>
      <c r="J129" s="19" t="str">
        <f>IF(OR(ISERR(AVERAGE('Test Sample Data'!C129:V129)),ISERR(AVERAGE('Control Sample Data'!C129:V129))),"C",IF(COUNT('Test Sample Data'!C129:V129)&lt;2,"C",IF(OR(AND(AVERAGE('Test Sample Data'!C129:V129)&gt;=35,AVERAGE('Control Sample Data'!C129:V129)&gt;=35),AVERAGE('Test Sample Data'!C129:V129)="N/A",AVERAGE('Control Sample Data'!C129:V129)="N/A",COUNT('Test Sample Data'!C129:V129)&lt;2),"C",IF(AND(AVERAGE('Test Sample Data'!C129:V129)&gt;=30,AVERAGE('Control Sample Data'!C129:V129)&gt;=30,OR(H129&gt;=0.05,H129="N/A")),"B",IF(OR(AND(AVERAGE('Test Sample Data'!C129:V129)&gt;=30,AVERAGE('Control Sample Data'!C129:V129)&lt;=30),AND(AVERAGE('Test Sample Data'!C129:V129)&lt;=30,AVERAGE('Control Sample Data'!C129:V129)&gt;=30)),"A","OKAY")))))</f>
        <v>C</v>
      </c>
    </row>
    <row r="130" spans="1:10" x14ac:dyDescent="0.2">
      <c r="A130" s="76" t="str">
        <f>'Transcript table'!C130</f>
        <v>MIR100HG</v>
      </c>
      <c r="B130" s="81" t="s">
        <v>69</v>
      </c>
      <c r="C130" s="78" t="e">
        <f ca="1">'Data pre-processing'!CK130</f>
        <v>#DIV/0!</v>
      </c>
      <c r="D130" s="78" t="e">
        <f ca="1">'Data pre-processing'!CL130</f>
        <v>#DIV/0!</v>
      </c>
      <c r="E130" s="79" t="e">
        <f t="shared" ca="1" si="8"/>
        <v>#DIV/0!</v>
      </c>
      <c r="F130" s="79" t="e">
        <f t="shared" ca="1" si="9"/>
        <v>#DIV/0!</v>
      </c>
      <c r="G130" s="78" t="e">
        <f t="shared" ca="1" si="10"/>
        <v>#DIV/0!</v>
      </c>
      <c r="H130" s="80" t="str">
        <f ca="1">IF(ISERROR(TTEST('Data pre-processing'!AU130:BN130,'Data pre-processing'!BQ130:CJ130,2,2)),"N/A",TTEST('Data pre-processing'!AU130:BN130,'Data pre-processing'!BQ130:CJ130,2,2))</f>
        <v>N/A</v>
      </c>
      <c r="I130" s="78" t="e">
        <f t="shared" ca="1" si="11"/>
        <v>#DIV/0!</v>
      </c>
      <c r="J130" s="19" t="str">
        <f>IF(OR(ISERR(AVERAGE('Test Sample Data'!C130:V130)),ISERR(AVERAGE('Control Sample Data'!C130:V130))),"C",IF(COUNT('Test Sample Data'!C130:V130)&lt;2,"C",IF(OR(AND(AVERAGE('Test Sample Data'!C130:V130)&gt;=35,AVERAGE('Control Sample Data'!C130:V130)&gt;=35),AVERAGE('Test Sample Data'!C130:V130)="N/A",AVERAGE('Control Sample Data'!C130:V130)="N/A",COUNT('Test Sample Data'!C130:V130)&lt;2),"C",IF(AND(AVERAGE('Test Sample Data'!C130:V130)&gt;=30,AVERAGE('Control Sample Data'!C130:V130)&gt;=30,OR(H130&gt;=0.05,H130="N/A")),"B",IF(OR(AND(AVERAGE('Test Sample Data'!C130:V130)&gt;=30,AVERAGE('Control Sample Data'!C130:V130)&lt;=30),AND(AVERAGE('Test Sample Data'!C130:V130)&lt;=30,AVERAGE('Control Sample Data'!C130:V130)&gt;=30)),"A","OKAY")))))</f>
        <v>C</v>
      </c>
    </row>
    <row r="131" spans="1:10" x14ac:dyDescent="0.2">
      <c r="A131" s="76" t="str">
        <f>'Transcript table'!C131</f>
        <v>MIR155HG</v>
      </c>
      <c r="B131" s="81" t="s">
        <v>70</v>
      </c>
      <c r="C131" s="78" t="e">
        <f ca="1">'Data pre-processing'!CK131</f>
        <v>#DIV/0!</v>
      </c>
      <c r="D131" s="78" t="e">
        <f ca="1">'Data pre-processing'!CL131</f>
        <v>#DIV/0!</v>
      </c>
      <c r="E131" s="79" t="e">
        <f t="shared" ca="1" si="8"/>
        <v>#DIV/0!</v>
      </c>
      <c r="F131" s="79" t="e">
        <f t="shared" ca="1" si="9"/>
        <v>#DIV/0!</v>
      </c>
      <c r="G131" s="78" t="e">
        <f t="shared" ca="1" si="10"/>
        <v>#DIV/0!</v>
      </c>
      <c r="H131" s="80" t="str">
        <f ca="1">IF(ISERROR(TTEST('Data pre-processing'!AU131:BN131,'Data pre-processing'!BQ131:CJ131,2,2)),"N/A",TTEST('Data pre-processing'!AU131:BN131,'Data pre-processing'!BQ131:CJ131,2,2))</f>
        <v>N/A</v>
      </c>
      <c r="I131" s="78" t="e">
        <f t="shared" ca="1" si="11"/>
        <v>#DIV/0!</v>
      </c>
      <c r="J131" s="19" t="str">
        <f>IF(OR(ISERR(AVERAGE('Test Sample Data'!C131:V131)),ISERR(AVERAGE('Control Sample Data'!C131:V131))),"C",IF(COUNT('Test Sample Data'!C131:V131)&lt;2,"C",IF(OR(AND(AVERAGE('Test Sample Data'!C131:V131)&gt;=35,AVERAGE('Control Sample Data'!C131:V131)&gt;=35),AVERAGE('Test Sample Data'!C131:V131)="N/A",AVERAGE('Control Sample Data'!C131:V131)="N/A",COUNT('Test Sample Data'!C131:V131)&lt;2),"C",IF(AND(AVERAGE('Test Sample Data'!C131:V131)&gt;=30,AVERAGE('Control Sample Data'!C131:V131)&gt;=30,OR(H131&gt;=0.05,H131="N/A")),"B",IF(OR(AND(AVERAGE('Test Sample Data'!C131:V131)&gt;=30,AVERAGE('Control Sample Data'!C131:V131)&lt;=30),AND(AVERAGE('Test Sample Data'!C131:V131)&lt;=30,AVERAGE('Control Sample Data'!C131:V131)&gt;=30)),"A","OKAY")))))</f>
        <v>C</v>
      </c>
    </row>
    <row r="132" spans="1:10" x14ac:dyDescent="0.2">
      <c r="A132" s="76" t="str">
        <f>'Transcript table'!C132</f>
        <v>MIR222HG</v>
      </c>
      <c r="B132" s="81" t="s">
        <v>71</v>
      </c>
      <c r="C132" s="78" t="e">
        <f ca="1">'Data pre-processing'!CK132</f>
        <v>#DIV/0!</v>
      </c>
      <c r="D132" s="78" t="e">
        <f ca="1">'Data pre-processing'!CL132</f>
        <v>#DIV/0!</v>
      </c>
      <c r="E132" s="79" t="e">
        <f t="shared" ca="1" si="8"/>
        <v>#DIV/0!</v>
      </c>
      <c r="F132" s="79" t="e">
        <f t="shared" ca="1" si="9"/>
        <v>#DIV/0!</v>
      </c>
      <c r="G132" s="78" t="e">
        <f t="shared" ca="1" si="10"/>
        <v>#DIV/0!</v>
      </c>
      <c r="H132" s="80" t="str">
        <f ca="1">IF(ISERROR(TTEST('Data pre-processing'!AU132:BN132,'Data pre-processing'!BQ132:CJ132,2,2)),"N/A",TTEST('Data pre-processing'!AU132:BN132,'Data pre-processing'!BQ132:CJ132,2,2))</f>
        <v>N/A</v>
      </c>
      <c r="I132" s="78" t="e">
        <f t="shared" ca="1" si="11"/>
        <v>#DIV/0!</v>
      </c>
      <c r="J132" s="19" t="str">
        <f>IF(OR(ISERR(AVERAGE('Test Sample Data'!C132:V132)),ISERR(AVERAGE('Control Sample Data'!C132:V132))),"C",IF(COUNT('Test Sample Data'!C132:V132)&lt;2,"C",IF(OR(AND(AVERAGE('Test Sample Data'!C132:V132)&gt;=35,AVERAGE('Control Sample Data'!C132:V132)&gt;=35),AVERAGE('Test Sample Data'!C132:V132)="N/A",AVERAGE('Control Sample Data'!C132:V132)="N/A",COUNT('Test Sample Data'!C132:V132)&lt;2),"C",IF(AND(AVERAGE('Test Sample Data'!C132:V132)&gt;=30,AVERAGE('Control Sample Data'!C132:V132)&gt;=30,OR(H132&gt;=0.05,H132="N/A")),"B",IF(OR(AND(AVERAGE('Test Sample Data'!C132:V132)&gt;=30,AVERAGE('Control Sample Data'!C132:V132)&lt;=30),AND(AVERAGE('Test Sample Data'!C132:V132)&lt;=30,AVERAGE('Control Sample Data'!C132:V132)&gt;=30)),"A","OKAY")))))</f>
        <v>C</v>
      </c>
    </row>
    <row r="133" spans="1:10" x14ac:dyDescent="0.2">
      <c r="A133" s="76" t="str">
        <f>'Transcript table'!C133</f>
        <v>MIR31HG</v>
      </c>
      <c r="B133" s="81" t="s">
        <v>72</v>
      </c>
      <c r="C133" s="78" t="e">
        <f ca="1">'Data pre-processing'!CK133</f>
        <v>#DIV/0!</v>
      </c>
      <c r="D133" s="78" t="e">
        <f ca="1">'Data pre-processing'!CL133</f>
        <v>#DIV/0!</v>
      </c>
      <c r="E133" s="79" t="e">
        <f t="shared" ca="1" si="8"/>
        <v>#DIV/0!</v>
      </c>
      <c r="F133" s="79" t="e">
        <f t="shared" ca="1" si="9"/>
        <v>#DIV/0!</v>
      </c>
      <c r="G133" s="78" t="e">
        <f t="shared" ca="1" si="10"/>
        <v>#DIV/0!</v>
      </c>
      <c r="H133" s="80" t="str">
        <f ca="1">IF(ISERROR(TTEST('Data pre-processing'!AU133:BN133,'Data pre-processing'!BQ133:CJ133,2,2)),"N/A",TTEST('Data pre-processing'!AU133:BN133,'Data pre-processing'!BQ133:CJ133,2,2))</f>
        <v>N/A</v>
      </c>
      <c r="I133" s="78" t="e">
        <f t="shared" ca="1" si="11"/>
        <v>#DIV/0!</v>
      </c>
      <c r="J133" s="19" t="str">
        <f>IF(OR(ISERR(AVERAGE('Test Sample Data'!C133:V133)),ISERR(AVERAGE('Control Sample Data'!C133:V133))),"C",IF(COUNT('Test Sample Data'!C133:V133)&lt;2,"C",IF(OR(AND(AVERAGE('Test Sample Data'!C133:V133)&gt;=35,AVERAGE('Control Sample Data'!C133:V133)&gt;=35),AVERAGE('Test Sample Data'!C133:V133)="N/A",AVERAGE('Control Sample Data'!C133:V133)="N/A",COUNT('Test Sample Data'!C133:V133)&lt;2),"C",IF(AND(AVERAGE('Test Sample Data'!C133:V133)&gt;=30,AVERAGE('Control Sample Data'!C133:V133)&gt;=30,OR(H133&gt;=0.05,H133="N/A")),"B",IF(OR(AND(AVERAGE('Test Sample Data'!C133:V133)&gt;=30,AVERAGE('Control Sample Data'!C133:V133)&lt;=30),AND(AVERAGE('Test Sample Data'!C133:V133)&lt;=30,AVERAGE('Control Sample Data'!C133:V133)&gt;=30)),"A","OKAY")))))</f>
        <v>C</v>
      </c>
    </row>
    <row r="134" spans="1:10" x14ac:dyDescent="0.2">
      <c r="A134" s="76" t="str">
        <f>'Transcript table'!C134</f>
        <v>MIR7-3HG</v>
      </c>
      <c r="B134" s="81" t="s">
        <v>73</v>
      </c>
      <c r="C134" s="78" t="e">
        <f ca="1">'Data pre-processing'!CK134</f>
        <v>#DIV/0!</v>
      </c>
      <c r="D134" s="78" t="e">
        <f ca="1">'Data pre-processing'!CL134</f>
        <v>#DIV/0!</v>
      </c>
      <c r="E134" s="79" t="e">
        <f t="shared" ca="1" si="8"/>
        <v>#DIV/0!</v>
      </c>
      <c r="F134" s="79" t="e">
        <f t="shared" ca="1" si="9"/>
        <v>#DIV/0!</v>
      </c>
      <c r="G134" s="78" t="e">
        <f t="shared" ca="1" si="10"/>
        <v>#DIV/0!</v>
      </c>
      <c r="H134" s="80" t="str">
        <f ca="1">IF(ISERROR(TTEST('Data pre-processing'!AU134:BN134,'Data pre-processing'!BQ134:CJ134,2,2)),"N/A",TTEST('Data pre-processing'!AU134:BN134,'Data pre-processing'!BQ134:CJ134,2,2))</f>
        <v>N/A</v>
      </c>
      <c r="I134" s="78" t="e">
        <f t="shared" ca="1" si="11"/>
        <v>#DIV/0!</v>
      </c>
      <c r="J134" s="19" t="str">
        <f>IF(OR(ISERR(AVERAGE('Test Sample Data'!C134:V134)),ISERR(AVERAGE('Control Sample Data'!C134:V134))),"C",IF(COUNT('Test Sample Data'!C134:V134)&lt;2,"C",IF(OR(AND(AVERAGE('Test Sample Data'!C134:V134)&gt;=35,AVERAGE('Control Sample Data'!C134:V134)&gt;=35),AVERAGE('Test Sample Data'!C134:V134)="N/A",AVERAGE('Control Sample Data'!C134:V134)="N/A",COUNT('Test Sample Data'!C134:V134)&lt;2),"C",IF(AND(AVERAGE('Test Sample Data'!C134:V134)&gt;=30,AVERAGE('Control Sample Data'!C134:V134)&gt;=30,OR(H134&gt;=0.05,H134="N/A")),"B",IF(OR(AND(AVERAGE('Test Sample Data'!C134:V134)&gt;=30,AVERAGE('Control Sample Data'!C134:V134)&lt;=30),AND(AVERAGE('Test Sample Data'!C134:V134)&lt;=30,AVERAGE('Control Sample Data'!C134:V134)&gt;=30)),"A","OKAY")))))</f>
        <v>C</v>
      </c>
    </row>
    <row r="135" spans="1:10" x14ac:dyDescent="0.2">
      <c r="A135" s="76" t="str">
        <f>'Transcript table'!C135</f>
        <v>MKRN3-AS1</v>
      </c>
      <c r="B135" s="81" t="s">
        <v>206</v>
      </c>
      <c r="C135" s="78" t="e">
        <f ca="1">'Data pre-processing'!CK135</f>
        <v>#DIV/0!</v>
      </c>
      <c r="D135" s="78" t="e">
        <f ca="1">'Data pre-processing'!CL135</f>
        <v>#DIV/0!</v>
      </c>
      <c r="E135" s="79" t="e">
        <f t="shared" ca="1" si="8"/>
        <v>#DIV/0!</v>
      </c>
      <c r="F135" s="79" t="e">
        <f t="shared" ca="1" si="9"/>
        <v>#DIV/0!</v>
      </c>
      <c r="G135" s="78" t="e">
        <f t="shared" ca="1" si="10"/>
        <v>#DIV/0!</v>
      </c>
      <c r="H135" s="80" t="str">
        <f ca="1">IF(ISERROR(TTEST('Data pre-processing'!AU135:BN135,'Data pre-processing'!BQ135:CJ135,2,2)),"N/A",TTEST('Data pre-processing'!AU135:BN135,'Data pre-processing'!BQ135:CJ135,2,2))</f>
        <v>N/A</v>
      </c>
      <c r="I135" s="78" t="e">
        <f t="shared" ca="1" si="11"/>
        <v>#DIV/0!</v>
      </c>
      <c r="J135" s="19" t="str">
        <f>IF(OR(ISERR(AVERAGE('Test Sample Data'!C135:V135)),ISERR(AVERAGE('Control Sample Data'!C135:V135))),"C",IF(COUNT('Test Sample Data'!C135:V135)&lt;2,"C",IF(OR(AND(AVERAGE('Test Sample Data'!C135:V135)&gt;=35,AVERAGE('Control Sample Data'!C135:V135)&gt;=35),AVERAGE('Test Sample Data'!C135:V135)="N/A",AVERAGE('Control Sample Data'!C135:V135)="N/A",COUNT('Test Sample Data'!C135:V135)&lt;2),"C",IF(AND(AVERAGE('Test Sample Data'!C135:V135)&gt;=30,AVERAGE('Control Sample Data'!C135:V135)&gt;=30,OR(H135&gt;=0.05,H135="N/A")),"B",IF(OR(AND(AVERAGE('Test Sample Data'!C135:V135)&gt;=30,AVERAGE('Control Sample Data'!C135:V135)&lt;=30),AND(AVERAGE('Test Sample Data'!C135:V135)&lt;=30,AVERAGE('Control Sample Data'!C135:V135)&gt;=30)),"A","OKAY")))))</f>
        <v>C</v>
      </c>
    </row>
    <row r="136" spans="1:10" x14ac:dyDescent="0.2">
      <c r="A136" s="76" t="str">
        <f>'Transcript table'!C136</f>
        <v>MT1JP</v>
      </c>
      <c r="B136" s="81" t="s">
        <v>207</v>
      </c>
      <c r="C136" s="78" t="e">
        <f ca="1">'Data pre-processing'!CK136</f>
        <v>#DIV/0!</v>
      </c>
      <c r="D136" s="78" t="e">
        <f ca="1">'Data pre-processing'!CL136</f>
        <v>#DIV/0!</v>
      </c>
      <c r="E136" s="79" t="e">
        <f t="shared" ca="1" si="8"/>
        <v>#DIV/0!</v>
      </c>
      <c r="F136" s="79" t="e">
        <f t="shared" ca="1" si="9"/>
        <v>#DIV/0!</v>
      </c>
      <c r="G136" s="78" t="e">
        <f t="shared" ca="1" si="10"/>
        <v>#DIV/0!</v>
      </c>
      <c r="H136" s="80" t="str">
        <f ca="1">IF(ISERROR(TTEST('Data pre-processing'!AU136:BN136,'Data pre-processing'!BQ136:CJ136,2,2)),"N/A",TTEST('Data pre-processing'!AU136:BN136,'Data pre-processing'!BQ136:CJ136,2,2))</f>
        <v>N/A</v>
      </c>
      <c r="I136" s="78" t="e">
        <f t="shared" ca="1" si="11"/>
        <v>#DIV/0!</v>
      </c>
      <c r="J136" s="19" t="str">
        <f>IF(OR(ISERR(AVERAGE('Test Sample Data'!C136:V136)),ISERR(AVERAGE('Control Sample Data'!C136:V136))),"C",IF(COUNT('Test Sample Data'!C136:V136)&lt;2,"C",IF(OR(AND(AVERAGE('Test Sample Data'!C136:V136)&gt;=35,AVERAGE('Control Sample Data'!C136:V136)&gt;=35),AVERAGE('Test Sample Data'!C136:V136)="N/A",AVERAGE('Control Sample Data'!C136:V136)="N/A",COUNT('Test Sample Data'!C136:V136)&lt;2),"C",IF(AND(AVERAGE('Test Sample Data'!C136:V136)&gt;=30,AVERAGE('Control Sample Data'!C136:V136)&gt;=30,OR(H136&gt;=0.05,H136="N/A")),"B",IF(OR(AND(AVERAGE('Test Sample Data'!C136:V136)&gt;=30,AVERAGE('Control Sample Data'!C136:V136)&lt;=30),AND(AVERAGE('Test Sample Data'!C136:V136)&lt;=30,AVERAGE('Control Sample Data'!C136:V136)&gt;=30)),"A","OKAY")))))</f>
        <v>C</v>
      </c>
    </row>
    <row r="137" spans="1:10" x14ac:dyDescent="0.2">
      <c r="A137" s="76" t="str">
        <f>'Transcript table'!C137</f>
        <v>MYCNUT</v>
      </c>
      <c r="B137" s="81" t="s">
        <v>208</v>
      </c>
      <c r="C137" s="78" t="e">
        <f ca="1">'Data pre-processing'!CK137</f>
        <v>#DIV/0!</v>
      </c>
      <c r="D137" s="78" t="e">
        <f ca="1">'Data pre-processing'!CL137</f>
        <v>#DIV/0!</v>
      </c>
      <c r="E137" s="79" t="e">
        <f t="shared" ca="1" si="8"/>
        <v>#DIV/0!</v>
      </c>
      <c r="F137" s="79" t="e">
        <f t="shared" ca="1" si="9"/>
        <v>#DIV/0!</v>
      </c>
      <c r="G137" s="78" t="e">
        <f t="shared" ca="1" si="10"/>
        <v>#DIV/0!</v>
      </c>
      <c r="H137" s="80" t="str">
        <f ca="1">IF(ISERROR(TTEST('Data pre-processing'!AU137:BN137,'Data pre-processing'!BQ137:CJ137,2,2)),"N/A",TTEST('Data pre-processing'!AU137:BN137,'Data pre-processing'!BQ137:CJ137,2,2))</f>
        <v>N/A</v>
      </c>
      <c r="I137" s="78" t="e">
        <f t="shared" ca="1" si="11"/>
        <v>#DIV/0!</v>
      </c>
      <c r="J137" s="19" t="str">
        <f>IF(OR(ISERR(AVERAGE('Test Sample Data'!C137:V137)),ISERR(AVERAGE('Control Sample Data'!C137:V137))),"C",IF(COUNT('Test Sample Data'!C137:V137)&lt;2,"C",IF(OR(AND(AVERAGE('Test Sample Data'!C137:V137)&gt;=35,AVERAGE('Control Sample Data'!C137:V137)&gt;=35),AVERAGE('Test Sample Data'!C137:V137)="N/A",AVERAGE('Control Sample Data'!C137:V137)="N/A",COUNT('Test Sample Data'!C137:V137)&lt;2),"C",IF(AND(AVERAGE('Test Sample Data'!C137:V137)&gt;=30,AVERAGE('Control Sample Data'!C137:V137)&gt;=30,OR(H137&gt;=0.05,H137="N/A")),"B",IF(OR(AND(AVERAGE('Test Sample Data'!C137:V137)&gt;=30,AVERAGE('Control Sample Data'!C137:V137)&lt;=30),AND(AVERAGE('Test Sample Data'!C137:V137)&lt;=30,AVERAGE('Control Sample Data'!C137:V137)&gt;=30)),"A","OKAY")))))</f>
        <v>C</v>
      </c>
    </row>
    <row r="138" spans="1:10" x14ac:dyDescent="0.2">
      <c r="A138" s="76" t="str">
        <f>'Transcript table'!C138</f>
        <v>NAT-RAD18</v>
      </c>
      <c r="B138" s="81" t="s">
        <v>209</v>
      </c>
      <c r="C138" s="78" t="e">
        <f ca="1">'Data pre-processing'!CK138</f>
        <v>#DIV/0!</v>
      </c>
      <c r="D138" s="78" t="e">
        <f ca="1">'Data pre-processing'!CL138</f>
        <v>#DIV/0!</v>
      </c>
      <c r="E138" s="79" t="e">
        <f t="shared" ca="1" si="8"/>
        <v>#DIV/0!</v>
      </c>
      <c r="F138" s="79" t="e">
        <f t="shared" ca="1" si="9"/>
        <v>#DIV/0!</v>
      </c>
      <c r="G138" s="78" t="e">
        <f t="shared" ca="1" si="10"/>
        <v>#DIV/0!</v>
      </c>
      <c r="H138" s="80" t="str">
        <f ca="1">IF(ISERROR(TTEST('Data pre-processing'!AU138:BN138,'Data pre-processing'!BQ138:CJ138,2,2)),"N/A",TTEST('Data pre-processing'!AU138:BN138,'Data pre-processing'!BQ138:CJ138,2,2))</f>
        <v>N/A</v>
      </c>
      <c r="I138" s="78" t="e">
        <f t="shared" ca="1" si="11"/>
        <v>#DIV/0!</v>
      </c>
      <c r="J138" s="19" t="str">
        <f>IF(OR(ISERR(AVERAGE('Test Sample Data'!C138:V138)),ISERR(AVERAGE('Control Sample Data'!C138:V138))),"C",IF(COUNT('Test Sample Data'!C138:V138)&lt;2,"C",IF(OR(AND(AVERAGE('Test Sample Data'!C138:V138)&gt;=35,AVERAGE('Control Sample Data'!C138:V138)&gt;=35),AVERAGE('Test Sample Data'!C138:V138)="N/A",AVERAGE('Control Sample Data'!C138:V138)="N/A",COUNT('Test Sample Data'!C138:V138)&lt;2),"C",IF(AND(AVERAGE('Test Sample Data'!C138:V138)&gt;=30,AVERAGE('Control Sample Data'!C138:V138)&gt;=30,OR(H138&gt;=0.05,H138="N/A")),"B",IF(OR(AND(AVERAGE('Test Sample Data'!C138:V138)&gt;=30,AVERAGE('Control Sample Data'!C138:V138)&lt;=30),AND(AVERAGE('Test Sample Data'!C138:V138)&lt;=30,AVERAGE('Control Sample Data'!C138:V138)&gt;=30)),"A","OKAY")))))</f>
        <v>C</v>
      </c>
    </row>
    <row r="139" spans="1:10" x14ac:dyDescent="0.2">
      <c r="A139" s="76" t="str">
        <f>'Transcript table'!C139</f>
        <v>NBAT1</v>
      </c>
      <c r="B139" s="81" t="s">
        <v>210</v>
      </c>
      <c r="C139" s="78" t="e">
        <f ca="1">'Data pre-processing'!CK139</f>
        <v>#DIV/0!</v>
      </c>
      <c r="D139" s="78" t="e">
        <f ca="1">'Data pre-processing'!CL139</f>
        <v>#DIV/0!</v>
      </c>
      <c r="E139" s="79" t="e">
        <f t="shared" ca="1" si="8"/>
        <v>#DIV/0!</v>
      </c>
      <c r="F139" s="79" t="e">
        <f t="shared" ca="1" si="9"/>
        <v>#DIV/0!</v>
      </c>
      <c r="G139" s="78" t="e">
        <f t="shared" ca="1" si="10"/>
        <v>#DIV/0!</v>
      </c>
      <c r="H139" s="80" t="str">
        <f ca="1">IF(ISERROR(TTEST('Data pre-processing'!AU139:BN139,'Data pre-processing'!BQ139:CJ139,2,2)),"N/A",TTEST('Data pre-processing'!AU139:BN139,'Data pre-processing'!BQ139:CJ139,2,2))</f>
        <v>N/A</v>
      </c>
      <c r="I139" s="78" t="e">
        <f t="shared" ca="1" si="11"/>
        <v>#DIV/0!</v>
      </c>
      <c r="J139" s="19" t="str">
        <f>IF(OR(ISERR(AVERAGE('Test Sample Data'!C139:V139)),ISERR(AVERAGE('Control Sample Data'!C139:V139))),"C",IF(COUNT('Test Sample Data'!C139:V139)&lt;2,"C",IF(OR(AND(AVERAGE('Test Sample Data'!C139:V139)&gt;=35,AVERAGE('Control Sample Data'!C139:V139)&gt;=35),AVERAGE('Test Sample Data'!C139:V139)="N/A",AVERAGE('Control Sample Data'!C139:V139)="N/A",COUNT('Test Sample Data'!C139:V139)&lt;2),"C",IF(AND(AVERAGE('Test Sample Data'!C139:V139)&gt;=30,AVERAGE('Control Sample Data'!C139:V139)&gt;=30,OR(H139&gt;=0.05,H139="N/A")),"B",IF(OR(AND(AVERAGE('Test Sample Data'!C139:V139)&gt;=30,AVERAGE('Control Sample Data'!C139:V139)&lt;=30),AND(AVERAGE('Test Sample Data'!C139:V139)&lt;=30,AVERAGE('Control Sample Data'!C139:V139)&gt;=30)),"A","OKAY")))))</f>
        <v>C</v>
      </c>
    </row>
    <row r="140" spans="1:10" x14ac:dyDescent="0.2">
      <c r="A140" s="76" t="str">
        <f>'Transcript table'!C140</f>
        <v>NDM29</v>
      </c>
      <c r="B140" s="81" t="s">
        <v>211</v>
      </c>
      <c r="C140" s="78" t="e">
        <f ca="1">'Data pre-processing'!CK140</f>
        <v>#DIV/0!</v>
      </c>
      <c r="D140" s="78" t="e">
        <f ca="1">'Data pre-processing'!CL140</f>
        <v>#DIV/0!</v>
      </c>
      <c r="E140" s="79" t="e">
        <f t="shared" ca="1" si="8"/>
        <v>#DIV/0!</v>
      </c>
      <c r="F140" s="79" t="e">
        <f t="shared" ca="1" si="9"/>
        <v>#DIV/0!</v>
      </c>
      <c r="G140" s="78" t="e">
        <f t="shared" ca="1" si="10"/>
        <v>#DIV/0!</v>
      </c>
      <c r="H140" s="80" t="str">
        <f ca="1">IF(ISERROR(TTEST('Data pre-processing'!AU140:BN140,'Data pre-processing'!BQ140:CJ140,2,2)),"N/A",TTEST('Data pre-processing'!AU140:BN140,'Data pre-processing'!BQ140:CJ140,2,2))</f>
        <v>N/A</v>
      </c>
      <c r="I140" s="78" t="e">
        <f t="shared" ca="1" si="11"/>
        <v>#DIV/0!</v>
      </c>
      <c r="J140" s="19" t="str">
        <f>IF(OR(ISERR(AVERAGE('Test Sample Data'!C140:V140)),ISERR(AVERAGE('Control Sample Data'!C140:V140))),"C",IF(COUNT('Test Sample Data'!C140:V140)&lt;2,"C",IF(OR(AND(AVERAGE('Test Sample Data'!C140:V140)&gt;=35,AVERAGE('Control Sample Data'!C140:V140)&gt;=35),AVERAGE('Test Sample Data'!C140:V140)="N/A",AVERAGE('Control Sample Data'!C140:V140)="N/A",COUNT('Test Sample Data'!C140:V140)&lt;2),"C",IF(AND(AVERAGE('Test Sample Data'!C140:V140)&gt;=30,AVERAGE('Control Sample Data'!C140:V140)&gt;=30,OR(H140&gt;=0.05,H140="N/A")),"B",IF(OR(AND(AVERAGE('Test Sample Data'!C140:V140)&gt;=30,AVERAGE('Control Sample Data'!C140:V140)&lt;=30),AND(AVERAGE('Test Sample Data'!C140:V140)&lt;=30,AVERAGE('Control Sample Data'!C140:V140)&gt;=30)),"A","OKAY")))))</f>
        <v>C</v>
      </c>
    </row>
    <row r="141" spans="1:10" x14ac:dyDescent="0.2">
      <c r="A141" s="76" t="str">
        <f>'Transcript table'!C141</f>
        <v>NKILA</v>
      </c>
      <c r="B141" s="81" t="s">
        <v>212</v>
      </c>
      <c r="C141" s="78" t="e">
        <f ca="1">'Data pre-processing'!CK141</f>
        <v>#DIV/0!</v>
      </c>
      <c r="D141" s="78" t="e">
        <f ca="1">'Data pre-processing'!CL141</f>
        <v>#DIV/0!</v>
      </c>
      <c r="E141" s="79" t="e">
        <f t="shared" ca="1" si="8"/>
        <v>#DIV/0!</v>
      </c>
      <c r="F141" s="79" t="e">
        <f t="shared" ca="1" si="9"/>
        <v>#DIV/0!</v>
      </c>
      <c r="G141" s="78" t="e">
        <f t="shared" ca="1" si="10"/>
        <v>#DIV/0!</v>
      </c>
      <c r="H141" s="80" t="str">
        <f ca="1">IF(ISERROR(TTEST('Data pre-processing'!AU141:BN141,'Data pre-processing'!BQ141:CJ141,2,2)),"N/A",TTEST('Data pre-processing'!AU141:BN141,'Data pre-processing'!BQ141:CJ141,2,2))</f>
        <v>N/A</v>
      </c>
      <c r="I141" s="78" t="e">
        <f t="shared" ca="1" si="11"/>
        <v>#DIV/0!</v>
      </c>
      <c r="J141" s="19" t="str">
        <f>IF(OR(ISERR(AVERAGE('Test Sample Data'!C141:V141)),ISERR(AVERAGE('Control Sample Data'!C141:V141))),"C",IF(COUNT('Test Sample Data'!C141:V141)&lt;2,"C",IF(OR(AND(AVERAGE('Test Sample Data'!C141:V141)&gt;=35,AVERAGE('Control Sample Data'!C141:V141)&gt;=35),AVERAGE('Test Sample Data'!C141:V141)="N/A",AVERAGE('Control Sample Data'!C141:V141)="N/A",COUNT('Test Sample Data'!C141:V141)&lt;2),"C",IF(AND(AVERAGE('Test Sample Data'!C141:V141)&gt;=30,AVERAGE('Control Sample Data'!C141:V141)&gt;=30,OR(H141&gt;=0.05,H141="N/A")),"B",IF(OR(AND(AVERAGE('Test Sample Data'!C141:V141)&gt;=30,AVERAGE('Control Sample Data'!C141:V141)&lt;=30),AND(AVERAGE('Test Sample Data'!C141:V141)&lt;=30,AVERAGE('Control Sample Data'!C141:V141)&gt;=30)),"A","OKAY")))))</f>
        <v>C</v>
      </c>
    </row>
    <row r="142" spans="1:10" x14ac:dyDescent="0.2">
      <c r="A142" s="76" t="str">
        <f>'Transcript table'!C142</f>
        <v>NONHSAT073641</v>
      </c>
      <c r="B142" s="81" t="s">
        <v>213</v>
      </c>
      <c r="C142" s="78" t="e">
        <f ca="1">'Data pre-processing'!CK142</f>
        <v>#DIV/0!</v>
      </c>
      <c r="D142" s="78" t="e">
        <f ca="1">'Data pre-processing'!CL142</f>
        <v>#DIV/0!</v>
      </c>
      <c r="E142" s="79" t="e">
        <f t="shared" ca="1" si="8"/>
        <v>#DIV/0!</v>
      </c>
      <c r="F142" s="79" t="e">
        <f t="shared" ca="1" si="9"/>
        <v>#DIV/0!</v>
      </c>
      <c r="G142" s="78" t="e">
        <f t="shared" ca="1" si="10"/>
        <v>#DIV/0!</v>
      </c>
      <c r="H142" s="80" t="str">
        <f ca="1">IF(ISERROR(TTEST('Data pre-processing'!AU142:BN142,'Data pre-processing'!BQ142:CJ142,2,2)),"N/A",TTEST('Data pre-processing'!AU142:BN142,'Data pre-processing'!BQ142:CJ142,2,2))</f>
        <v>N/A</v>
      </c>
      <c r="I142" s="78" t="e">
        <f t="shared" ca="1" si="11"/>
        <v>#DIV/0!</v>
      </c>
      <c r="J142" s="19" t="str">
        <f>IF(OR(ISERR(AVERAGE('Test Sample Data'!C142:V142)),ISERR(AVERAGE('Control Sample Data'!C142:V142))),"C",IF(COUNT('Test Sample Data'!C142:V142)&lt;2,"C",IF(OR(AND(AVERAGE('Test Sample Data'!C142:V142)&gt;=35,AVERAGE('Control Sample Data'!C142:V142)&gt;=35),AVERAGE('Test Sample Data'!C142:V142)="N/A",AVERAGE('Control Sample Data'!C142:V142)="N/A",COUNT('Test Sample Data'!C142:V142)&lt;2),"C",IF(AND(AVERAGE('Test Sample Data'!C142:V142)&gt;=30,AVERAGE('Control Sample Data'!C142:V142)&gt;=30,OR(H142&gt;=0.05,H142="N/A")),"B",IF(OR(AND(AVERAGE('Test Sample Data'!C142:V142)&gt;=30,AVERAGE('Control Sample Data'!C142:V142)&lt;=30),AND(AVERAGE('Test Sample Data'!C142:V142)&lt;=30,AVERAGE('Control Sample Data'!C142:V142)&gt;=30)),"A","OKAY")))))</f>
        <v>C</v>
      </c>
    </row>
    <row r="143" spans="1:10" x14ac:dyDescent="0.2">
      <c r="A143" s="76" t="str">
        <f>'Transcript table'!C143</f>
        <v>NONHSAT112178</v>
      </c>
      <c r="B143" s="81" t="s">
        <v>214</v>
      </c>
      <c r="C143" s="78" t="e">
        <f ca="1">'Data pre-processing'!CK143</f>
        <v>#DIV/0!</v>
      </c>
      <c r="D143" s="78" t="e">
        <f ca="1">'Data pre-processing'!CL143</f>
        <v>#DIV/0!</v>
      </c>
      <c r="E143" s="79" t="e">
        <f t="shared" ca="1" si="8"/>
        <v>#DIV/0!</v>
      </c>
      <c r="F143" s="79" t="e">
        <f t="shared" ca="1" si="9"/>
        <v>#DIV/0!</v>
      </c>
      <c r="G143" s="78" t="e">
        <f t="shared" ca="1" si="10"/>
        <v>#DIV/0!</v>
      </c>
      <c r="H143" s="80" t="str">
        <f ca="1">IF(ISERROR(TTEST('Data pre-processing'!AU143:BN143,'Data pre-processing'!BQ143:CJ143,2,2)),"N/A",TTEST('Data pre-processing'!AU143:BN143,'Data pre-processing'!BQ143:CJ143,2,2))</f>
        <v>N/A</v>
      </c>
      <c r="I143" s="78" t="e">
        <f t="shared" ca="1" si="11"/>
        <v>#DIV/0!</v>
      </c>
      <c r="J143" s="19" t="str">
        <f>IF(OR(ISERR(AVERAGE('Test Sample Data'!C143:V143)),ISERR(AVERAGE('Control Sample Data'!C143:V143))),"C",IF(COUNT('Test Sample Data'!C143:V143)&lt;2,"C",IF(OR(AND(AVERAGE('Test Sample Data'!C143:V143)&gt;=35,AVERAGE('Control Sample Data'!C143:V143)&gt;=35),AVERAGE('Test Sample Data'!C143:V143)="N/A",AVERAGE('Control Sample Data'!C143:V143)="N/A",COUNT('Test Sample Data'!C143:V143)&lt;2),"C",IF(AND(AVERAGE('Test Sample Data'!C143:V143)&gt;=30,AVERAGE('Control Sample Data'!C143:V143)&gt;=30,OR(H143&gt;=0.05,H143="N/A")),"B",IF(OR(AND(AVERAGE('Test Sample Data'!C143:V143)&gt;=30,AVERAGE('Control Sample Data'!C143:V143)&lt;=30),AND(AVERAGE('Test Sample Data'!C143:V143)&lt;=30,AVERAGE('Control Sample Data'!C143:V143)&gt;=30)),"A","OKAY")))))</f>
        <v>C</v>
      </c>
    </row>
    <row r="144" spans="1:10" x14ac:dyDescent="0.2">
      <c r="A144" s="76" t="str">
        <f>'Transcript table'!C144</f>
        <v>NONRATT021972</v>
      </c>
      <c r="B144" s="81" t="s">
        <v>215</v>
      </c>
      <c r="C144" s="78" t="e">
        <f ca="1">'Data pre-processing'!CK144</f>
        <v>#DIV/0!</v>
      </c>
      <c r="D144" s="78" t="e">
        <f ca="1">'Data pre-processing'!CL144</f>
        <v>#DIV/0!</v>
      </c>
      <c r="E144" s="79" t="e">
        <f t="shared" ca="1" si="8"/>
        <v>#DIV/0!</v>
      </c>
      <c r="F144" s="79" t="e">
        <f t="shared" ca="1" si="9"/>
        <v>#DIV/0!</v>
      </c>
      <c r="G144" s="78" t="e">
        <f t="shared" ca="1" si="10"/>
        <v>#DIV/0!</v>
      </c>
      <c r="H144" s="80" t="str">
        <f ca="1">IF(ISERROR(TTEST('Data pre-processing'!AU144:BN144,'Data pre-processing'!BQ144:CJ144,2,2)),"N/A",TTEST('Data pre-processing'!AU144:BN144,'Data pre-processing'!BQ144:CJ144,2,2))</f>
        <v>N/A</v>
      </c>
      <c r="I144" s="78" t="e">
        <f t="shared" ca="1" si="11"/>
        <v>#DIV/0!</v>
      </c>
      <c r="J144" s="19" t="str">
        <f>IF(OR(ISERR(AVERAGE('Test Sample Data'!C144:V144)),ISERR(AVERAGE('Control Sample Data'!C144:V144))),"C",IF(COUNT('Test Sample Data'!C144:V144)&lt;2,"C",IF(OR(AND(AVERAGE('Test Sample Data'!C144:V144)&gt;=35,AVERAGE('Control Sample Data'!C144:V144)&gt;=35),AVERAGE('Test Sample Data'!C144:V144)="N/A",AVERAGE('Control Sample Data'!C144:V144)="N/A",COUNT('Test Sample Data'!C144:V144)&lt;2),"C",IF(AND(AVERAGE('Test Sample Data'!C144:V144)&gt;=30,AVERAGE('Control Sample Data'!C144:V144)&gt;=30,OR(H144&gt;=0.05,H144="N/A")),"B",IF(OR(AND(AVERAGE('Test Sample Data'!C144:V144)&gt;=30,AVERAGE('Control Sample Data'!C144:V144)&lt;=30),AND(AVERAGE('Test Sample Data'!C144:V144)&lt;=30,AVERAGE('Control Sample Data'!C144:V144)&gt;=30)),"A","OKAY")))))</f>
        <v>C</v>
      </c>
    </row>
    <row r="145" spans="1:10" x14ac:dyDescent="0.2">
      <c r="A145" s="76" t="str">
        <f>'Transcript table'!C145</f>
        <v>NORAD</v>
      </c>
      <c r="B145" s="81" t="s">
        <v>216</v>
      </c>
      <c r="C145" s="78" t="e">
        <f ca="1">'Data pre-processing'!CK145</f>
        <v>#DIV/0!</v>
      </c>
      <c r="D145" s="78" t="e">
        <f ca="1">'Data pre-processing'!CL145</f>
        <v>#DIV/0!</v>
      </c>
      <c r="E145" s="79" t="e">
        <f t="shared" ca="1" si="8"/>
        <v>#DIV/0!</v>
      </c>
      <c r="F145" s="79" t="e">
        <f t="shared" ca="1" si="9"/>
        <v>#DIV/0!</v>
      </c>
      <c r="G145" s="78" t="e">
        <f t="shared" ca="1" si="10"/>
        <v>#DIV/0!</v>
      </c>
      <c r="H145" s="80" t="str">
        <f ca="1">IF(ISERROR(TTEST('Data pre-processing'!AU145:BN145,'Data pre-processing'!BQ145:CJ145,2,2)),"N/A",TTEST('Data pre-processing'!AU145:BN145,'Data pre-processing'!BQ145:CJ145,2,2))</f>
        <v>N/A</v>
      </c>
      <c r="I145" s="78" t="e">
        <f t="shared" ca="1" si="11"/>
        <v>#DIV/0!</v>
      </c>
      <c r="J145" s="19" t="str">
        <f>IF(OR(ISERR(AVERAGE('Test Sample Data'!C145:V145)),ISERR(AVERAGE('Control Sample Data'!C145:V145))),"C",IF(COUNT('Test Sample Data'!C145:V145)&lt;2,"C",IF(OR(AND(AVERAGE('Test Sample Data'!C145:V145)&gt;=35,AVERAGE('Control Sample Data'!C145:V145)&gt;=35),AVERAGE('Test Sample Data'!C145:V145)="N/A",AVERAGE('Control Sample Data'!C145:V145)="N/A",COUNT('Test Sample Data'!C145:V145)&lt;2),"C",IF(AND(AVERAGE('Test Sample Data'!C145:V145)&gt;=30,AVERAGE('Control Sample Data'!C145:V145)&gt;=30,OR(H145&gt;=0.05,H145="N/A")),"B",IF(OR(AND(AVERAGE('Test Sample Data'!C145:V145)&gt;=30,AVERAGE('Control Sample Data'!C145:V145)&lt;=30),AND(AVERAGE('Test Sample Data'!C145:V145)&lt;=30,AVERAGE('Control Sample Data'!C145:V145)&gt;=30)),"A","OKAY")))))</f>
        <v>C</v>
      </c>
    </row>
    <row r="146" spans="1:10" x14ac:dyDescent="0.2">
      <c r="A146" s="76" t="str">
        <f>'Transcript table'!C146</f>
        <v>Novlnc35</v>
      </c>
      <c r="B146" s="81" t="s">
        <v>217</v>
      </c>
      <c r="C146" s="78" t="e">
        <f ca="1">'Data pre-processing'!CK146</f>
        <v>#DIV/0!</v>
      </c>
      <c r="D146" s="78" t="e">
        <f ca="1">'Data pre-processing'!CL146</f>
        <v>#DIV/0!</v>
      </c>
      <c r="E146" s="79" t="e">
        <f t="shared" ca="1" si="8"/>
        <v>#DIV/0!</v>
      </c>
      <c r="F146" s="79" t="e">
        <f t="shared" ca="1" si="9"/>
        <v>#DIV/0!</v>
      </c>
      <c r="G146" s="78" t="e">
        <f t="shared" ca="1" si="10"/>
        <v>#DIV/0!</v>
      </c>
      <c r="H146" s="80" t="str">
        <f ca="1">IF(ISERROR(TTEST('Data pre-processing'!AU146:BN146,'Data pre-processing'!BQ146:CJ146,2,2)),"N/A",TTEST('Data pre-processing'!AU146:BN146,'Data pre-processing'!BQ146:CJ146,2,2))</f>
        <v>N/A</v>
      </c>
      <c r="I146" s="78" t="e">
        <f t="shared" ca="1" si="11"/>
        <v>#DIV/0!</v>
      </c>
      <c r="J146" s="19" t="str">
        <f>IF(OR(ISERR(AVERAGE('Test Sample Data'!C146:V146)),ISERR(AVERAGE('Control Sample Data'!C146:V146))),"C",IF(COUNT('Test Sample Data'!C146:V146)&lt;2,"C",IF(OR(AND(AVERAGE('Test Sample Data'!C146:V146)&gt;=35,AVERAGE('Control Sample Data'!C146:V146)&gt;=35),AVERAGE('Test Sample Data'!C146:V146)="N/A",AVERAGE('Control Sample Data'!C146:V146)="N/A",COUNT('Test Sample Data'!C146:V146)&lt;2),"C",IF(AND(AVERAGE('Test Sample Data'!C146:V146)&gt;=30,AVERAGE('Control Sample Data'!C146:V146)&gt;=30,OR(H146&gt;=0.05,H146="N/A")),"B",IF(OR(AND(AVERAGE('Test Sample Data'!C146:V146)&gt;=30,AVERAGE('Control Sample Data'!C146:V146)&lt;=30),AND(AVERAGE('Test Sample Data'!C146:V146)&lt;=30,AVERAGE('Control Sample Data'!C146:V146)&gt;=30)),"A","OKAY")))))</f>
        <v>C</v>
      </c>
    </row>
    <row r="147" spans="1:10" x14ac:dyDescent="0.2">
      <c r="A147" s="76" t="str">
        <f>'Transcript table'!C147</f>
        <v>Novlnc76</v>
      </c>
      <c r="B147" s="81" t="s">
        <v>74</v>
      </c>
      <c r="C147" s="78" t="e">
        <f ca="1">'Data pre-processing'!CK147</f>
        <v>#DIV/0!</v>
      </c>
      <c r="D147" s="78" t="e">
        <f ca="1">'Data pre-processing'!CL147</f>
        <v>#DIV/0!</v>
      </c>
      <c r="E147" s="79" t="e">
        <f t="shared" ca="1" si="8"/>
        <v>#DIV/0!</v>
      </c>
      <c r="F147" s="79" t="e">
        <f t="shared" ca="1" si="9"/>
        <v>#DIV/0!</v>
      </c>
      <c r="G147" s="78" t="e">
        <f t="shared" ca="1" si="10"/>
        <v>#DIV/0!</v>
      </c>
      <c r="H147" s="80" t="str">
        <f ca="1">IF(ISERROR(TTEST('Data pre-processing'!AU147:BN147,'Data pre-processing'!BQ147:CJ147,2,2)),"N/A",TTEST('Data pre-processing'!AU147:BN147,'Data pre-processing'!BQ147:CJ147,2,2))</f>
        <v>N/A</v>
      </c>
      <c r="I147" s="78" t="e">
        <f t="shared" ca="1" si="11"/>
        <v>#DIV/0!</v>
      </c>
      <c r="J147" s="19" t="str">
        <f>IF(OR(ISERR(AVERAGE('Test Sample Data'!C147:V147)),ISERR(AVERAGE('Control Sample Data'!C147:V147))),"C",IF(COUNT('Test Sample Data'!C147:V147)&lt;2,"C",IF(OR(AND(AVERAGE('Test Sample Data'!C147:V147)&gt;=35,AVERAGE('Control Sample Data'!C147:V147)&gt;=35),AVERAGE('Test Sample Data'!C147:V147)="N/A",AVERAGE('Control Sample Data'!C147:V147)="N/A",COUNT('Test Sample Data'!C147:V147)&lt;2),"C",IF(AND(AVERAGE('Test Sample Data'!C147:V147)&gt;=30,AVERAGE('Control Sample Data'!C147:V147)&gt;=30,OR(H147&gt;=0.05,H147="N/A")),"B",IF(OR(AND(AVERAGE('Test Sample Data'!C147:V147)&gt;=30,AVERAGE('Control Sample Data'!C147:V147)&lt;=30),AND(AVERAGE('Test Sample Data'!C147:V147)&lt;=30,AVERAGE('Control Sample Data'!C147:V147)&gt;=30)),"A","OKAY")))))</f>
        <v>C</v>
      </c>
    </row>
    <row r="148" spans="1:10" x14ac:dyDescent="0.2">
      <c r="A148" s="76" t="str">
        <f>'Transcript table'!C148</f>
        <v>NPPA-AS1</v>
      </c>
      <c r="B148" s="81" t="s">
        <v>75</v>
      </c>
      <c r="C148" s="78" t="e">
        <f ca="1">'Data pre-processing'!CK148</f>
        <v>#DIV/0!</v>
      </c>
      <c r="D148" s="78" t="e">
        <f ca="1">'Data pre-processing'!CL148</f>
        <v>#DIV/0!</v>
      </c>
      <c r="E148" s="79" t="e">
        <f t="shared" ca="1" si="8"/>
        <v>#DIV/0!</v>
      </c>
      <c r="F148" s="79" t="e">
        <f t="shared" ca="1" si="9"/>
        <v>#DIV/0!</v>
      </c>
      <c r="G148" s="78" t="e">
        <f t="shared" ca="1" si="10"/>
        <v>#DIV/0!</v>
      </c>
      <c r="H148" s="80" t="str">
        <f ca="1">IF(ISERROR(TTEST('Data pre-processing'!AU148:BN148,'Data pre-processing'!BQ148:CJ148,2,2)),"N/A",TTEST('Data pre-processing'!AU148:BN148,'Data pre-processing'!BQ148:CJ148,2,2))</f>
        <v>N/A</v>
      </c>
      <c r="I148" s="78" t="e">
        <f t="shared" ca="1" si="11"/>
        <v>#DIV/0!</v>
      </c>
      <c r="J148" s="19" t="str">
        <f>IF(OR(ISERR(AVERAGE('Test Sample Data'!C148:V148)),ISERR(AVERAGE('Control Sample Data'!C148:V148))),"C",IF(COUNT('Test Sample Data'!C148:V148)&lt;2,"C",IF(OR(AND(AVERAGE('Test Sample Data'!C148:V148)&gt;=35,AVERAGE('Control Sample Data'!C148:V148)&gt;=35),AVERAGE('Test Sample Data'!C148:V148)="N/A",AVERAGE('Control Sample Data'!C148:V148)="N/A",COUNT('Test Sample Data'!C148:V148)&lt;2),"C",IF(AND(AVERAGE('Test Sample Data'!C148:V148)&gt;=30,AVERAGE('Control Sample Data'!C148:V148)&gt;=30,OR(H148&gt;=0.05,H148="N/A")),"B",IF(OR(AND(AVERAGE('Test Sample Data'!C148:V148)&gt;=30,AVERAGE('Control Sample Data'!C148:V148)&lt;=30),AND(AVERAGE('Test Sample Data'!C148:V148)&lt;=30,AVERAGE('Control Sample Data'!C148:V148)&gt;=30)),"A","OKAY")))))</f>
        <v>C</v>
      </c>
    </row>
    <row r="149" spans="1:10" x14ac:dyDescent="0.2">
      <c r="A149" s="76" t="str">
        <f>'Transcript table'!C149</f>
        <v>NPTN-IT1</v>
      </c>
      <c r="B149" s="81" t="s">
        <v>76</v>
      </c>
      <c r="C149" s="78" t="e">
        <f ca="1">'Data pre-processing'!CK149</f>
        <v>#DIV/0!</v>
      </c>
      <c r="D149" s="78" t="e">
        <f ca="1">'Data pre-processing'!CL149</f>
        <v>#DIV/0!</v>
      </c>
      <c r="E149" s="79" t="e">
        <f t="shared" ca="1" si="8"/>
        <v>#DIV/0!</v>
      </c>
      <c r="F149" s="79" t="e">
        <f t="shared" ca="1" si="9"/>
        <v>#DIV/0!</v>
      </c>
      <c r="G149" s="78" t="e">
        <f t="shared" ca="1" si="10"/>
        <v>#DIV/0!</v>
      </c>
      <c r="H149" s="80" t="str">
        <f ca="1">IF(ISERROR(TTEST('Data pre-processing'!AU149:BN149,'Data pre-processing'!BQ149:CJ149,2,2)),"N/A",TTEST('Data pre-processing'!AU149:BN149,'Data pre-processing'!BQ149:CJ149,2,2))</f>
        <v>N/A</v>
      </c>
      <c r="I149" s="78" t="e">
        <f t="shared" ca="1" si="11"/>
        <v>#DIV/0!</v>
      </c>
      <c r="J149" s="19" t="str">
        <f>IF(OR(ISERR(AVERAGE('Test Sample Data'!C149:V149)),ISERR(AVERAGE('Control Sample Data'!C149:V149))),"C",IF(COUNT('Test Sample Data'!C149:V149)&lt;2,"C",IF(OR(AND(AVERAGE('Test Sample Data'!C149:V149)&gt;=35,AVERAGE('Control Sample Data'!C149:V149)&gt;=35),AVERAGE('Test Sample Data'!C149:V149)="N/A",AVERAGE('Control Sample Data'!C149:V149)="N/A",COUNT('Test Sample Data'!C149:V149)&lt;2),"C",IF(AND(AVERAGE('Test Sample Data'!C149:V149)&gt;=30,AVERAGE('Control Sample Data'!C149:V149)&gt;=30,OR(H149&gt;=0.05,H149="N/A")),"B",IF(OR(AND(AVERAGE('Test Sample Data'!C149:V149)&gt;=30,AVERAGE('Control Sample Data'!C149:V149)&lt;=30),AND(AVERAGE('Test Sample Data'!C149:V149)&lt;=30,AVERAGE('Control Sample Data'!C149:V149)&gt;=30)),"A","OKAY")))))</f>
        <v>C</v>
      </c>
    </row>
    <row r="150" spans="1:10" x14ac:dyDescent="0.2">
      <c r="A150" s="76" t="str">
        <f>'Transcript table'!C150</f>
        <v>NRAV</v>
      </c>
      <c r="B150" s="81" t="s">
        <v>77</v>
      </c>
      <c r="C150" s="78" t="e">
        <f ca="1">'Data pre-processing'!CK150</f>
        <v>#DIV/0!</v>
      </c>
      <c r="D150" s="78" t="e">
        <f ca="1">'Data pre-processing'!CL150</f>
        <v>#DIV/0!</v>
      </c>
      <c r="E150" s="79" t="e">
        <f t="shared" ca="1" si="8"/>
        <v>#DIV/0!</v>
      </c>
      <c r="F150" s="79" t="e">
        <f t="shared" ca="1" si="9"/>
        <v>#DIV/0!</v>
      </c>
      <c r="G150" s="78" t="e">
        <f t="shared" ca="1" si="10"/>
        <v>#DIV/0!</v>
      </c>
      <c r="H150" s="80" t="str">
        <f ca="1">IF(ISERROR(TTEST('Data pre-processing'!AU150:BN150,'Data pre-processing'!BQ150:CJ150,2,2)),"N/A",TTEST('Data pre-processing'!AU150:BN150,'Data pre-processing'!BQ150:CJ150,2,2))</f>
        <v>N/A</v>
      </c>
      <c r="I150" s="78" t="e">
        <f t="shared" ca="1" si="11"/>
        <v>#DIV/0!</v>
      </c>
      <c r="J150" s="19" t="str">
        <f>IF(OR(ISERR(AVERAGE('Test Sample Data'!C150:V150)),ISERR(AVERAGE('Control Sample Data'!C150:V150))),"C",IF(COUNT('Test Sample Data'!C150:V150)&lt;2,"C",IF(OR(AND(AVERAGE('Test Sample Data'!C150:V150)&gt;=35,AVERAGE('Control Sample Data'!C150:V150)&gt;=35),AVERAGE('Test Sample Data'!C150:V150)="N/A",AVERAGE('Control Sample Data'!C150:V150)="N/A",COUNT('Test Sample Data'!C150:V150)&lt;2),"C",IF(AND(AVERAGE('Test Sample Data'!C150:V150)&gt;=30,AVERAGE('Control Sample Data'!C150:V150)&gt;=30,OR(H150&gt;=0.05,H150="N/A")),"B",IF(OR(AND(AVERAGE('Test Sample Data'!C150:V150)&gt;=30,AVERAGE('Control Sample Data'!C150:V150)&lt;=30),AND(AVERAGE('Test Sample Data'!C150:V150)&lt;=30,AVERAGE('Control Sample Data'!C150:V150)&gt;=30)),"A","OKAY")))))</f>
        <v>C</v>
      </c>
    </row>
    <row r="151" spans="1:10" x14ac:dyDescent="0.2">
      <c r="A151" s="76" t="str">
        <f>'Transcript table'!C151</f>
        <v>NRIR</v>
      </c>
      <c r="B151" s="81" t="s">
        <v>78</v>
      </c>
      <c r="C151" s="78" t="e">
        <f ca="1">'Data pre-processing'!CK151</f>
        <v>#DIV/0!</v>
      </c>
      <c r="D151" s="78" t="e">
        <f ca="1">'Data pre-processing'!CL151</f>
        <v>#DIV/0!</v>
      </c>
      <c r="E151" s="79" t="e">
        <f t="shared" ca="1" si="8"/>
        <v>#DIV/0!</v>
      </c>
      <c r="F151" s="79" t="e">
        <f t="shared" ca="1" si="9"/>
        <v>#DIV/0!</v>
      </c>
      <c r="G151" s="78" t="e">
        <f t="shared" ca="1" si="10"/>
        <v>#DIV/0!</v>
      </c>
      <c r="H151" s="80" t="str">
        <f ca="1">IF(ISERROR(TTEST('Data pre-processing'!AU151:BN151,'Data pre-processing'!BQ151:CJ151,2,2)),"N/A",TTEST('Data pre-processing'!AU151:BN151,'Data pre-processing'!BQ151:CJ151,2,2))</f>
        <v>N/A</v>
      </c>
      <c r="I151" s="78" t="e">
        <f t="shared" ca="1" si="11"/>
        <v>#DIV/0!</v>
      </c>
      <c r="J151" s="19" t="str">
        <f>IF(OR(ISERR(AVERAGE('Test Sample Data'!C151:V151)),ISERR(AVERAGE('Control Sample Data'!C151:V151))),"C",IF(COUNT('Test Sample Data'!C151:V151)&lt;2,"C",IF(OR(AND(AVERAGE('Test Sample Data'!C151:V151)&gt;=35,AVERAGE('Control Sample Data'!C151:V151)&gt;=35),AVERAGE('Test Sample Data'!C151:V151)="N/A",AVERAGE('Control Sample Data'!C151:V151)="N/A",COUNT('Test Sample Data'!C151:V151)&lt;2),"C",IF(AND(AVERAGE('Test Sample Data'!C151:V151)&gt;=30,AVERAGE('Control Sample Data'!C151:V151)&gt;=30,OR(H151&gt;=0.05,H151="N/A")),"B",IF(OR(AND(AVERAGE('Test Sample Data'!C151:V151)&gt;=30,AVERAGE('Control Sample Data'!C151:V151)&lt;=30),AND(AVERAGE('Test Sample Data'!C151:V151)&lt;=30,AVERAGE('Control Sample Data'!C151:V151)&gt;=30)),"A","OKAY")))))</f>
        <v>C</v>
      </c>
    </row>
    <row r="152" spans="1:10" x14ac:dyDescent="0.2">
      <c r="A152" s="76" t="str">
        <f>'Transcript table'!C152</f>
        <v>NTT</v>
      </c>
      <c r="B152" s="81" t="s">
        <v>79</v>
      </c>
      <c r="C152" s="78" t="e">
        <f ca="1">'Data pre-processing'!CK152</f>
        <v>#DIV/0!</v>
      </c>
      <c r="D152" s="78" t="e">
        <f ca="1">'Data pre-processing'!CL152</f>
        <v>#DIV/0!</v>
      </c>
      <c r="E152" s="79" t="e">
        <f t="shared" ca="1" si="8"/>
        <v>#DIV/0!</v>
      </c>
      <c r="F152" s="79" t="e">
        <f t="shared" ca="1" si="9"/>
        <v>#DIV/0!</v>
      </c>
      <c r="G152" s="78" t="e">
        <f t="shared" ca="1" si="10"/>
        <v>#DIV/0!</v>
      </c>
      <c r="H152" s="80" t="str">
        <f ca="1">IF(ISERROR(TTEST('Data pre-processing'!AU152:BN152,'Data pre-processing'!BQ152:CJ152,2,2)),"N/A",TTEST('Data pre-processing'!AU152:BN152,'Data pre-processing'!BQ152:CJ152,2,2))</f>
        <v>N/A</v>
      </c>
      <c r="I152" s="78" t="e">
        <f t="shared" ca="1" si="11"/>
        <v>#DIV/0!</v>
      </c>
      <c r="J152" s="19" t="str">
        <f>IF(OR(ISERR(AVERAGE('Test Sample Data'!C152:V152)),ISERR(AVERAGE('Control Sample Data'!C152:V152))),"C",IF(COUNT('Test Sample Data'!C152:V152)&lt;2,"C",IF(OR(AND(AVERAGE('Test Sample Data'!C152:V152)&gt;=35,AVERAGE('Control Sample Data'!C152:V152)&gt;=35),AVERAGE('Test Sample Data'!C152:V152)="N/A",AVERAGE('Control Sample Data'!C152:V152)="N/A",COUNT('Test Sample Data'!C152:V152)&lt;2),"C",IF(AND(AVERAGE('Test Sample Data'!C152:V152)&gt;=30,AVERAGE('Control Sample Data'!C152:V152)&gt;=30,OR(H152&gt;=0.05,H152="N/A")),"B",IF(OR(AND(AVERAGE('Test Sample Data'!C152:V152)&gt;=30,AVERAGE('Control Sample Data'!C152:V152)&lt;=30),AND(AVERAGE('Test Sample Data'!C152:V152)&lt;=30,AVERAGE('Control Sample Data'!C152:V152)&gt;=30)),"A","OKAY")))))</f>
        <v>C</v>
      </c>
    </row>
    <row r="153" spans="1:10" x14ac:dyDescent="0.2">
      <c r="A153" s="76" t="str">
        <f>'Transcript table'!C153</f>
        <v>OIP5-AS1</v>
      </c>
      <c r="B153" s="81" t="s">
        <v>80</v>
      </c>
      <c r="C153" s="78" t="e">
        <f ca="1">'Data pre-processing'!CK153</f>
        <v>#DIV/0!</v>
      </c>
      <c r="D153" s="78" t="e">
        <f ca="1">'Data pre-processing'!CL153</f>
        <v>#DIV/0!</v>
      </c>
      <c r="E153" s="79" t="e">
        <f t="shared" ca="1" si="8"/>
        <v>#DIV/0!</v>
      </c>
      <c r="F153" s="79" t="e">
        <f t="shared" ca="1" si="9"/>
        <v>#DIV/0!</v>
      </c>
      <c r="G153" s="78" t="e">
        <f t="shared" ca="1" si="10"/>
        <v>#DIV/0!</v>
      </c>
      <c r="H153" s="80" t="str">
        <f ca="1">IF(ISERROR(TTEST('Data pre-processing'!AU153:BN153,'Data pre-processing'!BQ153:CJ153,2,2)),"N/A",TTEST('Data pre-processing'!AU153:BN153,'Data pre-processing'!BQ153:CJ153,2,2))</f>
        <v>N/A</v>
      </c>
      <c r="I153" s="78" t="e">
        <f t="shared" ca="1" si="11"/>
        <v>#DIV/0!</v>
      </c>
      <c r="J153" s="19" t="str">
        <f>IF(OR(ISERR(AVERAGE('Test Sample Data'!C153:V153)),ISERR(AVERAGE('Control Sample Data'!C153:V153))),"C",IF(COUNT('Test Sample Data'!C153:V153)&lt;2,"C",IF(OR(AND(AVERAGE('Test Sample Data'!C153:V153)&gt;=35,AVERAGE('Control Sample Data'!C153:V153)&gt;=35),AVERAGE('Test Sample Data'!C153:V153)="N/A",AVERAGE('Control Sample Data'!C153:V153)="N/A",COUNT('Test Sample Data'!C153:V153)&lt;2),"C",IF(AND(AVERAGE('Test Sample Data'!C153:V153)&gt;=30,AVERAGE('Control Sample Data'!C153:V153)&gt;=30,OR(H153&gt;=0.05,H153="N/A")),"B",IF(OR(AND(AVERAGE('Test Sample Data'!C153:V153)&gt;=30,AVERAGE('Control Sample Data'!C153:V153)&lt;=30),AND(AVERAGE('Test Sample Data'!C153:V153)&lt;=30,AVERAGE('Control Sample Data'!C153:V153)&gt;=30)),"A","OKAY")))))</f>
        <v>C</v>
      </c>
    </row>
    <row r="154" spans="1:10" x14ac:dyDescent="0.2">
      <c r="A154" s="76" t="str">
        <f>'Transcript table'!C154</f>
        <v>OR3A4P</v>
      </c>
      <c r="B154" s="81" t="s">
        <v>81</v>
      </c>
      <c r="C154" s="78" t="e">
        <f ca="1">'Data pre-processing'!CK154</f>
        <v>#DIV/0!</v>
      </c>
      <c r="D154" s="78" t="e">
        <f ca="1">'Data pre-processing'!CL154</f>
        <v>#DIV/0!</v>
      </c>
      <c r="E154" s="79" t="e">
        <f t="shared" ca="1" si="8"/>
        <v>#DIV/0!</v>
      </c>
      <c r="F154" s="79" t="e">
        <f t="shared" ca="1" si="9"/>
        <v>#DIV/0!</v>
      </c>
      <c r="G154" s="78" t="e">
        <f t="shared" ca="1" si="10"/>
        <v>#DIV/0!</v>
      </c>
      <c r="H154" s="80" t="str">
        <f ca="1">IF(ISERROR(TTEST('Data pre-processing'!AU154:BN154,'Data pre-processing'!BQ154:CJ154,2,2)),"N/A",TTEST('Data pre-processing'!AU154:BN154,'Data pre-processing'!BQ154:CJ154,2,2))</f>
        <v>N/A</v>
      </c>
      <c r="I154" s="78" t="e">
        <f t="shared" ca="1" si="11"/>
        <v>#DIV/0!</v>
      </c>
      <c r="J154" s="19" t="str">
        <f>IF(OR(ISERR(AVERAGE('Test Sample Data'!C154:V154)),ISERR(AVERAGE('Control Sample Data'!C154:V154))),"C",IF(COUNT('Test Sample Data'!C154:V154)&lt;2,"C",IF(OR(AND(AVERAGE('Test Sample Data'!C154:V154)&gt;=35,AVERAGE('Control Sample Data'!C154:V154)&gt;=35),AVERAGE('Test Sample Data'!C154:V154)="N/A",AVERAGE('Control Sample Data'!C154:V154)="N/A",COUNT('Test Sample Data'!C154:V154)&lt;2),"C",IF(AND(AVERAGE('Test Sample Data'!C154:V154)&gt;=30,AVERAGE('Control Sample Data'!C154:V154)&gt;=30,OR(H154&gt;=0.05,H154="N/A")),"B",IF(OR(AND(AVERAGE('Test Sample Data'!C154:V154)&gt;=30,AVERAGE('Control Sample Data'!C154:V154)&lt;=30),AND(AVERAGE('Test Sample Data'!C154:V154)&lt;=30,AVERAGE('Control Sample Data'!C154:V154)&gt;=30)),"A","OKAY")))))</f>
        <v>C</v>
      </c>
    </row>
    <row r="155" spans="1:10" x14ac:dyDescent="0.2">
      <c r="A155" s="76" t="str">
        <f>'Transcript table'!C155</f>
        <v>ORAOV1</v>
      </c>
      <c r="B155" s="81" t="s">
        <v>82</v>
      </c>
      <c r="C155" s="78" t="e">
        <f ca="1">'Data pre-processing'!CK155</f>
        <v>#DIV/0!</v>
      </c>
      <c r="D155" s="78" t="e">
        <f ca="1">'Data pre-processing'!CL155</f>
        <v>#DIV/0!</v>
      </c>
      <c r="E155" s="79" t="e">
        <f t="shared" ref="E155:E218" ca="1" si="12">2^-C155</f>
        <v>#DIV/0!</v>
      </c>
      <c r="F155" s="79" t="e">
        <f t="shared" ref="F155:F218" ca="1" si="13">2^-D155</f>
        <v>#DIV/0!</v>
      </c>
      <c r="G155" s="78" t="e">
        <f t="shared" ref="G155:G218" ca="1" si="14">E155/F155</f>
        <v>#DIV/0!</v>
      </c>
      <c r="H155" s="80" t="str">
        <f ca="1">IF(ISERROR(TTEST('Data pre-processing'!AU155:BN155,'Data pre-processing'!BQ155:CJ155,2,2)),"N/A",TTEST('Data pre-processing'!AU155:BN155,'Data pre-processing'!BQ155:CJ155,2,2))</f>
        <v>N/A</v>
      </c>
      <c r="I155" s="78" t="e">
        <f t="shared" ref="I155:I218" ca="1" si="15">IF(G155&gt;1,G155,-1/G155)</f>
        <v>#DIV/0!</v>
      </c>
      <c r="J155" s="19" t="str">
        <f>IF(OR(ISERR(AVERAGE('Test Sample Data'!C155:V155)),ISERR(AVERAGE('Control Sample Data'!C155:V155))),"C",IF(COUNT('Test Sample Data'!C155:V155)&lt;2,"C",IF(OR(AND(AVERAGE('Test Sample Data'!C155:V155)&gt;=35,AVERAGE('Control Sample Data'!C155:V155)&gt;=35),AVERAGE('Test Sample Data'!C155:V155)="N/A",AVERAGE('Control Sample Data'!C155:V155)="N/A",COUNT('Test Sample Data'!C155:V155)&lt;2),"C",IF(AND(AVERAGE('Test Sample Data'!C155:V155)&gt;=30,AVERAGE('Control Sample Data'!C155:V155)&gt;=30,OR(H155&gt;=0.05,H155="N/A")),"B",IF(OR(AND(AVERAGE('Test Sample Data'!C155:V155)&gt;=30,AVERAGE('Control Sample Data'!C155:V155)&lt;=30),AND(AVERAGE('Test Sample Data'!C155:V155)&lt;=30,AVERAGE('Control Sample Data'!C155:V155)&gt;=30)),"A","OKAY")))))</f>
        <v>C</v>
      </c>
    </row>
    <row r="156" spans="1:10" x14ac:dyDescent="0.2">
      <c r="A156" s="76" t="str">
        <f>'Transcript table'!C156</f>
        <v>PACERR</v>
      </c>
      <c r="B156" s="81" t="s">
        <v>83</v>
      </c>
      <c r="C156" s="78" t="e">
        <f ca="1">'Data pre-processing'!CK156</f>
        <v>#DIV/0!</v>
      </c>
      <c r="D156" s="78" t="e">
        <f ca="1">'Data pre-processing'!CL156</f>
        <v>#DIV/0!</v>
      </c>
      <c r="E156" s="79" t="e">
        <f t="shared" ca="1" si="12"/>
        <v>#DIV/0!</v>
      </c>
      <c r="F156" s="79" t="e">
        <f t="shared" ca="1" si="13"/>
        <v>#DIV/0!</v>
      </c>
      <c r="G156" s="78" t="e">
        <f t="shared" ca="1" si="14"/>
        <v>#DIV/0!</v>
      </c>
      <c r="H156" s="80" t="str">
        <f ca="1">IF(ISERROR(TTEST('Data pre-processing'!AU156:BN156,'Data pre-processing'!BQ156:CJ156,2,2)),"N/A",TTEST('Data pre-processing'!AU156:BN156,'Data pre-processing'!BQ156:CJ156,2,2))</f>
        <v>N/A</v>
      </c>
      <c r="I156" s="78" t="e">
        <f t="shared" ca="1" si="15"/>
        <v>#DIV/0!</v>
      </c>
      <c r="J156" s="19" t="str">
        <f>IF(OR(ISERR(AVERAGE('Test Sample Data'!C156:V156)),ISERR(AVERAGE('Control Sample Data'!C156:V156))),"C",IF(COUNT('Test Sample Data'!C156:V156)&lt;2,"C",IF(OR(AND(AVERAGE('Test Sample Data'!C156:V156)&gt;=35,AVERAGE('Control Sample Data'!C156:V156)&gt;=35),AVERAGE('Test Sample Data'!C156:V156)="N/A",AVERAGE('Control Sample Data'!C156:V156)="N/A",COUNT('Test Sample Data'!C156:V156)&lt;2),"C",IF(AND(AVERAGE('Test Sample Data'!C156:V156)&gt;=30,AVERAGE('Control Sample Data'!C156:V156)&gt;=30,OR(H156&gt;=0.05,H156="N/A")),"B",IF(OR(AND(AVERAGE('Test Sample Data'!C156:V156)&gt;=30,AVERAGE('Control Sample Data'!C156:V156)&lt;=30),AND(AVERAGE('Test Sample Data'!C156:V156)&lt;=30,AVERAGE('Control Sample Data'!C156:V156)&gt;=30)),"A","OKAY")))))</f>
        <v>C</v>
      </c>
    </row>
    <row r="157" spans="1:10" x14ac:dyDescent="0.2">
      <c r="A157" s="76" t="str">
        <f>'Transcript table'!C157</f>
        <v>PANCR</v>
      </c>
      <c r="B157" s="81" t="s">
        <v>84</v>
      </c>
      <c r="C157" s="78" t="e">
        <f ca="1">'Data pre-processing'!CK157</f>
        <v>#DIV/0!</v>
      </c>
      <c r="D157" s="78" t="e">
        <f ca="1">'Data pre-processing'!CL157</f>
        <v>#DIV/0!</v>
      </c>
      <c r="E157" s="79" t="e">
        <f t="shared" ca="1" si="12"/>
        <v>#DIV/0!</v>
      </c>
      <c r="F157" s="79" t="e">
        <f t="shared" ca="1" si="13"/>
        <v>#DIV/0!</v>
      </c>
      <c r="G157" s="78" t="e">
        <f t="shared" ca="1" si="14"/>
        <v>#DIV/0!</v>
      </c>
      <c r="H157" s="80" t="str">
        <f ca="1">IF(ISERROR(TTEST('Data pre-processing'!AU157:BN157,'Data pre-processing'!BQ157:CJ157,2,2)),"N/A",TTEST('Data pre-processing'!AU157:BN157,'Data pre-processing'!BQ157:CJ157,2,2))</f>
        <v>N/A</v>
      </c>
      <c r="I157" s="78" t="e">
        <f t="shared" ca="1" si="15"/>
        <v>#DIV/0!</v>
      </c>
      <c r="J157" s="19" t="str">
        <f>IF(OR(ISERR(AVERAGE('Test Sample Data'!C157:V157)),ISERR(AVERAGE('Control Sample Data'!C157:V157))),"C",IF(COUNT('Test Sample Data'!C157:V157)&lt;2,"C",IF(OR(AND(AVERAGE('Test Sample Data'!C157:V157)&gt;=35,AVERAGE('Control Sample Data'!C157:V157)&gt;=35),AVERAGE('Test Sample Data'!C157:V157)="N/A",AVERAGE('Control Sample Data'!C157:V157)="N/A",COUNT('Test Sample Data'!C157:V157)&lt;2),"C",IF(AND(AVERAGE('Test Sample Data'!C157:V157)&gt;=30,AVERAGE('Control Sample Data'!C157:V157)&gt;=30,OR(H157&gt;=0.05,H157="N/A")),"B",IF(OR(AND(AVERAGE('Test Sample Data'!C157:V157)&gt;=30,AVERAGE('Control Sample Data'!C157:V157)&lt;=30),AND(AVERAGE('Test Sample Data'!C157:V157)&lt;=30,AVERAGE('Control Sample Data'!C157:V157)&gt;=30)),"A","OKAY")))))</f>
        <v>C</v>
      </c>
    </row>
    <row r="158" spans="1:10" x14ac:dyDescent="0.2">
      <c r="A158" s="76" t="str">
        <f>'Transcript table'!C158</f>
        <v>PANDAR</v>
      </c>
      <c r="B158" s="81" t="s">
        <v>85</v>
      </c>
      <c r="C158" s="78" t="e">
        <f ca="1">'Data pre-processing'!CK158</f>
        <v>#DIV/0!</v>
      </c>
      <c r="D158" s="78" t="e">
        <f ca="1">'Data pre-processing'!CL158</f>
        <v>#DIV/0!</v>
      </c>
      <c r="E158" s="79" t="e">
        <f t="shared" ca="1" si="12"/>
        <v>#DIV/0!</v>
      </c>
      <c r="F158" s="79" t="e">
        <f t="shared" ca="1" si="13"/>
        <v>#DIV/0!</v>
      </c>
      <c r="G158" s="78" t="e">
        <f t="shared" ca="1" si="14"/>
        <v>#DIV/0!</v>
      </c>
      <c r="H158" s="80" t="str">
        <f ca="1">IF(ISERROR(TTEST('Data pre-processing'!AU158:BN158,'Data pre-processing'!BQ158:CJ158,2,2)),"N/A",TTEST('Data pre-processing'!AU158:BN158,'Data pre-processing'!BQ158:CJ158,2,2))</f>
        <v>N/A</v>
      </c>
      <c r="I158" s="78" t="e">
        <f t="shared" ca="1" si="15"/>
        <v>#DIV/0!</v>
      </c>
      <c r="J158" s="19" t="str">
        <f>IF(OR(ISERR(AVERAGE('Test Sample Data'!C158:V158)),ISERR(AVERAGE('Control Sample Data'!C158:V158))),"C",IF(COUNT('Test Sample Data'!C158:V158)&lt;2,"C",IF(OR(AND(AVERAGE('Test Sample Data'!C158:V158)&gt;=35,AVERAGE('Control Sample Data'!C158:V158)&gt;=35),AVERAGE('Test Sample Data'!C158:V158)="N/A",AVERAGE('Control Sample Data'!C158:V158)="N/A",COUNT('Test Sample Data'!C158:V158)&lt;2),"C",IF(AND(AVERAGE('Test Sample Data'!C158:V158)&gt;=30,AVERAGE('Control Sample Data'!C158:V158)&gt;=30,OR(H158&gt;=0.05,H158="N/A")),"B",IF(OR(AND(AVERAGE('Test Sample Data'!C158:V158)&gt;=30,AVERAGE('Control Sample Data'!C158:V158)&lt;=30),AND(AVERAGE('Test Sample Data'!C158:V158)&lt;=30,AVERAGE('Control Sample Data'!C158:V158)&gt;=30)),"A","OKAY")))))</f>
        <v>C</v>
      </c>
    </row>
    <row r="159" spans="1:10" x14ac:dyDescent="0.2">
      <c r="A159" s="76" t="str">
        <f>'Transcript table'!C159</f>
        <v>PARROT</v>
      </c>
      <c r="B159" s="81" t="s">
        <v>218</v>
      </c>
      <c r="C159" s="78" t="e">
        <f ca="1">'Data pre-processing'!CK159</f>
        <v>#DIV/0!</v>
      </c>
      <c r="D159" s="78" t="e">
        <f ca="1">'Data pre-processing'!CL159</f>
        <v>#DIV/0!</v>
      </c>
      <c r="E159" s="79" t="e">
        <f t="shared" ca="1" si="12"/>
        <v>#DIV/0!</v>
      </c>
      <c r="F159" s="79" t="e">
        <f t="shared" ca="1" si="13"/>
        <v>#DIV/0!</v>
      </c>
      <c r="G159" s="78" t="e">
        <f t="shared" ca="1" si="14"/>
        <v>#DIV/0!</v>
      </c>
      <c r="H159" s="80" t="str">
        <f ca="1">IF(ISERROR(TTEST('Data pre-processing'!AU159:BN159,'Data pre-processing'!BQ159:CJ159,2,2)),"N/A",TTEST('Data pre-processing'!AU159:BN159,'Data pre-processing'!BQ159:CJ159,2,2))</f>
        <v>N/A</v>
      </c>
      <c r="I159" s="78" t="e">
        <f t="shared" ca="1" si="15"/>
        <v>#DIV/0!</v>
      </c>
      <c r="J159" s="19" t="str">
        <f>IF(OR(ISERR(AVERAGE('Test Sample Data'!C159:V159)),ISERR(AVERAGE('Control Sample Data'!C159:V159))),"C",IF(COUNT('Test Sample Data'!C159:V159)&lt;2,"C",IF(OR(AND(AVERAGE('Test Sample Data'!C159:V159)&gt;=35,AVERAGE('Control Sample Data'!C159:V159)&gt;=35),AVERAGE('Test Sample Data'!C159:V159)="N/A",AVERAGE('Control Sample Data'!C159:V159)="N/A",COUNT('Test Sample Data'!C159:V159)&lt;2),"C",IF(AND(AVERAGE('Test Sample Data'!C159:V159)&gt;=30,AVERAGE('Control Sample Data'!C159:V159)&gt;=30,OR(H159&gt;=0.05,H159="N/A")),"B",IF(OR(AND(AVERAGE('Test Sample Data'!C159:V159)&gt;=30,AVERAGE('Control Sample Data'!C159:V159)&lt;=30),AND(AVERAGE('Test Sample Data'!C159:V159)&lt;=30,AVERAGE('Control Sample Data'!C159:V159)&gt;=30)),"A","OKAY")))))</f>
        <v>C</v>
      </c>
    </row>
    <row r="160" spans="1:10" x14ac:dyDescent="0.2">
      <c r="A160" s="76" t="str">
        <f>'Transcript table'!C160</f>
        <v>PARTICL</v>
      </c>
      <c r="B160" s="81" t="s">
        <v>219</v>
      </c>
      <c r="C160" s="78" t="e">
        <f ca="1">'Data pre-processing'!CK160</f>
        <v>#DIV/0!</v>
      </c>
      <c r="D160" s="78" t="e">
        <f ca="1">'Data pre-processing'!CL160</f>
        <v>#DIV/0!</v>
      </c>
      <c r="E160" s="79" t="e">
        <f t="shared" ca="1" si="12"/>
        <v>#DIV/0!</v>
      </c>
      <c r="F160" s="79" t="e">
        <f t="shared" ca="1" si="13"/>
        <v>#DIV/0!</v>
      </c>
      <c r="G160" s="78" t="e">
        <f t="shared" ca="1" si="14"/>
        <v>#DIV/0!</v>
      </c>
      <c r="H160" s="80" t="str">
        <f ca="1">IF(ISERROR(TTEST('Data pre-processing'!AU160:BN160,'Data pre-processing'!BQ160:CJ160,2,2)),"N/A",TTEST('Data pre-processing'!AU160:BN160,'Data pre-processing'!BQ160:CJ160,2,2))</f>
        <v>N/A</v>
      </c>
      <c r="I160" s="78" t="e">
        <f t="shared" ca="1" si="15"/>
        <v>#DIV/0!</v>
      </c>
      <c r="J160" s="19" t="str">
        <f>IF(OR(ISERR(AVERAGE('Test Sample Data'!C160:V160)),ISERR(AVERAGE('Control Sample Data'!C160:V160))),"C",IF(COUNT('Test Sample Data'!C160:V160)&lt;2,"C",IF(OR(AND(AVERAGE('Test Sample Data'!C160:V160)&gt;=35,AVERAGE('Control Sample Data'!C160:V160)&gt;=35),AVERAGE('Test Sample Data'!C160:V160)="N/A",AVERAGE('Control Sample Data'!C160:V160)="N/A",COUNT('Test Sample Data'!C160:V160)&lt;2),"C",IF(AND(AVERAGE('Test Sample Data'!C160:V160)&gt;=30,AVERAGE('Control Sample Data'!C160:V160)&gt;=30,OR(H160&gt;=0.05,H160="N/A")),"B",IF(OR(AND(AVERAGE('Test Sample Data'!C160:V160)&gt;=30,AVERAGE('Control Sample Data'!C160:V160)&lt;=30),AND(AVERAGE('Test Sample Data'!C160:V160)&lt;=30,AVERAGE('Control Sample Data'!C160:V160)&gt;=30)),"A","OKAY")))))</f>
        <v>C</v>
      </c>
    </row>
    <row r="161" spans="1:10" x14ac:dyDescent="0.2">
      <c r="A161" s="76" t="str">
        <f>'Transcript table'!C161</f>
        <v>PCAT1</v>
      </c>
      <c r="B161" s="81" t="s">
        <v>220</v>
      </c>
      <c r="C161" s="78" t="e">
        <f ca="1">'Data pre-processing'!CK161</f>
        <v>#DIV/0!</v>
      </c>
      <c r="D161" s="78" t="e">
        <f ca="1">'Data pre-processing'!CL161</f>
        <v>#DIV/0!</v>
      </c>
      <c r="E161" s="79" t="e">
        <f t="shared" ca="1" si="12"/>
        <v>#DIV/0!</v>
      </c>
      <c r="F161" s="79" t="e">
        <f t="shared" ca="1" si="13"/>
        <v>#DIV/0!</v>
      </c>
      <c r="G161" s="78" t="e">
        <f t="shared" ca="1" si="14"/>
        <v>#DIV/0!</v>
      </c>
      <c r="H161" s="80" t="str">
        <f ca="1">IF(ISERROR(TTEST('Data pre-processing'!AU161:BN161,'Data pre-processing'!BQ161:CJ161,2,2)),"N/A",TTEST('Data pre-processing'!AU161:BN161,'Data pre-processing'!BQ161:CJ161,2,2))</f>
        <v>N/A</v>
      </c>
      <c r="I161" s="78" t="e">
        <f t="shared" ca="1" si="15"/>
        <v>#DIV/0!</v>
      </c>
      <c r="J161" s="19" t="str">
        <f>IF(OR(ISERR(AVERAGE('Test Sample Data'!C161:V161)),ISERR(AVERAGE('Control Sample Data'!C161:V161))),"C",IF(COUNT('Test Sample Data'!C161:V161)&lt;2,"C",IF(OR(AND(AVERAGE('Test Sample Data'!C161:V161)&gt;=35,AVERAGE('Control Sample Data'!C161:V161)&gt;=35),AVERAGE('Test Sample Data'!C161:V161)="N/A",AVERAGE('Control Sample Data'!C161:V161)="N/A",COUNT('Test Sample Data'!C161:V161)&lt;2),"C",IF(AND(AVERAGE('Test Sample Data'!C161:V161)&gt;=30,AVERAGE('Control Sample Data'!C161:V161)&gt;=30,OR(H161&gt;=0.05,H161="N/A")),"B",IF(OR(AND(AVERAGE('Test Sample Data'!C161:V161)&gt;=30,AVERAGE('Control Sample Data'!C161:V161)&lt;=30),AND(AVERAGE('Test Sample Data'!C161:V161)&lt;=30,AVERAGE('Control Sample Data'!C161:V161)&gt;=30)),"A","OKAY")))))</f>
        <v>C</v>
      </c>
    </row>
    <row r="162" spans="1:10" x14ac:dyDescent="0.2">
      <c r="A162" s="76" t="str">
        <f>'Transcript table'!C162</f>
        <v>PCAT18</v>
      </c>
      <c r="B162" s="81" t="s">
        <v>221</v>
      </c>
      <c r="C162" s="78" t="e">
        <f ca="1">'Data pre-processing'!CK162</f>
        <v>#DIV/0!</v>
      </c>
      <c r="D162" s="78" t="e">
        <f ca="1">'Data pre-processing'!CL162</f>
        <v>#DIV/0!</v>
      </c>
      <c r="E162" s="79" t="e">
        <f t="shared" ca="1" si="12"/>
        <v>#DIV/0!</v>
      </c>
      <c r="F162" s="79" t="e">
        <f t="shared" ca="1" si="13"/>
        <v>#DIV/0!</v>
      </c>
      <c r="G162" s="78" t="e">
        <f t="shared" ca="1" si="14"/>
        <v>#DIV/0!</v>
      </c>
      <c r="H162" s="80" t="str">
        <f ca="1">IF(ISERROR(TTEST('Data pre-processing'!AU162:BN162,'Data pre-processing'!BQ162:CJ162,2,2)),"N/A",TTEST('Data pre-processing'!AU162:BN162,'Data pre-processing'!BQ162:CJ162,2,2))</f>
        <v>N/A</v>
      </c>
      <c r="I162" s="78" t="e">
        <f t="shared" ca="1" si="15"/>
        <v>#DIV/0!</v>
      </c>
      <c r="J162" s="19" t="str">
        <f>IF(OR(ISERR(AVERAGE('Test Sample Data'!C162:V162)),ISERR(AVERAGE('Control Sample Data'!C162:V162))),"C",IF(COUNT('Test Sample Data'!C162:V162)&lt;2,"C",IF(OR(AND(AVERAGE('Test Sample Data'!C162:V162)&gt;=35,AVERAGE('Control Sample Data'!C162:V162)&gt;=35),AVERAGE('Test Sample Data'!C162:V162)="N/A",AVERAGE('Control Sample Data'!C162:V162)="N/A",COUNT('Test Sample Data'!C162:V162)&lt;2),"C",IF(AND(AVERAGE('Test Sample Data'!C162:V162)&gt;=30,AVERAGE('Control Sample Data'!C162:V162)&gt;=30,OR(H162&gt;=0.05,H162="N/A")),"B",IF(OR(AND(AVERAGE('Test Sample Data'!C162:V162)&gt;=30,AVERAGE('Control Sample Data'!C162:V162)&lt;=30),AND(AVERAGE('Test Sample Data'!C162:V162)&lt;=30,AVERAGE('Control Sample Data'!C162:V162)&gt;=30)),"A","OKAY")))))</f>
        <v>C</v>
      </c>
    </row>
    <row r="163" spans="1:10" x14ac:dyDescent="0.2">
      <c r="A163" s="76" t="str">
        <f>'Transcript table'!C163</f>
        <v>PCBP2-OT1</v>
      </c>
      <c r="B163" s="81" t="s">
        <v>222</v>
      </c>
      <c r="C163" s="78" t="e">
        <f ca="1">'Data pre-processing'!CK163</f>
        <v>#DIV/0!</v>
      </c>
      <c r="D163" s="78" t="e">
        <f ca="1">'Data pre-processing'!CL163</f>
        <v>#DIV/0!</v>
      </c>
      <c r="E163" s="79" t="e">
        <f t="shared" ca="1" si="12"/>
        <v>#DIV/0!</v>
      </c>
      <c r="F163" s="79" t="e">
        <f t="shared" ca="1" si="13"/>
        <v>#DIV/0!</v>
      </c>
      <c r="G163" s="78" t="e">
        <f t="shared" ca="1" si="14"/>
        <v>#DIV/0!</v>
      </c>
      <c r="H163" s="80" t="str">
        <f ca="1">IF(ISERROR(TTEST('Data pre-processing'!AU163:BN163,'Data pre-processing'!BQ163:CJ163,2,2)),"N/A",TTEST('Data pre-processing'!AU163:BN163,'Data pre-processing'!BQ163:CJ163,2,2))</f>
        <v>N/A</v>
      </c>
      <c r="I163" s="78" t="e">
        <f t="shared" ca="1" si="15"/>
        <v>#DIV/0!</v>
      </c>
      <c r="J163" s="19" t="str">
        <f>IF(OR(ISERR(AVERAGE('Test Sample Data'!C163:V163)),ISERR(AVERAGE('Control Sample Data'!C163:V163))),"C",IF(COUNT('Test Sample Data'!C163:V163)&lt;2,"C",IF(OR(AND(AVERAGE('Test Sample Data'!C163:V163)&gt;=35,AVERAGE('Control Sample Data'!C163:V163)&gt;=35),AVERAGE('Test Sample Data'!C163:V163)="N/A",AVERAGE('Control Sample Data'!C163:V163)="N/A",COUNT('Test Sample Data'!C163:V163)&lt;2),"C",IF(AND(AVERAGE('Test Sample Data'!C163:V163)&gt;=30,AVERAGE('Control Sample Data'!C163:V163)&gt;=30,OR(H163&gt;=0.05,H163="N/A")),"B",IF(OR(AND(AVERAGE('Test Sample Data'!C163:V163)&gt;=30,AVERAGE('Control Sample Data'!C163:V163)&lt;=30),AND(AVERAGE('Test Sample Data'!C163:V163)&lt;=30,AVERAGE('Control Sample Data'!C163:V163)&gt;=30)),"A","OKAY")))))</f>
        <v>C</v>
      </c>
    </row>
    <row r="164" spans="1:10" x14ac:dyDescent="0.2">
      <c r="A164" s="76" t="str">
        <f>'Transcript table'!C164</f>
        <v>PCGEM1</v>
      </c>
      <c r="B164" s="81" t="s">
        <v>223</v>
      </c>
      <c r="C164" s="78" t="e">
        <f ca="1">'Data pre-processing'!CK164</f>
        <v>#DIV/0!</v>
      </c>
      <c r="D164" s="78" t="e">
        <f ca="1">'Data pre-processing'!CL164</f>
        <v>#DIV/0!</v>
      </c>
      <c r="E164" s="79" t="e">
        <f t="shared" ca="1" si="12"/>
        <v>#DIV/0!</v>
      </c>
      <c r="F164" s="79" t="e">
        <f t="shared" ca="1" si="13"/>
        <v>#DIV/0!</v>
      </c>
      <c r="G164" s="78" t="e">
        <f t="shared" ca="1" si="14"/>
        <v>#DIV/0!</v>
      </c>
      <c r="H164" s="80" t="str">
        <f ca="1">IF(ISERROR(TTEST('Data pre-processing'!AU164:BN164,'Data pre-processing'!BQ164:CJ164,2,2)),"N/A",TTEST('Data pre-processing'!AU164:BN164,'Data pre-processing'!BQ164:CJ164,2,2))</f>
        <v>N/A</v>
      </c>
      <c r="I164" s="78" t="e">
        <f t="shared" ca="1" si="15"/>
        <v>#DIV/0!</v>
      </c>
      <c r="J164" s="19" t="str">
        <f>IF(OR(ISERR(AVERAGE('Test Sample Data'!C164:V164)),ISERR(AVERAGE('Control Sample Data'!C164:V164))),"C",IF(COUNT('Test Sample Data'!C164:V164)&lt;2,"C",IF(OR(AND(AVERAGE('Test Sample Data'!C164:V164)&gt;=35,AVERAGE('Control Sample Data'!C164:V164)&gt;=35),AVERAGE('Test Sample Data'!C164:V164)="N/A",AVERAGE('Control Sample Data'!C164:V164)="N/A",COUNT('Test Sample Data'!C164:V164)&lt;2),"C",IF(AND(AVERAGE('Test Sample Data'!C164:V164)&gt;=30,AVERAGE('Control Sample Data'!C164:V164)&gt;=30,OR(H164&gt;=0.05,H164="N/A")),"B",IF(OR(AND(AVERAGE('Test Sample Data'!C164:V164)&gt;=30,AVERAGE('Control Sample Data'!C164:V164)&lt;=30),AND(AVERAGE('Test Sample Data'!C164:V164)&lt;=30,AVERAGE('Control Sample Data'!C164:V164)&gt;=30)),"A","OKAY")))))</f>
        <v>C</v>
      </c>
    </row>
    <row r="165" spans="1:10" x14ac:dyDescent="0.2">
      <c r="A165" s="76" t="str">
        <f>'Transcript table'!C165</f>
        <v>PDZRN3-AS1</v>
      </c>
      <c r="B165" s="81" t="s">
        <v>224</v>
      </c>
      <c r="C165" s="78" t="e">
        <f ca="1">'Data pre-processing'!CK165</f>
        <v>#DIV/0!</v>
      </c>
      <c r="D165" s="78" t="e">
        <f ca="1">'Data pre-processing'!CL165</f>
        <v>#DIV/0!</v>
      </c>
      <c r="E165" s="79" t="e">
        <f t="shared" ca="1" si="12"/>
        <v>#DIV/0!</v>
      </c>
      <c r="F165" s="79" t="e">
        <f t="shared" ca="1" si="13"/>
        <v>#DIV/0!</v>
      </c>
      <c r="G165" s="78" t="e">
        <f t="shared" ca="1" si="14"/>
        <v>#DIV/0!</v>
      </c>
      <c r="H165" s="80" t="str">
        <f ca="1">IF(ISERROR(TTEST('Data pre-processing'!AU165:BN165,'Data pre-processing'!BQ165:CJ165,2,2)),"N/A",TTEST('Data pre-processing'!AU165:BN165,'Data pre-processing'!BQ165:CJ165,2,2))</f>
        <v>N/A</v>
      </c>
      <c r="I165" s="78" t="e">
        <f t="shared" ca="1" si="15"/>
        <v>#DIV/0!</v>
      </c>
      <c r="J165" s="19" t="str">
        <f>IF(OR(ISERR(AVERAGE('Test Sample Data'!C165:V165)),ISERR(AVERAGE('Control Sample Data'!C165:V165))),"C",IF(COUNT('Test Sample Data'!C165:V165)&lt;2,"C",IF(OR(AND(AVERAGE('Test Sample Data'!C165:V165)&gt;=35,AVERAGE('Control Sample Data'!C165:V165)&gt;=35),AVERAGE('Test Sample Data'!C165:V165)="N/A",AVERAGE('Control Sample Data'!C165:V165)="N/A",COUNT('Test Sample Data'!C165:V165)&lt;2),"C",IF(AND(AVERAGE('Test Sample Data'!C165:V165)&gt;=30,AVERAGE('Control Sample Data'!C165:V165)&gt;=30,OR(H165&gt;=0.05,H165="N/A")),"B",IF(OR(AND(AVERAGE('Test Sample Data'!C165:V165)&gt;=30,AVERAGE('Control Sample Data'!C165:V165)&lt;=30),AND(AVERAGE('Test Sample Data'!C165:V165)&lt;=30,AVERAGE('Control Sample Data'!C165:V165)&gt;=30)),"A","OKAY")))))</f>
        <v>C</v>
      </c>
    </row>
    <row r="166" spans="1:10" x14ac:dyDescent="0.2">
      <c r="A166" s="76" t="str">
        <f>'Transcript table'!C166</f>
        <v>PICSAR</v>
      </c>
      <c r="B166" s="81" t="s">
        <v>225</v>
      </c>
      <c r="C166" s="78" t="e">
        <f ca="1">'Data pre-processing'!CK166</f>
        <v>#DIV/0!</v>
      </c>
      <c r="D166" s="78" t="e">
        <f ca="1">'Data pre-processing'!CL166</f>
        <v>#DIV/0!</v>
      </c>
      <c r="E166" s="79" t="e">
        <f t="shared" ca="1" si="12"/>
        <v>#DIV/0!</v>
      </c>
      <c r="F166" s="79" t="e">
        <f t="shared" ca="1" si="13"/>
        <v>#DIV/0!</v>
      </c>
      <c r="G166" s="78" t="e">
        <f t="shared" ca="1" si="14"/>
        <v>#DIV/0!</v>
      </c>
      <c r="H166" s="80" t="str">
        <f ca="1">IF(ISERROR(TTEST('Data pre-processing'!AU166:BN166,'Data pre-processing'!BQ166:CJ166,2,2)),"N/A",TTEST('Data pre-processing'!AU166:BN166,'Data pre-processing'!BQ166:CJ166,2,2))</f>
        <v>N/A</v>
      </c>
      <c r="I166" s="78" t="e">
        <f t="shared" ca="1" si="15"/>
        <v>#DIV/0!</v>
      </c>
      <c r="J166" s="19" t="str">
        <f>IF(OR(ISERR(AVERAGE('Test Sample Data'!C166:V166)),ISERR(AVERAGE('Control Sample Data'!C166:V166))),"C",IF(COUNT('Test Sample Data'!C166:V166)&lt;2,"C",IF(OR(AND(AVERAGE('Test Sample Data'!C166:V166)&gt;=35,AVERAGE('Control Sample Data'!C166:V166)&gt;=35),AVERAGE('Test Sample Data'!C166:V166)="N/A",AVERAGE('Control Sample Data'!C166:V166)="N/A",COUNT('Test Sample Data'!C166:V166)&lt;2),"C",IF(AND(AVERAGE('Test Sample Data'!C166:V166)&gt;=30,AVERAGE('Control Sample Data'!C166:V166)&gt;=30,OR(H166&gt;=0.05,H166="N/A")),"B",IF(OR(AND(AVERAGE('Test Sample Data'!C166:V166)&gt;=30,AVERAGE('Control Sample Data'!C166:V166)&lt;=30),AND(AVERAGE('Test Sample Data'!C166:V166)&lt;=30,AVERAGE('Control Sample Data'!C166:V166)&gt;=30)),"A","OKAY")))))</f>
        <v>C</v>
      </c>
    </row>
    <row r="167" spans="1:10" x14ac:dyDescent="0.2">
      <c r="A167" s="76" t="str">
        <f>'Transcript table'!C167</f>
        <v>PINC</v>
      </c>
      <c r="B167" s="81" t="s">
        <v>226</v>
      </c>
      <c r="C167" s="78" t="e">
        <f ca="1">'Data pre-processing'!CK167</f>
        <v>#DIV/0!</v>
      </c>
      <c r="D167" s="78" t="e">
        <f ca="1">'Data pre-processing'!CL167</f>
        <v>#DIV/0!</v>
      </c>
      <c r="E167" s="79" t="e">
        <f t="shared" ca="1" si="12"/>
        <v>#DIV/0!</v>
      </c>
      <c r="F167" s="79" t="e">
        <f t="shared" ca="1" si="13"/>
        <v>#DIV/0!</v>
      </c>
      <c r="G167" s="78" t="e">
        <f t="shared" ca="1" si="14"/>
        <v>#DIV/0!</v>
      </c>
      <c r="H167" s="80" t="str">
        <f ca="1">IF(ISERROR(TTEST('Data pre-processing'!AU167:BN167,'Data pre-processing'!BQ167:CJ167,2,2)),"N/A",TTEST('Data pre-processing'!AU167:BN167,'Data pre-processing'!BQ167:CJ167,2,2))</f>
        <v>N/A</v>
      </c>
      <c r="I167" s="78" t="e">
        <f t="shared" ca="1" si="15"/>
        <v>#DIV/0!</v>
      </c>
      <c r="J167" s="19" t="str">
        <f>IF(OR(ISERR(AVERAGE('Test Sample Data'!C167:V167)),ISERR(AVERAGE('Control Sample Data'!C167:V167))),"C",IF(COUNT('Test Sample Data'!C167:V167)&lt;2,"C",IF(OR(AND(AVERAGE('Test Sample Data'!C167:V167)&gt;=35,AVERAGE('Control Sample Data'!C167:V167)&gt;=35),AVERAGE('Test Sample Data'!C167:V167)="N/A",AVERAGE('Control Sample Data'!C167:V167)="N/A",COUNT('Test Sample Data'!C167:V167)&lt;2),"C",IF(AND(AVERAGE('Test Sample Data'!C167:V167)&gt;=30,AVERAGE('Control Sample Data'!C167:V167)&gt;=30,OR(H167&gt;=0.05,H167="N/A")),"B",IF(OR(AND(AVERAGE('Test Sample Data'!C167:V167)&gt;=30,AVERAGE('Control Sample Data'!C167:V167)&lt;=30),AND(AVERAGE('Test Sample Data'!C167:V167)&lt;=30,AVERAGE('Control Sample Data'!C167:V167)&gt;=30)),"A","OKAY")))))</f>
        <v>C</v>
      </c>
    </row>
    <row r="168" spans="1:10" x14ac:dyDescent="0.2">
      <c r="A168" s="76" t="str">
        <f>'Transcript table'!C168</f>
        <v>PISRT1</v>
      </c>
      <c r="B168" s="81" t="s">
        <v>227</v>
      </c>
      <c r="C168" s="78" t="e">
        <f ca="1">'Data pre-processing'!CK168</f>
        <v>#DIV/0!</v>
      </c>
      <c r="D168" s="78" t="e">
        <f ca="1">'Data pre-processing'!CL168</f>
        <v>#DIV/0!</v>
      </c>
      <c r="E168" s="79" t="e">
        <f t="shared" ca="1" si="12"/>
        <v>#DIV/0!</v>
      </c>
      <c r="F168" s="79" t="e">
        <f t="shared" ca="1" si="13"/>
        <v>#DIV/0!</v>
      </c>
      <c r="G168" s="78" t="e">
        <f t="shared" ca="1" si="14"/>
        <v>#DIV/0!</v>
      </c>
      <c r="H168" s="80" t="str">
        <f ca="1">IF(ISERROR(TTEST('Data pre-processing'!AU168:BN168,'Data pre-processing'!BQ168:CJ168,2,2)),"N/A",TTEST('Data pre-processing'!AU168:BN168,'Data pre-processing'!BQ168:CJ168,2,2))</f>
        <v>N/A</v>
      </c>
      <c r="I168" s="78" t="e">
        <f t="shared" ca="1" si="15"/>
        <v>#DIV/0!</v>
      </c>
      <c r="J168" s="19" t="str">
        <f>IF(OR(ISERR(AVERAGE('Test Sample Data'!C168:V168)),ISERR(AVERAGE('Control Sample Data'!C168:V168))),"C",IF(COUNT('Test Sample Data'!C168:V168)&lt;2,"C",IF(OR(AND(AVERAGE('Test Sample Data'!C168:V168)&gt;=35,AVERAGE('Control Sample Data'!C168:V168)&gt;=35),AVERAGE('Test Sample Data'!C168:V168)="N/A",AVERAGE('Control Sample Data'!C168:V168)="N/A",COUNT('Test Sample Data'!C168:V168)&lt;2),"C",IF(AND(AVERAGE('Test Sample Data'!C168:V168)&gt;=30,AVERAGE('Control Sample Data'!C168:V168)&gt;=30,OR(H168&gt;=0.05,H168="N/A")),"B",IF(OR(AND(AVERAGE('Test Sample Data'!C168:V168)&gt;=30,AVERAGE('Control Sample Data'!C168:V168)&lt;=30),AND(AVERAGE('Test Sample Data'!C168:V168)&lt;=30,AVERAGE('Control Sample Data'!C168:V168)&gt;=30)),"A","OKAY")))))</f>
        <v>C</v>
      </c>
    </row>
    <row r="169" spans="1:10" x14ac:dyDescent="0.2">
      <c r="A169" s="76" t="str">
        <f>'Transcript table'!C169</f>
        <v>PNKY</v>
      </c>
      <c r="B169" s="81" t="s">
        <v>228</v>
      </c>
      <c r="C169" s="78" t="e">
        <f ca="1">'Data pre-processing'!CK169</f>
        <v>#DIV/0!</v>
      </c>
      <c r="D169" s="78" t="e">
        <f ca="1">'Data pre-processing'!CL169</f>
        <v>#DIV/0!</v>
      </c>
      <c r="E169" s="79" t="e">
        <f t="shared" ca="1" si="12"/>
        <v>#DIV/0!</v>
      </c>
      <c r="F169" s="79" t="e">
        <f t="shared" ca="1" si="13"/>
        <v>#DIV/0!</v>
      </c>
      <c r="G169" s="78" t="e">
        <f t="shared" ca="1" si="14"/>
        <v>#DIV/0!</v>
      </c>
      <c r="H169" s="80" t="str">
        <f ca="1">IF(ISERROR(TTEST('Data pre-processing'!AU169:BN169,'Data pre-processing'!BQ169:CJ169,2,2)),"N/A",TTEST('Data pre-processing'!AU169:BN169,'Data pre-processing'!BQ169:CJ169,2,2))</f>
        <v>N/A</v>
      </c>
      <c r="I169" s="78" t="e">
        <f t="shared" ca="1" si="15"/>
        <v>#DIV/0!</v>
      </c>
      <c r="J169" s="19" t="str">
        <f>IF(OR(ISERR(AVERAGE('Test Sample Data'!C169:V169)),ISERR(AVERAGE('Control Sample Data'!C169:V169))),"C",IF(COUNT('Test Sample Data'!C169:V169)&lt;2,"C",IF(OR(AND(AVERAGE('Test Sample Data'!C169:V169)&gt;=35,AVERAGE('Control Sample Data'!C169:V169)&gt;=35),AVERAGE('Test Sample Data'!C169:V169)="N/A",AVERAGE('Control Sample Data'!C169:V169)="N/A",COUNT('Test Sample Data'!C169:V169)&lt;2),"C",IF(AND(AVERAGE('Test Sample Data'!C169:V169)&gt;=30,AVERAGE('Control Sample Data'!C169:V169)&gt;=30,OR(H169&gt;=0.05,H169="N/A")),"B",IF(OR(AND(AVERAGE('Test Sample Data'!C169:V169)&gt;=30,AVERAGE('Control Sample Data'!C169:V169)&lt;=30),AND(AVERAGE('Test Sample Data'!C169:V169)&lt;=30,AVERAGE('Control Sample Data'!C169:V169)&gt;=30)),"A","OKAY")))))</f>
        <v>C</v>
      </c>
    </row>
    <row r="170" spans="1:10" x14ac:dyDescent="0.2">
      <c r="A170" s="76" t="str">
        <f>'Transcript table'!C170</f>
        <v>POU6F2-AS2</v>
      </c>
      <c r="B170" s="81" t="s">
        <v>229</v>
      </c>
      <c r="C170" s="78" t="e">
        <f ca="1">'Data pre-processing'!CK170</f>
        <v>#DIV/0!</v>
      </c>
      <c r="D170" s="78" t="e">
        <f ca="1">'Data pre-processing'!CL170</f>
        <v>#DIV/0!</v>
      </c>
      <c r="E170" s="79" t="e">
        <f t="shared" ca="1" si="12"/>
        <v>#DIV/0!</v>
      </c>
      <c r="F170" s="79" t="e">
        <f t="shared" ca="1" si="13"/>
        <v>#DIV/0!</v>
      </c>
      <c r="G170" s="78" t="e">
        <f t="shared" ca="1" si="14"/>
        <v>#DIV/0!</v>
      </c>
      <c r="H170" s="80" t="str">
        <f ca="1">IF(ISERROR(TTEST('Data pre-processing'!AU170:BN170,'Data pre-processing'!BQ170:CJ170,2,2)),"N/A",TTEST('Data pre-processing'!AU170:BN170,'Data pre-processing'!BQ170:CJ170,2,2))</f>
        <v>N/A</v>
      </c>
      <c r="I170" s="78" t="e">
        <f t="shared" ca="1" si="15"/>
        <v>#DIV/0!</v>
      </c>
      <c r="J170" s="19" t="str">
        <f>IF(OR(ISERR(AVERAGE('Test Sample Data'!C170:V170)),ISERR(AVERAGE('Control Sample Data'!C170:V170))),"C",IF(COUNT('Test Sample Data'!C170:V170)&lt;2,"C",IF(OR(AND(AVERAGE('Test Sample Data'!C170:V170)&gt;=35,AVERAGE('Control Sample Data'!C170:V170)&gt;=35),AVERAGE('Test Sample Data'!C170:V170)="N/A",AVERAGE('Control Sample Data'!C170:V170)="N/A",COUNT('Test Sample Data'!C170:V170)&lt;2),"C",IF(AND(AVERAGE('Test Sample Data'!C170:V170)&gt;=30,AVERAGE('Control Sample Data'!C170:V170)&gt;=30,OR(H170&gt;=0.05,H170="N/A")),"B",IF(OR(AND(AVERAGE('Test Sample Data'!C170:V170)&gt;=30,AVERAGE('Control Sample Data'!C170:V170)&lt;=30),AND(AVERAGE('Test Sample Data'!C170:V170)&lt;=30,AVERAGE('Control Sample Data'!C170:V170)&gt;=30)),"A","OKAY")))))</f>
        <v>C</v>
      </c>
    </row>
    <row r="171" spans="1:10" x14ac:dyDescent="0.2">
      <c r="A171" s="76" t="str">
        <f>'Transcript table'!C171</f>
        <v>PRINS</v>
      </c>
      <c r="B171" s="81" t="s">
        <v>86</v>
      </c>
      <c r="C171" s="78" t="e">
        <f ca="1">'Data pre-processing'!CK171</f>
        <v>#DIV/0!</v>
      </c>
      <c r="D171" s="78" t="e">
        <f ca="1">'Data pre-processing'!CL171</f>
        <v>#DIV/0!</v>
      </c>
      <c r="E171" s="79" t="e">
        <f t="shared" ca="1" si="12"/>
        <v>#DIV/0!</v>
      </c>
      <c r="F171" s="79" t="e">
        <f t="shared" ca="1" si="13"/>
        <v>#DIV/0!</v>
      </c>
      <c r="G171" s="78" t="e">
        <f t="shared" ca="1" si="14"/>
        <v>#DIV/0!</v>
      </c>
      <c r="H171" s="80" t="str">
        <f ca="1">IF(ISERROR(TTEST('Data pre-processing'!AU171:BN171,'Data pre-processing'!BQ171:CJ171,2,2)),"N/A",TTEST('Data pre-processing'!AU171:BN171,'Data pre-processing'!BQ171:CJ171,2,2))</f>
        <v>N/A</v>
      </c>
      <c r="I171" s="78" t="e">
        <f t="shared" ca="1" si="15"/>
        <v>#DIV/0!</v>
      </c>
      <c r="J171" s="19" t="str">
        <f>IF(OR(ISERR(AVERAGE('Test Sample Data'!C171:V171)),ISERR(AVERAGE('Control Sample Data'!C171:V171))),"C",IF(COUNT('Test Sample Data'!C171:V171)&lt;2,"C",IF(OR(AND(AVERAGE('Test Sample Data'!C171:V171)&gt;=35,AVERAGE('Control Sample Data'!C171:V171)&gt;=35),AVERAGE('Test Sample Data'!C171:V171)="N/A",AVERAGE('Control Sample Data'!C171:V171)="N/A",COUNT('Test Sample Data'!C171:V171)&lt;2),"C",IF(AND(AVERAGE('Test Sample Data'!C171:V171)&gt;=30,AVERAGE('Control Sample Data'!C171:V171)&gt;=30,OR(H171&gt;=0.05,H171="N/A")),"B",IF(OR(AND(AVERAGE('Test Sample Data'!C171:V171)&gt;=30,AVERAGE('Control Sample Data'!C171:V171)&lt;=30),AND(AVERAGE('Test Sample Data'!C171:V171)&lt;=30,AVERAGE('Control Sample Data'!C171:V171)&gt;=30)),"A","OKAY")))))</f>
        <v>C</v>
      </c>
    </row>
    <row r="172" spans="1:10" x14ac:dyDescent="0.2">
      <c r="A172" s="76" t="str">
        <f>'Transcript table'!C172</f>
        <v>PRNCR1</v>
      </c>
      <c r="B172" s="81" t="s">
        <v>87</v>
      </c>
      <c r="C172" s="78" t="e">
        <f ca="1">'Data pre-processing'!CK172</f>
        <v>#DIV/0!</v>
      </c>
      <c r="D172" s="78" t="e">
        <f ca="1">'Data pre-processing'!CL172</f>
        <v>#DIV/0!</v>
      </c>
      <c r="E172" s="79" t="e">
        <f t="shared" ca="1" si="12"/>
        <v>#DIV/0!</v>
      </c>
      <c r="F172" s="79" t="e">
        <f t="shared" ca="1" si="13"/>
        <v>#DIV/0!</v>
      </c>
      <c r="G172" s="78" t="e">
        <f t="shared" ca="1" si="14"/>
        <v>#DIV/0!</v>
      </c>
      <c r="H172" s="80" t="str">
        <f ca="1">IF(ISERROR(TTEST('Data pre-processing'!AU172:BN172,'Data pre-processing'!BQ172:CJ172,2,2)),"N/A",TTEST('Data pre-processing'!AU172:BN172,'Data pre-processing'!BQ172:CJ172,2,2))</f>
        <v>N/A</v>
      </c>
      <c r="I172" s="78" t="e">
        <f t="shared" ca="1" si="15"/>
        <v>#DIV/0!</v>
      </c>
      <c r="J172" s="19" t="str">
        <f>IF(OR(ISERR(AVERAGE('Test Sample Data'!C172:V172)),ISERR(AVERAGE('Control Sample Data'!C172:V172))),"C",IF(COUNT('Test Sample Data'!C172:V172)&lt;2,"C",IF(OR(AND(AVERAGE('Test Sample Data'!C172:V172)&gt;=35,AVERAGE('Control Sample Data'!C172:V172)&gt;=35),AVERAGE('Test Sample Data'!C172:V172)="N/A",AVERAGE('Control Sample Data'!C172:V172)="N/A",COUNT('Test Sample Data'!C172:V172)&lt;2),"C",IF(AND(AVERAGE('Test Sample Data'!C172:V172)&gt;=30,AVERAGE('Control Sample Data'!C172:V172)&gt;=30,OR(H172&gt;=0.05,H172="N/A")),"B",IF(OR(AND(AVERAGE('Test Sample Data'!C172:V172)&gt;=30,AVERAGE('Control Sample Data'!C172:V172)&lt;=30),AND(AVERAGE('Test Sample Data'!C172:V172)&lt;=30,AVERAGE('Control Sample Data'!C172:V172)&gt;=30)),"A","OKAY")))))</f>
        <v>C</v>
      </c>
    </row>
    <row r="173" spans="1:10" x14ac:dyDescent="0.2">
      <c r="A173" s="76" t="str">
        <f>'Transcript table'!C173</f>
        <v>PSF inhibiting RNA</v>
      </c>
      <c r="B173" s="81" t="s">
        <v>88</v>
      </c>
      <c r="C173" s="78" t="e">
        <f ca="1">'Data pre-processing'!CK173</f>
        <v>#DIV/0!</v>
      </c>
      <c r="D173" s="78" t="e">
        <f ca="1">'Data pre-processing'!CL173</f>
        <v>#DIV/0!</v>
      </c>
      <c r="E173" s="79" t="e">
        <f t="shared" ca="1" si="12"/>
        <v>#DIV/0!</v>
      </c>
      <c r="F173" s="79" t="e">
        <f t="shared" ca="1" si="13"/>
        <v>#DIV/0!</v>
      </c>
      <c r="G173" s="78" t="e">
        <f t="shared" ca="1" si="14"/>
        <v>#DIV/0!</v>
      </c>
      <c r="H173" s="80" t="str">
        <f ca="1">IF(ISERROR(TTEST('Data pre-processing'!AU173:BN173,'Data pre-processing'!BQ173:CJ173,2,2)),"N/A",TTEST('Data pre-processing'!AU173:BN173,'Data pre-processing'!BQ173:CJ173,2,2))</f>
        <v>N/A</v>
      </c>
      <c r="I173" s="78" t="e">
        <f t="shared" ca="1" si="15"/>
        <v>#DIV/0!</v>
      </c>
      <c r="J173" s="19" t="str">
        <f>IF(OR(ISERR(AVERAGE('Test Sample Data'!C173:V173)),ISERR(AVERAGE('Control Sample Data'!C173:V173))),"C",IF(COUNT('Test Sample Data'!C173:V173)&lt;2,"C",IF(OR(AND(AVERAGE('Test Sample Data'!C173:V173)&gt;=35,AVERAGE('Control Sample Data'!C173:V173)&gt;=35),AVERAGE('Test Sample Data'!C173:V173)="N/A",AVERAGE('Control Sample Data'!C173:V173)="N/A",COUNT('Test Sample Data'!C173:V173)&lt;2),"C",IF(AND(AVERAGE('Test Sample Data'!C173:V173)&gt;=30,AVERAGE('Control Sample Data'!C173:V173)&gt;=30,OR(H173&gt;=0.05,H173="N/A")),"B",IF(OR(AND(AVERAGE('Test Sample Data'!C173:V173)&gt;=30,AVERAGE('Control Sample Data'!C173:V173)&lt;=30),AND(AVERAGE('Test Sample Data'!C173:V173)&lt;=30,AVERAGE('Control Sample Data'!C173:V173)&gt;=30)),"A","OKAY")))))</f>
        <v>C</v>
      </c>
    </row>
    <row r="174" spans="1:10" x14ac:dyDescent="0.2">
      <c r="A174" s="76" t="str">
        <f>'Transcript table'!C174</f>
        <v>PTCSC3</v>
      </c>
      <c r="B174" s="81" t="s">
        <v>89</v>
      </c>
      <c r="C174" s="78" t="e">
        <f ca="1">'Data pre-processing'!CK174</f>
        <v>#DIV/0!</v>
      </c>
      <c r="D174" s="78" t="e">
        <f ca="1">'Data pre-processing'!CL174</f>
        <v>#DIV/0!</v>
      </c>
      <c r="E174" s="79" t="e">
        <f t="shared" ca="1" si="12"/>
        <v>#DIV/0!</v>
      </c>
      <c r="F174" s="79" t="e">
        <f t="shared" ca="1" si="13"/>
        <v>#DIV/0!</v>
      </c>
      <c r="G174" s="78" t="e">
        <f t="shared" ca="1" si="14"/>
        <v>#DIV/0!</v>
      </c>
      <c r="H174" s="80" t="str">
        <f ca="1">IF(ISERROR(TTEST('Data pre-processing'!AU174:BN174,'Data pre-processing'!BQ174:CJ174,2,2)),"N/A",TTEST('Data pre-processing'!AU174:BN174,'Data pre-processing'!BQ174:CJ174,2,2))</f>
        <v>N/A</v>
      </c>
      <c r="I174" s="78" t="e">
        <f t="shared" ca="1" si="15"/>
        <v>#DIV/0!</v>
      </c>
      <c r="J174" s="19" t="str">
        <f>IF(OR(ISERR(AVERAGE('Test Sample Data'!C174:V174)),ISERR(AVERAGE('Control Sample Data'!C174:V174))),"C",IF(COUNT('Test Sample Data'!C174:V174)&lt;2,"C",IF(OR(AND(AVERAGE('Test Sample Data'!C174:V174)&gt;=35,AVERAGE('Control Sample Data'!C174:V174)&gt;=35),AVERAGE('Test Sample Data'!C174:V174)="N/A",AVERAGE('Control Sample Data'!C174:V174)="N/A",COUNT('Test Sample Data'!C174:V174)&lt;2),"C",IF(AND(AVERAGE('Test Sample Data'!C174:V174)&gt;=30,AVERAGE('Control Sample Data'!C174:V174)&gt;=30,OR(H174&gt;=0.05,H174="N/A")),"B",IF(OR(AND(AVERAGE('Test Sample Data'!C174:V174)&gt;=30,AVERAGE('Control Sample Data'!C174:V174)&lt;=30),AND(AVERAGE('Test Sample Data'!C174:V174)&lt;=30,AVERAGE('Control Sample Data'!C174:V174)&gt;=30)),"A","OKAY")))))</f>
        <v>C</v>
      </c>
    </row>
    <row r="175" spans="1:10" x14ac:dyDescent="0.2">
      <c r="A175" s="76" t="str">
        <f>'Transcript table'!C175</f>
        <v>PTENP1</v>
      </c>
      <c r="B175" s="81" t="s">
        <v>90</v>
      </c>
      <c r="C175" s="78" t="e">
        <f ca="1">'Data pre-processing'!CK175</f>
        <v>#DIV/0!</v>
      </c>
      <c r="D175" s="78" t="e">
        <f ca="1">'Data pre-processing'!CL175</f>
        <v>#DIV/0!</v>
      </c>
      <c r="E175" s="79" t="e">
        <f t="shared" ca="1" si="12"/>
        <v>#DIV/0!</v>
      </c>
      <c r="F175" s="79" t="e">
        <f t="shared" ca="1" si="13"/>
        <v>#DIV/0!</v>
      </c>
      <c r="G175" s="78" t="e">
        <f t="shared" ca="1" si="14"/>
        <v>#DIV/0!</v>
      </c>
      <c r="H175" s="80" t="str">
        <f ca="1">IF(ISERROR(TTEST('Data pre-processing'!AU175:BN175,'Data pre-processing'!BQ175:CJ175,2,2)),"N/A",TTEST('Data pre-processing'!AU175:BN175,'Data pre-processing'!BQ175:CJ175,2,2))</f>
        <v>N/A</v>
      </c>
      <c r="I175" s="78" t="e">
        <f t="shared" ca="1" si="15"/>
        <v>#DIV/0!</v>
      </c>
      <c r="J175" s="19" t="str">
        <f>IF(OR(ISERR(AVERAGE('Test Sample Data'!C175:V175)),ISERR(AVERAGE('Control Sample Data'!C175:V175))),"C",IF(COUNT('Test Sample Data'!C175:V175)&lt;2,"C",IF(OR(AND(AVERAGE('Test Sample Data'!C175:V175)&gt;=35,AVERAGE('Control Sample Data'!C175:V175)&gt;=35),AVERAGE('Test Sample Data'!C175:V175)="N/A",AVERAGE('Control Sample Data'!C175:V175)="N/A",COUNT('Test Sample Data'!C175:V175)&lt;2),"C",IF(AND(AVERAGE('Test Sample Data'!C175:V175)&gt;=30,AVERAGE('Control Sample Data'!C175:V175)&gt;=30,OR(H175&gt;=0.05,H175="N/A")),"B",IF(OR(AND(AVERAGE('Test Sample Data'!C175:V175)&gt;=30,AVERAGE('Control Sample Data'!C175:V175)&lt;=30),AND(AVERAGE('Test Sample Data'!C175:V175)&lt;=30,AVERAGE('Control Sample Data'!C175:V175)&gt;=30)),"A","OKAY")))))</f>
        <v>C</v>
      </c>
    </row>
    <row r="176" spans="1:10" x14ac:dyDescent="0.2">
      <c r="A176" s="76" t="str">
        <f>'Transcript table'!C176</f>
        <v>PUNISHER</v>
      </c>
      <c r="B176" s="81" t="s">
        <v>91</v>
      </c>
      <c r="C176" s="78" t="e">
        <f ca="1">'Data pre-processing'!CK176</f>
        <v>#DIV/0!</v>
      </c>
      <c r="D176" s="78" t="e">
        <f ca="1">'Data pre-processing'!CL176</f>
        <v>#DIV/0!</v>
      </c>
      <c r="E176" s="79" t="e">
        <f t="shared" ca="1" si="12"/>
        <v>#DIV/0!</v>
      </c>
      <c r="F176" s="79" t="e">
        <f t="shared" ca="1" si="13"/>
        <v>#DIV/0!</v>
      </c>
      <c r="G176" s="78" t="e">
        <f t="shared" ca="1" si="14"/>
        <v>#DIV/0!</v>
      </c>
      <c r="H176" s="80" t="str">
        <f ca="1">IF(ISERROR(TTEST('Data pre-processing'!AU176:BN176,'Data pre-processing'!BQ176:CJ176,2,2)),"N/A",TTEST('Data pre-processing'!AU176:BN176,'Data pre-processing'!BQ176:CJ176,2,2))</f>
        <v>N/A</v>
      </c>
      <c r="I176" s="78" t="e">
        <f t="shared" ca="1" si="15"/>
        <v>#DIV/0!</v>
      </c>
      <c r="J176" s="19" t="str">
        <f>IF(OR(ISERR(AVERAGE('Test Sample Data'!C176:V176)),ISERR(AVERAGE('Control Sample Data'!C176:V176))),"C",IF(COUNT('Test Sample Data'!C176:V176)&lt;2,"C",IF(OR(AND(AVERAGE('Test Sample Data'!C176:V176)&gt;=35,AVERAGE('Control Sample Data'!C176:V176)&gt;=35),AVERAGE('Test Sample Data'!C176:V176)="N/A",AVERAGE('Control Sample Data'!C176:V176)="N/A",COUNT('Test Sample Data'!C176:V176)&lt;2),"C",IF(AND(AVERAGE('Test Sample Data'!C176:V176)&gt;=30,AVERAGE('Control Sample Data'!C176:V176)&gt;=30,OR(H176&gt;=0.05,H176="N/A")),"B",IF(OR(AND(AVERAGE('Test Sample Data'!C176:V176)&gt;=30,AVERAGE('Control Sample Data'!C176:V176)&lt;=30),AND(AVERAGE('Test Sample Data'!C176:V176)&lt;=30,AVERAGE('Control Sample Data'!C176:V176)&gt;=30)),"A","OKAY")))))</f>
        <v>C</v>
      </c>
    </row>
    <row r="177" spans="1:10" x14ac:dyDescent="0.2">
      <c r="A177" s="76" t="str">
        <f>'Transcript table'!C177</f>
        <v>PVT1</v>
      </c>
      <c r="B177" s="81" t="s">
        <v>92</v>
      </c>
      <c r="C177" s="78" t="e">
        <f ca="1">'Data pre-processing'!CK177</f>
        <v>#DIV/0!</v>
      </c>
      <c r="D177" s="78" t="e">
        <f ca="1">'Data pre-processing'!CL177</f>
        <v>#DIV/0!</v>
      </c>
      <c r="E177" s="79" t="e">
        <f t="shared" ca="1" si="12"/>
        <v>#DIV/0!</v>
      </c>
      <c r="F177" s="79" t="e">
        <f t="shared" ca="1" si="13"/>
        <v>#DIV/0!</v>
      </c>
      <c r="G177" s="78" t="e">
        <f t="shared" ca="1" si="14"/>
        <v>#DIV/0!</v>
      </c>
      <c r="H177" s="80" t="str">
        <f ca="1">IF(ISERROR(TTEST('Data pre-processing'!AU177:BN177,'Data pre-processing'!BQ177:CJ177,2,2)),"N/A",TTEST('Data pre-processing'!AU177:BN177,'Data pre-processing'!BQ177:CJ177,2,2))</f>
        <v>N/A</v>
      </c>
      <c r="I177" s="78" t="e">
        <f t="shared" ca="1" si="15"/>
        <v>#DIV/0!</v>
      </c>
      <c r="J177" s="19" t="str">
        <f>IF(OR(ISERR(AVERAGE('Test Sample Data'!C177:V177)),ISERR(AVERAGE('Control Sample Data'!C177:V177))),"C",IF(COUNT('Test Sample Data'!C177:V177)&lt;2,"C",IF(OR(AND(AVERAGE('Test Sample Data'!C177:V177)&gt;=35,AVERAGE('Control Sample Data'!C177:V177)&gt;=35),AVERAGE('Test Sample Data'!C177:V177)="N/A",AVERAGE('Control Sample Data'!C177:V177)="N/A",COUNT('Test Sample Data'!C177:V177)&lt;2),"C",IF(AND(AVERAGE('Test Sample Data'!C177:V177)&gt;=30,AVERAGE('Control Sample Data'!C177:V177)&gt;=30,OR(H177&gt;=0.05,H177="N/A")),"B",IF(OR(AND(AVERAGE('Test Sample Data'!C177:V177)&gt;=30,AVERAGE('Control Sample Data'!C177:V177)&lt;=30),AND(AVERAGE('Test Sample Data'!C177:V177)&lt;=30,AVERAGE('Control Sample Data'!C177:V177)&gt;=30)),"A","OKAY")))))</f>
        <v>C</v>
      </c>
    </row>
    <row r="178" spans="1:10" x14ac:dyDescent="0.2">
      <c r="A178" s="76" t="str">
        <f>'Transcript table'!C178</f>
        <v>RGMB-AS1</v>
      </c>
      <c r="B178" s="81" t="s">
        <v>93</v>
      </c>
      <c r="C178" s="78" t="e">
        <f ca="1">'Data pre-processing'!CK178</f>
        <v>#DIV/0!</v>
      </c>
      <c r="D178" s="78" t="e">
        <f ca="1">'Data pre-processing'!CL178</f>
        <v>#DIV/0!</v>
      </c>
      <c r="E178" s="79" t="e">
        <f t="shared" ca="1" si="12"/>
        <v>#DIV/0!</v>
      </c>
      <c r="F178" s="79" t="e">
        <f t="shared" ca="1" si="13"/>
        <v>#DIV/0!</v>
      </c>
      <c r="G178" s="78" t="e">
        <f t="shared" ca="1" si="14"/>
        <v>#DIV/0!</v>
      </c>
      <c r="H178" s="80" t="str">
        <f ca="1">IF(ISERROR(TTEST('Data pre-processing'!AU178:BN178,'Data pre-processing'!BQ178:CJ178,2,2)),"N/A",TTEST('Data pre-processing'!AU178:BN178,'Data pre-processing'!BQ178:CJ178,2,2))</f>
        <v>N/A</v>
      </c>
      <c r="I178" s="78" t="e">
        <f t="shared" ca="1" si="15"/>
        <v>#DIV/0!</v>
      </c>
      <c r="J178" s="19" t="str">
        <f>IF(OR(ISERR(AVERAGE('Test Sample Data'!C178:V178)),ISERR(AVERAGE('Control Sample Data'!C178:V178))),"C",IF(COUNT('Test Sample Data'!C178:V178)&lt;2,"C",IF(OR(AND(AVERAGE('Test Sample Data'!C178:V178)&gt;=35,AVERAGE('Control Sample Data'!C178:V178)&gt;=35),AVERAGE('Test Sample Data'!C178:V178)="N/A",AVERAGE('Control Sample Data'!C178:V178)="N/A",COUNT('Test Sample Data'!C178:V178)&lt;2),"C",IF(AND(AVERAGE('Test Sample Data'!C178:V178)&gt;=30,AVERAGE('Control Sample Data'!C178:V178)&gt;=30,OR(H178&gt;=0.05,H178="N/A")),"B",IF(OR(AND(AVERAGE('Test Sample Data'!C178:V178)&gt;=30,AVERAGE('Control Sample Data'!C178:V178)&lt;=30),AND(AVERAGE('Test Sample Data'!C178:V178)&lt;=30,AVERAGE('Control Sample Data'!C178:V178)&gt;=30)),"A","OKAY")))))</f>
        <v>C</v>
      </c>
    </row>
    <row r="179" spans="1:10" x14ac:dyDescent="0.2">
      <c r="A179" s="76" t="str">
        <f>'Transcript table'!C179</f>
        <v>RHOXF1P1</v>
      </c>
      <c r="B179" s="81" t="s">
        <v>94</v>
      </c>
      <c r="C179" s="78" t="e">
        <f ca="1">'Data pre-processing'!CK179</f>
        <v>#DIV/0!</v>
      </c>
      <c r="D179" s="78" t="e">
        <f ca="1">'Data pre-processing'!CL179</f>
        <v>#DIV/0!</v>
      </c>
      <c r="E179" s="79" t="e">
        <f t="shared" ca="1" si="12"/>
        <v>#DIV/0!</v>
      </c>
      <c r="F179" s="79" t="e">
        <f t="shared" ca="1" si="13"/>
        <v>#DIV/0!</v>
      </c>
      <c r="G179" s="78" t="e">
        <f t="shared" ca="1" si="14"/>
        <v>#DIV/0!</v>
      </c>
      <c r="H179" s="80" t="str">
        <f ca="1">IF(ISERROR(TTEST('Data pre-processing'!AU179:BN179,'Data pre-processing'!BQ179:CJ179,2,2)),"N/A",TTEST('Data pre-processing'!AU179:BN179,'Data pre-processing'!BQ179:CJ179,2,2))</f>
        <v>N/A</v>
      </c>
      <c r="I179" s="78" t="e">
        <f t="shared" ca="1" si="15"/>
        <v>#DIV/0!</v>
      </c>
      <c r="J179" s="19" t="str">
        <f>IF(OR(ISERR(AVERAGE('Test Sample Data'!C179:V179)),ISERR(AVERAGE('Control Sample Data'!C179:V179))),"C",IF(COUNT('Test Sample Data'!C179:V179)&lt;2,"C",IF(OR(AND(AVERAGE('Test Sample Data'!C179:V179)&gt;=35,AVERAGE('Control Sample Data'!C179:V179)&gt;=35),AVERAGE('Test Sample Data'!C179:V179)="N/A",AVERAGE('Control Sample Data'!C179:V179)="N/A",COUNT('Test Sample Data'!C179:V179)&lt;2),"C",IF(AND(AVERAGE('Test Sample Data'!C179:V179)&gt;=30,AVERAGE('Control Sample Data'!C179:V179)&gt;=30,OR(H179&gt;=0.05,H179="N/A")),"B",IF(OR(AND(AVERAGE('Test Sample Data'!C179:V179)&gt;=30,AVERAGE('Control Sample Data'!C179:V179)&lt;=30),AND(AVERAGE('Test Sample Data'!C179:V179)&lt;=30,AVERAGE('Control Sample Data'!C179:V179)&gt;=30)),"A","OKAY")))))</f>
        <v>C</v>
      </c>
    </row>
    <row r="180" spans="1:10" x14ac:dyDescent="0.2">
      <c r="A180" s="76" t="str">
        <f>'Transcript table'!C180</f>
        <v>RMRP</v>
      </c>
      <c r="B180" s="81" t="s">
        <v>95</v>
      </c>
      <c r="C180" s="78" t="e">
        <f ca="1">'Data pre-processing'!CK180</f>
        <v>#DIV/0!</v>
      </c>
      <c r="D180" s="78" t="e">
        <f ca="1">'Data pre-processing'!CL180</f>
        <v>#DIV/0!</v>
      </c>
      <c r="E180" s="79" t="e">
        <f t="shared" ca="1" si="12"/>
        <v>#DIV/0!</v>
      </c>
      <c r="F180" s="79" t="e">
        <f t="shared" ca="1" si="13"/>
        <v>#DIV/0!</v>
      </c>
      <c r="G180" s="78" t="e">
        <f t="shared" ca="1" si="14"/>
        <v>#DIV/0!</v>
      </c>
      <c r="H180" s="80" t="str">
        <f ca="1">IF(ISERROR(TTEST('Data pre-processing'!AU180:BN180,'Data pre-processing'!BQ180:CJ180,2,2)),"N/A",TTEST('Data pre-processing'!AU180:BN180,'Data pre-processing'!BQ180:CJ180,2,2))</f>
        <v>N/A</v>
      </c>
      <c r="I180" s="78" t="e">
        <f t="shared" ca="1" si="15"/>
        <v>#DIV/0!</v>
      </c>
      <c r="J180" s="19" t="str">
        <f>IF(OR(ISERR(AVERAGE('Test Sample Data'!C180:V180)),ISERR(AVERAGE('Control Sample Data'!C180:V180))),"C",IF(COUNT('Test Sample Data'!C180:V180)&lt;2,"C",IF(OR(AND(AVERAGE('Test Sample Data'!C180:V180)&gt;=35,AVERAGE('Control Sample Data'!C180:V180)&gt;=35),AVERAGE('Test Sample Data'!C180:V180)="N/A",AVERAGE('Control Sample Data'!C180:V180)="N/A",COUNT('Test Sample Data'!C180:V180)&lt;2),"C",IF(AND(AVERAGE('Test Sample Data'!C180:V180)&gt;=30,AVERAGE('Control Sample Data'!C180:V180)&gt;=30,OR(H180&gt;=0.05,H180="N/A")),"B",IF(OR(AND(AVERAGE('Test Sample Data'!C180:V180)&gt;=30,AVERAGE('Control Sample Data'!C180:V180)&lt;=30),AND(AVERAGE('Test Sample Data'!C180:V180)&lt;=30,AVERAGE('Control Sample Data'!C180:V180)&gt;=30)),"A","OKAY")))))</f>
        <v>C</v>
      </c>
    </row>
    <row r="181" spans="1:10" x14ac:dyDescent="0.2">
      <c r="A181" s="76" t="str">
        <f>'Transcript table'!C181</f>
        <v>RMST</v>
      </c>
      <c r="B181" s="81" t="s">
        <v>96</v>
      </c>
      <c r="C181" s="78" t="e">
        <f ca="1">'Data pre-processing'!CK181</f>
        <v>#DIV/0!</v>
      </c>
      <c r="D181" s="78" t="e">
        <f ca="1">'Data pre-processing'!CL181</f>
        <v>#DIV/0!</v>
      </c>
      <c r="E181" s="79" t="e">
        <f t="shared" ca="1" si="12"/>
        <v>#DIV/0!</v>
      </c>
      <c r="F181" s="79" t="e">
        <f t="shared" ca="1" si="13"/>
        <v>#DIV/0!</v>
      </c>
      <c r="G181" s="78" t="e">
        <f t="shared" ca="1" si="14"/>
        <v>#DIV/0!</v>
      </c>
      <c r="H181" s="80" t="str">
        <f ca="1">IF(ISERROR(TTEST('Data pre-processing'!AU181:BN181,'Data pre-processing'!BQ181:CJ181,2,2)),"N/A",TTEST('Data pre-processing'!AU181:BN181,'Data pre-processing'!BQ181:CJ181,2,2))</f>
        <v>N/A</v>
      </c>
      <c r="I181" s="78" t="e">
        <f t="shared" ca="1" si="15"/>
        <v>#DIV/0!</v>
      </c>
      <c r="J181" s="19" t="str">
        <f>IF(OR(ISERR(AVERAGE('Test Sample Data'!C181:V181)),ISERR(AVERAGE('Control Sample Data'!C181:V181))),"C",IF(COUNT('Test Sample Data'!C181:V181)&lt;2,"C",IF(OR(AND(AVERAGE('Test Sample Data'!C181:V181)&gt;=35,AVERAGE('Control Sample Data'!C181:V181)&gt;=35),AVERAGE('Test Sample Data'!C181:V181)="N/A",AVERAGE('Control Sample Data'!C181:V181)="N/A",COUNT('Test Sample Data'!C181:V181)&lt;2),"C",IF(AND(AVERAGE('Test Sample Data'!C181:V181)&gt;=30,AVERAGE('Control Sample Data'!C181:V181)&gt;=30,OR(H181&gt;=0.05,H181="N/A")),"B",IF(OR(AND(AVERAGE('Test Sample Data'!C181:V181)&gt;=30,AVERAGE('Control Sample Data'!C181:V181)&lt;=30),AND(AVERAGE('Test Sample Data'!C181:V181)&lt;=30,AVERAGE('Control Sample Data'!C181:V181)&gt;=30)),"A","OKAY")))))</f>
        <v>C</v>
      </c>
    </row>
    <row r="182" spans="1:10" x14ac:dyDescent="0.2">
      <c r="A182" s="76" t="str">
        <f>'Transcript table'!C182</f>
        <v>RNY1</v>
      </c>
      <c r="B182" s="81" t="s">
        <v>97</v>
      </c>
      <c r="C182" s="78" t="e">
        <f ca="1">'Data pre-processing'!CK182</f>
        <v>#DIV/0!</v>
      </c>
      <c r="D182" s="78" t="e">
        <f ca="1">'Data pre-processing'!CL182</f>
        <v>#DIV/0!</v>
      </c>
      <c r="E182" s="79" t="e">
        <f t="shared" ca="1" si="12"/>
        <v>#DIV/0!</v>
      </c>
      <c r="F182" s="79" t="e">
        <f t="shared" ca="1" si="13"/>
        <v>#DIV/0!</v>
      </c>
      <c r="G182" s="78" t="e">
        <f t="shared" ca="1" si="14"/>
        <v>#DIV/0!</v>
      </c>
      <c r="H182" s="80" t="str">
        <f ca="1">IF(ISERROR(TTEST('Data pre-processing'!AU182:BN182,'Data pre-processing'!BQ182:CJ182,2,2)),"N/A",TTEST('Data pre-processing'!AU182:BN182,'Data pre-processing'!BQ182:CJ182,2,2))</f>
        <v>N/A</v>
      </c>
      <c r="I182" s="78" t="e">
        <f t="shared" ca="1" si="15"/>
        <v>#DIV/0!</v>
      </c>
      <c r="J182" s="19" t="str">
        <f>IF(OR(ISERR(AVERAGE('Test Sample Data'!C182:V182)),ISERR(AVERAGE('Control Sample Data'!C182:V182))),"C",IF(COUNT('Test Sample Data'!C182:V182)&lt;2,"C",IF(OR(AND(AVERAGE('Test Sample Data'!C182:V182)&gt;=35,AVERAGE('Control Sample Data'!C182:V182)&gt;=35),AVERAGE('Test Sample Data'!C182:V182)="N/A",AVERAGE('Control Sample Data'!C182:V182)="N/A",COUNT('Test Sample Data'!C182:V182)&lt;2),"C",IF(AND(AVERAGE('Test Sample Data'!C182:V182)&gt;=30,AVERAGE('Control Sample Data'!C182:V182)&gt;=30,OR(H182&gt;=0.05,H182="N/A")),"B",IF(OR(AND(AVERAGE('Test Sample Data'!C182:V182)&gt;=30,AVERAGE('Control Sample Data'!C182:V182)&lt;=30),AND(AVERAGE('Test Sample Data'!C182:V182)&lt;=30,AVERAGE('Control Sample Data'!C182:V182)&gt;=30)),"A","OKAY")))))</f>
        <v>C</v>
      </c>
    </row>
    <row r="183" spans="1:10" ht="25.5" x14ac:dyDescent="0.2">
      <c r="A183" s="76" t="str">
        <f>'Transcript table'!C183</f>
        <v>RP11‑354P17.15‑001</v>
      </c>
      <c r="B183" s="81" t="s">
        <v>230</v>
      </c>
      <c r="C183" s="78" t="e">
        <f ca="1">'Data pre-processing'!CK183</f>
        <v>#DIV/0!</v>
      </c>
      <c r="D183" s="78" t="e">
        <f ca="1">'Data pre-processing'!CL183</f>
        <v>#DIV/0!</v>
      </c>
      <c r="E183" s="79" t="e">
        <f t="shared" ca="1" si="12"/>
        <v>#DIV/0!</v>
      </c>
      <c r="F183" s="79" t="e">
        <f t="shared" ca="1" si="13"/>
        <v>#DIV/0!</v>
      </c>
      <c r="G183" s="78" t="e">
        <f t="shared" ca="1" si="14"/>
        <v>#DIV/0!</v>
      </c>
      <c r="H183" s="80" t="str">
        <f ca="1">IF(ISERROR(TTEST('Data pre-processing'!AU183:BN183,'Data pre-processing'!BQ183:CJ183,2,2)),"N/A",TTEST('Data pre-processing'!AU183:BN183,'Data pre-processing'!BQ183:CJ183,2,2))</f>
        <v>N/A</v>
      </c>
      <c r="I183" s="78" t="e">
        <f t="shared" ca="1" si="15"/>
        <v>#DIV/0!</v>
      </c>
      <c r="J183" s="19" t="str">
        <f>IF(OR(ISERR(AVERAGE('Test Sample Data'!C183:V183)),ISERR(AVERAGE('Control Sample Data'!C183:V183))),"C",IF(COUNT('Test Sample Data'!C183:V183)&lt;2,"C",IF(OR(AND(AVERAGE('Test Sample Data'!C183:V183)&gt;=35,AVERAGE('Control Sample Data'!C183:V183)&gt;=35),AVERAGE('Test Sample Data'!C183:V183)="N/A",AVERAGE('Control Sample Data'!C183:V183)="N/A",COUNT('Test Sample Data'!C183:V183)&lt;2),"C",IF(AND(AVERAGE('Test Sample Data'!C183:V183)&gt;=30,AVERAGE('Control Sample Data'!C183:V183)&gt;=30,OR(H183&gt;=0.05,H183="N/A")),"B",IF(OR(AND(AVERAGE('Test Sample Data'!C183:V183)&gt;=30,AVERAGE('Control Sample Data'!C183:V183)&lt;=30),AND(AVERAGE('Test Sample Data'!C183:V183)&lt;=30,AVERAGE('Control Sample Data'!C183:V183)&gt;=30)),"A","OKAY")))))</f>
        <v>C</v>
      </c>
    </row>
    <row r="184" spans="1:10" x14ac:dyDescent="0.2">
      <c r="A184" s="76" t="str">
        <f>'Transcript table'!C184</f>
        <v>RP1-13D10.2</v>
      </c>
      <c r="B184" s="81" t="s">
        <v>231</v>
      </c>
      <c r="C184" s="78" t="e">
        <f ca="1">'Data pre-processing'!CK184</f>
        <v>#DIV/0!</v>
      </c>
      <c r="D184" s="78" t="e">
        <f ca="1">'Data pre-processing'!CL184</f>
        <v>#DIV/0!</v>
      </c>
      <c r="E184" s="79" t="e">
        <f t="shared" ca="1" si="12"/>
        <v>#DIV/0!</v>
      </c>
      <c r="F184" s="79" t="e">
        <f t="shared" ca="1" si="13"/>
        <v>#DIV/0!</v>
      </c>
      <c r="G184" s="78" t="e">
        <f t="shared" ca="1" si="14"/>
        <v>#DIV/0!</v>
      </c>
      <c r="H184" s="80" t="str">
        <f ca="1">IF(ISERROR(TTEST('Data pre-processing'!AU184:BN184,'Data pre-processing'!BQ184:CJ184,2,2)),"N/A",TTEST('Data pre-processing'!AU184:BN184,'Data pre-processing'!BQ184:CJ184,2,2))</f>
        <v>N/A</v>
      </c>
      <c r="I184" s="78" t="e">
        <f t="shared" ca="1" si="15"/>
        <v>#DIV/0!</v>
      </c>
      <c r="J184" s="19" t="str">
        <f>IF(OR(ISERR(AVERAGE('Test Sample Data'!C184:V184)),ISERR(AVERAGE('Control Sample Data'!C184:V184))),"C",IF(COUNT('Test Sample Data'!C184:V184)&lt;2,"C",IF(OR(AND(AVERAGE('Test Sample Data'!C184:V184)&gt;=35,AVERAGE('Control Sample Data'!C184:V184)&gt;=35),AVERAGE('Test Sample Data'!C184:V184)="N/A",AVERAGE('Control Sample Data'!C184:V184)="N/A",COUNT('Test Sample Data'!C184:V184)&lt;2),"C",IF(AND(AVERAGE('Test Sample Data'!C184:V184)&gt;=30,AVERAGE('Control Sample Data'!C184:V184)&gt;=30,OR(H184&gt;=0.05,H184="N/A")),"B",IF(OR(AND(AVERAGE('Test Sample Data'!C184:V184)&gt;=30,AVERAGE('Control Sample Data'!C184:V184)&lt;=30),AND(AVERAGE('Test Sample Data'!C184:V184)&lt;=30,AVERAGE('Control Sample Data'!C184:V184)&gt;=30)),"A","OKAY")))))</f>
        <v>C</v>
      </c>
    </row>
    <row r="185" spans="1:10" x14ac:dyDescent="0.2">
      <c r="A185" s="76" t="str">
        <f>'Transcript table'!C185</f>
        <v>RUNX1-IT1</v>
      </c>
      <c r="B185" s="81" t="s">
        <v>232</v>
      </c>
      <c r="C185" s="78" t="e">
        <f ca="1">'Data pre-processing'!CK185</f>
        <v>#DIV/0!</v>
      </c>
      <c r="D185" s="78" t="e">
        <f ca="1">'Data pre-processing'!CL185</f>
        <v>#DIV/0!</v>
      </c>
      <c r="E185" s="79" t="e">
        <f t="shared" ca="1" si="12"/>
        <v>#DIV/0!</v>
      </c>
      <c r="F185" s="79" t="e">
        <f t="shared" ca="1" si="13"/>
        <v>#DIV/0!</v>
      </c>
      <c r="G185" s="78" t="e">
        <f t="shared" ca="1" si="14"/>
        <v>#DIV/0!</v>
      </c>
      <c r="H185" s="80" t="str">
        <f ca="1">IF(ISERROR(TTEST('Data pre-processing'!AU185:BN185,'Data pre-processing'!BQ185:CJ185,2,2)),"N/A",TTEST('Data pre-processing'!AU185:BN185,'Data pre-processing'!BQ185:CJ185,2,2))</f>
        <v>N/A</v>
      </c>
      <c r="I185" s="78" t="e">
        <f t="shared" ca="1" si="15"/>
        <v>#DIV/0!</v>
      </c>
      <c r="J185" s="19" t="str">
        <f>IF(OR(ISERR(AVERAGE('Test Sample Data'!C185:V185)),ISERR(AVERAGE('Control Sample Data'!C185:V185))),"C",IF(COUNT('Test Sample Data'!C185:V185)&lt;2,"C",IF(OR(AND(AVERAGE('Test Sample Data'!C185:V185)&gt;=35,AVERAGE('Control Sample Data'!C185:V185)&gt;=35),AVERAGE('Test Sample Data'!C185:V185)="N/A",AVERAGE('Control Sample Data'!C185:V185)="N/A",COUNT('Test Sample Data'!C185:V185)&lt;2),"C",IF(AND(AVERAGE('Test Sample Data'!C185:V185)&gt;=30,AVERAGE('Control Sample Data'!C185:V185)&gt;=30,OR(H185&gt;=0.05,H185="N/A")),"B",IF(OR(AND(AVERAGE('Test Sample Data'!C185:V185)&gt;=30,AVERAGE('Control Sample Data'!C185:V185)&lt;=30),AND(AVERAGE('Test Sample Data'!C185:V185)&lt;=30,AVERAGE('Control Sample Data'!C185:V185)&gt;=30)),"A","OKAY")))))</f>
        <v>C</v>
      </c>
    </row>
    <row r="186" spans="1:10" x14ac:dyDescent="0.2">
      <c r="A186" s="76" t="str">
        <f>'Transcript table'!C186</f>
        <v>SALRNA1</v>
      </c>
      <c r="B186" s="81" t="s">
        <v>233</v>
      </c>
      <c r="C186" s="78" t="e">
        <f ca="1">'Data pre-processing'!CK186</f>
        <v>#DIV/0!</v>
      </c>
      <c r="D186" s="78" t="e">
        <f ca="1">'Data pre-processing'!CL186</f>
        <v>#DIV/0!</v>
      </c>
      <c r="E186" s="79" t="e">
        <f t="shared" ca="1" si="12"/>
        <v>#DIV/0!</v>
      </c>
      <c r="F186" s="79" t="e">
        <f t="shared" ca="1" si="13"/>
        <v>#DIV/0!</v>
      </c>
      <c r="G186" s="78" t="e">
        <f t="shared" ca="1" si="14"/>
        <v>#DIV/0!</v>
      </c>
      <c r="H186" s="80" t="str">
        <f ca="1">IF(ISERROR(TTEST('Data pre-processing'!AU186:BN186,'Data pre-processing'!BQ186:CJ186,2,2)),"N/A",TTEST('Data pre-processing'!AU186:BN186,'Data pre-processing'!BQ186:CJ186,2,2))</f>
        <v>N/A</v>
      </c>
      <c r="I186" s="78" t="e">
        <f t="shared" ca="1" si="15"/>
        <v>#DIV/0!</v>
      </c>
      <c r="J186" s="19" t="str">
        <f>IF(OR(ISERR(AVERAGE('Test Sample Data'!C186:V186)),ISERR(AVERAGE('Control Sample Data'!C186:V186))),"C",IF(COUNT('Test Sample Data'!C186:V186)&lt;2,"C",IF(OR(AND(AVERAGE('Test Sample Data'!C186:V186)&gt;=35,AVERAGE('Control Sample Data'!C186:V186)&gt;=35),AVERAGE('Test Sample Data'!C186:V186)="N/A",AVERAGE('Control Sample Data'!C186:V186)="N/A",COUNT('Test Sample Data'!C186:V186)&lt;2),"C",IF(AND(AVERAGE('Test Sample Data'!C186:V186)&gt;=30,AVERAGE('Control Sample Data'!C186:V186)&gt;=30,OR(H186&gt;=0.05,H186="N/A")),"B",IF(OR(AND(AVERAGE('Test Sample Data'!C186:V186)&gt;=30,AVERAGE('Control Sample Data'!C186:V186)&lt;=30),AND(AVERAGE('Test Sample Data'!C186:V186)&lt;=30,AVERAGE('Control Sample Data'!C186:V186)&gt;=30)),"A","OKAY")))))</f>
        <v>C</v>
      </c>
    </row>
    <row r="187" spans="1:10" x14ac:dyDescent="0.2">
      <c r="A187" s="76" t="str">
        <f>'Transcript table'!C187</f>
        <v xml:space="preserve">SAMMSON </v>
      </c>
      <c r="B187" s="81" t="s">
        <v>234</v>
      </c>
      <c r="C187" s="78" t="e">
        <f ca="1">'Data pre-processing'!CK187</f>
        <v>#DIV/0!</v>
      </c>
      <c r="D187" s="78" t="e">
        <f ca="1">'Data pre-processing'!CL187</f>
        <v>#DIV/0!</v>
      </c>
      <c r="E187" s="79" t="e">
        <f t="shared" ca="1" si="12"/>
        <v>#DIV/0!</v>
      </c>
      <c r="F187" s="79" t="e">
        <f t="shared" ca="1" si="13"/>
        <v>#DIV/0!</v>
      </c>
      <c r="G187" s="78" t="e">
        <f t="shared" ca="1" si="14"/>
        <v>#DIV/0!</v>
      </c>
      <c r="H187" s="80" t="str">
        <f ca="1">IF(ISERROR(TTEST('Data pre-processing'!AU187:BN187,'Data pre-processing'!BQ187:CJ187,2,2)),"N/A",TTEST('Data pre-processing'!AU187:BN187,'Data pre-processing'!BQ187:CJ187,2,2))</f>
        <v>N/A</v>
      </c>
      <c r="I187" s="78" t="e">
        <f t="shared" ca="1" si="15"/>
        <v>#DIV/0!</v>
      </c>
      <c r="J187" s="19" t="str">
        <f>IF(OR(ISERR(AVERAGE('Test Sample Data'!C187:V187)),ISERR(AVERAGE('Control Sample Data'!C187:V187))),"C",IF(COUNT('Test Sample Data'!C187:V187)&lt;2,"C",IF(OR(AND(AVERAGE('Test Sample Data'!C187:V187)&gt;=35,AVERAGE('Control Sample Data'!C187:V187)&gt;=35),AVERAGE('Test Sample Data'!C187:V187)="N/A",AVERAGE('Control Sample Data'!C187:V187)="N/A",COUNT('Test Sample Data'!C187:V187)&lt;2),"C",IF(AND(AVERAGE('Test Sample Data'!C187:V187)&gt;=30,AVERAGE('Control Sample Data'!C187:V187)&gt;=30,OR(H187&gt;=0.05,H187="N/A")),"B",IF(OR(AND(AVERAGE('Test Sample Data'!C187:V187)&gt;=30,AVERAGE('Control Sample Data'!C187:V187)&lt;=30),AND(AVERAGE('Test Sample Data'!C187:V187)&lt;=30,AVERAGE('Control Sample Data'!C187:V187)&gt;=30)),"A","OKAY")))))</f>
        <v>C</v>
      </c>
    </row>
    <row r="188" spans="1:10" x14ac:dyDescent="0.2">
      <c r="A188" s="76" t="str">
        <f>'Transcript table'!C188</f>
        <v>SBF2-AS1</v>
      </c>
      <c r="B188" s="81" t="s">
        <v>235</v>
      </c>
      <c r="C188" s="78" t="e">
        <f ca="1">'Data pre-processing'!CK188</f>
        <v>#DIV/0!</v>
      </c>
      <c r="D188" s="78" t="e">
        <f ca="1">'Data pre-processing'!CL188</f>
        <v>#DIV/0!</v>
      </c>
      <c r="E188" s="79" t="e">
        <f t="shared" ca="1" si="12"/>
        <v>#DIV/0!</v>
      </c>
      <c r="F188" s="79" t="e">
        <f t="shared" ca="1" si="13"/>
        <v>#DIV/0!</v>
      </c>
      <c r="G188" s="78" t="e">
        <f t="shared" ca="1" si="14"/>
        <v>#DIV/0!</v>
      </c>
      <c r="H188" s="80" t="str">
        <f ca="1">IF(ISERROR(TTEST('Data pre-processing'!AU188:BN188,'Data pre-processing'!BQ188:CJ188,2,2)),"N/A",TTEST('Data pre-processing'!AU188:BN188,'Data pre-processing'!BQ188:CJ188,2,2))</f>
        <v>N/A</v>
      </c>
      <c r="I188" s="78" t="e">
        <f t="shared" ca="1" si="15"/>
        <v>#DIV/0!</v>
      </c>
      <c r="J188" s="19" t="str">
        <f>IF(OR(ISERR(AVERAGE('Test Sample Data'!C188:V188)),ISERR(AVERAGE('Control Sample Data'!C188:V188))),"C",IF(COUNT('Test Sample Data'!C188:V188)&lt;2,"C",IF(OR(AND(AVERAGE('Test Sample Data'!C188:V188)&gt;=35,AVERAGE('Control Sample Data'!C188:V188)&gt;=35),AVERAGE('Test Sample Data'!C188:V188)="N/A",AVERAGE('Control Sample Data'!C188:V188)="N/A",COUNT('Test Sample Data'!C188:V188)&lt;2),"C",IF(AND(AVERAGE('Test Sample Data'!C188:V188)&gt;=30,AVERAGE('Control Sample Data'!C188:V188)&gt;=30,OR(H188&gt;=0.05,H188="N/A")),"B",IF(OR(AND(AVERAGE('Test Sample Data'!C188:V188)&gt;=30,AVERAGE('Control Sample Data'!C188:V188)&lt;=30),AND(AVERAGE('Test Sample Data'!C188:V188)&lt;=30,AVERAGE('Control Sample Data'!C188:V188)&gt;=30)),"A","OKAY")))))</f>
        <v>C</v>
      </c>
    </row>
    <row r="189" spans="1:10" x14ac:dyDescent="0.2">
      <c r="A189" s="76" t="str">
        <f>'Transcript table'!C189</f>
        <v>SCAANT1</v>
      </c>
      <c r="B189" s="81" t="s">
        <v>236</v>
      </c>
      <c r="C189" s="78" t="e">
        <f ca="1">'Data pre-processing'!CK189</f>
        <v>#DIV/0!</v>
      </c>
      <c r="D189" s="78" t="e">
        <f ca="1">'Data pre-processing'!CL189</f>
        <v>#DIV/0!</v>
      </c>
      <c r="E189" s="79" t="e">
        <f t="shared" ca="1" si="12"/>
        <v>#DIV/0!</v>
      </c>
      <c r="F189" s="79" t="e">
        <f t="shared" ca="1" si="13"/>
        <v>#DIV/0!</v>
      </c>
      <c r="G189" s="78" t="e">
        <f t="shared" ca="1" si="14"/>
        <v>#DIV/0!</v>
      </c>
      <c r="H189" s="80" t="str">
        <f ca="1">IF(ISERROR(TTEST('Data pre-processing'!AU189:BN189,'Data pre-processing'!BQ189:CJ189,2,2)),"N/A",TTEST('Data pre-processing'!AU189:BN189,'Data pre-processing'!BQ189:CJ189,2,2))</f>
        <v>N/A</v>
      </c>
      <c r="I189" s="78" t="e">
        <f t="shared" ca="1" si="15"/>
        <v>#DIV/0!</v>
      </c>
      <c r="J189" s="19" t="str">
        <f>IF(OR(ISERR(AVERAGE('Test Sample Data'!C189:V189)),ISERR(AVERAGE('Control Sample Data'!C189:V189))),"C",IF(COUNT('Test Sample Data'!C189:V189)&lt;2,"C",IF(OR(AND(AVERAGE('Test Sample Data'!C189:V189)&gt;=35,AVERAGE('Control Sample Data'!C189:V189)&gt;=35),AVERAGE('Test Sample Data'!C189:V189)="N/A",AVERAGE('Control Sample Data'!C189:V189)="N/A",COUNT('Test Sample Data'!C189:V189)&lt;2),"C",IF(AND(AVERAGE('Test Sample Data'!C189:V189)&gt;=30,AVERAGE('Control Sample Data'!C189:V189)&gt;=30,OR(H189&gt;=0.05,H189="N/A")),"B",IF(OR(AND(AVERAGE('Test Sample Data'!C189:V189)&gt;=30,AVERAGE('Control Sample Data'!C189:V189)&lt;=30),AND(AVERAGE('Test Sample Data'!C189:V189)&lt;=30,AVERAGE('Control Sample Data'!C189:V189)&gt;=30)),"A","OKAY")))))</f>
        <v>C</v>
      </c>
    </row>
    <row r="190" spans="1:10" x14ac:dyDescent="0.2">
      <c r="A190" s="76" t="str">
        <f>'Transcript table'!C190</f>
        <v>SENCR</v>
      </c>
      <c r="B190" s="81" t="s">
        <v>237</v>
      </c>
      <c r="C190" s="78" t="e">
        <f ca="1">'Data pre-processing'!CK190</f>
        <v>#DIV/0!</v>
      </c>
      <c r="D190" s="78" t="e">
        <f ca="1">'Data pre-processing'!CL190</f>
        <v>#DIV/0!</v>
      </c>
      <c r="E190" s="79" t="e">
        <f t="shared" ca="1" si="12"/>
        <v>#DIV/0!</v>
      </c>
      <c r="F190" s="79" t="e">
        <f t="shared" ca="1" si="13"/>
        <v>#DIV/0!</v>
      </c>
      <c r="G190" s="78" t="e">
        <f t="shared" ca="1" si="14"/>
        <v>#DIV/0!</v>
      </c>
      <c r="H190" s="80" t="str">
        <f ca="1">IF(ISERROR(TTEST('Data pre-processing'!AU190:BN190,'Data pre-processing'!BQ190:CJ190,2,2)),"N/A",TTEST('Data pre-processing'!AU190:BN190,'Data pre-processing'!BQ190:CJ190,2,2))</f>
        <v>N/A</v>
      </c>
      <c r="I190" s="78" t="e">
        <f t="shared" ca="1" si="15"/>
        <v>#DIV/0!</v>
      </c>
      <c r="J190" s="19" t="str">
        <f>IF(OR(ISERR(AVERAGE('Test Sample Data'!C190:V190)),ISERR(AVERAGE('Control Sample Data'!C190:V190))),"C",IF(COUNT('Test Sample Data'!C190:V190)&lt;2,"C",IF(OR(AND(AVERAGE('Test Sample Data'!C190:V190)&gt;=35,AVERAGE('Control Sample Data'!C190:V190)&gt;=35),AVERAGE('Test Sample Data'!C190:V190)="N/A",AVERAGE('Control Sample Data'!C190:V190)="N/A",COUNT('Test Sample Data'!C190:V190)&lt;2),"C",IF(AND(AVERAGE('Test Sample Data'!C190:V190)&gt;=30,AVERAGE('Control Sample Data'!C190:V190)&gt;=30,OR(H190&gt;=0.05,H190="N/A")),"B",IF(OR(AND(AVERAGE('Test Sample Data'!C190:V190)&gt;=30,AVERAGE('Control Sample Data'!C190:V190)&lt;=30),AND(AVERAGE('Test Sample Data'!C190:V190)&lt;=30,AVERAGE('Control Sample Data'!C190:V190)&gt;=30)),"A","OKAY")))))</f>
        <v>C</v>
      </c>
    </row>
    <row r="191" spans="1:10" x14ac:dyDescent="0.2">
      <c r="A191" s="76" t="str">
        <f>'Transcript table'!C191</f>
        <v>Six3os</v>
      </c>
      <c r="B191" s="81" t="s">
        <v>238</v>
      </c>
      <c r="C191" s="78" t="e">
        <f ca="1">'Data pre-processing'!CK191</f>
        <v>#DIV/0!</v>
      </c>
      <c r="D191" s="78" t="e">
        <f ca="1">'Data pre-processing'!CL191</f>
        <v>#DIV/0!</v>
      </c>
      <c r="E191" s="79" t="e">
        <f t="shared" ca="1" si="12"/>
        <v>#DIV/0!</v>
      </c>
      <c r="F191" s="79" t="e">
        <f t="shared" ca="1" si="13"/>
        <v>#DIV/0!</v>
      </c>
      <c r="G191" s="78" t="e">
        <f t="shared" ca="1" si="14"/>
        <v>#DIV/0!</v>
      </c>
      <c r="H191" s="80" t="str">
        <f ca="1">IF(ISERROR(TTEST('Data pre-processing'!AU191:BN191,'Data pre-processing'!BQ191:CJ191,2,2)),"N/A",TTEST('Data pre-processing'!AU191:BN191,'Data pre-processing'!BQ191:CJ191,2,2))</f>
        <v>N/A</v>
      </c>
      <c r="I191" s="78" t="e">
        <f t="shared" ca="1" si="15"/>
        <v>#DIV/0!</v>
      </c>
      <c r="J191" s="19" t="str">
        <f>IF(OR(ISERR(AVERAGE('Test Sample Data'!C191:V191)),ISERR(AVERAGE('Control Sample Data'!C191:V191))),"C",IF(COUNT('Test Sample Data'!C191:V191)&lt;2,"C",IF(OR(AND(AVERAGE('Test Sample Data'!C191:V191)&gt;=35,AVERAGE('Control Sample Data'!C191:V191)&gt;=35),AVERAGE('Test Sample Data'!C191:V191)="N/A",AVERAGE('Control Sample Data'!C191:V191)="N/A",COUNT('Test Sample Data'!C191:V191)&lt;2),"C",IF(AND(AVERAGE('Test Sample Data'!C191:V191)&gt;=30,AVERAGE('Control Sample Data'!C191:V191)&gt;=30,OR(H191&gt;=0.05,H191="N/A")),"B",IF(OR(AND(AVERAGE('Test Sample Data'!C191:V191)&gt;=30,AVERAGE('Control Sample Data'!C191:V191)&lt;=30),AND(AVERAGE('Test Sample Data'!C191:V191)&lt;=30,AVERAGE('Control Sample Data'!C191:V191)&gt;=30)),"A","OKAY")))))</f>
        <v>C</v>
      </c>
    </row>
    <row r="192" spans="1:10" x14ac:dyDescent="0.2">
      <c r="A192" s="76" t="str">
        <f>'Transcript table'!C192</f>
        <v>SMILR</v>
      </c>
      <c r="B192" s="81" t="s">
        <v>239</v>
      </c>
      <c r="C192" s="78" t="e">
        <f ca="1">'Data pre-processing'!CK192</f>
        <v>#DIV/0!</v>
      </c>
      <c r="D192" s="78" t="e">
        <f ca="1">'Data pre-processing'!CL192</f>
        <v>#DIV/0!</v>
      </c>
      <c r="E192" s="79" t="e">
        <f t="shared" ca="1" si="12"/>
        <v>#DIV/0!</v>
      </c>
      <c r="F192" s="79" t="e">
        <f t="shared" ca="1" si="13"/>
        <v>#DIV/0!</v>
      </c>
      <c r="G192" s="78" t="e">
        <f t="shared" ca="1" si="14"/>
        <v>#DIV/0!</v>
      </c>
      <c r="H192" s="80" t="str">
        <f ca="1">IF(ISERROR(TTEST('Data pre-processing'!AU192:BN192,'Data pre-processing'!BQ192:CJ192,2,2)),"N/A",TTEST('Data pre-processing'!AU192:BN192,'Data pre-processing'!BQ192:CJ192,2,2))</f>
        <v>N/A</v>
      </c>
      <c r="I192" s="78" t="e">
        <f t="shared" ca="1" si="15"/>
        <v>#DIV/0!</v>
      </c>
      <c r="J192" s="19" t="str">
        <f>IF(OR(ISERR(AVERAGE('Test Sample Data'!C192:V192)),ISERR(AVERAGE('Control Sample Data'!C192:V192))),"C",IF(COUNT('Test Sample Data'!C192:V192)&lt;2,"C",IF(OR(AND(AVERAGE('Test Sample Data'!C192:V192)&gt;=35,AVERAGE('Control Sample Data'!C192:V192)&gt;=35),AVERAGE('Test Sample Data'!C192:V192)="N/A",AVERAGE('Control Sample Data'!C192:V192)="N/A",COUNT('Test Sample Data'!C192:V192)&lt;2),"C",IF(AND(AVERAGE('Test Sample Data'!C192:V192)&gt;=30,AVERAGE('Control Sample Data'!C192:V192)&gt;=30,OR(H192&gt;=0.05,H192="N/A")),"B",IF(OR(AND(AVERAGE('Test Sample Data'!C192:V192)&gt;=30,AVERAGE('Control Sample Data'!C192:V192)&lt;=30),AND(AVERAGE('Test Sample Data'!C192:V192)&lt;=30,AVERAGE('Control Sample Data'!C192:V192)&gt;=30)),"A","OKAY")))))</f>
        <v>C</v>
      </c>
    </row>
    <row r="193" spans="1:10" x14ac:dyDescent="0.2">
      <c r="A193" s="76" t="str">
        <f>'Transcript table'!C193</f>
        <v>SNAR-A1</v>
      </c>
      <c r="B193" s="81" t="s">
        <v>240</v>
      </c>
      <c r="C193" s="78" t="e">
        <f ca="1">'Data pre-processing'!CK193</f>
        <v>#DIV/0!</v>
      </c>
      <c r="D193" s="78" t="e">
        <f ca="1">'Data pre-processing'!CL193</f>
        <v>#DIV/0!</v>
      </c>
      <c r="E193" s="79" t="e">
        <f t="shared" ca="1" si="12"/>
        <v>#DIV/0!</v>
      </c>
      <c r="F193" s="79" t="e">
        <f t="shared" ca="1" si="13"/>
        <v>#DIV/0!</v>
      </c>
      <c r="G193" s="78" t="e">
        <f t="shared" ca="1" si="14"/>
        <v>#DIV/0!</v>
      </c>
      <c r="H193" s="80" t="str">
        <f ca="1">IF(ISERROR(TTEST('Data pre-processing'!AU193:BN193,'Data pre-processing'!BQ193:CJ193,2,2)),"N/A",TTEST('Data pre-processing'!AU193:BN193,'Data pre-processing'!BQ193:CJ193,2,2))</f>
        <v>N/A</v>
      </c>
      <c r="I193" s="78" t="e">
        <f t="shared" ca="1" si="15"/>
        <v>#DIV/0!</v>
      </c>
      <c r="J193" s="19" t="str">
        <f>IF(OR(ISERR(AVERAGE('Test Sample Data'!C193:V193)),ISERR(AVERAGE('Control Sample Data'!C193:V193))),"C",IF(COUNT('Test Sample Data'!C193:V193)&lt;2,"C",IF(OR(AND(AVERAGE('Test Sample Data'!C193:V193)&gt;=35,AVERAGE('Control Sample Data'!C193:V193)&gt;=35),AVERAGE('Test Sample Data'!C193:V193)="N/A",AVERAGE('Control Sample Data'!C193:V193)="N/A",COUNT('Test Sample Data'!C193:V193)&lt;2),"C",IF(AND(AVERAGE('Test Sample Data'!C193:V193)&gt;=30,AVERAGE('Control Sample Data'!C193:V193)&gt;=30,OR(H193&gt;=0.05,H193="N/A")),"B",IF(OR(AND(AVERAGE('Test Sample Data'!C193:V193)&gt;=30,AVERAGE('Control Sample Data'!C193:V193)&lt;=30),AND(AVERAGE('Test Sample Data'!C193:V193)&lt;=30,AVERAGE('Control Sample Data'!C193:V193)&gt;=30)),"A","OKAY")))))</f>
        <v>C</v>
      </c>
    </row>
    <row r="194" spans="1:10" x14ac:dyDescent="0.2">
      <c r="A194" s="76" t="str">
        <f>'Transcript table'!C194</f>
        <v>SNHG1</v>
      </c>
      <c r="B194" s="81" t="s">
        <v>241</v>
      </c>
      <c r="C194" s="78" t="e">
        <f ca="1">'Data pre-processing'!CK194</f>
        <v>#DIV/0!</v>
      </c>
      <c r="D194" s="78" t="e">
        <f ca="1">'Data pre-processing'!CL194</f>
        <v>#DIV/0!</v>
      </c>
      <c r="E194" s="79" t="e">
        <f t="shared" ca="1" si="12"/>
        <v>#DIV/0!</v>
      </c>
      <c r="F194" s="79" t="e">
        <f t="shared" ca="1" si="13"/>
        <v>#DIV/0!</v>
      </c>
      <c r="G194" s="78" t="e">
        <f t="shared" ca="1" si="14"/>
        <v>#DIV/0!</v>
      </c>
      <c r="H194" s="80" t="str">
        <f ca="1">IF(ISERROR(TTEST('Data pre-processing'!AU194:BN194,'Data pre-processing'!BQ194:CJ194,2,2)),"N/A",TTEST('Data pre-processing'!AU194:BN194,'Data pre-processing'!BQ194:CJ194,2,2))</f>
        <v>N/A</v>
      </c>
      <c r="I194" s="78" t="e">
        <f t="shared" ca="1" si="15"/>
        <v>#DIV/0!</v>
      </c>
      <c r="J194" s="19" t="str">
        <f>IF(OR(ISERR(AVERAGE('Test Sample Data'!C194:V194)),ISERR(AVERAGE('Control Sample Data'!C194:V194))),"C",IF(COUNT('Test Sample Data'!C194:V194)&lt;2,"C",IF(OR(AND(AVERAGE('Test Sample Data'!C194:V194)&gt;=35,AVERAGE('Control Sample Data'!C194:V194)&gt;=35),AVERAGE('Test Sample Data'!C194:V194)="N/A",AVERAGE('Control Sample Data'!C194:V194)="N/A",COUNT('Test Sample Data'!C194:V194)&lt;2),"C",IF(AND(AVERAGE('Test Sample Data'!C194:V194)&gt;=30,AVERAGE('Control Sample Data'!C194:V194)&gt;=30,OR(H194&gt;=0.05,H194="N/A")),"B",IF(OR(AND(AVERAGE('Test Sample Data'!C194:V194)&gt;=30,AVERAGE('Control Sample Data'!C194:V194)&lt;=30),AND(AVERAGE('Test Sample Data'!C194:V194)&lt;=30,AVERAGE('Control Sample Data'!C194:V194)&gt;=30)),"A","OKAY")))))</f>
        <v>C</v>
      </c>
    </row>
    <row r="195" spans="1:10" x14ac:dyDescent="0.2">
      <c r="A195" s="76" t="str">
        <f>'Transcript table'!C195</f>
        <v>SNHG11</v>
      </c>
      <c r="B195" s="81" t="s">
        <v>242</v>
      </c>
      <c r="C195" s="78" t="e">
        <f ca="1">'Data pre-processing'!CK195</f>
        <v>#DIV/0!</v>
      </c>
      <c r="D195" s="78" t="e">
        <f ca="1">'Data pre-processing'!CL195</f>
        <v>#DIV/0!</v>
      </c>
      <c r="E195" s="79" t="e">
        <f t="shared" ca="1" si="12"/>
        <v>#DIV/0!</v>
      </c>
      <c r="F195" s="79" t="e">
        <f t="shared" ca="1" si="13"/>
        <v>#DIV/0!</v>
      </c>
      <c r="G195" s="78" t="e">
        <f t="shared" ca="1" si="14"/>
        <v>#DIV/0!</v>
      </c>
      <c r="H195" s="80" t="str">
        <f ca="1">IF(ISERROR(TTEST('Data pre-processing'!AU195:BN195,'Data pre-processing'!BQ195:CJ195,2,2)),"N/A",TTEST('Data pre-processing'!AU195:BN195,'Data pre-processing'!BQ195:CJ195,2,2))</f>
        <v>N/A</v>
      </c>
      <c r="I195" s="78" t="e">
        <f t="shared" ca="1" si="15"/>
        <v>#DIV/0!</v>
      </c>
      <c r="J195" s="19" t="str">
        <f>IF(OR(ISERR(AVERAGE('Test Sample Data'!C195:V195)),ISERR(AVERAGE('Control Sample Data'!C195:V195))),"C",IF(COUNT('Test Sample Data'!C195:V195)&lt;2,"C",IF(OR(AND(AVERAGE('Test Sample Data'!C195:V195)&gt;=35,AVERAGE('Control Sample Data'!C195:V195)&gt;=35),AVERAGE('Test Sample Data'!C195:V195)="N/A",AVERAGE('Control Sample Data'!C195:V195)="N/A",COUNT('Test Sample Data'!C195:V195)&lt;2),"C",IF(AND(AVERAGE('Test Sample Data'!C195:V195)&gt;=30,AVERAGE('Control Sample Data'!C195:V195)&gt;=30,OR(H195&gt;=0.05,H195="N/A")),"B",IF(OR(AND(AVERAGE('Test Sample Data'!C195:V195)&gt;=30,AVERAGE('Control Sample Data'!C195:V195)&lt;=30),AND(AVERAGE('Test Sample Data'!C195:V195)&lt;=30,AVERAGE('Control Sample Data'!C195:V195)&gt;=30)),"A","OKAY")))))</f>
        <v>C</v>
      </c>
    </row>
    <row r="196" spans="1:10" x14ac:dyDescent="0.2">
      <c r="A196" s="76" t="str">
        <f>'Transcript table'!C196</f>
        <v>SNHG14</v>
      </c>
      <c r="B196" s="81" t="s">
        <v>243</v>
      </c>
      <c r="C196" s="78" t="e">
        <f ca="1">'Data pre-processing'!CK196</f>
        <v>#DIV/0!</v>
      </c>
      <c r="D196" s="78" t="e">
        <f ca="1">'Data pre-processing'!CL196</f>
        <v>#DIV/0!</v>
      </c>
      <c r="E196" s="79" t="e">
        <f t="shared" ca="1" si="12"/>
        <v>#DIV/0!</v>
      </c>
      <c r="F196" s="79" t="e">
        <f t="shared" ca="1" si="13"/>
        <v>#DIV/0!</v>
      </c>
      <c r="G196" s="78" t="e">
        <f t="shared" ca="1" si="14"/>
        <v>#DIV/0!</v>
      </c>
      <c r="H196" s="80" t="str">
        <f ca="1">IF(ISERROR(TTEST('Data pre-processing'!AU196:BN196,'Data pre-processing'!BQ196:CJ196,2,2)),"N/A",TTEST('Data pre-processing'!AU196:BN196,'Data pre-processing'!BQ196:CJ196,2,2))</f>
        <v>N/A</v>
      </c>
      <c r="I196" s="78" t="e">
        <f t="shared" ca="1" si="15"/>
        <v>#DIV/0!</v>
      </c>
      <c r="J196" s="19" t="str">
        <f>IF(OR(ISERR(AVERAGE('Test Sample Data'!C196:V196)),ISERR(AVERAGE('Control Sample Data'!C196:V196))),"C",IF(COUNT('Test Sample Data'!C196:V196)&lt;2,"C",IF(OR(AND(AVERAGE('Test Sample Data'!C196:V196)&gt;=35,AVERAGE('Control Sample Data'!C196:V196)&gt;=35),AVERAGE('Test Sample Data'!C196:V196)="N/A",AVERAGE('Control Sample Data'!C196:V196)="N/A",COUNT('Test Sample Data'!C196:V196)&lt;2),"C",IF(AND(AVERAGE('Test Sample Data'!C196:V196)&gt;=30,AVERAGE('Control Sample Data'!C196:V196)&gt;=30,OR(H196&gt;=0.05,H196="N/A")),"B",IF(OR(AND(AVERAGE('Test Sample Data'!C196:V196)&gt;=30,AVERAGE('Control Sample Data'!C196:V196)&lt;=30),AND(AVERAGE('Test Sample Data'!C196:V196)&lt;=30,AVERAGE('Control Sample Data'!C196:V196)&gt;=30)),"A","OKAY")))))</f>
        <v>C</v>
      </c>
    </row>
    <row r="197" spans="1:10" x14ac:dyDescent="0.2">
      <c r="A197" s="76" t="str">
        <f>'Transcript table'!C197</f>
        <v>SNHG15</v>
      </c>
      <c r="B197" s="81" t="s">
        <v>244</v>
      </c>
      <c r="C197" s="78" t="e">
        <f ca="1">'Data pre-processing'!CK197</f>
        <v>#DIV/0!</v>
      </c>
      <c r="D197" s="78" t="e">
        <f ca="1">'Data pre-processing'!CL197</f>
        <v>#DIV/0!</v>
      </c>
      <c r="E197" s="79" t="e">
        <f t="shared" ca="1" si="12"/>
        <v>#DIV/0!</v>
      </c>
      <c r="F197" s="79" t="e">
        <f t="shared" ca="1" si="13"/>
        <v>#DIV/0!</v>
      </c>
      <c r="G197" s="78" t="e">
        <f t="shared" ca="1" si="14"/>
        <v>#DIV/0!</v>
      </c>
      <c r="H197" s="80" t="str">
        <f ca="1">IF(ISERROR(TTEST('Data pre-processing'!AU197:BN197,'Data pre-processing'!BQ197:CJ197,2,2)),"N/A",TTEST('Data pre-processing'!AU197:BN197,'Data pre-processing'!BQ197:CJ197,2,2))</f>
        <v>N/A</v>
      </c>
      <c r="I197" s="78" t="e">
        <f t="shared" ca="1" si="15"/>
        <v>#DIV/0!</v>
      </c>
      <c r="J197" s="19" t="str">
        <f>IF(OR(ISERR(AVERAGE('Test Sample Data'!C197:V197)),ISERR(AVERAGE('Control Sample Data'!C197:V197))),"C",IF(COUNT('Test Sample Data'!C197:V197)&lt;2,"C",IF(OR(AND(AVERAGE('Test Sample Data'!C197:V197)&gt;=35,AVERAGE('Control Sample Data'!C197:V197)&gt;=35),AVERAGE('Test Sample Data'!C197:V197)="N/A",AVERAGE('Control Sample Data'!C197:V197)="N/A",COUNT('Test Sample Data'!C197:V197)&lt;2),"C",IF(AND(AVERAGE('Test Sample Data'!C197:V197)&gt;=30,AVERAGE('Control Sample Data'!C197:V197)&gt;=30,OR(H197&gt;=0.05,H197="N/A")),"B",IF(OR(AND(AVERAGE('Test Sample Data'!C197:V197)&gt;=30,AVERAGE('Control Sample Data'!C197:V197)&lt;=30),AND(AVERAGE('Test Sample Data'!C197:V197)&lt;=30,AVERAGE('Control Sample Data'!C197:V197)&gt;=30)),"A","OKAY")))))</f>
        <v>C</v>
      </c>
    </row>
    <row r="198" spans="1:10" x14ac:dyDescent="0.2">
      <c r="A198" s="76" t="str">
        <f>'Transcript table'!C198</f>
        <v>SNHG20</v>
      </c>
      <c r="B198" s="81" t="s">
        <v>245</v>
      </c>
      <c r="C198" s="78" t="e">
        <f ca="1">'Data pre-processing'!CK198</f>
        <v>#DIV/0!</v>
      </c>
      <c r="D198" s="78" t="e">
        <f ca="1">'Data pre-processing'!CL198</f>
        <v>#DIV/0!</v>
      </c>
      <c r="E198" s="79" t="e">
        <f t="shared" ca="1" si="12"/>
        <v>#DIV/0!</v>
      </c>
      <c r="F198" s="79" t="e">
        <f t="shared" ca="1" si="13"/>
        <v>#DIV/0!</v>
      </c>
      <c r="G198" s="78" t="e">
        <f t="shared" ca="1" si="14"/>
        <v>#DIV/0!</v>
      </c>
      <c r="H198" s="80" t="str">
        <f ca="1">IF(ISERROR(TTEST('Data pre-processing'!AU198:BN198,'Data pre-processing'!BQ198:CJ198,2,2)),"N/A",TTEST('Data pre-processing'!AU198:BN198,'Data pre-processing'!BQ198:CJ198,2,2))</f>
        <v>N/A</v>
      </c>
      <c r="I198" s="78" t="e">
        <f t="shared" ca="1" si="15"/>
        <v>#DIV/0!</v>
      </c>
      <c r="J198" s="19" t="str">
        <f>IF(OR(ISERR(AVERAGE('Test Sample Data'!C198:V198)),ISERR(AVERAGE('Control Sample Data'!C198:V198))),"C",IF(COUNT('Test Sample Data'!C198:V198)&lt;2,"C",IF(OR(AND(AVERAGE('Test Sample Data'!C198:V198)&gt;=35,AVERAGE('Control Sample Data'!C198:V198)&gt;=35),AVERAGE('Test Sample Data'!C198:V198)="N/A",AVERAGE('Control Sample Data'!C198:V198)="N/A",COUNT('Test Sample Data'!C198:V198)&lt;2),"C",IF(AND(AVERAGE('Test Sample Data'!C198:V198)&gt;=30,AVERAGE('Control Sample Data'!C198:V198)&gt;=30,OR(H198&gt;=0.05,H198="N/A")),"B",IF(OR(AND(AVERAGE('Test Sample Data'!C198:V198)&gt;=30,AVERAGE('Control Sample Data'!C198:V198)&lt;=30),AND(AVERAGE('Test Sample Data'!C198:V198)&lt;=30,AVERAGE('Control Sample Data'!C198:V198)&gt;=30)),"A","OKAY")))))</f>
        <v>C</v>
      </c>
    </row>
    <row r="199" spans="1:10" x14ac:dyDescent="0.2">
      <c r="A199" s="76" t="str">
        <f>'Transcript table'!C199</f>
        <v>SNHG5</v>
      </c>
      <c r="B199" s="81" t="s">
        <v>246</v>
      </c>
      <c r="C199" s="78" t="e">
        <f ca="1">'Data pre-processing'!CK199</f>
        <v>#DIV/0!</v>
      </c>
      <c r="D199" s="78" t="e">
        <f ca="1">'Data pre-processing'!CL199</f>
        <v>#DIV/0!</v>
      </c>
      <c r="E199" s="79" t="e">
        <f t="shared" ca="1" si="12"/>
        <v>#DIV/0!</v>
      </c>
      <c r="F199" s="79" t="e">
        <f t="shared" ca="1" si="13"/>
        <v>#DIV/0!</v>
      </c>
      <c r="G199" s="78" t="e">
        <f t="shared" ca="1" si="14"/>
        <v>#DIV/0!</v>
      </c>
      <c r="H199" s="80" t="str">
        <f ca="1">IF(ISERROR(TTEST('Data pre-processing'!AU199:BN199,'Data pre-processing'!BQ199:CJ199,2,2)),"N/A",TTEST('Data pre-processing'!AU199:BN199,'Data pre-processing'!BQ199:CJ199,2,2))</f>
        <v>N/A</v>
      </c>
      <c r="I199" s="78" t="e">
        <f t="shared" ca="1" si="15"/>
        <v>#DIV/0!</v>
      </c>
      <c r="J199" s="19" t="str">
        <f>IF(OR(ISERR(AVERAGE('Test Sample Data'!C199:V199)),ISERR(AVERAGE('Control Sample Data'!C199:V199))),"C",IF(COUNT('Test Sample Data'!C199:V199)&lt;2,"C",IF(OR(AND(AVERAGE('Test Sample Data'!C199:V199)&gt;=35,AVERAGE('Control Sample Data'!C199:V199)&gt;=35),AVERAGE('Test Sample Data'!C199:V199)="N/A",AVERAGE('Control Sample Data'!C199:V199)="N/A",COUNT('Test Sample Data'!C199:V199)&lt;2),"C",IF(AND(AVERAGE('Test Sample Data'!C199:V199)&gt;=30,AVERAGE('Control Sample Data'!C199:V199)&gt;=30,OR(H199&gt;=0.05,H199="N/A")),"B",IF(OR(AND(AVERAGE('Test Sample Data'!C199:V199)&gt;=30,AVERAGE('Control Sample Data'!C199:V199)&lt;=30),AND(AVERAGE('Test Sample Data'!C199:V199)&lt;=30,AVERAGE('Control Sample Data'!C199:V199)&gt;=30)),"A","OKAY")))))</f>
        <v>C</v>
      </c>
    </row>
    <row r="200" spans="1:10" x14ac:dyDescent="0.2">
      <c r="A200" s="76" t="str">
        <f>'Transcript table'!C200</f>
        <v>SNHG6</v>
      </c>
      <c r="B200" s="81" t="s">
        <v>247</v>
      </c>
      <c r="C200" s="78" t="e">
        <f ca="1">'Data pre-processing'!CK200</f>
        <v>#DIV/0!</v>
      </c>
      <c r="D200" s="78" t="e">
        <f ca="1">'Data pre-processing'!CL200</f>
        <v>#DIV/0!</v>
      </c>
      <c r="E200" s="79" t="e">
        <f t="shared" ca="1" si="12"/>
        <v>#DIV/0!</v>
      </c>
      <c r="F200" s="79" t="e">
        <f t="shared" ca="1" si="13"/>
        <v>#DIV/0!</v>
      </c>
      <c r="G200" s="78" t="e">
        <f t="shared" ca="1" si="14"/>
        <v>#DIV/0!</v>
      </c>
      <c r="H200" s="80" t="str">
        <f ca="1">IF(ISERROR(TTEST('Data pre-processing'!AU200:BN200,'Data pre-processing'!BQ200:CJ200,2,2)),"N/A",TTEST('Data pre-processing'!AU200:BN200,'Data pre-processing'!BQ200:CJ200,2,2))</f>
        <v>N/A</v>
      </c>
      <c r="I200" s="78" t="e">
        <f t="shared" ca="1" si="15"/>
        <v>#DIV/0!</v>
      </c>
      <c r="J200" s="19" t="str">
        <f>IF(OR(ISERR(AVERAGE('Test Sample Data'!C200:V200)),ISERR(AVERAGE('Control Sample Data'!C200:V200))),"C",IF(COUNT('Test Sample Data'!C200:V200)&lt;2,"C",IF(OR(AND(AVERAGE('Test Sample Data'!C200:V200)&gt;=35,AVERAGE('Control Sample Data'!C200:V200)&gt;=35),AVERAGE('Test Sample Data'!C200:V200)="N/A",AVERAGE('Control Sample Data'!C200:V200)="N/A",COUNT('Test Sample Data'!C200:V200)&lt;2),"C",IF(AND(AVERAGE('Test Sample Data'!C200:V200)&gt;=30,AVERAGE('Control Sample Data'!C200:V200)&gt;=30,OR(H200&gt;=0.05,H200="N/A")),"B",IF(OR(AND(AVERAGE('Test Sample Data'!C200:V200)&gt;=30,AVERAGE('Control Sample Data'!C200:V200)&lt;=30),AND(AVERAGE('Test Sample Data'!C200:V200)&lt;=30,AVERAGE('Control Sample Data'!C200:V200)&gt;=30)),"A","OKAY")))))</f>
        <v>C</v>
      </c>
    </row>
    <row r="201" spans="1:10" x14ac:dyDescent="0.2">
      <c r="A201" s="76" t="str">
        <f>'Transcript table'!C201</f>
        <v>ST7-AS1</v>
      </c>
      <c r="B201" s="81" t="s">
        <v>248</v>
      </c>
      <c r="C201" s="78" t="e">
        <f ca="1">'Data pre-processing'!CK201</f>
        <v>#DIV/0!</v>
      </c>
      <c r="D201" s="78" t="e">
        <f ca="1">'Data pre-processing'!CL201</f>
        <v>#DIV/0!</v>
      </c>
      <c r="E201" s="79" t="e">
        <f t="shared" ca="1" si="12"/>
        <v>#DIV/0!</v>
      </c>
      <c r="F201" s="79" t="e">
        <f t="shared" ca="1" si="13"/>
        <v>#DIV/0!</v>
      </c>
      <c r="G201" s="78" t="e">
        <f t="shared" ca="1" si="14"/>
        <v>#DIV/0!</v>
      </c>
      <c r="H201" s="80" t="str">
        <f ca="1">IF(ISERROR(TTEST('Data pre-processing'!AU201:BN201,'Data pre-processing'!BQ201:CJ201,2,2)),"N/A",TTEST('Data pre-processing'!AU201:BN201,'Data pre-processing'!BQ201:CJ201,2,2))</f>
        <v>N/A</v>
      </c>
      <c r="I201" s="78" t="e">
        <f t="shared" ca="1" si="15"/>
        <v>#DIV/0!</v>
      </c>
      <c r="J201" s="19" t="str">
        <f>IF(OR(ISERR(AVERAGE('Test Sample Data'!C201:V201)),ISERR(AVERAGE('Control Sample Data'!C201:V201))),"C",IF(COUNT('Test Sample Data'!C201:V201)&lt;2,"C",IF(OR(AND(AVERAGE('Test Sample Data'!C201:V201)&gt;=35,AVERAGE('Control Sample Data'!C201:V201)&gt;=35),AVERAGE('Test Sample Data'!C201:V201)="N/A",AVERAGE('Control Sample Data'!C201:V201)="N/A",COUNT('Test Sample Data'!C201:V201)&lt;2),"C",IF(AND(AVERAGE('Test Sample Data'!C201:V201)&gt;=30,AVERAGE('Control Sample Data'!C201:V201)&gt;=30,OR(H201&gt;=0.05,H201="N/A")),"B",IF(OR(AND(AVERAGE('Test Sample Data'!C201:V201)&gt;=30,AVERAGE('Control Sample Data'!C201:V201)&lt;=30),AND(AVERAGE('Test Sample Data'!C201:V201)&lt;=30,AVERAGE('Control Sample Data'!C201:V201)&gt;=30)),"A","OKAY")))))</f>
        <v>C</v>
      </c>
    </row>
    <row r="202" spans="1:10" x14ac:dyDescent="0.2">
      <c r="A202" s="76" t="str">
        <f>'Transcript table'!C202</f>
        <v>ST7-OT3</v>
      </c>
      <c r="B202" s="81" t="s">
        <v>249</v>
      </c>
      <c r="C202" s="78" t="e">
        <f ca="1">'Data pre-processing'!CK202</f>
        <v>#DIV/0!</v>
      </c>
      <c r="D202" s="78" t="e">
        <f ca="1">'Data pre-processing'!CL202</f>
        <v>#DIV/0!</v>
      </c>
      <c r="E202" s="79" t="e">
        <f t="shared" ca="1" si="12"/>
        <v>#DIV/0!</v>
      </c>
      <c r="F202" s="79" t="e">
        <f t="shared" ca="1" si="13"/>
        <v>#DIV/0!</v>
      </c>
      <c r="G202" s="78" t="e">
        <f t="shared" ca="1" si="14"/>
        <v>#DIV/0!</v>
      </c>
      <c r="H202" s="80" t="str">
        <f ca="1">IF(ISERROR(TTEST('Data pre-processing'!AU202:BN202,'Data pre-processing'!BQ202:CJ202,2,2)),"N/A",TTEST('Data pre-processing'!AU202:BN202,'Data pre-processing'!BQ202:CJ202,2,2))</f>
        <v>N/A</v>
      </c>
      <c r="I202" s="78" t="e">
        <f t="shared" ca="1" si="15"/>
        <v>#DIV/0!</v>
      </c>
      <c r="J202" s="19" t="str">
        <f>IF(OR(ISERR(AVERAGE('Test Sample Data'!C202:V202)),ISERR(AVERAGE('Control Sample Data'!C202:V202))),"C",IF(COUNT('Test Sample Data'!C202:V202)&lt;2,"C",IF(OR(AND(AVERAGE('Test Sample Data'!C202:V202)&gt;=35,AVERAGE('Control Sample Data'!C202:V202)&gt;=35),AVERAGE('Test Sample Data'!C202:V202)="N/A",AVERAGE('Control Sample Data'!C202:V202)="N/A",COUNT('Test Sample Data'!C202:V202)&lt;2),"C",IF(AND(AVERAGE('Test Sample Data'!C202:V202)&gt;=30,AVERAGE('Control Sample Data'!C202:V202)&gt;=30,OR(H202&gt;=0.05,H202="N/A")),"B",IF(OR(AND(AVERAGE('Test Sample Data'!C202:V202)&gt;=30,AVERAGE('Control Sample Data'!C202:V202)&lt;=30),AND(AVERAGE('Test Sample Data'!C202:V202)&lt;=30,AVERAGE('Control Sample Data'!C202:V202)&gt;=30)),"A","OKAY")))))</f>
        <v>C</v>
      </c>
    </row>
    <row r="203" spans="1:10" x14ac:dyDescent="0.2">
      <c r="A203" s="76" t="str">
        <f>'Transcript table'!C203</f>
        <v>ST7-OT4</v>
      </c>
      <c r="B203" s="81" t="s">
        <v>250</v>
      </c>
      <c r="C203" s="78" t="e">
        <f ca="1">'Data pre-processing'!CK203</f>
        <v>#DIV/0!</v>
      </c>
      <c r="D203" s="78" t="e">
        <f ca="1">'Data pre-processing'!CL203</f>
        <v>#DIV/0!</v>
      </c>
      <c r="E203" s="79" t="e">
        <f t="shared" ca="1" si="12"/>
        <v>#DIV/0!</v>
      </c>
      <c r="F203" s="79" t="e">
        <f t="shared" ca="1" si="13"/>
        <v>#DIV/0!</v>
      </c>
      <c r="G203" s="78" t="e">
        <f t="shared" ca="1" si="14"/>
        <v>#DIV/0!</v>
      </c>
      <c r="H203" s="80" t="str">
        <f ca="1">IF(ISERROR(TTEST('Data pre-processing'!AU203:BN203,'Data pre-processing'!BQ203:CJ203,2,2)),"N/A",TTEST('Data pre-processing'!AU203:BN203,'Data pre-processing'!BQ203:CJ203,2,2))</f>
        <v>N/A</v>
      </c>
      <c r="I203" s="78" t="e">
        <f t="shared" ca="1" si="15"/>
        <v>#DIV/0!</v>
      </c>
      <c r="J203" s="19" t="str">
        <f>IF(OR(ISERR(AVERAGE('Test Sample Data'!C203:V203)),ISERR(AVERAGE('Control Sample Data'!C203:V203))),"C",IF(COUNT('Test Sample Data'!C203:V203)&lt;2,"C",IF(OR(AND(AVERAGE('Test Sample Data'!C203:V203)&gt;=35,AVERAGE('Control Sample Data'!C203:V203)&gt;=35),AVERAGE('Test Sample Data'!C203:V203)="N/A",AVERAGE('Control Sample Data'!C203:V203)="N/A",COUNT('Test Sample Data'!C203:V203)&lt;2),"C",IF(AND(AVERAGE('Test Sample Data'!C203:V203)&gt;=30,AVERAGE('Control Sample Data'!C203:V203)&gt;=30,OR(H203&gt;=0.05,H203="N/A")),"B",IF(OR(AND(AVERAGE('Test Sample Data'!C203:V203)&gt;=30,AVERAGE('Control Sample Data'!C203:V203)&lt;=30),AND(AVERAGE('Test Sample Data'!C203:V203)&lt;=30,AVERAGE('Control Sample Data'!C203:V203)&gt;=30)),"A","OKAY")))))</f>
        <v>C</v>
      </c>
    </row>
    <row r="204" spans="1:10" x14ac:dyDescent="0.2">
      <c r="A204" s="76" t="str">
        <f>'Transcript table'!C204</f>
        <v>SUMO1P3</v>
      </c>
      <c r="B204" s="81" t="s">
        <v>251</v>
      </c>
      <c r="C204" s="78" t="e">
        <f ca="1">'Data pre-processing'!CK204</f>
        <v>#DIV/0!</v>
      </c>
      <c r="D204" s="78" t="e">
        <f ca="1">'Data pre-processing'!CL204</f>
        <v>#DIV/0!</v>
      </c>
      <c r="E204" s="79" t="e">
        <f t="shared" ca="1" si="12"/>
        <v>#DIV/0!</v>
      </c>
      <c r="F204" s="79" t="e">
        <f t="shared" ca="1" si="13"/>
        <v>#DIV/0!</v>
      </c>
      <c r="G204" s="78" t="e">
        <f t="shared" ca="1" si="14"/>
        <v>#DIV/0!</v>
      </c>
      <c r="H204" s="80" t="str">
        <f ca="1">IF(ISERROR(TTEST('Data pre-processing'!AU204:BN204,'Data pre-processing'!BQ204:CJ204,2,2)),"N/A",TTEST('Data pre-processing'!AU204:BN204,'Data pre-processing'!BQ204:CJ204,2,2))</f>
        <v>N/A</v>
      </c>
      <c r="I204" s="78" t="e">
        <f t="shared" ca="1" si="15"/>
        <v>#DIV/0!</v>
      </c>
      <c r="J204" s="19" t="str">
        <f>IF(OR(ISERR(AVERAGE('Test Sample Data'!C204:V204)),ISERR(AVERAGE('Control Sample Data'!C204:V204))),"C",IF(COUNT('Test Sample Data'!C204:V204)&lt;2,"C",IF(OR(AND(AVERAGE('Test Sample Data'!C204:V204)&gt;=35,AVERAGE('Control Sample Data'!C204:V204)&gt;=35),AVERAGE('Test Sample Data'!C204:V204)="N/A",AVERAGE('Control Sample Data'!C204:V204)="N/A",COUNT('Test Sample Data'!C204:V204)&lt;2),"C",IF(AND(AVERAGE('Test Sample Data'!C204:V204)&gt;=30,AVERAGE('Control Sample Data'!C204:V204)&gt;=30,OR(H204&gt;=0.05,H204="N/A")),"B",IF(OR(AND(AVERAGE('Test Sample Data'!C204:V204)&gt;=30,AVERAGE('Control Sample Data'!C204:V204)&lt;=30),AND(AVERAGE('Test Sample Data'!C204:V204)&lt;=30,AVERAGE('Control Sample Data'!C204:V204)&gt;=30)),"A","OKAY")))))</f>
        <v>C</v>
      </c>
    </row>
    <row r="205" spans="1:10" x14ac:dyDescent="0.2">
      <c r="A205" s="76" t="str">
        <f>'Transcript table'!C205</f>
        <v>TapSAKI</v>
      </c>
      <c r="B205" s="81" t="s">
        <v>252</v>
      </c>
      <c r="C205" s="78" t="e">
        <f ca="1">'Data pre-processing'!CK205</f>
        <v>#DIV/0!</v>
      </c>
      <c r="D205" s="78" t="e">
        <f ca="1">'Data pre-processing'!CL205</f>
        <v>#DIV/0!</v>
      </c>
      <c r="E205" s="79" t="e">
        <f t="shared" ca="1" si="12"/>
        <v>#DIV/0!</v>
      </c>
      <c r="F205" s="79" t="e">
        <f t="shared" ca="1" si="13"/>
        <v>#DIV/0!</v>
      </c>
      <c r="G205" s="78" t="e">
        <f t="shared" ca="1" si="14"/>
        <v>#DIV/0!</v>
      </c>
      <c r="H205" s="80" t="str">
        <f ca="1">IF(ISERROR(TTEST('Data pre-processing'!AU205:BN205,'Data pre-processing'!BQ205:CJ205,2,2)),"N/A",TTEST('Data pre-processing'!AU205:BN205,'Data pre-processing'!BQ205:CJ205,2,2))</f>
        <v>N/A</v>
      </c>
      <c r="I205" s="78" t="e">
        <f t="shared" ca="1" si="15"/>
        <v>#DIV/0!</v>
      </c>
      <c r="J205" s="19" t="str">
        <f>IF(OR(ISERR(AVERAGE('Test Sample Data'!C205:V205)),ISERR(AVERAGE('Control Sample Data'!C205:V205))),"C",IF(COUNT('Test Sample Data'!C205:V205)&lt;2,"C",IF(OR(AND(AVERAGE('Test Sample Data'!C205:V205)&gt;=35,AVERAGE('Control Sample Data'!C205:V205)&gt;=35),AVERAGE('Test Sample Data'!C205:V205)="N/A",AVERAGE('Control Sample Data'!C205:V205)="N/A",COUNT('Test Sample Data'!C205:V205)&lt;2),"C",IF(AND(AVERAGE('Test Sample Data'!C205:V205)&gt;=30,AVERAGE('Control Sample Data'!C205:V205)&gt;=30,OR(H205&gt;=0.05,H205="N/A")),"B",IF(OR(AND(AVERAGE('Test Sample Data'!C205:V205)&gt;=30,AVERAGE('Control Sample Data'!C205:V205)&lt;=30),AND(AVERAGE('Test Sample Data'!C205:V205)&lt;=30,AVERAGE('Control Sample Data'!C205:V205)&gt;=30)),"A","OKAY")))))</f>
        <v>C</v>
      </c>
    </row>
    <row r="206" spans="1:10" x14ac:dyDescent="0.2">
      <c r="A206" s="76" t="str">
        <f>'Transcript table'!C206</f>
        <v>TARID</v>
      </c>
      <c r="B206" s="81" t="s">
        <v>253</v>
      </c>
      <c r="C206" s="78" t="e">
        <f ca="1">'Data pre-processing'!CK206</f>
        <v>#DIV/0!</v>
      </c>
      <c r="D206" s="78" t="e">
        <f ca="1">'Data pre-processing'!CL206</f>
        <v>#DIV/0!</v>
      </c>
      <c r="E206" s="79" t="e">
        <f t="shared" ca="1" si="12"/>
        <v>#DIV/0!</v>
      </c>
      <c r="F206" s="79" t="e">
        <f t="shared" ca="1" si="13"/>
        <v>#DIV/0!</v>
      </c>
      <c r="G206" s="78" t="e">
        <f t="shared" ca="1" si="14"/>
        <v>#DIV/0!</v>
      </c>
      <c r="H206" s="80" t="str">
        <f ca="1">IF(ISERROR(TTEST('Data pre-processing'!AU206:BN206,'Data pre-processing'!BQ206:CJ206,2,2)),"N/A",TTEST('Data pre-processing'!AU206:BN206,'Data pre-processing'!BQ206:CJ206,2,2))</f>
        <v>N/A</v>
      </c>
      <c r="I206" s="78" t="e">
        <f t="shared" ca="1" si="15"/>
        <v>#DIV/0!</v>
      </c>
      <c r="J206" s="19" t="str">
        <f>IF(OR(ISERR(AVERAGE('Test Sample Data'!C206:V206)),ISERR(AVERAGE('Control Sample Data'!C206:V206))),"C",IF(COUNT('Test Sample Data'!C206:V206)&lt;2,"C",IF(OR(AND(AVERAGE('Test Sample Data'!C206:V206)&gt;=35,AVERAGE('Control Sample Data'!C206:V206)&gt;=35),AVERAGE('Test Sample Data'!C206:V206)="N/A",AVERAGE('Control Sample Data'!C206:V206)="N/A",COUNT('Test Sample Data'!C206:V206)&lt;2),"C",IF(AND(AVERAGE('Test Sample Data'!C206:V206)&gt;=30,AVERAGE('Control Sample Data'!C206:V206)&gt;=30,OR(H206&gt;=0.05,H206="N/A")),"B",IF(OR(AND(AVERAGE('Test Sample Data'!C206:V206)&gt;=30,AVERAGE('Control Sample Data'!C206:V206)&lt;=30),AND(AVERAGE('Test Sample Data'!C206:V206)&lt;=30,AVERAGE('Control Sample Data'!C206:V206)&gt;=30)),"A","OKAY")))))</f>
        <v>C</v>
      </c>
    </row>
    <row r="207" spans="1:10" x14ac:dyDescent="0.2">
      <c r="A207" s="76" t="str">
        <f>'Transcript table'!C207</f>
        <v>TCL6</v>
      </c>
      <c r="B207" s="81" t="s">
        <v>254</v>
      </c>
      <c r="C207" s="78" t="e">
        <f ca="1">'Data pre-processing'!CK207</f>
        <v>#DIV/0!</v>
      </c>
      <c r="D207" s="78" t="e">
        <f ca="1">'Data pre-processing'!CL207</f>
        <v>#DIV/0!</v>
      </c>
      <c r="E207" s="79" t="e">
        <f t="shared" ca="1" si="12"/>
        <v>#DIV/0!</v>
      </c>
      <c r="F207" s="79" t="e">
        <f t="shared" ca="1" si="13"/>
        <v>#DIV/0!</v>
      </c>
      <c r="G207" s="78" t="e">
        <f t="shared" ca="1" si="14"/>
        <v>#DIV/0!</v>
      </c>
      <c r="H207" s="80" t="str">
        <f ca="1">IF(ISERROR(TTEST('Data pre-processing'!AU207:BN207,'Data pre-processing'!BQ207:CJ207,2,2)),"N/A",TTEST('Data pre-processing'!AU207:BN207,'Data pre-processing'!BQ207:CJ207,2,2))</f>
        <v>N/A</v>
      </c>
      <c r="I207" s="78" t="e">
        <f t="shared" ca="1" si="15"/>
        <v>#DIV/0!</v>
      </c>
      <c r="J207" s="19" t="str">
        <f>IF(OR(ISERR(AVERAGE('Test Sample Data'!C207:V207)),ISERR(AVERAGE('Control Sample Data'!C207:V207))),"C",IF(COUNT('Test Sample Data'!C207:V207)&lt;2,"C",IF(OR(AND(AVERAGE('Test Sample Data'!C207:V207)&gt;=35,AVERAGE('Control Sample Data'!C207:V207)&gt;=35),AVERAGE('Test Sample Data'!C207:V207)="N/A",AVERAGE('Control Sample Data'!C207:V207)="N/A",COUNT('Test Sample Data'!C207:V207)&lt;2),"C",IF(AND(AVERAGE('Test Sample Data'!C207:V207)&gt;=30,AVERAGE('Control Sample Data'!C207:V207)&gt;=30,OR(H207&gt;=0.05,H207="N/A")),"B",IF(OR(AND(AVERAGE('Test Sample Data'!C207:V207)&gt;=30,AVERAGE('Control Sample Data'!C207:V207)&lt;=30),AND(AVERAGE('Test Sample Data'!C207:V207)&lt;=30,AVERAGE('Control Sample Data'!C207:V207)&gt;=30)),"A","OKAY")))))</f>
        <v>C</v>
      </c>
    </row>
    <row r="208" spans="1:10" x14ac:dyDescent="0.2">
      <c r="A208" s="76" t="str">
        <f>'Transcript table'!C208</f>
        <v>TDRG1</v>
      </c>
      <c r="B208" s="81" t="s">
        <v>255</v>
      </c>
      <c r="C208" s="78" t="e">
        <f ca="1">'Data pre-processing'!CK208</f>
        <v>#DIV/0!</v>
      </c>
      <c r="D208" s="78" t="e">
        <f ca="1">'Data pre-processing'!CL208</f>
        <v>#DIV/0!</v>
      </c>
      <c r="E208" s="79" t="e">
        <f t="shared" ca="1" si="12"/>
        <v>#DIV/0!</v>
      </c>
      <c r="F208" s="79" t="e">
        <f t="shared" ca="1" si="13"/>
        <v>#DIV/0!</v>
      </c>
      <c r="G208" s="78" t="e">
        <f t="shared" ca="1" si="14"/>
        <v>#DIV/0!</v>
      </c>
      <c r="H208" s="80" t="str">
        <f ca="1">IF(ISERROR(TTEST('Data pre-processing'!AU208:BN208,'Data pre-processing'!BQ208:CJ208,2,2)),"N/A",TTEST('Data pre-processing'!AU208:BN208,'Data pre-processing'!BQ208:CJ208,2,2))</f>
        <v>N/A</v>
      </c>
      <c r="I208" s="78" t="e">
        <f t="shared" ca="1" si="15"/>
        <v>#DIV/0!</v>
      </c>
      <c r="J208" s="19" t="str">
        <f>IF(OR(ISERR(AVERAGE('Test Sample Data'!C208:V208)),ISERR(AVERAGE('Control Sample Data'!C208:V208))),"C",IF(COUNT('Test Sample Data'!C208:V208)&lt;2,"C",IF(OR(AND(AVERAGE('Test Sample Data'!C208:V208)&gt;=35,AVERAGE('Control Sample Data'!C208:V208)&gt;=35),AVERAGE('Test Sample Data'!C208:V208)="N/A",AVERAGE('Control Sample Data'!C208:V208)="N/A",COUNT('Test Sample Data'!C208:V208)&lt;2),"C",IF(AND(AVERAGE('Test Sample Data'!C208:V208)&gt;=30,AVERAGE('Control Sample Data'!C208:V208)&gt;=30,OR(H208&gt;=0.05,H208="N/A")),"B",IF(OR(AND(AVERAGE('Test Sample Data'!C208:V208)&gt;=30,AVERAGE('Control Sample Data'!C208:V208)&lt;=30),AND(AVERAGE('Test Sample Data'!C208:V208)&lt;=30,AVERAGE('Control Sample Data'!C208:V208)&gt;=30)),"A","OKAY")))))</f>
        <v>C</v>
      </c>
    </row>
    <row r="209" spans="1:10" x14ac:dyDescent="0.2">
      <c r="A209" s="76" t="str">
        <f>'Transcript table'!C209</f>
        <v>TERMINATOR</v>
      </c>
      <c r="B209" s="81" t="s">
        <v>256</v>
      </c>
      <c r="C209" s="78" t="e">
        <f ca="1">'Data pre-processing'!CK209</f>
        <v>#DIV/0!</v>
      </c>
      <c r="D209" s="78" t="e">
        <f ca="1">'Data pre-processing'!CL209</f>
        <v>#DIV/0!</v>
      </c>
      <c r="E209" s="79" t="e">
        <f t="shared" ca="1" si="12"/>
        <v>#DIV/0!</v>
      </c>
      <c r="F209" s="79" t="e">
        <f t="shared" ca="1" si="13"/>
        <v>#DIV/0!</v>
      </c>
      <c r="G209" s="78" t="e">
        <f t="shared" ca="1" si="14"/>
        <v>#DIV/0!</v>
      </c>
      <c r="H209" s="80" t="str">
        <f ca="1">IF(ISERROR(TTEST('Data pre-processing'!AU209:BN209,'Data pre-processing'!BQ209:CJ209,2,2)),"N/A",TTEST('Data pre-processing'!AU209:BN209,'Data pre-processing'!BQ209:CJ209,2,2))</f>
        <v>N/A</v>
      </c>
      <c r="I209" s="78" t="e">
        <f t="shared" ca="1" si="15"/>
        <v>#DIV/0!</v>
      </c>
      <c r="J209" s="19" t="str">
        <f>IF(OR(ISERR(AVERAGE('Test Sample Data'!C209:V209)),ISERR(AVERAGE('Control Sample Data'!C209:V209))),"C",IF(COUNT('Test Sample Data'!C209:V209)&lt;2,"C",IF(OR(AND(AVERAGE('Test Sample Data'!C209:V209)&gt;=35,AVERAGE('Control Sample Data'!C209:V209)&gt;=35),AVERAGE('Test Sample Data'!C209:V209)="N/A",AVERAGE('Control Sample Data'!C209:V209)="N/A",COUNT('Test Sample Data'!C209:V209)&lt;2),"C",IF(AND(AVERAGE('Test Sample Data'!C209:V209)&gt;=30,AVERAGE('Control Sample Data'!C209:V209)&gt;=30,OR(H209&gt;=0.05,H209="N/A")),"B",IF(OR(AND(AVERAGE('Test Sample Data'!C209:V209)&gt;=30,AVERAGE('Control Sample Data'!C209:V209)&lt;=30),AND(AVERAGE('Test Sample Data'!C209:V209)&lt;=30,AVERAGE('Control Sample Data'!C209:V209)&gt;=30)),"A","OKAY")))))</f>
        <v>C</v>
      </c>
    </row>
    <row r="210" spans="1:10" x14ac:dyDescent="0.2">
      <c r="A210" s="76" t="str">
        <f>'Transcript table'!C210</f>
        <v>THRIL</v>
      </c>
      <c r="B210" s="81" t="s">
        <v>257</v>
      </c>
      <c r="C210" s="78" t="e">
        <f ca="1">'Data pre-processing'!CK210</f>
        <v>#DIV/0!</v>
      </c>
      <c r="D210" s="78" t="e">
        <f ca="1">'Data pre-processing'!CL210</f>
        <v>#DIV/0!</v>
      </c>
      <c r="E210" s="79" t="e">
        <f t="shared" ca="1" si="12"/>
        <v>#DIV/0!</v>
      </c>
      <c r="F210" s="79" t="e">
        <f t="shared" ca="1" si="13"/>
        <v>#DIV/0!</v>
      </c>
      <c r="G210" s="78" t="e">
        <f t="shared" ca="1" si="14"/>
        <v>#DIV/0!</v>
      </c>
      <c r="H210" s="80" t="str">
        <f ca="1">IF(ISERROR(TTEST('Data pre-processing'!AU210:BN210,'Data pre-processing'!BQ210:CJ210,2,2)),"N/A",TTEST('Data pre-processing'!AU210:BN210,'Data pre-processing'!BQ210:CJ210,2,2))</f>
        <v>N/A</v>
      </c>
      <c r="I210" s="78" t="e">
        <f t="shared" ca="1" si="15"/>
        <v>#DIV/0!</v>
      </c>
      <c r="J210" s="19" t="str">
        <f>IF(OR(ISERR(AVERAGE('Test Sample Data'!C210:V210)),ISERR(AVERAGE('Control Sample Data'!C210:V210))),"C",IF(COUNT('Test Sample Data'!C210:V210)&lt;2,"C",IF(OR(AND(AVERAGE('Test Sample Data'!C210:V210)&gt;=35,AVERAGE('Control Sample Data'!C210:V210)&gt;=35),AVERAGE('Test Sample Data'!C210:V210)="N/A",AVERAGE('Control Sample Data'!C210:V210)="N/A",COUNT('Test Sample Data'!C210:V210)&lt;2),"C",IF(AND(AVERAGE('Test Sample Data'!C210:V210)&gt;=30,AVERAGE('Control Sample Data'!C210:V210)&gt;=30,OR(H210&gt;=0.05,H210="N/A")),"B",IF(OR(AND(AVERAGE('Test Sample Data'!C210:V210)&gt;=30,AVERAGE('Control Sample Data'!C210:V210)&lt;=30),AND(AVERAGE('Test Sample Data'!C210:V210)&lt;=30,AVERAGE('Control Sample Data'!C210:V210)&gt;=30)),"A","OKAY")))))</f>
        <v>C</v>
      </c>
    </row>
    <row r="211" spans="1:10" x14ac:dyDescent="0.2">
      <c r="A211" s="76" t="str">
        <f>'Transcript table'!C211</f>
        <v>TIE1-AS</v>
      </c>
      <c r="B211" s="81" t="s">
        <v>258</v>
      </c>
      <c r="C211" s="78" t="e">
        <f ca="1">'Data pre-processing'!CK211</f>
        <v>#DIV/0!</v>
      </c>
      <c r="D211" s="78" t="e">
        <f ca="1">'Data pre-processing'!CL211</f>
        <v>#DIV/0!</v>
      </c>
      <c r="E211" s="79" t="e">
        <f t="shared" ca="1" si="12"/>
        <v>#DIV/0!</v>
      </c>
      <c r="F211" s="79" t="e">
        <f t="shared" ca="1" si="13"/>
        <v>#DIV/0!</v>
      </c>
      <c r="G211" s="78" t="e">
        <f t="shared" ca="1" si="14"/>
        <v>#DIV/0!</v>
      </c>
      <c r="H211" s="80" t="str">
        <f ca="1">IF(ISERROR(TTEST('Data pre-processing'!AU211:BN211,'Data pre-processing'!BQ211:CJ211,2,2)),"N/A",TTEST('Data pre-processing'!AU211:BN211,'Data pre-processing'!BQ211:CJ211,2,2))</f>
        <v>N/A</v>
      </c>
      <c r="I211" s="78" t="e">
        <f t="shared" ca="1" si="15"/>
        <v>#DIV/0!</v>
      </c>
      <c r="J211" s="19" t="str">
        <f>IF(OR(ISERR(AVERAGE('Test Sample Data'!C211:V211)),ISERR(AVERAGE('Control Sample Data'!C211:V211))),"C",IF(COUNT('Test Sample Data'!C211:V211)&lt;2,"C",IF(OR(AND(AVERAGE('Test Sample Data'!C211:V211)&gt;=35,AVERAGE('Control Sample Data'!C211:V211)&gt;=35),AVERAGE('Test Sample Data'!C211:V211)="N/A",AVERAGE('Control Sample Data'!C211:V211)="N/A",COUNT('Test Sample Data'!C211:V211)&lt;2),"C",IF(AND(AVERAGE('Test Sample Data'!C211:V211)&gt;=30,AVERAGE('Control Sample Data'!C211:V211)&gt;=30,OR(H211&gt;=0.05,H211="N/A")),"B",IF(OR(AND(AVERAGE('Test Sample Data'!C211:V211)&gt;=30,AVERAGE('Control Sample Data'!C211:V211)&lt;=30),AND(AVERAGE('Test Sample Data'!C211:V211)&lt;=30,AVERAGE('Control Sample Data'!C211:V211)&gt;=30)),"A","OKAY")))))</f>
        <v>C</v>
      </c>
    </row>
    <row r="212" spans="1:10" x14ac:dyDescent="0.2">
      <c r="A212" s="76" t="str">
        <f>'Transcript table'!C212</f>
        <v>TINCR</v>
      </c>
      <c r="B212" s="81" t="s">
        <v>259</v>
      </c>
      <c r="C212" s="78" t="e">
        <f ca="1">'Data pre-processing'!CK212</f>
        <v>#DIV/0!</v>
      </c>
      <c r="D212" s="78" t="e">
        <f ca="1">'Data pre-processing'!CL212</f>
        <v>#DIV/0!</v>
      </c>
      <c r="E212" s="79" t="e">
        <f t="shared" ca="1" si="12"/>
        <v>#DIV/0!</v>
      </c>
      <c r="F212" s="79" t="e">
        <f t="shared" ca="1" si="13"/>
        <v>#DIV/0!</v>
      </c>
      <c r="G212" s="78" t="e">
        <f t="shared" ca="1" si="14"/>
        <v>#DIV/0!</v>
      </c>
      <c r="H212" s="80" t="str">
        <f ca="1">IF(ISERROR(TTEST('Data pre-processing'!AU212:BN212,'Data pre-processing'!BQ212:CJ212,2,2)),"N/A",TTEST('Data pre-processing'!AU212:BN212,'Data pre-processing'!BQ212:CJ212,2,2))</f>
        <v>N/A</v>
      </c>
      <c r="I212" s="78" t="e">
        <f t="shared" ca="1" si="15"/>
        <v>#DIV/0!</v>
      </c>
      <c r="J212" s="19" t="str">
        <f>IF(OR(ISERR(AVERAGE('Test Sample Data'!C212:V212)),ISERR(AVERAGE('Control Sample Data'!C212:V212))),"C",IF(COUNT('Test Sample Data'!C212:V212)&lt;2,"C",IF(OR(AND(AVERAGE('Test Sample Data'!C212:V212)&gt;=35,AVERAGE('Control Sample Data'!C212:V212)&gt;=35),AVERAGE('Test Sample Data'!C212:V212)="N/A",AVERAGE('Control Sample Data'!C212:V212)="N/A",COUNT('Test Sample Data'!C212:V212)&lt;2),"C",IF(AND(AVERAGE('Test Sample Data'!C212:V212)&gt;=30,AVERAGE('Control Sample Data'!C212:V212)&gt;=30,OR(H212&gt;=0.05,H212="N/A")),"B",IF(OR(AND(AVERAGE('Test Sample Data'!C212:V212)&gt;=30,AVERAGE('Control Sample Data'!C212:V212)&lt;=30),AND(AVERAGE('Test Sample Data'!C212:V212)&lt;=30,AVERAGE('Control Sample Data'!C212:V212)&gt;=30)),"A","OKAY")))))</f>
        <v>C</v>
      </c>
    </row>
    <row r="213" spans="1:10" x14ac:dyDescent="0.2">
      <c r="A213" s="76" t="str">
        <f>'Transcript table'!C213</f>
        <v>TUSC8</v>
      </c>
      <c r="B213" s="81" t="s">
        <v>260</v>
      </c>
      <c r="C213" s="78" t="e">
        <f ca="1">'Data pre-processing'!CK213</f>
        <v>#DIV/0!</v>
      </c>
      <c r="D213" s="78" t="e">
        <f ca="1">'Data pre-processing'!CL213</f>
        <v>#DIV/0!</v>
      </c>
      <c r="E213" s="79" t="e">
        <f t="shared" ca="1" si="12"/>
        <v>#DIV/0!</v>
      </c>
      <c r="F213" s="79" t="e">
        <f t="shared" ca="1" si="13"/>
        <v>#DIV/0!</v>
      </c>
      <c r="G213" s="78" t="e">
        <f t="shared" ca="1" si="14"/>
        <v>#DIV/0!</v>
      </c>
      <c r="H213" s="80" t="str">
        <f ca="1">IF(ISERROR(TTEST('Data pre-processing'!AU213:BN213,'Data pre-processing'!BQ213:CJ213,2,2)),"N/A",TTEST('Data pre-processing'!AU213:BN213,'Data pre-processing'!BQ213:CJ213,2,2))</f>
        <v>N/A</v>
      </c>
      <c r="I213" s="78" t="e">
        <f t="shared" ca="1" si="15"/>
        <v>#DIV/0!</v>
      </c>
      <c r="J213" s="19" t="str">
        <f>IF(OR(ISERR(AVERAGE('Test Sample Data'!C213:V213)),ISERR(AVERAGE('Control Sample Data'!C213:V213))),"C",IF(COUNT('Test Sample Data'!C213:V213)&lt;2,"C",IF(OR(AND(AVERAGE('Test Sample Data'!C213:V213)&gt;=35,AVERAGE('Control Sample Data'!C213:V213)&gt;=35),AVERAGE('Test Sample Data'!C213:V213)="N/A",AVERAGE('Control Sample Data'!C213:V213)="N/A",COUNT('Test Sample Data'!C213:V213)&lt;2),"C",IF(AND(AVERAGE('Test Sample Data'!C213:V213)&gt;=30,AVERAGE('Control Sample Data'!C213:V213)&gt;=30,OR(H213&gt;=0.05,H213="N/A")),"B",IF(OR(AND(AVERAGE('Test Sample Data'!C213:V213)&gt;=30,AVERAGE('Control Sample Data'!C213:V213)&lt;=30),AND(AVERAGE('Test Sample Data'!C213:V213)&lt;=30,AVERAGE('Control Sample Data'!C213:V213)&gt;=30)),"A","OKAY")))))</f>
        <v>C</v>
      </c>
    </row>
    <row r="214" spans="1:10" ht="25.5" x14ac:dyDescent="0.2">
      <c r="A214" s="76" t="str">
        <f>'Transcript table'!C214</f>
        <v>U1 spliceosomal lncRNA</v>
      </c>
      <c r="B214" s="81" t="s">
        <v>261</v>
      </c>
      <c r="C214" s="78" t="e">
        <f ca="1">'Data pre-processing'!CK214</f>
        <v>#DIV/0!</v>
      </c>
      <c r="D214" s="78" t="e">
        <f ca="1">'Data pre-processing'!CL214</f>
        <v>#DIV/0!</v>
      </c>
      <c r="E214" s="79" t="e">
        <f t="shared" ca="1" si="12"/>
        <v>#DIV/0!</v>
      </c>
      <c r="F214" s="79" t="e">
        <f t="shared" ca="1" si="13"/>
        <v>#DIV/0!</v>
      </c>
      <c r="G214" s="78" t="e">
        <f t="shared" ca="1" si="14"/>
        <v>#DIV/0!</v>
      </c>
      <c r="H214" s="80" t="str">
        <f ca="1">IF(ISERROR(TTEST('Data pre-processing'!AU214:BN214,'Data pre-processing'!BQ214:CJ214,2,2)),"N/A",TTEST('Data pre-processing'!AU214:BN214,'Data pre-processing'!BQ214:CJ214,2,2))</f>
        <v>N/A</v>
      </c>
      <c r="I214" s="78" t="e">
        <f t="shared" ca="1" si="15"/>
        <v>#DIV/0!</v>
      </c>
      <c r="J214" s="19" t="str">
        <f>IF(OR(ISERR(AVERAGE('Test Sample Data'!C214:V214)),ISERR(AVERAGE('Control Sample Data'!C214:V214))),"C",IF(COUNT('Test Sample Data'!C214:V214)&lt;2,"C",IF(OR(AND(AVERAGE('Test Sample Data'!C214:V214)&gt;=35,AVERAGE('Control Sample Data'!C214:V214)&gt;=35),AVERAGE('Test Sample Data'!C214:V214)="N/A",AVERAGE('Control Sample Data'!C214:V214)="N/A",COUNT('Test Sample Data'!C214:V214)&lt;2),"C",IF(AND(AVERAGE('Test Sample Data'!C214:V214)&gt;=30,AVERAGE('Control Sample Data'!C214:V214)&gt;=30,OR(H214&gt;=0.05,H214="N/A")),"B",IF(OR(AND(AVERAGE('Test Sample Data'!C214:V214)&gt;=30,AVERAGE('Control Sample Data'!C214:V214)&lt;=30),AND(AVERAGE('Test Sample Data'!C214:V214)&lt;=30,AVERAGE('Control Sample Data'!C214:V214)&gt;=30)),"A","OKAY")))))</f>
        <v>C</v>
      </c>
    </row>
    <row r="215" spans="1:10" x14ac:dyDescent="0.2">
      <c r="A215" s="76" t="str">
        <f>'Transcript table'!C215</f>
        <v>U79277</v>
      </c>
      <c r="B215" s="81" t="s">
        <v>262</v>
      </c>
      <c r="C215" s="78" t="e">
        <f ca="1">'Data pre-processing'!CK215</f>
        <v>#DIV/0!</v>
      </c>
      <c r="D215" s="78" t="e">
        <f ca="1">'Data pre-processing'!CL215</f>
        <v>#DIV/0!</v>
      </c>
      <c r="E215" s="79" t="e">
        <f t="shared" ca="1" si="12"/>
        <v>#DIV/0!</v>
      </c>
      <c r="F215" s="79" t="e">
        <f t="shared" ca="1" si="13"/>
        <v>#DIV/0!</v>
      </c>
      <c r="G215" s="78" t="e">
        <f t="shared" ca="1" si="14"/>
        <v>#DIV/0!</v>
      </c>
      <c r="H215" s="80" t="str">
        <f ca="1">IF(ISERROR(TTEST('Data pre-processing'!AU215:BN215,'Data pre-processing'!BQ215:CJ215,2,2)),"N/A",TTEST('Data pre-processing'!AU215:BN215,'Data pre-processing'!BQ215:CJ215,2,2))</f>
        <v>N/A</v>
      </c>
      <c r="I215" s="78" t="e">
        <f t="shared" ca="1" si="15"/>
        <v>#DIV/0!</v>
      </c>
      <c r="J215" s="19" t="str">
        <f>IF(OR(ISERR(AVERAGE('Test Sample Data'!C215:V215)),ISERR(AVERAGE('Control Sample Data'!C215:V215))),"C",IF(COUNT('Test Sample Data'!C215:V215)&lt;2,"C",IF(OR(AND(AVERAGE('Test Sample Data'!C215:V215)&gt;=35,AVERAGE('Control Sample Data'!C215:V215)&gt;=35),AVERAGE('Test Sample Data'!C215:V215)="N/A",AVERAGE('Control Sample Data'!C215:V215)="N/A",COUNT('Test Sample Data'!C215:V215)&lt;2),"C",IF(AND(AVERAGE('Test Sample Data'!C215:V215)&gt;=30,AVERAGE('Control Sample Data'!C215:V215)&gt;=30,OR(H215&gt;=0.05,H215="N/A")),"B",IF(OR(AND(AVERAGE('Test Sample Data'!C215:V215)&gt;=30,AVERAGE('Control Sample Data'!C215:V215)&lt;=30),AND(AVERAGE('Test Sample Data'!C215:V215)&lt;=30,AVERAGE('Control Sample Data'!C215:V215)&gt;=30)),"A","OKAY")))))</f>
        <v>C</v>
      </c>
    </row>
    <row r="216" spans="1:10" x14ac:dyDescent="0.2">
      <c r="A216" s="76" t="str">
        <f>'Transcript table'!C216</f>
        <v>uc.338</v>
      </c>
      <c r="B216" s="81" t="s">
        <v>263</v>
      </c>
      <c r="C216" s="78" t="e">
        <f ca="1">'Data pre-processing'!CK216</f>
        <v>#DIV/0!</v>
      </c>
      <c r="D216" s="78" t="e">
        <f ca="1">'Data pre-processing'!CL216</f>
        <v>#DIV/0!</v>
      </c>
      <c r="E216" s="79" t="e">
        <f t="shared" ca="1" si="12"/>
        <v>#DIV/0!</v>
      </c>
      <c r="F216" s="79" t="e">
        <f t="shared" ca="1" si="13"/>
        <v>#DIV/0!</v>
      </c>
      <c r="G216" s="78" t="e">
        <f t="shared" ca="1" si="14"/>
        <v>#DIV/0!</v>
      </c>
      <c r="H216" s="80" t="str">
        <f ca="1">IF(ISERROR(TTEST('Data pre-processing'!AU216:BN216,'Data pre-processing'!BQ216:CJ216,2,2)),"N/A",TTEST('Data pre-processing'!AU216:BN216,'Data pre-processing'!BQ216:CJ216,2,2))</f>
        <v>N/A</v>
      </c>
      <c r="I216" s="78" t="e">
        <f t="shared" ca="1" si="15"/>
        <v>#DIV/0!</v>
      </c>
      <c r="J216" s="19" t="str">
        <f>IF(OR(ISERR(AVERAGE('Test Sample Data'!C216:V216)),ISERR(AVERAGE('Control Sample Data'!C216:V216))),"C",IF(COUNT('Test Sample Data'!C216:V216)&lt;2,"C",IF(OR(AND(AVERAGE('Test Sample Data'!C216:V216)&gt;=35,AVERAGE('Control Sample Data'!C216:V216)&gt;=35),AVERAGE('Test Sample Data'!C216:V216)="N/A",AVERAGE('Control Sample Data'!C216:V216)="N/A",COUNT('Test Sample Data'!C216:V216)&lt;2),"C",IF(AND(AVERAGE('Test Sample Data'!C216:V216)&gt;=30,AVERAGE('Control Sample Data'!C216:V216)&gt;=30,OR(H216&gt;=0.05,H216="N/A")),"B",IF(OR(AND(AVERAGE('Test Sample Data'!C216:V216)&gt;=30,AVERAGE('Control Sample Data'!C216:V216)&lt;=30),AND(AVERAGE('Test Sample Data'!C216:V216)&lt;=30,AVERAGE('Control Sample Data'!C216:V216)&gt;=30)),"A","OKAY")))))</f>
        <v>C</v>
      </c>
    </row>
    <row r="217" spans="1:10" x14ac:dyDescent="0.2">
      <c r="A217" s="76" t="str">
        <f>'Transcript table'!C217</f>
        <v>uc.73A(P)</v>
      </c>
      <c r="B217" s="81" t="s">
        <v>264</v>
      </c>
      <c r="C217" s="78" t="e">
        <f ca="1">'Data pre-processing'!CK217</f>
        <v>#DIV/0!</v>
      </c>
      <c r="D217" s="78" t="e">
        <f ca="1">'Data pre-processing'!CL217</f>
        <v>#DIV/0!</v>
      </c>
      <c r="E217" s="79" t="e">
        <f t="shared" ca="1" si="12"/>
        <v>#DIV/0!</v>
      </c>
      <c r="F217" s="79" t="e">
        <f t="shared" ca="1" si="13"/>
        <v>#DIV/0!</v>
      </c>
      <c r="G217" s="78" t="e">
        <f t="shared" ca="1" si="14"/>
        <v>#DIV/0!</v>
      </c>
      <c r="H217" s="80" t="str">
        <f ca="1">IF(ISERROR(TTEST('Data pre-processing'!AU217:BN217,'Data pre-processing'!BQ217:CJ217,2,2)),"N/A",TTEST('Data pre-processing'!AU217:BN217,'Data pre-processing'!BQ217:CJ217,2,2))</f>
        <v>N/A</v>
      </c>
      <c r="I217" s="78" t="e">
        <f t="shared" ca="1" si="15"/>
        <v>#DIV/0!</v>
      </c>
      <c r="J217" s="19" t="str">
        <f>IF(OR(ISERR(AVERAGE('Test Sample Data'!C217:V217)),ISERR(AVERAGE('Control Sample Data'!C217:V217))),"C",IF(COUNT('Test Sample Data'!C217:V217)&lt;2,"C",IF(OR(AND(AVERAGE('Test Sample Data'!C217:V217)&gt;=35,AVERAGE('Control Sample Data'!C217:V217)&gt;=35),AVERAGE('Test Sample Data'!C217:V217)="N/A",AVERAGE('Control Sample Data'!C217:V217)="N/A",COUNT('Test Sample Data'!C217:V217)&lt;2),"C",IF(AND(AVERAGE('Test Sample Data'!C217:V217)&gt;=30,AVERAGE('Control Sample Data'!C217:V217)&gt;=30,OR(H217&gt;=0.05,H217="N/A")),"B",IF(OR(AND(AVERAGE('Test Sample Data'!C217:V217)&gt;=30,AVERAGE('Control Sample Data'!C217:V217)&lt;=30),AND(AVERAGE('Test Sample Data'!C217:V217)&lt;=30,AVERAGE('Control Sample Data'!C217:V217)&gt;=30)),"A","OKAY")))))</f>
        <v>C</v>
      </c>
    </row>
    <row r="218" spans="1:10" x14ac:dyDescent="0.2">
      <c r="A218" s="76" t="str">
        <f>'Transcript table'!C218</f>
        <v>UCA1</v>
      </c>
      <c r="B218" s="81" t="s">
        <v>265</v>
      </c>
      <c r="C218" s="78" t="e">
        <f ca="1">'Data pre-processing'!CK218</f>
        <v>#DIV/0!</v>
      </c>
      <c r="D218" s="78" t="e">
        <f ca="1">'Data pre-processing'!CL218</f>
        <v>#DIV/0!</v>
      </c>
      <c r="E218" s="79" t="e">
        <f t="shared" ca="1" si="12"/>
        <v>#DIV/0!</v>
      </c>
      <c r="F218" s="79" t="e">
        <f t="shared" ca="1" si="13"/>
        <v>#DIV/0!</v>
      </c>
      <c r="G218" s="78" t="e">
        <f t="shared" ca="1" si="14"/>
        <v>#DIV/0!</v>
      </c>
      <c r="H218" s="80" t="str">
        <f ca="1">IF(ISERROR(TTEST('Data pre-processing'!AU218:BN218,'Data pre-processing'!BQ218:CJ218,2,2)),"N/A",TTEST('Data pre-processing'!AU218:BN218,'Data pre-processing'!BQ218:CJ218,2,2))</f>
        <v>N/A</v>
      </c>
      <c r="I218" s="78" t="e">
        <f t="shared" ca="1" si="15"/>
        <v>#DIV/0!</v>
      </c>
      <c r="J218" s="19" t="str">
        <f>IF(OR(ISERR(AVERAGE('Test Sample Data'!C218:V218)),ISERR(AVERAGE('Control Sample Data'!C218:V218))),"C",IF(COUNT('Test Sample Data'!C218:V218)&lt;2,"C",IF(OR(AND(AVERAGE('Test Sample Data'!C218:V218)&gt;=35,AVERAGE('Control Sample Data'!C218:V218)&gt;=35),AVERAGE('Test Sample Data'!C218:V218)="N/A",AVERAGE('Control Sample Data'!C218:V218)="N/A",COUNT('Test Sample Data'!C218:V218)&lt;2),"C",IF(AND(AVERAGE('Test Sample Data'!C218:V218)&gt;=30,AVERAGE('Control Sample Data'!C218:V218)&gt;=30,OR(H218&gt;=0.05,H218="N/A")),"B",IF(OR(AND(AVERAGE('Test Sample Data'!C218:V218)&gt;=30,AVERAGE('Control Sample Data'!C218:V218)&lt;=30),AND(AVERAGE('Test Sample Data'!C218:V218)&lt;=30,AVERAGE('Control Sample Data'!C218:V218)&gt;=30)),"A","OKAY")))))</f>
        <v>C</v>
      </c>
    </row>
    <row r="219" spans="1:10" x14ac:dyDescent="0.2">
      <c r="A219" s="76" t="str">
        <f>'Transcript table'!C219</f>
        <v>UCH1LAS</v>
      </c>
      <c r="B219" s="81" t="s">
        <v>266</v>
      </c>
      <c r="C219" s="78" t="e">
        <f ca="1">'Data pre-processing'!CK219</f>
        <v>#DIV/0!</v>
      </c>
      <c r="D219" s="78" t="e">
        <f ca="1">'Data pre-processing'!CL219</f>
        <v>#DIV/0!</v>
      </c>
      <c r="E219" s="79" t="e">
        <f t="shared" ref="E219:E282" ca="1" si="16">2^-C219</f>
        <v>#DIV/0!</v>
      </c>
      <c r="F219" s="79" t="e">
        <f t="shared" ref="F219:F282" ca="1" si="17">2^-D219</f>
        <v>#DIV/0!</v>
      </c>
      <c r="G219" s="78" t="e">
        <f t="shared" ref="G219:G282" ca="1" si="18">E219/F219</f>
        <v>#DIV/0!</v>
      </c>
      <c r="H219" s="80" t="str">
        <f ca="1">IF(ISERROR(TTEST('Data pre-processing'!AU219:BN219,'Data pre-processing'!BQ219:CJ219,2,2)),"N/A",TTEST('Data pre-processing'!AU219:BN219,'Data pre-processing'!BQ219:CJ219,2,2))</f>
        <v>N/A</v>
      </c>
      <c r="I219" s="78" t="e">
        <f t="shared" ref="I219:I282" ca="1" si="19">IF(G219&gt;1,G219,-1/G219)</f>
        <v>#DIV/0!</v>
      </c>
      <c r="J219" s="19" t="str">
        <f>IF(OR(ISERR(AVERAGE('Test Sample Data'!C219:V219)),ISERR(AVERAGE('Control Sample Data'!C219:V219))),"C",IF(COUNT('Test Sample Data'!C219:V219)&lt;2,"C",IF(OR(AND(AVERAGE('Test Sample Data'!C219:V219)&gt;=35,AVERAGE('Control Sample Data'!C219:V219)&gt;=35),AVERAGE('Test Sample Data'!C219:V219)="N/A",AVERAGE('Control Sample Data'!C219:V219)="N/A",COUNT('Test Sample Data'!C219:V219)&lt;2),"C",IF(AND(AVERAGE('Test Sample Data'!C219:V219)&gt;=30,AVERAGE('Control Sample Data'!C219:V219)&gt;=30,OR(H219&gt;=0.05,H219="N/A")),"B",IF(OR(AND(AVERAGE('Test Sample Data'!C219:V219)&gt;=30,AVERAGE('Control Sample Data'!C219:V219)&lt;=30),AND(AVERAGE('Test Sample Data'!C219:V219)&lt;=30,AVERAGE('Control Sample Data'!C219:V219)&gt;=30)),"A","OKAY")))))</f>
        <v>C</v>
      </c>
    </row>
    <row r="220" spans="1:10" x14ac:dyDescent="0.2">
      <c r="A220" s="76" t="str">
        <f>'Transcript table'!C220</f>
        <v xml:space="preserve">UFC1 lincRNA </v>
      </c>
      <c r="B220" s="81" t="s">
        <v>267</v>
      </c>
      <c r="C220" s="78" t="e">
        <f ca="1">'Data pre-processing'!CK220</f>
        <v>#DIV/0!</v>
      </c>
      <c r="D220" s="78" t="e">
        <f ca="1">'Data pre-processing'!CL220</f>
        <v>#DIV/0!</v>
      </c>
      <c r="E220" s="79" t="e">
        <f t="shared" ca="1" si="16"/>
        <v>#DIV/0!</v>
      </c>
      <c r="F220" s="79" t="e">
        <f t="shared" ca="1" si="17"/>
        <v>#DIV/0!</v>
      </c>
      <c r="G220" s="78" t="e">
        <f t="shared" ca="1" si="18"/>
        <v>#DIV/0!</v>
      </c>
      <c r="H220" s="80" t="str">
        <f ca="1">IF(ISERROR(TTEST('Data pre-processing'!AU220:BN220,'Data pre-processing'!BQ220:CJ220,2,2)),"N/A",TTEST('Data pre-processing'!AU220:BN220,'Data pre-processing'!BQ220:CJ220,2,2))</f>
        <v>N/A</v>
      </c>
      <c r="I220" s="78" t="e">
        <f t="shared" ca="1" si="19"/>
        <v>#DIV/0!</v>
      </c>
      <c r="J220" s="19" t="str">
        <f>IF(OR(ISERR(AVERAGE('Test Sample Data'!C220:V220)),ISERR(AVERAGE('Control Sample Data'!C220:V220))),"C",IF(COUNT('Test Sample Data'!C220:V220)&lt;2,"C",IF(OR(AND(AVERAGE('Test Sample Data'!C220:V220)&gt;=35,AVERAGE('Control Sample Data'!C220:V220)&gt;=35),AVERAGE('Test Sample Data'!C220:V220)="N/A",AVERAGE('Control Sample Data'!C220:V220)="N/A",COUNT('Test Sample Data'!C220:V220)&lt;2),"C",IF(AND(AVERAGE('Test Sample Data'!C220:V220)&gt;=30,AVERAGE('Control Sample Data'!C220:V220)&gt;=30,OR(H220&gt;=0.05,H220="N/A")),"B",IF(OR(AND(AVERAGE('Test Sample Data'!C220:V220)&gt;=30,AVERAGE('Control Sample Data'!C220:V220)&lt;=30),AND(AVERAGE('Test Sample Data'!C220:V220)&lt;=30,AVERAGE('Control Sample Data'!C220:V220)&gt;=30)),"A","OKAY")))))</f>
        <v>C</v>
      </c>
    </row>
    <row r="221" spans="1:10" x14ac:dyDescent="0.2">
      <c r="A221" s="76" t="str">
        <f>'Transcript table'!C221</f>
        <v>VIM2P</v>
      </c>
      <c r="B221" s="81" t="s">
        <v>268</v>
      </c>
      <c r="C221" s="78" t="e">
        <f ca="1">'Data pre-processing'!CK221</f>
        <v>#DIV/0!</v>
      </c>
      <c r="D221" s="78" t="e">
        <f ca="1">'Data pre-processing'!CL221</f>
        <v>#DIV/0!</v>
      </c>
      <c r="E221" s="79" t="e">
        <f t="shared" ca="1" si="16"/>
        <v>#DIV/0!</v>
      </c>
      <c r="F221" s="79" t="e">
        <f t="shared" ca="1" si="17"/>
        <v>#DIV/0!</v>
      </c>
      <c r="G221" s="78" t="e">
        <f t="shared" ca="1" si="18"/>
        <v>#DIV/0!</v>
      </c>
      <c r="H221" s="80" t="str">
        <f ca="1">IF(ISERROR(TTEST('Data pre-processing'!AU221:BN221,'Data pre-processing'!BQ221:CJ221,2,2)),"N/A",TTEST('Data pre-processing'!AU221:BN221,'Data pre-processing'!BQ221:CJ221,2,2))</f>
        <v>N/A</v>
      </c>
      <c r="I221" s="78" t="e">
        <f t="shared" ca="1" si="19"/>
        <v>#DIV/0!</v>
      </c>
      <c r="J221" s="19" t="str">
        <f>IF(OR(ISERR(AVERAGE('Test Sample Data'!C221:V221)),ISERR(AVERAGE('Control Sample Data'!C221:V221))),"C",IF(COUNT('Test Sample Data'!C221:V221)&lt;2,"C",IF(OR(AND(AVERAGE('Test Sample Data'!C221:V221)&gt;=35,AVERAGE('Control Sample Data'!C221:V221)&gt;=35),AVERAGE('Test Sample Data'!C221:V221)="N/A",AVERAGE('Control Sample Data'!C221:V221)="N/A",COUNT('Test Sample Data'!C221:V221)&lt;2),"C",IF(AND(AVERAGE('Test Sample Data'!C221:V221)&gt;=30,AVERAGE('Control Sample Data'!C221:V221)&gt;=30,OR(H221&gt;=0.05,H221="N/A")),"B",IF(OR(AND(AVERAGE('Test Sample Data'!C221:V221)&gt;=30,AVERAGE('Control Sample Data'!C221:V221)&lt;=30),AND(AVERAGE('Test Sample Data'!C221:V221)&lt;=30,AVERAGE('Control Sample Data'!C221:V221)&gt;=30)),"A","OKAY")))))</f>
        <v>C</v>
      </c>
    </row>
    <row r="222" spans="1:10" x14ac:dyDescent="0.2">
      <c r="A222" s="76" t="str">
        <f>'Transcript table'!C222</f>
        <v>VLDLR-AS1</v>
      </c>
      <c r="B222" s="81" t="s">
        <v>269</v>
      </c>
      <c r="C222" s="78" t="e">
        <f ca="1">'Data pre-processing'!CK222</f>
        <v>#DIV/0!</v>
      </c>
      <c r="D222" s="78" t="e">
        <f ca="1">'Data pre-processing'!CL222</f>
        <v>#DIV/0!</v>
      </c>
      <c r="E222" s="79" t="e">
        <f t="shared" ca="1" si="16"/>
        <v>#DIV/0!</v>
      </c>
      <c r="F222" s="79" t="e">
        <f t="shared" ca="1" si="17"/>
        <v>#DIV/0!</v>
      </c>
      <c r="G222" s="78" t="e">
        <f t="shared" ca="1" si="18"/>
        <v>#DIV/0!</v>
      </c>
      <c r="H222" s="80" t="str">
        <f ca="1">IF(ISERROR(TTEST('Data pre-processing'!AU222:BN222,'Data pre-processing'!BQ222:CJ222,2,2)),"N/A",TTEST('Data pre-processing'!AU222:BN222,'Data pre-processing'!BQ222:CJ222,2,2))</f>
        <v>N/A</v>
      </c>
      <c r="I222" s="78" t="e">
        <f t="shared" ca="1" si="19"/>
        <v>#DIV/0!</v>
      </c>
      <c r="J222" s="19" t="str">
        <f>IF(OR(ISERR(AVERAGE('Test Sample Data'!C222:V222)),ISERR(AVERAGE('Control Sample Data'!C222:V222))),"C",IF(COUNT('Test Sample Data'!C222:V222)&lt;2,"C",IF(OR(AND(AVERAGE('Test Sample Data'!C222:V222)&gt;=35,AVERAGE('Control Sample Data'!C222:V222)&gt;=35),AVERAGE('Test Sample Data'!C222:V222)="N/A",AVERAGE('Control Sample Data'!C222:V222)="N/A",COUNT('Test Sample Data'!C222:V222)&lt;2),"C",IF(AND(AVERAGE('Test Sample Data'!C222:V222)&gt;=30,AVERAGE('Control Sample Data'!C222:V222)&gt;=30,OR(H222&gt;=0.05,H222="N/A")),"B",IF(OR(AND(AVERAGE('Test Sample Data'!C222:V222)&gt;=30,AVERAGE('Control Sample Data'!C222:V222)&lt;=30),AND(AVERAGE('Test Sample Data'!C222:V222)&lt;=30,AVERAGE('Control Sample Data'!C222:V222)&gt;=30)),"A","OKAY")))))</f>
        <v>C</v>
      </c>
    </row>
    <row r="223" spans="1:10" x14ac:dyDescent="0.2">
      <c r="A223" s="76" t="str">
        <f>'Transcript table'!C223</f>
        <v>WSPAR</v>
      </c>
      <c r="B223" s="81" t="s">
        <v>270</v>
      </c>
      <c r="C223" s="78" t="e">
        <f ca="1">'Data pre-processing'!CK223</f>
        <v>#DIV/0!</v>
      </c>
      <c r="D223" s="78" t="e">
        <f ca="1">'Data pre-processing'!CL223</f>
        <v>#DIV/0!</v>
      </c>
      <c r="E223" s="79" t="e">
        <f t="shared" ca="1" si="16"/>
        <v>#DIV/0!</v>
      </c>
      <c r="F223" s="79" t="e">
        <f t="shared" ca="1" si="17"/>
        <v>#DIV/0!</v>
      </c>
      <c r="G223" s="78" t="e">
        <f t="shared" ca="1" si="18"/>
        <v>#DIV/0!</v>
      </c>
      <c r="H223" s="80" t="str">
        <f ca="1">IF(ISERROR(TTEST('Data pre-processing'!AU223:BN223,'Data pre-processing'!BQ223:CJ223,2,2)),"N/A",TTEST('Data pre-processing'!AU223:BN223,'Data pre-processing'!BQ223:CJ223,2,2))</f>
        <v>N/A</v>
      </c>
      <c r="I223" s="78" t="e">
        <f t="shared" ca="1" si="19"/>
        <v>#DIV/0!</v>
      </c>
      <c r="J223" s="19" t="str">
        <f>IF(OR(ISERR(AVERAGE('Test Sample Data'!C223:V223)),ISERR(AVERAGE('Control Sample Data'!C223:V223))),"C",IF(COUNT('Test Sample Data'!C223:V223)&lt;2,"C",IF(OR(AND(AVERAGE('Test Sample Data'!C223:V223)&gt;=35,AVERAGE('Control Sample Data'!C223:V223)&gt;=35),AVERAGE('Test Sample Data'!C223:V223)="N/A",AVERAGE('Control Sample Data'!C223:V223)="N/A",COUNT('Test Sample Data'!C223:V223)&lt;2),"C",IF(AND(AVERAGE('Test Sample Data'!C223:V223)&gt;=30,AVERAGE('Control Sample Data'!C223:V223)&gt;=30,OR(H223&gt;=0.05,H223="N/A")),"B",IF(OR(AND(AVERAGE('Test Sample Data'!C223:V223)&gt;=30,AVERAGE('Control Sample Data'!C223:V223)&lt;=30),AND(AVERAGE('Test Sample Data'!C223:V223)&lt;=30,AVERAGE('Control Sample Data'!C223:V223)&gt;=30)),"A","OKAY")))))</f>
        <v>C</v>
      </c>
    </row>
    <row r="224" spans="1:10" x14ac:dyDescent="0.2">
      <c r="A224" s="76" t="str">
        <f>'Transcript table'!C224</f>
        <v>X91348</v>
      </c>
      <c r="B224" s="81" t="s">
        <v>271</v>
      </c>
      <c r="C224" s="78" t="e">
        <f ca="1">'Data pre-processing'!CK224</f>
        <v>#DIV/0!</v>
      </c>
      <c r="D224" s="78" t="e">
        <f ca="1">'Data pre-processing'!CL224</f>
        <v>#DIV/0!</v>
      </c>
      <c r="E224" s="79" t="e">
        <f t="shared" ca="1" si="16"/>
        <v>#DIV/0!</v>
      </c>
      <c r="F224" s="79" t="e">
        <f t="shared" ca="1" si="17"/>
        <v>#DIV/0!</v>
      </c>
      <c r="G224" s="78" t="e">
        <f t="shared" ca="1" si="18"/>
        <v>#DIV/0!</v>
      </c>
      <c r="H224" s="80" t="str">
        <f ca="1">IF(ISERROR(TTEST('Data pre-processing'!AU224:BN224,'Data pre-processing'!BQ224:CJ224,2,2)),"N/A",TTEST('Data pre-processing'!AU224:BN224,'Data pre-processing'!BQ224:CJ224,2,2))</f>
        <v>N/A</v>
      </c>
      <c r="I224" s="78" t="e">
        <f t="shared" ca="1" si="19"/>
        <v>#DIV/0!</v>
      </c>
      <c r="J224" s="19" t="str">
        <f>IF(OR(ISERR(AVERAGE('Test Sample Data'!C224:V224)),ISERR(AVERAGE('Control Sample Data'!C224:V224))),"C",IF(COUNT('Test Sample Data'!C224:V224)&lt;2,"C",IF(OR(AND(AVERAGE('Test Sample Data'!C224:V224)&gt;=35,AVERAGE('Control Sample Data'!C224:V224)&gt;=35),AVERAGE('Test Sample Data'!C224:V224)="N/A",AVERAGE('Control Sample Data'!C224:V224)="N/A",COUNT('Test Sample Data'!C224:V224)&lt;2),"C",IF(AND(AVERAGE('Test Sample Data'!C224:V224)&gt;=30,AVERAGE('Control Sample Data'!C224:V224)&gt;=30,OR(H224&gt;=0.05,H224="N/A")),"B",IF(OR(AND(AVERAGE('Test Sample Data'!C224:V224)&gt;=30,AVERAGE('Control Sample Data'!C224:V224)&lt;=30),AND(AVERAGE('Test Sample Data'!C224:V224)&lt;=30,AVERAGE('Control Sample Data'!C224:V224)&gt;=30)),"A","OKAY")))))</f>
        <v>C</v>
      </c>
    </row>
    <row r="225" spans="1:10" x14ac:dyDescent="0.2">
      <c r="A225" s="76" t="str">
        <f>'Transcript table'!C225</f>
        <v>XACT</v>
      </c>
      <c r="B225" s="81" t="s">
        <v>272</v>
      </c>
      <c r="C225" s="78" t="e">
        <f ca="1">'Data pre-processing'!CK225</f>
        <v>#DIV/0!</v>
      </c>
      <c r="D225" s="78" t="e">
        <f ca="1">'Data pre-processing'!CL225</f>
        <v>#DIV/0!</v>
      </c>
      <c r="E225" s="79" t="e">
        <f t="shared" ca="1" si="16"/>
        <v>#DIV/0!</v>
      </c>
      <c r="F225" s="79" t="e">
        <f t="shared" ca="1" si="17"/>
        <v>#DIV/0!</v>
      </c>
      <c r="G225" s="78" t="e">
        <f t="shared" ca="1" si="18"/>
        <v>#DIV/0!</v>
      </c>
      <c r="H225" s="80" t="str">
        <f ca="1">IF(ISERROR(TTEST('Data pre-processing'!AU225:BN225,'Data pre-processing'!BQ225:CJ225,2,2)),"N/A",TTEST('Data pre-processing'!AU225:BN225,'Data pre-processing'!BQ225:CJ225,2,2))</f>
        <v>N/A</v>
      </c>
      <c r="I225" s="78" t="e">
        <f t="shared" ca="1" si="19"/>
        <v>#DIV/0!</v>
      </c>
      <c r="J225" s="19" t="str">
        <f>IF(OR(ISERR(AVERAGE('Test Sample Data'!C225:V225)),ISERR(AVERAGE('Control Sample Data'!C225:V225))),"C",IF(COUNT('Test Sample Data'!C225:V225)&lt;2,"C",IF(OR(AND(AVERAGE('Test Sample Data'!C225:V225)&gt;=35,AVERAGE('Control Sample Data'!C225:V225)&gt;=35),AVERAGE('Test Sample Data'!C225:V225)="N/A",AVERAGE('Control Sample Data'!C225:V225)="N/A",COUNT('Test Sample Data'!C225:V225)&lt;2),"C",IF(AND(AVERAGE('Test Sample Data'!C225:V225)&gt;=30,AVERAGE('Control Sample Data'!C225:V225)&gt;=30,OR(H225&gt;=0.05,H225="N/A")),"B",IF(OR(AND(AVERAGE('Test Sample Data'!C225:V225)&gt;=30,AVERAGE('Control Sample Data'!C225:V225)&lt;=30),AND(AVERAGE('Test Sample Data'!C225:V225)&lt;=30,AVERAGE('Control Sample Data'!C225:V225)&gt;=30)),"A","OKAY")))))</f>
        <v>C</v>
      </c>
    </row>
    <row r="226" spans="1:10" x14ac:dyDescent="0.2">
      <c r="A226" s="76" t="str">
        <f>'Transcript table'!C226</f>
        <v>XIST</v>
      </c>
      <c r="B226" s="81" t="s">
        <v>273</v>
      </c>
      <c r="C226" s="78" t="e">
        <f ca="1">'Data pre-processing'!CK226</f>
        <v>#DIV/0!</v>
      </c>
      <c r="D226" s="78" t="e">
        <f ca="1">'Data pre-processing'!CL226</f>
        <v>#DIV/0!</v>
      </c>
      <c r="E226" s="79" t="e">
        <f t="shared" ca="1" si="16"/>
        <v>#DIV/0!</v>
      </c>
      <c r="F226" s="79" t="e">
        <f t="shared" ca="1" si="17"/>
        <v>#DIV/0!</v>
      </c>
      <c r="G226" s="78" t="e">
        <f t="shared" ca="1" si="18"/>
        <v>#DIV/0!</v>
      </c>
      <c r="H226" s="80" t="str">
        <f ca="1">IF(ISERROR(TTEST('Data pre-processing'!AU226:BN226,'Data pre-processing'!BQ226:CJ226,2,2)),"N/A",TTEST('Data pre-processing'!AU226:BN226,'Data pre-processing'!BQ226:CJ226,2,2))</f>
        <v>N/A</v>
      </c>
      <c r="I226" s="78" t="e">
        <f t="shared" ca="1" si="19"/>
        <v>#DIV/0!</v>
      </c>
      <c r="J226" s="19" t="str">
        <f>IF(OR(ISERR(AVERAGE('Test Sample Data'!C226:V226)),ISERR(AVERAGE('Control Sample Data'!C226:V226))),"C",IF(COUNT('Test Sample Data'!C226:V226)&lt;2,"C",IF(OR(AND(AVERAGE('Test Sample Data'!C226:V226)&gt;=35,AVERAGE('Control Sample Data'!C226:V226)&gt;=35),AVERAGE('Test Sample Data'!C226:V226)="N/A",AVERAGE('Control Sample Data'!C226:V226)="N/A",COUNT('Test Sample Data'!C226:V226)&lt;2),"C",IF(AND(AVERAGE('Test Sample Data'!C226:V226)&gt;=30,AVERAGE('Control Sample Data'!C226:V226)&gt;=30,OR(H226&gt;=0.05,H226="N/A")),"B",IF(OR(AND(AVERAGE('Test Sample Data'!C226:V226)&gt;=30,AVERAGE('Control Sample Data'!C226:V226)&lt;=30),AND(AVERAGE('Test Sample Data'!C226:V226)&lt;=30,AVERAGE('Control Sample Data'!C226:V226)&gt;=30)),"A","OKAY")))))</f>
        <v>C</v>
      </c>
    </row>
    <row r="227" spans="1:10" x14ac:dyDescent="0.2">
      <c r="A227" s="76" t="str">
        <f>'Transcript table'!C227</f>
        <v>Yiya</v>
      </c>
      <c r="B227" s="81" t="s">
        <v>274</v>
      </c>
      <c r="C227" s="78" t="e">
        <f ca="1">'Data pre-processing'!CK227</f>
        <v>#DIV/0!</v>
      </c>
      <c r="D227" s="78" t="e">
        <f ca="1">'Data pre-processing'!CL227</f>
        <v>#DIV/0!</v>
      </c>
      <c r="E227" s="79" t="e">
        <f t="shared" ca="1" si="16"/>
        <v>#DIV/0!</v>
      </c>
      <c r="F227" s="79" t="e">
        <f t="shared" ca="1" si="17"/>
        <v>#DIV/0!</v>
      </c>
      <c r="G227" s="78" t="e">
        <f t="shared" ca="1" si="18"/>
        <v>#DIV/0!</v>
      </c>
      <c r="H227" s="80" t="str">
        <f ca="1">IF(ISERROR(TTEST('Data pre-processing'!AU227:BN227,'Data pre-processing'!BQ227:CJ227,2,2)),"N/A",TTEST('Data pre-processing'!AU227:BN227,'Data pre-processing'!BQ227:CJ227,2,2))</f>
        <v>N/A</v>
      </c>
      <c r="I227" s="78" t="e">
        <f t="shared" ca="1" si="19"/>
        <v>#DIV/0!</v>
      </c>
      <c r="J227" s="19" t="str">
        <f>IF(OR(ISERR(AVERAGE('Test Sample Data'!C227:V227)),ISERR(AVERAGE('Control Sample Data'!C227:V227))),"C",IF(COUNT('Test Sample Data'!C227:V227)&lt;2,"C",IF(OR(AND(AVERAGE('Test Sample Data'!C227:V227)&gt;=35,AVERAGE('Control Sample Data'!C227:V227)&gt;=35),AVERAGE('Test Sample Data'!C227:V227)="N/A",AVERAGE('Control Sample Data'!C227:V227)="N/A",COUNT('Test Sample Data'!C227:V227)&lt;2),"C",IF(AND(AVERAGE('Test Sample Data'!C227:V227)&gt;=30,AVERAGE('Control Sample Data'!C227:V227)&gt;=30,OR(H227&gt;=0.05,H227="N/A")),"B",IF(OR(AND(AVERAGE('Test Sample Data'!C227:V227)&gt;=30,AVERAGE('Control Sample Data'!C227:V227)&lt;=30),AND(AVERAGE('Test Sample Data'!C227:V227)&lt;=30,AVERAGE('Control Sample Data'!C227:V227)&gt;=30)),"A","OKAY")))))</f>
        <v>C</v>
      </c>
    </row>
    <row r="228" spans="1:10" x14ac:dyDescent="0.2">
      <c r="A228" s="76" t="str">
        <f>'Transcript table'!C228</f>
        <v>ZEB2-AS1</v>
      </c>
      <c r="B228" s="81" t="s">
        <v>275</v>
      </c>
      <c r="C228" s="78" t="e">
        <f ca="1">'Data pre-processing'!CK228</f>
        <v>#DIV/0!</v>
      </c>
      <c r="D228" s="78" t="e">
        <f ca="1">'Data pre-processing'!CL228</f>
        <v>#DIV/0!</v>
      </c>
      <c r="E228" s="79" t="e">
        <f t="shared" ca="1" si="16"/>
        <v>#DIV/0!</v>
      </c>
      <c r="F228" s="79" t="e">
        <f t="shared" ca="1" si="17"/>
        <v>#DIV/0!</v>
      </c>
      <c r="G228" s="78" t="e">
        <f t="shared" ca="1" si="18"/>
        <v>#DIV/0!</v>
      </c>
      <c r="H228" s="80" t="str">
        <f ca="1">IF(ISERROR(TTEST('Data pre-processing'!AU228:BN228,'Data pre-processing'!BQ228:CJ228,2,2)),"N/A",TTEST('Data pre-processing'!AU228:BN228,'Data pre-processing'!BQ228:CJ228,2,2))</f>
        <v>N/A</v>
      </c>
      <c r="I228" s="78" t="e">
        <f t="shared" ca="1" si="19"/>
        <v>#DIV/0!</v>
      </c>
      <c r="J228" s="19" t="str">
        <f>IF(OR(ISERR(AVERAGE('Test Sample Data'!C228:V228)),ISERR(AVERAGE('Control Sample Data'!C228:V228))),"C",IF(COUNT('Test Sample Data'!C228:V228)&lt;2,"C",IF(OR(AND(AVERAGE('Test Sample Data'!C228:V228)&gt;=35,AVERAGE('Control Sample Data'!C228:V228)&gt;=35),AVERAGE('Test Sample Data'!C228:V228)="N/A",AVERAGE('Control Sample Data'!C228:V228)="N/A",COUNT('Test Sample Data'!C228:V228)&lt;2),"C",IF(AND(AVERAGE('Test Sample Data'!C228:V228)&gt;=30,AVERAGE('Control Sample Data'!C228:V228)&gt;=30,OR(H228&gt;=0.05,H228="N/A")),"B",IF(OR(AND(AVERAGE('Test Sample Data'!C228:V228)&gt;=30,AVERAGE('Control Sample Data'!C228:V228)&lt;=30),AND(AVERAGE('Test Sample Data'!C228:V228)&lt;=30,AVERAGE('Control Sample Data'!C228:V228)&gt;=30)),"A","OKAY")))))</f>
        <v>C</v>
      </c>
    </row>
    <row r="229" spans="1:10" x14ac:dyDescent="0.2">
      <c r="A229" s="76" t="str">
        <f>'Transcript table'!C229</f>
        <v>AIRN-1</v>
      </c>
      <c r="B229" s="81" t="s">
        <v>276</v>
      </c>
      <c r="C229" s="78" t="e">
        <f ca="1">'Data pre-processing'!CK229</f>
        <v>#DIV/0!</v>
      </c>
      <c r="D229" s="78" t="e">
        <f ca="1">'Data pre-processing'!CL229</f>
        <v>#DIV/0!</v>
      </c>
      <c r="E229" s="79" t="e">
        <f t="shared" ca="1" si="16"/>
        <v>#DIV/0!</v>
      </c>
      <c r="F229" s="79" t="e">
        <f t="shared" ca="1" si="17"/>
        <v>#DIV/0!</v>
      </c>
      <c r="G229" s="78" t="e">
        <f t="shared" ca="1" si="18"/>
        <v>#DIV/0!</v>
      </c>
      <c r="H229" s="80" t="str">
        <f ca="1">IF(ISERROR(TTEST('Data pre-processing'!AU229:BN229,'Data pre-processing'!BQ229:CJ229,2,2)),"N/A",TTEST('Data pre-processing'!AU229:BN229,'Data pre-processing'!BQ229:CJ229,2,2))</f>
        <v>N/A</v>
      </c>
      <c r="I229" s="78" t="e">
        <f t="shared" ca="1" si="19"/>
        <v>#DIV/0!</v>
      </c>
      <c r="J229" s="19" t="str">
        <f>IF(OR(ISERR(AVERAGE('Test Sample Data'!C229:V229)),ISERR(AVERAGE('Control Sample Data'!C229:V229))),"C",IF(COUNT('Test Sample Data'!C229:V229)&lt;2,"C",IF(OR(AND(AVERAGE('Test Sample Data'!C229:V229)&gt;=35,AVERAGE('Control Sample Data'!C229:V229)&gt;=35),AVERAGE('Test Sample Data'!C229:V229)="N/A",AVERAGE('Control Sample Data'!C229:V229)="N/A",COUNT('Test Sample Data'!C229:V229)&lt;2),"C",IF(AND(AVERAGE('Test Sample Data'!C229:V229)&gt;=30,AVERAGE('Control Sample Data'!C229:V229)&gt;=30,OR(H229&gt;=0.05,H229="N/A")),"B",IF(OR(AND(AVERAGE('Test Sample Data'!C229:V229)&gt;=30,AVERAGE('Control Sample Data'!C229:V229)&lt;=30),AND(AVERAGE('Test Sample Data'!C229:V229)&lt;=30,AVERAGE('Control Sample Data'!C229:V229)&gt;=30)),"A","OKAY")))))</f>
        <v>C</v>
      </c>
    </row>
    <row r="230" spans="1:10" x14ac:dyDescent="0.2">
      <c r="A230" s="76" t="str">
        <f>'Transcript table'!C230</f>
        <v>AIRN-2</v>
      </c>
      <c r="B230" s="81" t="s">
        <v>277</v>
      </c>
      <c r="C230" s="78" t="e">
        <f ca="1">'Data pre-processing'!CK230</f>
        <v>#DIV/0!</v>
      </c>
      <c r="D230" s="78" t="e">
        <f ca="1">'Data pre-processing'!CL230</f>
        <v>#DIV/0!</v>
      </c>
      <c r="E230" s="79" t="e">
        <f t="shared" ca="1" si="16"/>
        <v>#DIV/0!</v>
      </c>
      <c r="F230" s="79" t="e">
        <f t="shared" ca="1" si="17"/>
        <v>#DIV/0!</v>
      </c>
      <c r="G230" s="78" t="e">
        <f t="shared" ca="1" si="18"/>
        <v>#DIV/0!</v>
      </c>
      <c r="H230" s="80" t="str">
        <f ca="1">IF(ISERROR(TTEST('Data pre-processing'!AU230:BN230,'Data pre-processing'!BQ230:CJ230,2,2)),"N/A",TTEST('Data pre-processing'!AU230:BN230,'Data pre-processing'!BQ230:CJ230,2,2))</f>
        <v>N/A</v>
      </c>
      <c r="I230" s="78" t="e">
        <f t="shared" ca="1" si="19"/>
        <v>#DIV/0!</v>
      </c>
      <c r="J230" s="19" t="str">
        <f>IF(OR(ISERR(AVERAGE('Test Sample Data'!C230:V230)),ISERR(AVERAGE('Control Sample Data'!C230:V230))),"C",IF(COUNT('Test Sample Data'!C230:V230)&lt;2,"C",IF(OR(AND(AVERAGE('Test Sample Data'!C230:V230)&gt;=35,AVERAGE('Control Sample Data'!C230:V230)&gt;=35),AVERAGE('Test Sample Data'!C230:V230)="N/A",AVERAGE('Control Sample Data'!C230:V230)="N/A",COUNT('Test Sample Data'!C230:V230)&lt;2),"C",IF(AND(AVERAGE('Test Sample Data'!C230:V230)&gt;=30,AVERAGE('Control Sample Data'!C230:V230)&gt;=30,OR(H230&gt;=0.05,H230="N/A")),"B",IF(OR(AND(AVERAGE('Test Sample Data'!C230:V230)&gt;=30,AVERAGE('Control Sample Data'!C230:V230)&lt;=30),AND(AVERAGE('Test Sample Data'!C230:V230)&lt;=30,AVERAGE('Control Sample Data'!C230:V230)&gt;=30)),"A","OKAY")))))</f>
        <v>C</v>
      </c>
    </row>
    <row r="231" spans="1:10" x14ac:dyDescent="0.2">
      <c r="A231" s="76" t="str">
        <f>'Transcript table'!C231</f>
        <v>APOC1P1</v>
      </c>
      <c r="B231" s="81" t="s">
        <v>278</v>
      </c>
      <c r="C231" s="78" t="e">
        <f ca="1">'Data pre-processing'!CK231</f>
        <v>#DIV/0!</v>
      </c>
      <c r="D231" s="78" t="e">
        <f ca="1">'Data pre-processing'!CL231</f>
        <v>#DIV/0!</v>
      </c>
      <c r="E231" s="79" t="e">
        <f t="shared" ca="1" si="16"/>
        <v>#DIV/0!</v>
      </c>
      <c r="F231" s="79" t="e">
        <f t="shared" ca="1" si="17"/>
        <v>#DIV/0!</v>
      </c>
      <c r="G231" s="78" t="e">
        <f t="shared" ca="1" si="18"/>
        <v>#DIV/0!</v>
      </c>
      <c r="H231" s="80" t="str">
        <f ca="1">IF(ISERROR(TTEST('Data pre-processing'!AU231:BN231,'Data pre-processing'!BQ231:CJ231,2,2)),"N/A",TTEST('Data pre-processing'!AU231:BN231,'Data pre-processing'!BQ231:CJ231,2,2))</f>
        <v>N/A</v>
      </c>
      <c r="I231" s="78" t="e">
        <f t="shared" ca="1" si="19"/>
        <v>#DIV/0!</v>
      </c>
      <c r="J231" s="19" t="str">
        <f>IF(OR(ISERR(AVERAGE('Test Sample Data'!C231:V231)),ISERR(AVERAGE('Control Sample Data'!C231:V231))),"C",IF(COUNT('Test Sample Data'!C231:V231)&lt;2,"C",IF(OR(AND(AVERAGE('Test Sample Data'!C231:V231)&gt;=35,AVERAGE('Control Sample Data'!C231:V231)&gt;=35),AVERAGE('Test Sample Data'!C231:V231)="N/A",AVERAGE('Control Sample Data'!C231:V231)="N/A",COUNT('Test Sample Data'!C231:V231)&lt;2),"C",IF(AND(AVERAGE('Test Sample Data'!C231:V231)&gt;=30,AVERAGE('Control Sample Data'!C231:V231)&gt;=30,OR(H231&gt;=0.05,H231="N/A")),"B",IF(OR(AND(AVERAGE('Test Sample Data'!C231:V231)&gt;=30,AVERAGE('Control Sample Data'!C231:V231)&lt;=30),AND(AVERAGE('Test Sample Data'!C231:V231)&lt;=30,AVERAGE('Control Sample Data'!C231:V231)&gt;=30)),"A","OKAY")))))</f>
        <v>C</v>
      </c>
    </row>
    <row r="232" spans="1:10" x14ac:dyDescent="0.2">
      <c r="A232" s="76" t="str">
        <f>'Transcript table'!C232</f>
        <v>ARA</v>
      </c>
      <c r="B232" s="81" t="s">
        <v>279</v>
      </c>
      <c r="C232" s="78" t="e">
        <f ca="1">'Data pre-processing'!CK232</f>
        <v>#DIV/0!</v>
      </c>
      <c r="D232" s="78" t="e">
        <f ca="1">'Data pre-processing'!CL232</f>
        <v>#DIV/0!</v>
      </c>
      <c r="E232" s="79" t="e">
        <f t="shared" ca="1" si="16"/>
        <v>#DIV/0!</v>
      </c>
      <c r="F232" s="79" t="e">
        <f t="shared" ca="1" si="17"/>
        <v>#DIV/0!</v>
      </c>
      <c r="G232" s="78" t="e">
        <f t="shared" ca="1" si="18"/>
        <v>#DIV/0!</v>
      </c>
      <c r="H232" s="80" t="str">
        <f ca="1">IF(ISERROR(TTEST('Data pre-processing'!AU232:BN232,'Data pre-processing'!BQ232:CJ232,2,2)),"N/A",TTEST('Data pre-processing'!AU232:BN232,'Data pre-processing'!BQ232:CJ232,2,2))</f>
        <v>N/A</v>
      </c>
      <c r="I232" s="78" t="e">
        <f t="shared" ca="1" si="19"/>
        <v>#DIV/0!</v>
      </c>
      <c r="J232" s="19" t="str">
        <f>IF(OR(ISERR(AVERAGE('Test Sample Data'!C232:V232)),ISERR(AVERAGE('Control Sample Data'!C232:V232))),"C",IF(COUNT('Test Sample Data'!C232:V232)&lt;2,"C",IF(OR(AND(AVERAGE('Test Sample Data'!C232:V232)&gt;=35,AVERAGE('Control Sample Data'!C232:V232)&gt;=35),AVERAGE('Test Sample Data'!C232:V232)="N/A",AVERAGE('Control Sample Data'!C232:V232)="N/A",COUNT('Test Sample Data'!C232:V232)&lt;2),"C",IF(AND(AVERAGE('Test Sample Data'!C232:V232)&gt;=30,AVERAGE('Control Sample Data'!C232:V232)&gt;=30,OR(H232&gt;=0.05,H232="N/A")),"B",IF(OR(AND(AVERAGE('Test Sample Data'!C232:V232)&gt;=30,AVERAGE('Control Sample Data'!C232:V232)&lt;=30),AND(AVERAGE('Test Sample Data'!C232:V232)&lt;=30,AVERAGE('Control Sample Data'!C232:V232)&gt;=30)),"A","OKAY")))))</f>
        <v>C</v>
      </c>
    </row>
    <row r="233" spans="1:10" x14ac:dyDescent="0.2">
      <c r="A233" s="76" t="str">
        <f>'Transcript table'!C233</f>
        <v>ATG9B-1</v>
      </c>
      <c r="B233" s="81" t="s">
        <v>280</v>
      </c>
      <c r="C233" s="78" t="e">
        <f ca="1">'Data pre-processing'!CK233</f>
        <v>#DIV/0!</v>
      </c>
      <c r="D233" s="78" t="e">
        <f ca="1">'Data pre-processing'!CL233</f>
        <v>#DIV/0!</v>
      </c>
      <c r="E233" s="79" t="e">
        <f t="shared" ca="1" si="16"/>
        <v>#DIV/0!</v>
      </c>
      <c r="F233" s="79" t="e">
        <f t="shared" ca="1" si="17"/>
        <v>#DIV/0!</v>
      </c>
      <c r="G233" s="78" t="e">
        <f t="shared" ca="1" si="18"/>
        <v>#DIV/0!</v>
      </c>
      <c r="H233" s="80" t="str">
        <f ca="1">IF(ISERROR(TTEST('Data pre-processing'!AU233:BN233,'Data pre-processing'!BQ233:CJ233,2,2)),"N/A",TTEST('Data pre-processing'!AU233:BN233,'Data pre-processing'!BQ233:CJ233,2,2))</f>
        <v>N/A</v>
      </c>
      <c r="I233" s="78" t="e">
        <f t="shared" ca="1" si="19"/>
        <v>#DIV/0!</v>
      </c>
      <c r="J233" s="19" t="str">
        <f>IF(OR(ISERR(AVERAGE('Test Sample Data'!C233:V233)),ISERR(AVERAGE('Control Sample Data'!C233:V233))),"C",IF(COUNT('Test Sample Data'!C233:V233)&lt;2,"C",IF(OR(AND(AVERAGE('Test Sample Data'!C233:V233)&gt;=35,AVERAGE('Control Sample Data'!C233:V233)&gt;=35),AVERAGE('Test Sample Data'!C233:V233)="N/A",AVERAGE('Control Sample Data'!C233:V233)="N/A",COUNT('Test Sample Data'!C233:V233)&lt;2),"C",IF(AND(AVERAGE('Test Sample Data'!C233:V233)&gt;=30,AVERAGE('Control Sample Data'!C233:V233)&gt;=30,OR(H233&gt;=0.05,H233="N/A")),"B",IF(OR(AND(AVERAGE('Test Sample Data'!C233:V233)&gt;=30,AVERAGE('Control Sample Data'!C233:V233)&lt;=30),AND(AVERAGE('Test Sample Data'!C233:V233)&lt;=30,AVERAGE('Control Sample Data'!C233:V233)&gt;=30)),"A","OKAY")))))</f>
        <v>C</v>
      </c>
    </row>
    <row r="234" spans="1:10" x14ac:dyDescent="0.2">
      <c r="A234" s="76" t="str">
        <f>'Transcript table'!C234</f>
        <v>ATG9B-2</v>
      </c>
      <c r="B234" s="81" t="s">
        <v>281</v>
      </c>
      <c r="C234" s="78" t="e">
        <f ca="1">'Data pre-processing'!CK234</f>
        <v>#DIV/0!</v>
      </c>
      <c r="D234" s="78" t="e">
        <f ca="1">'Data pre-processing'!CL234</f>
        <v>#DIV/0!</v>
      </c>
      <c r="E234" s="79" t="e">
        <f t="shared" ca="1" si="16"/>
        <v>#DIV/0!</v>
      </c>
      <c r="F234" s="79" t="e">
        <f t="shared" ca="1" si="17"/>
        <v>#DIV/0!</v>
      </c>
      <c r="G234" s="78" t="e">
        <f t="shared" ca="1" si="18"/>
        <v>#DIV/0!</v>
      </c>
      <c r="H234" s="80" t="str">
        <f ca="1">IF(ISERROR(TTEST('Data pre-processing'!AU234:BN234,'Data pre-processing'!BQ234:CJ234,2,2)),"N/A",TTEST('Data pre-processing'!AU234:BN234,'Data pre-processing'!BQ234:CJ234,2,2))</f>
        <v>N/A</v>
      </c>
      <c r="I234" s="78" t="e">
        <f t="shared" ca="1" si="19"/>
        <v>#DIV/0!</v>
      </c>
      <c r="J234" s="19" t="str">
        <f>IF(OR(ISERR(AVERAGE('Test Sample Data'!C234:V234)),ISERR(AVERAGE('Control Sample Data'!C234:V234))),"C",IF(COUNT('Test Sample Data'!C234:V234)&lt;2,"C",IF(OR(AND(AVERAGE('Test Sample Data'!C234:V234)&gt;=35,AVERAGE('Control Sample Data'!C234:V234)&gt;=35),AVERAGE('Test Sample Data'!C234:V234)="N/A",AVERAGE('Control Sample Data'!C234:V234)="N/A",COUNT('Test Sample Data'!C234:V234)&lt;2),"C",IF(AND(AVERAGE('Test Sample Data'!C234:V234)&gt;=30,AVERAGE('Control Sample Data'!C234:V234)&gt;=30,OR(H234&gt;=0.05,H234="N/A")),"B",IF(OR(AND(AVERAGE('Test Sample Data'!C234:V234)&gt;=30,AVERAGE('Control Sample Data'!C234:V234)&lt;=30),AND(AVERAGE('Test Sample Data'!C234:V234)&lt;=30,AVERAGE('Control Sample Data'!C234:V234)&gt;=30)),"A","OKAY")))))</f>
        <v>C</v>
      </c>
    </row>
    <row r="235" spans="1:10" x14ac:dyDescent="0.2">
      <c r="A235" s="76" t="str">
        <f>'Transcript table'!C235</f>
        <v>BDNF-AS-1</v>
      </c>
      <c r="B235" s="81" t="s">
        <v>282</v>
      </c>
      <c r="C235" s="78" t="e">
        <f ca="1">'Data pre-processing'!CK235</f>
        <v>#DIV/0!</v>
      </c>
      <c r="D235" s="78" t="e">
        <f ca="1">'Data pre-processing'!CL235</f>
        <v>#DIV/0!</v>
      </c>
      <c r="E235" s="79" t="e">
        <f t="shared" ca="1" si="16"/>
        <v>#DIV/0!</v>
      </c>
      <c r="F235" s="79" t="e">
        <f t="shared" ca="1" si="17"/>
        <v>#DIV/0!</v>
      </c>
      <c r="G235" s="78" t="e">
        <f t="shared" ca="1" si="18"/>
        <v>#DIV/0!</v>
      </c>
      <c r="H235" s="80" t="str">
        <f ca="1">IF(ISERROR(TTEST('Data pre-processing'!AU235:BN235,'Data pre-processing'!BQ235:CJ235,2,2)),"N/A",TTEST('Data pre-processing'!AU235:BN235,'Data pre-processing'!BQ235:CJ235,2,2))</f>
        <v>N/A</v>
      </c>
      <c r="I235" s="78" t="e">
        <f t="shared" ca="1" si="19"/>
        <v>#DIV/0!</v>
      </c>
      <c r="J235" s="19" t="str">
        <f>IF(OR(ISERR(AVERAGE('Test Sample Data'!C235:V235)),ISERR(AVERAGE('Control Sample Data'!C235:V235))),"C",IF(COUNT('Test Sample Data'!C235:V235)&lt;2,"C",IF(OR(AND(AVERAGE('Test Sample Data'!C235:V235)&gt;=35,AVERAGE('Control Sample Data'!C235:V235)&gt;=35),AVERAGE('Test Sample Data'!C235:V235)="N/A",AVERAGE('Control Sample Data'!C235:V235)="N/A",COUNT('Test Sample Data'!C235:V235)&lt;2),"C",IF(AND(AVERAGE('Test Sample Data'!C235:V235)&gt;=30,AVERAGE('Control Sample Data'!C235:V235)&gt;=30,OR(H235&gt;=0.05,H235="N/A")),"B",IF(OR(AND(AVERAGE('Test Sample Data'!C235:V235)&gt;=30,AVERAGE('Control Sample Data'!C235:V235)&lt;=30),AND(AVERAGE('Test Sample Data'!C235:V235)&lt;=30,AVERAGE('Control Sample Data'!C235:V235)&gt;=30)),"A","OKAY")))))</f>
        <v>C</v>
      </c>
    </row>
    <row r="236" spans="1:10" x14ac:dyDescent="0.2">
      <c r="A236" s="76" t="str">
        <f>'Transcript table'!C236</f>
        <v>BDNF-AS-2</v>
      </c>
      <c r="B236" s="81" t="s">
        <v>283</v>
      </c>
      <c r="C236" s="78" t="e">
        <f ca="1">'Data pre-processing'!CK236</f>
        <v>#DIV/0!</v>
      </c>
      <c r="D236" s="78" t="e">
        <f ca="1">'Data pre-processing'!CL236</f>
        <v>#DIV/0!</v>
      </c>
      <c r="E236" s="79" t="e">
        <f t="shared" ca="1" si="16"/>
        <v>#DIV/0!</v>
      </c>
      <c r="F236" s="79" t="e">
        <f t="shared" ca="1" si="17"/>
        <v>#DIV/0!</v>
      </c>
      <c r="G236" s="78" t="e">
        <f t="shared" ca="1" si="18"/>
        <v>#DIV/0!</v>
      </c>
      <c r="H236" s="80" t="str">
        <f ca="1">IF(ISERROR(TTEST('Data pre-processing'!AU236:BN236,'Data pre-processing'!BQ236:CJ236,2,2)),"N/A",TTEST('Data pre-processing'!AU236:BN236,'Data pre-processing'!BQ236:CJ236,2,2))</f>
        <v>N/A</v>
      </c>
      <c r="I236" s="78" t="e">
        <f t="shared" ca="1" si="19"/>
        <v>#DIV/0!</v>
      </c>
      <c r="J236" s="19" t="str">
        <f>IF(OR(ISERR(AVERAGE('Test Sample Data'!C236:V236)),ISERR(AVERAGE('Control Sample Data'!C236:V236))),"C",IF(COUNT('Test Sample Data'!C236:V236)&lt;2,"C",IF(OR(AND(AVERAGE('Test Sample Data'!C236:V236)&gt;=35,AVERAGE('Control Sample Data'!C236:V236)&gt;=35),AVERAGE('Test Sample Data'!C236:V236)="N/A",AVERAGE('Control Sample Data'!C236:V236)="N/A",COUNT('Test Sample Data'!C236:V236)&lt;2),"C",IF(AND(AVERAGE('Test Sample Data'!C236:V236)&gt;=30,AVERAGE('Control Sample Data'!C236:V236)&gt;=30,OR(H236&gt;=0.05,H236="N/A")),"B",IF(OR(AND(AVERAGE('Test Sample Data'!C236:V236)&gt;=30,AVERAGE('Control Sample Data'!C236:V236)&lt;=30),AND(AVERAGE('Test Sample Data'!C236:V236)&lt;=30,AVERAGE('Control Sample Data'!C236:V236)&gt;=30)),"A","OKAY")))))</f>
        <v>C</v>
      </c>
    </row>
    <row r="237" spans="1:10" ht="25.5" x14ac:dyDescent="0.2">
      <c r="A237" s="76" t="str">
        <f>'Transcript table'!C237</f>
        <v>Beta-globin-transcript-1</v>
      </c>
      <c r="B237" s="81" t="s">
        <v>284</v>
      </c>
      <c r="C237" s="78" t="e">
        <f ca="1">'Data pre-processing'!CK237</f>
        <v>#DIV/0!</v>
      </c>
      <c r="D237" s="78" t="e">
        <f ca="1">'Data pre-processing'!CL237</f>
        <v>#DIV/0!</v>
      </c>
      <c r="E237" s="79" t="e">
        <f t="shared" ca="1" si="16"/>
        <v>#DIV/0!</v>
      </c>
      <c r="F237" s="79" t="e">
        <f t="shared" ca="1" si="17"/>
        <v>#DIV/0!</v>
      </c>
      <c r="G237" s="78" t="e">
        <f t="shared" ca="1" si="18"/>
        <v>#DIV/0!</v>
      </c>
      <c r="H237" s="80" t="str">
        <f ca="1">IF(ISERROR(TTEST('Data pre-processing'!AU237:BN237,'Data pre-processing'!BQ237:CJ237,2,2)),"N/A",TTEST('Data pre-processing'!AU237:BN237,'Data pre-processing'!BQ237:CJ237,2,2))</f>
        <v>N/A</v>
      </c>
      <c r="I237" s="78" t="e">
        <f t="shared" ca="1" si="19"/>
        <v>#DIV/0!</v>
      </c>
      <c r="J237" s="19" t="str">
        <f>IF(OR(ISERR(AVERAGE('Test Sample Data'!C237:V237)),ISERR(AVERAGE('Control Sample Data'!C237:V237))),"C",IF(COUNT('Test Sample Data'!C237:V237)&lt;2,"C",IF(OR(AND(AVERAGE('Test Sample Data'!C237:V237)&gt;=35,AVERAGE('Control Sample Data'!C237:V237)&gt;=35),AVERAGE('Test Sample Data'!C237:V237)="N/A",AVERAGE('Control Sample Data'!C237:V237)="N/A",COUNT('Test Sample Data'!C237:V237)&lt;2),"C",IF(AND(AVERAGE('Test Sample Data'!C237:V237)&gt;=30,AVERAGE('Control Sample Data'!C237:V237)&gt;=30,OR(H237&gt;=0.05,H237="N/A")),"B",IF(OR(AND(AVERAGE('Test Sample Data'!C237:V237)&gt;=30,AVERAGE('Control Sample Data'!C237:V237)&lt;=30),AND(AVERAGE('Test Sample Data'!C237:V237)&lt;=30,AVERAGE('Control Sample Data'!C237:V237)&gt;=30)),"A","OKAY")))))</f>
        <v>C</v>
      </c>
    </row>
    <row r="238" spans="1:10" x14ac:dyDescent="0.2">
      <c r="A238" s="76" t="str">
        <f>'Transcript table'!C238</f>
        <v>BCAR4-1</v>
      </c>
      <c r="B238" s="81" t="s">
        <v>285</v>
      </c>
      <c r="C238" s="78" t="e">
        <f ca="1">'Data pre-processing'!CK238</f>
        <v>#DIV/0!</v>
      </c>
      <c r="D238" s="78" t="e">
        <f ca="1">'Data pre-processing'!CL238</f>
        <v>#DIV/0!</v>
      </c>
      <c r="E238" s="79" t="e">
        <f t="shared" ca="1" si="16"/>
        <v>#DIV/0!</v>
      </c>
      <c r="F238" s="79" t="e">
        <f t="shared" ca="1" si="17"/>
        <v>#DIV/0!</v>
      </c>
      <c r="G238" s="78" t="e">
        <f t="shared" ca="1" si="18"/>
        <v>#DIV/0!</v>
      </c>
      <c r="H238" s="80" t="str">
        <f ca="1">IF(ISERROR(TTEST('Data pre-processing'!AU238:BN238,'Data pre-processing'!BQ238:CJ238,2,2)),"N/A",TTEST('Data pre-processing'!AU238:BN238,'Data pre-processing'!BQ238:CJ238,2,2))</f>
        <v>N/A</v>
      </c>
      <c r="I238" s="78" t="e">
        <f t="shared" ca="1" si="19"/>
        <v>#DIV/0!</v>
      </c>
      <c r="J238" s="19" t="str">
        <f>IF(OR(ISERR(AVERAGE('Test Sample Data'!C238:V238)),ISERR(AVERAGE('Control Sample Data'!C238:V238))),"C",IF(COUNT('Test Sample Data'!C238:V238)&lt;2,"C",IF(OR(AND(AVERAGE('Test Sample Data'!C238:V238)&gt;=35,AVERAGE('Control Sample Data'!C238:V238)&gt;=35),AVERAGE('Test Sample Data'!C238:V238)="N/A",AVERAGE('Control Sample Data'!C238:V238)="N/A",COUNT('Test Sample Data'!C238:V238)&lt;2),"C",IF(AND(AVERAGE('Test Sample Data'!C238:V238)&gt;=30,AVERAGE('Control Sample Data'!C238:V238)&gt;=30,OR(H238&gt;=0.05,H238="N/A")),"B",IF(OR(AND(AVERAGE('Test Sample Data'!C238:V238)&gt;=30,AVERAGE('Control Sample Data'!C238:V238)&lt;=30),AND(AVERAGE('Test Sample Data'!C238:V238)&lt;=30,AVERAGE('Control Sample Data'!C238:V238)&gt;=30)),"A","OKAY")))))</f>
        <v>C</v>
      </c>
    </row>
    <row r="239" spans="1:10" x14ac:dyDescent="0.2">
      <c r="A239" s="76" t="str">
        <f>'Transcript table'!C239</f>
        <v>BCAR4-2</v>
      </c>
      <c r="B239" s="81" t="s">
        <v>286</v>
      </c>
      <c r="C239" s="78" t="e">
        <f ca="1">'Data pre-processing'!CK239</f>
        <v>#DIV/0!</v>
      </c>
      <c r="D239" s="78" t="e">
        <f ca="1">'Data pre-processing'!CL239</f>
        <v>#DIV/0!</v>
      </c>
      <c r="E239" s="79" t="e">
        <f t="shared" ca="1" si="16"/>
        <v>#DIV/0!</v>
      </c>
      <c r="F239" s="79" t="e">
        <f t="shared" ca="1" si="17"/>
        <v>#DIV/0!</v>
      </c>
      <c r="G239" s="78" t="e">
        <f t="shared" ca="1" si="18"/>
        <v>#DIV/0!</v>
      </c>
      <c r="H239" s="80" t="str">
        <f ca="1">IF(ISERROR(TTEST('Data pre-processing'!AU239:BN239,'Data pre-processing'!BQ239:CJ239,2,2)),"N/A",TTEST('Data pre-processing'!AU239:BN239,'Data pre-processing'!BQ239:CJ239,2,2))</f>
        <v>N/A</v>
      </c>
      <c r="I239" s="78" t="e">
        <f t="shared" ca="1" si="19"/>
        <v>#DIV/0!</v>
      </c>
      <c r="J239" s="19" t="str">
        <f>IF(OR(ISERR(AVERAGE('Test Sample Data'!C239:V239)),ISERR(AVERAGE('Control Sample Data'!C239:V239))),"C",IF(COUNT('Test Sample Data'!C239:V239)&lt;2,"C",IF(OR(AND(AVERAGE('Test Sample Data'!C239:V239)&gt;=35,AVERAGE('Control Sample Data'!C239:V239)&gt;=35),AVERAGE('Test Sample Data'!C239:V239)="N/A",AVERAGE('Control Sample Data'!C239:V239)="N/A",COUNT('Test Sample Data'!C239:V239)&lt;2),"C",IF(AND(AVERAGE('Test Sample Data'!C239:V239)&gt;=30,AVERAGE('Control Sample Data'!C239:V239)&gt;=30,OR(H239&gt;=0.05,H239="N/A")),"B",IF(OR(AND(AVERAGE('Test Sample Data'!C239:V239)&gt;=30,AVERAGE('Control Sample Data'!C239:V239)&lt;=30),AND(AVERAGE('Test Sample Data'!C239:V239)&lt;=30,AVERAGE('Control Sample Data'!C239:V239)&gt;=30)),"A","OKAY")))))</f>
        <v>C</v>
      </c>
    </row>
    <row r="240" spans="1:10" x14ac:dyDescent="0.2">
      <c r="A240" s="76" t="str">
        <f>'Transcript table'!C240</f>
        <v>C5orf66-AS1</v>
      </c>
      <c r="B240" s="81" t="s">
        <v>287</v>
      </c>
      <c r="C240" s="78" t="e">
        <f ca="1">'Data pre-processing'!CK240</f>
        <v>#DIV/0!</v>
      </c>
      <c r="D240" s="78" t="e">
        <f ca="1">'Data pre-processing'!CL240</f>
        <v>#DIV/0!</v>
      </c>
      <c r="E240" s="79" t="e">
        <f t="shared" ca="1" si="16"/>
        <v>#DIV/0!</v>
      </c>
      <c r="F240" s="79" t="e">
        <f t="shared" ca="1" si="17"/>
        <v>#DIV/0!</v>
      </c>
      <c r="G240" s="78" t="e">
        <f t="shared" ca="1" si="18"/>
        <v>#DIV/0!</v>
      </c>
      <c r="H240" s="80" t="str">
        <f ca="1">IF(ISERROR(TTEST('Data pre-processing'!AU240:BN240,'Data pre-processing'!BQ240:CJ240,2,2)),"N/A",TTEST('Data pre-processing'!AU240:BN240,'Data pre-processing'!BQ240:CJ240,2,2))</f>
        <v>N/A</v>
      </c>
      <c r="I240" s="78" t="e">
        <f t="shared" ca="1" si="19"/>
        <v>#DIV/0!</v>
      </c>
      <c r="J240" s="19" t="str">
        <f>IF(OR(ISERR(AVERAGE('Test Sample Data'!C240:V240)),ISERR(AVERAGE('Control Sample Data'!C240:V240))),"C",IF(COUNT('Test Sample Data'!C240:V240)&lt;2,"C",IF(OR(AND(AVERAGE('Test Sample Data'!C240:V240)&gt;=35,AVERAGE('Control Sample Data'!C240:V240)&gt;=35),AVERAGE('Test Sample Data'!C240:V240)="N/A",AVERAGE('Control Sample Data'!C240:V240)="N/A",COUNT('Test Sample Data'!C240:V240)&lt;2),"C",IF(AND(AVERAGE('Test Sample Data'!C240:V240)&gt;=30,AVERAGE('Control Sample Data'!C240:V240)&gt;=30,OR(H240&gt;=0.05,H240="N/A")),"B",IF(OR(AND(AVERAGE('Test Sample Data'!C240:V240)&gt;=30,AVERAGE('Control Sample Data'!C240:V240)&lt;=30),AND(AVERAGE('Test Sample Data'!C240:V240)&lt;=30,AVERAGE('Control Sample Data'!C240:V240)&gt;=30)),"A","OKAY")))))</f>
        <v>C</v>
      </c>
    </row>
    <row r="241" spans="1:10" x14ac:dyDescent="0.2">
      <c r="A241" s="76" t="str">
        <f>'Transcript table'!C241</f>
        <v>CARMEN</v>
      </c>
      <c r="B241" s="81" t="s">
        <v>288</v>
      </c>
      <c r="C241" s="78" t="e">
        <f ca="1">'Data pre-processing'!CK241</f>
        <v>#DIV/0!</v>
      </c>
      <c r="D241" s="78" t="e">
        <f ca="1">'Data pre-processing'!CL241</f>
        <v>#DIV/0!</v>
      </c>
      <c r="E241" s="79" t="e">
        <f t="shared" ca="1" si="16"/>
        <v>#DIV/0!</v>
      </c>
      <c r="F241" s="79" t="e">
        <f t="shared" ca="1" si="17"/>
        <v>#DIV/0!</v>
      </c>
      <c r="G241" s="78" t="e">
        <f t="shared" ca="1" si="18"/>
        <v>#DIV/0!</v>
      </c>
      <c r="H241" s="80" t="str">
        <f ca="1">IF(ISERROR(TTEST('Data pre-processing'!AU241:BN241,'Data pre-processing'!BQ241:CJ241,2,2)),"N/A",TTEST('Data pre-processing'!AU241:BN241,'Data pre-processing'!BQ241:CJ241,2,2))</f>
        <v>N/A</v>
      </c>
      <c r="I241" s="78" t="e">
        <f t="shared" ca="1" si="19"/>
        <v>#DIV/0!</v>
      </c>
      <c r="J241" s="19" t="str">
        <f>IF(OR(ISERR(AVERAGE('Test Sample Data'!C241:V241)),ISERR(AVERAGE('Control Sample Data'!C241:V241))),"C",IF(COUNT('Test Sample Data'!C241:V241)&lt;2,"C",IF(OR(AND(AVERAGE('Test Sample Data'!C241:V241)&gt;=35,AVERAGE('Control Sample Data'!C241:V241)&gt;=35),AVERAGE('Test Sample Data'!C241:V241)="N/A",AVERAGE('Control Sample Data'!C241:V241)="N/A",COUNT('Test Sample Data'!C241:V241)&lt;2),"C",IF(AND(AVERAGE('Test Sample Data'!C241:V241)&gt;=30,AVERAGE('Control Sample Data'!C241:V241)&gt;=30,OR(H241&gt;=0.05,H241="N/A")),"B",IF(OR(AND(AVERAGE('Test Sample Data'!C241:V241)&gt;=30,AVERAGE('Control Sample Data'!C241:V241)&lt;=30),AND(AVERAGE('Test Sample Data'!C241:V241)&lt;=30,AVERAGE('Control Sample Data'!C241:V241)&gt;=30)),"A","OKAY")))))</f>
        <v>C</v>
      </c>
    </row>
    <row r="242" spans="1:10" x14ac:dyDescent="0.2">
      <c r="A242" s="76" t="str">
        <f>'Transcript table'!C242</f>
        <v>CASC11-1</v>
      </c>
      <c r="B242" s="81" t="s">
        <v>289</v>
      </c>
      <c r="C242" s="78" t="e">
        <f ca="1">'Data pre-processing'!CK242</f>
        <v>#DIV/0!</v>
      </c>
      <c r="D242" s="78" t="e">
        <f ca="1">'Data pre-processing'!CL242</f>
        <v>#DIV/0!</v>
      </c>
      <c r="E242" s="79" t="e">
        <f t="shared" ca="1" si="16"/>
        <v>#DIV/0!</v>
      </c>
      <c r="F242" s="79" t="e">
        <f t="shared" ca="1" si="17"/>
        <v>#DIV/0!</v>
      </c>
      <c r="G242" s="78" t="e">
        <f t="shared" ca="1" si="18"/>
        <v>#DIV/0!</v>
      </c>
      <c r="H242" s="80" t="str">
        <f ca="1">IF(ISERROR(TTEST('Data pre-processing'!AU242:BN242,'Data pre-processing'!BQ242:CJ242,2,2)),"N/A",TTEST('Data pre-processing'!AU242:BN242,'Data pre-processing'!BQ242:CJ242,2,2))</f>
        <v>N/A</v>
      </c>
      <c r="I242" s="78" t="e">
        <f t="shared" ca="1" si="19"/>
        <v>#DIV/0!</v>
      </c>
      <c r="J242" s="19" t="str">
        <f>IF(OR(ISERR(AVERAGE('Test Sample Data'!C242:V242)),ISERR(AVERAGE('Control Sample Data'!C242:V242))),"C",IF(COUNT('Test Sample Data'!C242:V242)&lt;2,"C",IF(OR(AND(AVERAGE('Test Sample Data'!C242:V242)&gt;=35,AVERAGE('Control Sample Data'!C242:V242)&gt;=35),AVERAGE('Test Sample Data'!C242:V242)="N/A",AVERAGE('Control Sample Data'!C242:V242)="N/A",COUNT('Test Sample Data'!C242:V242)&lt;2),"C",IF(AND(AVERAGE('Test Sample Data'!C242:V242)&gt;=30,AVERAGE('Control Sample Data'!C242:V242)&gt;=30,OR(H242&gt;=0.05,H242="N/A")),"B",IF(OR(AND(AVERAGE('Test Sample Data'!C242:V242)&gt;=30,AVERAGE('Control Sample Data'!C242:V242)&lt;=30),AND(AVERAGE('Test Sample Data'!C242:V242)&lt;=30,AVERAGE('Control Sample Data'!C242:V242)&gt;=30)),"A","OKAY")))))</f>
        <v>C</v>
      </c>
    </row>
    <row r="243" spans="1:10" x14ac:dyDescent="0.2">
      <c r="A243" s="76" t="str">
        <f>'Transcript table'!C243</f>
        <v>CASC11-2</v>
      </c>
      <c r="B243" s="81" t="s">
        <v>290</v>
      </c>
      <c r="C243" s="78" t="e">
        <f ca="1">'Data pre-processing'!CK243</f>
        <v>#DIV/0!</v>
      </c>
      <c r="D243" s="78" t="e">
        <f ca="1">'Data pre-processing'!CL243</f>
        <v>#DIV/0!</v>
      </c>
      <c r="E243" s="79" t="e">
        <f t="shared" ca="1" si="16"/>
        <v>#DIV/0!</v>
      </c>
      <c r="F243" s="79" t="e">
        <f t="shared" ca="1" si="17"/>
        <v>#DIV/0!</v>
      </c>
      <c r="G243" s="78" t="e">
        <f t="shared" ca="1" si="18"/>
        <v>#DIV/0!</v>
      </c>
      <c r="H243" s="80" t="str">
        <f ca="1">IF(ISERROR(TTEST('Data pre-processing'!AU243:BN243,'Data pre-processing'!BQ243:CJ243,2,2)),"N/A",TTEST('Data pre-processing'!AU243:BN243,'Data pre-processing'!BQ243:CJ243,2,2))</f>
        <v>N/A</v>
      </c>
      <c r="I243" s="78" t="e">
        <f t="shared" ca="1" si="19"/>
        <v>#DIV/0!</v>
      </c>
      <c r="J243" s="19" t="str">
        <f>IF(OR(ISERR(AVERAGE('Test Sample Data'!C243:V243)),ISERR(AVERAGE('Control Sample Data'!C243:V243))),"C",IF(COUNT('Test Sample Data'!C243:V243)&lt;2,"C",IF(OR(AND(AVERAGE('Test Sample Data'!C243:V243)&gt;=35,AVERAGE('Control Sample Data'!C243:V243)&gt;=35),AVERAGE('Test Sample Data'!C243:V243)="N/A",AVERAGE('Control Sample Data'!C243:V243)="N/A",COUNT('Test Sample Data'!C243:V243)&lt;2),"C",IF(AND(AVERAGE('Test Sample Data'!C243:V243)&gt;=30,AVERAGE('Control Sample Data'!C243:V243)&gt;=30,OR(H243&gt;=0.05,H243="N/A")),"B",IF(OR(AND(AVERAGE('Test Sample Data'!C243:V243)&gt;=30,AVERAGE('Control Sample Data'!C243:V243)&lt;=30),AND(AVERAGE('Test Sample Data'!C243:V243)&lt;=30,AVERAGE('Control Sample Data'!C243:V243)&gt;=30)),"A","OKAY")))))</f>
        <v>C</v>
      </c>
    </row>
    <row r="244" spans="1:10" x14ac:dyDescent="0.2">
      <c r="A244" s="76" t="str">
        <f>'Transcript table'!C244</f>
        <v>CASC2-1</v>
      </c>
      <c r="B244" s="81" t="s">
        <v>291</v>
      </c>
      <c r="C244" s="78" t="e">
        <f ca="1">'Data pre-processing'!CK244</f>
        <v>#DIV/0!</v>
      </c>
      <c r="D244" s="78" t="e">
        <f ca="1">'Data pre-processing'!CL244</f>
        <v>#DIV/0!</v>
      </c>
      <c r="E244" s="79" t="e">
        <f t="shared" ca="1" si="16"/>
        <v>#DIV/0!</v>
      </c>
      <c r="F244" s="79" t="e">
        <f t="shared" ca="1" si="17"/>
        <v>#DIV/0!</v>
      </c>
      <c r="G244" s="78" t="e">
        <f t="shared" ca="1" si="18"/>
        <v>#DIV/0!</v>
      </c>
      <c r="H244" s="80" t="str">
        <f ca="1">IF(ISERROR(TTEST('Data pre-processing'!AU244:BN244,'Data pre-processing'!BQ244:CJ244,2,2)),"N/A",TTEST('Data pre-processing'!AU244:BN244,'Data pre-processing'!BQ244:CJ244,2,2))</f>
        <v>N/A</v>
      </c>
      <c r="I244" s="78" t="e">
        <f t="shared" ca="1" si="19"/>
        <v>#DIV/0!</v>
      </c>
      <c r="J244" s="19" t="str">
        <f>IF(OR(ISERR(AVERAGE('Test Sample Data'!C244:V244)),ISERR(AVERAGE('Control Sample Data'!C244:V244))),"C",IF(COUNT('Test Sample Data'!C244:V244)&lt;2,"C",IF(OR(AND(AVERAGE('Test Sample Data'!C244:V244)&gt;=35,AVERAGE('Control Sample Data'!C244:V244)&gt;=35),AVERAGE('Test Sample Data'!C244:V244)="N/A",AVERAGE('Control Sample Data'!C244:V244)="N/A",COUNT('Test Sample Data'!C244:V244)&lt;2),"C",IF(AND(AVERAGE('Test Sample Data'!C244:V244)&gt;=30,AVERAGE('Control Sample Data'!C244:V244)&gt;=30,OR(H244&gt;=0.05,H244="N/A")),"B",IF(OR(AND(AVERAGE('Test Sample Data'!C244:V244)&gt;=30,AVERAGE('Control Sample Data'!C244:V244)&lt;=30),AND(AVERAGE('Test Sample Data'!C244:V244)&lt;=30,AVERAGE('Control Sample Data'!C244:V244)&gt;=30)),"A","OKAY")))))</f>
        <v>C</v>
      </c>
    </row>
    <row r="245" spans="1:10" x14ac:dyDescent="0.2">
      <c r="A245" s="76" t="str">
        <f>'Transcript table'!C245</f>
        <v>CASC2-2</v>
      </c>
      <c r="B245" s="81" t="s">
        <v>685</v>
      </c>
      <c r="C245" s="78" t="e">
        <f ca="1">'Data pre-processing'!CK245</f>
        <v>#DIV/0!</v>
      </c>
      <c r="D245" s="78" t="e">
        <f ca="1">'Data pre-processing'!CL245</f>
        <v>#DIV/0!</v>
      </c>
      <c r="E245" s="79" t="e">
        <f t="shared" ca="1" si="16"/>
        <v>#DIV/0!</v>
      </c>
      <c r="F245" s="79" t="e">
        <f t="shared" ca="1" si="17"/>
        <v>#DIV/0!</v>
      </c>
      <c r="G245" s="78" t="e">
        <f t="shared" ca="1" si="18"/>
        <v>#DIV/0!</v>
      </c>
      <c r="H245" s="80" t="str">
        <f ca="1">IF(ISERROR(TTEST('Data pre-processing'!AU245:BN245,'Data pre-processing'!BQ245:CJ245,2,2)),"N/A",TTEST('Data pre-processing'!AU245:BN245,'Data pre-processing'!BQ245:CJ245,2,2))</f>
        <v>N/A</v>
      </c>
      <c r="I245" s="78" t="e">
        <f t="shared" ca="1" si="19"/>
        <v>#DIV/0!</v>
      </c>
      <c r="J245" s="19" t="str">
        <f>IF(OR(ISERR(AVERAGE('Test Sample Data'!C245:V245)),ISERR(AVERAGE('Control Sample Data'!C245:V245))),"C",IF(COUNT('Test Sample Data'!C245:V245)&lt;2,"C",IF(OR(AND(AVERAGE('Test Sample Data'!C245:V245)&gt;=35,AVERAGE('Control Sample Data'!C245:V245)&gt;=35),AVERAGE('Test Sample Data'!C245:V245)="N/A",AVERAGE('Control Sample Data'!C245:V245)="N/A",COUNT('Test Sample Data'!C245:V245)&lt;2),"C",IF(AND(AVERAGE('Test Sample Data'!C245:V245)&gt;=30,AVERAGE('Control Sample Data'!C245:V245)&gt;=30,OR(H245&gt;=0.05,H245="N/A")),"B",IF(OR(AND(AVERAGE('Test Sample Data'!C245:V245)&gt;=30,AVERAGE('Control Sample Data'!C245:V245)&lt;=30),AND(AVERAGE('Test Sample Data'!C245:V245)&lt;=30,AVERAGE('Control Sample Data'!C245:V245)&gt;=30)),"A","OKAY")))))</f>
        <v>C</v>
      </c>
    </row>
    <row r="246" spans="1:10" x14ac:dyDescent="0.2">
      <c r="A246" s="76" t="str">
        <f>'Transcript table'!C246</f>
        <v>CASC9</v>
      </c>
      <c r="B246" s="81" t="s">
        <v>292</v>
      </c>
      <c r="C246" s="78" t="e">
        <f ca="1">'Data pre-processing'!CK246</f>
        <v>#DIV/0!</v>
      </c>
      <c r="D246" s="78" t="e">
        <f ca="1">'Data pre-processing'!CL246</f>
        <v>#DIV/0!</v>
      </c>
      <c r="E246" s="79" t="e">
        <f t="shared" ca="1" si="16"/>
        <v>#DIV/0!</v>
      </c>
      <c r="F246" s="79" t="e">
        <f t="shared" ca="1" si="17"/>
        <v>#DIV/0!</v>
      </c>
      <c r="G246" s="78" t="e">
        <f t="shared" ca="1" si="18"/>
        <v>#DIV/0!</v>
      </c>
      <c r="H246" s="80" t="str">
        <f ca="1">IF(ISERROR(TTEST('Data pre-processing'!AU246:BN246,'Data pre-processing'!BQ246:CJ246,2,2)),"N/A",TTEST('Data pre-processing'!AU246:BN246,'Data pre-processing'!BQ246:CJ246,2,2))</f>
        <v>N/A</v>
      </c>
      <c r="I246" s="78" t="e">
        <f t="shared" ca="1" si="19"/>
        <v>#DIV/0!</v>
      </c>
      <c r="J246" s="19" t="str">
        <f>IF(OR(ISERR(AVERAGE('Test Sample Data'!C246:V246)),ISERR(AVERAGE('Control Sample Data'!C246:V246))),"C",IF(COUNT('Test Sample Data'!C246:V246)&lt;2,"C",IF(OR(AND(AVERAGE('Test Sample Data'!C246:V246)&gt;=35,AVERAGE('Control Sample Data'!C246:V246)&gt;=35),AVERAGE('Test Sample Data'!C246:V246)="N/A",AVERAGE('Control Sample Data'!C246:V246)="N/A",COUNT('Test Sample Data'!C246:V246)&lt;2),"C",IF(AND(AVERAGE('Test Sample Data'!C246:V246)&gt;=30,AVERAGE('Control Sample Data'!C246:V246)&gt;=30,OR(H246&gt;=0.05,H246="N/A")),"B",IF(OR(AND(AVERAGE('Test Sample Data'!C246:V246)&gt;=30,AVERAGE('Control Sample Data'!C246:V246)&lt;=30),AND(AVERAGE('Test Sample Data'!C246:V246)&lt;=30,AVERAGE('Control Sample Data'!C246:V246)&gt;=30)),"A","OKAY")))))</f>
        <v>C</v>
      </c>
    </row>
    <row r="247" spans="1:10" x14ac:dyDescent="0.2">
      <c r="A247" s="76" t="str">
        <f>'Transcript table'!C247</f>
        <v>CBR3-AS1-1</v>
      </c>
      <c r="B247" s="81" t="s">
        <v>293</v>
      </c>
      <c r="C247" s="78" t="e">
        <f ca="1">'Data pre-processing'!CK247</f>
        <v>#DIV/0!</v>
      </c>
      <c r="D247" s="78" t="e">
        <f ca="1">'Data pre-processing'!CL247</f>
        <v>#DIV/0!</v>
      </c>
      <c r="E247" s="79" t="e">
        <f t="shared" ca="1" si="16"/>
        <v>#DIV/0!</v>
      </c>
      <c r="F247" s="79" t="e">
        <f t="shared" ca="1" si="17"/>
        <v>#DIV/0!</v>
      </c>
      <c r="G247" s="78" t="e">
        <f t="shared" ca="1" si="18"/>
        <v>#DIV/0!</v>
      </c>
      <c r="H247" s="80" t="str">
        <f ca="1">IF(ISERROR(TTEST('Data pre-processing'!AU247:BN247,'Data pre-processing'!BQ247:CJ247,2,2)),"N/A",TTEST('Data pre-processing'!AU247:BN247,'Data pre-processing'!BQ247:CJ247,2,2))</f>
        <v>N/A</v>
      </c>
      <c r="I247" s="78" t="e">
        <f t="shared" ca="1" si="19"/>
        <v>#DIV/0!</v>
      </c>
      <c r="J247" s="19" t="str">
        <f>IF(OR(ISERR(AVERAGE('Test Sample Data'!C247:V247)),ISERR(AVERAGE('Control Sample Data'!C247:V247))),"C",IF(COUNT('Test Sample Data'!C247:V247)&lt;2,"C",IF(OR(AND(AVERAGE('Test Sample Data'!C247:V247)&gt;=35,AVERAGE('Control Sample Data'!C247:V247)&gt;=35),AVERAGE('Test Sample Data'!C247:V247)="N/A",AVERAGE('Control Sample Data'!C247:V247)="N/A",COUNT('Test Sample Data'!C247:V247)&lt;2),"C",IF(AND(AVERAGE('Test Sample Data'!C247:V247)&gt;=30,AVERAGE('Control Sample Data'!C247:V247)&gt;=30,OR(H247&gt;=0.05,H247="N/A")),"B",IF(OR(AND(AVERAGE('Test Sample Data'!C247:V247)&gt;=30,AVERAGE('Control Sample Data'!C247:V247)&lt;=30),AND(AVERAGE('Test Sample Data'!C247:V247)&lt;=30,AVERAGE('Control Sample Data'!C247:V247)&gt;=30)),"A","OKAY")))))</f>
        <v>C</v>
      </c>
    </row>
    <row r="248" spans="1:10" x14ac:dyDescent="0.2">
      <c r="A248" s="76" t="str">
        <f>'Transcript table'!C248</f>
        <v>CBR3-AS1-2</v>
      </c>
      <c r="B248" s="81" t="s">
        <v>294</v>
      </c>
      <c r="C248" s="78" t="e">
        <f ca="1">'Data pre-processing'!CK248</f>
        <v>#DIV/0!</v>
      </c>
      <c r="D248" s="78" t="e">
        <f ca="1">'Data pre-processing'!CL248</f>
        <v>#DIV/0!</v>
      </c>
      <c r="E248" s="79" t="e">
        <f t="shared" ca="1" si="16"/>
        <v>#DIV/0!</v>
      </c>
      <c r="F248" s="79" t="e">
        <f t="shared" ca="1" si="17"/>
        <v>#DIV/0!</v>
      </c>
      <c r="G248" s="78" t="e">
        <f t="shared" ca="1" si="18"/>
        <v>#DIV/0!</v>
      </c>
      <c r="H248" s="80" t="str">
        <f ca="1">IF(ISERROR(TTEST('Data pre-processing'!AU248:BN248,'Data pre-processing'!BQ248:CJ248,2,2)),"N/A",TTEST('Data pre-processing'!AU248:BN248,'Data pre-processing'!BQ248:CJ248,2,2))</f>
        <v>N/A</v>
      </c>
      <c r="I248" s="78" t="e">
        <f t="shared" ca="1" si="19"/>
        <v>#DIV/0!</v>
      </c>
      <c r="J248" s="19" t="str">
        <f>IF(OR(ISERR(AVERAGE('Test Sample Data'!C248:V248)),ISERR(AVERAGE('Control Sample Data'!C248:V248))),"C",IF(COUNT('Test Sample Data'!C248:V248)&lt;2,"C",IF(OR(AND(AVERAGE('Test Sample Data'!C248:V248)&gt;=35,AVERAGE('Control Sample Data'!C248:V248)&gt;=35),AVERAGE('Test Sample Data'!C248:V248)="N/A",AVERAGE('Control Sample Data'!C248:V248)="N/A",COUNT('Test Sample Data'!C248:V248)&lt;2),"C",IF(AND(AVERAGE('Test Sample Data'!C248:V248)&gt;=30,AVERAGE('Control Sample Data'!C248:V248)&gt;=30,OR(H248&gt;=0.05,H248="N/A")),"B",IF(OR(AND(AVERAGE('Test Sample Data'!C248:V248)&gt;=30,AVERAGE('Control Sample Data'!C248:V248)&lt;=30),AND(AVERAGE('Test Sample Data'!C248:V248)&lt;=30,AVERAGE('Control Sample Data'!C248:V248)&gt;=30)),"A","OKAY")))))</f>
        <v>C</v>
      </c>
    </row>
    <row r="249" spans="1:10" x14ac:dyDescent="0.2">
      <c r="A249" s="76" t="str">
        <f>'Transcript table'!C249</f>
        <v>CDKN2B-AS1</v>
      </c>
      <c r="B249" s="81" t="s">
        <v>295</v>
      </c>
      <c r="C249" s="78" t="e">
        <f ca="1">'Data pre-processing'!CK249</f>
        <v>#DIV/0!</v>
      </c>
      <c r="D249" s="78" t="e">
        <f ca="1">'Data pre-processing'!CL249</f>
        <v>#DIV/0!</v>
      </c>
      <c r="E249" s="79" t="e">
        <f t="shared" ca="1" si="16"/>
        <v>#DIV/0!</v>
      </c>
      <c r="F249" s="79" t="e">
        <f t="shared" ca="1" si="17"/>
        <v>#DIV/0!</v>
      </c>
      <c r="G249" s="78" t="e">
        <f t="shared" ca="1" si="18"/>
        <v>#DIV/0!</v>
      </c>
      <c r="H249" s="80" t="str">
        <f ca="1">IF(ISERROR(TTEST('Data pre-processing'!AU249:BN249,'Data pre-processing'!BQ249:CJ249,2,2)),"N/A",TTEST('Data pre-processing'!AU249:BN249,'Data pre-processing'!BQ249:CJ249,2,2))</f>
        <v>N/A</v>
      </c>
      <c r="I249" s="78" t="e">
        <f t="shared" ca="1" si="19"/>
        <v>#DIV/0!</v>
      </c>
      <c r="J249" s="19" t="str">
        <f>IF(OR(ISERR(AVERAGE('Test Sample Data'!C249:V249)),ISERR(AVERAGE('Control Sample Data'!C249:V249))),"C",IF(COUNT('Test Sample Data'!C249:V249)&lt;2,"C",IF(OR(AND(AVERAGE('Test Sample Data'!C249:V249)&gt;=35,AVERAGE('Control Sample Data'!C249:V249)&gt;=35),AVERAGE('Test Sample Data'!C249:V249)="N/A",AVERAGE('Control Sample Data'!C249:V249)="N/A",COUNT('Test Sample Data'!C249:V249)&lt;2),"C",IF(AND(AVERAGE('Test Sample Data'!C249:V249)&gt;=30,AVERAGE('Control Sample Data'!C249:V249)&gt;=30,OR(H249&gt;=0.05,H249="N/A")),"B",IF(OR(AND(AVERAGE('Test Sample Data'!C249:V249)&gt;=30,AVERAGE('Control Sample Data'!C249:V249)&lt;=30),AND(AVERAGE('Test Sample Data'!C249:V249)&lt;=30,AVERAGE('Control Sample Data'!C249:V249)&gt;=30)),"A","OKAY")))))</f>
        <v>C</v>
      </c>
    </row>
    <row r="250" spans="1:10" x14ac:dyDescent="0.2">
      <c r="A250" s="76" t="str">
        <f>'Transcript table'!C250</f>
        <v>CRNDE</v>
      </c>
      <c r="B250" s="81" t="s">
        <v>296</v>
      </c>
      <c r="C250" s="78" t="e">
        <f ca="1">'Data pre-processing'!CK250</f>
        <v>#DIV/0!</v>
      </c>
      <c r="D250" s="78" t="e">
        <f ca="1">'Data pre-processing'!CL250</f>
        <v>#DIV/0!</v>
      </c>
      <c r="E250" s="79" t="e">
        <f t="shared" ca="1" si="16"/>
        <v>#DIV/0!</v>
      </c>
      <c r="F250" s="79" t="e">
        <f t="shared" ca="1" si="17"/>
        <v>#DIV/0!</v>
      </c>
      <c r="G250" s="78" t="e">
        <f t="shared" ca="1" si="18"/>
        <v>#DIV/0!</v>
      </c>
      <c r="H250" s="80" t="str">
        <f ca="1">IF(ISERROR(TTEST('Data pre-processing'!AU250:BN250,'Data pre-processing'!BQ250:CJ250,2,2)),"N/A",TTEST('Data pre-processing'!AU250:BN250,'Data pre-processing'!BQ250:CJ250,2,2))</f>
        <v>N/A</v>
      </c>
      <c r="I250" s="78" t="e">
        <f t="shared" ca="1" si="19"/>
        <v>#DIV/0!</v>
      </c>
      <c r="J250" s="19" t="str">
        <f>IF(OR(ISERR(AVERAGE('Test Sample Data'!C250:V250)),ISERR(AVERAGE('Control Sample Data'!C250:V250))),"C",IF(COUNT('Test Sample Data'!C250:V250)&lt;2,"C",IF(OR(AND(AVERAGE('Test Sample Data'!C250:V250)&gt;=35,AVERAGE('Control Sample Data'!C250:V250)&gt;=35),AVERAGE('Test Sample Data'!C250:V250)="N/A",AVERAGE('Control Sample Data'!C250:V250)="N/A",COUNT('Test Sample Data'!C250:V250)&lt;2),"C",IF(AND(AVERAGE('Test Sample Data'!C250:V250)&gt;=30,AVERAGE('Control Sample Data'!C250:V250)&gt;=30,OR(H250&gt;=0.05,H250="N/A")),"B",IF(OR(AND(AVERAGE('Test Sample Data'!C250:V250)&gt;=30,AVERAGE('Control Sample Data'!C250:V250)&lt;=30),AND(AVERAGE('Test Sample Data'!C250:V250)&lt;=30,AVERAGE('Control Sample Data'!C250:V250)&gt;=30)),"A","OKAY")))))</f>
        <v>C</v>
      </c>
    </row>
    <row r="251" spans="1:10" x14ac:dyDescent="0.2">
      <c r="A251" s="76" t="str">
        <f>'Transcript table'!C251</f>
        <v>DGCR5</v>
      </c>
      <c r="B251" s="81" t="s">
        <v>297</v>
      </c>
      <c r="C251" s="78" t="e">
        <f ca="1">'Data pre-processing'!CK251</f>
        <v>#DIV/0!</v>
      </c>
      <c r="D251" s="78" t="e">
        <f ca="1">'Data pre-processing'!CL251</f>
        <v>#DIV/0!</v>
      </c>
      <c r="E251" s="79" t="e">
        <f t="shared" ca="1" si="16"/>
        <v>#DIV/0!</v>
      </c>
      <c r="F251" s="79" t="e">
        <f t="shared" ca="1" si="17"/>
        <v>#DIV/0!</v>
      </c>
      <c r="G251" s="78" t="e">
        <f t="shared" ca="1" si="18"/>
        <v>#DIV/0!</v>
      </c>
      <c r="H251" s="80" t="str">
        <f ca="1">IF(ISERROR(TTEST('Data pre-processing'!AU251:BN251,'Data pre-processing'!BQ251:CJ251,2,2)),"N/A",TTEST('Data pre-processing'!AU251:BN251,'Data pre-processing'!BQ251:CJ251,2,2))</f>
        <v>N/A</v>
      </c>
      <c r="I251" s="78" t="e">
        <f t="shared" ca="1" si="19"/>
        <v>#DIV/0!</v>
      </c>
      <c r="J251" s="19" t="str">
        <f>IF(OR(ISERR(AVERAGE('Test Sample Data'!C251:V251)),ISERR(AVERAGE('Control Sample Data'!C251:V251))),"C",IF(COUNT('Test Sample Data'!C251:V251)&lt;2,"C",IF(OR(AND(AVERAGE('Test Sample Data'!C251:V251)&gt;=35,AVERAGE('Control Sample Data'!C251:V251)&gt;=35),AVERAGE('Test Sample Data'!C251:V251)="N/A",AVERAGE('Control Sample Data'!C251:V251)="N/A",COUNT('Test Sample Data'!C251:V251)&lt;2),"C",IF(AND(AVERAGE('Test Sample Data'!C251:V251)&gt;=30,AVERAGE('Control Sample Data'!C251:V251)&gt;=30,OR(H251&gt;=0.05,H251="N/A")),"B",IF(OR(AND(AVERAGE('Test Sample Data'!C251:V251)&gt;=30,AVERAGE('Control Sample Data'!C251:V251)&lt;=30),AND(AVERAGE('Test Sample Data'!C251:V251)&lt;=30,AVERAGE('Control Sample Data'!C251:V251)&gt;=30)),"A","OKAY")))))</f>
        <v>C</v>
      </c>
    </row>
    <row r="252" spans="1:10" x14ac:dyDescent="0.2">
      <c r="A252" s="76" t="str">
        <f>'Transcript table'!C252</f>
        <v>DHRS4-AS1-1</v>
      </c>
      <c r="B252" s="81" t="s">
        <v>298</v>
      </c>
      <c r="C252" s="78" t="e">
        <f ca="1">'Data pre-processing'!CK252</f>
        <v>#DIV/0!</v>
      </c>
      <c r="D252" s="78" t="e">
        <f ca="1">'Data pre-processing'!CL252</f>
        <v>#DIV/0!</v>
      </c>
      <c r="E252" s="79" t="e">
        <f t="shared" ca="1" si="16"/>
        <v>#DIV/0!</v>
      </c>
      <c r="F252" s="79" t="e">
        <f t="shared" ca="1" si="17"/>
        <v>#DIV/0!</v>
      </c>
      <c r="G252" s="78" t="e">
        <f t="shared" ca="1" si="18"/>
        <v>#DIV/0!</v>
      </c>
      <c r="H252" s="80" t="str">
        <f ca="1">IF(ISERROR(TTEST('Data pre-processing'!AU252:BN252,'Data pre-processing'!BQ252:CJ252,2,2)),"N/A",TTEST('Data pre-processing'!AU252:BN252,'Data pre-processing'!BQ252:CJ252,2,2))</f>
        <v>N/A</v>
      </c>
      <c r="I252" s="78" t="e">
        <f t="shared" ca="1" si="19"/>
        <v>#DIV/0!</v>
      </c>
      <c r="J252" s="19" t="str">
        <f>IF(OR(ISERR(AVERAGE('Test Sample Data'!C252:V252)),ISERR(AVERAGE('Control Sample Data'!C252:V252))),"C",IF(COUNT('Test Sample Data'!C252:V252)&lt;2,"C",IF(OR(AND(AVERAGE('Test Sample Data'!C252:V252)&gt;=35,AVERAGE('Control Sample Data'!C252:V252)&gt;=35),AVERAGE('Test Sample Data'!C252:V252)="N/A",AVERAGE('Control Sample Data'!C252:V252)="N/A",COUNT('Test Sample Data'!C252:V252)&lt;2),"C",IF(AND(AVERAGE('Test Sample Data'!C252:V252)&gt;=30,AVERAGE('Control Sample Data'!C252:V252)&gt;=30,OR(H252&gt;=0.05,H252="N/A")),"B",IF(OR(AND(AVERAGE('Test Sample Data'!C252:V252)&gt;=30,AVERAGE('Control Sample Data'!C252:V252)&lt;=30),AND(AVERAGE('Test Sample Data'!C252:V252)&lt;=30,AVERAGE('Control Sample Data'!C252:V252)&gt;=30)),"A","OKAY")))))</f>
        <v>C</v>
      </c>
    </row>
    <row r="253" spans="1:10" x14ac:dyDescent="0.2">
      <c r="A253" s="76" t="str">
        <f>'Transcript table'!C253</f>
        <v>DHRS4-AS1-2</v>
      </c>
      <c r="B253" s="81" t="s">
        <v>299</v>
      </c>
      <c r="C253" s="78" t="e">
        <f ca="1">'Data pre-processing'!CK253</f>
        <v>#DIV/0!</v>
      </c>
      <c r="D253" s="78" t="e">
        <f ca="1">'Data pre-processing'!CL253</f>
        <v>#DIV/0!</v>
      </c>
      <c r="E253" s="79" t="e">
        <f t="shared" ca="1" si="16"/>
        <v>#DIV/0!</v>
      </c>
      <c r="F253" s="79" t="e">
        <f t="shared" ca="1" si="17"/>
        <v>#DIV/0!</v>
      </c>
      <c r="G253" s="78" t="e">
        <f t="shared" ca="1" si="18"/>
        <v>#DIV/0!</v>
      </c>
      <c r="H253" s="80" t="str">
        <f ca="1">IF(ISERROR(TTEST('Data pre-processing'!AU253:BN253,'Data pre-processing'!BQ253:CJ253,2,2)),"N/A",TTEST('Data pre-processing'!AU253:BN253,'Data pre-processing'!BQ253:CJ253,2,2))</f>
        <v>N/A</v>
      </c>
      <c r="I253" s="78" t="e">
        <f t="shared" ca="1" si="19"/>
        <v>#DIV/0!</v>
      </c>
      <c r="J253" s="19" t="str">
        <f>IF(OR(ISERR(AVERAGE('Test Sample Data'!C253:V253)),ISERR(AVERAGE('Control Sample Data'!C253:V253))),"C",IF(COUNT('Test Sample Data'!C253:V253)&lt;2,"C",IF(OR(AND(AVERAGE('Test Sample Data'!C253:V253)&gt;=35,AVERAGE('Control Sample Data'!C253:V253)&gt;=35),AVERAGE('Test Sample Data'!C253:V253)="N/A",AVERAGE('Control Sample Data'!C253:V253)="N/A",COUNT('Test Sample Data'!C253:V253)&lt;2),"C",IF(AND(AVERAGE('Test Sample Data'!C253:V253)&gt;=30,AVERAGE('Control Sample Data'!C253:V253)&gt;=30,OR(H253&gt;=0.05,H253="N/A")),"B",IF(OR(AND(AVERAGE('Test Sample Data'!C253:V253)&gt;=30,AVERAGE('Control Sample Data'!C253:V253)&lt;=30),AND(AVERAGE('Test Sample Data'!C253:V253)&lt;=30,AVERAGE('Control Sample Data'!C253:V253)&gt;=30)),"A","OKAY")))))</f>
        <v>C</v>
      </c>
    </row>
    <row r="254" spans="1:10" x14ac:dyDescent="0.2">
      <c r="A254" s="76" t="str">
        <f>'Transcript table'!C254</f>
        <v>DLEU1-1</v>
      </c>
      <c r="B254" s="81" t="s">
        <v>300</v>
      </c>
      <c r="C254" s="78" t="e">
        <f ca="1">'Data pre-processing'!CK254</f>
        <v>#DIV/0!</v>
      </c>
      <c r="D254" s="78" t="e">
        <f ca="1">'Data pre-processing'!CL254</f>
        <v>#DIV/0!</v>
      </c>
      <c r="E254" s="79" t="e">
        <f t="shared" ca="1" si="16"/>
        <v>#DIV/0!</v>
      </c>
      <c r="F254" s="79" t="e">
        <f t="shared" ca="1" si="17"/>
        <v>#DIV/0!</v>
      </c>
      <c r="G254" s="78" t="e">
        <f t="shared" ca="1" si="18"/>
        <v>#DIV/0!</v>
      </c>
      <c r="H254" s="80" t="str">
        <f ca="1">IF(ISERROR(TTEST('Data pre-processing'!AU254:BN254,'Data pre-processing'!BQ254:CJ254,2,2)),"N/A",TTEST('Data pre-processing'!AU254:BN254,'Data pre-processing'!BQ254:CJ254,2,2))</f>
        <v>N/A</v>
      </c>
      <c r="I254" s="78" t="e">
        <f t="shared" ca="1" si="19"/>
        <v>#DIV/0!</v>
      </c>
      <c r="J254" s="19" t="str">
        <f>IF(OR(ISERR(AVERAGE('Test Sample Data'!C254:V254)),ISERR(AVERAGE('Control Sample Data'!C254:V254))),"C",IF(COUNT('Test Sample Data'!C254:V254)&lt;2,"C",IF(OR(AND(AVERAGE('Test Sample Data'!C254:V254)&gt;=35,AVERAGE('Control Sample Data'!C254:V254)&gt;=35),AVERAGE('Test Sample Data'!C254:V254)="N/A",AVERAGE('Control Sample Data'!C254:V254)="N/A",COUNT('Test Sample Data'!C254:V254)&lt;2),"C",IF(AND(AVERAGE('Test Sample Data'!C254:V254)&gt;=30,AVERAGE('Control Sample Data'!C254:V254)&gt;=30,OR(H254&gt;=0.05,H254="N/A")),"B",IF(OR(AND(AVERAGE('Test Sample Data'!C254:V254)&gt;=30,AVERAGE('Control Sample Data'!C254:V254)&lt;=30),AND(AVERAGE('Test Sample Data'!C254:V254)&lt;=30,AVERAGE('Control Sample Data'!C254:V254)&gt;=30)),"A","OKAY")))))</f>
        <v>C</v>
      </c>
    </row>
    <row r="255" spans="1:10" x14ac:dyDescent="0.2">
      <c r="A255" s="76" t="str">
        <f>'Transcript table'!C255</f>
        <v>DLEU1-2</v>
      </c>
      <c r="B255" s="81" t="s">
        <v>301</v>
      </c>
      <c r="C255" s="78" t="e">
        <f ca="1">'Data pre-processing'!CK255</f>
        <v>#DIV/0!</v>
      </c>
      <c r="D255" s="78" t="e">
        <f ca="1">'Data pre-processing'!CL255</f>
        <v>#DIV/0!</v>
      </c>
      <c r="E255" s="79" t="e">
        <f t="shared" ca="1" si="16"/>
        <v>#DIV/0!</v>
      </c>
      <c r="F255" s="79" t="e">
        <f t="shared" ca="1" si="17"/>
        <v>#DIV/0!</v>
      </c>
      <c r="G255" s="78" t="e">
        <f t="shared" ca="1" si="18"/>
        <v>#DIV/0!</v>
      </c>
      <c r="H255" s="80" t="str">
        <f ca="1">IF(ISERROR(TTEST('Data pre-processing'!AU255:BN255,'Data pre-processing'!BQ255:CJ255,2,2)),"N/A",TTEST('Data pre-processing'!AU255:BN255,'Data pre-processing'!BQ255:CJ255,2,2))</f>
        <v>N/A</v>
      </c>
      <c r="I255" s="78" t="e">
        <f t="shared" ca="1" si="19"/>
        <v>#DIV/0!</v>
      </c>
      <c r="J255" s="19" t="str">
        <f>IF(OR(ISERR(AVERAGE('Test Sample Data'!C255:V255)),ISERR(AVERAGE('Control Sample Data'!C255:V255))),"C",IF(COUNT('Test Sample Data'!C255:V255)&lt;2,"C",IF(OR(AND(AVERAGE('Test Sample Data'!C255:V255)&gt;=35,AVERAGE('Control Sample Data'!C255:V255)&gt;=35),AVERAGE('Test Sample Data'!C255:V255)="N/A",AVERAGE('Control Sample Data'!C255:V255)="N/A",COUNT('Test Sample Data'!C255:V255)&lt;2),"C",IF(AND(AVERAGE('Test Sample Data'!C255:V255)&gt;=30,AVERAGE('Control Sample Data'!C255:V255)&gt;=30,OR(H255&gt;=0.05,H255="N/A")),"B",IF(OR(AND(AVERAGE('Test Sample Data'!C255:V255)&gt;=30,AVERAGE('Control Sample Data'!C255:V255)&lt;=30),AND(AVERAGE('Test Sample Data'!C255:V255)&lt;=30,AVERAGE('Control Sample Data'!C255:V255)&gt;=30)),"A","OKAY")))))</f>
        <v>C</v>
      </c>
    </row>
    <row r="256" spans="1:10" x14ac:dyDescent="0.2">
      <c r="A256" s="76" t="str">
        <f>'Transcript table'!C256</f>
        <v>DNM3OS-1</v>
      </c>
      <c r="B256" s="81" t="s">
        <v>302</v>
      </c>
      <c r="C256" s="78" t="e">
        <f ca="1">'Data pre-processing'!CK256</f>
        <v>#DIV/0!</v>
      </c>
      <c r="D256" s="78" t="e">
        <f ca="1">'Data pre-processing'!CL256</f>
        <v>#DIV/0!</v>
      </c>
      <c r="E256" s="79" t="e">
        <f t="shared" ca="1" si="16"/>
        <v>#DIV/0!</v>
      </c>
      <c r="F256" s="79" t="e">
        <f t="shared" ca="1" si="17"/>
        <v>#DIV/0!</v>
      </c>
      <c r="G256" s="78" t="e">
        <f t="shared" ca="1" si="18"/>
        <v>#DIV/0!</v>
      </c>
      <c r="H256" s="80" t="str">
        <f ca="1">IF(ISERROR(TTEST('Data pre-processing'!AU256:BN256,'Data pre-processing'!BQ256:CJ256,2,2)),"N/A",TTEST('Data pre-processing'!AU256:BN256,'Data pre-processing'!BQ256:CJ256,2,2))</f>
        <v>N/A</v>
      </c>
      <c r="I256" s="78" t="e">
        <f t="shared" ca="1" si="19"/>
        <v>#DIV/0!</v>
      </c>
      <c r="J256" s="19" t="str">
        <f>IF(OR(ISERR(AVERAGE('Test Sample Data'!C256:V256)),ISERR(AVERAGE('Control Sample Data'!C256:V256))),"C",IF(COUNT('Test Sample Data'!C256:V256)&lt;2,"C",IF(OR(AND(AVERAGE('Test Sample Data'!C256:V256)&gt;=35,AVERAGE('Control Sample Data'!C256:V256)&gt;=35),AVERAGE('Test Sample Data'!C256:V256)="N/A",AVERAGE('Control Sample Data'!C256:V256)="N/A",COUNT('Test Sample Data'!C256:V256)&lt;2),"C",IF(AND(AVERAGE('Test Sample Data'!C256:V256)&gt;=30,AVERAGE('Control Sample Data'!C256:V256)&gt;=30,OR(H256&gt;=0.05,H256="N/A")),"B",IF(OR(AND(AVERAGE('Test Sample Data'!C256:V256)&gt;=30,AVERAGE('Control Sample Data'!C256:V256)&lt;=30),AND(AVERAGE('Test Sample Data'!C256:V256)&lt;=30,AVERAGE('Control Sample Data'!C256:V256)&gt;=30)),"A","OKAY")))))</f>
        <v>C</v>
      </c>
    </row>
    <row r="257" spans="1:10" x14ac:dyDescent="0.2">
      <c r="A257" s="76" t="str">
        <f>'Transcript table'!C257</f>
        <v>DNM3OS-2</v>
      </c>
      <c r="B257" s="81" t="s">
        <v>303</v>
      </c>
      <c r="C257" s="78" t="e">
        <f ca="1">'Data pre-processing'!CK257</f>
        <v>#DIV/0!</v>
      </c>
      <c r="D257" s="78" t="e">
        <f ca="1">'Data pre-processing'!CL257</f>
        <v>#DIV/0!</v>
      </c>
      <c r="E257" s="79" t="e">
        <f t="shared" ca="1" si="16"/>
        <v>#DIV/0!</v>
      </c>
      <c r="F257" s="79" t="e">
        <f t="shared" ca="1" si="17"/>
        <v>#DIV/0!</v>
      </c>
      <c r="G257" s="78" t="e">
        <f t="shared" ca="1" si="18"/>
        <v>#DIV/0!</v>
      </c>
      <c r="H257" s="80" t="str">
        <f ca="1">IF(ISERROR(TTEST('Data pre-processing'!AU257:BN257,'Data pre-processing'!BQ257:CJ257,2,2)),"N/A",TTEST('Data pre-processing'!AU257:BN257,'Data pre-processing'!BQ257:CJ257,2,2))</f>
        <v>N/A</v>
      </c>
      <c r="I257" s="78" t="e">
        <f t="shared" ca="1" si="19"/>
        <v>#DIV/0!</v>
      </c>
      <c r="J257" s="19" t="str">
        <f>IF(OR(ISERR(AVERAGE('Test Sample Data'!C257:V257)),ISERR(AVERAGE('Control Sample Data'!C257:V257))),"C",IF(COUNT('Test Sample Data'!C257:V257)&lt;2,"C",IF(OR(AND(AVERAGE('Test Sample Data'!C257:V257)&gt;=35,AVERAGE('Control Sample Data'!C257:V257)&gt;=35),AVERAGE('Test Sample Data'!C257:V257)="N/A",AVERAGE('Control Sample Data'!C257:V257)="N/A",COUNT('Test Sample Data'!C257:V257)&lt;2),"C",IF(AND(AVERAGE('Test Sample Data'!C257:V257)&gt;=30,AVERAGE('Control Sample Data'!C257:V257)&gt;=30,OR(H257&gt;=0.05,H257="N/A")),"B",IF(OR(AND(AVERAGE('Test Sample Data'!C257:V257)&gt;=30,AVERAGE('Control Sample Data'!C257:V257)&lt;=30),AND(AVERAGE('Test Sample Data'!C257:V257)&lt;=30,AVERAGE('Control Sample Data'!C257:V257)&gt;=30)),"A","OKAY")))))</f>
        <v>C</v>
      </c>
    </row>
    <row r="258" spans="1:10" x14ac:dyDescent="0.2">
      <c r="A258" s="76" t="str">
        <f>'Transcript table'!C258</f>
        <v>DPY19L2P2-1</v>
      </c>
      <c r="B258" s="81" t="s">
        <v>304</v>
      </c>
      <c r="C258" s="78" t="e">
        <f ca="1">'Data pre-processing'!CK258</f>
        <v>#DIV/0!</v>
      </c>
      <c r="D258" s="78" t="e">
        <f ca="1">'Data pre-processing'!CL258</f>
        <v>#DIV/0!</v>
      </c>
      <c r="E258" s="79" t="e">
        <f t="shared" ca="1" si="16"/>
        <v>#DIV/0!</v>
      </c>
      <c r="F258" s="79" t="e">
        <f t="shared" ca="1" si="17"/>
        <v>#DIV/0!</v>
      </c>
      <c r="G258" s="78" t="e">
        <f t="shared" ca="1" si="18"/>
        <v>#DIV/0!</v>
      </c>
      <c r="H258" s="80" t="str">
        <f ca="1">IF(ISERROR(TTEST('Data pre-processing'!AU258:BN258,'Data pre-processing'!BQ258:CJ258,2,2)),"N/A",TTEST('Data pre-processing'!AU258:BN258,'Data pre-processing'!BQ258:CJ258,2,2))</f>
        <v>N/A</v>
      </c>
      <c r="I258" s="78" t="e">
        <f t="shared" ca="1" si="19"/>
        <v>#DIV/0!</v>
      </c>
      <c r="J258" s="19" t="str">
        <f>IF(OR(ISERR(AVERAGE('Test Sample Data'!C258:V258)),ISERR(AVERAGE('Control Sample Data'!C258:V258))),"C",IF(COUNT('Test Sample Data'!C258:V258)&lt;2,"C",IF(OR(AND(AVERAGE('Test Sample Data'!C258:V258)&gt;=35,AVERAGE('Control Sample Data'!C258:V258)&gt;=35),AVERAGE('Test Sample Data'!C258:V258)="N/A",AVERAGE('Control Sample Data'!C258:V258)="N/A",COUNT('Test Sample Data'!C258:V258)&lt;2),"C",IF(AND(AVERAGE('Test Sample Data'!C258:V258)&gt;=30,AVERAGE('Control Sample Data'!C258:V258)&gt;=30,OR(H258&gt;=0.05,H258="N/A")),"B",IF(OR(AND(AVERAGE('Test Sample Data'!C258:V258)&gt;=30,AVERAGE('Control Sample Data'!C258:V258)&lt;=30),AND(AVERAGE('Test Sample Data'!C258:V258)&lt;=30,AVERAGE('Control Sample Data'!C258:V258)&gt;=30)),"A","OKAY")))))</f>
        <v>C</v>
      </c>
    </row>
    <row r="259" spans="1:10" x14ac:dyDescent="0.2">
      <c r="A259" s="76" t="str">
        <f>'Transcript table'!C259</f>
        <v>DPY19L2P2-2</v>
      </c>
      <c r="B259" s="81" t="s">
        <v>305</v>
      </c>
      <c r="C259" s="78" t="e">
        <f ca="1">'Data pre-processing'!CK259</f>
        <v>#DIV/0!</v>
      </c>
      <c r="D259" s="78" t="e">
        <f ca="1">'Data pre-processing'!CL259</f>
        <v>#DIV/0!</v>
      </c>
      <c r="E259" s="79" t="e">
        <f t="shared" ca="1" si="16"/>
        <v>#DIV/0!</v>
      </c>
      <c r="F259" s="79" t="e">
        <f t="shared" ca="1" si="17"/>
        <v>#DIV/0!</v>
      </c>
      <c r="G259" s="78" t="e">
        <f t="shared" ca="1" si="18"/>
        <v>#DIV/0!</v>
      </c>
      <c r="H259" s="80" t="str">
        <f ca="1">IF(ISERROR(TTEST('Data pre-processing'!AU259:BN259,'Data pre-processing'!BQ259:CJ259,2,2)),"N/A",TTEST('Data pre-processing'!AU259:BN259,'Data pre-processing'!BQ259:CJ259,2,2))</f>
        <v>N/A</v>
      </c>
      <c r="I259" s="78" t="e">
        <f t="shared" ca="1" si="19"/>
        <v>#DIV/0!</v>
      </c>
      <c r="J259" s="19" t="str">
        <f>IF(OR(ISERR(AVERAGE('Test Sample Data'!C259:V259)),ISERR(AVERAGE('Control Sample Data'!C259:V259))),"C",IF(COUNT('Test Sample Data'!C259:V259)&lt;2,"C",IF(OR(AND(AVERAGE('Test Sample Data'!C259:V259)&gt;=35,AVERAGE('Control Sample Data'!C259:V259)&gt;=35),AVERAGE('Test Sample Data'!C259:V259)="N/A",AVERAGE('Control Sample Data'!C259:V259)="N/A",COUNT('Test Sample Data'!C259:V259)&lt;2),"C",IF(AND(AVERAGE('Test Sample Data'!C259:V259)&gt;=30,AVERAGE('Control Sample Data'!C259:V259)&gt;=30,OR(H259&gt;=0.05,H259="N/A")),"B",IF(OR(AND(AVERAGE('Test Sample Data'!C259:V259)&gt;=30,AVERAGE('Control Sample Data'!C259:V259)&lt;=30),AND(AVERAGE('Test Sample Data'!C259:V259)&lt;=30,AVERAGE('Control Sample Data'!C259:V259)&gt;=30)),"A","OKAY")))))</f>
        <v>C</v>
      </c>
    </row>
    <row r="260" spans="1:10" x14ac:dyDescent="0.2">
      <c r="A260" s="76" t="str">
        <f>'Transcript table'!C260</f>
        <v>DSCAM-AS1-1</v>
      </c>
      <c r="B260" s="81" t="s">
        <v>306</v>
      </c>
      <c r="C260" s="78" t="e">
        <f ca="1">'Data pre-processing'!CK260</f>
        <v>#DIV/0!</v>
      </c>
      <c r="D260" s="78" t="e">
        <f ca="1">'Data pre-processing'!CL260</f>
        <v>#DIV/0!</v>
      </c>
      <c r="E260" s="79" t="e">
        <f t="shared" ca="1" si="16"/>
        <v>#DIV/0!</v>
      </c>
      <c r="F260" s="79" t="e">
        <f t="shared" ca="1" si="17"/>
        <v>#DIV/0!</v>
      </c>
      <c r="G260" s="78" t="e">
        <f t="shared" ca="1" si="18"/>
        <v>#DIV/0!</v>
      </c>
      <c r="H260" s="80" t="str">
        <f ca="1">IF(ISERROR(TTEST('Data pre-processing'!AU260:BN260,'Data pre-processing'!BQ260:CJ260,2,2)),"N/A",TTEST('Data pre-processing'!AU260:BN260,'Data pre-processing'!BQ260:CJ260,2,2))</f>
        <v>N/A</v>
      </c>
      <c r="I260" s="78" t="e">
        <f t="shared" ca="1" si="19"/>
        <v>#DIV/0!</v>
      </c>
      <c r="J260" s="19" t="str">
        <f>IF(OR(ISERR(AVERAGE('Test Sample Data'!C260:V260)),ISERR(AVERAGE('Control Sample Data'!C260:V260))),"C",IF(COUNT('Test Sample Data'!C260:V260)&lt;2,"C",IF(OR(AND(AVERAGE('Test Sample Data'!C260:V260)&gt;=35,AVERAGE('Control Sample Data'!C260:V260)&gt;=35),AVERAGE('Test Sample Data'!C260:V260)="N/A",AVERAGE('Control Sample Data'!C260:V260)="N/A",COUNT('Test Sample Data'!C260:V260)&lt;2),"C",IF(AND(AVERAGE('Test Sample Data'!C260:V260)&gt;=30,AVERAGE('Control Sample Data'!C260:V260)&gt;=30,OR(H260&gt;=0.05,H260="N/A")),"B",IF(OR(AND(AVERAGE('Test Sample Data'!C260:V260)&gt;=30,AVERAGE('Control Sample Data'!C260:V260)&lt;=30),AND(AVERAGE('Test Sample Data'!C260:V260)&lt;=30,AVERAGE('Control Sample Data'!C260:V260)&gt;=30)),"A","OKAY")))))</f>
        <v>C</v>
      </c>
    </row>
    <row r="261" spans="1:10" x14ac:dyDescent="0.2">
      <c r="A261" s="76" t="str">
        <f>'Transcript table'!C261</f>
        <v>DSCAM-AS1-2</v>
      </c>
      <c r="B261" s="81" t="s">
        <v>307</v>
      </c>
      <c r="C261" s="78" t="e">
        <f ca="1">'Data pre-processing'!CK261</f>
        <v>#DIV/0!</v>
      </c>
      <c r="D261" s="78" t="e">
        <f ca="1">'Data pre-processing'!CL261</f>
        <v>#DIV/0!</v>
      </c>
      <c r="E261" s="79" t="e">
        <f t="shared" ca="1" si="16"/>
        <v>#DIV/0!</v>
      </c>
      <c r="F261" s="79" t="e">
        <f t="shared" ca="1" si="17"/>
        <v>#DIV/0!</v>
      </c>
      <c r="G261" s="78" t="e">
        <f t="shared" ca="1" si="18"/>
        <v>#DIV/0!</v>
      </c>
      <c r="H261" s="80" t="str">
        <f ca="1">IF(ISERROR(TTEST('Data pre-processing'!AU261:BN261,'Data pre-processing'!BQ261:CJ261,2,2)),"N/A",TTEST('Data pre-processing'!AU261:BN261,'Data pre-processing'!BQ261:CJ261,2,2))</f>
        <v>N/A</v>
      </c>
      <c r="I261" s="78" t="e">
        <f t="shared" ca="1" si="19"/>
        <v>#DIV/0!</v>
      </c>
      <c r="J261" s="19" t="str">
        <f>IF(OR(ISERR(AVERAGE('Test Sample Data'!C261:V261)),ISERR(AVERAGE('Control Sample Data'!C261:V261))),"C",IF(COUNT('Test Sample Data'!C261:V261)&lt;2,"C",IF(OR(AND(AVERAGE('Test Sample Data'!C261:V261)&gt;=35,AVERAGE('Control Sample Data'!C261:V261)&gt;=35),AVERAGE('Test Sample Data'!C261:V261)="N/A",AVERAGE('Control Sample Data'!C261:V261)="N/A",COUNT('Test Sample Data'!C261:V261)&lt;2),"C",IF(AND(AVERAGE('Test Sample Data'!C261:V261)&gt;=30,AVERAGE('Control Sample Data'!C261:V261)&gt;=30,OR(H261&gt;=0.05,H261="N/A")),"B",IF(OR(AND(AVERAGE('Test Sample Data'!C261:V261)&gt;=30,AVERAGE('Control Sample Data'!C261:V261)&lt;=30),AND(AVERAGE('Test Sample Data'!C261:V261)&lt;=30,AVERAGE('Control Sample Data'!C261:V261)&gt;=30)),"A","OKAY")))))</f>
        <v>C</v>
      </c>
    </row>
    <row r="262" spans="1:10" x14ac:dyDescent="0.2">
      <c r="A262" s="76" t="str">
        <f>'Transcript table'!C262</f>
        <v>FLG-AS1-1</v>
      </c>
      <c r="B262" s="81" t="s">
        <v>308</v>
      </c>
      <c r="C262" s="78" t="e">
        <f ca="1">'Data pre-processing'!CK262</f>
        <v>#DIV/0!</v>
      </c>
      <c r="D262" s="78" t="e">
        <f ca="1">'Data pre-processing'!CL262</f>
        <v>#DIV/0!</v>
      </c>
      <c r="E262" s="79" t="e">
        <f t="shared" ca="1" si="16"/>
        <v>#DIV/0!</v>
      </c>
      <c r="F262" s="79" t="e">
        <f t="shared" ca="1" si="17"/>
        <v>#DIV/0!</v>
      </c>
      <c r="G262" s="78" t="e">
        <f t="shared" ca="1" si="18"/>
        <v>#DIV/0!</v>
      </c>
      <c r="H262" s="80" t="str">
        <f ca="1">IF(ISERROR(TTEST('Data pre-processing'!AU262:BN262,'Data pre-processing'!BQ262:CJ262,2,2)),"N/A",TTEST('Data pre-processing'!AU262:BN262,'Data pre-processing'!BQ262:CJ262,2,2))</f>
        <v>N/A</v>
      </c>
      <c r="I262" s="78" t="e">
        <f t="shared" ca="1" si="19"/>
        <v>#DIV/0!</v>
      </c>
      <c r="J262" s="19" t="str">
        <f>IF(OR(ISERR(AVERAGE('Test Sample Data'!C262:V262)),ISERR(AVERAGE('Control Sample Data'!C262:V262))),"C",IF(COUNT('Test Sample Data'!C262:V262)&lt;2,"C",IF(OR(AND(AVERAGE('Test Sample Data'!C262:V262)&gt;=35,AVERAGE('Control Sample Data'!C262:V262)&gt;=35),AVERAGE('Test Sample Data'!C262:V262)="N/A",AVERAGE('Control Sample Data'!C262:V262)="N/A",COUNT('Test Sample Data'!C262:V262)&lt;2),"C",IF(AND(AVERAGE('Test Sample Data'!C262:V262)&gt;=30,AVERAGE('Control Sample Data'!C262:V262)&gt;=30,OR(H262&gt;=0.05,H262="N/A")),"B",IF(OR(AND(AVERAGE('Test Sample Data'!C262:V262)&gt;=30,AVERAGE('Control Sample Data'!C262:V262)&lt;=30),AND(AVERAGE('Test Sample Data'!C262:V262)&lt;=30,AVERAGE('Control Sample Data'!C262:V262)&gt;=30)),"A","OKAY")))))</f>
        <v>C</v>
      </c>
    </row>
    <row r="263" spans="1:10" x14ac:dyDescent="0.2">
      <c r="A263" s="76" t="str">
        <f>'Transcript table'!C263</f>
        <v>FLG-AS1-2</v>
      </c>
      <c r="B263" s="81" t="s">
        <v>309</v>
      </c>
      <c r="C263" s="78" t="e">
        <f ca="1">'Data pre-processing'!CK263</f>
        <v>#DIV/0!</v>
      </c>
      <c r="D263" s="78" t="e">
        <f ca="1">'Data pre-processing'!CL263</f>
        <v>#DIV/0!</v>
      </c>
      <c r="E263" s="79" t="e">
        <f t="shared" ca="1" si="16"/>
        <v>#DIV/0!</v>
      </c>
      <c r="F263" s="79" t="e">
        <f t="shared" ca="1" si="17"/>
        <v>#DIV/0!</v>
      </c>
      <c r="G263" s="78" t="e">
        <f t="shared" ca="1" si="18"/>
        <v>#DIV/0!</v>
      </c>
      <c r="H263" s="80" t="str">
        <f ca="1">IF(ISERROR(TTEST('Data pre-processing'!AU263:BN263,'Data pre-processing'!BQ263:CJ263,2,2)),"N/A",TTEST('Data pre-processing'!AU263:BN263,'Data pre-processing'!BQ263:CJ263,2,2))</f>
        <v>N/A</v>
      </c>
      <c r="I263" s="78" t="e">
        <f t="shared" ca="1" si="19"/>
        <v>#DIV/0!</v>
      </c>
      <c r="J263" s="19" t="str">
        <f>IF(OR(ISERR(AVERAGE('Test Sample Data'!C263:V263)),ISERR(AVERAGE('Control Sample Data'!C263:V263))),"C",IF(COUNT('Test Sample Data'!C263:V263)&lt;2,"C",IF(OR(AND(AVERAGE('Test Sample Data'!C263:V263)&gt;=35,AVERAGE('Control Sample Data'!C263:V263)&gt;=35),AVERAGE('Test Sample Data'!C263:V263)="N/A",AVERAGE('Control Sample Data'!C263:V263)="N/A",COUNT('Test Sample Data'!C263:V263)&lt;2),"C",IF(AND(AVERAGE('Test Sample Data'!C263:V263)&gt;=30,AVERAGE('Control Sample Data'!C263:V263)&gt;=30,OR(H263&gt;=0.05,H263="N/A")),"B",IF(OR(AND(AVERAGE('Test Sample Data'!C263:V263)&gt;=30,AVERAGE('Control Sample Data'!C263:V263)&lt;=30),AND(AVERAGE('Test Sample Data'!C263:V263)&lt;=30,AVERAGE('Control Sample Data'!C263:V263)&gt;=30)),"A","OKAY")))))</f>
        <v>C</v>
      </c>
    </row>
    <row r="264" spans="1:10" x14ac:dyDescent="0.2">
      <c r="A264" s="76" t="str">
        <f>'Transcript table'!C264</f>
        <v>FMR4</v>
      </c>
      <c r="B264" s="81" t="s">
        <v>310</v>
      </c>
      <c r="C264" s="78" t="e">
        <f ca="1">'Data pre-processing'!CK264</f>
        <v>#DIV/0!</v>
      </c>
      <c r="D264" s="78" t="e">
        <f ca="1">'Data pre-processing'!CL264</f>
        <v>#DIV/0!</v>
      </c>
      <c r="E264" s="79" t="e">
        <f t="shared" ca="1" si="16"/>
        <v>#DIV/0!</v>
      </c>
      <c r="F264" s="79" t="e">
        <f t="shared" ca="1" si="17"/>
        <v>#DIV/0!</v>
      </c>
      <c r="G264" s="78" t="e">
        <f t="shared" ca="1" si="18"/>
        <v>#DIV/0!</v>
      </c>
      <c r="H264" s="80" t="str">
        <f ca="1">IF(ISERROR(TTEST('Data pre-processing'!AU264:BN264,'Data pre-processing'!BQ264:CJ264,2,2)),"N/A",TTEST('Data pre-processing'!AU264:BN264,'Data pre-processing'!BQ264:CJ264,2,2))</f>
        <v>N/A</v>
      </c>
      <c r="I264" s="78" t="e">
        <f t="shared" ca="1" si="19"/>
        <v>#DIV/0!</v>
      </c>
      <c r="J264" s="19" t="str">
        <f>IF(OR(ISERR(AVERAGE('Test Sample Data'!C264:V264)),ISERR(AVERAGE('Control Sample Data'!C264:V264))),"C",IF(COUNT('Test Sample Data'!C264:V264)&lt;2,"C",IF(OR(AND(AVERAGE('Test Sample Data'!C264:V264)&gt;=35,AVERAGE('Control Sample Data'!C264:V264)&gt;=35),AVERAGE('Test Sample Data'!C264:V264)="N/A",AVERAGE('Control Sample Data'!C264:V264)="N/A",COUNT('Test Sample Data'!C264:V264)&lt;2),"C",IF(AND(AVERAGE('Test Sample Data'!C264:V264)&gt;=30,AVERAGE('Control Sample Data'!C264:V264)&gt;=30,OR(H264&gt;=0.05,H264="N/A")),"B",IF(OR(AND(AVERAGE('Test Sample Data'!C264:V264)&gt;=30,AVERAGE('Control Sample Data'!C264:V264)&lt;=30),AND(AVERAGE('Test Sample Data'!C264:V264)&lt;=30,AVERAGE('Control Sample Data'!C264:V264)&gt;=30)),"A","OKAY")))))</f>
        <v>C</v>
      </c>
    </row>
    <row r="265" spans="1:10" x14ac:dyDescent="0.2">
      <c r="A265" s="76" t="str">
        <f>'Transcript table'!C265</f>
        <v>GACAT1-1</v>
      </c>
      <c r="B265" s="81" t="s">
        <v>311</v>
      </c>
      <c r="C265" s="78" t="e">
        <f ca="1">'Data pre-processing'!CK265</f>
        <v>#DIV/0!</v>
      </c>
      <c r="D265" s="78" t="e">
        <f ca="1">'Data pre-processing'!CL265</f>
        <v>#DIV/0!</v>
      </c>
      <c r="E265" s="79" t="e">
        <f t="shared" ca="1" si="16"/>
        <v>#DIV/0!</v>
      </c>
      <c r="F265" s="79" t="e">
        <f t="shared" ca="1" si="17"/>
        <v>#DIV/0!</v>
      </c>
      <c r="G265" s="78" t="e">
        <f t="shared" ca="1" si="18"/>
        <v>#DIV/0!</v>
      </c>
      <c r="H265" s="80" t="str">
        <f ca="1">IF(ISERROR(TTEST('Data pre-processing'!AU265:BN265,'Data pre-processing'!BQ265:CJ265,2,2)),"N/A",TTEST('Data pre-processing'!AU265:BN265,'Data pre-processing'!BQ265:CJ265,2,2))</f>
        <v>N/A</v>
      </c>
      <c r="I265" s="78" t="e">
        <f t="shared" ca="1" si="19"/>
        <v>#DIV/0!</v>
      </c>
      <c r="J265" s="19" t="str">
        <f>IF(OR(ISERR(AVERAGE('Test Sample Data'!C265:V265)),ISERR(AVERAGE('Control Sample Data'!C265:V265))),"C",IF(COUNT('Test Sample Data'!C265:V265)&lt;2,"C",IF(OR(AND(AVERAGE('Test Sample Data'!C265:V265)&gt;=35,AVERAGE('Control Sample Data'!C265:V265)&gt;=35),AVERAGE('Test Sample Data'!C265:V265)="N/A",AVERAGE('Control Sample Data'!C265:V265)="N/A",COUNT('Test Sample Data'!C265:V265)&lt;2),"C",IF(AND(AVERAGE('Test Sample Data'!C265:V265)&gt;=30,AVERAGE('Control Sample Data'!C265:V265)&gt;=30,OR(H265&gt;=0.05,H265="N/A")),"B",IF(OR(AND(AVERAGE('Test Sample Data'!C265:V265)&gt;=30,AVERAGE('Control Sample Data'!C265:V265)&lt;=30),AND(AVERAGE('Test Sample Data'!C265:V265)&lt;=30,AVERAGE('Control Sample Data'!C265:V265)&gt;=30)),"A","OKAY")))))</f>
        <v>C</v>
      </c>
    </row>
    <row r="266" spans="1:10" x14ac:dyDescent="0.2">
      <c r="A266" s="76" t="str">
        <f>'Transcript table'!C266</f>
        <v>GACAT1-2</v>
      </c>
      <c r="B266" s="81" t="s">
        <v>312</v>
      </c>
      <c r="C266" s="78" t="e">
        <f ca="1">'Data pre-processing'!CK266</f>
        <v>#DIV/0!</v>
      </c>
      <c r="D266" s="78" t="e">
        <f ca="1">'Data pre-processing'!CL266</f>
        <v>#DIV/0!</v>
      </c>
      <c r="E266" s="79" t="e">
        <f t="shared" ca="1" si="16"/>
        <v>#DIV/0!</v>
      </c>
      <c r="F266" s="79" t="e">
        <f t="shared" ca="1" si="17"/>
        <v>#DIV/0!</v>
      </c>
      <c r="G266" s="78" t="e">
        <f t="shared" ca="1" si="18"/>
        <v>#DIV/0!</v>
      </c>
      <c r="H266" s="80" t="str">
        <f ca="1">IF(ISERROR(TTEST('Data pre-processing'!AU266:BN266,'Data pre-processing'!BQ266:CJ266,2,2)),"N/A",TTEST('Data pre-processing'!AU266:BN266,'Data pre-processing'!BQ266:CJ266,2,2))</f>
        <v>N/A</v>
      </c>
      <c r="I266" s="78" t="e">
        <f t="shared" ca="1" si="19"/>
        <v>#DIV/0!</v>
      </c>
      <c r="J266" s="19" t="str">
        <f>IF(OR(ISERR(AVERAGE('Test Sample Data'!C266:V266)),ISERR(AVERAGE('Control Sample Data'!C266:V266))),"C",IF(COUNT('Test Sample Data'!C266:V266)&lt;2,"C",IF(OR(AND(AVERAGE('Test Sample Data'!C266:V266)&gt;=35,AVERAGE('Control Sample Data'!C266:V266)&gt;=35),AVERAGE('Test Sample Data'!C266:V266)="N/A",AVERAGE('Control Sample Data'!C266:V266)="N/A",COUNT('Test Sample Data'!C266:V266)&lt;2),"C",IF(AND(AVERAGE('Test Sample Data'!C266:V266)&gt;=30,AVERAGE('Control Sample Data'!C266:V266)&gt;=30,OR(H266&gt;=0.05,H266="N/A")),"B",IF(OR(AND(AVERAGE('Test Sample Data'!C266:V266)&gt;=30,AVERAGE('Control Sample Data'!C266:V266)&lt;=30),AND(AVERAGE('Test Sample Data'!C266:V266)&lt;=30,AVERAGE('Control Sample Data'!C266:V266)&gt;=30)),"A","OKAY")))))</f>
        <v>C</v>
      </c>
    </row>
    <row r="267" spans="1:10" x14ac:dyDescent="0.2">
      <c r="A267" s="76" t="str">
        <f>'Transcript table'!C267</f>
        <v>GAPLINC-1</v>
      </c>
      <c r="B267" s="81" t="s">
        <v>313</v>
      </c>
      <c r="C267" s="78" t="e">
        <f ca="1">'Data pre-processing'!CK267</f>
        <v>#DIV/0!</v>
      </c>
      <c r="D267" s="78" t="e">
        <f ca="1">'Data pre-processing'!CL267</f>
        <v>#DIV/0!</v>
      </c>
      <c r="E267" s="79" t="e">
        <f t="shared" ca="1" si="16"/>
        <v>#DIV/0!</v>
      </c>
      <c r="F267" s="79" t="e">
        <f t="shared" ca="1" si="17"/>
        <v>#DIV/0!</v>
      </c>
      <c r="G267" s="78" t="e">
        <f t="shared" ca="1" si="18"/>
        <v>#DIV/0!</v>
      </c>
      <c r="H267" s="80" t="str">
        <f ca="1">IF(ISERROR(TTEST('Data pre-processing'!AU267:BN267,'Data pre-processing'!BQ267:CJ267,2,2)),"N/A",TTEST('Data pre-processing'!AU267:BN267,'Data pre-processing'!BQ267:CJ267,2,2))</f>
        <v>N/A</v>
      </c>
      <c r="I267" s="78" t="e">
        <f t="shared" ca="1" si="19"/>
        <v>#DIV/0!</v>
      </c>
      <c r="J267" s="19" t="str">
        <f>IF(OR(ISERR(AVERAGE('Test Sample Data'!C267:V267)),ISERR(AVERAGE('Control Sample Data'!C267:V267))),"C",IF(COUNT('Test Sample Data'!C267:V267)&lt;2,"C",IF(OR(AND(AVERAGE('Test Sample Data'!C267:V267)&gt;=35,AVERAGE('Control Sample Data'!C267:V267)&gt;=35),AVERAGE('Test Sample Data'!C267:V267)="N/A",AVERAGE('Control Sample Data'!C267:V267)="N/A",COUNT('Test Sample Data'!C267:V267)&lt;2),"C",IF(AND(AVERAGE('Test Sample Data'!C267:V267)&gt;=30,AVERAGE('Control Sample Data'!C267:V267)&gt;=30,OR(H267&gt;=0.05,H267="N/A")),"B",IF(OR(AND(AVERAGE('Test Sample Data'!C267:V267)&gt;=30,AVERAGE('Control Sample Data'!C267:V267)&lt;=30),AND(AVERAGE('Test Sample Data'!C267:V267)&lt;=30,AVERAGE('Control Sample Data'!C267:V267)&gt;=30)),"A","OKAY")))))</f>
        <v>C</v>
      </c>
    </row>
    <row r="268" spans="1:10" x14ac:dyDescent="0.2">
      <c r="A268" s="76" t="str">
        <f>'Transcript table'!C268</f>
        <v>GAPLINC-2</v>
      </c>
      <c r="B268" s="81" t="s">
        <v>314</v>
      </c>
      <c r="C268" s="78" t="e">
        <f ca="1">'Data pre-processing'!CK268</f>
        <v>#DIV/0!</v>
      </c>
      <c r="D268" s="78" t="e">
        <f ca="1">'Data pre-processing'!CL268</f>
        <v>#DIV/0!</v>
      </c>
      <c r="E268" s="79" t="e">
        <f t="shared" ca="1" si="16"/>
        <v>#DIV/0!</v>
      </c>
      <c r="F268" s="79" t="e">
        <f t="shared" ca="1" si="17"/>
        <v>#DIV/0!</v>
      </c>
      <c r="G268" s="78" t="e">
        <f t="shared" ca="1" si="18"/>
        <v>#DIV/0!</v>
      </c>
      <c r="H268" s="80" t="str">
        <f ca="1">IF(ISERROR(TTEST('Data pre-processing'!AU268:BN268,'Data pre-processing'!BQ268:CJ268,2,2)),"N/A",TTEST('Data pre-processing'!AU268:BN268,'Data pre-processing'!BQ268:CJ268,2,2))</f>
        <v>N/A</v>
      </c>
      <c r="I268" s="78" t="e">
        <f t="shared" ca="1" si="19"/>
        <v>#DIV/0!</v>
      </c>
      <c r="J268" s="19" t="str">
        <f>IF(OR(ISERR(AVERAGE('Test Sample Data'!C268:V268)),ISERR(AVERAGE('Control Sample Data'!C268:V268))),"C",IF(COUNT('Test Sample Data'!C268:V268)&lt;2,"C",IF(OR(AND(AVERAGE('Test Sample Data'!C268:V268)&gt;=35,AVERAGE('Control Sample Data'!C268:V268)&gt;=35),AVERAGE('Test Sample Data'!C268:V268)="N/A",AVERAGE('Control Sample Data'!C268:V268)="N/A",COUNT('Test Sample Data'!C268:V268)&lt;2),"C",IF(AND(AVERAGE('Test Sample Data'!C268:V268)&gt;=30,AVERAGE('Control Sample Data'!C268:V268)&gt;=30,OR(H268&gt;=0.05,H268="N/A")),"B",IF(OR(AND(AVERAGE('Test Sample Data'!C268:V268)&gt;=30,AVERAGE('Control Sample Data'!C268:V268)&lt;=30),AND(AVERAGE('Test Sample Data'!C268:V268)&lt;=30,AVERAGE('Control Sample Data'!C268:V268)&gt;=30)),"A","OKAY")))))</f>
        <v>C</v>
      </c>
    </row>
    <row r="269" spans="1:10" x14ac:dyDescent="0.2">
      <c r="A269" s="76" t="str">
        <f>'Transcript table'!C269</f>
        <v>GATA3-AS1-1</v>
      </c>
      <c r="B269" s="81" t="s">
        <v>315</v>
      </c>
      <c r="C269" s="78" t="e">
        <f ca="1">'Data pre-processing'!CK269</f>
        <v>#DIV/0!</v>
      </c>
      <c r="D269" s="78" t="e">
        <f ca="1">'Data pre-processing'!CL269</f>
        <v>#DIV/0!</v>
      </c>
      <c r="E269" s="79" t="e">
        <f t="shared" ca="1" si="16"/>
        <v>#DIV/0!</v>
      </c>
      <c r="F269" s="79" t="e">
        <f t="shared" ca="1" si="17"/>
        <v>#DIV/0!</v>
      </c>
      <c r="G269" s="78" t="e">
        <f t="shared" ca="1" si="18"/>
        <v>#DIV/0!</v>
      </c>
      <c r="H269" s="80" t="str">
        <f ca="1">IF(ISERROR(TTEST('Data pre-processing'!AU269:BN269,'Data pre-processing'!BQ269:CJ269,2,2)),"N/A",TTEST('Data pre-processing'!AU269:BN269,'Data pre-processing'!BQ269:CJ269,2,2))</f>
        <v>N/A</v>
      </c>
      <c r="I269" s="78" t="e">
        <f t="shared" ca="1" si="19"/>
        <v>#DIV/0!</v>
      </c>
      <c r="J269" s="19" t="str">
        <f>IF(OR(ISERR(AVERAGE('Test Sample Data'!C269:V269)),ISERR(AVERAGE('Control Sample Data'!C269:V269))),"C",IF(COUNT('Test Sample Data'!C269:V269)&lt;2,"C",IF(OR(AND(AVERAGE('Test Sample Data'!C269:V269)&gt;=35,AVERAGE('Control Sample Data'!C269:V269)&gt;=35),AVERAGE('Test Sample Data'!C269:V269)="N/A",AVERAGE('Control Sample Data'!C269:V269)="N/A",COUNT('Test Sample Data'!C269:V269)&lt;2),"C",IF(AND(AVERAGE('Test Sample Data'!C269:V269)&gt;=30,AVERAGE('Control Sample Data'!C269:V269)&gt;=30,OR(H269&gt;=0.05,H269="N/A")),"B",IF(OR(AND(AVERAGE('Test Sample Data'!C269:V269)&gt;=30,AVERAGE('Control Sample Data'!C269:V269)&lt;=30),AND(AVERAGE('Test Sample Data'!C269:V269)&lt;=30,AVERAGE('Control Sample Data'!C269:V269)&gt;=30)),"A","OKAY")))))</f>
        <v>C</v>
      </c>
    </row>
    <row r="270" spans="1:10" x14ac:dyDescent="0.2">
      <c r="A270" s="76" t="str">
        <f>'Transcript table'!C270</f>
        <v>GATA3-AS1-2</v>
      </c>
      <c r="B270" s="81" t="s">
        <v>316</v>
      </c>
      <c r="C270" s="78" t="e">
        <f ca="1">'Data pre-processing'!CK270</f>
        <v>#DIV/0!</v>
      </c>
      <c r="D270" s="78" t="e">
        <f ca="1">'Data pre-processing'!CL270</f>
        <v>#DIV/0!</v>
      </c>
      <c r="E270" s="79" t="e">
        <f t="shared" ca="1" si="16"/>
        <v>#DIV/0!</v>
      </c>
      <c r="F270" s="79" t="e">
        <f t="shared" ca="1" si="17"/>
        <v>#DIV/0!</v>
      </c>
      <c r="G270" s="78" t="e">
        <f t="shared" ca="1" si="18"/>
        <v>#DIV/0!</v>
      </c>
      <c r="H270" s="80" t="str">
        <f ca="1">IF(ISERROR(TTEST('Data pre-processing'!AU270:BN270,'Data pre-processing'!BQ270:CJ270,2,2)),"N/A",TTEST('Data pre-processing'!AU270:BN270,'Data pre-processing'!BQ270:CJ270,2,2))</f>
        <v>N/A</v>
      </c>
      <c r="I270" s="78" t="e">
        <f t="shared" ca="1" si="19"/>
        <v>#DIV/0!</v>
      </c>
      <c r="J270" s="19" t="str">
        <f>IF(OR(ISERR(AVERAGE('Test Sample Data'!C270:V270)),ISERR(AVERAGE('Control Sample Data'!C270:V270))),"C",IF(COUNT('Test Sample Data'!C270:V270)&lt;2,"C",IF(OR(AND(AVERAGE('Test Sample Data'!C270:V270)&gt;=35,AVERAGE('Control Sample Data'!C270:V270)&gt;=35),AVERAGE('Test Sample Data'!C270:V270)="N/A",AVERAGE('Control Sample Data'!C270:V270)="N/A",COUNT('Test Sample Data'!C270:V270)&lt;2),"C",IF(AND(AVERAGE('Test Sample Data'!C270:V270)&gt;=30,AVERAGE('Control Sample Data'!C270:V270)&gt;=30,OR(H270&gt;=0.05,H270="N/A")),"B",IF(OR(AND(AVERAGE('Test Sample Data'!C270:V270)&gt;=30,AVERAGE('Control Sample Data'!C270:V270)&lt;=30),AND(AVERAGE('Test Sample Data'!C270:V270)&lt;=30,AVERAGE('Control Sample Data'!C270:V270)&gt;=30)),"A","OKAY")))))</f>
        <v>C</v>
      </c>
    </row>
    <row r="271" spans="1:10" x14ac:dyDescent="0.2">
      <c r="A271" s="76" t="str">
        <f>'Transcript table'!C271</f>
        <v>GATA3-AS1-3</v>
      </c>
      <c r="B271" s="81" t="s">
        <v>317</v>
      </c>
      <c r="C271" s="78" t="e">
        <f ca="1">'Data pre-processing'!CK271</f>
        <v>#DIV/0!</v>
      </c>
      <c r="D271" s="78" t="e">
        <f ca="1">'Data pre-processing'!CL271</f>
        <v>#DIV/0!</v>
      </c>
      <c r="E271" s="79" t="e">
        <f t="shared" ca="1" si="16"/>
        <v>#DIV/0!</v>
      </c>
      <c r="F271" s="79" t="e">
        <f t="shared" ca="1" si="17"/>
        <v>#DIV/0!</v>
      </c>
      <c r="G271" s="78" t="e">
        <f t="shared" ca="1" si="18"/>
        <v>#DIV/0!</v>
      </c>
      <c r="H271" s="80" t="str">
        <f ca="1">IF(ISERROR(TTEST('Data pre-processing'!AU271:BN271,'Data pre-processing'!BQ271:CJ271,2,2)),"N/A",TTEST('Data pre-processing'!AU271:BN271,'Data pre-processing'!BQ271:CJ271,2,2))</f>
        <v>N/A</v>
      </c>
      <c r="I271" s="78" t="e">
        <f t="shared" ca="1" si="19"/>
        <v>#DIV/0!</v>
      </c>
      <c r="J271" s="19" t="str">
        <f>IF(OR(ISERR(AVERAGE('Test Sample Data'!C271:V271)),ISERR(AVERAGE('Control Sample Data'!C271:V271))),"C",IF(COUNT('Test Sample Data'!C271:V271)&lt;2,"C",IF(OR(AND(AVERAGE('Test Sample Data'!C271:V271)&gt;=35,AVERAGE('Control Sample Data'!C271:V271)&gt;=35),AVERAGE('Test Sample Data'!C271:V271)="N/A",AVERAGE('Control Sample Data'!C271:V271)="N/A",COUNT('Test Sample Data'!C271:V271)&lt;2),"C",IF(AND(AVERAGE('Test Sample Data'!C271:V271)&gt;=30,AVERAGE('Control Sample Data'!C271:V271)&gt;=30,OR(H271&gt;=0.05,H271="N/A")),"B",IF(OR(AND(AVERAGE('Test Sample Data'!C271:V271)&gt;=30,AVERAGE('Control Sample Data'!C271:V271)&lt;=30),AND(AVERAGE('Test Sample Data'!C271:V271)&lt;=30,AVERAGE('Control Sample Data'!C271:V271)&gt;=30)),"A","OKAY")))))</f>
        <v>C</v>
      </c>
    </row>
    <row r="272" spans="1:10" x14ac:dyDescent="0.2">
      <c r="A272" s="76" t="str">
        <f>'Transcript table'!C272</f>
        <v>GDNF-AS1</v>
      </c>
      <c r="B272" s="81" t="s">
        <v>318</v>
      </c>
      <c r="C272" s="78" t="e">
        <f ca="1">'Data pre-processing'!CK272</f>
        <v>#DIV/0!</v>
      </c>
      <c r="D272" s="78" t="e">
        <f ca="1">'Data pre-processing'!CL272</f>
        <v>#DIV/0!</v>
      </c>
      <c r="E272" s="79" t="e">
        <f t="shared" ca="1" si="16"/>
        <v>#DIV/0!</v>
      </c>
      <c r="F272" s="79" t="e">
        <f t="shared" ca="1" si="17"/>
        <v>#DIV/0!</v>
      </c>
      <c r="G272" s="78" t="e">
        <f t="shared" ca="1" si="18"/>
        <v>#DIV/0!</v>
      </c>
      <c r="H272" s="80" t="str">
        <f ca="1">IF(ISERROR(TTEST('Data pre-processing'!AU272:BN272,'Data pre-processing'!BQ272:CJ272,2,2)),"N/A",TTEST('Data pre-processing'!AU272:BN272,'Data pre-processing'!BQ272:CJ272,2,2))</f>
        <v>N/A</v>
      </c>
      <c r="I272" s="78" t="e">
        <f t="shared" ca="1" si="19"/>
        <v>#DIV/0!</v>
      </c>
      <c r="J272" s="19" t="str">
        <f>IF(OR(ISERR(AVERAGE('Test Sample Data'!C272:V272)),ISERR(AVERAGE('Control Sample Data'!C272:V272))),"C",IF(COUNT('Test Sample Data'!C272:V272)&lt;2,"C",IF(OR(AND(AVERAGE('Test Sample Data'!C272:V272)&gt;=35,AVERAGE('Control Sample Data'!C272:V272)&gt;=35),AVERAGE('Test Sample Data'!C272:V272)="N/A",AVERAGE('Control Sample Data'!C272:V272)="N/A",COUNT('Test Sample Data'!C272:V272)&lt;2),"C",IF(AND(AVERAGE('Test Sample Data'!C272:V272)&gt;=30,AVERAGE('Control Sample Data'!C272:V272)&gt;=30,OR(H272&gt;=0.05,H272="N/A")),"B",IF(OR(AND(AVERAGE('Test Sample Data'!C272:V272)&gt;=30,AVERAGE('Control Sample Data'!C272:V272)&lt;=30),AND(AVERAGE('Test Sample Data'!C272:V272)&lt;=30,AVERAGE('Control Sample Data'!C272:V272)&gt;=30)),"A","OKAY")))))</f>
        <v>C</v>
      </c>
    </row>
    <row r="273" spans="1:10" x14ac:dyDescent="0.2">
      <c r="A273" s="76" t="str">
        <f>'Transcript table'!C273</f>
        <v>H19-1</v>
      </c>
      <c r="B273" s="81" t="s">
        <v>319</v>
      </c>
      <c r="C273" s="78" t="e">
        <f ca="1">'Data pre-processing'!CK273</f>
        <v>#DIV/0!</v>
      </c>
      <c r="D273" s="78" t="e">
        <f ca="1">'Data pre-processing'!CL273</f>
        <v>#DIV/0!</v>
      </c>
      <c r="E273" s="79" t="e">
        <f t="shared" ca="1" si="16"/>
        <v>#DIV/0!</v>
      </c>
      <c r="F273" s="79" t="e">
        <f t="shared" ca="1" si="17"/>
        <v>#DIV/0!</v>
      </c>
      <c r="G273" s="78" t="e">
        <f t="shared" ca="1" si="18"/>
        <v>#DIV/0!</v>
      </c>
      <c r="H273" s="80" t="str">
        <f ca="1">IF(ISERROR(TTEST('Data pre-processing'!AU273:BN273,'Data pre-processing'!BQ273:CJ273,2,2)),"N/A",TTEST('Data pre-processing'!AU273:BN273,'Data pre-processing'!BQ273:CJ273,2,2))</f>
        <v>N/A</v>
      </c>
      <c r="I273" s="78" t="e">
        <f t="shared" ca="1" si="19"/>
        <v>#DIV/0!</v>
      </c>
      <c r="J273" s="19" t="str">
        <f>IF(OR(ISERR(AVERAGE('Test Sample Data'!C273:V273)),ISERR(AVERAGE('Control Sample Data'!C273:V273))),"C",IF(COUNT('Test Sample Data'!C273:V273)&lt;2,"C",IF(OR(AND(AVERAGE('Test Sample Data'!C273:V273)&gt;=35,AVERAGE('Control Sample Data'!C273:V273)&gt;=35),AVERAGE('Test Sample Data'!C273:V273)="N/A",AVERAGE('Control Sample Data'!C273:V273)="N/A",COUNT('Test Sample Data'!C273:V273)&lt;2),"C",IF(AND(AVERAGE('Test Sample Data'!C273:V273)&gt;=30,AVERAGE('Control Sample Data'!C273:V273)&gt;=30,OR(H273&gt;=0.05,H273="N/A")),"B",IF(OR(AND(AVERAGE('Test Sample Data'!C273:V273)&gt;=30,AVERAGE('Control Sample Data'!C273:V273)&lt;=30),AND(AVERAGE('Test Sample Data'!C273:V273)&lt;=30,AVERAGE('Control Sample Data'!C273:V273)&gt;=30)),"A","OKAY")))))</f>
        <v>C</v>
      </c>
    </row>
    <row r="274" spans="1:10" x14ac:dyDescent="0.2">
      <c r="A274" s="76" t="str">
        <f>'Transcript table'!C274</f>
        <v>H19-2</v>
      </c>
      <c r="B274" s="81" t="s">
        <v>320</v>
      </c>
      <c r="C274" s="78" t="e">
        <f ca="1">'Data pre-processing'!CK274</f>
        <v>#DIV/0!</v>
      </c>
      <c r="D274" s="78" t="e">
        <f ca="1">'Data pre-processing'!CL274</f>
        <v>#DIV/0!</v>
      </c>
      <c r="E274" s="79" t="e">
        <f t="shared" ca="1" si="16"/>
        <v>#DIV/0!</v>
      </c>
      <c r="F274" s="79" t="e">
        <f t="shared" ca="1" si="17"/>
        <v>#DIV/0!</v>
      </c>
      <c r="G274" s="78" t="e">
        <f t="shared" ca="1" si="18"/>
        <v>#DIV/0!</v>
      </c>
      <c r="H274" s="80" t="str">
        <f ca="1">IF(ISERROR(TTEST('Data pre-processing'!AU274:BN274,'Data pre-processing'!BQ274:CJ274,2,2)),"N/A",TTEST('Data pre-processing'!AU274:BN274,'Data pre-processing'!BQ274:CJ274,2,2))</f>
        <v>N/A</v>
      </c>
      <c r="I274" s="78" t="e">
        <f t="shared" ca="1" si="19"/>
        <v>#DIV/0!</v>
      </c>
      <c r="J274" s="19" t="str">
        <f>IF(OR(ISERR(AVERAGE('Test Sample Data'!C274:V274)),ISERR(AVERAGE('Control Sample Data'!C274:V274))),"C",IF(COUNT('Test Sample Data'!C274:V274)&lt;2,"C",IF(OR(AND(AVERAGE('Test Sample Data'!C274:V274)&gt;=35,AVERAGE('Control Sample Data'!C274:V274)&gt;=35),AVERAGE('Test Sample Data'!C274:V274)="N/A",AVERAGE('Control Sample Data'!C274:V274)="N/A",COUNT('Test Sample Data'!C274:V274)&lt;2),"C",IF(AND(AVERAGE('Test Sample Data'!C274:V274)&gt;=30,AVERAGE('Control Sample Data'!C274:V274)&gt;=30,OR(H274&gt;=0.05,H274="N/A")),"B",IF(OR(AND(AVERAGE('Test Sample Data'!C274:V274)&gt;=30,AVERAGE('Control Sample Data'!C274:V274)&lt;=30),AND(AVERAGE('Test Sample Data'!C274:V274)&lt;=30,AVERAGE('Control Sample Data'!C274:V274)&gt;=30)),"A","OKAY")))))</f>
        <v>C</v>
      </c>
    </row>
    <row r="275" spans="1:10" x14ac:dyDescent="0.2">
      <c r="A275" s="76" t="str">
        <f>'Transcript table'!C275</f>
        <v>HAGLR</v>
      </c>
      <c r="B275" s="81" t="s">
        <v>321</v>
      </c>
      <c r="C275" s="78" t="e">
        <f ca="1">'Data pre-processing'!CK275</f>
        <v>#DIV/0!</v>
      </c>
      <c r="D275" s="78" t="e">
        <f ca="1">'Data pre-processing'!CL275</f>
        <v>#DIV/0!</v>
      </c>
      <c r="E275" s="79" t="e">
        <f t="shared" ca="1" si="16"/>
        <v>#DIV/0!</v>
      </c>
      <c r="F275" s="79" t="e">
        <f t="shared" ca="1" si="17"/>
        <v>#DIV/0!</v>
      </c>
      <c r="G275" s="78" t="e">
        <f t="shared" ca="1" si="18"/>
        <v>#DIV/0!</v>
      </c>
      <c r="H275" s="80" t="str">
        <f ca="1">IF(ISERROR(TTEST('Data pre-processing'!AU275:BN275,'Data pre-processing'!BQ275:CJ275,2,2)),"N/A",TTEST('Data pre-processing'!AU275:BN275,'Data pre-processing'!BQ275:CJ275,2,2))</f>
        <v>N/A</v>
      </c>
      <c r="I275" s="78" t="e">
        <f t="shared" ca="1" si="19"/>
        <v>#DIV/0!</v>
      </c>
      <c r="J275" s="19" t="str">
        <f>IF(OR(ISERR(AVERAGE('Test Sample Data'!C275:V275)),ISERR(AVERAGE('Control Sample Data'!C275:V275))),"C",IF(COUNT('Test Sample Data'!C275:V275)&lt;2,"C",IF(OR(AND(AVERAGE('Test Sample Data'!C275:V275)&gt;=35,AVERAGE('Control Sample Data'!C275:V275)&gt;=35),AVERAGE('Test Sample Data'!C275:V275)="N/A",AVERAGE('Control Sample Data'!C275:V275)="N/A",COUNT('Test Sample Data'!C275:V275)&lt;2),"C",IF(AND(AVERAGE('Test Sample Data'!C275:V275)&gt;=30,AVERAGE('Control Sample Data'!C275:V275)&gt;=30,OR(H275&gt;=0.05,H275="N/A")),"B",IF(OR(AND(AVERAGE('Test Sample Data'!C275:V275)&gt;=30,AVERAGE('Control Sample Data'!C275:V275)&lt;=30),AND(AVERAGE('Test Sample Data'!C275:V275)&lt;=30,AVERAGE('Control Sample Data'!C275:V275)&gt;=30)),"A","OKAY")))))</f>
        <v>C</v>
      </c>
    </row>
    <row r="276" spans="1:10" x14ac:dyDescent="0.2">
      <c r="A276" s="76" t="str">
        <f>'Transcript table'!C276</f>
        <v>HAND2-AS1</v>
      </c>
      <c r="B276" s="81" t="s">
        <v>322</v>
      </c>
      <c r="C276" s="78" t="e">
        <f ca="1">'Data pre-processing'!CK276</f>
        <v>#DIV/0!</v>
      </c>
      <c r="D276" s="78" t="e">
        <f ca="1">'Data pre-processing'!CL276</f>
        <v>#DIV/0!</v>
      </c>
      <c r="E276" s="79" t="e">
        <f t="shared" ca="1" si="16"/>
        <v>#DIV/0!</v>
      </c>
      <c r="F276" s="79" t="e">
        <f t="shared" ca="1" si="17"/>
        <v>#DIV/0!</v>
      </c>
      <c r="G276" s="78" t="e">
        <f t="shared" ca="1" si="18"/>
        <v>#DIV/0!</v>
      </c>
      <c r="H276" s="80" t="str">
        <f ca="1">IF(ISERROR(TTEST('Data pre-processing'!AU276:BN276,'Data pre-processing'!BQ276:CJ276,2,2)),"N/A",TTEST('Data pre-processing'!AU276:BN276,'Data pre-processing'!BQ276:CJ276,2,2))</f>
        <v>N/A</v>
      </c>
      <c r="I276" s="78" t="e">
        <f t="shared" ca="1" si="19"/>
        <v>#DIV/0!</v>
      </c>
      <c r="J276" s="19" t="str">
        <f>IF(OR(ISERR(AVERAGE('Test Sample Data'!C276:V276)),ISERR(AVERAGE('Control Sample Data'!C276:V276))),"C",IF(COUNT('Test Sample Data'!C276:V276)&lt;2,"C",IF(OR(AND(AVERAGE('Test Sample Data'!C276:V276)&gt;=35,AVERAGE('Control Sample Data'!C276:V276)&gt;=35),AVERAGE('Test Sample Data'!C276:V276)="N/A",AVERAGE('Control Sample Data'!C276:V276)="N/A",COUNT('Test Sample Data'!C276:V276)&lt;2),"C",IF(AND(AVERAGE('Test Sample Data'!C276:V276)&gt;=30,AVERAGE('Control Sample Data'!C276:V276)&gt;=30,OR(H276&gt;=0.05,H276="N/A")),"B",IF(OR(AND(AVERAGE('Test Sample Data'!C276:V276)&gt;=30,AVERAGE('Control Sample Data'!C276:V276)&lt;=30),AND(AVERAGE('Test Sample Data'!C276:V276)&lt;=30,AVERAGE('Control Sample Data'!C276:V276)&gt;=30)),"A","OKAY")))))</f>
        <v>C</v>
      </c>
    </row>
    <row r="277" spans="1:10" x14ac:dyDescent="0.2">
      <c r="A277" s="76" t="str">
        <f>'Transcript table'!C277</f>
        <v>HLA-F-AS1-1</v>
      </c>
      <c r="B277" s="81" t="s">
        <v>323</v>
      </c>
      <c r="C277" s="78" t="e">
        <f ca="1">'Data pre-processing'!CK277</f>
        <v>#DIV/0!</v>
      </c>
      <c r="D277" s="78" t="e">
        <f ca="1">'Data pre-processing'!CL277</f>
        <v>#DIV/0!</v>
      </c>
      <c r="E277" s="79" t="e">
        <f t="shared" ca="1" si="16"/>
        <v>#DIV/0!</v>
      </c>
      <c r="F277" s="79" t="e">
        <f t="shared" ca="1" si="17"/>
        <v>#DIV/0!</v>
      </c>
      <c r="G277" s="78" t="e">
        <f t="shared" ca="1" si="18"/>
        <v>#DIV/0!</v>
      </c>
      <c r="H277" s="80" t="str">
        <f ca="1">IF(ISERROR(TTEST('Data pre-processing'!AU277:BN277,'Data pre-processing'!BQ277:CJ277,2,2)),"N/A",TTEST('Data pre-processing'!AU277:BN277,'Data pre-processing'!BQ277:CJ277,2,2))</f>
        <v>N/A</v>
      </c>
      <c r="I277" s="78" t="e">
        <f t="shared" ca="1" si="19"/>
        <v>#DIV/0!</v>
      </c>
      <c r="J277" s="19" t="str">
        <f>IF(OR(ISERR(AVERAGE('Test Sample Data'!C277:V277)),ISERR(AVERAGE('Control Sample Data'!C277:V277))),"C",IF(COUNT('Test Sample Data'!C277:V277)&lt;2,"C",IF(OR(AND(AVERAGE('Test Sample Data'!C277:V277)&gt;=35,AVERAGE('Control Sample Data'!C277:V277)&gt;=35),AVERAGE('Test Sample Data'!C277:V277)="N/A",AVERAGE('Control Sample Data'!C277:V277)="N/A",COUNT('Test Sample Data'!C277:V277)&lt;2),"C",IF(AND(AVERAGE('Test Sample Data'!C277:V277)&gt;=30,AVERAGE('Control Sample Data'!C277:V277)&gt;=30,OR(H277&gt;=0.05,H277="N/A")),"B",IF(OR(AND(AVERAGE('Test Sample Data'!C277:V277)&gt;=30,AVERAGE('Control Sample Data'!C277:V277)&lt;=30),AND(AVERAGE('Test Sample Data'!C277:V277)&lt;=30,AVERAGE('Control Sample Data'!C277:V277)&gt;=30)),"A","OKAY")))))</f>
        <v>C</v>
      </c>
    </row>
    <row r="278" spans="1:10" x14ac:dyDescent="0.2">
      <c r="A278" s="76" t="str">
        <f>'Transcript table'!C278</f>
        <v>HLA-F-AS1-2</v>
      </c>
      <c r="B278" s="81" t="s">
        <v>324</v>
      </c>
      <c r="C278" s="78" t="e">
        <f ca="1">'Data pre-processing'!CK278</f>
        <v>#DIV/0!</v>
      </c>
      <c r="D278" s="78" t="e">
        <f ca="1">'Data pre-processing'!CL278</f>
        <v>#DIV/0!</v>
      </c>
      <c r="E278" s="79" t="e">
        <f t="shared" ca="1" si="16"/>
        <v>#DIV/0!</v>
      </c>
      <c r="F278" s="79" t="e">
        <f t="shared" ca="1" si="17"/>
        <v>#DIV/0!</v>
      </c>
      <c r="G278" s="78" t="e">
        <f t="shared" ca="1" si="18"/>
        <v>#DIV/0!</v>
      </c>
      <c r="H278" s="80" t="str">
        <f ca="1">IF(ISERROR(TTEST('Data pre-processing'!AU278:BN278,'Data pre-processing'!BQ278:CJ278,2,2)),"N/A",TTEST('Data pre-processing'!AU278:BN278,'Data pre-processing'!BQ278:CJ278,2,2))</f>
        <v>N/A</v>
      </c>
      <c r="I278" s="78" t="e">
        <f t="shared" ca="1" si="19"/>
        <v>#DIV/0!</v>
      </c>
      <c r="J278" s="19" t="str">
        <f>IF(OR(ISERR(AVERAGE('Test Sample Data'!C278:V278)),ISERR(AVERAGE('Control Sample Data'!C278:V278))),"C",IF(COUNT('Test Sample Data'!C278:V278)&lt;2,"C",IF(OR(AND(AVERAGE('Test Sample Data'!C278:V278)&gt;=35,AVERAGE('Control Sample Data'!C278:V278)&gt;=35),AVERAGE('Test Sample Data'!C278:V278)="N/A",AVERAGE('Control Sample Data'!C278:V278)="N/A",COUNT('Test Sample Data'!C278:V278)&lt;2),"C",IF(AND(AVERAGE('Test Sample Data'!C278:V278)&gt;=30,AVERAGE('Control Sample Data'!C278:V278)&gt;=30,OR(H278&gt;=0.05,H278="N/A")),"B",IF(OR(AND(AVERAGE('Test Sample Data'!C278:V278)&gt;=30,AVERAGE('Control Sample Data'!C278:V278)&lt;=30),AND(AVERAGE('Test Sample Data'!C278:V278)&lt;=30,AVERAGE('Control Sample Data'!C278:V278)&gt;=30)),"A","OKAY")))))</f>
        <v>C</v>
      </c>
    </row>
    <row r="279" spans="1:10" x14ac:dyDescent="0.2">
      <c r="A279" s="76" t="str">
        <f>'Transcript table'!C279</f>
        <v>HOTAIR-1</v>
      </c>
      <c r="B279" s="81" t="s">
        <v>325</v>
      </c>
      <c r="C279" s="78" t="e">
        <f ca="1">'Data pre-processing'!CK279</f>
        <v>#DIV/0!</v>
      </c>
      <c r="D279" s="78" t="e">
        <f ca="1">'Data pre-processing'!CL279</f>
        <v>#DIV/0!</v>
      </c>
      <c r="E279" s="79" t="e">
        <f t="shared" ca="1" si="16"/>
        <v>#DIV/0!</v>
      </c>
      <c r="F279" s="79" t="e">
        <f t="shared" ca="1" si="17"/>
        <v>#DIV/0!</v>
      </c>
      <c r="G279" s="78" t="e">
        <f t="shared" ca="1" si="18"/>
        <v>#DIV/0!</v>
      </c>
      <c r="H279" s="80" t="str">
        <f ca="1">IF(ISERROR(TTEST('Data pre-processing'!AU279:BN279,'Data pre-processing'!BQ279:CJ279,2,2)),"N/A",TTEST('Data pre-processing'!AU279:BN279,'Data pre-processing'!BQ279:CJ279,2,2))</f>
        <v>N/A</v>
      </c>
      <c r="I279" s="78" t="e">
        <f t="shared" ca="1" si="19"/>
        <v>#DIV/0!</v>
      </c>
      <c r="J279" s="19" t="str">
        <f>IF(OR(ISERR(AVERAGE('Test Sample Data'!C279:V279)),ISERR(AVERAGE('Control Sample Data'!C279:V279))),"C",IF(COUNT('Test Sample Data'!C279:V279)&lt;2,"C",IF(OR(AND(AVERAGE('Test Sample Data'!C279:V279)&gt;=35,AVERAGE('Control Sample Data'!C279:V279)&gt;=35),AVERAGE('Test Sample Data'!C279:V279)="N/A",AVERAGE('Control Sample Data'!C279:V279)="N/A",COUNT('Test Sample Data'!C279:V279)&lt;2),"C",IF(AND(AVERAGE('Test Sample Data'!C279:V279)&gt;=30,AVERAGE('Control Sample Data'!C279:V279)&gt;=30,OR(H279&gt;=0.05,H279="N/A")),"B",IF(OR(AND(AVERAGE('Test Sample Data'!C279:V279)&gt;=30,AVERAGE('Control Sample Data'!C279:V279)&lt;=30),AND(AVERAGE('Test Sample Data'!C279:V279)&lt;=30,AVERAGE('Control Sample Data'!C279:V279)&gt;=30)),"A","OKAY")))))</f>
        <v>C</v>
      </c>
    </row>
    <row r="280" spans="1:10" x14ac:dyDescent="0.2">
      <c r="A280" s="76" t="str">
        <f>'Transcript table'!C280</f>
        <v>HOTAIR-2</v>
      </c>
      <c r="B280" s="81" t="s">
        <v>326</v>
      </c>
      <c r="C280" s="78" t="e">
        <f ca="1">'Data pre-processing'!CK280</f>
        <v>#DIV/0!</v>
      </c>
      <c r="D280" s="78" t="e">
        <f ca="1">'Data pre-processing'!CL280</f>
        <v>#DIV/0!</v>
      </c>
      <c r="E280" s="79" t="e">
        <f t="shared" ca="1" si="16"/>
        <v>#DIV/0!</v>
      </c>
      <c r="F280" s="79" t="e">
        <f t="shared" ca="1" si="17"/>
        <v>#DIV/0!</v>
      </c>
      <c r="G280" s="78" t="e">
        <f t="shared" ca="1" si="18"/>
        <v>#DIV/0!</v>
      </c>
      <c r="H280" s="80" t="str">
        <f ca="1">IF(ISERROR(TTEST('Data pre-processing'!AU280:BN280,'Data pre-processing'!BQ280:CJ280,2,2)),"N/A",TTEST('Data pre-processing'!AU280:BN280,'Data pre-processing'!BQ280:CJ280,2,2))</f>
        <v>N/A</v>
      </c>
      <c r="I280" s="78" t="e">
        <f t="shared" ca="1" si="19"/>
        <v>#DIV/0!</v>
      </c>
      <c r="J280" s="19" t="str">
        <f>IF(OR(ISERR(AVERAGE('Test Sample Data'!C280:V280)),ISERR(AVERAGE('Control Sample Data'!C280:V280))),"C",IF(COUNT('Test Sample Data'!C280:V280)&lt;2,"C",IF(OR(AND(AVERAGE('Test Sample Data'!C280:V280)&gt;=35,AVERAGE('Control Sample Data'!C280:V280)&gt;=35),AVERAGE('Test Sample Data'!C280:V280)="N/A",AVERAGE('Control Sample Data'!C280:V280)="N/A",COUNT('Test Sample Data'!C280:V280)&lt;2),"C",IF(AND(AVERAGE('Test Sample Data'!C280:V280)&gt;=30,AVERAGE('Control Sample Data'!C280:V280)&gt;=30,OR(H280&gt;=0.05,H280="N/A")),"B",IF(OR(AND(AVERAGE('Test Sample Data'!C280:V280)&gt;=30,AVERAGE('Control Sample Data'!C280:V280)&lt;=30),AND(AVERAGE('Test Sample Data'!C280:V280)&lt;=30,AVERAGE('Control Sample Data'!C280:V280)&gt;=30)),"A","OKAY")))))</f>
        <v>C</v>
      </c>
    </row>
    <row r="281" spans="1:10" x14ac:dyDescent="0.2">
      <c r="A281" s="76" t="str">
        <f>'Transcript table'!C281</f>
        <v>HOTAIR-3</v>
      </c>
      <c r="B281" s="81" t="s">
        <v>327</v>
      </c>
      <c r="C281" s="78" t="e">
        <f ca="1">'Data pre-processing'!CK281</f>
        <v>#DIV/0!</v>
      </c>
      <c r="D281" s="78" t="e">
        <f ca="1">'Data pre-processing'!CL281</f>
        <v>#DIV/0!</v>
      </c>
      <c r="E281" s="79" t="e">
        <f t="shared" ca="1" si="16"/>
        <v>#DIV/0!</v>
      </c>
      <c r="F281" s="79" t="e">
        <f t="shared" ca="1" si="17"/>
        <v>#DIV/0!</v>
      </c>
      <c r="G281" s="78" t="e">
        <f t="shared" ca="1" si="18"/>
        <v>#DIV/0!</v>
      </c>
      <c r="H281" s="80" t="str">
        <f ca="1">IF(ISERROR(TTEST('Data pre-processing'!AU281:BN281,'Data pre-processing'!BQ281:CJ281,2,2)),"N/A",TTEST('Data pre-processing'!AU281:BN281,'Data pre-processing'!BQ281:CJ281,2,2))</f>
        <v>N/A</v>
      </c>
      <c r="I281" s="78" t="e">
        <f t="shared" ca="1" si="19"/>
        <v>#DIV/0!</v>
      </c>
      <c r="J281" s="19" t="str">
        <f>IF(OR(ISERR(AVERAGE('Test Sample Data'!C281:V281)),ISERR(AVERAGE('Control Sample Data'!C281:V281))),"C",IF(COUNT('Test Sample Data'!C281:V281)&lt;2,"C",IF(OR(AND(AVERAGE('Test Sample Data'!C281:V281)&gt;=35,AVERAGE('Control Sample Data'!C281:V281)&gt;=35),AVERAGE('Test Sample Data'!C281:V281)="N/A",AVERAGE('Control Sample Data'!C281:V281)="N/A",COUNT('Test Sample Data'!C281:V281)&lt;2),"C",IF(AND(AVERAGE('Test Sample Data'!C281:V281)&gt;=30,AVERAGE('Control Sample Data'!C281:V281)&gt;=30,OR(H281&gt;=0.05,H281="N/A")),"B",IF(OR(AND(AVERAGE('Test Sample Data'!C281:V281)&gt;=30,AVERAGE('Control Sample Data'!C281:V281)&lt;=30),AND(AVERAGE('Test Sample Data'!C281:V281)&lt;=30,AVERAGE('Control Sample Data'!C281:V281)&gt;=30)),"A","OKAY")))))</f>
        <v>C</v>
      </c>
    </row>
    <row r="282" spans="1:10" x14ac:dyDescent="0.2">
      <c r="A282" s="76" t="str">
        <f>'Transcript table'!C282</f>
        <v>HOTAIRM1-1</v>
      </c>
      <c r="B282" s="81" t="s">
        <v>328</v>
      </c>
      <c r="C282" s="78" t="e">
        <f ca="1">'Data pre-processing'!CK282</f>
        <v>#DIV/0!</v>
      </c>
      <c r="D282" s="78" t="e">
        <f ca="1">'Data pre-processing'!CL282</f>
        <v>#DIV/0!</v>
      </c>
      <c r="E282" s="79" t="e">
        <f t="shared" ca="1" si="16"/>
        <v>#DIV/0!</v>
      </c>
      <c r="F282" s="79" t="e">
        <f t="shared" ca="1" si="17"/>
        <v>#DIV/0!</v>
      </c>
      <c r="G282" s="78" t="e">
        <f t="shared" ca="1" si="18"/>
        <v>#DIV/0!</v>
      </c>
      <c r="H282" s="80" t="str">
        <f ca="1">IF(ISERROR(TTEST('Data pre-processing'!AU282:BN282,'Data pre-processing'!BQ282:CJ282,2,2)),"N/A",TTEST('Data pre-processing'!AU282:BN282,'Data pre-processing'!BQ282:CJ282,2,2))</f>
        <v>N/A</v>
      </c>
      <c r="I282" s="78" t="e">
        <f t="shared" ca="1" si="19"/>
        <v>#DIV/0!</v>
      </c>
      <c r="J282" s="19" t="str">
        <f>IF(OR(ISERR(AVERAGE('Test Sample Data'!C282:V282)),ISERR(AVERAGE('Control Sample Data'!C282:V282))),"C",IF(COUNT('Test Sample Data'!C282:V282)&lt;2,"C",IF(OR(AND(AVERAGE('Test Sample Data'!C282:V282)&gt;=35,AVERAGE('Control Sample Data'!C282:V282)&gt;=35),AVERAGE('Test Sample Data'!C282:V282)="N/A",AVERAGE('Control Sample Data'!C282:V282)="N/A",COUNT('Test Sample Data'!C282:V282)&lt;2),"C",IF(AND(AVERAGE('Test Sample Data'!C282:V282)&gt;=30,AVERAGE('Control Sample Data'!C282:V282)&gt;=30,OR(H282&gt;=0.05,H282="N/A")),"B",IF(OR(AND(AVERAGE('Test Sample Data'!C282:V282)&gt;=30,AVERAGE('Control Sample Data'!C282:V282)&lt;=30),AND(AVERAGE('Test Sample Data'!C282:V282)&lt;=30,AVERAGE('Control Sample Data'!C282:V282)&gt;=30)),"A","OKAY")))))</f>
        <v>C</v>
      </c>
    </row>
    <row r="283" spans="1:10" x14ac:dyDescent="0.2">
      <c r="A283" s="76" t="str">
        <f>'Transcript table'!C283</f>
        <v>HOTAIRM1-2</v>
      </c>
      <c r="B283" s="81" t="s">
        <v>329</v>
      </c>
      <c r="C283" s="78" t="e">
        <f ca="1">'Data pre-processing'!CK283</f>
        <v>#DIV/0!</v>
      </c>
      <c r="D283" s="78" t="e">
        <f ca="1">'Data pre-processing'!CL283</f>
        <v>#DIV/0!</v>
      </c>
      <c r="E283" s="79" t="e">
        <f t="shared" ref="E283:E346" ca="1" si="20">2^-C283</f>
        <v>#DIV/0!</v>
      </c>
      <c r="F283" s="79" t="e">
        <f t="shared" ref="F283:F346" ca="1" si="21">2^-D283</f>
        <v>#DIV/0!</v>
      </c>
      <c r="G283" s="78" t="e">
        <f t="shared" ref="G283:G346" ca="1" si="22">E283/F283</f>
        <v>#DIV/0!</v>
      </c>
      <c r="H283" s="80" t="str">
        <f ca="1">IF(ISERROR(TTEST('Data pre-processing'!AU283:BN283,'Data pre-processing'!BQ283:CJ283,2,2)),"N/A",TTEST('Data pre-processing'!AU283:BN283,'Data pre-processing'!BQ283:CJ283,2,2))</f>
        <v>N/A</v>
      </c>
      <c r="I283" s="78" t="e">
        <f t="shared" ref="I283:I346" ca="1" si="23">IF(G283&gt;1,G283,-1/G283)</f>
        <v>#DIV/0!</v>
      </c>
      <c r="J283" s="19" t="str">
        <f>IF(OR(ISERR(AVERAGE('Test Sample Data'!C283:V283)),ISERR(AVERAGE('Control Sample Data'!C283:V283))),"C",IF(COUNT('Test Sample Data'!C283:V283)&lt;2,"C",IF(OR(AND(AVERAGE('Test Sample Data'!C283:V283)&gt;=35,AVERAGE('Control Sample Data'!C283:V283)&gt;=35),AVERAGE('Test Sample Data'!C283:V283)="N/A",AVERAGE('Control Sample Data'!C283:V283)="N/A",COUNT('Test Sample Data'!C283:V283)&lt;2),"C",IF(AND(AVERAGE('Test Sample Data'!C283:V283)&gt;=30,AVERAGE('Control Sample Data'!C283:V283)&gt;=30,OR(H283&gt;=0.05,H283="N/A")),"B",IF(OR(AND(AVERAGE('Test Sample Data'!C283:V283)&gt;=30,AVERAGE('Control Sample Data'!C283:V283)&lt;=30),AND(AVERAGE('Test Sample Data'!C283:V283)&lt;=30,AVERAGE('Control Sample Data'!C283:V283)&gt;=30)),"A","OKAY")))))</f>
        <v>C</v>
      </c>
    </row>
    <row r="284" spans="1:10" x14ac:dyDescent="0.2">
      <c r="A284" s="76" t="str">
        <f>'Transcript table'!C284</f>
        <v>HOXA-AS3-1</v>
      </c>
      <c r="B284" s="81" t="s">
        <v>330</v>
      </c>
      <c r="C284" s="78" t="e">
        <f ca="1">'Data pre-processing'!CK284</f>
        <v>#DIV/0!</v>
      </c>
      <c r="D284" s="78" t="e">
        <f ca="1">'Data pre-processing'!CL284</f>
        <v>#DIV/0!</v>
      </c>
      <c r="E284" s="79" t="e">
        <f t="shared" ca="1" si="20"/>
        <v>#DIV/0!</v>
      </c>
      <c r="F284" s="79" t="e">
        <f t="shared" ca="1" si="21"/>
        <v>#DIV/0!</v>
      </c>
      <c r="G284" s="78" t="e">
        <f t="shared" ca="1" si="22"/>
        <v>#DIV/0!</v>
      </c>
      <c r="H284" s="80" t="str">
        <f ca="1">IF(ISERROR(TTEST('Data pre-processing'!AU284:BN284,'Data pre-processing'!BQ284:CJ284,2,2)),"N/A",TTEST('Data pre-processing'!AU284:BN284,'Data pre-processing'!BQ284:CJ284,2,2))</f>
        <v>N/A</v>
      </c>
      <c r="I284" s="78" t="e">
        <f t="shared" ca="1" si="23"/>
        <v>#DIV/0!</v>
      </c>
      <c r="J284" s="19" t="str">
        <f>IF(OR(ISERR(AVERAGE('Test Sample Data'!C284:V284)),ISERR(AVERAGE('Control Sample Data'!C284:V284))),"C",IF(COUNT('Test Sample Data'!C284:V284)&lt;2,"C",IF(OR(AND(AVERAGE('Test Sample Data'!C284:V284)&gt;=35,AVERAGE('Control Sample Data'!C284:V284)&gt;=35),AVERAGE('Test Sample Data'!C284:V284)="N/A",AVERAGE('Control Sample Data'!C284:V284)="N/A",COUNT('Test Sample Data'!C284:V284)&lt;2),"C",IF(AND(AVERAGE('Test Sample Data'!C284:V284)&gt;=30,AVERAGE('Control Sample Data'!C284:V284)&gt;=30,OR(H284&gt;=0.05,H284="N/A")),"B",IF(OR(AND(AVERAGE('Test Sample Data'!C284:V284)&gt;=30,AVERAGE('Control Sample Data'!C284:V284)&lt;=30),AND(AVERAGE('Test Sample Data'!C284:V284)&lt;=30,AVERAGE('Control Sample Data'!C284:V284)&gt;=30)),"A","OKAY")))))</f>
        <v>C</v>
      </c>
    </row>
    <row r="285" spans="1:10" x14ac:dyDescent="0.2">
      <c r="A285" s="76" t="str">
        <f>'Transcript table'!C285</f>
        <v>HOXA-AS3-2</v>
      </c>
      <c r="B285" s="81" t="s">
        <v>331</v>
      </c>
      <c r="C285" s="78" t="e">
        <f ca="1">'Data pre-processing'!CK285</f>
        <v>#DIV/0!</v>
      </c>
      <c r="D285" s="78" t="e">
        <f ca="1">'Data pre-processing'!CL285</f>
        <v>#DIV/0!</v>
      </c>
      <c r="E285" s="79" t="e">
        <f t="shared" ca="1" si="20"/>
        <v>#DIV/0!</v>
      </c>
      <c r="F285" s="79" t="e">
        <f t="shared" ca="1" si="21"/>
        <v>#DIV/0!</v>
      </c>
      <c r="G285" s="78" t="e">
        <f t="shared" ca="1" si="22"/>
        <v>#DIV/0!</v>
      </c>
      <c r="H285" s="80" t="str">
        <f ca="1">IF(ISERROR(TTEST('Data pre-processing'!AU285:BN285,'Data pre-processing'!BQ285:CJ285,2,2)),"N/A",TTEST('Data pre-processing'!AU285:BN285,'Data pre-processing'!BQ285:CJ285,2,2))</f>
        <v>N/A</v>
      </c>
      <c r="I285" s="78" t="e">
        <f t="shared" ca="1" si="23"/>
        <v>#DIV/0!</v>
      </c>
      <c r="J285" s="19" t="str">
        <f>IF(OR(ISERR(AVERAGE('Test Sample Data'!C285:V285)),ISERR(AVERAGE('Control Sample Data'!C285:V285))),"C",IF(COUNT('Test Sample Data'!C285:V285)&lt;2,"C",IF(OR(AND(AVERAGE('Test Sample Data'!C285:V285)&gt;=35,AVERAGE('Control Sample Data'!C285:V285)&gt;=35),AVERAGE('Test Sample Data'!C285:V285)="N/A",AVERAGE('Control Sample Data'!C285:V285)="N/A",COUNT('Test Sample Data'!C285:V285)&lt;2),"C",IF(AND(AVERAGE('Test Sample Data'!C285:V285)&gt;=30,AVERAGE('Control Sample Data'!C285:V285)&gt;=30,OR(H285&gt;=0.05,H285="N/A")),"B",IF(OR(AND(AVERAGE('Test Sample Data'!C285:V285)&gt;=30,AVERAGE('Control Sample Data'!C285:V285)&lt;=30),AND(AVERAGE('Test Sample Data'!C285:V285)&lt;=30,AVERAGE('Control Sample Data'!C285:V285)&gt;=30)),"A","OKAY")))))</f>
        <v>C</v>
      </c>
    </row>
    <row r="286" spans="1:10" x14ac:dyDescent="0.2">
      <c r="A286" s="76" t="str">
        <f>'Transcript table'!C286</f>
        <v>IFNG-AS1-1</v>
      </c>
      <c r="B286" s="81" t="s">
        <v>332</v>
      </c>
      <c r="C286" s="78" t="e">
        <f ca="1">'Data pre-processing'!CK286</f>
        <v>#DIV/0!</v>
      </c>
      <c r="D286" s="78" t="e">
        <f ca="1">'Data pre-processing'!CL286</f>
        <v>#DIV/0!</v>
      </c>
      <c r="E286" s="79" t="e">
        <f t="shared" ca="1" si="20"/>
        <v>#DIV/0!</v>
      </c>
      <c r="F286" s="79" t="e">
        <f t="shared" ca="1" si="21"/>
        <v>#DIV/0!</v>
      </c>
      <c r="G286" s="78" t="e">
        <f t="shared" ca="1" si="22"/>
        <v>#DIV/0!</v>
      </c>
      <c r="H286" s="80" t="str">
        <f ca="1">IF(ISERROR(TTEST('Data pre-processing'!AU286:BN286,'Data pre-processing'!BQ286:CJ286,2,2)),"N/A",TTEST('Data pre-processing'!AU286:BN286,'Data pre-processing'!BQ286:CJ286,2,2))</f>
        <v>N/A</v>
      </c>
      <c r="I286" s="78" t="e">
        <f t="shared" ca="1" si="23"/>
        <v>#DIV/0!</v>
      </c>
      <c r="J286" s="19" t="str">
        <f>IF(OR(ISERR(AVERAGE('Test Sample Data'!C286:V286)),ISERR(AVERAGE('Control Sample Data'!C286:V286))),"C",IF(COUNT('Test Sample Data'!C286:V286)&lt;2,"C",IF(OR(AND(AVERAGE('Test Sample Data'!C286:V286)&gt;=35,AVERAGE('Control Sample Data'!C286:V286)&gt;=35),AVERAGE('Test Sample Data'!C286:V286)="N/A",AVERAGE('Control Sample Data'!C286:V286)="N/A",COUNT('Test Sample Data'!C286:V286)&lt;2),"C",IF(AND(AVERAGE('Test Sample Data'!C286:V286)&gt;=30,AVERAGE('Control Sample Data'!C286:V286)&gt;=30,OR(H286&gt;=0.05,H286="N/A")),"B",IF(OR(AND(AVERAGE('Test Sample Data'!C286:V286)&gt;=30,AVERAGE('Control Sample Data'!C286:V286)&lt;=30),AND(AVERAGE('Test Sample Data'!C286:V286)&lt;=30,AVERAGE('Control Sample Data'!C286:V286)&gt;=30)),"A","OKAY")))))</f>
        <v>C</v>
      </c>
    </row>
    <row r="287" spans="1:10" x14ac:dyDescent="0.2">
      <c r="A287" s="76" t="str">
        <f>'Transcript table'!C287</f>
        <v>IFNG-AS1-2</v>
      </c>
      <c r="B287" s="81" t="s">
        <v>333</v>
      </c>
      <c r="C287" s="78" t="e">
        <f ca="1">'Data pre-processing'!CK287</f>
        <v>#DIV/0!</v>
      </c>
      <c r="D287" s="78" t="e">
        <f ca="1">'Data pre-processing'!CL287</f>
        <v>#DIV/0!</v>
      </c>
      <c r="E287" s="79" t="e">
        <f t="shared" ca="1" si="20"/>
        <v>#DIV/0!</v>
      </c>
      <c r="F287" s="79" t="e">
        <f t="shared" ca="1" si="21"/>
        <v>#DIV/0!</v>
      </c>
      <c r="G287" s="78" t="e">
        <f t="shared" ca="1" si="22"/>
        <v>#DIV/0!</v>
      </c>
      <c r="H287" s="80" t="str">
        <f ca="1">IF(ISERROR(TTEST('Data pre-processing'!AU287:BN287,'Data pre-processing'!BQ287:CJ287,2,2)),"N/A",TTEST('Data pre-processing'!AU287:BN287,'Data pre-processing'!BQ287:CJ287,2,2))</f>
        <v>N/A</v>
      </c>
      <c r="I287" s="78" t="e">
        <f t="shared" ca="1" si="23"/>
        <v>#DIV/0!</v>
      </c>
      <c r="J287" s="19" t="str">
        <f>IF(OR(ISERR(AVERAGE('Test Sample Data'!C287:V287)),ISERR(AVERAGE('Control Sample Data'!C287:V287))),"C",IF(COUNT('Test Sample Data'!C287:V287)&lt;2,"C",IF(OR(AND(AVERAGE('Test Sample Data'!C287:V287)&gt;=35,AVERAGE('Control Sample Data'!C287:V287)&gt;=35),AVERAGE('Test Sample Data'!C287:V287)="N/A",AVERAGE('Control Sample Data'!C287:V287)="N/A",COUNT('Test Sample Data'!C287:V287)&lt;2),"C",IF(AND(AVERAGE('Test Sample Data'!C287:V287)&gt;=30,AVERAGE('Control Sample Data'!C287:V287)&gt;=30,OR(H287&gt;=0.05,H287="N/A")),"B",IF(OR(AND(AVERAGE('Test Sample Data'!C287:V287)&gt;=30,AVERAGE('Control Sample Data'!C287:V287)&lt;=30),AND(AVERAGE('Test Sample Data'!C287:V287)&lt;=30,AVERAGE('Control Sample Data'!C287:V287)&gt;=30)),"A","OKAY")))))</f>
        <v>C</v>
      </c>
    </row>
    <row r="288" spans="1:10" x14ac:dyDescent="0.2">
      <c r="A288" s="76" t="str">
        <f>'Transcript table'!C288</f>
        <v>IGF2-AS</v>
      </c>
      <c r="B288" s="81" t="s">
        <v>334</v>
      </c>
      <c r="C288" s="78" t="e">
        <f ca="1">'Data pre-processing'!CK288</f>
        <v>#DIV/0!</v>
      </c>
      <c r="D288" s="78" t="e">
        <f ca="1">'Data pre-processing'!CL288</f>
        <v>#DIV/0!</v>
      </c>
      <c r="E288" s="79" t="e">
        <f t="shared" ca="1" si="20"/>
        <v>#DIV/0!</v>
      </c>
      <c r="F288" s="79" t="e">
        <f t="shared" ca="1" si="21"/>
        <v>#DIV/0!</v>
      </c>
      <c r="G288" s="78" t="e">
        <f t="shared" ca="1" si="22"/>
        <v>#DIV/0!</v>
      </c>
      <c r="H288" s="80" t="str">
        <f ca="1">IF(ISERROR(TTEST('Data pre-processing'!AU288:BN288,'Data pre-processing'!BQ288:CJ288,2,2)),"N/A",TTEST('Data pre-processing'!AU288:BN288,'Data pre-processing'!BQ288:CJ288,2,2))</f>
        <v>N/A</v>
      </c>
      <c r="I288" s="78" t="e">
        <f t="shared" ca="1" si="23"/>
        <v>#DIV/0!</v>
      </c>
      <c r="J288" s="19" t="str">
        <f>IF(OR(ISERR(AVERAGE('Test Sample Data'!C288:V288)),ISERR(AVERAGE('Control Sample Data'!C288:V288))),"C",IF(COUNT('Test Sample Data'!C288:V288)&lt;2,"C",IF(OR(AND(AVERAGE('Test Sample Data'!C288:V288)&gt;=35,AVERAGE('Control Sample Data'!C288:V288)&gt;=35),AVERAGE('Test Sample Data'!C288:V288)="N/A",AVERAGE('Control Sample Data'!C288:V288)="N/A",COUNT('Test Sample Data'!C288:V288)&lt;2),"C",IF(AND(AVERAGE('Test Sample Data'!C288:V288)&gt;=30,AVERAGE('Control Sample Data'!C288:V288)&gt;=30,OR(H288&gt;=0.05,H288="N/A")),"B",IF(OR(AND(AVERAGE('Test Sample Data'!C288:V288)&gt;=30,AVERAGE('Control Sample Data'!C288:V288)&lt;=30),AND(AVERAGE('Test Sample Data'!C288:V288)&lt;=30,AVERAGE('Control Sample Data'!C288:V288)&gt;=30)),"A","OKAY")))))</f>
        <v>C</v>
      </c>
    </row>
    <row r="289" spans="1:10" x14ac:dyDescent="0.2">
      <c r="A289" s="76" t="str">
        <f>'Transcript table'!C289</f>
        <v>LINC00152-1</v>
      </c>
      <c r="B289" s="81" t="s">
        <v>335</v>
      </c>
      <c r="C289" s="78" t="e">
        <f ca="1">'Data pre-processing'!CK289</f>
        <v>#DIV/0!</v>
      </c>
      <c r="D289" s="78" t="e">
        <f ca="1">'Data pre-processing'!CL289</f>
        <v>#DIV/0!</v>
      </c>
      <c r="E289" s="79" t="e">
        <f t="shared" ca="1" si="20"/>
        <v>#DIV/0!</v>
      </c>
      <c r="F289" s="79" t="e">
        <f t="shared" ca="1" si="21"/>
        <v>#DIV/0!</v>
      </c>
      <c r="G289" s="78" t="e">
        <f t="shared" ca="1" si="22"/>
        <v>#DIV/0!</v>
      </c>
      <c r="H289" s="80" t="str">
        <f ca="1">IF(ISERROR(TTEST('Data pre-processing'!AU289:BN289,'Data pre-processing'!BQ289:CJ289,2,2)),"N/A",TTEST('Data pre-processing'!AU289:BN289,'Data pre-processing'!BQ289:CJ289,2,2))</f>
        <v>N/A</v>
      </c>
      <c r="I289" s="78" t="e">
        <f t="shared" ca="1" si="23"/>
        <v>#DIV/0!</v>
      </c>
      <c r="J289" s="19" t="str">
        <f>IF(OR(ISERR(AVERAGE('Test Sample Data'!C289:V289)),ISERR(AVERAGE('Control Sample Data'!C289:V289))),"C",IF(COUNT('Test Sample Data'!C289:V289)&lt;2,"C",IF(OR(AND(AVERAGE('Test Sample Data'!C289:V289)&gt;=35,AVERAGE('Control Sample Data'!C289:V289)&gt;=35),AVERAGE('Test Sample Data'!C289:V289)="N/A",AVERAGE('Control Sample Data'!C289:V289)="N/A",COUNT('Test Sample Data'!C289:V289)&lt;2),"C",IF(AND(AVERAGE('Test Sample Data'!C289:V289)&gt;=30,AVERAGE('Control Sample Data'!C289:V289)&gt;=30,OR(H289&gt;=0.05,H289="N/A")),"B",IF(OR(AND(AVERAGE('Test Sample Data'!C289:V289)&gt;=30,AVERAGE('Control Sample Data'!C289:V289)&lt;=30),AND(AVERAGE('Test Sample Data'!C289:V289)&lt;=30,AVERAGE('Control Sample Data'!C289:V289)&gt;=30)),"A","OKAY")))))</f>
        <v>C</v>
      </c>
    </row>
    <row r="290" spans="1:10" x14ac:dyDescent="0.2">
      <c r="A290" s="76" t="str">
        <f>'Transcript table'!C290</f>
        <v>LINC00152-2</v>
      </c>
      <c r="B290" s="81" t="s">
        <v>336</v>
      </c>
      <c r="C290" s="78" t="e">
        <f ca="1">'Data pre-processing'!CK290</f>
        <v>#DIV/0!</v>
      </c>
      <c r="D290" s="78" t="e">
        <f ca="1">'Data pre-processing'!CL290</f>
        <v>#DIV/0!</v>
      </c>
      <c r="E290" s="79" t="e">
        <f t="shared" ca="1" si="20"/>
        <v>#DIV/0!</v>
      </c>
      <c r="F290" s="79" t="e">
        <f t="shared" ca="1" si="21"/>
        <v>#DIV/0!</v>
      </c>
      <c r="G290" s="78" t="e">
        <f t="shared" ca="1" si="22"/>
        <v>#DIV/0!</v>
      </c>
      <c r="H290" s="80" t="str">
        <f ca="1">IF(ISERROR(TTEST('Data pre-processing'!AU290:BN290,'Data pre-processing'!BQ290:CJ290,2,2)),"N/A",TTEST('Data pre-processing'!AU290:BN290,'Data pre-processing'!BQ290:CJ290,2,2))</f>
        <v>N/A</v>
      </c>
      <c r="I290" s="78" t="e">
        <f t="shared" ca="1" si="23"/>
        <v>#DIV/0!</v>
      </c>
      <c r="J290" s="19" t="str">
        <f>IF(OR(ISERR(AVERAGE('Test Sample Data'!C290:V290)),ISERR(AVERAGE('Control Sample Data'!C290:V290))),"C",IF(COUNT('Test Sample Data'!C290:V290)&lt;2,"C",IF(OR(AND(AVERAGE('Test Sample Data'!C290:V290)&gt;=35,AVERAGE('Control Sample Data'!C290:V290)&gt;=35),AVERAGE('Test Sample Data'!C290:V290)="N/A",AVERAGE('Control Sample Data'!C290:V290)="N/A",COUNT('Test Sample Data'!C290:V290)&lt;2),"C",IF(AND(AVERAGE('Test Sample Data'!C290:V290)&gt;=30,AVERAGE('Control Sample Data'!C290:V290)&gt;=30,OR(H290&gt;=0.05,H290="N/A")),"B",IF(OR(AND(AVERAGE('Test Sample Data'!C290:V290)&gt;=30,AVERAGE('Control Sample Data'!C290:V290)&lt;=30),AND(AVERAGE('Test Sample Data'!C290:V290)&lt;=30,AVERAGE('Control Sample Data'!C290:V290)&gt;=30)),"A","OKAY")))))</f>
        <v>C</v>
      </c>
    </row>
    <row r="291" spans="1:10" x14ac:dyDescent="0.2">
      <c r="A291" s="76" t="str">
        <f>'Transcript table'!C291</f>
        <v>LINC01315-1</v>
      </c>
      <c r="B291" s="81" t="s">
        <v>337</v>
      </c>
      <c r="C291" s="78" t="e">
        <f ca="1">'Data pre-processing'!CK291</f>
        <v>#DIV/0!</v>
      </c>
      <c r="D291" s="78" t="e">
        <f ca="1">'Data pre-processing'!CL291</f>
        <v>#DIV/0!</v>
      </c>
      <c r="E291" s="79" t="e">
        <f t="shared" ca="1" si="20"/>
        <v>#DIV/0!</v>
      </c>
      <c r="F291" s="79" t="e">
        <f t="shared" ca="1" si="21"/>
        <v>#DIV/0!</v>
      </c>
      <c r="G291" s="78" t="e">
        <f t="shared" ca="1" si="22"/>
        <v>#DIV/0!</v>
      </c>
      <c r="H291" s="80" t="str">
        <f ca="1">IF(ISERROR(TTEST('Data pre-processing'!AU291:BN291,'Data pre-processing'!BQ291:CJ291,2,2)),"N/A",TTEST('Data pre-processing'!AU291:BN291,'Data pre-processing'!BQ291:CJ291,2,2))</f>
        <v>N/A</v>
      </c>
      <c r="I291" s="78" t="e">
        <f t="shared" ca="1" si="23"/>
        <v>#DIV/0!</v>
      </c>
      <c r="J291" s="19" t="str">
        <f>IF(OR(ISERR(AVERAGE('Test Sample Data'!C291:V291)),ISERR(AVERAGE('Control Sample Data'!C291:V291))),"C",IF(COUNT('Test Sample Data'!C291:V291)&lt;2,"C",IF(OR(AND(AVERAGE('Test Sample Data'!C291:V291)&gt;=35,AVERAGE('Control Sample Data'!C291:V291)&gt;=35),AVERAGE('Test Sample Data'!C291:V291)="N/A",AVERAGE('Control Sample Data'!C291:V291)="N/A",COUNT('Test Sample Data'!C291:V291)&lt;2),"C",IF(AND(AVERAGE('Test Sample Data'!C291:V291)&gt;=30,AVERAGE('Control Sample Data'!C291:V291)&gt;=30,OR(H291&gt;=0.05,H291="N/A")),"B",IF(OR(AND(AVERAGE('Test Sample Data'!C291:V291)&gt;=30,AVERAGE('Control Sample Data'!C291:V291)&lt;=30),AND(AVERAGE('Test Sample Data'!C291:V291)&lt;=30,AVERAGE('Control Sample Data'!C291:V291)&gt;=30)),"A","OKAY")))))</f>
        <v>C</v>
      </c>
    </row>
    <row r="292" spans="1:10" x14ac:dyDescent="0.2">
      <c r="A292" s="76" t="str">
        <f>'Transcript table'!C292</f>
        <v>LINC01315-2</v>
      </c>
      <c r="B292" s="81" t="s">
        <v>338</v>
      </c>
      <c r="C292" s="78" t="e">
        <f ca="1">'Data pre-processing'!CK292</f>
        <v>#DIV/0!</v>
      </c>
      <c r="D292" s="78" t="e">
        <f ca="1">'Data pre-processing'!CL292</f>
        <v>#DIV/0!</v>
      </c>
      <c r="E292" s="79" t="e">
        <f t="shared" ca="1" si="20"/>
        <v>#DIV/0!</v>
      </c>
      <c r="F292" s="79" t="e">
        <f t="shared" ca="1" si="21"/>
        <v>#DIV/0!</v>
      </c>
      <c r="G292" s="78" t="e">
        <f t="shared" ca="1" si="22"/>
        <v>#DIV/0!</v>
      </c>
      <c r="H292" s="80" t="str">
        <f ca="1">IF(ISERROR(TTEST('Data pre-processing'!AU292:BN292,'Data pre-processing'!BQ292:CJ292,2,2)),"N/A",TTEST('Data pre-processing'!AU292:BN292,'Data pre-processing'!BQ292:CJ292,2,2))</f>
        <v>N/A</v>
      </c>
      <c r="I292" s="78" t="e">
        <f t="shared" ca="1" si="23"/>
        <v>#DIV/0!</v>
      </c>
      <c r="J292" s="19" t="str">
        <f>IF(OR(ISERR(AVERAGE('Test Sample Data'!C292:V292)),ISERR(AVERAGE('Control Sample Data'!C292:V292))),"C",IF(COUNT('Test Sample Data'!C292:V292)&lt;2,"C",IF(OR(AND(AVERAGE('Test Sample Data'!C292:V292)&gt;=35,AVERAGE('Control Sample Data'!C292:V292)&gt;=35),AVERAGE('Test Sample Data'!C292:V292)="N/A",AVERAGE('Control Sample Data'!C292:V292)="N/A",COUNT('Test Sample Data'!C292:V292)&lt;2),"C",IF(AND(AVERAGE('Test Sample Data'!C292:V292)&gt;=30,AVERAGE('Control Sample Data'!C292:V292)&gt;=30,OR(H292&gt;=0.05,H292="N/A")),"B",IF(OR(AND(AVERAGE('Test Sample Data'!C292:V292)&gt;=30,AVERAGE('Control Sample Data'!C292:V292)&lt;=30),AND(AVERAGE('Test Sample Data'!C292:V292)&lt;=30,AVERAGE('Control Sample Data'!C292:V292)&gt;=30)),"A","OKAY")))))</f>
        <v>C</v>
      </c>
    </row>
    <row r="293" spans="1:10" x14ac:dyDescent="0.2">
      <c r="A293" s="76" t="str">
        <f>'Transcript table'!C293</f>
        <v>LINC01370</v>
      </c>
      <c r="B293" s="81" t="s">
        <v>339</v>
      </c>
      <c r="C293" s="78" t="e">
        <f ca="1">'Data pre-processing'!CK293</f>
        <v>#DIV/0!</v>
      </c>
      <c r="D293" s="78" t="e">
        <f ca="1">'Data pre-processing'!CL293</f>
        <v>#DIV/0!</v>
      </c>
      <c r="E293" s="79" t="e">
        <f t="shared" ca="1" si="20"/>
        <v>#DIV/0!</v>
      </c>
      <c r="F293" s="79" t="e">
        <f t="shared" ca="1" si="21"/>
        <v>#DIV/0!</v>
      </c>
      <c r="G293" s="78" t="e">
        <f t="shared" ca="1" si="22"/>
        <v>#DIV/0!</v>
      </c>
      <c r="H293" s="80" t="str">
        <f ca="1">IF(ISERROR(TTEST('Data pre-processing'!AU293:BN293,'Data pre-processing'!BQ293:CJ293,2,2)),"N/A",TTEST('Data pre-processing'!AU293:BN293,'Data pre-processing'!BQ293:CJ293,2,2))</f>
        <v>N/A</v>
      </c>
      <c r="I293" s="78" t="e">
        <f t="shared" ca="1" si="23"/>
        <v>#DIV/0!</v>
      </c>
      <c r="J293" s="19" t="str">
        <f>IF(OR(ISERR(AVERAGE('Test Sample Data'!C293:V293)),ISERR(AVERAGE('Control Sample Data'!C293:V293))),"C",IF(COUNT('Test Sample Data'!C293:V293)&lt;2,"C",IF(OR(AND(AVERAGE('Test Sample Data'!C293:V293)&gt;=35,AVERAGE('Control Sample Data'!C293:V293)&gt;=35),AVERAGE('Test Sample Data'!C293:V293)="N/A",AVERAGE('Control Sample Data'!C293:V293)="N/A",COUNT('Test Sample Data'!C293:V293)&lt;2),"C",IF(AND(AVERAGE('Test Sample Data'!C293:V293)&gt;=30,AVERAGE('Control Sample Data'!C293:V293)&gt;=30,OR(H293&gt;=0.05,H293="N/A")),"B",IF(OR(AND(AVERAGE('Test Sample Data'!C293:V293)&gt;=30,AVERAGE('Control Sample Data'!C293:V293)&lt;=30),AND(AVERAGE('Test Sample Data'!C293:V293)&lt;=30,AVERAGE('Control Sample Data'!C293:V293)&gt;=30)),"A","OKAY")))))</f>
        <v>C</v>
      </c>
    </row>
    <row r="294" spans="1:10" x14ac:dyDescent="0.2">
      <c r="A294" s="76" t="str">
        <f>'Transcript table'!C294</f>
        <v>LINC01630-1</v>
      </c>
      <c r="B294" s="81" t="s">
        <v>340</v>
      </c>
      <c r="C294" s="78" t="e">
        <f ca="1">'Data pre-processing'!CK294</f>
        <v>#DIV/0!</v>
      </c>
      <c r="D294" s="78" t="e">
        <f ca="1">'Data pre-processing'!CL294</f>
        <v>#DIV/0!</v>
      </c>
      <c r="E294" s="79" t="e">
        <f t="shared" ca="1" si="20"/>
        <v>#DIV/0!</v>
      </c>
      <c r="F294" s="79" t="e">
        <f t="shared" ca="1" si="21"/>
        <v>#DIV/0!</v>
      </c>
      <c r="G294" s="78" t="e">
        <f t="shared" ca="1" si="22"/>
        <v>#DIV/0!</v>
      </c>
      <c r="H294" s="80" t="str">
        <f ca="1">IF(ISERROR(TTEST('Data pre-processing'!AU294:BN294,'Data pre-processing'!BQ294:CJ294,2,2)),"N/A",TTEST('Data pre-processing'!AU294:BN294,'Data pre-processing'!BQ294:CJ294,2,2))</f>
        <v>N/A</v>
      </c>
      <c r="I294" s="78" t="e">
        <f t="shared" ca="1" si="23"/>
        <v>#DIV/0!</v>
      </c>
      <c r="J294" s="19" t="str">
        <f>IF(OR(ISERR(AVERAGE('Test Sample Data'!C294:V294)),ISERR(AVERAGE('Control Sample Data'!C294:V294))),"C",IF(COUNT('Test Sample Data'!C294:V294)&lt;2,"C",IF(OR(AND(AVERAGE('Test Sample Data'!C294:V294)&gt;=35,AVERAGE('Control Sample Data'!C294:V294)&gt;=35),AVERAGE('Test Sample Data'!C294:V294)="N/A",AVERAGE('Control Sample Data'!C294:V294)="N/A",COUNT('Test Sample Data'!C294:V294)&lt;2),"C",IF(AND(AVERAGE('Test Sample Data'!C294:V294)&gt;=30,AVERAGE('Control Sample Data'!C294:V294)&gt;=30,OR(H294&gt;=0.05,H294="N/A")),"B",IF(OR(AND(AVERAGE('Test Sample Data'!C294:V294)&gt;=30,AVERAGE('Control Sample Data'!C294:V294)&lt;=30),AND(AVERAGE('Test Sample Data'!C294:V294)&lt;=30,AVERAGE('Control Sample Data'!C294:V294)&gt;=30)),"A","OKAY")))))</f>
        <v>C</v>
      </c>
    </row>
    <row r="295" spans="1:10" x14ac:dyDescent="0.2">
      <c r="A295" s="76" t="str">
        <f>'Transcript table'!C295</f>
        <v>LINC01630-2</v>
      </c>
      <c r="B295" s="81" t="s">
        <v>341</v>
      </c>
      <c r="C295" s="78" t="e">
        <f ca="1">'Data pre-processing'!CK295</f>
        <v>#DIV/0!</v>
      </c>
      <c r="D295" s="78" t="e">
        <f ca="1">'Data pre-processing'!CL295</f>
        <v>#DIV/0!</v>
      </c>
      <c r="E295" s="79" t="e">
        <f t="shared" ca="1" si="20"/>
        <v>#DIV/0!</v>
      </c>
      <c r="F295" s="79" t="e">
        <f t="shared" ca="1" si="21"/>
        <v>#DIV/0!</v>
      </c>
      <c r="G295" s="78" t="e">
        <f t="shared" ca="1" si="22"/>
        <v>#DIV/0!</v>
      </c>
      <c r="H295" s="80" t="str">
        <f ca="1">IF(ISERROR(TTEST('Data pre-processing'!AU295:BN295,'Data pre-processing'!BQ295:CJ295,2,2)),"N/A",TTEST('Data pre-processing'!AU295:BN295,'Data pre-processing'!BQ295:CJ295,2,2))</f>
        <v>N/A</v>
      </c>
      <c r="I295" s="78" t="e">
        <f t="shared" ca="1" si="23"/>
        <v>#DIV/0!</v>
      </c>
      <c r="J295" s="19" t="str">
        <f>IF(OR(ISERR(AVERAGE('Test Sample Data'!C295:V295)),ISERR(AVERAGE('Control Sample Data'!C295:V295))),"C",IF(COUNT('Test Sample Data'!C295:V295)&lt;2,"C",IF(OR(AND(AVERAGE('Test Sample Data'!C295:V295)&gt;=35,AVERAGE('Control Sample Data'!C295:V295)&gt;=35),AVERAGE('Test Sample Data'!C295:V295)="N/A",AVERAGE('Control Sample Data'!C295:V295)="N/A",COUNT('Test Sample Data'!C295:V295)&lt;2),"C",IF(AND(AVERAGE('Test Sample Data'!C295:V295)&gt;=30,AVERAGE('Control Sample Data'!C295:V295)&gt;=30,OR(H295&gt;=0.05,H295="N/A")),"B",IF(OR(AND(AVERAGE('Test Sample Data'!C295:V295)&gt;=30,AVERAGE('Control Sample Data'!C295:V295)&lt;=30),AND(AVERAGE('Test Sample Data'!C295:V295)&lt;=30,AVERAGE('Control Sample Data'!C295:V295)&gt;=30)),"A","OKAY")))))</f>
        <v>C</v>
      </c>
    </row>
    <row r="296" spans="1:10" x14ac:dyDescent="0.2">
      <c r="A296" s="76" t="str">
        <f>'Transcript table'!C296</f>
        <v>LINC-PINT</v>
      </c>
      <c r="B296" s="81" t="s">
        <v>342</v>
      </c>
      <c r="C296" s="78" t="e">
        <f ca="1">'Data pre-processing'!CK296</f>
        <v>#DIV/0!</v>
      </c>
      <c r="D296" s="78" t="e">
        <f ca="1">'Data pre-processing'!CL296</f>
        <v>#DIV/0!</v>
      </c>
      <c r="E296" s="79" t="e">
        <f t="shared" ca="1" si="20"/>
        <v>#DIV/0!</v>
      </c>
      <c r="F296" s="79" t="e">
        <f t="shared" ca="1" si="21"/>
        <v>#DIV/0!</v>
      </c>
      <c r="G296" s="78" t="e">
        <f t="shared" ca="1" si="22"/>
        <v>#DIV/0!</v>
      </c>
      <c r="H296" s="80" t="str">
        <f ca="1">IF(ISERROR(TTEST('Data pre-processing'!AU296:BN296,'Data pre-processing'!BQ296:CJ296,2,2)),"N/A",TTEST('Data pre-processing'!AU296:BN296,'Data pre-processing'!BQ296:CJ296,2,2))</f>
        <v>N/A</v>
      </c>
      <c r="I296" s="78" t="e">
        <f t="shared" ca="1" si="23"/>
        <v>#DIV/0!</v>
      </c>
      <c r="J296" s="19" t="str">
        <f>IF(OR(ISERR(AVERAGE('Test Sample Data'!C296:V296)),ISERR(AVERAGE('Control Sample Data'!C296:V296))),"C",IF(COUNT('Test Sample Data'!C296:V296)&lt;2,"C",IF(OR(AND(AVERAGE('Test Sample Data'!C296:V296)&gt;=35,AVERAGE('Control Sample Data'!C296:V296)&gt;=35),AVERAGE('Test Sample Data'!C296:V296)="N/A",AVERAGE('Control Sample Data'!C296:V296)="N/A",COUNT('Test Sample Data'!C296:V296)&lt;2),"C",IF(AND(AVERAGE('Test Sample Data'!C296:V296)&gt;=30,AVERAGE('Control Sample Data'!C296:V296)&gt;=30,OR(H296&gt;=0.05,H296="N/A")),"B",IF(OR(AND(AVERAGE('Test Sample Data'!C296:V296)&gt;=30,AVERAGE('Control Sample Data'!C296:V296)&lt;=30),AND(AVERAGE('Test Sample Data'!C296:V296)&lt;=30,AVERAGE('Control Sample Data'!C296:V296)&gt;=30)),"A","OKAY")))))</f>
        <v>C</v>
      </c>
    </row>
    <row r="297" spans="1:10" x14ac:dyDescent="0.2">
      <c r="A297" s="76" t="str">
        <f>'Transcript table'!C297</f>
        <v>Linc-POU3F3-1</v>
      </c>
      <c r="B297" s="81" t="s">
        <v>343</v>
      </c>
      <c r="C297" s="78" t="e">
        <f ca="1">'Data pre-processing'!CK297</f>
        <v>#DIV/0!</v>
      </c>
      <c r="D297" s="78" t="e">
        <f ca="1">'Data pre-processing'!CL297</f>
        <v>#DIV/0!</v>
      </c>
      <c r="E297" s="79" t="e">
        <f t="shared" ca="1" si="20"/>
        <v>#DIV/0!</v>
      </c>
      <c r="F297" s="79" t="e">
        <f t="shared" ca="1" si="21"/>
        <v>#DIV/0!</v>
      </c>
      <c r="G297" s="78" t="e">
        <f t="shared" ca="1" si="22"/>
        <v>#DIV/0!</v>
      </c>
      <c r="H297" s="80" t="str">
        <f ca="1">IF(ISERROR(TTEST('Data pre-processing'!AU297:BN297,'Data pre-processing'!BQ297:CJ297,2,2)),"N/A",TTEST('Data pre-processing'!AU297:BN297,'Data pre-processing'!BQ297:CJ297,2,2))</f>
        <v>N/A</v>
      </c>
      <c r="I297" s="78" t="e">
        <f t="shared" ca="1" si="23"/>
        <v>#DIV/0!</v>
      </c>
      <c r="J297" s="19" t="str">
        <f>IF(OR(ISERR(AVERAGE('Test Sample Data'!C297:V297)),ISERR(AVERAGE('Control Sample Data'!C297:V297))),"C",IF(COUNT('Test Sample Data'!C297:V297)&lt;2,"C",IF(OR(AND(AVERAGE('Test Sample Data'!C297:V297)&gt;=35,AVERAGE('Control Sample Data'!C297:V297)&gt;=35),AVERAGE('Test Sample Data'!C297:V297)="N/A",AVERAGE('Control Sample Data'!C297:V297)="N/A",COUNT('Test Sample Data'!C297:V297)&lt;2),"C",IF(AND(AVERAGE('Test Sample Data'!C297:V297)&gt;=30,AVERAGE('Control Sample Data'!C297:V297)&gt;=30,OR(H297&gt;=0.05,H297="N/A")),"B",IF(OR(AND(AVERAGE('Test Sample Data'!C297:V297)&gt;=30,AVERAGE('Control Sample Data'!C297:V297)&lt;=30),AND(AVERAGE('Test Sample Data'!C297:V297)&lt;=30,AVERAGE('Control Sample Data'!C297:V297)&gt;=30)),"A","OKAY")))))</f>
        <v>C</v>
      </c>
    </row>
    <row r="298" spans="1:10" x14ac:dyDescent="0.2">
      <c r="A298" s="76" t="str">
        <f>'Transcript table'!C298</f>
        <v>Linc-POU3F3-2</v>
      </c>
      <c r="B298" s="81" t="s">
        <v>344</v>
      </c>
      <c r="C298" s="78" t="e">
        <f ca="1">'Data pre-processing'!CK298</f>
        <v>#DIV/0!</v>
      </c>
      <c r="D298" s="78" t="e">
        <f ca="1">'Data pre-processing'!CL298</f>
        <v>#DIV/0!</v>
      </c>
      <c r="E298" s="79" t="e">
        <f t="shared" ca="1" si="20"/>
        <v>#DIV/0!</v>
      </c>
      <c r="F298" s="79" t="e">
        <f t="shared" ca="1" si="21"/>
        <v>#DIV/0!</v>
      </c>
      <c r="G298" s="78" t="e">
        <f t="shared" ca="1" si="22"/>
        <v>#DIV/0!</v>
      </c>
      <c r="H298" s="80" t="str">
        <f ca="1">IF(ISERROR(TTEST('Data pre-processing'!AU298:BN298,'Data pre-processing'!BQ298:CJ298,2,2)),"N/A",TTEST('Data pre-processing'!AU298:BN298,'Data pre-processing'!BQ298:CJ298,2,2))</f>
        <v>N/A</v>
      </c>
      <c r="I298" s="78" t="e">
        <f t="shared" ca="1" si="23"/>
        <v>#DIV/0!</v>
      </c>
      <c r="J298" s="19" t="str">
        <f>IF(OR(ISERR(AVERAGE('Test Sample Data'!C298:V298)),ISERR(AVERAGE('Control Sample Data'!C298:V298))),"C",IF(COUNT('Test Sample Data'!C298:V298)&lt;2,"C",IF(OR(AND(AVERAGE('Test Sample Data'!C298:V298)&gt;=35,AVERAGE('Control Sample Data'!C298:V298)&gt;=35),AVERAGE('Test Sample Data'!C298:V298)="N/A",AVERAGE('Control Sample Data'!C298:V298)="N/A",COUNT('Test Sample Data'!C298:V298)&lt;2),"C",IF(AND(AVERAGE('Test Sample Data'!C298:V298)&gt;=30,AVERAGE('Control Sample Data'!C298:V298)&gt;=30,OR(H298&gt;=0.05,H298="N/A")),"B",IF(OR(AND(AVERAGE('Test Sample Data'!C298:V298)&gt;=30,AVERAGE('Control Sample Data'!C298:V298)&lt;=30),AND(AVERAGE('Test Sample Data'!C298:V298)&lt;=30,AVERAGE('Control Sample Data'!C298:V298)&gt;=30)),"A","OKAY")))))</f>
        <v>C</v>
      </c>
    </row>
    <row r="299" spans="1:10" x14ac:dyDescent="0.2">
      <c r="A299" s="76" t="str">
        <f>'Transcript table'!C299</f>
        <v>LUCAT1</v>
      </c>
      <c r="B299" s="81" t="s">
        <v>345</v>
      </c>
      <c r="C299" s="78" t="e">
        <f ca="1">'Data pre-processing'!CK299</f>
        <v>#DIV/0!</v>
      </c>
      <c r="D299" s="78" t="e">
        <f ca="1">'Data pre-processing'!CL299</f>
        <v>#DIV/0!</v>
      </c>
      <c r="E299" s="79" t="e">
        <f t="shared" ca="1" si="20"/>
        <v>#DIV/0!</v>
      </c>
      <c r="F299" s="79" t="e">
        <f t="shared" ca="1" si="21"/>
        <v>#DIV/0!</v>
      </c>
      <c r="G299" s="78" t="e">
        <f t="shared" ca="1" si="22"/>
        <v>#DIV/0!</v>
      </c>
      <c r="H299" s="80" t="str">
        <f ca="1">IF(ISERROR(TTEST('Data pre-processing'!AU299:BN299,'Data pre-processing'!BQ299:CJ299,2,2)),"N/A",TTEST('Data pre-processing'!AU299:BN299,'Data pre-processing'!BQ299:CJ299,2,2))</f>
        <v>N/A</v>
      </c>
      <c r="I299" s="78" t="e">
        <f t="shared" ca="1" si="23"/>
        <v>#DIV/0!</v>
      </c>
      <c r="J299" s="19" t="str">
        <f>IF(OR(ISERR(AVERAGE('Test Sample Data'!C299:V299)),ISERR(AVERAGE('Control Sample Data'!C299:V299))),"C",IF(COUNT('Test Sample Data'!C299:V299)&lt;2,"C",IF(OR(AND(AVERAGE('Test Sample Data'!C299:V299)&gt;=35,AVERAGE('Control Sample Data'!C299:V299)&gt;=35),AVERAGE('Test Sample Data'!C299:V299)="N/A",AVERAGE('Control Sample Data'!C299:V299)="N/A",COUNT('Test Sample Data'!C299:V299)&lt;2),"C",IF(AND(AVERAGE('Test Sample Data'!C299:V299)&gt;=30,AVERAGE('Control Sample Data'!C299:V299)&gt;=30,OR(H299&gt;=0.05,H299="N/A")),"B",IF(OR(AND(AVERAGE('Test Sample Data'!C299:V299)&gt;=30,AVERAGE('Control Sample Data'!C299:V299)&lt;=30),AND(AVERAGE('Test Sample Data'!C299:V299)&lt;=30,AVERAGE('Control Sample Data'!C299:V299)&gt;=30)),"A","OKAY")))))</f>
        <v>C</v>
      </c>
    </row>
    <row r="300" spans="1:10" x14ac:dyDescent="0.2">
      <c r="A300" s="76" t="str">
        <f>'Transcript table'!C300</f>
        <v>MACROD2-AS1-1</v>
      </c>
      <c r="B300" s="81" t="s">
        <v>346</v>
      </c>
      <c r="C300" s="78" t="e">
        <f ca="1">'Data pre-processing'!CK300</f>
        <v>#DIV/0!</v>
      </c>
      <c r="D300" s="78" t="e">
        <f ca="1">'Data pre-processing'!CL300</f>
        <v>#DIV/0!</v>
      </c>
      <c r="E300" s="79" t="e">
        <f t="shared" ca="1" si="20"/>
        <v>#DIV/0!</v>
      </c>
      <c r="F300" s="79" t="e">
        <f t="shared" ca="1" si="21"/>
        <v>#DIV/0!</v>
      </c>
      <c r="G300" s="78" t="e">
        <f t="shared" ca="1" si="22"/>
        <v>#DIV/0!</v>
      </c>
      <c r="H300" s="80" t="str">
        <f ca="1">IF(ISERROR(TTEST('Data pre-processing'!AU300:BN300,'Data pre-processing'!BQ300:CJ300,2,2)),"N/A",TTEST('Data pre-processing'!AU300:BN300,'Data pre-processing'!BQ300:CJ300,2,2))</f>
        <v>N/A</v>
      </c>
      <c r="I300" s="78" t="e">
        <f t="shared" ca="1" si="23"/>
        <v>#DIV/0!</v>
      </c>
      <c r="J300" s="19" t="str">
        <f>IF(OR(ISERR(AVERAGE('Test Sample Data'!C300:V300)),ISERR(AVERAGE('Control Sample Data'!C300:V300))),"C",IF(COUNT('Test Sample Data'!C300:V300)&lt;2,"C",IF(OR(AND(AVERAGE('Test Sample Data'!C300:V300)&gt;=35,AVERAGE('Control Sample Data'!C300:V300)&gt;=35),AVERAGE('Test Sample Data'!C300:V300)="N/A",AVERAGE('Control Sample Data'!C300:V300)="N/A",COUNT('Test Sample Data'!C300:V300)&lt;2),"C",IF(AND(AVERAGE('Test Sample Data'!C300:V300)&gt;=30,AVERAGE('Control Sample Data'!C300:V300)&gt;=30,OR(H300&gt;=0.05,H300="N/A")),"B",IF(OR(AND(AVERAGE('Test Sample Data'!C300:V300)&gt;=30,AVERAGE('Control Sample Data'!C300:V300)&lt;=30),AND(AVERAGE('Test Sample Data'!C300:V300)&lt;=30,AVERAGE('Control Sample Data'!C300:V300)&gt;=30)),"A","OKAY")))))</f>
        <v>C</v>
      </c>
    </row>
    <row r="301" spans="1:10" x14ac:dyDescent="0.2">
      <c r="A301" s="76" t="str">
        <f>'Transcript table'!C301</f>
        <v>MACROD2-AS1-2</v>
      </c>
      <c r="B301" s="81" t="s">
        <v>347</v>
      </c>
      <c r="C301" s="78" t="e">
        <f ca="1">'Data pre-processing'!CK301</f>
        <v>#DIV/0!</v>
      </c>
      <c r="D301" s="78" t="e">
        <f ca="1">'Data pre-processing'!CL301</f>
        <v>#DIV/0!</v>
      </c>
      <c r="E301" s="79" t="e">
        <f t="shared" ca="1" si="20"/>
        <v>#DIV/0!</v>
      </c>
      <c r="F301" s="79" t="e">
        <f t="shared" ca="1" si="21"/>
        <v>#DIV/0!</v>
      </c>
      <c r="G301" s="78" t="e">
        <f t="shared" ca="1" si="22"/>
        <v>#DIV/0!</v>
      </c>
      <c r="H301" s="80" t="str">
        <f ca="1">IF(ISERROR(TTEST('Data pre-processing'!AU301:BN301,'Data pre-processing'!BQ301:CJ301,2,2)),"N/A",TTEST('Data pre-processing'!AU301:BN301,'Data pre-processing'!BQ301:CJ301,2,2))</f>
        <v>N/A</v>
      </c>
      <c r="I301" s="78" t="e">
        <f t="shared" ca="1" si="23"/>
        <v>#DIV/0!</v>
      </c>
      <c r="J301" s="19" t="str">
        <f>IF(OR(ISERR(AVERAGE('Test Sample Data'!C301:V301)),ISERR(AVERAGE('Control Sample Data'!C301:V301))),"C",IF(COUNT('Test Sample Data'!C301:V301)&lt;2,"C",IF(OR(AND(AVERAGE('Test Sample Data'!C301:V301)&gt;=35,AVERAGE('Control Sample Data'!C301:V301)&gt;=35),AVERAGE('Test Sample Data'!C301:V301)="N/A",AVERAGE('Control Sample Data'!C301:V301)="N/A",COUNT('Test Sample Data'!C301:V301)&lt;2),"C",IF(AND(AVERAGE('Test Sample Data'!C301:V301)&gt;=30,AVERAGE('Control Sample Data'!C301:V301)&gt;=30,OR(H301&gt;=0.05,H301="N/A")),"B",IF(OR(AND(AVERAGE('Test Sample Data'!C301:V301)&gt;=30,AVERAGE('Control Sample Data'!C301:V301)&lt;=30),AND(AVERAGE('Test Sample Data'!C301:V301)&lt;=30,AVERAGE('Control Sample Data'!C301:V301)&gt;=30)),"A","OKAY")))))</f>
        <v>C</v>
      </c>
    </row>
    <row r="302" spans="1:10" x14ac:dyDescent="0.2">
      <c r="A302" s="76" t="str">
        <f>'Transcript table'!C302</f>
        <v>MACROD2-AS1-3</v>
      </c>
      <c r="B302" s="81" t="s">
        <v>348</v>
      </c>
      <c r="C302" s="78" t="e">
        <f ca="1">'Data pre-processing'!CK302</f>
        <v>#DIV/0!</v>
      </c>
      <c r="D302" s="78" t="e">
        <f ca="1">'Data pre-processing'!CL302</f>
        <v>#DIV/0!</v>
      </c>
      <c r="E302" s="79" t="e">
        <f t="shared" ca="1" si="20"/>
        <v>#DIV/0!</v>
      </c>
      <c r="F302" s="79" t="e">
        <f t="shared" ca="1" si="21"/>
        <v>#DIV/0!</v>
      </c>
      <c r="G302" s="78" t="e">
        <f t="shared" ca="1" si="22"/>
        <v>#DIV/0!</v>
      </c>
      <c r="H302" s="80" t="str">
        <f ca="1">IF(ISERROR(TTEST('Data pre-processing'!AU302:BN302,'Data pre-processing'!BQ302:CJ302,2,2)),"N/A",TTEST('Data pre-processing'!AU302:BN302,'Data pre-processing'!BQ302:CJ302,2,2))</f>
        <v>N/A</v>
      </c>
      <c r="I302" s="78" t="e">
        <f t="shared" ca="1" si="23"/>
        <v>#DIV/0!</v>
      </c>
      <c r="J302" s="19" t="str">
        <f>IF(OR(ISERR(AVERAGE('Test Sample Data'!C302:V302)),ISERR(AVERAGE('Control Sample Data'!C302:V302))),"C",IF(COUNT('Test Sample Data'!C302:V302)&lt;2,"C",IF(OR(AND(AVERAGE('Test Sample Data'!C302:V302)&gt;=35,AVERAGE('Control Sample Data'!C302:V302)&gt;=35),AVERAGE('Test Sample Data'!C302:V302)="N/A",AVERAGE('Control Sample Data'!C302:V302)="N/A",COUNT('Test Sample Data'!C302:V302)&lt;2),"C",IF(AND(AVERAGE('Test Sample Data'!C302:V302)&gt;=30,AVERAGE('Control Sample Data'!C302:V302)&gt;=30,OR(H302&gt;=0.05,H302="N/A")),"B",IF(OR(AND(AVERAGE('Test Sample Data'!C302:V302)&gt;=30,AVERAGE('Control Sample Data'!C302:V302)&lt;=30),AND(AVERAGE('Test Sample Data'!C302:V302)&lt;=30,AVERAGE('Control Sample Data'!C302:V302)&gt;=30)),"A","OKAY")))))</f>
        <v>C</v>
      </c>
    </row>
    <row r="303" spans="1:10" x14ac:dyDescent="0.2">
      <c r="A303" s="76" t="str">
        <f>'Transcript table'!C303</f>
        <v>NAMA-1</v>
      </c>
      <c r="B303" s="81" t="s">
        <v>349</v>
      </c>
      <c r="C303" s="78" t="e">
        <f ca="1">'Data pre-processing'!CK303</f>
        <v>#DIV/0!</v>
      </c>
      <c r="D303" s="78" t="e">
        <f ca="1">'Data pre-processing'!CL303</f>
        <v>#DIV/0!</v>
      </c>
      <c r="E303" s="79" t="e">
        <f t="shared" ca="1" si="20"/>
        <v>#DIV/0!</v>
      </c>
      <c r="F303" s="79" t="e">
        <f t="shared" ca="1" si="21"/>
        <v>#DIV/0!</v>
      </c>
      <c r="G303" s="78" t="e">
        <f t="shared" ca="1" si="22"/>
        <v>#DIV/0!</v>
      </c>
      <c r="H303" s="80" t="str">
        <f ca="1">IF(ISERROR(TTEST('Data pre-processing'!AU303:BN303,'Data pre-processing'!BQ303:CJ303,2,2)),"N/A",TTEST('Data pre-processing'!AU303:BN303,'Data pre-processing'!BQ303:CJ303,2,2))</f>
        <v>N/A</v>
      </c>
      <c r="I303" s="78" t="e">
        <f t="shared" ca="1" si="23"/>
        <v>#DIV/0!</v>
      </c>
      <c r="J303" s="19" t="str">
        <f>IF(OR(ISERR(AVERAGE('Test Sample Data'!C303:V303)),ISERR(AVERAGE('Control Sample Data'!C303:V303))),"C",IF(COUNT('Test Sample Data'!C303:V303)&lt;2,"C",IF(OR(AND(AVERAGE('Test Sample Data'!C303:V303)&gt;=35,AVERAGE('Control Sample Data'!C303:V303)&gt;=35),AVERAGE('Test Sample Data'!C303:V303)="N/A",AVERAGE('Control Sample Data'!C303:V303)="N/A",COUNT('Test Sample Data'!C303:V303)&lt;2),"C",IF(AND(AVERAGE('Test Sample Data'!C303:V303)&gt;=30,AVERAGE('Control Sample Data'!C303:V303)&gt;=30,OR(H303&gt;=0.05,H303="N/A")),"B",IF(OR(AND(AVERAGE('Test Sample Data'!C303:V303)&gt;=30,AVERAGE('Control Sample Data'!C303:V303)&lt;=30),AND(AVERAGE('Test Sample Data'!C303:V303)&lt;=30,AVERAGE('Control Sample Data'!C303:V303)&gt;=30)),"A","OKAY")))))</f>
        <v>C</v>
      </c>
    </row>
    <row r="304" spans="1:10" x14ac:dyDescent="0.2">
      <c r="A304" s="76" t="str">
        <f>'Transcript table'!C304</f>
        <v>NAMA-2</v>
      </c>
      <c r="B304" s="81" t="s">
        <v>350</v>
      </c>
      <c r="C304" s="78" t="e">
        <f ca="1">'Data pre-processing'!CK304</f>
        <v>#DIV/0!</v>
      </c>
      <c r="D304" s="78" t="e">
        <f ca="1">'Data pre-processing'!CL304</f>
        <v>#DIV/0!</v>
      </c>
      <c r="E304" s="79" t="e">
        <f t="shared" ca="1" si="20"/>
        <v>#DIV/0!</v>
      </c>
      <c r="F304" s="79" t="e">
        <f t="shared" ca="1" si="21"/>
        <v>#DIV/0!</v>
      </c>
      <c r="G304" s="78" t="e">
        <f t="shared" ca="1" si="22"/>
        <v>#DIV/0!</v>
      </c>
      <c r="H304" s="80" t="str">
        <f ca="1">IF(ISERROR(TTEST('Data pre-processing'!AU304:BN304,'Data pre-processing'!BQ304:CJ304,2,2)),"N/A",TTEST('Data pre-processing'!AU304:BN304,'Data pre-processing'!BQ304:CJ304,2,2))</f>
        <v>N/A</v>
      </c>
      <c r="I304" s="78" t="e">
        <f t="shared" ca="1" si="23"/>
        <v>#DIV/0!</v>
      </c>
      <c r="J304" s="19" t="str">
        <f>IF(OR(ISERR(AVERAGE('Test Sample Data'!C304:V304)),ISERR(AVERAGE('Control Sample Data'!C304:V304))),"C",IF(COUNT('Test Sample Data'!C304:V304)&lt;2,"C",IF(OR(AND(AVERAGE('Test Sample Data'!C304:V304)&gt;=35,AVERAGE('Control Sample Data'!C304:V304)&gt;=35),AVERAGE('Test Sample Data'!C304:V304)="N/A",AVERAGE('Control Sample Data'!C304:V304)="N/A",COUNT('Test Sample Data'!C304:V304)&lt;2),"C",IF(AND(AVERAGE('Test Sample Data'!C304:V304)&gt;=30,AVERAGE('Control Sample Data'!C304:V304)&gt;=30,OR(H304&gt;=0.05,H304="N/A")),"B",IF(OR(AND(AVERAGE('Test Sample Data'!C304:V304)&gt;=30,AVERAGE('Control Sample Data'!C304:V304)&lt;=30),AND(AVERAGE('Test Sample Data'!C304:V304)&lt;=30,AVERAGE('Control Sample Data'!C304:V304)&gt;=30)),"A","OKAY")))))</f>
        <v>C</v>
      </c>
    </row>
    <row r="305" spans="1:10" x14ac:dyDescent="0.2">
      <c r="A305" s="76" t="str">
        <f>'Transcript table'!C305</f>
        <v>MEG3-1</v>
      </c>
      <c r="B305" s="81" t="s">
        <v>351</v>
      </c>
      <c r="C305" s="78" t="e">
        <f ca="1">'Data pre-processing'!CK305</f>
        <v>#DIV/0!</v>
      </c>
      <c r="D305" s="78" t="e">
        <f ca="1">'Data pre-processing'!CL305</f>
        <v>#DIV/0!</v>
      </c>
      <c r="E305" s="79" t="e">
        <f t="shared" ca="1" si="20"/>
        <v>#DIV/0!</v>
      </c>
      <c r="F305" s="79" t="e">
        <f t="shared" ca="1" si="21"/>
        <v>#DIV/0!</v>
      </c>
      <c r="G305" s="78" t="e">
        <f t="shared" ca="1" si="22"/>
        <v>#DIV/0!</v>
      </c>
      <c r="H305" s="80" t="str">
        <f ca="1">IF(ISERROR(TTEST('Data pre-processing'!AU305:BN305,'Data pre-processing'!BQ305:CJ305,2,2)),"N/A",TTEST('Data pre-processing'!AU305:BN305,'Data pre-processing'!BQ305:CJ305,2,2))</f>
        <v>N/A</v>
      </c>
      <c r="I305" s="78" t="e">
        <f t="shared" ca="1" si="23"/>
        <v>#DIV/0!</v>
      </c>
      <c r="J305" s="19" t="str">
        <f>IF(OR(ISERR(AVERAGE('Test Sample Data'!C305:V305)),ISERR(AVERAGE('Control Sample Data'!C305:V305))),"C",IF(COUNT('Test Sample Data'!C305:V305)&lt;2,"C",IF(OR(AND(AVERAGE('Test Sample Data'!C305:V305)&gt;=35,AVERAGE('Control Sample Data'!C305:V305)&gt;=35),AVERAGE('Test Sample Data'!C305:V305)="N/A",AVERAGE('Control Sample Data'!C305:V305)="N/A",COUNT('Test Sample Data'!C305:V305)&lt;2),"C",IF(AND(AVERAGE('Test Sample Data'!C305:V305)&gt;=30,AVERAGE('Control Sample Data'!C305:V305)&gt;=30,OR(H305&gt;=0.05,H305="N/A")),"B",IF(OR(AND(AVERAGE('Test Sample Data'!C305:V305)&gt;=30,AVERAGE('Control Sample Data'!C305:V305)&lt;=30),AND(AVERAGE('Test Sample Data'!C305:V305)&lt;=30,AVERAGE('Control Sample Data'!C305:V305)&gt;=30)),"A","OKAY")))))</f>
        <v>C</v>
      </c>
    </row>
    <row r="306" spans="1:10" x14ac:dyDescent="0.2">
      <c r="A306" s="76" t="str">
        <f>'Transcript table'!C306</f>
        <v>MEG3-2</v>
      </c>
      <c r="B306" s="81" t="s">
        <v>352</v>
      </c>
      <c r="C306" s="78" t="e">
        <f ca="1">'Data pre-processing'!CK306</f>
        <v>#DIV/0!</v>
      </c>
      <c r="D306" s="78" t="e">
        <f ca="1">'Data pre-processing'!CL306</f>
        <v>#DIV/0!</v>
      </c>
      <c r="E306" s="79" t="e">
        <f t="shared" ca="1" si="20"/>
        <v>#DIV/0!</v>
      </c>
      <c r="F306" s="79" t="e">
        <f t="shared" ca="1" si="21"/>
        <v>#DIV/0!</v>
      </c>
      <c r="G306" s="78" t="e">
        <f t="shared" ca="1" si="22"/>
        <v>#DIV/0!</v>
      </c>
      <c r="H306" s="80" t="str">
        <f ca="1">IF(ISERROR(TTEST('Data pre-processing'!AU306:BN306,'Data pre-processing'!BQ306:CJ306,2,2)),"N/A",TTEST('Data pre-processing'!AU306:BN306,'Data pre-processing'!BQ306:CJ306,2,2))</f>
        <v>N/A</v>
      </c>
      <c r="I306" s="78" t="e">
        <f t="shared" ca="1" si="23"/>
        <v>#DIV/0!</v>
      </c>
      <c r="J306" s="19" t="str">
        <f>IF(OR(ISERR(AVERAGE('Test Sample Data'!C306:V306)),ISERR(AVERAGE('Control Sample Data'!C306:V306))),"C",IF(COUNT('Test Sample Data'!C306:V306)&lt;2,"C",IF(OR(AND(AVERAGE('Test Sample Data'!C306:V306)&gt;=35,AVERAGE('Control Sample Data'!C306:V306)&gt;=35),AVERAGE('Test Sample Data'!C306:V306)="N/A",AVERAGE('Control Sample Data'!C306:V306)="N/A",COUNT('Test Sample Data'!C306:V306)&lt;2),"C",IF(AND(AVERAGE('Test Sample Data'!C306:V306)&gt;=30,AVERAGE('Control Sample Data'!C306:V306)&gt;=30,OR(H306&gt;=0.05,H306="N/A")),"B",IF(OR(AND(AVERAGE('Test Sample Data'!C306:V306)&gt;=30,AVERAGE('Control Sample Data'!C306:V306)&lt;=30),AND(AVERAGE('Test Sample Data'!C306:V306)&lt;=30,AVERAGE('Control Sample Data'!C306:V306)&gt;=30)),"A","OKAY")))))</f>
        <v>C</v>
      </c>
    </row>
    <row r="307" spans="1:10" x14ac:dyDescent="0.2">
      <c r="A307" s="76" t="str">
        <f>'Transcript table'!C307</f>
        <v>MIAT</v>
      </c>
      <c r="B307" s="81" t="s">
        <v>353</v>
      </c>
      <c r="C307" s="78" t="e">
        <f ca="1">'Data pre-processing'!CK307</f>
        <v>#DIV/0!</v>
      </c>
      <c r="D307" s="78" t="e">
        <f ca="1">'Data pre-processing'!CL307</f>
        <v>#DIV/0!</v>
      </c>
      <c r="E307" s="79" t="e">
        <f t="shared" ca="1" si="20"/>
        <v>#DIV/0!</v>
      </c>
      <c r="F307" s="79" t="e">
        <f t="shared" ca="1" si="21"/>
        <v>#DIV/0!</v>
      </c>
      <c r="G307" s="78" t="e">
        <f t="shared" ca="1" si="22"/>
        <v>#DIV/0!</v>
      </c>
      <c r="H307" s="80" t="str">
        <f ca="1">IF(ISERROR(TTEST('Data pre-processing'!AU307:BN307,'Data pre-processing'!BQ307:CJ307,2,2)),"N/A",TTEST('Data pre-processing'!AU307:BN307,'Data pre-processing'!BQ307:CJ307,2,2))</f>
        <v>N/A</v>
      </c>
      <c r="I307" s="78" t="e">
        <f t="shared" ca="1" si="23"/>
        <v>#DIV/0!</v>
      </c>
      <c r="J307" s="19" t="str">
        <f>IF(OR(ISERR(AVERAGE('Test Sample Data'!C307:V307)),ISERR(AVERAGE('Control Sample Data'!C307:V307))),"C",IF(COUNT('Test Sample Data'!C307:V307)&lt;2,"C",IF(OR(AND(AVERAGE('Test Sample Data'!C307:V307)&gt;=35,AVERAGE('Control Sample Data'!C307:V307)&gt;=35),AVERAGE('Test Sample Data'!C307:V307)="N/A",AVERAGE('Control Sample Data'!C307:V307)="N/A",COUNT('Test Sample Data'!C307:V307)&lt;2),"C",IF(AND(AVERAGE('Test Sample Data'!C307:V307)&gt;=30,AVERAGE('Control Sample Data'!C307:V307)&gt;=30,OR(H307&gt;=0.05,H307="N/A")),"B",IF(OR(AND(AVERAGE('Test Sample Data'!C307:V307)&gt;=30,AVERAGE('Control Sample Data'!C307:V307)&lt;=30),AND(AVERAGE('Test Sample Data'!C307:V307)&lt;=30,AVERAGE('Control Sample Data'!C307:V307)&gt;=30)),"A","OKAY")))))</f>
        <v>C</v>
      </c>
    </row>
    <row r="308" spans="1:10" x14ac:dyDescent="0.2">
      <c r="A308" s="76" t="str">
        <f>'Transcript table'!C308</f>
        <v>MIR17HG</v>
      </c>
      <c r="B308" s="81" t="s">
        <v>354</v>
      </c>
      <c r="C308" s="78" t="e">
        <f ca="1">'Data pre-processing'!CK308</f>
        <v>#DIV/0!</v>
      </c>
      <c r="D308" s="78" t="e">
        <f ca="1">'Data pre-processing'!CL308</f>
        <v>#DIV/0!</v>
      </c>
      <c r="E308" s="79" t="e">
        <f t="shared" ca="1" si="20"/>
        <v>#DIV/0!</v>
      </c>
      <c r="F308" s="79" t="e">
        <f t="shared" ca="1" si="21"/>
        <v>#DIV/0!</v>
      </c>
      <c r="G308" s="78" t="e">
        <f t="shared" ca="1" si="22"/>
        <v>#DIV/0!</v>
      </c>
      <c r="H308" s="80" t="str">
        <f ca="1">IF(ISERROR(TTEST('Data pre-processing'!AU308:BN308,'Data pre-processing'!BQ308:CJ308,2,2)),"N/A",TTEST('Data pre-processing'!AU308:BN308,'Data pre-processing'!BQ308:CJ308,2,2))</f>
        <v>N/A</v>
      </c>
      <c r="I308" s="78" t="e">
        <f t="shared" ca="1" si="23"/>
        <v>#DIV/0!</v>
      </c>
      <c r="J308" s="19" t="str">
        <f>IF(OR(ISERR(AVERAGE('Test Sample Data'!C308:V308)),ISERR(AVERAGE('Control Sample Data'!C308:V308))),"C",IF(COUNT('Test Sample Data'!C308:V308)&lt;2,"C",IF(OR(AND(AVERAGE('Test Sample Data'!C308:V308)&gt;=35,AVERAGE('Control Sample Data'!C308:V308)&gt;=35),AVERAGE('Test Sample Data'!C308:V308)="N/A",AVERAGE('Control Sample Data'!C308:V308)="N/A",COUNT('Test Sample Data'!C308:V308)&lt;2),"C",IF(AND(AVERAGE('Test Sample Data'!C308:V308)&gt;=30,AVERAGE('Control Sample Data'!C308:V308)&gt;=30,OR(H308&gt;=0.05,H308="N/A")),"B",IF(OR(AND(AVERAGE('Test Sample Data'!C308:V308)&gt;=30,AVERAGE('Control Sample Data'!C308:V308)&lt;=30),AND(AVERAGE('Test Sample Data'!C308:V308)&lt;=30,AVERAGE('Control Sample Data'!C308:V308)&gt;=30)),"A","OKAY")))))</f>
        <v>C</v>
      </c>
    </row>
    <row r="309" spans="1:10" x14ac:dyDescent="0.2">
      <c r="A309" s="76" t="str">
        <f>'Transcript table'!C309</f>
        <v>MYCNOS-1</v>
      </c>
      <c r="B309" s="81" t="s">
        <v>355</v>
      </c>
      <c r="C309" s="78" t="e">
        <f ca="1">'Data pre-processing'!CK309</f>
        <v>#DIV/0!</v>
      </c>
      <c r="D309" s="78" t="e">
        <f ca="1">'Data pre-processing'!CL309</f>
        <v>#DIV/0!</v>
      </c>
      <c r="E309" s="79" t="e">
        <f t="shared" ca="1" si="20"/>
        <v>#DIV/0!</v>
      </c>
      <c r="F309" s="79" t="e">
        <f t="shared" ca="1" si="21"/>
        <v>#DIV/0!</v>
      </c>
      <c r="G309" s="78" t="e">
        <f t="shared" ca="1" si="22"/>
        <v>#DIV/0!</v>
      </c>
      <c r="H309" s="80" t="str">
        <f ca="1">IF(ISERROR(TTEST('Data pre-processing'!AU309:BN309,'Data pre-processing'!BQ309:CJ309,2,2)),"N/A",TTEST('Data pre-processing'!AU309:BN309,'Data pre-processing'!BQ309:CJ309,2,2))</f>
        <v>N/A</v>
      </c>
      <c r="I309" s="78" t="e">
        <f t="shared" ca="1" si="23"/>
        <v>#DIV/0!</v>
      </c>
      <c r="J309" s="19" t="str">
        <f>IF(OR(ISERR(AVERAGE('Test Sample Data'!C309:V309)),ISERR(AVERAGE('Control Sample Data'!C309:V309))),"C",IF(COUNT('Test Sample Data'!C309:V309)&lt;2,"C",IF(OR(AND(AVERAGE('Test Sample Data'!C309:V309)&gt;=35,AVERAGE('Control Sample Data'!C309:V309)&gt;=35),AVERAGE('Test Sample Data'!C309:V309)="N/A",AVERAGE('Control Sample Data'!C309:V309)="N/A",COUNT('Test Sample Data'!C309:V309)&lt;2),"C",IF(AND(AVERAGE('Test Sample Data'!C309:V309)&gt;=30,AVERAGE('Control Sample Data'!C309:V309)&gt;=30,OR(H309&gt;=0.05,H309="N/A")),"B",IF(OR(AND(AVERAGE('Test Sample Data'!C309:V309)&gt;=30,AVERAGE('Control Sample Data'!C309:V309)&lt;=30),AND(AVERAGE('Test Sample Data'!C309:V309)&lt;=30,AVERAGE('Control Sample Data'!C309:V309)&gt;=30)),"A","OKAY")))))</f>
        <v>C</v>
      </c>
    </row>
    <row r="310" spans="1:10" x14ac:dyDescent="0.2">
      <c r="A310" s="76" t="str">
        <f>'Transcript table'!C310</f>
        <v>MYCNOS-2</v>
      </c>
      <c r="B310" s="81" t="s">
        <v>356</v>
      </c>
      <c r="C310" s="78" t="e">
        <f ca="1">'Data pre-processing'!CK310</f>
        <v>#DIV/0!</v>
      </c>
      <c r="D310" s="78" t="e">
        <f ca="1">'Data pre-processing'!CL310</f>
        <v>#DIV/0!</v>
      </c>
      <c r="E310" s="79" t="e">
        <f t="shared" ca="1" si="20"/>
        <v>#DIV/0!</v>
      </c>
      <c r="F310" s="79" t="e">
        <f t="shared" ca="1" si="21"/>
        <v>#DIV/0!</v>
      </c>
      <c r="G310" s="78" t="e">
        <f t="shared" ca="1" si="22"/>
        <v>#DIV/0!</v>
      </c>
      <c r="H310" s="80" t="str">
        <f ca="1">IF(ISERROR(TTEST('Data pre-processing'!AU310:BN310,'Data pre-processing'!BQ310:CJ310,2,2)),"N/A",TTEST('Data pre-processing'!AU310:BN310,'Data pre-processing'!BQ310:CJ310,2,2))</f>
        <v>N/A</v>
      </c>
      <c r="I310" s="78" t="e">
        <f t="shared" ca="1" si="23"/>
        <v>#DIV/0!</v>
      </c>
      <c r="J310" s="19" t="str">
        <f>IF(OR(ISERR(AVERAGE('Test Sample Data'!C310:V310)),ISERR(AVERAGE('Control Sample Data'!C310:V310))),"C",IF(COUNT('Test Sample Data'!C310:V310)&lt;2,"C",IF(OR(AND(AVERAGE('Test Sample Data'!C310:V310)&gt;=35,AVERAGE('Control Sample Data'!C310:V310)&gt;=35),AVERAGE('Test Sample Data'!C310:V310)="N/A",AVERAGE('Control Sample Data'!C310:V310)="N/A",COUNT('Test Sample Data'!C310:V310)&lt;2),"C",IF(AND(AVERAGE('Test Sample Data'!C310:V310)&gt;=30,AVERAGE('Control Sample Data'!C310:V310)&gt;=30,OR(H310&gt;=0.05,H310="N/A")),"B",IF(OR(AND(AVERAGE('Test Sample Data'!C310:V310)&gt;=30,AVERAGE('Control Sample Data'!C310:V310)&lt;=30),AND(AVERAGE('Test Sample Data'!C310:V310)&lt;=30,AVERAGE('Control Sample Data'!C310:V310)&gt;=30)),"A","OKAY")))))</f>
        <v>C</v>
      </c>
    </row>
    <row r="311" spans="1:10" x14ac:dyDescent="0.2">
      <c r="A311" s="76" t="str">
        <f>'Transcript table'!C311</f>
        <v>NEAT1-1</v>
      </c>
      <c r="B311" s="81" t="s">
        <v>357</v>
      </c>
      <c r="C311" s="78" t="e">
        <f ca="1">'Data pre-processing'!CK311</f>
        <v>#DIV/0!</v>
      </c>
      <c r="D311" s="78" t="e">
        <f ca="1">'Data pre-processing'!CL311</f>
        <v>#DIV/0!</v>
      </c>
      <c r="E311" s="79" t="e">
        <f t="shared" ca="1" si="20"/>
        <v>#DIV/0!</v>
      </c>
      <c r="F311" s="79" t="e">
        <f t="shared" ca="1" si="21"/>
        <v>#DIV/0!</v>
      </c>
      <c r="G311" s="78" t="e">
        <f t="shared" ca="1" si="22"/>
        <v>#DIV/0!</v>
      </c>
      <c r="H311" s="80" t="str">
        <f ca="1">IF(ISERROR(TTEST('Data pre-processing'!AU311:BN311,'Data pre-processing'!BQ311:CJ311,2,2)),"N/A",TTEST('Data pre-processing'!AU311:BN311,'Data pre-processing'!BQ311:CJ311,2,2))</f>
        <v>N/A</v>
      </c>
      <c r="I311" s="78" t="e">
        <f t="shared" ca="1" si="23"/>
        <v>#DIV/0!</v>
      </c>
      <c r="J311" s="19" t="str">
        <f>IF(OR(ISERR(AVERAGE('Test Sample Data'!C311:V311)),ISERR(AVERAGE('Control Sample Data'!C311:V311))),"C",IF(COUNT('Test Sample Data'!C311:V311)&lt;2,"C",IF(OR(AND(AVERAGE('Test Sample Data'!C311:V311)&gt;=35,AVERAGE('Control Sample Data'!C311:V311)&gt;=35),AVERAGE('Test Sample Data'!C311:V311)="N/A",AVERAGE('Control Sample Data'!C311:V311)="N/A",COUNT('Test Sample Data'!C311:V311)&lt;2),"C",IF(AND(AVERAGE('Test Sample Data'!C311:V311)&gt;=30,AVERAGE('Control Sample Data'!C311:V311)&gt;=30,OR(H311&gt;=0.05,H311="N/A")),"B",IF(OR(AND(AVERAGE('Test Sample Data'!C311:V311)&gt;=30,AVERAGE('Control Sample Data'!C311:V311)&lt;=30),AND(AVERAGE('Test Sample Data'!C311:V311)&lt;=30,AVERAGE('Control Sample Data'!C311:V311)&gt;=30)),"A","OKAY")))))</f>
        <v>C</v>
      </c>
    </row>
    <row r="312" spans="1:10" x14ac:dyDescent="0.2">
      <c r="A312" s="76" t="str">
        <f>'Transcript table'!C312</f>
        <v>NEAT1-2</v>
      </c>
      <c r="B312" s="81" t="s">
        <v>358</v>
      </c>
      <c r="C312" s="78" t="e">
        <f ca="1">'Data pre-processing'!CK312</f>
        <v>#DIV/0!</v>
      </c>
      <c r="D312" s="78" t="e">
        <f ca="1">'Data pre-processing'!CL312</f>
        <v>#DIV/0!</v>
      </c>
      <c r="E312" s="79" t="e">
        <f t="shared" ca="1" si="20"/>
        <v>#DIV/0!</v>
      </c>
      <c r="F312" s="79" t="e">
        <f t="shared" ca="1" si="21"/>
        <v>#DIV/0!</v>
      </c>
      <c r="G312" s="78" t="e">
        <f t="shared" ca="1" si="22"/>
        <v>#DIV/0!</v>
      </c>
      <c r="H312" s="80" t="str">
        <f ca="1">IF(ISERROR(TTEST('Data pre-processing'!AU312:BN312,'Data pre-processing'!BQ312:CJ312,2,2)),"N/A",TTEST('Data pre-processing'!AU312:BN312,'Data pre-processing'!BQ312:CJ312,2,2))</f>
        <v>N/A</v>
      </c>
      <c r="I312" s="78" t="e">
        <f t="shared" ca="1" si="23"/>
        <v>#DIV/0!</v>
      </c>
      <c r="J312" s="19" t="str">
        <f>IF(OR(ISERR(AVERAGE('Test Sample Data'!C312:V312)),ISERR(AVERAGE('Control Sample Data'!C312:V312))),"C",IF(COUNT('Test Sample Data'!C312:V312)&lt;2,"C",IF(OR(AND(AVERAGE('Test Sample Data'!C312:V312)&gt;=35,AVERAGE('Control Sample Data'!C312:V312)&gt;=35),AVERAGE('Test Sample Data'!C312:V312)="N/A",AVERAGE('Control Sample Data'!C312:V312)="N/A",COUNT('Test Sample Data'!C312:V312)&lt;2),"C",IF(AND(AVERAGE('Test Sample Data'!C312:V312)&gt;=30,AVERAGE('Control Sample Data'!C312:V312)&gt;=30,OR(H312&gt;=0.05,H312="N/A")),"B",IF(OR(AND(AVERAGE('Test Sample Data'!C312:V312)&gt;=30,AVERAGE('Control Sample Data'!C312:V312)&lt;=30),AND(AVERAGE('Test Sample Data'!C312:V312)&lt;=30,AVERAGE('Control Sample Data'!C312:V312)&gt;=30)),"A","OKAY")))))</f>
        <v>C</v>
      </c>
    </row>
    <row r="313" spans="1:10" x14ac:dyDescent="0.2">
      <c r="A313" s="76" t="str">
        <f>'Transcript table'!C313</f>
        <v>PAX8-AS1-1</v>
      </c>
      <c r="B313" s="81" t="s">
        <v>359</v>
      </c>
      <c r="C313" s="78" t="e">
        <f ca="1">'Data pre-processing'!CK313</f>
        <v>#DIV/0!</v>
      </c>
      <c r="D313" s="78" t="e">
        <f ca="1">'Data pre-processing'!CL313</f>
        <v>#DIV/0!</v>
      </c>
      <c r="E313" s="79" t="e">
        <f t="shared" ca="1" si="20"/>
        <v>#DIV/0!</v>
      </c>
      <c r="F313" s="79" t="e">
        <f t="shared" ca="1" si="21"/>
        <v>#DIV/0!</v>
      </c>
      <c r="G313" s="78" t="e">
        <f t="shared" ca="1" si="22"/>
        <v>#DIV/0!</v>
      </c>
      <c r="H313" s="80" t="str">
        <f ca="1">IF(ISERROR(TTEST('Data pre-processing'!AU313:BN313,'Data pre-processing'!BQ313:CJ313,2,2)),"N/A",TTEST('Data pre-processing'!AU313:BN313,'Data pre-processing'!BQ313:CJ313,2,2))</f>
        <v>N/A</v>
      </c>
      <c r="I313" s="78" t="e">
        <f t="shared" ca="1" si="23"/>
        <v>#DIV/0!</v>
      </c>
      <c r="J313" s="19" t="str">
        <f>IF(OR(ISERR(AVERAGE('Test Sample Data'!C313:V313)),ISERR(AVERAGE('Control Sample Data'!C313:V313))),"C",IF(COUNT('Test Sample Data'!C313:V313)&lt;2,"C",IF(OR(AND(AVERAGE('Test Sample Data'!C313:V313)&gt;=35,AVERAGE('Control Sample Data'!C313:V313)&gt;=35),AVERAGE('Test Sample Data'!C313:V313)="N/A",AVERAGE('Control Sample Data'!C313:V313)="N/A",COUNT('Test Sample Data'!C313:V313)&lt;2),"C",IF(AND(AVERAGE('Test Sample Data'!C313:V313)&gt;=30,AVERAGE('Control Sample Data'!C313:V313)&gt;=30,OR(H313&gt;=0.05,H313="N/A")),"B",IF(OR(AND(AVERAGE('Test Sample Data'!C313:V313)&gt;=30,AVERAGE('Control Sample Data'!C313:V313)&lt;=30),AND(AVERAGE('Test Sample Data'!C313:V313)&lt;=30,AVERAGE('Control Sample Data'!C313:V313)&gt;=30)),"A","OKAY")))))</f>
        <v>C</v>
      </c>
    </row>
    <row r="314" spans="1:10" x14ac:dyDescent="0.2">
      <c r="A314" s="76" t="str">
        <f>'Transcript table'!C314</f>
        <v>PAX8-AS1-2</v>
      </c>
      <c r="B314" s="81" t="s">
        <v>360</v>
      </c>
      <c r="C314" s="78" t="e">
        <f ca="1">'Data pre-processing'!CK314</f>
        <v>#DIV/0!</v>
      </c>
      <c r="D314" s="78" t="e">
        <f ca="1">'Data pre-processing'!CL314</f>
        <v>#DIV/0!</v>
      </c>
      <c r="E314" s="79" t="e">
        <f t="shared" ca="1" si="20"/>
        <v>#DIV/0!</v>
      </c>
      <c r="F314" s="79" t="e">
        <f t="shared" ca="1" si="21"/>
        <v>#DIV/0!</v>
      </c>
      <c r="G314" s="78" t="e">
        <f t="shared" ca="1" si="22"/>
        <v>#DIV/0!</v>
      </c>
      <c r="H314" s="80" t="str">
        <f ca="1">IF(ISERROR(TTEST('Data pre-processing'!AU314:BN314,'Data pre-processing'!BQ314:CJ314,2,2)),"N/A",TTEST('Data pre-processing'!AU314:BN314,'Data pre-processing'!BQ314:CJ314,2,2))</f>
        <v>N/A</v>
      </c>
      <c r="I314" s="78" t="e">
        <f t="shared" ca="1" si="23"/>
        <v>#DIV/0!</v>
      </c>
      <c r="J314" s="19" t="str">
        <f>IF(OR(ISERR(AVERAGE('Test Sample Data'!C314:V314)),ISERR(AVERAGE('Control Sample Data'!C314:V314))),"C",IF(COUNT('Test Sample Data'!C314:V314)&lt;2,"C",IF(OR(AND(AVERAGE('Test Sample Data'!C314:V314)&gt;=35,AVERAGE('Control Sample Data'!C314:V314)&gt;=35),AVERAGE('Test Sample Data'!C314:V314)="N/A",AVERAGE('Control Sample Data'!C314:V314)="N/A",COUNT('Test Sample Data'!C314:V314)&lt;2),"C",IF(AND(AVERAGE('Test Sample Data'!C314:V314)&gt;=30,AVERAGE('Control Sample Data'!C314:V314)&gt;=30,OR(H314&gt;=0.05,H314="N/A")),"B",IF(OR(AND(AVERAGE('Test Sample Data'!C314:V314)&gt;=30,AVERAGE('Control Sample Data'!C314:V314)&lt;=30),AND(AVERAGE('Test Sample Data'!C314:V314)&lt;=30,AVERAGE('Control Sample Data'!C314:V314)&gt;=30)),"A","OKAY")))))</f>
        <v>C</v>
      </c>
    </row>
    <row r="315" spans="1:10" x14ac:dyDescent="0.2">
      <c r="A315" s="76" t="str">
        <f>'Transcript table'!C315</f>
        <v>PCA3-1</v>
      </c>
      <c r="B315" s="81" t="s">
        <v>361</v>
      </c>
      <c r="C315" s="78" t="e">
        <f ca="1">'Data pre-processing'!CK315</f>
        <v>#DIV/0!</v>
      </c>
      <c r="D315" s="78" t="e">
        <f ca="1">'Data pre-processing'!CL315</f>
        <v>#DIV/0!</v>
      </c>
      <c r="E315" s="79" t="e">
        <f t="shared" ca="1" si="20"/>
        <v>#DIV/0!</v>
      </c>
      <c r="F315" s="79" t="e">
        <f t="shared" ca="1" si="21"/>
        <v>#DIV/0!</v>
      </c>
      <c r="G315" s="78" t="e">
        <f t="shared" ca="1" si="22"/>
        <v>#DIV/0!</v>
      </c>
      <c r="H315" s="80" t="str">
        <f ca="1">IF(ISERROR(TTEST('Data pre-processing'!AU315:BN315,'Data pre-processing'!BQ315:CJ315,2,2)),"N/A",TTEST('Data pre-processing'!AU315:BN315,'Data pre-processing'!BQ315:CJ315,2,2))</f>
        <v>N/A</v>
      </c>
      <c r="I315" s="78" t="e">
        <f t="shared" ca="1" si="23"/>
        <v>#DIV/0!</v>
      </c>
      <c r="J315" s="19" t="str">
        <f>IF(OR(ISERR(AVERAGE('Test Sample Data'!C315:V315)),ISERR(AVERAGE('Control Sample Data'!C315:V315))),"C",IF(COUNT('Test Sample Data'!C315:V315)&lt;2,"C",IF(OR(AND(AVERAGE('Test Sample Data'!C315:V315)&gt;=35,AVERAGE('Control Sample Data'!C315:V315)&gt;=35),AVERAGE('Test Sample Data'!C315:V315)="N/A",AVERAGE('Control Sample Data'!C315:V315)="N/A",COUNT('Test Sample Data'!C315:V315)&lt;2),"C",IF(AND(AVERAGE('Test Sample Data'!C315:V315)&gt;=30,AVERAGE('Control Sample Data'!C315:V315)&gt;=30,OR(H315&gt;=0.05,H315="N/A")),"B",IF(OR(AND(AVERAGE('Test Sample Data'!C315:V315)&gt;=30,AVERAGE('Control Sample Data'!C315:V315)&lt;=30),AND(AVERAGE('Test Sample Data'!C315:V315)&lt;=30,AVERAGE('Control Sample Data'!C315:V315)&gt;=30)),"A","OKAY")))))</f>
        <v>C</v>
      </c>
    </row>
    <row r="316" spans="1:10" x14ac:dyDescent="0.2">
      <c r="A316" s="76" t="str">
        <f>'Transcript table'!C316</f>
        <v>PCA3-2</v>
      </c>
      <c r="B316" s="81" t="s">
        <v>362</v>
      </c>
      <c r="C316" s="78" t="e">
        <f ca="1">'Data pre-processing'!CK316</f>
        <v>#DIV/0!</v>
      </c>
      <c r="D316" s="78" t="e">
        <f ca="1">'Data pre-processing'!CL316</f>
        <v>#DIV/0!</v>
      </c>
      <c r="E316" s="79" t="e">
        <f t="shared" ca="1" si="20"/>
        <v>#DIV/0!</v>
      </c>
      <c r="F316" s="79" t="e">
        <f t="shared" ca="1" si="21"/>
        <v>#DIV/0!</v>
      </c>
      <c r="G316" s="78" t="e">
        <f t="shared" ca="1" si="22"/>
        <v>#DIV/0!</v>
      </c>
      <c r="H316" s="80" t="str">
        <f ca="1">IF(ISERROR(TTEST('Data pre-processing'!AU316:BN316,'Data pre-processing'!BQ316:CJ316,2,2)),"N/A",TTEST('Data pre-processing'!AU316:BN316,'Data pre-processing'!BQ316:CJ316,2,2))</f>
        <v>N/A</v>
      </c>
      <c r="I316" s="78" t="e">
        <f t="shared" ca="1" si="23"/>
        <v>#DIV/0!</v>
      </c>
      <c r="J316" s="19" t="str">
        <f>IF(OR(ISERR(AVERAGE('Test Sample Data'!C316:V316)),ISERR(AVERAGE('Control Sample Data'!C316:V316))),"C",IF(COUNT('Test Sample Data'!C316:V316)&lt;2,"C",IF(OR(AND(AVERAGE('Test Sample Data'!C316:V316)&gt;=35,AVERAGE('Control Sample Data'!C316:V316)&gt;=35),AVERAGE('Test Sample Data'!C316:V316)="N/A",AVERAGE('Control Sample Data'!C316:V316)="N/A",COUNT('Test Sample Data'!C316:V316)&lt;2),"C",IF(AND(AVERAGE('Test Sample Data'!C316:V316)&gt;=30,AVERAGE('Control Sample Data'!C316:V316)&gt;=30,OR(H316&gt;=0.05,H316="N/A")),"B",IF(OR(AND(AVERAGE('Test Sample Data'!C316:V316)&gt;=30,AVERAGE('Control Sample Data'!C316:V316)&lt;=30),AND(AVERAGE('Test Sample Data'!C316:V316)&lt;=30,AVERAGE('Control Sample Data'!C316:V316)&gt;=30)),"A","OKAY")))))</f>
        <v>C</v>
      </c>
    </row>
    <row r="317" spans="1:10" x14ac:dyDescent="0.2">
      <c r="A317" s="76" t="str">
        <f>'Transcript table'!C317</f>
        <v>PCAT29-1</v>
      </c>
      <c r="B317" s="81" t="s">
        <v>363</v>
      </c>
      <c r="C317" s="78" t="e">
        <f ca="1">'Data pre-processing'!CK317</f>
        <v>#DIV/0!</v>
      </c>
      <c r="D317" s="78" t="e">
        <f ca="1">'Data pre-processing'!CL317</f>
        <v>#DIV/0!</v>
      </c>
      <c r="E317" s="79" t="e">
        <f t="shared" ca="1" si="20"/>
        <v>#DIV/0!</v>
      </c>
      <c r="F317" s="79" t="e">
        <f t="shared" ca="1" si="21"/>
        <v>#DIV/0!</v>
      </c>
      <c r="G317" s="78" t="e">
        <f t="shared" ca="1" si="22"/>
        <v>#DIV/0!</v>
      </c>
      <c r="H317" s="80" t="str">
        <f ca="1">IF(ISERROR(TTEST('Data pre-processing'!AU317:BN317,'Data pre-processing'!BQ317:CJ317,2,2)),"N/A",TTEST('Data pre-processing'!AU317:BN317,'Data pre-processing'!BQ317:CJ317,2,2))</f>
        <v>N/A</v>
      </c>
      <c r="I317" s="78" t="e">
        <f t="shared" ca="1" si="23"/>
        <v>#DIV/0!</v>
      </c>
      <c r="J317" s="19" t="str">
        <f>IF(OR(ISERR(AVERAGE('Test Sample Data'!C317:V317)),ISERR(AVERAGE('Control Sample Data'!C317:V317))),"C",IF(COUNT('Test Sample Data'!C317:V317)&lt;2,"C",IF(OR(AND(AVERAGE('Test Sample Data'!C317:V317)&gt;=35,AVERAGE('Control Sample Data'!C317:V317)&gt;=35),AVERAGE('Test Sample Data'!C317:V317)="N/A",AVERAGE('Control Sample Data'!C317:V317)="N/A",COUNT('Test Sample Data'!C317:V317)&lt;2),"C",IF(AND(AVERAGE('Test Sample Data'!C317:V317)&gt;=30,AVERAGE('Control Sample Data'!C317:V317)&gt;=30,OR(H317&gt;=0.05,H317="N/A")),"B",IF(OR(AND(AVERAGE('Test Sample Data'!C317:V317)&gt;=30,AVERAGE('Control Sample Data'!C317:V317)&lt;=30),AND(AVERAGE('Test Sample Data'!C317:V317)&lt;=30,AVERAGE('Control Sample Data'!C317:V317)&gt;=30)),"A","OKAY")))))</f>
        <v>C</v>
      </c>
    </row>
    <row r="318" spans="1:10" x14ac:dyDescent="0.2">
      <c r="A318" s="76" t="str">
        <f>'Transcript table'!C318</f>
        <v>PCAT29-2</v>
      </c>
      <c r="B318" s="81" t="s">
        <v>364</v>
      </c>
      <c r="C318" s="78" t="e">
        <f ca="1">'Data pre-processing'!CK318</f>
        <v>#DIV/0!</v>
      </c>
      <c r="D318" s="78" t="e">
        <f ca="1">'Data pre-processing'!CL318</f>
        <v>#DIV/0!</v>
      </c>
      <c r="E318" s="79" t="e">
        <f t="shared" ca="1" si="20"/>
        <v>#DIV/0!</v>
      </c>
      <c r="F318" s="79" t="e">
        <f t="shared" ca="1" si="21"/>
        <v>#DIV/0!</v>
      </c>
      <c r="G318" s="78" t="e">
        <f t="shared" ca="1" si="22"/>
        <v>#DIV/0!</v>
      </c>
      <c r="H318" s="80" t="str">
        <f ca="1">IF(ISERROR(TTEST('Data pre-processing'!AU318:BN318,'Data pre-processing'!BQ318:CJ318,2,2)),"N/A",TTEST('Data pre-processing'!AU318:BN318,'Data pre-processing'!BQ318:CJ318,2,2))</f>
        <v>N/A</v>
      </c>
      <c r="I318" s="78" t="e">
        <f t="shared" ca="1" si="23"/>
        <v>#DIV/0!</v>
      </c>
      <c r="J318" s="19" t="str">
        <f>IF(OR(ISERR(AVERAGE('Test Sample Data'!C318:V318)),ISERR(AVERAGE('Control Sample Data'!C318:V318))),"C",IF(COUNT('Test Sample Data'!C318:V318)&lt;2,"C",IF(OR(AND(AVERAGE('Test Sample Data'!C318:V318)&gt;=35,AVERAGE('Control Sample Data'!C318:V318)&gt;=35),AVERAGE('Test Sample Data'!C318:V318)="N/A",AVERAGE('Control Sample Data'!C318:V318)="N/A",COUNT('Test Sample Data'!C318:V318)&lt;2),"C",IF(AND(AVERAGE('Test Sample Data'!C318:V318)&gt;=30,AVERAGE('Control Sample Data'!C318:V318)&gt;=30,OR(H318&gt;=0.05,H318="N/A")),"B",IF(OR(AND(AVERAGE('Test Sample Data'!C318:V318)&gt;=30,AVERAGE('Control Sample Data'!C318:V318)&lt;=30),AND(AVERAGE('Test Sample Data'!C318:V318)&lt;=30,AVERAGE('Control Sample Data'!C318:V318)&gt;=30)),"A","OKAY")))))</f>
        <v>C</v>
      </c>
    </row>
    <row r="319" spans="1:10" x14ac:dyDescent="0.2">
      <c r="A319" s="76" t="str">
        <f>'Transcript table'!C319</f>
        <v>PCAT6-1</v>
      </c>
      <c r="B319" s="81" t="s">
        <v>365</v>
      </c>
      <c r="C319" s="78" t="e">
        <f ca="1">'Data pre-processing'!CK319</f>
        <v>#DIV/0!</v>
      </c>
      <c r="D319" s="78" t="e">
        <f ca="1">'Data pre-processing'!CL319</f>
        <v>#DIV/0!</v>
      </c>
      <c r="E319" s="79" t="e">
        <f t="shared" ca="1" si="20"/>
        <v>#DIV/0!</v>
      </c>
      <c r="F319" s="79" t="e">
        <f t="shared" ca="1" si="21"/>
        <v>#DIV/0!</v>
      </c>
      <c r="G319" s="78" t="e">
        <f t="shared" ca="1" si="22"/>
        <v>#DIV/0!</v>
      </c>
      <c r="H319" s="80" t="str">
        <f ca="1">IF(ISERROR(TTEST('Data pre-processing'!AU319:BN319,'Data pre-processing'!BQ319:CJ319,2,2)),"N/A",TTEST('Data pre-processing'!AU319:BN319,'Data pre-processing'!BQ319:CJ319,2,2))</f>
        <v>N/A</v>
      </c>
      <c r="I319" s="78" t="e">
        <f t="shared" ca="1" si="23"/>
        <v>#DIV/0!</v>
      </c>
      <c r="J319" s="19" t="str">
        <f>IF(OR(ISERR(AVERAGE('Test Sample Data'!C319:V319)),ISERR(AVERAGE('Control Sample Data'!C319:V319))),"C",IF(COUNT('Test Sample Data'!C319:V319)&lt;2,"C",IF(OR(AND(AVERAGE('Test Sample Data'!C319:V319)&gt;=35,AVERAGE('Control Sample Data'!C319:V319)&gt;=35),AVERAGE('Test Sample Data'!C319:V319)="N/A",AVERAGE('Control Sample Data'!C319:V319)="N/A",COUNT('Test Sample Data'!C319:V319)&lt;2),"C",IF(AND(AVERAGE('Test Sample Data'!C319:V319)&gt;=30,AVERAGE('Control Sample Data'!C319:V319)&gt;=30,OR(H319&gt;=0.05,H319="N/A")),"B",IF(OR(AND(AVERAGE('Test Sample Data'!C319:V319)&gt;=30,AVERAGE('Control Sample Data'!C319:V319)&lt;=30),AND(AVERAGE('Test Sample Data'!C319:V319)&lt;=30,AVERAGE('Control Sample Data'!C319:V319)&gt;=30)),"A","OKAY")))))</f>
        <v>C</v>
      </c>
    </row>
    <row r="320" spans="1:10" x14ac:dyDescent="0.2">
      <c r="A320" s="76" t="str">
        <f>'Transcript table'!C320</f>
        <v>PCAT6-2</v>
      </c>
      <c r="B320" s="81" t="s">
        <v>366</v>
      </c>
      <c r="C320" s="78" t="e">
        <f ca="1">'Data pre-processing'!CK320</f>
        <v>#DIV/0!</v>
      </c>
      <c r="D320" s="78" t="e">
        <f ca="1">'Data pre-processing'!CL320</f>
        <v>#DIV/0!</v>
      </c>
      <c r="E320" s="79" t="e">
        <f t="shared" ca="1" si="20"/>
        <v>#DIV/0!</v>
      </c>
      <c r="F320" s="79" t="e">
        <f t="shared" ca="1" si="21"/>
        <v>#DIV/0!</v>
      </c>
      <c r="G320" s="78" t="e">
        <f t="shared" ca="1" si="22"/>
        <v>#DIV/0!</v>
      </c>
      <c r="H320" s="80" t="str">
        <f ca="1">IF(ISERROR(TTEST('Data pre-processing'!AU320:BN320,'Data pre-processing'!BQ320:CJ320,2,2)),"N/A",TTEST('Data pre-processing'!AU320:BN320,'Data pre-processing'!BQ320:CJ320,2,2))</f>
        <v>N/A</v>
      </c>
      <c r="I320" s="78" t="e">
        <f t="shared" ca="1" si="23"/>
        <v>#DIV/0!</v>
      </c>
      <c r="J320" s="19" t="str">
        <f>IF(OR(ISERR(AVERAGE('Test Sample Data'!C320:V320)),ISERR(AVERAGE('Control Sample Data'!C320:V320))),"C",IF(COUNT('Test Sample Data'!C320:V320)&lt;2,"C",IF(OR(AND(AVERAGE('Test Sample Data'!C320:V320)&gt;=35,AVERAGE('Control Sample Data'!C320:V320)&gt;=35),AVERAGE('Test Sample Data'!C320:V320)="N/A",AVERAGE('Control Sample Data'!C320:V320)="N/A",COUNT('Test Sample Data'!C320:V320)&lt;2),"C",IF(AND(AVERAGE('Test Sample Data'!C320:V320)&gt;=30,AVERAGE('Control Sample Data'!C320:V320)&gt;=30,OR(H320&gt;=0.05,H320="N/A")),"B",IF(OR(AND(AVERAGE('Test Sample Data'!C320:V320)&gt;=30,AVERAGE('Control Sample Data'!C320:V320)&lt;=30),AND(AVERAGE('Test Sample Data'!C320:V320)&lt;=30,AVERAGE('Control Sample Data'!C320:V320)&gt;=30)),"A","OKAY")))))</f>
        <v>C</v>
      </c>
    </row>
    <row r="321" spans="1:10" x14ac:dyDescent="0.2">
      <c r="A321" s="76" t="str">
        <f>'Transcript table'!C321</f>
        <v>PGM5-AS1</v>
      </c>
      <c r="B321" s="81" t="s">
        <v>367</v>
      </c>
      <c r="C321" s="78" t="e">
        <f ca="1">'Data pre-processing'!CK321</f>
        <v>#DIV/0!</v>
      </c>
      <c r="D321" s="78" t="e">
        <f ca="1">'Data pre-processing'!CL321</f>
        <v>#DIV/0!</v>
      </c>
      <c r="E321" s="79" t="e">
        <f t="shared" ca="1" si="20"/>
        <v>#DIV/0!</v>
      </c>
      <c r="F321" s="79" t="e">
        <f t="shared" ca="1" si="21"/>
        <v>#DIV/0!</v>
      </c>
      <c r="G321" s="78" t="e">
        <f t="shared" ca="1" si="22"/>
        <v>#DIV/0!</v>
      </c>
      <c r="H321" s="80" t="str">
        <f ca="1">IF(ISERROR(TTEST('Data pre-processing'!AU321:BN321,'Data pre-processing'!BQ321:CJ321,2,2)),"N/A",TTEST('Data pre-processing'!AU321:BN321,'Data pre-processing'!BQ321:CJ321,2,2))</f>
        <v>N/A</v>
      </c>
      <c r="I321" s="78" t="e">
        <f t="shared" ca="1" si="23"/>
        <v>#DIV/0!</v>
      </c>
      <c r="J321" s="19" t="str">
        <f>IF(OR(ISERR(AVERAGE('Test Sample Data'!C321:V321)),ISERR(AVERAGE('Control Sample Data'!C321:V321))),"C",IF(COUNT('Test Sample Data'!C321:V321)&lt;2,"C",IF(OR(AND(AVERAGE('Test Sample Data'!C321:V321)&gt;=35,AVERAGE('Control Sample Data'!C321:V321)&gt;=35),AVERAGE('Test Sample Data'!C321:V321)="N/A",AVERAGE('Control Sample Data'!C321:V321)="N/A",COUNT('Test Sample Data'!C321:V321)&lt;2),"C",IF(AND(AVERAGE('Test Sample Data'!C321:V321)&gt;=30,AVERAGE('Control Sample Data'!C321:V321)&gt;=30,OR(H321&gt;=0.05,H321="N/A")),"B",IF(OR(AND(AVERAGE('Test Sample Data'!C321:V321)&gt;=30,AVERAGE('Control Sample Data'!C321:V321)&lt;=30),AND(AVERAGE('Test Sample Data'!C321:V321)&lt;=30,AVERAGE('Control Sample Data'!C321:V321)&gt;=30)),"A","OKAY")))))</f>
        <v>C</v>
      </c>
    </row>
    <row r="322" spans="1:10" x14ac:dyDescent="0.2">
      <c r="A322" s="76" t="str">
        <f>'Transcript table'!C322</f>
        <v>SCHLAP1</v>
      </c>
      <c r="B322" s="81" t="s">
        <v>368</v>
      </c>
      <c r="C322" s="78" t="e">
        <f ca="1">'Data pre-processing'!CK322</f>
        <v>#DIV/0!</v>
      </c>
      <c r="D322" s="78" t="e">
        <f ca="1">'Data pre-processing'!CL322</f>
        <v>#DIV/0!</v>
      </c>
      <c r="E322" s="79" t="e">
        <f t="shared" ca="1" si="20"/>
        <v>#DIV/0!</v>
      </c>
      <c r="F322" s="79" t="e">
        <f t="shared" ca="1" si="21"/>
        <v>#DIV/0!</v>
      </c>
      <c r="G322" s="78" t="e">
        <f t="shared" ca="1" si="22"/>
        <v>#DIV/0!</v>
      </c>
      <c r="H322" s="80" t="str">
        <f ca="1">IF(ISERROR(TTEST('Data pre-processing'!AU322:BN322,'Data pre-processing'!BQ322:CJ322,2,2)),"N/A",TTEST('Data pre-processing'!AU322:BN322,'Data pre-processing'!BQ322:CJ322,2,2))</f>
        <v>N/A</v>
      </c>
      <c r="I322" s="78" t="e">
        <f t="shared" ca="1" si="23"/>
        <v>#DIV/0!</v>
      </c>
      <c r="J322" s="19" t="str">
        <f>IF(OR(ISERR(AVERAGE('Test Sample Data'!C322:V322)),ISERR(AVERAGE('Control Sample Data'!C322:V322))),"C",IF(COUNT('Test Sample Data'!C322:V322)&lt;2,"C",IF(OR(AND(AVERAGE('Test Sample Data'!C322:V322)&gt;=35,AVERAGE('Control Sample Data'!C322:V322)&gt;=35),AVERAGE('Test Sample Data'!C322:V322)="N/A",AVERAGE('Control Sample Data'!C322:V322)="N/A",COUNT('Test Sample Data'!C322:V322)&lt;2),"C",IF(AND(AVERAGE('Test Sample Data'!C322:V322)&gt;=30,AVERAGE('Control Sample Data'!C322:V322)&gt;=30,OR(H322&gt;=0.05,H322="N/A")),"B",IF(OR(AND(AVERAGE('Test Sample Data'!C322:V322)&gt;=30,AVERAGE('Control Sample Data'!C322:V322)&lt;=30),AND(AVERAGE('Test Sample Data'!C322:V322)&lt;=30,AVERAGE('Control Sample Data'!C322:V322)&gt;=30)),"A","OKAY")))))</f>
        <v>C</v>
      </c>
    </row>
    <row r="323" spans="1:10" x14ac:dyDescent="0.2">
      <c r="A323" s="76" t="str">
        <f>'Transcript table'!C323</f>
        <v>SNHG16</v>
      </c>
      <c r="B323" s="81" t="s">
        <v>369</v>
      </c>
      <c r="C323" s="78" t="e">
        <f ca="1">'Data pre-processing'!CK323</f>
        <v>#DIV/0!</v>
      </c>
      <c r="D323" s="78" t="e">
        <f ca="1">'Data pre-processing'!CL323</f>
        <v>#DIV/0!</v>
      </c>
      <c r="E323" s="79" t="e">
        <f t="shared" ca="1" si="20"/>
        <v>#DIV/0!</v>
      </c>
      <c r="F323" s="79" t="e">
        <f t="shared" ca="1" si="21"/>
        <v>#DIV/0!</v>
      </c>
      <c r="G323" s="78" t="e">
        <f t="shared" ca="1" si="22"/>
        <v>#DIV/0!</v>
      </c>
      <c r="H323" s="80" t="str">
        <f ca="1">IF(ISERROR(TTEST('Data pre-processing'!AU323:BN323,'Data pre-processing'!BQ323:CJ323,2,2)),"N/A",TTEST('Data pre-processing'!AU323:BN323,'Data pre-processing'!BQ323:CJ323,2,2))</f>
        <v>N/A</v>
      </c>
      <c r="I323" s="78" t="e">
        <f t="shared" ca="1" si="23"/>
        <v>#DIV/0!</v>
      </c>
      <c r="J323" s="19" t="str">
        <f>IF(OR(ISERR(AVERAGE('Test Sample Data'!C323:V323)),ISERR(AVERAGE('Control Sample Data'!C323:V323))),"C",IF(COUNT('Test Sample Data'!C323:V323)&lt;2,"C",IF(OR(AND(AVERAGE('Test Sample Data'!C323:V323)&gt;=35,AVERAGE('Control Sample Data'!C323:V323)&gt;=35),AVERAGE('Test Sample Data'!C323:V323)="N/A",AVERAGE('Control Sample Data'!C323:V323)="N/A",COUNT('Test Sample Data'!C323:V323)&lt;2),"C",IF(AND(AVERAGE('Test Sample Data'!C323:V323)&gt;=30,AVERAGE('Control Sample Data'!C323:V323)&gt;=30,OR(H323&gt;=0.05,H323="N/A")),"B",IF(OR(AND(AVERAGE('Test Sample Data'!C323:V323)&gt;=30,AVERAGE('Control Sample Data'!C323:V323)&lt;=30),AND(AVERAGE('Test Sample Data'!C323:V323)&lt;=30,AVERAGE('Control Sample Data'!C323:V323)&gt;=30)),"A","OKAY")))))</f>
        <v>C</v>
      </c>
    </row>
    <row r="324" spans="1:10" x14ac:dyDescent="0.2">
      <c r="A324" s="76" t="str">
        <f>'Transcript table'!C324</f>
        <v>SNHG3</v>
      </c>
      <c r="B324" s="81" t="s">
        <v>370</v>
      </c>
      <c r="C324" s="78" t="e">
        <f ca="1">'Data pre-processing'!CK324</f>
        <v>#DIV/0!</v>
      </c>
      <c r="D324" s="78" t="e">
        <f ca="1">'Data pre-processing'!CL324</f>
        <v>#DIV/0!</v>
      </c>
      <c r="E324" s="79" t="e">
        <f t="shared" ca="1" si="20"/>
        <v>#DIV/0!</v>
      </c>
      <c r="F324" s="79" t="e">
        <f t="shared" ca="1" si="21"/>
        <v>#DIV/0!</v>
      </c>
      <c r="G324" s="78" t="e">
        <f t="shared" ca="1" si="22"/>
        <v>#DIV/0!</v>
      </c>
      <c r="H324" s="80" t="str">
        <f ca="1">IF(ISERROR(TTEST('Data pre-processing'!AU324:BN324,'Data pre-processing'!BQ324:CJ324,2,2)),"N/A",TTEST('Data pre-processing'!AU324:BN324,'Data pre-processing'!BQ324:CJ324,2,2))</f>
        <v>N/A</v>
      </c>
      <c r="I324" s="78" t="e">
        <f t="shared" ca="1" si="23"/>
        <v>#DIV/0!</v>
      </c>
      <c r="J324" s="19" t="str">
        <f>IF(OR(ISERR(AVERAGE('Test Sample Data'!C324:V324)),ISERR(AVERAGE('Control Sample Data'!C324:V324))),"C",IF(COUNT('Test Sample Data'!C324:V324)&lt;2,"C",IF(OR(AND(AVERAGE('Test Sample Data'!C324:V324)&gt;=35,AVERAGE('Control Sample Data'!C324:V324)&gt;=35),AVERAGE('Test Sample Data'!C324:V324)="N/A",AVERAGE('Control Sample Data'!C324:V324)="N/A",COUNT('Test Sample Data'!C324:V324)&lt;2),"C",IF(AND(AVERAGE('Test Sample Data'!C324:V324)&gt;=30,AVERAGE('Control Sample Data'!C324:V324)&gt;=30,OR(H324&gt;=0.05,H324="N/A")),"B",IF(OR(AND(AVERAGE('Test Sample Data'!C324:V324)&gt;=30,AVERAGE('Control Sample Data'!C324:V324)&lt;=30),AND(AVERAGE('Test Sample Data'!C324:V324)&lt;=30,AVERAGE('Control Sample Data'!C324:V324)&gt;=30)),"A","OKAY")))))</f>
        <v>C</v>
      </c>
    </row>
    <row r="325" spans="1:10" x14ac:dyDescent="0.2">
      <c r="A325" s="76" t="str">
        <f>'Transcript table'!C325</f>
        <v>SOX2OT</v>
      </c>
      <c r="B325" s="81" t="s">
        <v>371</v>
      </c>
      <c r="C325" s="78" t="e">
        <f ca="1">'Data pre-processing'!CK325</f>
        <v>#DIV/0!</v>
      </c>
      <c r="D325" s="78" t="e">
        <f ca="1">'Data pre-processing'!CL325</f>
        <v>#DIV/0!</v>
      </c>
      <c r="E325" s="79" t="e">
        <f t="shared" ca="1" si="20"/>
        <v>#DIV/0!</v>
      </c>
      <c r="F325" s="79" t="e">
        <f t="shared" ca="1" si="21"/>
        <v>#DIV/0!</v>
      </c>
      <c r="G325" s="78" t="e">
        <f t="shared" ca="1" si="22"/>
        <v>#DIV/0!</v>
      </c>
      <c r="H325" s="80" t="str">
        <f ca="1">IF(ISERROR(TTEST('Data pre-processing'!AU325:BN325,'Data pre-processing'!BQ325:CJ325,2,2)),"N/A",TTEST('Data pre-processing'!AU325:BN325,'Data pre-processing'!BQ325:CJ325,2,2))</f>
        <v>N/A</v>
      </c>
      <c r="I325" s="78" t="e">
        <f t="shared" ca="1" si="23"/>
        <v>#DIV/0!</v>
      </c>
      <c r="J325" s="19" t="str">
        <f>IF(OR(ISERR(AVERAGE('Test Sample Data'!C325:V325)),ISERR(AVERAGE('Control Sample Data'!C325:V325))),"C",IF(COUNT('Test Sample Data'!C325:V325)&lt;2,"C",IF(OR(AND(AVERAGE('Test Sample Data'!C325:V325)&gt;=35,AVERAGE('Control Sample Data'!C325:V325)&gt;=35),AVERAGE('Test Sample Data'!C325:V325)="N/A",AVERAGE('Control Sample Data'!C325:V325)="N/A",COUNT('Test Sample Data'!C325:V325)&lt;2),"C",IF(AND(AVERAGE('Test Sample Data'!C325:V325)&gt;=30,AVERAGE('Control Sample Data'!C325:V325)&gt;=30,OR(H325&gt;=0.05,H325="N/A")),"B",IF(OR(AND(AVERAGE('Test Sample Data'!C325:V325)&gt;=30,AVERAGE('Control Sample Data'!C325:V325)&lt;=30),AND(AVERAGE('Test Sample Data'!C325:V325)&lt;=30,AVERAGE('Control Sample Data'!C325:V325)&gt;=30)),"A","OKAY")))))</f>
        <v>C</v>
      </c>
    </row>
    <row r="326" spans="1:10" x14ac:dyDescent="0.2">
      <c r="A326" s="76" t="str">
        <f>'Transcript table'!C326</f>
        <v>ST7-AS2-1</v>
      </c>
      <c r="B326" s="81" t="s">
        <v>372</v>
      </c>
      <c r="C326" s="78" t="e">
        <f ca="1">'Data pre-processing'!CK326</f>
        <v>#DIV/0!</v>
      </c>
      <c r="D326" s="78" t="e">
        <f ca="1">'Data pre-processing'!CL326</f>
        <v>#DIV/0!</v>
      </c>
      <c r="E326" s="79" t="e">
        <f t="shared" ca="1" si="20"/>
        <v>#DIV/0!</v>
      </c>
      <c r="F326" s="79" t="e">
        <f t="shared" ca="1" si="21"/>
        <v>#DIV/0!</v>
      </c>
      <c r="G326" s="78" t="e">
        <f t="shared" ca="1" si="22"/>
        <v>#DIV/0!</v>
      </c>
      <c r="H326" s="80" t="str">
        <f ca="1">IF(ISERROR(TTEST('Data pre-processing'!AU326:BN326,'Data pre-processing'!BQ326:CJ326,2,2)),"N/A",TTEST('Data pre-processing'!AU326:BN326,'Data pre-processing'!BQ326:CJ326,2,2))</f>
        <v>N/A</v>
      </c>
      <c r="I326" s="78" t="e">
        <f t="shared" ca="1" si="23"/>
        <v>#DIV/0!</v>
      </c>
      <c r="J326" s="19" t="str">
        <f>IF(OR(ISERR(AVERAGE('Test Sample Data'!C326:V326)),ISERR(AVERAGE('Control Sample Data'!C326:V326))),"C",IF(COUNT('Test Sample Data'!C326:V326)&lt;2,"C",IF(OR(AND(AVERAGE('Test Sample Data'!C326:V326)&gt;=35,AVERAGE('Control Sample Data'!C326:V326)&gt;=35),AVERAGE('Test Sample Data'!C326:V326)="N/A",AVERAGE('Control Sample Data'!C326:V326)="N/A",COUNT('Test Sample Data'!C326:V326)&lt;2),"C",IF(AND(AVERAGE('Test Sample Data'!C326:V326)&gt;=30,AVERAGE('Control Sample Data'!C326:V326)&gt;=30,OR(H326&gt;=0.05,H326="N/A")),"B",IF(OR(AND(AVERAGE('Test Sample Data'!C326:V326)&gt;=30,AVERAGE('Control Sample Data'!C326:V326)&lt;=30),AND(AVERAGE('Test Sample Data'!C326:V326)&lt;=30,AVERAGE('Control Sample Data'!C326:V326)&gt;=30)),"A","OKAY")))))</f>
        <v>C</v>
      </c>
    </row>
    <row r="327" spans="1:10" x14ac:dyDescent="0.2">
      <c r="A327" s="76" t="str">
        <f>'Transcript table'!C327</f>
        <v>ST7-AS2-2</v>
      </c>
      <c r="B327" s="81" t="s">
        <v>373</v>
      </c>
      <c r="C327" s="78" t="e">
        <f ca="1">'Data pre-processing'!CK327</f>
        <v>#DIV/0!</v>
      </c>
      <c r="D327" s="78" t="e">
        <f ca="1">'Data pre-processing'!CL327</f>
        <v>#DIV/0!</v>
      </c>
      <c r="E327" s="79" t="e">
        <f t="shared" ca="1" si="20"/>
        <v>#DIV/0!</v>
      </c>
      <c r="F327" s="79" t="e">
        <f t="shared" ca="1" si="21"/>
        <v>#DIV/0!</v>
      </c>
      <c r="G327" s="78" t="e">
        <f t="shared" ca="1" si="22"/>
        <v>#DIV/0!</v>
      </c>
      <c r="H327" s="80" t="str">
        <f ca="1">IF(ISERROR(TTEST('Data pre-processing'!AU327:BN327,'Data pre-processing'!BQ327:CJ327,2,2)),"N/A",TTEST('Data pre-processing'!AU327:BN327,'Data pre-processing'!BQ327:CJ327,2,2))</f>
        <v>N/A</v>
      </c>
      <c r="I327" s="78" t="e">
        <f t="shared" ca="1" si="23"/>
        <v>#DIV/0!</v>
      </c>
      <c r="J327" s="19" t="str">
        <f>IF(OR(ISERR(AVERAGE('Test Sample Data'!C327:V327)),ISERR(AVERAGE('Control Sample Data'!C327:V327))),"C",IF(COUNT('Test Sample Data'!C327:V327)&lt;2,"C",IF(OR(AND(AVERAGE('Test Sample Data'!C327:V327)&gt;=35,AVERAGE('Control Sample Data'!C327:V327)&gt;=35),AVERAGE('Test Sample Data'!C327:V327)="N/A",AVERAGE('Control Sample Data'!C327:V327)="N/A",COUNT('Test Sample Data'!C327:V327)&lt;2),"C",IF(AND(AVERAGE('Test Sample Data'!C327:V327)&gt;=30,AVERAGE('Control Sample Data'!C327:V327)&gt;=30,OR(H327&gt;=0.05,H327="N/A")),"B",IF(OR(AND(AVERAGE('Test Sample Data'!C327:V327)&gt;=30,AVERAGE('Control Sample Data'!C327:V327)&lt;=30),AND(AVERAGE('Test Sample Data'!C327:V327)&lt;=30,AVERAGE('Control Sample Data'!C327:V327)&gt;=30)),"A","OKAY")))))</f>
        <v>C</v>
      </c>
    </row>
    <row r="328" spans="1:10" x14ac:dyDescent="0.2">
      <c r="A328" s="76" t="str">
        <f>'Transcript table'!C328</f>
        <v>TMEM161B-AS1-1</v>
      </c>
      <c r="B328" s="81" t="s">
        <v>374</v>
      </c>
      <c r="C328" s="78" t="e">
        <f ca="1">'Data pre-processing'!CK328</f>
        <v>#DIV/0!</v>
      </c>
      <c r="D328" s="78" t="e">
        <f ca="1">'Data pre-processing'!CL328</f>
        <v>#DIV/0!</v>
      </c>
      <c r="E328" s="79" t="e">
        <f t="shared" ca="1" si="20"/>
        <v>#DIV/0!</v>
      </c>
      <c r="F328" s="79" t="e">
        <f t="shared" ca="1" si="21"/>
        <v>#DIV/0!</v>
      </c>
      <c r="G328" s="78" t="e">
        <f t="shared" ca="1" si="22"/>
        <v>#DIV/0!</v>
      </c>
      <c r="H328" s="80" t="str">
        <f ca="1">IF(ISERROR(TTEST('Data pre-processing'!AU328:BN328,'Data pre-processing'!BQ328:CJ328,2,2)),"N/A",TTEST('Data pre-processing'!AU328:BN328,'Data pre-processing'!BQ328:CJ328,2,2))</f>
        <v>N/A</v>
      </c>
      <c r="I328" s="78" t="e">
        <f t="shared" ca="1" si="23"/>
        <v>#DIV/0!</v>
      </c>
      <c r="J328" s="19" t="str">
        <f>IF(OR(ISERR(AVERAGE('Test Sample Data'!C328:V328)),ISERR(AVERAGE('Control Sample Data'!C328:V328))),"C",IF(COUNT('Test Sample Data'!C328:V328)&lt;2,"C",IF(OR(AND(AVERAGE('Test Sample Data'!C328:V328)&gt;=35,AVERAGE('Control Sample Data'!C328:V328)&gt;=35),AVERAGE('Test Sample Data'!C328:V328)="N/A",AVERAGE('Control Sample Data'!C328:V328)="N/A",COUNT('Test Sample Data'!C328:V328)&lt;2),"C",IF(AND(AVERAGE('Test Sample Data'!C328:V328)&gt;=30,AVERAGE('Control Sample Data'!C328:V328)&gt;=30,OR(H328&gt;=0.05,H328="N/A")),"B",IF(OR(AND(AVERAGE('Test Sample Data'!C328:V328)&gt;=30,AVERAGE('Control Sample Data'!C328:V328)&lt;=30),AND(AVERAGE('Test Sample Data'!C328:V328)&lt;=30,AVERAGE('Control Sample Data'!C328:V328)&gt;=30)),"A","OKAY")))))</f>
        <v>C</v>
      </c>
    </row>
    <row r="329" spans="1:10" x14ac:dyDescent="0.2">
      <c r="A329" s="76" t="str">
        <f>'Transcript table'!C329</f>
        <v>TMEM161B-AS1-2</v>
      </c>
      <c r="B329" s="81" t="s">
        <v>375</v>
      </c>
      <c r="C329" s="78" t="e">
        <f ca="1">'Data pre-processing'!CK329</f>
        <v>#DIV/0!</v>
      </c>
      <c r="D329" s="78" t="e">
        <f ca="1">'Data pre-processing'!CL329</f>
        <v>#DIV/0!</v>
      </c>
      <c r="E329" s="79" t="e">
        <f t="shared" ca="1" si="20"/>
        <v>#DIV/0!</v>
      </c>
      <c r="F329" s="79" t="e">
        <f t="shared" ca="1" si="21"/>
        <v>#DIV/0!</v>
      </c>
      <c r="G329" s="78" t="e">
        <f t="shared" ca="1" si="22"/>
        <v>#DIV/0!</v>
      </c>
      <c r="H329" s="80" t="str">
        <f ca="1">IF(ISERROR(TTEST('Data pre-processing'!AU329:BN329,'Data pre-processing'!BQ329:CJ329,2,2)),"N/A",TTEST('Data pre-processing'!AU329:BN329,'Data pre-processing'!BQ329:CJ329,2,2))</f>
        <v>N/A</v>
      </c>
      <c r="I329" s="78" t="e">
        <f t="shared" ca="1" si="23"/>
        <v>#DIV/0!</v>
      </c>
      <c r="J329" s="19" t="str">
        <f>IF(OR(ISERR(AVERAGE('Test Sample Data'!C329:V329)),ISERR(AVERAGE('Control Sample Data'!C329:V329))),"C",IF(COUNT('Test Sample Data'!C329:V329)&lt;2,"C",IF(OR(AND(AVERAGE('Test Sample Data'!C329:V329)&gt;=35,AVERAGE('Control Sample Data'!C329:V329)&gt;=35),AVERAGE('Test Sample Data'!C329:V329)="N/A",AVERAGE('Control Sample Data'!C329:V329)="N/A",COUNT('Test Sample Data'!C329:V329)&lt;2),"C",IF(AND(AVERAGE('Test Sample Data'!C329:V329)&gt;=30,AVERAGE('Control Sample Data'!C329:V329)&gt;=30,OR(H329&gt;=0.05,H329="N/A")),"B",IF(OR(AND(AVERAGE('Test Sample Data'!C329:V329)&gt;=30,AVERAGE('Control Sample Data'!C329:V329)&lt;=30),AND(AVERAGE('Test Sample Data'!C329:V329)&lt;=30,AVERAGE('Control Sample Data'!C329:V329)&gt;=30)),"A","OKAY")))))</f>
        <v>C</v>
      </c>
    </row>
    <row r="330" spans="1:10" x14ac:dyDescent="0.2">
      <c r="A330" s="76" t="str">
        <f>'Transcript table'!C330</f>
        <v>TRAF3IP2-AS1</v>
      </c>
      <c r="B330" s="81" t="s">
        <v>376</v>
      </c>
      <c r="C330" s="78" t="e">
        <f ca="1">'Data pre-processing'!CK330</f>
        <v>#DIV/0!</v>
      </c>
      <c r="D330" s="78" t="e">
        <f ca="1">'Data pre-processing'!CL330</f>
        <v>#DIV/0!</v>
      </c>
      <c r="E330" s="79" t="e">
        <f t="shared" ca="1" si="20"/>
        <v>#DIV/0!</v>
      </c>
      <c r="F330" s="79" t="e">
        <f t="shared" ca="1" si="21"/>
        <v>#DIV/0!</v>
      </c>
      <c r="G330" s="78" t="e">
        <f t="shared" ca="1" si="22"/>
        <v>#DIV/0!</v>
      </c>
      <c r="H330" s="80" t="str">
        <f ca="1">IF(ISERROR(TTEST('Data pre-processing'!AU330:BN330,'Data pre-processing'!BQ330:CJ330,2,2)),"N/A",TTEST('Data pre-processing'!AU330:BN330,'Data pre-processing'!BQ330:CJ330,2,2))</f>
        <v>N/A</v>
      </c>
      <c r="I330" s="78" t="e">
        <f t="shared" ca="1" si="23"/>
        <v>#DIV/0!</v>
      </c>
      <c r="J330" s="19" t="str">
        <f>IF(OR(ISERR(AVERAGE('Test Sample Data'!C330:V330)),ISERR(AVERAGE('Control Sample Data'!C330:V330))),"C",IF(COUNT('Test Sample Data'!C330:V330)&lt;2,"C",IF(OR(AND(AVERAGE('Test Sample Data'!C330:V330)&gt;=35,AVERAGE('Control Sample Data'!C330:V330)&gt;=35),AVERAGE('Test Sample Data'!C330:V330)="N/A",AVERAGE('Control Sample Data'!C330:V330)="N/A",COUNT('Test Sample Data'!C330:V330)&lt;2),"C",IF(AND(AVERAGE('Test Sample Data'!C330:V330)&gt;=30,AVERAGE('Control Sample Data'!C330:V330)&gt;=30,OR(H330&gt;=0.05,H330="N/A")),"B",IF(OR(AND(AVERAGE('Test Sample Data'!C330:V330)&gt;=30,AVERAGE('Control Sample Data'!C330:V330)&lt;=30),AND(AVERAGE('Test Sample Data'!C330:V330)&lt;=30,AVERAGE('Control Sample Data'!C330:V330)&gt;=30)),"A","OKAY")))))</f>
        <v>C</v>
      </c>
    </row>
    <row r="331" spans="1:10" x14ac:dyDescent="0.2">
      <c r="A331" s="76" t="str">
        <f>'Transcript table'!C331</f>
        <v>TRIM52-AS1-1</v>
      </c>
      <c r="B331" s="81" t="s">
        <v>377</v>
      </c>
      <c r="C331" s="78" t="e">
        <f ca="1">'Data pre-processing'!CK331</f>
        <v>#DIV/0!</v>
      </c>
      <c r="D331" s="78" t="e">
        <f ca="1">'Data pre-processing'!CL331</f>
        <v>#DIV/0!</v>
      </c>
      <c r="E331" s="79" t="e">
        <f t="shared" ca="1" si="20"/>
        <v>#DIV/0!</v>
      </c>
      <c r="F331" s="79" t="e">
        <f t="shared" ca="1" si="21"/>
        <v>#DIV/0!</v>
      </c>
      <c r="G331" s="78" t="e">
        <f t="shared" ca="1" si="22"/>
        <v>#DIV/0!</v>
      </c>
      <c r="H331" s="80" t="str">
        <f ca="1">IF(ISERROR(TTEST('Data pre-processing'!AU331:BN331,'Data pre-processing'!BQ331:CJ331,2,2)),"N/A",TTEST('Data pre-processing'!AU331:BN331,'Data pre-processing'!BQ331:CJ331,2,2))</f>
        <v>N/A</v>
      </c>
      <c r="I331" s="78" t="e">
        <f t="shared" ca="1" si="23"/>
        <v>#DIV/0!</v>
      </c>
      <c r="J331" s="19" t="str">
        <f>IF(OR(ISERR(AVERAGE('Test Sample Data'!C331:V331)),ISERR(AVERAGE('Control Sample Data'!C331:V331))),"C",IF(COUNT('Test Sample Data'!C331:V331)&lt;2,"C",IF(OR(AND(AVERAGE('Test Sample Data'!C331:V331)&gt;=35,AVERAGE('Control Sample Data'!C331:V331)&gt;=35),AVERAGE('Test Sample Data'!C331:V331)="N/A",AVERAGE('Control Sample Data'!C331:V331)="N/A",COUNT('Test Sample Data'!C331:V331)&lt;2),"C",IF(AND(AVERAGE('Test Sample Data'!C331:V331)&gt;=30,AVERAGE('Control Sample Data'!C331:V331)&gt;=30,OR(H331&gt;=0.05,H331="N/A")),"B",IF(OR(AND(AVERAGE('Test Sample Data'!C331:V331)&gt;=30,AVERAGE('Control Sample Data'!C331:V331)&lt;=30),AND(AVERAGE('Test Sample Data'!C331:V331)&lt;=30,AVERAGE('Control Sample Data'!C331:V331)&gt;=30)),"A","OKAY")))))</f>
        <v>C</v>
      </c>
    </row>
    <row r="332" spans="1:10" x14ac:dyDescent="0.2">
      <c r="A332" s="76" t="str">
        <f>'Transcript table'!C332</f>
        <v>TRIM52-AS1-2</v>
      </c>
      <c r="B332" s="81" t="s">
        <v>378</v>
      </c>
      <c r="C332" s="78" t="e">
        <f ca="1">'Data pre-processing'!CK332</f>
        <v>#DIV/0!</v>
      </c>
      <c r="D332" s="78" t="e">
        <f ca="1">'Data pre-processing'!CL332</f>
        <v>#DIV/0!</v>
      </c>
      <c r="E332" s="79" t="e">
        <f t="shared" ca="1" si="20"/>
        <v>#DIV/0!</v>
      </c>
      <c r="F332" s="79" t="e">
        <f t="shared" ca="1" si="21"/>
        <v>#DIV/0!</v>
      </c>
      <c r="G332" s="78" t="e">
        <f t="shared" ca="1" si="22"/>
        <v>#DIV/0!</v>
      </c>
      <c r="H332" s="80" t="str">
        <f ca="1">IF(ISERROR(TTEST('Data pre-processing'!AU332:BN332,'Data pre-processing'!BQ332:CJ332,2,2)),"N/A",TTEST('Data pre-processing'!AU332:BN332,'Data pre-processing'!BQ332:CJ332,2,2))</f>
        <v>N/A</v>
      </c>
      <c r="I332" s="78" t="e">
        <f t="shared" ca="1" si="23"/>
        <v>#DIV/0!</v>
      </c>
      <c r="J332" s="19" t="str">
        <f>IF(OR(ISERR(AVERAGE('Test Sample Data'!C332:V332)),ISERR(AVERAGE('Control Sample Data'!C332:V332))),"C",IF(COUNT('Test Sample Data'!C332:V332)&lt;2,"C",IF(OR(AND(AVERAGE('Test Sample Data'!C332:V332)&gt;=35,AVERAGE('Control Sample Data'!C332:V332)&gt;=35),AVERAGE('Test Sample Data'!C332:V332)="N/A",AVERAGE('Control Sample Data'!C332:V332)="N/A",COUNT('Test Sample Data'!C332:V332)&lt;2),"C",IF(AND(AVERAGE('Test Sample Data'!C332:V332)&gt;=30,AVERAGE('Control Sample Data'!C332:V332)&gt;=30,OR(H332&gt;=0.05,H332="N/A")),"B",IF(OR(AND(AVERAGE('Test Sample Data'!C332:V332)&gt;=30,AVERAGE('Control Sample Data'!C332:V332)&lt;=30),AND(AVERAGE('Test Sample Data'!C332:V332)&lt;=30,AVERAGE('Control Sample Data'!C332:V332)&gt;=30)),"A","OKAY")))))</f>
        <v>C</v>
      </c>
    </row>
    <row r="333" spans="1:10" x14ac:dyDescent="0.2">
      <c r="A333" s="76" t="str">
        <f>'Transcript table'!C333</f>
        <v>TUG1-1</v>
      </c>
      <c r="B333" s="81" t="s">
        <v>379</v>
      </c>
      <c r="C333" s="78" t="e">
        <f ca="1">'Data pre-processing'!CK333</f>
        <v>#DIV/0!</v>
      </c>
      <c r="D333" s="78" t="e">
        <f ca="1">'Data pre-processing'!CL333</f>
        <v>#DIV/0!</v>
      </c>
      <c r="E333" s="79" t="e">
        <f t="shared" ca="1" si="20"/>
        <v>#DIV/0!</v>
      </c>
      <c r="F333" s="79" t="e">
        <f t="shared" ca="1" si="21"/>
        <v>#DIV/0!</v>
      </c>
      <c r="G333" s="78" t="e">
        <f t="shared" ca="1" si="22"/>
        <v>#DIV/0!</v>
      </c>
      <c r="H333" s="80" t="str">
        <f ca="1">IF(ISERROR(TTEST('Data pre-processing'!AU333:BN333,'Data pre-processing'!BQ333:CJ333,2,2)),"N/A",TTEST('Data pre-processing'!AU333:BN333,'Data pre-processing'!BQ333:CJ333,2,2))</f>
        <v>N/A</v>
      </c>
      <c r="I333" s="78" t="e">
        <f t="shared" ca="1" si="23"/>
        <v>#DIV/0!</v>
      </c>
      <c r="J333" s="19" t="str">
        <f>IF(OR(ISERR(AVERAGE('Test Sample Data'!C333:V333)),ISERR(AVERAGE('Control Sample Data'!C333:V333))),"C",IF(COUNT('Test Sample Data'!C333:V333)&lt;2,"C",IF(OR(AND(AVERAGE('Test Sample Data'!C333:V333)&gt;=35,AVERAGE('Control Sample Data'!C333:V333)&gt;=35),AVERAGE('Test Sample Data'!C333:V333)="N/A",AVERAGE('Control Sample Data'!C333:V333)="N/A",COUNT('Test Sample Data'!C333:V333)&lt;2),"C",IF(AND(AVERAGE('Test Sample Data'!C333:V333)&gt;=30,AVERAGE('Control Sample Data'!C333:V333)&gt;=30,OR(H333&gt;=0.05,H333="N/A")),"B",IF(OR(AND(AVERAGE('Test Sample Data'!C333:V333)&gt;=30,AVERAGE('Control Sample Data'!C333:V333)&lt;=30),AND(AVERAGE('Test Sample Data'!C333:V333)&lt;=30,AVERAGE('Control Sample Data'!C333:V333)&gt;=30)),"A","OKAY")))))</f>
        <v>C</v>
      </c>
    </row>
    <row r="334" spans="1:10" x14ac:dyDescent="0.2">
      <c r="A334" s="76" t="str">
        <f>'Transcript table'!C334</f>
        <v>TUG1-2</v>
      </c>
      <c r="B334" s="81" t="s">
        <v>380</v>
      </c>
      <c r="C334" s="78" t="e">
        <f ca="1">'Data pre-processing'!CK334</f>
        <v>#DIV/0!</v>
      </c>
      <c r="D334" s="78" t="e">
        <f ca="1">'Data pre-processing'!CL334</f>
        <v>#DIV/0!</v>
      </c>
      <c r="E334" s="79" t="e">
        <f t="shared" ca="1" si="20"/>
        <v>#DIV/0!</v>
      </c>
      <c r="F334" s="79" t="e">
        <f t="shared" ca="1" si="21"/>
        <v>#DIV/0!</v>
      </c>
      <c r="G334" s="78" t="e">
        <f t="shared" ca="1" si="22"/>
        <v>#DIV/0!</v>
      </c>
      <c r="H334" s="80" t="str">
        <f ca="1">IF(ISERROR(TTEST('Data pre-processing'!AU334:BN334,'Data pre-processing'!BQ334:CJ334,2,2)),"N/A",TTEST('Data pre-processing'!AU334:BN334,'Data pre-processing'!BQ334:CJ334,2,2))</f>
        <v>N/A</v>
      </c>
      <c r="I334" s="78" t="e">
        <f t="shared" ca="1" si="23"/>
        <v>#DIV/0!</v>
      </c>
      <c r="J334" s="19" t="str">
        <f>IF(OR(ISERR(AVERAGE('Test Sample Data'!C334:V334)),ISERR(AVERAGE('Control Sample Data'!C334:V334))),"C",IF(COUNT('Test Sample Data'!C334:V334)&lt;2,"C",IF(OR(AND(AVERAGE('Test Sample Data'!C334:V334)&gt;=35,AVERAGE('Control Sample Data'!C334:V334)&gt;=35),AVERAGE('Test Sample Data'!C334:V334)="N/A",AVERAGE('Control Sample Data'!C334:V334)="N/A",COUNT('Test Sample Data'!C334:V334)&lt;2),"C",IF(AND(AVERAGE('Test Sample Data'!C334:V334)&gt;=30,AVERAGE('Control Sample Data'!C334:V334)&gt;=30,OR(H334&gt;=0.05,H334="N/A")),"B",IF(OR(AND(AVERAGE('Test Sample Data'!C334:V334)&gt;=30,AVERAGE('Control Sample Data'!C334:V334)&lt;=30),AND(AVERAGE('Test Sample Data'!C334:V334)&lt;=30,AVERAGE('Control Sample Data'!C334:V334)&gt;=30)),"A","OKAY")))))</f>
        <v>C</v>
      </c>
    </row>
    <row r="335" spans="1:10" x14ac:dyDescent="0.2">
      <c r="A335" s="76" t="str">
        <f>'Transcript table'!C335</f>
        <v>TUNA-1</v>
      </c>
      <c r="B335" s="81" t="s">
        <v>381</v>
      </c>
      <c r="C335" s="78" t="e">
        <f ca="1">'Data pre-processing'!CK335</f>
        <v>#DIV/0!</v>
      </c>
      <c r="D335" s="78" t="e">
        <f ca="1">'Data pre-processing'!CL335</f>
        <v>#DIV/0!</v>
      </c>
      <c r="E335" s="79" t="e">
        <f t="shared" ca="1" si="20"/>
        <v>#DIV/0!</v>
      </c>
      <c r="F335" s="79" t="e">
        <f t="shared" ca="1" si="21"/>
        <v>#DIV/0!</v>
      </c>
      <c r="G335" s="78" t="e">
        <f t="shared" ca="1" si="22"/>
        <v>#DIV/0!</v>
      </c>
      <c r="H335" s="80" t="str">
        <f ca="1">IF(ISERROR(TTEST('Data pre-processing'!AU335:BN335,'Data pre-processing'!BQ335:CJ335,2,2)),"N/A",TTEST('Data pre-processing'!AU335:BN335,'Data pre-processing'!BQ335:CJ335,2,2))</f>
        <v>N/A</v>
      </c>
      <c r="I335" s="78" t="e">
        <f t="shared" ca="1" si="23"/>
        <v>#DIV/0!</v>
      </c>
      <c r="J335" s="19" t="str">
        <f>IF(OR(ISERR(AVERAGE('Test Sample Data'!C335:V335)),ISERR(AVERAGE('Control Sample Data'!C335:V335))),"C",IF(COUNT('Test Sample Data'!C335:V335)&lt;2,"C",IF(OR(AND(AVERAGE('Test Sample Data'!C335:V335)&gt;=35,AVERAGE('Control Sample Data'!C335:V335)&gt;=35),AVERAGE('Test Sample Data'!C335:V335)="N/A",AVERAGE('Control Sample Data'!C335:V335)="N/A",COUNT('Test Sample Data'!C335:V335)&lt;2),"C",IF(AND(AVERAGE('Test Sample Data'!C335:V335)&gt;=30,AVERAGE('Control Sample Data'!C335:V335)&gt;=30,OR(H335&gt;=0.05,H335="N/A")),"B",IF(OR(AND(AVERAGE('Test Sample Data'!C335:V335)&gt;=30,AVERAGE('Control Sample Data'!C335:V335)&lt;=30),AND(AVERAGE('Test Sample Data'!C335:V335)&lt;=30,AVERAGE('Control Sample Data'!C335:V335)&gt;=30)),"A","OKAY")))))</f>
        <v>C</v>
      </c>
    </row>
    <row r="336" spans="1:10" x14ac:dyDescent="0.2">
      <c r="A336" s="76" t="str">
        <f>'Transcript table'!C336</f>
        <v>TUNA-2</v>
      </c>
      <c r="B336" s="81" t="s">
        <v>382</v>
      </c>
      <c r="C336" s="78" t="e">
        <f ca="1">'Data pre-processing'!CK336</f>
        <v>#DIV/0!</v>
      </c>
      <c r="D336" s="78" t="e">
        <f ca="1">'Data pre-processing'!CL336</f>
        <v>#DIV/0!</v>
      </c>
      <c r="E336" s="79" t="e">
        <f t="shared" ca="1" si="20"/>
        <v>#DIV/0!</v>
      </c>
      <c r="F336" s="79" t="e">
        <f t="shared" ca="1" si="21"/>
        <v>#DIV/0!</v>
      </c>
      <c r="G336" s="78" t="e">
        <f t="shared" ca="1" si="22"/>
        <v>#DIV/0!</v>
      </c>
      <c r="H336" s="80" t="str">
        <f ca="1">IF(ISERROR(TTEST('Data pre-processing'!AU336:BN336,'Data pre-processing'!BQ336:CJ336,2,2)),"N/A",TTEST('Data pre-processing'!AU336:BN336,'Data pre-processing'!BQ336:CJ336,2,2))</f>
        <v>N/A</v>
      </c>
      <c r="I336" s="78" t="e">
        <f t="shared" ca="1" si="23"/>
        <v>#DIV/0!</v>
      </c>
      <c r="J336" s="19" t="str">
        <f>IF(OR(ISERR(AVERAGE('Test Sample Data'!C336:V336)),ISERR(AVERAGE('Control Sample Data'!C336:V336))),"C",IF(COUNT('Test Sample Data'!C336:V336)&lt;2,"C",IF(OR(AND(AVERAGE('Test Sample Data'!C336:V336)&gt;=35,AVERAGE('Control Sample Data'!C336:V336)&gt;=35),AVERAGE('Test Sample Data'!C336:V336)="N/A",AVERAGE('Control Sample Data'!C336:V336)="N/A",COUNT('Test Sample Data'!C336:V336)&lt;2),"C",IF(AND(AVERAGE('Test Sample Data'!C336:V336)&gt;=30,AVERAGE('Control Sample Data'!C336:V336)&gt;=30,OR(H336&gt;=0.05,H336="N/A")),"B",IF(OR(AND(AVERAGE('Test Sample Data'!C336:V336)&gt;=30,AVERAGE('Control Sample Data'!C336:V336)&lt;=30),AND(AVERAGE('Test Sample Data'!C336:V336)&lt;=30,AVERAGE('Control Sample Data'!C336:V336)&gt;=30)),"A","OKAY")))))</f>
        <v>C</v>
      </c>
    </row>
    <row r="337" spans="1:10" x14ac:dyDescent="0.2">
      <c r="A337" s="76" t="str">
        <f>'Transcript table'!C337</f>
        <v>WT1-AS-1</v>
      </c>
      <c r="B337" s="81" t="s">
        <v>383</v>
      </c>
      <c r="C337" s="78" t="e">
        <f ca="1">'Data pre-processing'!CK337</f>
        <v>#DIV/0!</v>
      </c>
      <c r="D337" s="78" t="e">
        <f ca="1">'Data pre-processing'!CL337</f>
        <v>#DIV/0!</v>
      </c>
      <c r="E337" s="79" t="e">
        <f t="shared" ca="1" si="20"/>
        <v>#DIV/0!</v>
      </c>
      <c r="F337" s="79" t="e">
        <f t="shared" ca="1" si="21"/>
        <v>#DIV/0!</v>
      </c>
      <c r="G337" s="78" t="e">
        <f t="shared" ca="1" si="22"/>
        <v>#DIV/0!</v>
      </c>
      <c r="H337" s="80" t="str">
        <f ca="1">IF(ISERROR(TTEST('Data pre-processing'!AU337:BN337,'Data pre-processing'!BQ337:CJ337,2,2)),"N/A",TTEST('Data pre-processing'!AU337:BN337,'Data pre-processing'!BQ337:CJ337,2,2))</f>
        <v>N/A</v>
      </c>
      <c r="I337" s="78" t="e">
        <f t="shared" ca="1" si="23"/>
        <v>#DIV/0!</v>
      </c>
      <c r="J337" s="19" t="str">
        <f>IF(OR(ISERR(AVERAGE('Test Sample Data'!C337:V337)),ISERR(AVERAGE('Control Sample Data'!C337:V337))),"C",IF(COUNT('Test Sample Data'!C337:V337)&lt;2,"C",IF(OR(AND(AVERAGE('Test Sample Data'!C337:V337)&gt;=35,AVERAGE('Control Sample Data'!C337:V337)&gt;=35),AVERAGE('Test Sample Data'!C337:V337)="N/A",AVERAGE('Control Sample Data'!C337:V337)="N/A",COUNT('Test Sample Data'!C337:V337)&lt;2),"C",IF(AND(AVERAGE('Test Sample Data'!C337:V337)&gt;=30,AVERAGE('Control Sample Data'!C337:V337)&gt;=30,OR(H337&gt;=0.05,H337="N/A")),"B",IF(OR(AND(AVERAGE('Test Sample Data'!C337:V337)&gt;=30,AVERAGE('Control Sample Data'!C337:V337)&lt;=30),AND(AVERAGE('Test Sample Data'!C337:V337)&lt;=30,AVERAGE('Control Sample Data'!C337:V337)&gt;=30)),"A","OKAY")))))</f>
        <v>C</v>
      </c>
    </row>
    <row r="338" spans="1:10" x14ac:dyDescent="0.2">
      <c r="A338" s="76" t="str">
        <f>'Transcript table'!C338</f>
        <v>WT1-AS-2</v>
      </c>
      <c r="B338" s="81" t="s">
        <v>384</v>
      </c>
      <c r="C338" s="78" t="e">
        <f ca="1">'Data pre-processing'!CK338</f>
        <v>#DIV/0!</v>
      </c>
      <c r="D338" s="78" t="e">
        <f ca="1">'Data pre-processing'!CL338</f>
        <v>#DIV/0!</v>
      </c>
      <c r="E338" s="79" t="e">
        <f t="shared" ca="1" si="20"/>
        <v>#DIV/0!</v>
      </c>
      <c r="F338" s="79" t="e">
        <f t="shared" ca="1" si="21"/>
        <v>#DIV/0!</v>
      </c>
      <c r="G338" s="78" t="e">
        <f t="shared" ca="1" si="22"/>
        <v>#DIV/0!</v>
      </c>
      <c r="H338" s="80" t="str">
        <f ca="1">IF(ISERROR(TTEST('Data pre-processing'!AU338:BN338,'Data pre-processing'!BQ338:CJ338,2,2)),"N/A",TTEST('Data pre-processing'!AU338:BN338,'Data pre-processing'!BQ338:CJ338,2,2))</f>
        <v>N/A</v>
      </c>
      <c r="I338" s="78" t="e">
        <f t="shared" ca="1" si="23"/>
        <v>#DIV/0!</v>
      </c>
      <c r="J338" s="19" t="str">
        <f>IF(OR(ISERR(AVERAGE('Test Sample Data'!C338:V338)),ISERR(AVERAGE('Control Sample Data'!C338:V338))),"C",IF(COUNT('Test Sample Data'!C338:V338)&lt;2,"C",IF(OR(AND(AVERAGE('Test Sample Data'!C338:V338)&gt;=35,AVERAGE('Control Sample Data'!C338:V338)&gt;=35),AVERAGE('Test Sample Data'!C338:V338)="N/A",AVERAGE('Control Sample Data'!C338:V338)="N/A",COUNT('Test Sample Data'!C338:V338)&lt;2),"C",IF(AND(AVERAGE('Test Sample Data'!C338:V338)&gt;=30,AVERAGE('Control Sample Data'!C338:V338)&gt;=30,OR(H338&gt;=0.05,H338="N/A")),"B",IF(OR(AND(AVERAGE('Test Sample Data'!C338:V338)&gt;=30,AVERAGE('Control Sample Data'!C338:V338)&lt;=30),AND(AVERAGE('Test Sample Data'!C338:V338)&lt;=30,AVERAGE('Control Sample Data'!C338:V338)&gt;=30)),"A","OKAY")))))</f>
        <v>C</v>
      </c>
    </row>
    <row r="339" spans="1:10" x14ac:dyDescent="0.2">
      <c r="A339" s="76" t="str">
        <f>'Transcript table'!C339</f>
        <v>WT1-AS-3</v>
      </c>
      <c r="B339" s="81" t="s">
        <v>385</v>
      </c>
      <c r="C339" s="78" t="e">
        <f ca="1">'Data pre-processing'!CK339</f>
        <v>#DIV/0!</v>
      </c>
      <c r="D339" s="78" t="e">
        <f ca="1">'Data pre-processing'!CL339</f>
        <v>#DIV/0!</v>
      </c>
      <c r="E339" s="79" t="e">
        <f t="shared" ca="1" si="20"/>
        <v>#DIV/0!</v>
      </c>
      <c r="F339" s="79" t="e">
        <f t="shared" ca="1" si="21"/>
        <v>#DIV/0!</v>
      </c>
      <c r="G339" s="78" t="e">
        <f t="shared" ca="1" si="22"/>
        <v>#DIV/0!</v>
      </c>
      <c r="H339" s="80" t="str">
        <f ca="1">IF(ISERROR(TTEST('Data pre-processing'!AU339:BN339,'Data pre-processing'!BQ339:CJ339,2,2)),"N/A",TTEST('Data pre-processing'!AU339:BN339,'Data pre-processing'!BQ339:CJ339,2,2))</f>
        <v>N/A</v>
      </c>
      <c r="I339" s="78" t="e">
        <f t="shared" ca="1" si="23"/>
        <v>#DIV/0!</v>
      </c>
      <c r="J339" s="19" t="str">
        <f>IF(OR(ISERR(AVERAGE('Test Sample Data'!C339:V339)),ISERR(AVERAGE('Control Sample Data'!C339:V339))),"C",IF(COUNT('Test Sample Data'!C339:V339)&lt;2,"C",IF(OR(AND(AVERAGE('Test Sample Data'!C339:V339)&gt;=35,AVERAGE('Control Sample Data'!C339:V339)&gt;=35),AVERAGE('Test Sample Data'!C339:V339)="N/A",AVERAGE('Control Sample Data'!C339:V339)="N/A",COUNT('Test Sample Data'!C339:V339)&lt;2),"C",IF(AND(AVERAGE('Test Sample Data'!C339:V339)&gt;=30,AVERAGE('Control Sample Data'!C339:V339)&gt;=30,OR(H339&gt;=0.05,H339="N/A")),"B",IF(OR(AND(AVERAGE('Test Sample Data'!C339:V339)&gt;=30,AVERAGE('Control Sample Data'!C339:V339)&lt;=30),AND(AVERAGE('Test Sample Data'!C339:V339)&lt;=30,AVERAGE('Control Sample Data'!C339:V339)&gt;=30)),"A","OKAY")))))</f>
        <v>C</v>
      </c>
    </row>
    <row r="340" spans="1:10" x14ac:dyDescent="0.2">
      <c r="A340" s="76" t="str">
        <f>'Transcript table'!C340</f>
        <v>ZFAS1</v>
      </c>
      <c r="B340" s="81" t="s">
        <v>386</v>
      </c>
      <c r="C340" s="78" t="e">
        <f ca="1">'Data pre-processing'!CK340</f>
        <v>#DIV/0!</v>
      </c>
      <c r="D340" s="78" t="e">
        <f ca="1">'Data pre-processing'!CL340</f>
        <v>#DIV/0!</v>
      </c>
      <c r="E340" s="79" t="e">
        <f t="shared" ca="1" si="20"/>
        <v>#DIV/0!</v>
      </c>
      <c r="F340" s="79" t="e">
        <f t="shared" ca="1" si="21"/>
        <v>#DIV/0!</v>
      </c>
      <c r="G340" s="78" t="e">
        <f t="shared" ca="1" si="22"/>
        <v>#DIV/0!</v>
      </c>
      <c r="H340" s="80" t="str">
        <f ca="1">IF(ISERROR(TTEST('Data pre-processing'!AU340:BN340,'Data pre-processing'!BQ340:CJ340,2,2)),"N/A",TTEST('Data pre-processing'!AU340:BN340,'Data pre-processing'!BQ340:CJ340,2,2))</f>
        <v>N/A</v>
      </c>
      <c r="I340" s="78" t="e">
        <f t="shared" ca="1" si="23"/>
        <v>#DIV/0!</v>
      </c>
      <c r="J340" s="19" t="str">
        <f>IF(OR(ISERR(AVERAGE('Test Sample Data'!C340:V340)),ISERR(AVERAGE('Control Sample Data'!C340:V340))),"C",IF(COUNT('Test Sample Data'!C340:V340)&lt;2,"C",IF(OR(AND(AVERAGE('Test Sample Data'!C340:V340)&gt;=35,AVERAGE('Control Sample Data'!C340:V340)&gt;=35),AVERAGE('Test Sample Data'!C340:V340)="N/A",AVERAGE('Control Sample Data'!C340:V340)="N/A",COUNT('Test Sample Data'!C340:V340)&lt;2),"C",IF(AND(AVERAGE('Test Sample Data'!C340:V340)&gt;=30,AVERAGE('Control Sample Data'!C340:V340)&gt;=30,OR(H340&gt;=0.05,H340="N/A")),"B",IF(OR(AND(AVERAGE('Test Sample Data'!C340:V340)&gt;=30,AVERAGE('Control Sample Data'!C340:V340)&lt;=30),AND(AVERAGE('Test Sample Data'!C340:V340)&lt;=30,AVERAGE('Control Sample Data'!C340:V340)&gt;=30)),"A","OKAY")))))</f>
        <v>C</v>
      </c>
    </row>
    <row r="341" spans="1:10" x14ac:dyDescent="0.2">
      <c r="A341" s="76" t="str">
        <f>'Transcript table'!C341</f>
        <v>ZNF582-AS1-1</v>
      </c>
      <c r="B341" s="81" t="s">
        <v>387</v>
      </c>
      <c r="C341" s="78" t="e">
        <f ca="1">'Data pre-processing'!CK341</f>
        <v>#DIV/0!</v>
      </c>
      <c r="D341" s="78" t="e">
        <f ca="1">'Data pre-processing'!CL341</f>
        <v>#DIV/0!</v>
      </c>
      <c r="E341" s="79" t="e">
        <f t="shared" ca="1" si="20"/>
        <v>#DIV/0!</v>
      </c>
      <c r="F341" s="79" t="e">
        <f t="shared" ca="1" si="21"/>
        <v>#DIV/0!</v>
      </c>
      <c r="G341" s="78" t="e">
        <f t="shared" ca="1" si="22"/>
        <v>#DIV/0!</v>
      </c>
      <c r="H341" s="80" t="str">
        <f ca="1">IF(ISERROR(TTEST('Data pre-processing'!AU341:BN341,'Data pre-processing'!BQ341:CJ341,2,2)),"N/A",TTEST('Data pre-processing'!AU341:BN341,'Data pre-processing'!BQ341:CJ341,2,2))</f>
        <v>N/A</v>
      </c>
      <c r="I341" s="78" t="e">
        <f t="shared" ca="1" si="23"/>
        <v>#DIV/0!</v>
      </c>
      <c r="J341" s="19" t="str">
        <f>IF(OR(ISERR(AVERAGE('Test Sample Data'!C341:V341)),ISERR(AVERAGE('Control Sample Data'!C341:V341))),"C",IF(COUNT('Test Sample Data'!C341:V341)&lt;2,"C",IF(OR(AND(AVERAGE('Test Sample Data'!C341:V341)&gt;=35,AVERAGE('Control Sample Data'!C341:V341)&gt;=35),AVERAGE('Test Sample Data'!C341:V341)="N/A",AVERAGE('Control Sample Data'!C341:V341)="N/A",COUNT('Test Sample Data'!C341:V341)&lt;2),"C",IF(AND(AVERAGE('Test Sample Data'!C341:V341)&gt;=30,AVERAGE('Control Sample Data'!C341:V341)&gt;=30,OR(H341&gt;=0.05,H341="N/A")),"B",IF(OR(AND(AVERAGE('Test Sample Data'!C341:V341)&gt;=30,AVERAGE('Control Sample Data'!C341:V341)&lt;=30),AND(AVERAGE('Test Sample Data'!C341:V341)&lt;=30,AVERAGE('Control Sample Data'!C341:V341)&gt;=30)),"A","OKAY")))))</f>
        <v>C</v>
      </c>
    </row>
    <row r="342" spans="1:10" x14ac:dyDescent="0.2">
      <c r="A342" s="76" t="str">
        <f>'Transcript table'!C342</f>
        <v>ZNF582-AS1-2</v>
      </c>
      <c r="B342" s="81" t="s">
        <v>388</v>
      </c>
      <c r="C342" s="78" t="e">
        <f ca="1">'Data pre-processing'!CK342</f>
        <v>#DIV/0!</v>
      </c>
      <c r="D342" s="78" t="e">
        <f ca="1">'Data pre-processing'!CL342</f>
        <v>#DIV/0!</v>
      </c>
      <c r="E342" s="79" t="e">
        <f t="shared" ca="1" si="20"/>
        <v>#DIV/0!</v>
      </c>
      <c r="F342" s="79" t="e">
        <f t="shared" ca="1" si="21"/>
        <v>#DIV/0!</v>
      </c>
      <c r="G342" s="78" t="e">
        <f t="shared" ca="1" si="22"/>
        <v>#DIV/0!</v>
      </c>
      <c r="H342" s="80" t="str">
        <f ca="1">IF(ISERROR(TTEST('Data pre-processing'!AU342:BN342,'Data pre-processing'!BQ342:CJ342,2,2)),"N/A",TTEST('Data pre-processing'!AU342:BN342,'Data pre-processing'!BQ342:CJ342,2,2))</f>
        <v>N/A</v>
      </c>
      <c r="I342" s="78" t="e">
        <f t="shared" ca="1" si="23"/>
        <v>#DIV/0!</v>
      </c>
      <c r="J342" s="19" t="str">
        <f>IF(OR(ISERR(AVERAGE('Test Sample Data'!C342:V342)),ISERR(AVERAGE('Control Sample Data'!C342:V342))),"C",IF(COUNT('Test Sample Data'!C342:V342)&lt;2,"C",IF(OR(AND(AVERAGE('Test Sample Data'!C342:V342)&gt;=35,AVERAGE('Control Sample Data'!C342:V342)&gt;=35),AVERAGE('Test Sample Data'!C342:V342)="N/A",AVERAGE('Control Sample Data'!C342:V342)="N/A",COUNT('Test Sample Data'!C342:V342)&lt;2),"C",IF(AND(AVERAGE('Test Sample Data'!C342:V342)&gt;=30,AVERAGE('Control Sample Data'!C342:V342)&gt;=30,OR(H342&gt;=0.05,H342="N/A")),"B",IF(OR(AND(AVERAGE('Test Sample Data'!C342:V342)&gt;=30,AVERAGE('Control Sample Data'!C342:V342)&lt;=30),AND(AVERAGE('Test Sample Data'!C342:V342)&lt;=30,AVERAGE('Control Sample Data'!C342:V342)&gt;=30)),"A","OKAY")))))</f>
        <v>C</v>
      </c>
    </row>
    <row r="343" spans="1:10" x14ac:dyDescent="0.2">
      <c r="A343" s="76" t="str">
        <f>'Transcript table'!C343</f>
        <v>ZNF582-AS1-3</v>
      </c>
      <c r="B343" s="81" t="s">
        <v>389</v>
      </c>
      <c r="C343" s="78" t="e">
        <f ca="1">'Data pre-processing'!CK343</f>
        <v>#DIV/0!</v>
      </c>
      <c r="D343" s="78" t="e">
        <f ca="1">'Data pre-processing'!CL343</f>
        <v>#DIV/0!</v>
      </c>
      <c r="E343" s="79" t="e">
        <f t="shared" ca="1" si="20"/>
        <v>#DIV/0!</v>
      </c>
      <c r="F343" s="79" t="e">
        <f t="shared" ca="1" si="21"/>
        <v>#DIV/0!</v>
      </c>
      <c r="G343" s="78" t="e">
        <f t="shared" ca="1" si="22"/>
        <v>#DIV/0!</v>
      </c>
      <c r="H343" s="80" t="str">
        <f ca="1">IF(ISERROR(TTEST('Data pre-processing'!AU343:BN343,'Data pre-processing'!BQ343:CJ343,2,2)),"N/A",TTEST('Data pre-processing'!AU343:BN343,'Data pre-processing'!BQ343:CJ343,2,2))</f>
        <v>N/A</v>
      </c>
      <c r="I343" s="78" t="e">
        <f t="shared" ca="1" si="23"/>
        <v>#DIV/0!</v>
      </c>
      <c r="J343" s="19" t="str">
        <f>IF(OR(ISERR(AVERAGE('Test Sample Data'!C343:V343)),ISERR(AVERAGE('Control Sample Data'!C343:V343))),"C",IF(COUNT('Test Sample Data'!C343:V343)&lt;2,"C",IF(OR(AND(AVERAGE('Test Sample Data'!C343:V343)&gt;=35,AVERAGE('Control Sample Data'!C343:V343)&gt;=35),AVERAGE('Test Sample Data'!C343:V343)="N/A",AVERAGE('Control Sample Data'!C343:V343)="N/A",COUNT('Test Sample Data'!C343:V343)&lt;2),"C",IF(AND(AVERAGE('Test Sample Data'!C343:V343)&gt;=30,AVERAGE('Control Sample Data'!C343:V343)&gt;=30,OR(H343&gt;=0.05,H343="N/A")),"B",IF(OR(AND(AVERAGE('Test Sample Data'!C343:V343)&gt;=30,AVERAGE('Control Sample Data'!C343:V343)&lt;=30),AND(AVERAGE('Test Sample Data'!C343:V343)&lt;=30,AVERAGE('Control Sample Data'!C343:V343)&gt;=30)),"A","OKAY")))))</f>
        <v>C</v>
      </c>
    </row>
    <row r="344" spans="1:10" x14ac:dyDescent="0.2">
      <c r="A344" s="76" t="str">
        <f>'Transcript table'!C344</f>
        <v>PTCSC1</v>
      </c>
      <c r="B344" s="81" t="s">
        <v>390</v>
      </c>
      <c r="C344" s="78" t="e">
        <f ca="1">'Data pre-processing'!CK344</f>
        <v>#DIV/0!</v>
      </c>
      <c r="D344" s="78" t="e">
        <f ca="1">'Data pre-processing'!CL344</f>
        <v>#DIV/0!</v>
      </c>
      <c r="E344" s="79" t="e">
        <f t="shared" ca="1" si="20"/>
        <v>#DIV/0!</v>
      </c>
      <c r="F344" s="79" t="e">
        <f t="shared" ca="1" si="21"/>
        <v>#DIV/0!</v>
      </c>
      <c r="G344" s="78" t="e">
        <f t="shared" ca="1" si="22"/>
        <v>#DIV/0!</v>
      </c>
      <c r="H344" s="80" t="str">
        <f ca="1">IF(ISERROR(TTEST('Data pre-processing'!AU344:BN344,'Data pre-processing'!BQ344:CJ344,2,2)),"N/A",TTEST('Data pre-processing'!AU344:BN344,'Data pre-processing'!BQ344:CJ344,2,2))</f>
        <v>N/A</v>
      </c>
      <c r="I344" s="78" t="e">
        <f t="shared" ca="1" si="23"/>
        <v>#DIV/0!</v>
      </c>
      <c r="J344" s="19" t="str">
        <f>IF(OR(ISERR(AVERAGE('Test Sample Data'!C344:V344)),ISERR(AVERAGE('Control Sample Data'!C344:V344))),"C",IF(COUNT('Test Sample Data'!C344:V344)&lt;2,"C",IF(OR(AND(AVERAGE('Test Sample Data'!C344:V344)&gt;=35,AVERAGE('Control Sample Data'!C344:V344)&gt;=35),AVERAGE('Test Sample Data'!C344:V344)="N/A",AVERAGE('Control Sample Data'!C344:V344)="N/A",COUNT('Test Sample Data'!C344:V344)&lt;2),"C",IF(AND(AVERAGE('Test Sample Data'!C344:V344)&gt;=30,AVERAGE('Control Sample Data'!C344:V344)&gt;=30,OR(H344&gt;=0.05,H344="N/A")),"B",IF(OR(AND(AVERAGE('Test Sample Data'!C344:V344)&gt;=30,AVERAGE('Control Sample Data'!C344:V344)&lt;=30),AND(AVERAGE('Test Sample Data'!C344:V344)&lt;=30,AVERAGE('Control Sample Data'!C344:V344)&gt;=30)),"A","OKAY")))))</f>
        <v>C</v>
      </c>
    </row>
    <row r="345" spans="1:10" x14ac:dyDescent="0.2">
      <c r="A345" s="76" t="str">
        <f>'Transcript table'!C345</f>
        <v>AK095147</v>
      </c>
      <c r="B345" s="81" t="s">
        <v>391</v>
      </c>
      <c r="C345" s="78" t="e">
        <f ca="1">'Data pre-processing'!CK345</f>
        <v>#DIV/0!</v>
      </c>
      <c r="D345" s="78" t="e">
        <f ca="1">'Data pre-processing'!CL345</f>
        <v>#DIV/0!</v>
      </c>
      <c r="E345" s="79" t="e">
        <f t="shared" ca="1" si="20"/>
        <v>#DIV/0!</v>
      </c>
      <c r="F345" s="79" t="e">
        <f t="shared" ca="1" si="21"/>
        <v>#DIV/0!</v>
      </c>
      <c r="G345" s="78" t="e">
        <f t="shared" ca="1" si="22"/>
        <v>#DIV/0!</v>
      </c>
      <c r="H345" s="80" t="str">
        <f ca="1">IF(ISERROR(TTEST('Data pre-processing'!AU345:BN345,'Data pre-processing'!BQ345:CJ345,2,2)),"N/A",TTEST('Data pre-processing'!AU345:BN345,'Data pre-processing'!BQ345:CJ345,2,2))</f>
        <v>N/A</v>
      </c>
      <c r="I345" s="78" t="e">
        <f t="shared" ca="1" si="23"/>
        <v>#DIV/0!</v>
      </c>
      <c r="J345" s="19" t="str">
        <f>IF(OR(ISERR(AVERAGE('Test Sample Data'!C345:V345)),ISERR(AVERAGE('Control Sample Data'!C345:V345))),"C",IF(COUNT('Test Sample Data'!C345:V345)&lt;2,"C",IF(OR(AND(AVERAGE('Test Sample Data'!C345:V345)&gt;=35,AVERAGE('Control Sample Data'!C345:V345)&gt;=35),AVERAGE('Test Sample Data'!C345:V345)="N/A",AVERAGE('Control Sample Data'!C345:V345)="N/A",COUNT('Test Sample Data'!C345:V345)&lt;2),"C",IF(AND(AVERAGE('Test Sample Data'!C345:V345)&gt;=30,AVERAGE('Control Sample Data'!C345:V345)&gt;=30,OR(H345&gt;=0.05,H345="N/A")),"B",IF(OR(AND(AVERAGE('Test Sample Data'!C345:V345)&gt;=30,AVERAGE('Control Sample Data'!C345:V345)&lt;=30),AND(AVERAGE('Test Sample Data'!C345:V345)&lt;=30,AVERAGE('Control Sample Data'!C345:V345)&gt;=30)),"A","OKAY")))))</f>
        <v>C</v>
      </c>
    </row>
    <row r="346" spans="1:10" ht="25.5" x14ac:dyDescent="0.2">
      <c r="A346" s="76" t="str">
        <f>'Transcript table'!C346</f>
        <v>CCND1 associated ncRNAs</v>
      </c>
      <c r="B346" s="81" t="s">
        <v>392</v>
      </c>
      <c r="C346" s="78" t="e">
        <f ca="1">'Data pre-processing'!CK346</f>
        <v>#DIV/0!</v>
      </c>
      <c r="D346" s="78" t="e">
        <f ca="1">'Data pre-processing'!CL346</f>
        <v>#DIV/0!</v>
      </c>
      <c r="E346" s="79" t="e">
        <f t="shared" ca="1" si="20"/>
        <v>#DIV/0!</v>
      </c>
      <c r="F346" s="79" t="e">
        <f t="shared" ca="1" si="21"/>
        <v>#DIV/0!</v>
      </c>
      <c r="G346" s="78" t="e">
        <f t="shared" ca="1" si="22"/>
        <v>#DIV/0!</v>
      </c>
      <c r="H346" s="80" t="str">
        <f ca="1">IF(ISERROR(TTEST('Data pre-processing'!AU346:BN346,'Data pre-processing'!BQ346:CJ346,2,2)),"N/A",TTEST('Data pre-processing'!AU346:BN346,'Data pre-processing'!BQ346:CJ346,2,2))</f>
        <v>N/A</v>
      </c>
      <c r="I346" s="78" t="e">
        <f t="shared" ca="1" si="23"/>
        <v>#DIV/0!</v>
      </c>
      <c r="J346" s="19" t="str">
        <f>IF(OR(ISERR(AVERAGE('Test Sample Data'!C346:V346)),ISERR(AVERAGE('Control Sample Data'!C346:V346))),"C",IF(COUNT('Test Sample Data'!C346:V346)&lt;2,"C",IF(OR(AND(AVERAGE('Test Sample Data'!C346:V346)&gt;=35,AVERAGE('Control Sample Data'!C346:V346)&gt;=35),AVERAGE('Test Sample Data'!C346:V346)="N/A",AVERAGE('Control Sample Data'!C346:V346)="N/A",COUNT('Test Sample Data'!C346:V346)&lt;2),"C",IF(AND(AVERAGE('Test Sample Data'!C346:V346)&gt;=30,AVERAGE('Control Sample Data'!C346:V346)&gt;=30,OR(H346&gt;=0.05,H346="N/A")),"B",IF(OR(AND(AVERAGE('Test Sample Data'!C346:V346)&gt;=30,AVERAGE('Control Sample Data'!C346:V346)&lt;=30),AND(AVERAGE('Test Sample Data'!C346:V346)&lt;=30,AVERAGE('Control Sample Data'!C346:V346)&gt;=30)),"A","OKAY")))))</f>
        <v>C</v>
      </c>
    </row>
    <row r="347" spans="1:10" x14ac:dyDescent="0.2">
      <c r="A347" s="76" t="str">
        <f>'Transcript table'!C347</f>
        <v>CYP4A22-AS1</v>
      </c>
      <c r="B347" s="81" t="s">
        <v>393</v>
      </c>
      <c r="C347" s="78" t="e">
        <f ca="1">'Data pre-processing'!CK347</f>
        <v>#DIV/0!</v>
      </c>
      <c r="D347" s="78" t="e">
        <f ca="1">'Data pre-processing'!CL347</f>
        <v>#DIV/0!</v>
      </c>
      <c r="E347" s="79" t="e">
        <f t="shared" ref="E347:E386" ca="1" si="24">2^-C347</f>
        <v>#DIV/0!</v>
      </c>
      <c r="F347" s="79" t="e">
        <f t="shared" ref="F347:F386" ca="1" si="25">2^-D347</f>
        <v>#DIV/0!</v>
      </c>
      <c r="G347" s="78" t="e">
        <f t="shared" ref="G347:G386" ca="1" si="26">E347/F347</f>
        <v>#DIV/0!</v>
      </c>
      <c r="H347" s="80" t="str">
        <f ca="1">IF(ISERROR(TTEST('Data pre-processing'!AU347:BN347,'Data pre-processing'!BQ347:CJ347,2,2)),"N/A",TTEST('Data pre-processing'!AU347:BN347,'Data pre-processing'!BQ347:CJ347,2,2))</f>
        <v>N/A</v>
      </c>
      <c r="I347" s="78" t="e">
        <f t="shared" ref="I347:I386" ca="1" si="27">IF(G347&gt;1,G347,-1/G347)</f>
        <v>#DIV/0!</v>
      </c>
      <c r="J347" s="19" t="str">
        <f>IF(OR(ISERR(AVERAGE('Test Sample Data'!C347:V347)),ISERR(AVERAGE('Control Sample Data'!C347:V347))),"C",IF(COUNT('Test Sample Data'!C347:V347)&lt;2,"C",IF(OR(AND(AVERAGE('Test Sample Data'!C347:V347)&gt;=35,AVERAGE('Control Sample Data'!C347:V347)&gt;=35),AVERAGE('Test Sample Data'!C347:V347)="N/A",AVERAGE('Control Sample Data'!C347:V347)="N/A",COUNT('Test Sample Data'!C347:V347)&lt;2),"C",IF(AND(AVERAGE('Test Sample Data'!C347:V347)&gt;=30,AVERAGE('Control Sample Data'!C347:V347)&gt;=30,OR(H347&gt;=0.05,H347="N/A")),"B",IF(OR(AND(AVERAGE('Test Sample Data'!C347:V347)&gt;=30,AVERAGE('Control Sample Data'!C347:V347)&lt;=30),AND(AVERAGE('Test Sample Data'!C347:V347)&lt;=30,AVERAGE('Control Sample Data'!C347:V347)&gt;=30)),"A","OKAY")))))</f>
        <v>C</v>
      </c>
    </row>
    <row r="348" spans="1:10" x14ac:dyDescent="0.2">
      <c r="A348" s="76" t="str">
        <f>'Transcript table'!C348</f>
        <v>RMEL3</v>
      </c>
      <c r="B348" s="81" t="s">
        <v>394</v>
      </c>
      <c r="C348" s="78" t="e">
        <f ca="1">'Data pre-processing'!CK348</f>
        <v>#DIV/0!</v>
      </c>
      <c r="D348" s="78" t="e">
        <f ca="1">'Data pre-processing'!CL348</f>
        <v>#DIV/0!</v>
      </c>
      <c r="E348" s="79" t="e">
        <f t="shared" ca="1" si="24"/>
        <v>#DIV/0!</v>
      </c>
      <c r="F348" s="79" t="e">
        <f t="shared" ca="1" si="25"/>
        <v>#DIV/0!</v>
      </c>
      <c r="G348" s="78" t="e">
        <f t="shared" ca="1" si="26"/>
        <v>#DIV/0!</v>
      </c>
      <c r="H348" s="80" t="str">
        <f ca="1">IF(ISERROR(TTEST('Data pre-processing'!AU348:BN348,'Data pre-processing'!BQ348:CJ348,2,2)),"N/A",TTEST('Data pre-processing'!AU348:BN348,'Data pre-processing'!BQ348:CJ348,2,2))</f>
        <v>N/A</v>
      </c>
      <c r="I348" s="78" t="e">
        <f t="shared" ca="1" si="27"/>
        <v>#DIV/0!</v>
      </c>
      <c r="J348" s="19" t="str">
        <f>IF(OR(ISERR(AVERAGE('Test Sample Data'!C348:V348)),ISERR(AVERAGE('Control Sample Data'!C348:V348))),"C",IF(COUNT('Test Sample Data'!C348:V348)&lt;2,"C",IF(OR(AND(AVERAGE('Test Sample Data'!C348:V348)&gt;=35,AVERAGE('Control Sample Data'!C348:V348)&gt;=35),AVERAGE('Test Sample Data'!C348:V348)="N/A",AVERAGE('Control Sample Data'!C348:V348)="N/A",COUNT('Test Sample Data'!C348:V348)&lt;2),"C",IF(AND(AVERAGE('Test Sample Data'!C348:V348)&gt;=30,AVERAGE('Control Sample Data'!C348:V348)&gt;=30,OR(H348&gt;=0.05,H348="N/A")),"B",IF(OR(AND(AVERAGE('Test Sample Data'!C348:V348)&gt;=30,AVERAGE('Control Sample Data'!C348:V348)&lt;=30),AND(AVERAGE('Test Sample Data'!C348:V348)&lt;=30,AVERAGE('Control Sample Data'!C348:V348)&gt;=30)),"A","OKAY")))))</f>
        <v>C</v>
      </c>
    </row>
    <row r="349" spans="1:10" x14ac:dyDescent="0.2">
      <c r="A349" s="76" t="str">
        <f>'Transcript table'!C349</f>
        <v>Novlnc44</v>
      </c>
      <c r="B349" s="81" t="s">
        <v>395</v>
      </c>
      <c r="C349" s="78" t="e">
        <f ca="1">'Data pre-processing'!CK349</f>
        <v>#DIV/0!</v>
      </c>
      <c r="D349" s="78" t="e">
        <f ca="1">'Data pre-processing'!CL349</f>
        <v>#DIV/0!</v>
      </c>
      <c r="E349" s="79" t="e">
        <f t="shared" ca="1" si="24"/>
        <v>#DIV/0!</v>
      </c>
      <c r="F349" s="79" t="e">
        <f t="shared" ca="1" si="25"/>
        <v>#DIV/0!</v>
      </c>
      <c r="G349" s="78" t="e">
        <f t="shared" ca="1" si="26"/>
        <v>#DIV/0!</v>
      </c>
      <c r="H349" s="80" t="str">
        <f ca="1">IF(ISERROR(TTEST('Data pre-processing'!AU349:BN349,'Data pre-processing'!BQ349:CJ349,2,2)),"N/A",TTEST('Data pre-processing'!AU349:BN349,'Data pre-processing'!BQ349:CJ349,2,2))</f>
        <v>N/A</v>
      </c>
      <c r="I349" s="78" t="e">
        <f t="shared" ca="1" si="27"/>
        <v>#DIV/0!</v>
      </c>
      <c r="J349" s="19" t="str">
        <f>IF(OR(ISERR(AVERAGE('Test Sample Data'!C349:V349)),ISERR(AVERAGE('Control Sample Data'!C349:V349))),"C",IF(COUNT('Test Sample Data'!C349:V349)&lt;2,"C",IF(OR(AND(AVERAGE('Test Sample Data'!C349:V349)&gt;=35,AVERAGE('Control Sample Data'!C349:V349)&gt;=35),AVERAGE('Test Sample Data'!C349:V349)="N/A",AVERAGE('Control Sample Data'!C349:V349)="N/A",COUNT('Test Sample Data'!C349:V349)&lt;2),"C",IF(AND(AVERAGE('Test Sample Data'!C349:V349)&gt;=30,AVERAGE('Control Sample Data'!C349:V349)&gt;=30,OR(H349&gt;=0.05,H349="N/A")),"B",IF(OR(AND(AVERAGE('Test Sample Data'!C349:V349)&gt;=30,AVERAGE('Control Sample Data'!C349:V349)&lt;=30),AND(AVERAGE('Test Sample Data'!C349:V349)&lt;=30,AVERAGE('Control Sample Data'!C349:V349)&gt;=30)),"A","OKAY")))))</f>
        <v>C</v>
      </c>
    </row>
    <row r="350" spans="1:10" x14ac:dyDescent="0.2">
      <c r="A350" s="76" t="str">
        <f>'Transcript table'!C350</f>
        <v>LncMyoD</v>
      </c>
      <c r="B350" s="81" t="s">
        <v>396</v>
      </c>
      <c r="C350" s="78" t="e">
        <f ca="1">'Data pre-processing'!CK350</f>
        <v>#DIV/0!</v>
      </c>
      <c r="D350" s="78" t="e">
        <f ca="1">'Data pre-processing'!CL350</f>
        <v>#DIV/0!</v>
      </c>
      <c r="E350" s="79" t="e">
        <f t="shared" ca="1" si="24"/>
        <v>#DIV/0!</v>
      </c>
      <c r="F350" s="79" t="e">
        <f t="shared" ca="1" si="25"/>
        <v>#DIV/0!</v>
      </c>
      <c r="G350" s="78" t="e">
        <f t="shared" ca="1" si="26"/>
        <v>#DIV/0!</v>
      </c>
      <c r="H350" s="80" t="str">
        <f ca="1">IF(ISERROR(TTEST('Data pre-processing'!AU350:BN350,'Data pre-processing'!BQ350:CJ350,2,2)),"N/A",TTEST('Data pre-processing'!AU350:BN350,'Data pre-processing'!BQ350:CJ350,2,2))</f>
        <v>N/A</v>
      </c>
      <c r="I350" s="78" t="e">
        <f t="shared" ca="1" si="27"/>
        <v>#DIV/0!</v>
      </c>
      <c r="J350" s="19" t="str">
        <f>IF(OR(ISERR(AVERAGE('Test Sample Data'!C350:V350)),ISERR(AVERAGE('Control Sample Data'!C350:V350))),"C",IF(COUNT('Test Sample Data'!C350:V350)&lt;2,"C",IF(OR(AND(AVERAGE('Test Sample Data'!C350:V350)&gt;=35,AVERAGE('Control Sample Data'!C350:V350)&gt;=35),AVERAGE('Test Sample Data'!C350:V350)="N/A",AVERAGE('Control Sample Data'!C350:V350)="N/A",COUNT('Test Sample Data'!C350:V350)&lt;2),"C",IF(AND(AVERAGE('Test Sample Data'!C350:V350)&gt;=30,AVERAGE('Control Sample Data'!C350:V350)&gt;=30,OR(H350&gt;=0.05,H350="N/A")),"B",IF(OR(AND(AVERAGE('Test Sample Data'!C350:V350)&gt;=30,AVERAGE('Control Sample Data'!C350:V350)&lt;=30),AND(AVERAGE('Test Sample Data'!C350:V350)&lt;=30,AVERAGE('Control Sample Data'!C350:V350)&gt;=30)),"A","OKAY")))))</f>
        <v>C</v>
      </c>
    </row>
    <row r="351" spans="1:10" x14ac:dyDescent="0.2">
      <c r="A351" s="76" t="str">
        <f>'Transcript table'!C351</f>
        <v>L1PA16</v>
      </c>
      <c r="B351" s="81" t="s">
        <v>397</v>
      </c>
      <c r="C351" s="78" t="e">
        <f ca="1">'Data pre-processing'!CK351</f>
        <v>#DIV/0!</v>
      </c>
      <c r="D351" s="78" t="e">
        <f ca="1">'Data pre-processing'!CL351</f>
        <v>#DIV/0!</v>
      </c>
      <c r="E351" s="79" t="e">
        <f t="shared" ca="1" si="24"/>
        <v>#DIV/0!</v>
      </c>
      <c r="F351" s="79" t="e">
        <f t="shared" ca="1" si="25"/>
        <v>#DIV/0!</v>
      </c>
      <c r="G351" s="78" t="e">
        <f t="shared" ca="1" si="26"/>
        <v>#DIV/0!</v>
      </c>
      <c r="H351" s="80" t="str">
        <f ca="1">IF(ISERROR(TTEST('Data pre-processing'!AU351:BN351,'Data pre-processing'!BQ351:CJ351,2,2)),"N/A",TTEST('Data pre-processing'!AU351:BN351,'Data pre-processing'!BQ351:CJ351,2,2))</f>
        <v>N/A</v>
      </c>
      <c r="I351" s="78" t="e">
        <f t="shared" ca="1" si="27"/>
        <v>#DIV/0!</v>
      </c>
      <c r="J351" s="19" t="str">
        <f>IF(OR(ISERR(AVERAGE('Test Sample Data'!C351:V351)),ISERR(AVERAGE('Control Sample Data'!C351:V351))),"C",IF(COUNT('Test Sample Data'!C351:V351)&lt;2,"C",IF(OR(AND(AVERAGE('Test Sample Data'!C351:V351)&gt;=35,AVERAGE('Control Sample Data'!C351:V351)&gt;=35),AVERAGE('Test Sample Data'!C351:V351)="N/A",AVERAGE('Control Sample Data'!C351:V351)="N/A",COUNT('Test Sample Data'!C351:V351)&lt;2),"C",IF(AND(AVERAGE('Test Sample Data'!C351:V351)&gt;=30,AVERAGE('Control Sample Data'!C351:V351)&gt;=30,OR(H351&gt;=0.05,H351="N/A")),"B",IF(OR(AND(AVERAGE('Test Sample Data'!C351:V351)&gt;=30,AVERAGE('Control Sample Data'!C351:V351)&lt;=30),AND(AVERAGE('Test Sample Data'!C351:V351)&lt;=30,AVERAGE('Control Sample Data'!C351:V351)&gt;=30)),"A","OKAY")))))</f>
        <v>C</v>
      </c>
    </row>
    <row r="352" spans="1:10" x14ac:dyDescent="0.2">
      <c r="A352" s="76" t="str">
        <f>'Transcript table'!C352</f>
        <v>MER11C</v>
      </c>
      <c r="B352" s="81" t="s">
        <v>398</v>
      </c>
      <c r="C352" s="78" t="e">
        <f ca="1">'Data pre-processing'!CK352</f>
        <v>#DIV/0!</v>
      </c>
      <c r="D352" s="78" t="e">
        <f ca="1">'Data pre-processing'!CL352</f>
        <v>#DIV/0!</v>
      </c>
      <c r="E352" s="79" t="e">
        <f t="shared" ca="1" si="24"/>
        <v>#DIV/0!</v>
      </c>
      <c r="F352" s="79" t="e">
        <f t="shared" ca="1" si="25"/>
        <v>#DIV/0!</v>
      </c>
      <c r="G352" s="78" t="e">
        <f t="shared" ca="1" si="26"/>
        <v>#DIV/0!</v>
      </c>
      <c r="H352" s="80" t="str">
        <f ca="1">IF(ISERROR(TTEST('Data pre-processing'!AU352:BN352,'Data pre-processing'!BQ352:CJ352,2,2)),"N/A",TTEST('Data pre-processing'!AU352:BN352,'Data pre-processing'!BQ352:CJ352,2,2))</f>
        <v>N/A</v>
      </c>
      <c r="I352" s="78" t="e">
        <f t="shared" ca="1" si="27"/>
        <v>#DIV/0!</v>
      </c>
      <c r="J352" s="19" t="str">
        <f>IF(OR(ISERR(AVERAGE('Test Sample Data'!C352:V352)),ISERR(AVERAGE('Control Sample Data'!C352:V352))),"C",IF(COUNT('Test Sample Data'!C352:V352)&lt;2,"C",IF(OR(AND(AVERAGE('Test Sample Data'!C352:V352)&gt;=35,AVERAGE('Control Sample Data'!C352:V352)&gt;=35),AVERAGE('Test Sample Data'!C352:V352)="N/A",AVERAGE('Control Sample Data'!C352:V352)="N/A",COUNT('Test Sample Data'!C352:V352)&lt;2),"C",IF(AND(AVERAGE('Test Sample Data'!C352:V352)&gt;=30,AVERAGE('Control Sample Data'!C352:V352)&gt;=30,OR(H352&gt;=0.05,H352="N/A")),"B",IF(OR(AND(AVERAGE('Test Sample Data'!C352:V352)&gt;=30,AVERAGE('Control Sample Data'!C352:V352)&lt;=30),AND(AVERAGE('Test Sample Data'!C352:V352)&lt;=30,AVERAGE('Control Sample Data'!C352:V352)&gt;=30)),"A","OKAY")))))</f>
        <v>C</v>
      </c>
    </row>
    <row r="353" spans="1:10" x14ac:dyDescent="0.2">
      <c r="A353" s="76" t="str">
        <f>'Transcript table'!C353</f>
        <v>TERC</v>
      </c>
      <c r="B353" s="81" t="s">
        <v>399</v>
      </c>
      <c r="C353" s="78" t="e">
        <f ca="1">'Data pre-processing'!CK353</f>
        <v>#DIV/0!</v>
      </c>
      <c r="D353" s="78" t="e">
        <f ca="1">'Data pre-processing'!CL353</f>
        <v>#DIV/0!</v>
      </c>
      <c r="E353" s="79" t="e">
        <f t="shared" ca="1" si="24"/>
        <v>#DIV/0!</v>
      </c>
      <c r="F353" s="79" t="e">
        <f t="shared" ca="1" si="25"/>
        <v>#DIV/0!</v>
      </c>
      <c r="G353" s="78" t="e">
        <f t="shared" ca="1" si="26"/>
        <v>#DIV/0!</v>
      </c>
      <c r="H353" s="80" t="str">
        <f ca="1">IF(ISERROR(TTEST('Data pre-processing'!AU353:BN353,'Data pre-processing'!BQ353:CJ353,2,2)),"N/A",TTEST('Data pre-processing'!AU353:BN353,'Data pre-processing'!BQ353:CJ353,2,2))</f>
        <v>N/A</v>
      </c>
      <c r="I353" s="78" t="e">
        <f t="shared" ca="1" si="27"/>
        <v>#DIV/0!</v>
      </c>
      <c r="J353" s="19" t="str">
        <f>IF(OR(ISERR(AVERAGE('Test Sample Data'!C353:V353)),ISERR(AVERAGE('Control Sample Data'!C353:V353))),"C",IF(COUNT('Test Sample Data'!C353:V353)&lt;2,"C",IF(OR(AND(AVERAGE('Test Sample Data'!C353:V353)&gt;=35,AVERAGE('Control Sample Data'!C353:V353)&gt;=35),AVERAGE('Test Sample Data'!C353:V353)="N/A",AVERAGE('Control Sample Data'!C353:V353)="N/A",COUNT('Test Sample Data'!C353:V353)&lt;2),"C",IF(AND(AVERAGE('Test Sample Data'!C353:V353)&gt;=30,AVERAGE('Control Sample Data'!C353:V353)&gt;=30,OR(H353&gt;=0.05,H353="N/A")),"B",IF(OR(AND(AVERAGE('Test Sample Data'!C353:V353)&gt;=30,AVERAGE('Control Sample Data'!C353:V353)&lt;=30),AND(AVERAGE('Test Sample Data'!C353:V353)&lt;=30,AVERAGE('Control Sample Data'!C353:V353)&gt;=30)),"A","OKAY")))))</f>
        <v>C</v>
      </c>
    </row>
    <row r="354" spans="1:10" x14ac:dyDescent="0.2">
      <c r="A354" s="76" t="str">
        <f>'Transcript table'!C354</f>
        <v>TSIX</v>
      </c>
      <c r="B354" s="81" t="s">
        <v>400</v>
      </c>
      <c r="C354" s="78" t="e">
        <f ca="1">'Data pre-processing'!CK354</f>
        <v>#DIV/0!</v>
      </c>
      <c r="D354" s="78" t="e">
        <f ca="1">'Data pre-processing'!CL354</f>
        <v>#DIV/0!</v>
      </c>
      <c r="E354" s="79" t="e">
        <f t="shared" ca="1" si="24"/>
        <v>#DIV/0!</v>
      </c>
      <c r="F354" s="79" t="e">
        <f t="shared" ca="1" si="25"/>
        <v>#DIV/0!</v>
      </c>
      <c r="G354" s="78" t="e">
        <f t="shared" ca="1" si="26"/>
        <v>#DIV/0!</v>
      </c>
      <c r="H354" s="80" t="str">
        <f ca="1">IF(ISERROR(TTEST('Data pre-processing'!AU354:BN354,'Data pre-processing'!BQ354:CJ354,2,2)),"N/A",TTEST('Data pre-processing'!AU354:BN354,'Data pre-processing'!BQ354:CJ354,2,2))</f>
        <v>N/A</v>
      </c>
      <c r="I354" s="78" t="e">
        <f t="shared" ca="1" si="27"/>
        <v>#DIV/0!</v>
      </c>
      <c r="J354" s="19" t="str">
        <f>IF(OR(ISERR(AVERAGE('Test Sample Data'!C354:V354)),ISERR(AVERAGE('Control Sample Data'!C354:V354))),"C",IF(COUNT('Test Sample Data'!C354:V354)&lt;2,"C",IF(OR(AND(AVERAGE('Test Sample Data'!C354:V354)&gt;=35,AVERAGE('Control Sample Data'!C354:V354)&gt;=35),AVERAGE('Test Sample Data'!C354:V354)="N/A",AVERAGE('Control Sample Data'!C354:V354)="N/A",COUNT('Test Sample Data'!C354:V354)&lt;2),"C",IF(AND(AVERAGE('Test Sample Data'!C354:V354)&gt;=30,AVERAGE('Control Sample Data'!C354:V354)&gt;=30,OR(H354&gt;=0.05,H354="N/A")),"B",IF(OR(AND(AVERAGE('Test Sample Data'!C354:V354)&gt;=30,AVERAGE('Control Sample Data'!C354:V354)&lt;=30),AND(AVERAGE('Test Sample Data'!C354:V354)&lt;=30,AVERAGE('Control Sample Data'!C354:V354)&gt;=30)),"A","OKAY")))))</f>
        <v>C</v>
      </c>
    </row>
    <row r="355" spans="1:10" x14ac:dyDescent="0.2">
      <c r="A355" s="76" t="str">
        <f>'Transcript table'!C355</f>
        <v xml:space="preserve">TUSC7 </v>
      </c>
      <c r="B355" s="81" t="s">
        <v>401</v>
      </c>
      <c r="C355" s="78" t="e">
        <f ca="1">'Data pre-processing'!CK355</f>
        <v>#DIV/0!</v>
      </c>
      <c r="D355" s="78" t="e">
        <f ca="1">'Data pre-processing'!CL355</f>
        <v>#DIV/0!</v>
      </c>
      <c r="E355" s="79" t="e">
        <f t="shared" ca="1" si="24"/>
        <v>#DIV/0!</v>
      </c>
      <c r="F355" s="79" t="e">
        <f t="shared" ca="1" si="25"/>
        <v>#DIV/0!</v>
      </c>
      <c r="G355" s="78" t="e">
        <f t="shared" ca="1" si="26"/>
        <v>#DIV/0!</v>
      </c>
      <c r="H355" s="80" t="str">
        <f ca="1">IF(ISERROR(TTEST('Data pre-processing'!AU355:BN355,'Data pre-processing'!BQ355:CJ355,2,2)),"N/A",TTEST('Data pre-processing'!AU355:BN355,'Data pre-processing'!BQ355:CJ355,2,2))</f>
        <v>N/A</v>
      </c>
      <c r="I355" s="78" t="e">
        <f t="shared" ca="1" si="27"/>
        <v>#DIV/0!</v>
      </c>
      <c r="J355" s="19" t="str">
        <f>IF(OR(ISERR(AVERAGE('Test Sample Data'!C355:V355)),ISERR(AVERAGE('Control Sample Data'!C355:V355))),"C",IF(COUNT('Test Sample Data'!C355:V355)&lt;2,"C",IF(OR(AND(AVERAGE('Test Sample Data'!C355:V355)&gt;=35,AVERAGE('Control Sample Data'!C355:V355)&gt;=35),AVERAGE('Test Sample Data'!C355:V355)="N/A",AVERAGE('Control Sample Data'!C355:V355)="N/A",COUNT('Test Sample Data'!C355:V355)&lt;2),"C",IF(AND(AVERAGE('Test Sample Data'!C355:V355)&gt;=30,AVERAGE('Control Sample Data'!C355:V355)&gt;=30,OR(H355&gt;=0.05,H355="N/A")),"B",IF(OR(AND(AVERAGE('Test Sample Data'!C355:V355)&gt;=30,AVERAGE('Control Sample Data'!C355:V355)&lt;=30),AND(AVERAGE('Test Sample Data'!C355:V355)&lt;=30,AVERAGE('Control Sample Data'!C355:V355)&gt;=30)),"A","OKAY")))))</f>
        <v>C</v>
      </c>
    </row>
    <row r="356" spans="1:10" x14ac:dyDescent="0.2">
      <c r="A356" s="76" t="str">
        <f>'Transcript table'!C356</f>
        <v>LINC00599</v>
      </c>
      <c r="B356" s="81" t="s">
        <v>402</v>
      </c>
      <c r="C356" s="78" t="e">
        <f ca="1">'Data pre-processing'!CK356</f>
        <v>#DIV/0!</v>
      </c>
      <c r="D356" s="78" t="e">
        <f ca="1">'Data pre-processing'!CL356</f>
        <v>#DIV/0!</v>
      </c>
      <c r="E356" s="79" t="e">
        <f t="shared" ca="1" si="24"/>
        <v>#DIV/0!</v>
      </c>
      <c r="F356" s="79" t="e">
        <f t="shared" ca="1" si="25"/>
        <v>#DIV/0!</v>
      </c>
      <c r="G356" s="78" t="e">
        <f t="shared" ca="1" si="26"/>
        <v>#DIV/0!</v>
      </c>
      <c r="H356" s="80" t="str">
        <f ca="1">IF(ISERROR(TTEST('Data pre-processing'!AU356:BN356,'Data pre-processing'!BQ356:CJ356,2,2)),"N/A",TTEST('Data pre-processing'!AU356:BN356,'Data pre-processing'!BQ356:CJ356,2,2))</f>
        <v>N/A</v>
      </c>
      <c r="I356" s="78" t="e">
        <f t="shared" ca="1" si="27"/>
        <v>#DIV/0!</v>
      </c>
      <c r="J356" s="19" t="str">
        <f>IF(OR(ISERR(AVERAGE('Test Sample Data'!C356:V356)),ISERR(AVERAGE('Control Sample Data'!C356:V356))),"C",IF(COUNT('Test Sample Data'!C356:V356)&lt;2,"C",IF(OR(AND(AVERAGE('Test Sample Data'!C356:V356)&gt;=35,AVERAGE('Control Sample Data'!C356:V356)&gt;=35),AVERAGE('Test Sample Data'!C356:V356)="N/A",AVERAGE('Control Sample Data'!C356:V356)="N/A",COUNT('Test Sample Data'!C356:V356)&lt;2),"C",IF(AND(AVERAGE('Test Sample Data'!C356:V356)&gt;=30,AVERAGE('Control Sample Data'!C356:V356)&gt;=30,OR(H356&gt;=0.05,H356="N/A")),"B",IF(OR(AND(AVERAGE('Test Sample Data'!C356:V356)&gt;=30,AVERAGE('Control Sample Data'!C356:V356)&lt;=30),AND(AVERAGE('Test Sample Data'!C356:V356)&lt;=30,AVERAGE('Control Sample Data'!C356:V356)&gt;=30)),"A","OKAY")))))</f>
        <v>C</v>
      </c>
    </row>
    <row r="357" spans="1:10" x14ac:dyDescent="0.2">
      <c r="A357" s="76" t="str">
        <f>'Transcript table'!C357</f>
        <v>PSORS1C3</v>
      </c>
      <c r="B357" s="81" t="s">
        <v>403</v>
      </c>
      <c r="C357" s="78" t="e">
        <f ca="1">'Data pre-processing'!CK357</f>
        <v>#DIV/0!</v>
      </c>
      <c r="D357" s="78" t="e">
        <f ca="1">'Data pre-processing'!CL357</f>
        <v>#DIV/0!</v>
      </c>
      <c r="E357" s="79" t="e">
        <f t="shared" ca="1" si="24"/>
        <v>#DIV/0!</v>
      </c>
      <c r="F357" s="79" t="e">
        <f t="shared" ca="1" si="25"/>
        <v>#DIV/0!</v>
      </c>
      <c r="G357" s="78" t="e">
        <f t="shared" ca="1" si="26"/>
        <v>#DIV/0!</v>
      </c>
      <c r="H357" s="80" t="str">
        <f ca="1">IF(ISERROR(TTEST('Data pre-processing'!AU357:BN357,'Data pre-processing'!BQ357:CJ357,2,2)),"N/A",TTEST('Data pre-processing'!AU357:BN357,'Data pre-processing'!BQ357:CJ357,2,2))</f>
        <v>N/A</v>
      </c>
      <c r="I357" s="78" t="e">
        <f t="shared" ca="1" si="27"/>
        <v>#DIV/0!</v>
      </c>
      <c r="J357" s="19" t="str">
        <f>IF(OR(ISERR(AVERAGE('Test Sample Data'!C357:V357)),ISERR(AVERAGE('Control Sample Data'!C357:V357))),"C",IF(COUNT('Test Sample Data'!C357:V357)&lt;2,"C",IF(OR(AND(AVERAGE('Test Sample Data'!C357:V357)&gt;=35,AVERAGE('Control Sample Data'!C357:V357)&gt;=35),AVERAGE('Test Sample Data'!C357:V357)="N/A",AVERAGE('Control Sample Data'!C357:V357)="N/A",COUNT('Test Sample Data'!C357:V357)&lt;2),"C",IF(AND(AVERAGE('Test Sample Data'!C357:V357)&gt;=30,AVERAGE('Control Sample Data'!C357:V357)&gt;=30,OR(H357&gt;=0.05,H357="N/A")),"B",IF(OR(AND(AVERAGE('Test Sample Data'!C357:V357)&gt;=30,AVERAGE('Control Sample Data'!C357:V357)&lt;=30),AND(AVERAGE('Test Sample Data'!C357:V357)&lt;=30,AVERAGE('Control Sample Data'!C357:V357)&gt;=30)),"A","OKAY")))))</f>
        <v>C</v>
      </c>
    </row>
    <row r="358" spans="1:10" x14ac:dyDescent="0.2">
      <c r="A358" s="76" t="str">
        <f>'Transcript table'!C358</f>
        <v>AP5M1</v>
      </c>
      <c r="B358" s="81" t="s">
        <v>404</v>
      </c>
      <c r="C358" s="78" t="e">
        <f ca="1">'Data pre-processing'!CK358</f>
        <v>#DIV/0!</v>
      </c>
      <c r="D358" s="78" t="e">
        <f ca="1">'Data pre-processing'!CL358</f>
        <v>#DIV/0!</v>
      </c>
      <c r="E358" s="79" t="e">
        <f t="shared" ca="1" si="24"/>
        <v>#DIV/0!</v>
      </c>
      <c r="F358" s="79" t="e">
        <f t="shared" ca="1" si="25"/>
        <v>#DIV/0!</v>
      </c>
      <c r="G358" s="78" t="e">
        <f t="shared" ca="1" si="26"/>
        <v>#DIV/0!</v>
      </c>
      <c r="H358" s="80" t="str">
        <f ca="1">IF(ISERROR(TTEST('Data pre-processing'!AU358:BN358,'Data pre-processing'!BQ358:CJ358,2,2)),"N/A",TTEST('Data pre-processing'!AU358:BN358,'Data pre-processing'!BQ358:CJ358,2,2))</f>
        <v>N/A</v>
      </c>
      <c r="I358" s="78" t="e">
        <f t="shared" ca="1" si="27"/>
        <v>#DIV/0!</v>
      </c>
      <c r="J358" s="19" t="str">
        <f>IF(OR(ISERR(AVERAGE('Test Sample Data'!C358:V358)),ISERR(AVERAGE('Control Sample Data'!C358:V358))),"C",IF(COUNT('Test Sample Data'!C358:V358)&lt;2,"C",IF(OR(AND(AVERAGE('Test Sample Data'!C358:V358)&gt;=35,AVERAGE('Control Sample Data'!C358:V358)&gt;=35),AVERAGE('Test Sample Data'!C358:V358)="N/A",AVERAGE('Control Sample Data'!C358:V358)="N/A",COUNT('Test Sample Data'!C358:V358)&lt;2),"C",IF(AND(AVERAGE('Test Sample Data'!C358:V358)&gt;=30,AVERAGE('Control Sample Data'!C358:V358)&gt;=30,OR(H358&gt;=0.05,H358="N/A")),"B",IF(OR(AND(AVERAGE('Test Sample Data'!C358:V358)&gt;=30,AVERAGE('Control Sample Data'!C358:V358)&lt;=30),AND(AVERAGE('Test Sample Data'!C358:V358)&lt;=30,AVERAGE('Control Sample Data'!C358:V358)&gt;=30)),"A","OKAY")))))</f>
        <v>C</v>
      </c>
    </row>
    <row r="359" spans="1:10" x14ac:dyDescent="0.2">
      <c r="A359" s="76" t="str">
        <f>'Transcript table'!C359</f>
        <v>ESRG</v>
      </c>
      <c r="B359" s="81" t="s">
        <v>405</v>
      </c>
      <c r="C359" s="78" t="e">
        <f ca="1">'Data pre-processing'!CK359</f>
        <v>#DIV/0!</v>
      </c>
      <c r="D359" s="78" t="e">
        <f ca="1">'Data pre-processing'!CL359</f>
        <v>#DIV/0!</v>
      </c>
      <c r="E359" s="79" t="e">
        <f t="shared" ca="1" si="24"/>
        <v>#DIV/0!</v>
      </c>
      <c r="F359" s="79" t="e">
        <f t="shared" ca="1" si="25"/>
        <v>#DIV/0!</v>
      </c>
      <c r="G359" s="78" t="e">
        <f t="shared" ca="1" si="26"/>
        <v>#DIV/0!</v>
      </c>
      <c r="H359" s="80" t="str">
        <f ca="1">IF(ISERROR(TTEST('Data pre-processing'!AU359:BN359,'Data pre-processing'!BQ359:CJ359,2,2)),"N/A",TTEST('Data pre-processing'!AU359:BN359,'Data pre-processing'!BQ359:CJ359,2,2))</f>
        <v>N/A</v>
      </c>
      <c r="I359" s="78" t="e">
        <f t="shared" ca="1" si="27"/>
        <v>#DIV/0!</v>
      </c>
      <c r="J359" s="19" t="str">
        <f>IF(OR(ISERR(AVERAGE('Test Sample Data'!C359:V359)),ISERR(AVERAGE('Control Sample Data'!C359:V359))),"C",IF(COUNT('Test Sample Data'!C359:V359)&lt;2,"C",IF(OR(AND(AVERAGE('Test Sample Data'!C359:V359)&gt;=35,AVERAGE('Control Sample Data'!C359:V359)&gt;=35),AVERAGE('Test Sample Data'!C359:V359)="N/A",AVERAGE('Control Sample Data'!C359:V359)="N/A",COUNT('Test Sample Data'!C359:V359)&lt;2),"C",IF(AND(AVERAGE('Test Sample Data'!C359:V359)&gt;=30,AVERAGE('Control Sample Data'!C359:V359)&gt;=30,OR(H359&gt;=0.05,H359="N/A")),"B",IF(OR(AND(AVERAGE('Test Sample Data'!C359:V359)&gt;=30,AVERAGE('Control Sample Data'!C359:V359)&lt;=30),AND(AVERAGE('Test Sample Data'!C359:V359)&lt;=30,AVERAGE('Control Sample Data'!C359:V359)&gt;=30)),"A","OKAY")))))</f>
        <v>C</v>
      </c>
    </row>
    <row r="360" spans="1:10" x14ac:dyDescent="0.2">
      <c r="A360" s="76" t="str">
        <f>'Transcript table'!C360</f>
        <v xml:space="preserve">Linc-DC </v>
      </c>
      <c r="B360" s="81" t="s">
        <v>406</v>
      </c>
      <c r="C360" s="78" t="e">
        <f ca="1">'Data pre-processing'!CK360</f>
        <v>#DIV/0!</v>
      </c>
      <c r="D360" s="78" t="e">
        <f ca="1">'Data pre-processing'!CL360</f>
        <v>#DIV/0!</v>
      </c>
      <c r="E360" s="79" t="e">
        <f t="shared" ca="1" si="24"/>
        <v>#DIV/0!</v>
      </c>
      <c r="F360" s="79" t="e">
        <f t="shared" ca="1" si="25"/>
        <v>#DIV/0!</v>
      </c>
      <c r="G360" s="78" t="e">
        <f t="shared" ca="1" si="26"/>
        <v>#DIV/0!</v>
      </c>
      <c r="H360" s="80" t="str">
        <f ca="1">IF(ISERROR(TTEST('Data pre-processing'!AU360:BN360,'Data pre-processing'!BQ360:CJ360,2,2)),"N/A",TTEST('Data pre-processing'!AU360:BN360,'Data pre-processing'!BQ360:CJ360,2,2))</f>
        <v>N/A</v>
      </c>
      <c r="I360" s="78" t="e">
        <f t="shared" ca="1" si="27"/>
        <v>#DIV/0!</v>
      </c>
      <c r="J360" s="19" t="str">
        <f>IF(OR(ISERR(AVERAGE('Test Sample Data'!C360:V360)),ISERR(AVERAGE('Control Sample Data'!C360:V360))),"C",IF(COUNT('Test Sample Data'!C360:V360)&lt;2,"C",IF(OR(AND(AVERAGE('Test Sample Data'!C360:V360)&gt;=35,AVERAGE('Control Sample Data'!C360:V360)&gt;=35),AVERAGE('Test Sample Data'!C360:V360)="N/A",AVERAGE('Control Sample Data'!C360:V360)="N/A",COUNT('Test Sample Data'!C360:V360)&lt;2),"C",IF(AND(AVERAGE('Test Sample Data'!C360:V360)&gt;=30,AVERAGE('Control Sample Data'!C360:V360)&gt;=30,OR(H360&gt;=0.05,H360="N/A")),"B",IF(OR(AND(AVERAGE('Test Sample Data'!C360:V360)&gt;=30,AVERAGE('Control Sample Data'!C360:V360)&lt;=30),AND(AVERAGE('Test Sample Data'!C360:V360)&lt;=30,AVERAGE('Control Sample Data'!C360:V360)&gt;=30)),"A","OKAY")))))</f>
        <v>C</v>
      </c>
    </row>
    <row r="361" spans="1:10" x14ac:dyDescent="0.2">
      <c r="A361" s="76" t="str">
        <f>'Transcript table'!C361</f>
        <v>Linc00963</v>
      </c>
      <c r="B361" s="81" t="s">
        <v>407</v>
      </c>
      <c r="C361" s="78" t="e">
        <f ca="1">'Data pre-processing'!CK361</f>
        <v>#DIV/0!</v>
      </c>
      <c r="D361" s="78" t="e">
        <f ca="1">'Data pre-processing'!CL361</f>
        <v>#DIV/0!</v>
      </c>
      <c r="E361" s="79" t="e">
        <f t="shared" ca="1" si="24"/>
        <v>#DIV/0!</v>
      </c>
      <c r="F361" s="79" t="e">
        <f t="shared" ca="1" si="25"/>
        <v>#DIV/0!</v>
      </c>
      <c r="G361" s="78" t="e">
        <f t="shared" ca="1" si="26"/>
        <v>#DIV/0!</v>
      </c>
      <c r="H361" s="80" t="str">
        <f ca="1">IF(ISERROR(TTEST('Data pre-processing'!AU361:BN361,'Data pre-processing'!BQ361:CJ361,2,2)),"N/A",TTEST('Data pre-processing'!AU361:BN361,'Data pre-processing'!BQ361:CJ361,2,2))</f>
        <v>N/A</v>
      </c>
      <c r="I361" s="78" t="e">
        <f t="shared" ca="1" si="27"/>
        <v>#DIV/0!</v>
      </c>
      <c r="J361" s="19" t="str">
        <f>IF(OR(ISERR(AVERAGE('Test Sample Data'!C361:V361)),ISERR(AVERAGE('Control Sample Data'!C361:V361))),"C",IF(COUNT('Test Sample Data'!C361:V361)&lt;2,"C",IF(OR(AND(AVERAGE('Test Sample Data'!C361:V361)&gt;=35,AVERAGE('Control Sample Data'!C361:V361)&gt;=35),AVERAGE('Test Sample Data'!C361:V361)="N/A",AVERAGE('Control Sample Data'!C361:V361)="N/A",COUNT('Test Sample Data'!C361:V361)&lt;2),"C",IF(AND(AVERAGE('Test Sample Data'!C361:V361)&gt;=30,AVERAGE('Control Sample Data'!C361:V361)&gt;=30,OR(H361&gt;=0.05,H361="N/A")),"B",IF(OR(AND(AVERAGE('Test Sample Data'!C361:V361)&gt;=30,AVERAGE('Control Sample Data'!C361:V361)&lt;=30),AND(AVERAGE('Test Sample Data'!C361:V361)&lt;=30,AVERAGE('Control Sample Data'!C361:V361)&gt;=30)),"A","OKAY")))))</f>
        <v>C</v>
      </c>
    </row>
    <row r="362" spans="1:10" x14ac:dyDescent="0.2">
      <c r="A362" s="76" t="str">
        <f>'Transcript table'!C362</f>
        <v>NRON</v>
      </c>
      <c r="B362" s="81" t="s">
        <v>408</v>
      </c>
      <c r="C362" s="78" t="e">
        <f ca="1">'Data pre-processing'!CK362</f>
        <v>#DIV/0!</v>
      </c>
      <c r="D362" s="78" t="e">
        <f ca="1">'Data pre-processing'!CL362</f>
        <v>#DIV/0!</v>
      </c>
      <c r="E362" s="79" t="e">
        <f t="shared" ca="1" si="24"/>
        <v>#DIV/0!</v>
      </c>
      <c r="F362" s="79" t="e">
        <f t="shared" ca="1" si="25"/>
        <v>#DIV/0!</v>
      </c>
      <c r="G362" s="78" t="e">
        <f t="shared" ca="1" si="26"/>
        <v>#DIV/0!</v>
      </c>
      <c r="H362" s="80" t="str">
        <f ca="1">IF(ISERROR(TTEST('Data pre-processing'!AU362:BN362,'Data pre-processing'!BQ362:CJ362,2,2)),"N/A",TTEST('Data pre-processing'!AU362:BN362,'Data pre-processing'!BQ362:CJ362,2,2))</f>
        <v>N/A</v>
      </c>
      <c r="I362" s="78" t="e">
        <f t="shared" ca="1" si="27"/>
        <v>#DIV/0!</v>
      </c>
      <c r="J362" s="19" t="str">
        <f>IF(OR(ISERR(AVERAGE('Test Sample Data'!C362:V362)),ISERR(AVERAGE('Control Sample Data'!C362:V362))),"C",IF(COUNT('Test Sample Data'!C362:V362)&lt;2,"C",IF(OR(AND(AVERAGE('Test Sample Data'!C362:V362)&gt;=35,AVERAGE('Control Sample Data'!C362:V362)&gt;=35),AVERAGE('Test Sample Data'!C362:V362)="N/A",AVERAGE('Control Sample Data'!C362:V362)="N/A",COUNT('Test Sample Data'!C362:V362)&lt;2),"C",IF(AND(AVERAGE('Test Sample Data'!C362:V362)&gt;=30,AVERAGE('Control Sample Data'!C362:V362)&gt;=30,OR(H362&gt;=0.05,H362="N/A")),"B",IF(OR(AND(AVERAGE('Test Sample Data'!C362:V362)&gt;=30,AVERAGE('Control Sample Data'!C362:V362)&lt;=30),AND(AVERAGE('Test Sample Data'!C362:V362)&lt;=30,AVERAGE('Control Sample Data'!C362:V362)&gt;=30)),"A","OKAY")))))</f>
        <v>C</v>
      </c>
    </row>
    <row r="363" spans="1:10" x14ac:dyDescent="0.2">
      <c r="A363" s="76" t="str">
        <f>'Transcript table'!C363</f>
        <v>LUST</v>
      </c>
      <c r="B363" s="81" t="s">
        <v>409</v>
      </c>
      <c r="C363" s="78" t="e">
        <f ca="1">'Data pre-processing'!CK363</f>
        <v>#DIV/0!</v>
      </c>
      <c r="D363" s="78" t="e">
        <f ca="1">'Data pre-processing'!CL363</f>
        <v>#DIV/0!</v>
      </c>
      <c r="E363" s="79" t="e">
        <f t="shared" ca="1" si="24"/>
        <v>#DIV/0!</v>
      </c>
      <c r="F363" s="79" t="e">
        <f t="shared" ca="1" si="25"/>
        <v>#DIV/0!</v>
      </c>
      <c r="G363" s="78" t="e">
        <f t="shared" ca="1" si="26"/>
        <v>#DIV/0!</v>
      </c>
      <c r="H363" s="80" t="str">
        <f ca="1">IF(ISERROR(TTEST('Data pre-processing'!AU363:BN363,'Data pre-processing'!BQ363:CJ363,2,2)),"N/A",TTEST('Data pre-processing'!AU363:BN363,'Data pre-processing'!BQ363:CJ363,2,2))</f>
        <v>N/A</v>
      </c>
      <c r="I363" s="78" t="e">
        <f t="shared" ca="1" si="27"/>
        <v>#DIV/0!</v>
      </c>
      <c r="J363" s="19" t="str">
        <f>IF(OR(ISERR(AVERAGE('Test Sample Data'!C363:V363)),ISERR(AVERAGE('Control Sample Data'!C363:V363))),"C",IF(COUNT('Test Sample Data'!C363:V363)&lt;2,"C",IF(OR(AND(AVERAGE('Test Sample Data'!C363:V363)&gt;=35,AVERAGE('Control Sample Data'!C363:V363)&gt;=35),AVERAGE('Test Sample Data'!C363:V363)="N/A",AVERAGE('Control Sample Data'!C363:V363)="N/A",COUNT('Test Sample Data'!C363:V363)&lt;2),"C",IF(AND(AVERAGE('Test Sample Data'!C363:V363)&gt;=30,AVERAGE('Control Sample Data'!C363:V363)&gt;=30,OR(H363&gt;=0.05,H363="N/A")),"B",IF(OR(AND(AVERAGE('Test Sample Data'!C363:V363)&gt;=30,AVERAGE('Control Sample Data'!C363:V363)&lt;=30),AND(AVERAGE('Test Sample Data'!C363:V363)&lt;=30,AVERAGE('Control Sample Data'!C363:V363)&gt;=30)),"A","OKAY")))))</f>
        <v>C</v>
      </c>
    </row>
    <row r="364" spans="1:10" x14ac:dyDescent="0.2">
      <c r="A364" s="76" t="str">
        <f>'Transcript table'!C364</f>
        <v>PINK1-AS</v>
      </c>
      <c r="B364" s="81" t="s">
        <v>410</v>
      </c>
      <c r="C364" s="78" t="e">
        <f ca="1">'Data pre-processing'!CK364</f>
        <v>#DIV/0!</v>
      </c>
      <c r="D364" s="78" t="e">
        <f ca="1">'Data pre-processing'!CL364</f>
        <v>#DIV/0!</v>
      </c>
      <c r="E364" s="79" t="e">
        <f t="shared" ca="1" si="24"/>
        <v>#DIV/0!</v>
      </c>
      <c r="F364" s="79" t="e">
        <f t="shared" ca="1" si="25"/>
        <v>#DIV/0!</v>
      </c>
      <c r="G364" s="78" t="e">
        <f t="shared" ca="1" si="26"/>
        <v>#DIV/0!</v>
      </c>
      <c r="H364" s="80" t="str">
        <f ca="1">IF(ISERROR(TTEST('Data pre-processing'!AU364:BN364,'Data pre-processing'!BQ364:CJ364,2,2)),"N/A",TTEST('Data pre-processing'!AU364:BN364,'Data pre-processing'!BQ364:CJ364,2,2))</f>
        <v>N/A</v>
      </c>
      <c r="I364" s="78" t="e">
        <f t="shared" ca="1" si="27"/>
        <v>#DIV/0!</v>
      </c>
      <c r="J364" s="19" t="str">
        <f>IF(OR(ISERR(AVERAGE('Test Sample Data'!C364:V364)),ISERR(AVERAGE('Control Sample Data'!C364:V364))),"C",IF(COUNT('Test Sample Data'!C364:V364)&lt;2,"C",IF(OR(AND(AVERAGE('Test Sample Data'!C364:V364)&gt;=35,AVERAGE('Control Sample Data'!C364:V364)&gt;=35),AVERAGE('Test Sample Data'!C364:V364)="N/A",AVERAGE('Control Sample Data'!C364:V364)="N/A",COUNT('Test Sample Data'!C364:V364)&lt;2),"C",IF(AND(AVERAGE('Test Sample Data'!C364:V364)&gt;=30,AVERAGE('Control Sample Data'!C364:V364)&gt;=30,OR(H364&gt;=0.05,H364="N/A")),"B",IF(OR(AND(AVERAGE('Test Sample Data'!C364:V364)&gt;=30,AVERAGE('Control Sample Data'!C364:V364)&lt;=30),AND(AVERAGE('Test Sample Data'!C364:V364)&lt;=30,AVERAGE('Control Sample Data'!C364:V364)&gt;=30)),"A","OKAY")))))</f>
        <v>C</v>
      </c>
    </row>
    <row r="365" spans="1:10" x14ac:dyDescent="0.2">
      <c r="A365" s="76" t="str">
        <f>'Transcript table'!C365</f>
        <v xml:space="preserve">LINC00853 </v>
      </c>
      <c r="B365" s="81" t="s">
        <v>411</v>
      </c>
      <c r="C365" s="78" t="e">
        <f ca="1">'Data pre-processing'!CK365</f>
        <v>#DIV/0!</v>
      </c>
      <c r="D365" s="78" t="e">
        <f ca="1">'Data pre-processing'!CL365</f>
        <v>#DIV/0!</v>
      </c>
      <c r="E365" s="79" t="e">
        <f t="shared" ca="1" si="24"/>
        <v>#DIV/0!</v>
      </c>
      <c r="F365" s="79" t="e">
        <f t="shared" ca="1" si="25"/>
        <v>#DIV/0!</v>
      </c>
      <c r="G365" s="78" t="e">
        <f t="shared" ca="1" si="26"/>
        <v>#DIV/0!</v>
      </c>
      <c r="H365" s="80" t="str">
        <f ca="1">IF(ISERROR(TTEST('Data pre-processing'!AU365:BN365,'Data pre-processing'!BQ365:CJ365,2,2)),"N/A",TTEST('Data pre-processing'!AU365:BN365,'Data pre-processing'!BQ365:CJ365,2,2))</f>
        <v>N/A</v>
      </c>
      <c r="I365" s="78" t="e">
        <f t="shared" ca="1" si="27"/>
        <v>#DIV/0!</v>
      </c>
      <c r="J365" s="19" t="str">
        <f>IF(OR(ISERR(AVERAGE('Test Sample Data'!C365:V365)),ISERR(AVERAGE('Control Sample Data'!C365:V365))),"C",IF(COUNT('Test Sample Data'!C365:V365)&lt;2,"C",IF(OR(AND(AVERAGE('Test Sample Data'!C365:V365)&gt;=35,AVERAGE('Control Sample Data'!C365:V365)&gt;=35),AVERAGE('Test Sample Data'!C365:V365)="N/A",AVERAGE('Control Sample Data'!C365:V365)="N/A",COUNT('Test Sample Data'!C365:V365)&lt;2),"C",IF(AND(AVERAGE('Test Sample Data'!C365:V365)&gt;=30,AVERAGE('Control Sample Data'!C365:V365)&gt;=30,OR(H365&gt;=0.05,H365="N/A")),"B",IF(OR(AND(AVERAGE('Test Sample Data'!C365:V365)&gt;=30,AVERAGE('Control Sample Data'!C365:V365)&lt;=30),AND(AVERAGE('Test Sample Data'!C365:V365)&lt;=30,AVERAGE('Control Sample Data'!C365:V365)&gt;=30)),"A","OKAY")))))</f>
        <v>C</v>
      </c>
    </row>
    <row r="366" spans="1:10" x14ac:dyDescent="0.2">
      <c r="A366" s="76" t="str">
        <f>'Transcript table'!C366</f>
        <v>TRERNA1</v>
      </c>
      <c r="B366" s="81" t="s">
        <v>412</v>
      </c>
      <c r="C366" s="78" t="e">
        <f ca="1">'Data pre-processing'!CK366</f>
        <v>#DIV/0!</v>
      </c>
      <c r="D366" s="78" t="e">
        <f ca="1">'Data pre-processing'!CL366</f>
        <v>#DIV/0!</v>
      </c>
      <c r="E366" s="79" t="e">
        <f t="shared" ca="1" si="24"/>
        <v>#DIV/0!</v>
      </c>
      <c r="F366" s="79" t="e">
        <f t="shared" ca="1" si="25"/>
        <v>#DIV/0!</v>
      </c>
      <c r="G366" s="78" t="e">
        <f t="shared" ca="1" si="26"/>
        <v>#DIV/0!</v>
      </c>
      <c r="H366" s="80" t="str">
        <f ca="1">IF(ISERROR(TTEST('Data pre-processing'!AU366:BN366,'Data pre-processing'!BQ366:CJ366,2,2)),"N/A",TTEST('Data pre-processing'!AU366:BN366,'Data pre-processing'!BQ366:CJ366,2,2))</f>
        <v>N/A</v>
      </c>
      <c r="I366" s="78" t="e">
        <f t="shared" ca="1" si="27"/>
        <v>#DIV/0!</v>
      </c>
      <c r="J366" s="19" t="str">
        <f>IF(OR(ISERR(AVERAGE('Test Sample Data'!C366:V366)),ISERR(AVERAGE('Control Sample Data'!C366:V366))),"C",IF(COUNT('Test Sample Data'!C366:V366)&lt;2,"C",IF(OR(AND(AVERAGE('Test Sample Data'!C366:V366)&gt;=35,AVERAGE('Control Sample Data'!C366:V366)&gt;=35),AVERAGE('Test Sample Data'!C366:V366)="N/A",AVERAGE('Control Sample Data'!C366:V366)="N/A",COUNT('Test Sample Data'!C366:V366)&lt;2),"C",IF(AND(AVERAGE('Test Sample Data'!C366:V366)&gt;=30,AVERAGE('Control Sample Data'!C366:V366)&gt;=30,OR(H366&gt;=0.05,H366="N/A")),"B",IF(OR(AND(AVERAGE('Test Sample Data'!C366:V366)&gt;=30,AVERAGE('Control Sample Data'!C366:V366)&lt;=30),AND(AVERAGE('Test Sample Data'!C366:V366)&lt;=30,AVERAGE('Control Sample Data'!C366:V366)&gt;=30)),"A","OKAY")))))</f>
        <v>C</v>
      </c>
    </row>
    <row r="367" spans="1:10" x14ac:dyDescent="0.2">
      <c r="A367" s="76" t="str">
        <f>'Transcript table'!C367</f>
        <v>LOC100129973</v>
      </c>
      <c r="B367" s="81" t="s">
        <v>413</v>
      </c>
      <c r="C367" s="78" t="e">
        <f ca="1">'Data pre-processing'!CK367</f>
        <v>#DIV/0!</v>
      </c>
      <c r="D367" s="78" t="e">
        <f ca="1">'Data pre-processing'!CL367</f>
        <v>#DIV/0!</v>
      </c>
      <c r="E367" s="79" t="e">
        <f t="shared" ca="1" si="24"/>
        <v>#DIV/0!</v>
      </c>
      <c r="F367" s="79" t="e">
        <f t="shared" ca="1" si="25"/>
        <v>#DIV/0!</v>
      </c>
      <c r="G367" s="78" t="e">
        <f t="shared" ca="1" si="26"/>
        <v>#DIV/0!</v>
      </c>
      <c r="H367" s="80" t="str">
        <f ca="1">IF(ISERROR(TTEST('Data pre-processing'!AU367:BN367,'Data pre-processing'!BQ367:CJ367,2,2)),"N/A",TTEST('Data pre-processing'!AU367:BN367,'Data pre-processing'!BQ367:CJ367,2,2))</f>
        <v>N/A</v>
      </c>
      <c r="I367" s="78" t="e">
        <f t="shared" ca="1" si="27"/>
        <v>#DIV/0!</v>
      </c>
      <c r="J367" s="19" t="str">
        <f>IF(OR(ISERR(AVERAGE('Test Sample Data'!C367:V367)),ISERR(AVERAGE('Control Sample Data'!C367:V367))),"C",IF(COUNT('Test Sample Data'!C367:V367)&lt;2,"C",IF(OR(AND(AVERAGE('Test Sample Data'!C367:V367)&gt;=35,AVERAGE('Control Sample Data'!C367:V367)&gt;=35),AVERAGE('Test Sample Data'!C367:V367)="N/A",AVERAGE('Control Sample Data'!C367:V367)="N/A",COUNT('Test Sample Data'!C367:V367)&lt;2),"C",IF(AND(AVERAGE('Test Sample Data'!C367:V367)&gt;=30,AVERAGE('Control Sample Data'!C367:V367)&gt;=30,OR(H367&gt;=0.05,H367="N/A")),"B",IF(OR(AND(AVERAGE('Test Sample Data'!C367:V367)&gt;=30,AVERAGE('Control Sample Data'!C367:V367)&lt;=30),AND(AVERAGE('Test Sample Data'!C367:V367)&lt;=30,AVERAGE('Control Sample Data'!C367:V367)&gt;=30)),"A","OKAY")))))</f>
        <v>C</v>
      </c>
    </row>
    <row r="368" spans="1:10" x14ac:dyDescent="0.2">
      <c r="A368" s="76" t="str">
        <f>'Transcript table'!C368</f>
        <v>DBET</v>
      </c>
      <c r="B368" s="81" t="s">
        <v>414</v>
      </c>
      <c r="C368" s="78" t="e">
        <f ca="1">'Data pre-processing'!CK368</f>
        <v>#DIV/0!</v>
      </c>
      <c r="D368" s="78" t="e">
        <f ca="1">'Data pre-processing'!CL368</f>
        <v>#DIV/0!</v>
      </c>
      <c r="E368" s="79" t="e">
        <f t="shared" ca="1" si="24"/>
        <v>#DIV/0!</v>
      </c>
      <c r="F368" s="79" t="e">
        <f t="shared" ca="1" si="25"/>
        <v>#DIV/0!</v>
      </c>
      <c r="G368" s="78" t="e">
        <f t="shared" ca="1" si="26"/>
        <v>#DIV/0!</v>
      </c>
      <c r="H368" s="80" t="str">
        <f ca="1">IF(ISERROR(TTEST('Data pre-processing'!AU368:BN368,'Data pre-processing'!BQ368:CJ368,2,2)),"N/A",TTEST('Data pre-processing'!AU368:BN368,'Data pre-processing'!BQ368:CJ368,2,2))</f>
        <v>N/A</v>
      </c>
      <c r="I368" s="78" t="e">
        <f t="shared" ca="1" si="27"/>
        <v>#DIV/0!</v>
      </c>
      <c r="J368" s="19" t="str">
        <f>IF(OR(ISERR(AVERAGE('Test Sample Data'!C368:V368)),ISERR(AVERAGE('Control Sample Data'!C368:V368))),"C",IF(COUNT('Test Sample Data'!C368:V368)&lt;2,"C",IF(OR(AND(AVERAGE('Test Sample Data'!C368:V368)&gt;=35,AVERAGE('Control Sample Data'!C368:V368)&gt;=35),AVERAGE('Test Sample Data'!C368:V368)="N/A",AVERAGE('Control Sample Data'!C368:V368)="N/A",COUNT('Test Sample Data'!C368:V368)&lt;2),"C",IF(AND(AVERAGE('Test Sample Data'!C368:V368)&gt;=30,AVERAGE('Control Sample Data'!C368:V368)&gt;=30,OR(H368&gt;=0.05,H368="N/A")),"B",IF(OR(AND(AVERAGE('Test Sample Data'!C368:V368)&gt;=30,AVERAGE('Control Sample Data'!C368:V368)&lt;=30),AND(AVERAGE('Test Sample Data'!C368:V368)&lt;=30,AVERAGE('Control Sample Data'!C368:V368)&gt;=30)),"A","OKAY")))))</f>
        <v>C</v>
      </c>
    </row>
    <row r="369" spans="1:10" x14ac:dyDescent="0.2">
      <c r="A369" s="76" t="str">
        <f>'Transcript table'!C369</f>
        <v>BIRC6-AS2</v>
      </c>
      <c r="B369" s="81" t="s">
        <v>415</v>
      </c>
      <c r="C369" s="78" t="e">
        <f ca="1">'Data pre-processing'!CK369</f>
        <v>#DIV/0!</v>
      </c>
      <c r="D369" s="78" t="e">
        <f ca="1">'Data pre-processing'!CL369</f>
        <v>#DIV/0!</v>
      </c>
      <c r="E369" s="79" t="e">
        <f t="shared" ca="1" si="24"/>
        <v>#DIV/0!</v>
      </c>
      <c r="F369" s="79" t="e">
        <f t="shared" ca="1" si="25"/>
        <v>#DIV/0!</v>
      </c>
      <c r="G369" s="78" t="e">
        <f t="shared" ca="1" si="26"/>
        <v>#DIV/0!</v>
      </c>
      <c r="H369" s="80" t="str">
        <f ca="1">IF(ISERROR(TTEST('Data pre-processing'!AU369:BN369,'Data pre-processing'!BQ369:CJ369,2,2)),"N/A",TTEST('Data pre-processing'!AU369:BN369,'Data pre-processing'!BQ369:CJ369,2,2))</f>
        <v>N/A</v>
      </c>
      <c r="I369" s="78" t="e">
        <f t="shared" ca="1" si="27"/>
        <v>#DIV/0!</v>
      </c>
      <c r="J369" s="19" t="str">
        <f>IF(OR(ISERR(AVERAGE('Test Sample Data'!C369:V369)),ISERR(AVERAGE('Control Sample Data'!C369:V369))),"C",IF(COUNT('Test Sample Data'!C369:V369)&lt;2,"C",IF(OR(AND(AVERAGE('Test Sample Data'!C369:V369)&gt;=35,AVERAGE('Control Sample Data'!C369:V369)&gt;=35),AVERAGE('Test Sample Data'!C369:V369)="N/A",AVERAGE('Control Sample Data'!C369:V369)="N/A",COUNT('Test Sample Data'!C369:V369)&lt;2),"C",IF(AND(AVERAGE('Test Sample Data'!C369:V369)&gt;=30,AVERAGE('Control Sample Data'!C369:V369)&gt;=30,OR(H369&gt;=0.05,H369="N/A")),"B",IF(OR(AND(AVERAGE('Test Sample Data'!C369:V369)&gt;=30,AVERAGE('Control Sample Data'!C369:V369)&lt;=30),AND(AVERAGE('Test Sample Data'!C369:V369)&lt;=30,AVERAGE('Control Sample Data'!C369:V369)&gt;=30)),"A","OKAY")))))</f>
        <v>C</v>
      </c>
    </row>
    <row r="370" spans="1:10" x14ac:dyDescent="0.2">
      <c r="A370" s="76" t="str">
        <f>'Transcript table'!C370</f>
        <v>CCDC26</v>
      </c>
      <c r="B370" s="81" t="s">
        <v>416</v>
      </c>
      <c r="C370" s="78" t="e">
        <f ca="1">'Data pre-processing'!CK370</f>
        <v>#DIV/0!</v>
      </c>
      <c r="D370" s="78" t="e">
        <f ca="1">'Data pre-processing'!CL370</f>
        <v>#DIV/0!</v>
      </c>
      <c r="E370" s="79" t="e">
        <f t="shared" ca="1" si="24"/>
        <v>#DIV/0!</v>
      </c>
      <c r="F370" s="79" t="e">
        <f t="shared" ca="1" si="25"/>
        <v>#DIV/0!</v>
      </c>
      <c r="G370" s="78" t="e">
        <f t="shared" ca="1" si="26"/>
        <v>#DIV/0!</v>
      </c>
      <c r="H370" s="80" t="str">
        <f ca="1">IF(ISERROR(TTEST('Data pre-processing'!AU370:BN370,'Data pre-processing'!BQ370:CJ370,2,2)),"N/A",TTEST('Data pre-processing'!AU370:BN370,'Data pre-processing'!BQ370:CJ370,2,2))</f>
        <v>N/A</v>
      </c>
      <c r="I370" s="78" t="e">
        <f t="shared" ca="1" si="27"/>
        <v>#DIV/0!</v>
      </c>
      <c r="J370" s="19" t="str">
        <f>IF(OR(ISERR(AVERAGE('Test Sample Data'!C370:V370)),ISERR(AVERAGE('Control Sample Data'!C370:V370))),"C",IF(COUNT('Test Sample Data'!C370:V370)&lt;2,"C",IF(OR(AND(AVERAGE('Test Sample Data'!C370:V370)&gt;=35,AVERAGE('Control Sample Data'!C370:V370)&gt;=35),AVERAGE('Test Sample Data'!C370:V370)="N/A",AVERAGE('Control Sample Data'!C370:V370)="N/A",COUNT('Test Sample Data'!C370:V370)&lt;2),"C",IF(AND(AVERAGE('Test Sample Data'!C370:V370)&gt;=30,AVERAGE('Control Sample Data'!C370:V370)&gt;=30,OR(H370&gt;=0.05,H370="N/A")),"B",IF(OR(AND(AVERAGE('Test Sample Data'!C370:V370)&gt;=30,AVERAGE('Control Sample Data'!C370:V370)&lt;=30),AND(AVERAGE('Test Sample Data'!C370:V370)&lt;=30,AVERAGE('Control Sample Data'!C370:V370)&gt;=30)),"A","OKAY")))))</f>
        <v>C</v>
      </c>
    </row>
    <row r="371" spans="1:10" x14ac:dyDescent="0.2">
      <c r="A371" s="76" t="str">
        <f>'Transcript table'!C371</f>
        <v>HCG22</v>
      </c>
      <c r="B371" s="81" t="s">
        <v>417</v>
      </c>
      <c r="C371" s="78" t="e">
        <f ca="1">'Data pre-processing'!CK371</f>
        <v>#DIV/0!</v>
      </c>
      <c r="D371" s="78" t="e">
        <f ca="1">'Data pre-processing'!CL371</f>
        <v>#DIV/0!</v>
      </c>
      <c r="E371" s="79" t="e">
        <f t="shared" ca="1" si="24"/>
        <v>#DIV/0!</v>
      </c>
      <c r="F371" s="79" t="e">
        <f t="shared" ca="1" si="25"/>
        <v>#DIV/0!</v>
      </c>
      <c r="G371" s="78" t="e">
        <f t="shared" ca="1" si="26"/>
        <v>#DIV/0!</v>
      </c>
      <c r="H371" s="80" t="str">
        <f ca="1">IF(ISERROR(TTEST('Data pre-processing'!AU371:BN371,'Data pre-processing'!BQ371:CJ371,2,2)),"N/A",TTEST('Data pre-processing'!AU371:BN371,'Data pre-processing'!BQ371:CJ371,2,2))</f>
        <v>N/A</v>
      </c>
      <c r="I371" s="78" t="e">
        <f t="shared" ca="1" si="27"/>
        <v>#DIV/0!</v>
      </c>
      <c r="J371" s="19" t="str">
        <f>IF(OR(ISERR(AVERAGE('Test Sample Data'!C371:V371)),ISERR(AVERAGE('Control Sample Data'!C371:V371))),"C",IF(COUNT('Test Sample Data'!C371:V371)&lt;2,"C",IF(OR(AND(AVERAGE('Test Sample Data'!C371:V371)&gt;=35,AVERAGE('Control Sample Data'!C371:V371)&gt;=35),AVERAGE('Test Sample Data'!C371:V371)="N/A",AVERAGE('Control Sample Data'!C371:V371)="N/A",COUNT('Test Sample Data'!C371:V371)&lt;2),"C",IF(AND(AVERAGE('Test Sample Data'!C371:V371)&gt;=30,AVERAGE('Control Sample Data'!C371:V371)&gt;=30,OR(H371&gt;=0.05,H371="N/A")),"B",IF(OR(AND(AVERAGE('Test Sample Data'!C371:V371)&gt;=30,AVERAGE('Control Sample Data'!C371:V371)&lt;=30),AND(AVERAGE('Test Sample Data'!C371:V371)&lt;=30,AVERAGE('Control Sample Data'!C371:V371)&gt;=30)),"A","OKAY")))))</f>
        <v>C</v>
      </c>
    </row>
    <row r="372" spans="1:10" x14ac:dyDescent="0.2">
      <c r="A372" s="76" t="str">
        <f>'Transcript table'!C372</f>
        <v>LOC389332</v>
      </c>
      <c r="B372" s="81" t="s">
        <v>418</v>
      </c>
      <c r="C372" s="78" t="e">
        <f ca="1">'Data pre-processing'!CK372</f>
        <v>#DIV/0!</v>
      </c>
      <c r="D372" s="78" t="e">
        <f ca="1">'Data pre-processing'!CL372</f>
        <v>#DIV/0!</v>
      </c>
      <c r="E372" s="79" t="e">
        <f t="shared" ca="1" si="24"/>
        <v>#DIV/0!</v>
      </c>
      <c r="F372" s="79" t="e">
        <f t="shared" ca="1" si="25"/>
        <v>#DIV/0!</v>
      </c>
      <c r="G372" s="78" t="e">
        <f t="shared" ca="1" si="26"/>
        <v>#DIV/0!</v>
      </c>
      <c r="H372" s="80" t="str">
        <f ca="1">IF(ISERROR(TTEST('Data pre-processing'!AU372:BN372,'Data pre-processing'!BQ372:CJ372,2,2)),"N/A",TTEST('Data pre-processing'!AU372:BN372,'Data pre-processing'!BQ372:CJ372,2,2))</f>
        <v>N/A</v>
      </c>
      <c r="I372" s="78" t="e">
        <f t="shared" ca="1" si="27"/>
        <v>#DIV/0!</v>
      </c>
      <c r="J372" s="19" t="str">
        <f>IF(OR(ISERR(AVERAGE('Test Sample Data'!C372:V372)),ISERR(AVERAGE('Control Sample Data'!C372:V372))),"C",IF(COUNT('Test Sample Data'!C372:V372)&lt;2,"C",IF(OR(AND(AVERAGE('Test Sample Data'!C372:V372)&gt;=35,AVERAGE('Control Sample Data'!C372:V372)&gt;=35),AVERAGE('Test Sample Data'!C372:V372)="N/A",AVERAGE('Control Sample Data'!C372:V372)="N/A",COUNT('Test Sample Data'!C372:V372)&lt;2),"C",IF(AND(AVERAGE('Test Sample Data'!C372:V372)&gt;=30,AVERAGE('Control Sample Data'!C372:V372)&gt;=30,OR(H372&gt;=0.05,H372="N/A")),"B",IF(OR(AND(AVERAGE('Test Sample Data'!C372:V372)&gt;=30,AVERAGE('Control Sample Data'!C372:V372)&lt;=30),AND(AVERAGE('Test Sample Data'!C372:V372)&lt;=30,AVERAGE('Control Sample Data'!C372:V372)&gt;=30)),"A","OKAY")))))</f>
        <v>C</v>
      </c>
    </row>
    <row r="373" spans="1:10" x14ac:dyDescent="0.2">
      <c r="A373" s="76" t="str">
        <f>'Transcript table'!C373</f>
        <v>JPX</v>
      </c>
      <c r="B373" s="81" t="s">
        <v>419</v>
      </c>
      <c r="C373" s="78" t="e">
        <f ca="1">'Data pre-processing'!CK373</f>
        <v>#DIV/0!</v>
      </c>
      <c r="D373" s="78" t="e">
        <f ca="1">'Data pre-processing'!CL373</f>
        <v>#DIV/0!</v>
      </c>
      <c r="E373" s="79" t="e">
        <f t="shared" ca="1" si="24"/>
        <v>#DIV/0!</v>
      </c>
      <c r="F373" s="79" t="e">
        <f t="shared" ca="1" si="25"/>
        <v>#DIV/0!</v>
      </c>
      <c r="G373" s="78" t="e">
        <f t="shared" ca="1" si="26"/>
        <v>#DIV/0!</v>
      </c>
      <c r="H373" s="80" t="str">
        <f ca="1">IF(ISERROR(TTEST('Data pre-processing'!AU373:BN373,'Data pre-processing'!BQ373:CJ373,2,2)),"N/A",TTEST('Data pre-processing'!AU373:BN373,'Data pre-processing'!BQ373:CJ373,2,2))</f>
        <v>N/A</v>
      </c>
      <c r="I373" s="78" t="e">
        <f t="shared" ca="1" si="27"/>
        <v>#DIV/0!</v>
      </c>
      <c r="J373" s="19" t="str">
        <f>IF(OR(ISERR(AVERAGE('Test Sample Data'!C373:V373)),ISERR(AVERAGE('Control Sample Data'!C373:V373))),"C",IF(COUNT('Test Sample Data'!C373:V373)&lt;2,"C",IF(OR(AND(AVERAGE('Test Sample Data'!C373:V373)&gt;=35,AVERAGE('Control Sample Data'!C373:V373)&gt;=35),AVERAGE('Test Sample Data'!C373:V373)="N/A",AVERAGE('Control Sample Data'!C373:V373)="N/A",COUNT('Test Sample Data'!C373:V373)&lt;2),"C",IF(AND(AVERAGE('Test Sample Data'!C373:V373)&gt;=30,AVERAGE('Control Sample Data'!C373:V373)&gt;=30,OR(H373&gt;=0.05,H373="N/A")),"B",IF(OR(AND(AVERAGE('Test Sample Data'!C373:V373)&gt;=30,AVERAGE('Control Sample Data'!C373:V373)&lt;=30),AND(AVERAGE('Test Sample Data'!C373:V373)&lt;=30,AVERAGE('Control Sample Data'!C373:V373)&gt;=30)),"A","OKAY")))))</f>
        <v>C</v>
      </c>
    </row>
    <row r="374" spans="1:10" x14ac:dyDescent="0.2">
      <c r="A374" s="76" t="str">
        <f>'Transcript table'!C374</f>
        <v>HTT-AS</v>
      </c>
      <c r="B374" s="81" t="s">
        <v>420</v>
      </c>
      <c r="C374" s="78" t="e">
        <f ca="1">'Data pre-processing'!CK374</f>
        <v>#DIV/0!</v>
      </c>
      <c r="D374" s="78" t="e">
        <f ca="1">'Data pre-processing'!CL374</f>
        <v>#DIV/0!</v>
      </c>
      <c r="E374" s="79" t="e">
        <f t="shared" ca="1" si="24"/>
        <v>#DIV/0!</v>
      </c>
      <c r="F374" s="79" t="e">
        <f t="shared" ca="1" si="25"/>
        <v>#DIV/0!</v>
      </c>
      <c r="G374" s="78" t="e">
        <f t="shared" ca="1" si="26"/>
        <v>#DIV/0!</v>
      </c>
      <c r="H374" s="80" t="str">
        <f ca="1">IF(ISERROR(TTEST('Data pre-processing'!AU374:BN374,'Data pre-processing'!BQ374:CJ374,2,2)),"N/A",TTEST('Data pre-processing'!AU374:BN374,'Data pre-processing'!BQ374:CJ374,2,2))</f>
        <v>N/A</v>
      </c>
      <c r="I374" s="78" t="e">
        <f t="shared" ca="1" si="27"/>
        <v>#DIV/0!</v>
      </c>
      <c r="J374" s="19" t="str">
        <f>IF(OR(ISERR(AVERAGE('Test Sample Data'!C374:V374)),ISERR(AVERAGE('Control Sample Data'!C374:V374))),"C",IF(COUNT('Test Sample Data'!C374:V374)&lt;2,"C",IF(OR(AND(AVERAGE('Test Sample Data'!C374:V374)&gt;=35,AVERAGE('Control Sample Data'!C374:V374)&gt;=35),AVERAGE('Test Sample Data'!C374:V374)="N/A",AVERAGE('Control Sample Data'!C374:V374)="N/A",COUNT('Test Sample Data'!C374:V374)&lt;2),"C",IF(AND(AVERAGE('Test Sample Data'!C374:V374)&gt;=30,AVERAGE('Control Sample Data'!C374:V374)&gt;=30,OR(H374&gt;=0.05,H374="N/A")),"B",IF(OR(AND(AVERAGE('Test Sample Data'!C374:V374)&gt;=30,AVERAGE('Control Sample Data'!C374:V374)&lt;=30),AND(AVERAGE('Test Sample Data'!C374:V374)&lt;=30,AVERAGE('Control Sample Data'!C374:V374)&gt;=30)),"A","OKAY")))))</f>
        <v>C</v>
      </c>
    </row>
    <row r="375" spans="1:10" x14ac:dyDescent="0.2">
      <c r="A375" s="76" t="str">
        <f>'Transcript table'!C375</f>
        <v>ACTB</v>
      </c>
      <c r="B375" s="81" t="s">
        <v>421</v>
      </c>
      <c r="C375" s="78" t="e">
        <f ca="1">'Data pre-processing'!CK375</f>
        <v>#DIV/0!</v>
      </c>
      <c r="D375" s="78" t="e">
        <f ca="1">'Data pre-processing'!CL375</f>
        <v>#DIV/0!</v>
      </c>
      <c r="E375" s="79" t="e">
        <f t="shared" ca="1" si="24"/>
        <v>#DIV/0!</v>
      </c>
      <c r="F375" s="79" t="e">
        <f t="shared" ca="1" si="25"/>
        <v>#DIV/0!</v>
      </c>
      <c r="G375" s="78" t="e">
        <f t="shared" ca="1" si="26"/>
        <v>#DIV/0!</v>
      </c>
      <c r="H375" s="80" t="str">
        <f ca="1">IF(ISERROR(TTEST('Data pre-processing'!AU375:BN375,'Data pre-processing'!BQ375:CJ375,2,2)),"N/A",TTEST('Data pre-processing'!AU375:BN375,'Data pre-processing'!BQ375:CJ375,2,2))</f>
        <v>N/A</v>
      </c>
      <c r="I375" s="78" t="e">
        <f t="shared" ca="1" si="27"/>
        <v>#DIV/0!</v>
      </c>
      <c r="J375" s="19" t="str">
        <f>IF(OR(ISERR(AVERAGE('Test Sample Data'!C375:V375)),ISERR(AVERAGE('Control Sample Data'!C375:V375))),"C",IF(COUNT('Test Sample Data'!C375:V375)&lt;2,"C",IF(OR(AND(AVERAGE('Test Sample Data'!C375:V375)&gt;=35,AVERAGE('Control Sample Data'!C375:V375)&gt;=35),AVERAGE('Test Sample Data'!C375:V375)="N/A",AVERAGE('Control Sample Data'!C375:V375)="N/A",COUNT('Test Sample Data'!C375:V375)&lt;2),"C",IF(AND(AVERAGE('Test Sample Data'!C375:V375)&gt;=30,AVERAGE('Control Sample Data'!C375:V375)&gt;=30,OR(H375&gt;=0.05,H375="N/A")),"B",IF(OR(AND(AVERAGE('Test Sample Data'!C375:V375)&gt;=30,AVERAGE('Control Sample Data'!C375:V375)&lt;=30),AND(AVERAGE('Test Sample Data'!C375:V375)&lt;=30,AVERAGE('Control Sample Data'!C375:V375)&gt;=30)),"A","OKAY")))))</f>
        <v>C</v>
      </c>
    </row>
    <row r="376" spans="1:10" x14ac:dyDescent="0.2">
      <c r="A376" s="76" t="str">
        <f>'Transcript table'!C376</f>
        <v>B2M</v>
      </c>
      <c r="B376" s="81" t="s">
        <v>422</v>
      </c>
      <c r="C376" s="78" t="e">
        <f ca="1">'Data pre-processing'!CK376</f>
        <v>#DIV/0!</v>
      </c>
      <c r="D376" s="78" t="e">
        <f ca="1">'Data pre-processing'!CL376</f>
        <v>#DIV/0!</v>
      </c>
      <c r="E376" s="79" t="e">
        <f t="shared" ca="1" si="24"/>
        <v>#DIV/0!</v>
      </c>
      <c r="F376" s="79" t="e">
        <f t="shared" ca="1" si="25"/>
        <v>#DIV/0!</v>
      </c>
      <c r="G376" s="78" t="e">
        <f t="shared" ca="1" si="26"/>
        <v>#DIV/0!</v>
      </c>
      <c r="H376" s="80" t="str">
        <f ca="1">IF(ISERROR(TTEST('Data pre-processing'!AU376:BN376,'Data pre-processing'!BQ376:CJ376,2,2)),"N/A",TTEST('Data pre-processing'!AU376:BN376,'Data pre-processing'!BQ376:CJ376,2,2))</f>
        <v>N/A</v>
      </c>
      <c r="I376" s="78" t="e">
        <f t="shared" ca="1" si="27"/>
        <v>#DIV/0!</v>
      </c>
      <c r="J376" s="19" t="str">
        <f>IF(OR(ISERR(AVERAGE('Test Sample Data'!C376:V376)),ISERR(AVERAGE('Control Sample Data'!C376:V376))),"C",IF(COUNT('Test Sample Data'!C376:V376)&lt;2,"C",IF(OR(AND(AVERAGE('Test Sample Data'!C376:V376)&gt;=35,AVERAGE('Control Sample Data'!C376:V376)&gt;=35),AVERAGE('Test Sample Data'!C376:V376)="N/A",AVERAGE('Control Sample Data'!C376:V376)="N/A",COUNT('Test Sample Data'!C376:V376)&lt;2),"C",IF(AND(AVERAGE('Test Sample Data'!C376:V376)&gt;=30,AVERAGE('Control Sample Data'!C376:V376)&gt;=30,OR(H376&gt;=0.05,H376="N/A")),"B",IF(OR(AND(AVERAGE('Test Sample Data'!C376:V376)&gt;=30,AVERAGE('Control Sample Data'!C376:V376)&lt;=30),AND(AVERAGE('Test Sample Data'!C376:V376)&lt;=30,AVERAGE('Control Sample Data'!C376:V376)&gt;=30)),"A","OKAY")))))</f>
        <v>C</v>
      </c>
    </row>
    <row r="377" spans="1:10" x14ac:dyDescent="0.2">
      <c r="A377" s="76" t="str">
        <f>'Transcript table'!C377</f>
        <v>Gusb</v>
      </c>
      <c r="B377" s="81" t="s">
        <v>423</v>
      </c>
      <c r="C377" s="78" t="e">
        <f ca="1">'Data pre-processing'!CK377</f>
        <v>#DIV/0!</v>
      </c>
      <c r="D377" s="78" t="e">
        <f ca="1">'Data pre-processing'!CL377</f>
        <v>#DIV/0!</v>
      </c>
      <c r="E377" s="79" t="e">
        <f t="shared" ca="1" si="24"/>
        <v>#DIV/0!</v>
      </c>
      <c r="F377" s="79" t="e">
        <f t="shared" ca="1" si="25"/>
        <v>#DIV/0!</v>
      </c>
      <c r="G377" s="78" t="e">
        <f t="shared" ca="1" si="26"/>
        <v>#DIV/0!</v>
      </c>
      <c r="H377" s="80" t="str">
        <f ca="1">IF(ISERROR(TTEST('Data pre-processing'!AU377:BN377,'Data pre-processing'!BQ377:CJ377,2,2)),"N/A",TTEST('Data pre-processing'!AU377:BN377,'Data pre-processing'!BQ377:CJ377,2,2))</f>
        <v>N/A</v>
      </c>
      <c r="I377" s="78" t="e">
        <f t="shared" ca="1" si="27"/>
        <v>#DIV/0!</v>
      </c>
      <c r="J377" s="19" t="str">
        <f>IF(OR(ISERR(AVERAGE('Test Sample Data'!C377:V377)),ISERR(AVERAGE('Control Sample Data'!C377:V377))),"C",IF(COUNT('Test Sample Data'!C377:V377)&lt;2,"C",IF(OR(AND(AVERAGE('Test Sample Data'!C377:V377)&gt;=35,AVERAGE('Control Sample Data'!C377:V377)&gt;=35),AVERAGE('Test Sample Data'!C377:V377)="N/A",AVERAGE('Control Sample Data'!C377:V377)="N/A",COUNT('Test Sample Data'!C377:V377)&lt;2),"C",IF(AND(AVERAGE('Test Sample Data'!C377:V377)&gt;=30,AVERAGE('Control Sample Data'!C377:V377)&gt;=30,OR(H377&gt;=0.05,H377="N/A")),"B",IF(OR(AND(AVERAGE('Test Sample Data'!C377:V377)&gt;=30,AVERAGE('Control Sample Data'!C377:V377)&lt;=30),AND(AVERAGE('Test Sample Data'!C377:V377)&lt;=30,AVERAGE('Control Sample Data'!C377:V377)&gt;=30)),"A","OKAY")))))</f>
        <v>C</v>
      </c>
    </row>
    <row r="378" spans="1:10" x14ac:dyDescent="0.2">
      <c r="A378" s="76" t="str">
        <f>'Transcript table'!C378</f>
        <v>Hsp90ab1</v>
      </c>
      <c r="B378" s="81" t="s">
        <v>424</v>
      </c>
      <c r="C378" s="78" t="e">
        <f ca="1">'Data pre-processing'!CK378</f>
        <v>#DIV/0!</v>
      </c>
      <c r="D378" s="78" t="e">
        <f ca="1">'Data pre-processing'!CL378</f>
        <v>#DIV/0!</v>
      </c>
      <c r="E378" s="79" t="e">
        <f t="shared" ca="1" si="24"/>
        <v>#DIV/0!</v>
      </c>
      <c r="F378" s="79" t="e">
        <f t="shared" ca="1" si="25"/>
        <v>#DIV/0!</v>
      </c>
      <c r="G378" s="78" t="e">
        <f t="shared" ca="1" si="26"/>
        <v>#DIV/0!</v>
      </c>
      <c r="H378" s="80" t="str">
        <f ca="1">IF(ISERROR(TTEST('Data pre-processing'!AU378:BN378,'Data pre-processing'!BQ378:CJ378,2,2)),"N/A",TTEST('Data pre-processing'!AU378:BN378,'Data pre-processing'!BQ378:CJ378,2,2))</f>
        <v>N/A</v>
      </c>
      <c r="I378" s="78" t="e">
        <f t="shared" ca="1" si="27"/>
        <v>#DIV/0!</v>
      </c>
      <c r="J378" s="19" t="str">
        <f>IF(OR(ISERR(AVERAGE('Test Sample Data'!C378:V378)),ISERR(AVERAGE('Control Sample Data'!C378:V378))),"C",IF(COUNT('Test Sample Data'!C378:V378)&lt;2,"C",IF(OR(AND(AVERAGE('Test Sample Data'!C378:V378)&gt;=35,AVERAGE('Control Sample Data'!C378:V378)&gt;=35),AVERAGE('Test Sample Data'!C378:V378)="N/A",AVERAGE('Control Sample Data'!C378:V378)="N/A",COUNT('Test Sample Data'!C378:V378)&lt;2),"C",IF(AND(AVERAGE('Test Sample Data'!C378:V378)&gt;=30,AVERAGE('Control Sample Data'!C378:V378)&gt;=30,OR(H378&gt;=0.05,H378="N/A")),"B",IF(OR(AND(AVERAGE('Test Sample Data'!C378:V378)&gt;=30,AVERAGE('Control Sample Data'!C378:V378)&lt;=30),AND(AVERAGE('Test Sample Data'!C378:V378)&lt;=30,AVERAGE('Control Sample Data'!C378:V378)&gt;=30)),"A","OKAY")))))</f>
        <v>C</v>
      </c>
    </row>
    <row r="379" spans="1:10" x14ac:dyDescent="0.2">
      <c r="A379" s="76" t="str">
        <f>'Transcript table'!C379</f>
        <v>GAPDH</v>
      </c>
      <c r="B379" s="81" t="s">
        <v>425</v>
      </c>
      <c r="C379" s="78" t="e">
        <f ca="1">'Data pre-processing'!CK379</f>
        <v>#DIV/0!</v>
      </c>
      <c r="D379" s="78" t="e">
        <f ca="1">'Data pre-processing'!CL379</f>
        <v>#DIV/0!</v>
      </c>
      <c r="E379" s="79" t="e">
        <f t="shared" ca="1" si="24"/>
        <v>#DIV/0!</v>
      </c>
      <c r="F379" s="79" t="e">
        <f t="shared" ca="1" si="25"/>
        <v>#DIV/0!</v>
      </c>
      <c r="G379" s="78" t="e">
        <f t="shared" ca="1" si="26"/>
        <v>#DIV/0!</v>
      </c>
      <c r="H379" s="80" t="str">
        <f ca="1">IF(ISERROR(TTEST('Data pre-processing'!AU379:BN379,'Data pre-processing'!BQ379:CJ379,2,2)),"N/A",TTEST('Data pre-processing'!AU379:BN379,'Data pre-processing'!BQ379:CJ379,2,2))</f>
        <v>N/A</v>
      </c>
      <c r="I379" s="78" t="e">
        <f t="shared" ca="1" si="27"/>
        <v>#DIV/0!</v>
      </c>
      <c r="J379" s="19" t="str">
        <f>IF(OR(ISERR(AVERAGE('Test Sample Data'!C379:V379)),ISERR(AVERAGE('Control Sample Data'!C379:V379))),"C",IF(COUNT('Test Sample Data'!C379:V379)&lt;2,"C",IF(OR(AND(AVERAGE('Test Sample Data'!C379:V379)&gt;=35,AVERAGE('Control Sample Data'!C379:V379)&gt;=35),AVERAGE('Test Sample Data'!C379:V379)="N/A",AVERAGE('Control Sample Data'!C379:V379)="N/A",COUNT('Test Sample Data'!C379:V379)&lt;2),"C",IF(AND(AVERAGE('Test Sample Data'!C379:V379)&gt;=30,AVERAGE('Control Sample Data'!C379:V379)&gt;=30,OR(H379&gt;=0.05,H379="N/A")),"B",IF(OR(AND(AVERAGE('Test Sample Data'!C379:V379)&gt;=30,AVERAGE('Control Sample Data'!C379:V379)&lt;=30),AND(AVERAGE('Test Sample Data'!C379:V379)&lt;=30,AVERAGE('Control Sample Data'!C379:V379)&gt;=30)),"A","OKAY")))))</f>
        <v>C</v>
      </c>
    </row>
    <row r="380" spans="1:10" x14ac:dyDescent="0.2">
      <c r="A380" s="76" t="str">
        <f>'Transcript table'!C380</f>
        <v>18S RNA</v>
      </c>
      <c r="B380" s="81" t="s">
        <v>426</v>
      </c>
      <c r="C380" s="78" t="e">
        <f ca="1">'Data pre-processing'!CK380</f>
        <v>#DIV/0!</v>
      </c>
      <c r="D380" s="78" t="e">
        <f ca="1">'Data pre-processing'!CL380</f>
        <v>#DIV/0!</v>
      </c>
      <c r="E380" s="79" t="e">
        <f t="shared" ca="1" si="24"/>
        <v>#DIV/0!</v>
      </c>
      <c r="F380" s="79" t="e">
        <f t="shared" ca="1" si="25"/>
        <v>#DIV/0!</v>
      </c>
      <c r="G380" s="78" t="e">
        <f t="shared" ca="1" si="26"/>
        <v>#DIV/0!</v>
      </c>
      <c r="H380" s="80" t="str">
        <f ca="1">IF(ISERROR(TTEST('Data pre-processing'!AU380:BN380,'Data pre-processing'!BQ380:CJ380,2,2)),"N/A",TTEST('Data pre-processing'!AU380:BN380,'Data pre-processing'!BQ380:CJ380,2,2))</f>
        <v>N/A</v>
      </c>
      <c r="I380" s="78" t="e">
        <f t="shared" ca="1" si="27"/>
        <v>#DIV/0!</v>
      </c>
      <c r="J380" s="19" t="str">
        <f>IF(OR(ISERR(AVERAGE('Test Sample Data'!C380:V380)),ISERR(AVERAGE('Control Sample Data'!C380:V380))),"C",IF(COUNT('Test Sample Data'!C380:V380)&lt;2,"C",IF(OR(AND(AVERAGE('Test Sample Data'!C380:V380)&gt;=35,AVERAGE('Control Sample Data'!C380:V380)&gt;=35),AVERAGE('Test Sample Data'!C380:V380)="N/A",AVERAGE('Control Sample Data'!C380:V380)="N/A",COUNT('Test Sample Data'!C380:V380)&lt;2),"C",IF(AND(AVERAGE('Test Sample Data'!C380:V380)&gt;=30,AVERAGE('Control Sample Data'!C380:V380)&gt;=30,OR(H380&gt;=0.05,H380="N/A")),"B",IF(OR(AND(AVERAGE('Test Sample Data'!C380:V380)&gt;=30,AVERAGE('Control Sample Data'!C380:V380)&lt;=30),AND(AVERAGE('Test Sample Data'!C380:V380)&lt;=30,AVERAGE('Control Sample Data'!C380:V380)&gt;=30)),"A","OKAY")))))</f>
        <v>C</v>
      </c>
    </row>
    <row r="381" spans="1:10" x14ac:dyDescent="0.2">
      <c r="A381" s="76" t="str">
        <f>'Transcript table'!C381</f>
        <v>RNA Spike-in</v>
      </c>
      <c r="B381" s="81" t="s">
        <v>427</v>
      </c>
      <c r="C381" s="78" t="e">
        <f ca="1">'Data pre-processing'!CK381</f>
        <v>#DIV/0!</v>
      </c>
      <c r="D381" s="78" t="e">
        <f ca="1">'Data pre-processing'!CL381</f>
        <v>#DIV/0!</v>
      </c>
      <c r="E381" s="79" t="e">
        <f t="shared" ca="1" si="24"/>
        <v>#DIV/0!</v>
      </c>
      <c r="F381" s="79" t="e">
        <f t="shared" ca="1" si="25"/>
        <v>#DIV/0!</v>
      </c>
      <c r="G381" s="78" t="e">
        <f t="shared" ca="1" si="26"/>
        <v>#DIV/0!</v>
      </c>
      <c r="H381" s="80" t="str">
        <f ca="1">IF(ISERROR(TTEST('Data pre-processing'!AU381:BN381,'Data pre-processing'!BQ381:CJ381,2,2)),"N/A",TTEST('Data pre-processing'!AU381:BN381,'Data pre-processing'!BQ381:CJ381,2,2))</f>
        <v>N/A</v>
      </c>
      <c r="I381" s="78" t="e">
        <f t="shared" ca="1" si="27"/>
        <v>#DIV/0!</v>
      </c>
      <c r="J381" s="19" t="str">
        <f>IF(OR(ISERR(AVERAGE('Test Sample Data'!C381:V381)),ISERR(AVERAGE('Control Sample Data'!C381:V381))),"C",IF(COUNT('Test Sample Data'!C381:V381)&lt;2,"C",IF(OR(AND(AVERAGE('Test Sample Data'!C381:V381)&gt;=35,AVERAGE('Control Sample Data'!C381:V381)&gt;=35),AVERAGE('Test Sample Data'!C381:V381)="N/A",AVERAGE('Control Sample Data'!C381:V381)="N/A",COUNT('Test Sample Data'!C381:V381)&lt;2),"C",IF(AND(AVERAGE('Test Sample Data'!C381:V381)&gt;=30,AVERAGE('Control Sample Data'!C381:V381)&gt;=30,OR(H381&gt;=0.05,H381="N/A")),"B",IF(OR(AND(AVERAGE('Test Sample Data'!C381:V381)&gt;=30,AVERAGE('Control Sample Data'!C381:V381)&lt;=30),AND(AVERAGE('Test Sample Data'!C381:V381)&lt;=30,AVERAGE('Control Sample Data'!C381:V381)&gt;=30)),"A","OKAY")))))</f>
        <v>C</v>
      </c>
    </row>
    <row r="382" spans="1:10" x14ac:dyDescent="0.2">
      <c r="A382" s="76" t="str">
        <f>'Transcript table'!C382</f>
        <v>PPC-1</v>
      </c>
      <c r="B382" s="81" t="s">
        <v>428</v>
      </c>
      <c r="C382" s="78" t="e">
        <f ca="1">'Data pre-processing'!CK382</f>
        <v>#DIV/0!</v>
      </c>
      <c r="D382" s="78" t="e">
        <f ca="1">'Data pre-processing'!CL382</f>
        <v>#DIV/0!</v>
      </c>
      <c r="E382" s="79" t="e">
        <f t="shared" ca="1" si="24"/>
        <v>#DIV/0!</v>
      </c>
      <c r="F382" s="79" t="e">
        <f t="shared" ca="1" si="25"/>
        <v>#DIV/0!</v>
      </c>
      <c r="G382" s="78" t="e">
        <f t="shared" ca="1" si="26"/>
        <v>#DIV/0!</v>
      </c>
      <c r="H382" s="80" t="str">
        <f ca="1">IF(ISERROR(TTEST('Data pre-processing'!AU382:BN382,'Data pre-processing'!BQ382:CJ382,2,2)),"N/A",TTEST('Data pre-processing'!AU382:BN382,'Data pre-processing'!BQ382:CJ382,2,2))</f>
        <v>N/A</v>
      </c>
      <c r="I382" s="78" t="e">
        <f t="shared" ca="1" si="27"/>
        <v>#DIV/0!</v>
      </c>
      <c r="J382" s="19" t="str">
        <f>IF(OR(ISERR(AVERAGE('Test Sample Data'!C382:V382)),ISERR(AVERAGE('Control Sample Data'!C382:V382))),"C",IF(COUNT('Test Sample Data'!C382:V382)&lt;2,"C",IF(OR(AND(AVERAGE('Test Sample Data'!C382:V382)&gt;=35,AVERAGE('Control Sample Data'!C382:V382)&gt;=35),AVERAGE('Test Sample Data'!C382:V382)="N/A",AVERAGE('Control Sample Data'!C382:V382)="N/A",COUNT('Test Sample Data'!C382:V382)&lt;2),"C",IF(AND(AVERAGE('Test Sample Data'!C382:V382)&gt;=30,AVERAGE('Control Sample Data'!C382:V382)&gt;=30,OR(H382&gt;=0.05,H382="N/A")),"B",IF(OR(AND(AVERAGE('Test Sample Data'!C382:V382)&gt;=30,AVERAGE('Control Sample Data'!C382:V382)&lt;=30),AND(AVERAGE('Test Sample Data'!C382:V382)&lt;=30,AVERAGE('Control Sample Data'!C382:V382)&gt;=30)),"A","OKAY")))))</f>
        <v>C</v>
      </c>
    </row>
    <row r="383" spans="1:10" x14ac:dyDescent="0.2">
      <c r="A383" s="76" t="str">
        <f>'Transcript table'!C383</f>
        <v>PPC-2</v>
      </c>
      <c r="B383" s="81" t="s">
        <v>429</v>
      </c>
      <c r="C383" s="78" t="e">
        <f ca="1">'Data pre-processing'!CK383</f>
        <v>#DIV/0!</v>
      </c>
      <c r="D383" s="78" t="e">
        <f ca="1">'Data pre-processing'!CL383</f>
        <v>#DIV/0!</v>
      </c>
      <c r="E383" s="79" t="e">
        <f t="shared" ca="1" si="24"/>
        <v>#DIV/0!</v>
      </c>
      <c r="F383" s="79" t="e">
        <f t="shared" ca="1" si="25"/>
        <v>#DIV/0!</v>
      </c>
      <c r="G383" s="78" t="e">
        <f t="shared" ca="1" si="26"/>
        <v>#DIV/0!</v>
      </c>
      <c r="H383" s="80" t="str">
        <f ca="1">IF(ISERROR(TTEST('Data pre-processing'!AU383:BN383,'Data pre-processing'!BQ383:CJ383,2,2)),"N/A",TTEST('Data pre-processing'!AU383:BN383,'Data pre-processing'!BQ383:CJ383,2,2))</f>
        <v>N/A</v>
      </c>
      <c r="I383" s="78" t="e">
        <f t="shared" ca="1" si="27"/>
        <v>#DIV/0!</v>
      </c>
      <c r="J383" s="19" t="str">
        <f>IF(OR(ISERR(AVERAGE('Test Sample Data'!C383:V383)),ISERR(AVERAGE('Control Sample Data'!C383:V383))),"C",IF(COUNT('Test Sample Data'!C383:V383)&lt;2,"C",IF(OR(AND(AVERAGE('Test Sample Data'!C383:V383)&gt;=35,AVERAGE('Control Sample Data'!C383:V383)&gt;=35),AVERAGE('Test Sample Data'!C383:V383)="N/A",AVERAGE('Control Sample Data'!C383:V383)="N/A",COUNT('Test Sample Data'!C383:V383)&lt;2),"C",IF(AND(AVERAGE('Test Sample Data'!C383:V383)&gt;=30,AVERAGE('Control Sample Data'!C383:V383)&gt;=30,OR(H383&gt;=0.05,H383="N/A")),"B",IF(OR(AND(AVERAGE('Test Sample Data'!C383:V383)&gt;=30,AVERAGE('Control Sample Data'!C383:V383)&lt;=30),AND(AVERAGE('Test Sample Data'!C383:V383)&lt;=30,AVERAGE('Control Sample Data'!C383:V383)&gt;=30)),"A","OKAY")))))</f>
        <v>C</v>
      </c>
    </row>
    <row r="384" spans="1:10" x14ac:dyDescent="0.2">
      <c r="A384" s="76" t="str">
        <f>'Transcript table'!C384</f>
        <v>PPC-3</v>
      </c>
      <c r="B384" s="81" t="s">
        <v>430</v>
      </c>
      <c r="C384" s="78" t="e">
        <f ca="1">'Data pre-processing'!CK384</f>
        <v>#DIV/0!</v>
      </c>
      <c r="D384" s="78" t="e">
        <f ca="1">'Data pre-processing'!CL384</f>
        <v>#DIV/0!</v>
      </c>
      <c r="E384" s="79" t="e">
        <f t="shared" ca="1" si="24"/>
        <v>#DIV/0!</v>
      </c>
      <c r="F384" s="79" t="e">
        <f t="shared" ca="1" si="25"/>
        <v>#DIV/0!</v>
      </c>
      <c r="G384" s="78" t="e">
        <f t="shared" ca="1" si="26"/>
        <v>#DIV/0!</v>
      </c>
      <c r="H384" s="80" t="str">
        <f ca="1">IF(ISERROR(TTEST('Data pre-processing'!AU384:BN384,'Data pre-processing'!BQ384:CJ384,2,2)),"N/A",TTEST('Data pre-processing'!AU384:BN384,'Data pre-processing'!BQ384:CJ384,2,2))</f>
        <v>N/A</v>
      </c>
      <c r="I384" s="78" t="e">
        <f t="shared" ca="1" si="27"/>
        <v>#DIV/0!</v>
      </c>
      <c r="J384" s="19" t="str">
        <f>IF(OR(ISERR(AVERAGE('Test Sample Data'!C384:V384)),ISERR(AVERAGE('Control Sample Data'!C384:V384))),"C",IF(COUNT('Test Sample Data'!C384:V384)&lt;2,"C",IF(OR(AND(AVERAGE('Test Sample Data'!C384:V384)&gt;=35,AVERAGE('Control Sample Data'!C384:V384)&gt;=35),AVERAGE('Test Sample Data'!C384:V384)="N/A",AVERAGE('Control Sample Data'!C384:V384)="N/A",COUNT('Test Sample Data'!C384:V384)&lt;2),"C",IF(AND(AVERAGE('Test Sample Data'!C384:V384)&gt;=30,AVERAGE('Control Sample Data'!C384:V384)&gt;=30,OR(H384&gt;=0.05,H384="N/A")),"B",IF(OR(AND(AVERAGE('Test Sample Data'!C384:V384)&gt;=30,AVERAGE('Control Sample Data'!C384:V384)&lt;=30),AND(AVERAGE('Test Sample Data'!C384:V384)&lt;=30,AVERAGE('Control Sample Data'!C384:V384)&gt;=30)),"A","OKAY")))))</f>
        <v>C</v>
      </c>
    </row>
    <row r="385" spans="1:10" x14ac:dyDescent="0.2">
      <c r="A385" s="76" t="str">
        <f>'Transcript table'!C385</f>
        <v>GDC</v>
      </c>
      <c r="B385" s="81" t="s">
        <v>431</v>
      </c>
      <c r="C385" s="78" t="e">
        <f ca="1">'Data pre-processing'!CK385</f>
        <v>#DIV/0!</v>
      </c>
      <c r="D385" s="78" t="e">
        <f ca="1">'Data pre-processing'!CL385</f>
        <v>#DIV/0!</v>
      </c>
      <c r="E385" s="79" t="e">
        <f t="shared" ca="1" si="24"/>
        <v>#DIV/0!</v>
      </c>
      <c r="F385" s="79" t="e">
        <f t="shared" ca="1" si="25"/>
        <v>#DIV/0!</v>
      </c>
      <c r="G385" s="78" t="e">
        <f t="shared" ca="1" si="26"/>
        <v>#DIV/0!</v>
      </c>
      <c r="H385" s="80" t="str">
        <f ca="1">IF(ISERROR(TTEST('Data pre-processing'!AU385:BN385,'Data pre-processing'!BQ385:CJ385,2,2)),"N/A",TTEST('Data pre-processing'!AU385:BN385,'Data pre-processing'!BQ385:CJ385,2,2))</f>
        <v>N/A</v>
      </c>
      <c r="I385" s="78" t="e">
        <f t="shared" ca="1" si="27"/>
        <v>#DIV/0!</v>
      </c>
      <c r="J385" s="19" t="str">
        <f>IF(OR(ISERR(AVERAGE('Test Sample Data'!C385:V385)),ISERR(AVERAGE('Control Sample Data'!C385:V385))),"C",IF(COUNT('Test Sample Data'!C385:V385)&lt;2,"C",IF(OR(AND(AVERAGE('Test Sample Data'!C385:V385)&gt;=35,AVERAGE('Control Sample Data'!C385:V385)&gt;=35),AVERAGE('Test Sample Data'!C385:V385)="N/A",AVERAGE('Control Sample Data'!C385:V385)="N/A",COUNT('Test Sample Data'!C385:V385)&lt;2),"C",IF(AND(AVERAGE('Test Sample Data'!C385:V385)&gt;=30,AVERAGE('Control Sample Data'!C385:V385)&gt;=30,OR(H385&gt;=0.05,H385="N/A")),"B",IF(OR(AND(AVERAGE('Test Sample Data'!C385:V385)&gt;=30,AVERAGE('Control Sample Data'!C385:V385)&lt;=30),AND(AVERAGE('Test Sample Data'!C385:V385)&lt;=30,AVERAGE('Control Sample Data'!C385:V385)&gt;=30)),"A","OKAY")))))</f>
        <v>C</v>
      </c>
    </row>
    <row r="386" spans="1:10" x14ac:dyDescent="0.2">
      <c r="A386" s="76" t="str">
        <f>'Transcript table'!C386</f>
        <v>Blank</v>
      </c>
      <c r="B386" s="81" t="s">
        <v>432</v>
      </c>
      <c r="C386" s="78" t="e">
        <f ca="1">'Data pre-processing'!CK386</f>
        <v>#DIV/0!</v>
      </c>
      <c r="D386" s="78" t="e">
        <f ca="1">'Data pre-processing'!CL386</f>
        <v>#DIV/0!</v>
      </c>
      <c r="E386" s="79" t="e">
        <f t="shared" ca="1" si="24"/>
        <v>#DIV/0!</v>
      </c>
      <c r="F386" s="79" t="e">
        <f t="shared" ca="1" si="25"/>
        <v>#DIV/0!</v>
      </c>
      <c r="G386" s="78" t="e">
        <f t="shared" ca="1" si="26"/>
        <v>#DIV/0!</v>
      </c>
      <c r="H386" s="80" t="str">
        <f ca="1">IF(ISERROR(TTEST('Data pre-processing'!AU386:BN386,'Data pre-processing'!BQ386:CJ386,2,2)),"N/A",TTEST('Data pre-processing'!AU386:BN386,'Data pre-processing'!BQ386:CJ386,2,2))</f>
        <v>N/A</v>
      </c>
      <c r="I386" s="78" t="e">
        <f t="shared" ca="1" si="27"/>
        <v>#DIV/0!</v>
      </c>
      <c r="J386" s="19" t="str">
        <f>IF(OR(ISERR(AVERAGE('Test Sample Data'!C386:V386)),ISERR(AVERAGE('Control Sample Data'!C386:V386))),"C",IF(COUNT('Test Sample Data'!C386:V386)&lt;2,"C",IF(OR(AND(AVERAGE('Test Sample Data'!C386:V386)&gt;=35,AVERAGE('Control Sample Data'!C386:V386)&gt;=35),AVERAGE('Test Sample Data'!C386:V386)="N/A",AVERAGE('Control Sample Data'!C386:V386)="N/A",COUNT('Test Sample Data'!C386:V386)&lt;2),"C",IF(AND(AVERAGE('Test Sample Data'!C386:V386)&gt;=30,AVERAGE('Control Sample Data'!C386:V386)&gt;=30,OR(H386&gt;=0.05,H386="N/A")),"B",IF(OR(AND(AVERAGE('Test Sample Data'!C386:V386)&gt;=30,AVERAGE('Control Sample Data'!C386:V386)&lt;=30),AND(AVERAGE('Test Sample Data'!C386:V386)&lt;=30,AVERAGE('Control Sample Data'!C386:V386)&gt;=30)),"A","OKAY")))))</f>
        <v>C</v>
      </c>
    </row>
  </sheetData>
  <mergeCells count="3">
    <mergeCell ref="A1:B1"/>
    <mergeCell ref="C1:D1"/>
    <mergeCell ref="E1:F1"/>
  </mergeCells>
  <phoneticPr fontId="0" type="noConversion"/>
  <conditionalFormatting sqref="Q85 H3:H386">
    <cfRule type="cellIs" dxfId="10" priority="84" stopIfTrue="1" operator="lessThanOrEqual">
      <formula>0.05</formula>
    </cfRule>
  </conditionalFormatting>
  <conditionalFormatting sqref="R85">
    <cfRule type="cellIs" dxfId="9" priority="1" stopIfTrue="1" operator="greaterThan">
      <formula>2</formula>
    </cfRule>
    <cfRule type="cellIs" dxfId="8" priority="1" stopIfTrue="1" operator="lessThan">
      <formula>-2</formula>
    </cfRule>
  </conditionalFormatting>
  <conditionalFormatting sqref="P85">
    <cfRule type="cellIs" dxfId="7" priority="111" stopIfTrue="1" operator="greaterThan">
      <formula>2</formula>
    </cfRule>
    <cfRule type="cellIs" dxfId="6" priority="111" stopIfTrue="1" operator="lessThan">
      <formula>0.33</formula>
    </cfRule>
  </conditionalFormatting>
  <conditionalFormatting sqref="G3:G386">
    <cfRule type="cellIs" dxfId="5" priority="138" stopIfTrue="1" operator="lessThan">
      <formula>0.5</formula>
    </cfRule>
    <cfRule type="cellIs" dxfId="4" priority="138" stopIfTrue="1" operator="greaterThanOrEqual">
      <formula>2</formula>
    </cfRule>
    <cfRule type="cellIs" dxfId="3" priority="138" stopIfTrue="1" operator="greaterThan">
      <formula>3</formula>
    </cfRule>
  </conditionalFormatting>
  <conditionalFormatting sqref="I3:I386">
    <cfRule type="cellIs" dxfId="2" priority="139" stopIfTrue="1" operator="lessThanOrEqual">
      <formula>-2</formula>
    </cfRule>
    <cfRule type="cellIs" dxfId="1" priority="139" stopIfTrue="1" operator="greaterThanOrEqual">
      <formula>2</formula>
    </cfRule>
    <cfRule type="cellIs" dxfId="0" priority="139" stopIfTrue="1" operator="greaterThan">
      <formula>3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89"/>
  <sheetViews>
    <sheetView zoomScale="80" zoomScaleNormal="80" workbookViewId="0"/>
  </sheetViews>
  <sheetFormatPr defaultColWidth="0" defaultRowHeight="15" zeroHeight="1" x14ac:dyDescent="0.2"/>
  <cols>
    <col min="1" max="1" width="9.375" style="12" customWidth="1"/>
    <col min="2" max="2" width="11.125" style="12" customWidth="1"/>
    <col min="3" max="4" width="13.75" style="12" customWidth="1"/>
    <col min="5" max="8" width="7.625" style="12" customWidth="1"/>
    <col min="9" max="9" width="4.625" style="12" customWidth="1"/>
    <col min="10" max="10" width="7.625" style="12" customWidth="1"/>
    <col min="11" max="11" width="11.125" style="12" customWidth="1"/>
    <col min="12" max="13" width="7.625" style="12" customWidth="1"/>
    <col min="14" max="14" width="11.125" style="12" customWidth="1"/>
    <col min="15" max="15" width="11.125" style="12" hidden="1"/>
    <col min="16" max="17" width="13.75" style="12" hidden="1"/>
    <col min="18" max="16383" width="0" style="12" hidden="1"/>
    <col min="16384" max="16384" width="8" style="13" hidden="1"/>
  </cols>
  <sheetData>
    <row r="1" spans="1:256" ht="15" customHeight="1" x14ac:dyDescent="0.25">
      <c r="A1" s="21">
        <v>2</v>
      </c>
      <c r="B1" s="22"/>
      <c r="C1" s="22"/>
      <c r="D1" s="22"/>
      <c r="E1" s="22"/>
      <c r="G1" s="22"/>
      <c r="H1" s="22"/>
      <c r="I1" s="22"/>
      <c r="J1" s="22"/>
    </row>
    <row r="2" spans="1:256" ht="48" customHeight="1" x14ac:dyDescent="0.2">
      <c r="A2" s="244" t="s">
        <v>737</v>
      </c>
      <c r="B2" s="245"/>
      <c r="C2" s="245"/>
      <c r="D2" s="245"/>
      <c r="E2" s="245"/>
      <c r="F2" s="245"/>
      <c r="G2" s="245"/>
      <c r="H2" s="246"/>
      <c r="J2" s="22"/>
    </row>
    <row r="3" spans="1:256" ht="15" customHeight="1" x14ac:dyDescent="0.2"/>
    <row r="4" spans="1:256" ht="30" customHeight="1" x14ac:dyDescent="0.2">
      <c r="A4"/>
      <c r="B4"/>
      <c r="C4"/>
      <c r="D4"/>
      <c r="E4"/>
      <c r="F4"/>
      <c r="G4"/>
      <c r="H4"/>
      <c r="J4" s="249" t="s">
        <v>135</v>
      </c>
      <c r="K4" s="250"/>
      <c r="L4" s="250"/>
      <c r="M4" s="251"/>
      <c r="IS4" s="237" t="s">
        <v>135</v>
      </c>
      <c r="IT4" s="238"/>
      <c r="IU4" s="238"/>
      <c r="IV4" s="239"/>
    </row>
    <row r="5" spans="1:256" ht="15" customHeight="1" x14ac:dyDescent="0.2">
      <c r="J5" s="252" t="s">
        <v>100</v>
      </c>
      <c r="K5" s="252" t="s">
        <v>99</v>
      </c>
      <c r="L5" s="247" t="s">
        <v>148</v>
      </c>
      <c r="M5" s="248"/>
      <c r="IS5" s="240" t="s">
        <v>100</v>
      </c>
      <c r="IT5" s="240" t="s">
        <v>99</v>
      </c>
      <c r="IU5" s="242" t="s">
        <v>136</v>
      </c>
      <c r="IV5" s="243"/>
    </row>
    <row r="6" spans="1:256" ht="21.75" customHeight="1" x14ac:dyDescent="0.2">
      <c r="J6" s="253"/>
      <c r="K6" s="253"/>
      <c r="L6" s="67" t="str">
        <f>'All expressed genes'!C2</f>
        <v>Test</v>
      </c>
      <c r="M6" s="67" t="str">
        <f>'All expressed genes'!D2</f>
        <v>Control</v>
      </c>
      <c r="IS6" s="241"/>
      <c r="IT6" s="241"/>
      <c r="IU6" s="23" t="str">
        <f>'All expressed genes'!$C2</f>
        <v>Test</v>
      </c>
      <c r="IV6" s="23" t="str">
        <f>'All expressed genes'!$D2</f>
        <v>Control</v>
      </c>
    </row>
    <row r="7" spans="1:256" ht="15" customHeight="1" x14ac:dyDescent="0.2">
      <c r="J7" s="68" t="s">
        <v>2</v>
      </c>
      <c r="K7" s="68" t="str">
        <f>'All expressed genes'!A3</f>
        <v>AB073614</v>
      </c>
      <c r="L7" s="57" t="e">
        <f ca="1">'All expressed genes'!E3</f>
        <v>#DIV/0!</v>
      </c>
      <c r="M7" s="57" t="e">
        <f ca="1">'All expressed genes'!F3</f>
        <v>#DIV/0!</v>
      </c>
      <c r="IS7" s="14" t="e">
        <f>#REF!</f>
        <v>#REF!</v>
      </c>
      <c r="IT7" s="14" t="e">
        <f>#REF!</f>
        <v>#REF!</v>
      </c>
      <c r="IU7" s="24" t="str">
        <f t="shared" ref="IU7:IU38" ca="1" si="0">IF(ISNUMBER(L7),L7,"")</f>
        <v/>
      </c>
      <c r="IV7" s="24" t="str">
        <f t="shared" ref="IV7:IV70" ca="1" si="1">IF(ISNUMBER(M7),M7,"")</f>
        <v/>
      </c>
    </row>
    <row r="8" spans="1:256" ht="15" customHeight="1" x14ac:dyDescent="0.2">
      <c r="J8" s="68" t="s">
        <v>3</v>
      </c>
      <c r="K8" s="68" t="str">
        <f>'All expressed genes'!A4</f>
        <v>AF339813</v>
      </c>
      <c r="L8" s="57" t="e">
        <f ca="1">'All expressed genes'!E4</f>
        <v>#DIV/0!</v>
      </c>
      <c r="M8" s="57" t="e">
        <f ca="1">'All expressed genes'!F4</f>
        <v>#DIV/0!</v>
      </c>
      <c r="IS8" s="14" t="e">
        <f>#REF!</f>
        <v>#REF!</v>
      </c>
      <c r="IT8" s="14" t="e">
        <f>#REF!</f>
        <v>#REF!</v>
      </c>
      <c r="IU8" s="24" t="str">
        <f t="shared" ca="1" si="0"/>
        <v/>
      </c>
      <c r="IV8" s="24" t="str">
        <f t="shared" ca="1" si="1"/>
        <v/>
      </c>
    </row>
    <row r="9" spans="1:256" ht="15" customHeight="1" x14ac:dyDescent="0.2">
      <c r="J9" s="68" t="s">
        <v>4</v>
      </c>
      <c r="K9" s="68" t="str">
        <f>'All expressed genes'!A5</f>
        <v>CILinc01</v>
      </c>
      <c r="L9" s="57" t="e">
        <f ca="1">'All expressed genes'!E5</f>
        <v>#DIV/0!</v>
      </c>
      <c r="M9" s="57" t="e">
        <f ca="1">'All expressed genes'!F5</f>
        <v>#DIV/0!</v>
      </c>
      <c r="IS9" s="14" t="e">
        <f>#REF!</f>
        <v>#REF!</v>
      </c>
      <c r="IT9" s="14" t="e">
        <f>#REF!</f>
        <v>#REF!</v>
      </c>
      <c r="IU9" s="24" t="str">
        <f t="shared" ca="1" si="0"/>
        <v/>
      </c>
      <c r="IV9" s="24" t="str">
        <f t="shared" ca="1" si="1"/>
        <v/>
      </c>
    </row>
    <row r="10" spans="1:256" ht="15" customHeight="1" x14ac:dyDescent="0.2">
      <c r="J10" s="68" t="s">
        <v>5</v>
      </c>
      <c r="K10" s="68" t="str">
        <f>'All expressed genes'!A6</f>
        <v>CILinc02</v>
      </c>
      <c r="L10" s="57" t="e">
        <f ca="1">'All expressed genes'!E6</f>
        <v>#DIV/0!</v>
      </c>
      <c r="M10" s="57" t="e">
        <f ca="1">'All expressed genes'!F6</f>
        <v>#DIV/0!</v>
      </c>
      <c r="IS10" s="14" t="e">
        <f>#REF!</f>
        <v>#REF!</v>
      </c>
      <c r="IT10" s="14" t="e">
        <f>#REF!</f>
        <v>#REF!</v>
      </c>
      <c r="IU10" s="24" t="str">
        <f t="shared" ca="1" si="0"/>
        <v/>
      </c>
      <c r="IV10" s="24" t="str">
        <f t="shared" ca="1" si="1"/>
        <v/>
      </c>
    </row>
    <row r="11" spans="1:256" ht="15" customHeight="1" x14ac:dyDescent="0.2">
      <c r="J11" s="68" t="s">
        <v>6</v>
      </c>
      <c r="K11" s="68" t="str">
        <f>'All expressed genes'!A7</f>
        <v>ENST00000456816</v>
      </c>
      <c r="L11" s="57" t="e">
        <f ca="1">'All expressed genes'!E7</f>
        <v>#DIV/0!</v>
      </c>
      <c r="M11" s="57" t="e">
        <f ca="1">'All expressed genes'!F7</f>
        <v>#DIV/0!</v>
      </c>
      <c r="IS11" s="14" t="e">
        <f>#REF!</f>
        <v>#REF!</v>
      </c>
      <c r="IT11" s="14" t="e">
        <f>#REF!</f>
        <v>#REF!</v>
      </c>
      <c r="IU11" s="24" t="str">
        <f t="shared" ca="1" si="0"/>
        <v/>
      </c>
      <c r="IV11" s="24" t="str">
        <f t="shared" ca="1" si="1"/>
        <v/>
      </c>
    </row>
    <row r="12" spans="1:256" ht="15" customHeight="1" x14ac:dyDescent="0.2">
      <c r="B12" s="25" t="e">
        <f ca="1">IF(MIN(L7:M378)&gt;1,10^(2+INT(LOG(MIN(L7:M378)))),10^(INT(LOG(MIN(L7:M378)))))</f>
        <v>#DIV/0!</v>
      </c>
      <c r="C12" s="26" t="e">
        <f ca="1">B12*'Scatter Plot'!A1</f>
        <v>#DIV/0!</v>
      </c>
      <c r="D12" s="26" t="e">
        <f ca="1">C12</f>
        <v>#DIV/0!</v>
      </c>
      <c r="E12" s="26" t="e">
        <f ca="1">B12</f>
        <v>#DIV/0!</v>
      </c>
      <c r="F12" s="27" t="e">
        <f ca="1">B12</f>
        <v>#DIV/0!</v>
      </c>
      <c r="J12" s="68" t="s">
        <v>7</v>
      </c>
      <c r="K12" s="68" t="str">
        <f>'All expressed genes'!A8</f>
        <v>ENST00000434223</v>
      </c>
      <c r="L12" s="57" t="e">
        <f ca="1">'All expressed genes'!E8</f>
        <v>#DIV/0!</v>
      </c>
      <c r="M12" s="57" t="e">
        <f ca="1">'All expressed genes'!F8</f>
        <v>#DIV/0!</v>
      </c>
      <c r="IS12" s="14" t="e">
        <f>#REF!</f>
        <v>#REF!</v>
      </c>
      <c r="IT12" s="14" t="e">
        <f>#REF!</f>
        <v>#REF!</v>
      </c>
      <c r="IU12" s="24" t="str">
        <f t="shared" ca="1" si="0"/>
        <v/>
      </c>
      <c r="IV12" s="24" t="str">
        <f t="shared" ca="1" si="1"/>
        <v/>
      </c>
    </row>
    <row r="13" spans="1:256" ht="15" customHeight="1" x14ac:dyDescent="0.2">
      <c r="B13" s="28" t="e">
        <f ca="1">IF(MAX(L7:M378)&gt;1,10^(2+INT(LOG(MAX(L7:M378)))),10^(INT(LOG(MAX(L7:M378)))+1))</f>
        <v>#DIV/0!</v>
      </c>
      <c r="C13" s="29" t="e">
        <f ca="1">B13*'Scatter Plot'!A1</f>
        <v>#DIV/0!</v>
      </c>
      <c r="D13" s="29" t="e">
        <f ca="1">C13</f>
        <v>#DIV/0!</v>
      </c>
      <c r="E13" s="29" t="e">
        <f ca="1">B13</f>
        <v>#DIV/0!</v>
      </c>
      <c r="F13" s="30" t="e">
        <f ca="1">B13</f>
        <v>#DIV/0!</v>
      </c>
      <c r="J13" s="68" t="s">
        <v>8</v>
      </c>
      <c r="K13" s="68" t="str">
        <f>'All expressed genes'!A9</f>
        <v>CTB-89H12.4</v>
      </c>
      <c r="L13" s="57" t="e">
        <f ca="1">'All expressed genes'!E9</f>
        <v>#DIV/0!</v>
      </c>
      <c r="M13" s="57" t="e">
        <f ca="1">'All expressed genes'!F9</f>
        <v>#DIV/0!</v>
      </c>
      <c r="IS13" s="14" t="e">
        <f>#REF!</f>
        <v>#REF!</v>
      </c>
      <c r="IT13" s="14" t="e">
        <f>#REF!</f>
        <v>#REF!</v>
      </c>
      <c r="IU13" s="24" t="str">
        <f t="shared" ca="1" si="0"/>
        <v/>
      </c>
      <c r="IV13" s="24" t="str">
        <f t="shared" ca="1" si="1"/>
        <v/>
      </c>
    </row>
    <row r="14" spans="1:256" ht="15" customHeight="1" x14ac:dyDescent="0.2">
      <c r="J14" s="68" t="s">
        <v>9</v>
      </c>
      <c r="K14" s="68" t="str">
        <f>'All expressed genes'!A10</f>
        <v>CHL1-AS2</v>
      </c>
      <c r="L14" s="57" t="e">
        <f ca="1">'All expressed genes'!E10</f>
        <v>#DIV/0!</v>
      </c>
      <c r="M14" s="57" t="e">
        <f ca="1">'All expressed genes'!F10</f>
        <v>#DIV/0!</v>
      </c>
      <c r="IS14" s="14" t="e">
        <f>#REF!</f>
        <v>#REF!</v>
      </c>
      <c r="IT14" s="14" t="e">
        <f>#REF!</f>
        <v>#REF!</v>
      </c>
      <c r="IU14" s="24" t="str">
        <f t="shared" ca="1" si="0"/>
        <v/>
      </c>
      <c r="IV14" s="24" t="str">
        <f t="shared" ca="1" si="1"/>
        <v/>
      </c>
    </row>
    <row r="15" spans="1:256" ht="15" customHeight="1" x14ac:dyDescent="0.2">
      <c r="J15" s="68" t="s">
        <v>10</v>
      </c>
      <c r="K15" s="68" t="str">
        <f>'All expressed genes'!A11</f>
        <v>KRT7-AS</v>
      </c>
      <c r="L15" s="57" t="e">
        <f ca="1">'All expressed genes'!E11</f>
        <v>#DIV/0!</v>
      </c>
      <c r="M15" s="57" t="e">
        <f ca="1">'All expressed genes'!F11</f>
        <v>#DIV/0!</v>
      </c>
      <c r="IS15" s="14" t="e">
        <f>#REF!</f>
        <v>#REF!</v>
      </c>
      <c r="IT15" s="14" t="e">
        <f>#REF!</f>
        <v>#REF!</v>
      </c>
      <c r="IU15" s="24" t="str">
        <f t="shared" ca="1" si="0"/>
        <v/>
      </c>
      <c r="IV15" s="24" t="str">
        <f t="shared" ca="1" si="1"/>
        <v/>
      </c>
    </row>
    <row r="16" spans="1:256" ht="15" customHeight="1" x14ac:dyDescent="0.2">
      <c r="J16" s="68" t="s">
        <v>11</v>
      </c>
      <c r="K16" s="68" t="str">
        <f>'All expressed genes'!A12</f>
        <v>LINC00237</v>
      </c>
      <c r="L16" s="57" t="e">
        <f ca="1">'All expressed genes'!E12</f>
        <v>#DIV/0!</v>
      </c>
      <c r="M16" s="57" t="e">
        <f ca="1">'All expressed genes'!F12</f>
        <v>#DIV/0!</v>
      </c>
      <c r="IS16" s="14" t="e">
        <f>#REF!</f>
        <v>#REF!</v>
      </c>
      <c r="IT16" s="14" t="e">
        <f>#REF!</f>
        <v>#REF!</v>
      </c>
      <c r="IU16" s="24" t="str">
        <f t="shared" ca="1" si="0"/>
        <v/>
      </c>
      <c r="IV16" s="24" t="str">
        <f t="shared" ca="1" si="1"/>
        <v/>
      </c>
    </row>
    <row r="17" spans="10:256" ht="15" customHeight="1" x14ac:dyDescent="0.2">
      <c r="J17" s="68" t="s">
        <v>12</v>
      </c>
      <c r="K17" s="68" t="str">
        <f>'All expressed genes'!A13</f>
        <v>KRASP1</v>
      </c>
      <c r="L17" s="57" t="e">
        <f ca="1">'All expressed genes'!E13</f>
        <v>#DIV/0!</v>
      </c>
      <c r="M17" s="57" t="e">
        <f ca="1">'All expressed genes'!F13</f>
        <v>#DIV/0!</v>
      </c>
      <c r="IS17" s="14" t="e">
        <f>#REF!</f>
        <v>#REF!</v>
      </c>
      <c r="IT17" s="14" t="e">
        <f>#REF!</f>
        <v>#REF!</v>
      </c>
      <c r="IU17" s="24" t="str">
        <f t="shared" ca="1" si="0"/>
        <v/>
      </c>
      <c r="IV17" s="24" t="str">
        <f t="shared" ca="1" si="1"/>
        <v/>
      </c>
    </row>
    <row r="18" spans="10:256" ht="15" customHeight="1" x14ac:dyDescent="0.2">
      <c r="J18" s="68" t="s">
        <v>13</v>
      </c>
      <c r="K18" s="68" t="str">
        <f>'All expressed genes'!A14</f>
        <v>anti-NOS2A</v>
      </c>
      <c r="L18" s="57" t="e">
        <f ca="1">'All expressed genes'!E14</f>
        <v>#DIV/0!</v>
      </c>
      <c r="M18" s="57" t="e">
        <f ca="1">'All expressed genes'!F14</f>
        <v>#DIV/0!</v>
      </c>
      <c r="IS18" s="14" t="e">
        <f>#REF!</f>
        <v>#REF!</v>
      </c>
      <c r="IT18" s="14" t="e">
        <f>#REF!</f>
        <v>#REF!</v>
      </c>
      <c r="IU18" s="24" t="str">
        <f t="shared" ca="1" si="0"/>
        <v/>
      </c>
      <c r="IV18" s="24" t="str">
        <f t="shared" ca="1" si="1"/>
        <v/>
      </c>
    </row>
    <row r="19" spans="10:256" ht="15" customHeight="1" x14ac:dyDescent="0.2">
      <c r="J19" s="68" t="s">
        <v>433</v>
      </c>
      <c r="K19" s="68" t="str">
        <f>'All expressed genes'!A15</f>
        <v>BPESC1</v>
      </c>
      <c r="L19" s="57" t="e">
        <f ca="1">'All expressed genes'!E15</f>
        <v>#DIV/0!</v>
      </c>
      <c r="M19" s="57" t="e">
        <f ca="1">'All expressed genes'!F15</f>
        <v>#DIV/0!</v>
      </c>
      <c r="IS19" s="14" t="e">
        <f>#REF!</f>
        <v>#REF!</v>
      </c>
      <c r="IT19" s="14" t="e">
        <f>#REF!</f>
        <v>#REF!</v>
      </c>
      <c r="IU19" s="24" t="str">
        <f t="shared" ca="1" si="0"/>
        <v/>
      </c>
      <c r="IV19" s="24" t="str">
        <f t="shared" ca="1" si="1"/>
        <v/>
      </c>
    </row>
    <row r="20" spans="10:256" ht="15" customHeight="1" x14ac:dyDescent="0.2">
      <c r="J20" s="68" t="s">
        <v>434</v>
      </c>
      <c r="K20" s="68" t="str">
        <f>'All expressed genes'!A16</f>
        <v>ABHD11-AS1</v>
      </c>
      <c r="L20" s="57" t="e">
        <f ca="1">'All expressed genes'!E16</f>
        <v>#DIV/0!</v>
      </c>
      <c r="M20" s="57" t="e">
        <f ca="1">'All expressed genes'!F16</f>
        <v>#DIV/0!</v>
      </c>
      <c r="IS20" s="14" t="e">
        <f>#REF!</f>
        <v>#REF!</v>
      </c>
      <c r="IT20" s="14" t="e">
        <f>#REF!</f>
        <v>#REF!</v>
      </c>
      <c r="IU20" s="24" t="str">
        <f t="shared" ca="1" si="0"/>
        <v/>
      </c>
      <c r="IV20" s="24" t="str">
        <f t="shared" ca="1" si="1"/>
        <v/>
      </c>
    </row>
    <row r="21" spans="10:256" ht="15" customHeight="1" x14ac:dyDescent="0.2">
      <c r="J21" s="68" t="s">
        <v>435</v>
      </c>
      <c r="K21" s="68" t="str">
        <f>'All expressed genes'!A17</f>
        <v>EMX2OS</v>
      </c>
      <c r="L21" s="57" t="e">
        <f ca="1">'All expressed genes'!E17</f>
        <v>#DIV/0!</v>
      </c>
      <c r="M21" s="57" t="e">
        <f ca="1">'All expressed genes'!F17</f>
        <v>#DIV/0!</v>
      </c>
      <c r="IS21" s="14" t="e">
        <f>#REF!</f>
        <v>#REF!</v>
      </c>
      <c r="IT21" s="14" t="e">
        <f>#REF!</f>
        <v>#REF!</v>
      </c>
      <c r="IU21" s="24" t="str">
        <f t="shared" ca="1" si="0"/>
        <v/>
      </c>
      <c r="IV21" s="24" t="str">
        <f t="shared" ca="1" si="1"/>
        <v/>
      </c>
    </row>
    <row r="22" spans="10:256" ht="15" customHeight="1" x14ac:dyDescent="0.2">
      <c r="J22" s="68" t="s">
        <v>436</v>
      </c>
      <c r="K22" s="68" t="str">
        <f>'All expressed genes'!A18</f>
        <v>FER1L4</v>
      </c>
      <c r="L22" s="57" t="e">
        <f ca="1">'All expressed genes'!E18</f>
        <v>#DIV/0!</v>
      </c>
      <c r="M22" s="57" t="e">
        <f ca="1">'All expressed genes'!F18</f>
        <v>#DIV/0!</v>
      </c>
      <c r="IS22" s="14" t="e">
        <f>#REF!</f>
        <v>#REF!</v>
      </c>
      <c r="IT22" s="14" t="e">
        <f>#REF!</f>
        <v>#REF!</v>
      </c>
      <c r="IU22" s="24" t="str">
        <f t="shared" ca="1" si="0"/>
        <v/>
      </c>
      <c r="IV22" s="24" t="str">
        <f t="shared" ca="1" si="1"/>
        <v/>
      </c>
    </row>
    <row r="23" spans="10:256" ht="15" customHeight="1" x14ac:dyDescent="0.2">
      <c r="J23" s="68" t="s">
        <v>437</v>
      </c>
      <c r="K23" s="68" t="str">
        <f>'All expressed genes'!A19</f>
        <v xml:space="preserve">ATXN8OS </v>
      </c>
      <c r="L23" s="57" t="e">
        <f ca="1">'All expressed genes'!E19</f>
        <v>#DIV/0!</v>
      </c>
      <c r="M23" s="57" t="e">
        <f ca="1">'All expressed genes'!F19</f>
        <v>#DIV/0!</v>
      </c>
      <c r="IS23" s="14" t="e">
        <f>#REF!</f>
        <v>#REF!</v>
      </c>
      <c r="IT23" s="14" t="e">
        <f>#REF!</f>
        <v>#REF!</v>
      </c>
      <c r="IU23" s="24" t="str">
        <f t="shared" ca="1" si="0"/>
        <v/>
      </c>
      <c r="IV23" s="24" t="str">
        <f t="shared" ca="1" si="1"/>
        <v/>
      </c>
    </row>
    <row r="24" spans="10:256" ht="15" customHeight="1" x14ac:dyDescent="0.2">
      <c r="J24" s="68" t="s">
        <v>438</v>
      </c>
      <c r="K24" s="68" t="str">
        <f>'All expressed genes'!A20</f>
        <v>HIF1A-AS1</v>
      </c>
      <c r="L24" s="57" t="e">
        <f ca="1">'All expressed genes'!E20</f>
        <v>#DIV/0!</v>
      </c>
      <c r="M24" s="57" t="e">
        <f ca="1">'All expressed genes'!F20</f>
        <v>#DIV/0!</v>
      </c>
      <c r="IS24" s="14" t="e">
        <f>#REF!</f>
        <v>#REF!</v>
      </c>
      <c r="IT24" s="14" t="e">
        <f>#REF!</f>
        <v>#REF!</v>
      </c>
      <c r="IU24" s="24" t="str">
        <f t="shared" ca="1" si="0"/>
        <v/>
      </c>
      <c r="IV24" s="24" t="str">
        <f t="shared" ca="1" si="1"/>
        <v/>
      </c>
    </row>
    <row r="25" spans="10:256" ht="15" customHeight="1" x14ac:dyDescent="0.2">
      <c r="J25" s="68" t="s">
        <v>439</v>
      </c>
      <c r="K25" s="68" t="str">
        <f>'All expressed genes'!A21</f>
        <v>CECR3</v>
      </c>
      <c r="L25" s="57" t="e">
        <f ca="1">'All expressed genes'!E21</f>
        <v>#DIV/0!</v>
      </c>
      <c r="M25" s="57" t="e">
        <f ca="1">'All expressed genes'!F21</f>
        <v>#DIV/0!</v>
      </c>
      <c r="IS25" s="14" t="e">
        <f>#REF!</f>
        <v>#REF!</v>
      </c>
      <c r="IT25" s="14" t="e">
        <f>#REF!</f>
        <v>#REF!</v>
      </c>
      <c r="IU25" s="24" t="str">
        <f t="shared" ca="1" si="0"/>
        <v/>
      </c>
      <c r="IV25" s="24" t="str">
        <f t="shared" ca="1" si="1"/>
        <v/>
      </c>
    </row>
    <row r="26" spans="10:256" ht="15" customHeight="1" x14ac:dyDescent="0.2">
      <c r="J26" s="68" t="s">
        <v>440</v>
      </c>
      <c r="K26" s="68" t="str">
        <f>'All expressed genes'!A22</f>
        <v xml:space="preserve">LINC00707 </v>
      </c>
      <c r="L26" s="57" t="e">
        <f ca="1">'All expressed genes'!E22</f>
        <v>#DIV/0!</v>
      </c>
      <c r="M26" s="57" t="e">
        <f ca="1">'All expressed genes'!F22</f>
        <v>#DIV/0!</v>
      </c>
      <c r="IS26" s="14" t="e">
        <f>#REF!</f>
        <v>#REF!</v>
      </c>
      <c r="IT26" s="14" t="e">
        <f>#REF!</f>
        <v>#REF!</v>
      </c>
      <c r="IU26" s="24" t="str">
        <f t="shared" ca="1" si="0"/>
        <v/>
      </c>
      <c r="IV26" s="24" t="str">
        <f t="shared" ca="1" si="1"/>
        <v/>
      </c>
    </row>
    <row r="27" spans="10:256" ht="15" customHeight="1" x14ac:dyDescent="0.2">
      <c r="J27" s="68" t="s">
        <v>441</v>
      </c>
      <c r="K27" s="68" t="str">
        <f>'All expressed genes'!A23</f>
        <v>FAS-AS1 (SAF)</v>
      </c>
      <c r="L27" s="57" t="e">
        <f ca="1">'All expressed genes'!E23</f>
        <v>#DIV/0!</v>
      </c>
      <c r="M27" s="57" t="e">
        <f ca="1">'All expressed genes'!F23</f>
        <v>#DIV/0!</v>
      </c>
      <c r="IS27" s="14" t="e">
        <f>#REF!</f>
        <v>#REF!</v>
      </c>
      <c r="IT27" s="14" t="e">
        <f>#REF!</f>
        <v>#REF!</v>
      </c>
      <c r="IU27" s="24" t="str">
        <f t="shared" ca="1" si="0"/>
        <v/>
      </c>
      <c r="IV27" s="24" t="str">
        <f t="shared" ca="1" si="1"/>
        <v/>
      </c>
    </row>
    <row r="28" spans="10:256" ht="15" customHeight="1" x14ac:dyDescent="0.2">
      <c r="J28" s="68" t="s">
        <v>442</v>
      </c>
      <c r="K28" s="68" t="str">
        <f>'All expressed genes'!A24</f>
        <v>BOK-AS1</v>
      </c>
      <c r="L28" s="57" t="e">
        <f ca="1">'All expressed genes'!E24</f>
        <v>#DIV/0!</v>
      </c>
      <c r="M28" s="57" t="e">
        <f ca="1">'All expressed genes'!F24</f>
        <v>#DIV/0!</v>
      </c>
      <c r="IS28" s="14" t="e">
        <f>#REF!</f>
        <v>#REF!</v>
      </c>
      <c r="IT28" s="14" t="e">
        <f>#REF!</f>
        <v>#REF!</v>
      </c>
      <c r="IU28" s="24" t="str">
        <f t="shared" ca="1" si="0"/>
        <v/>
      </c>
      <c r="IV28" s="24" t="str">
        <f t="shared" ca="1" si="1"/>
        <v/>
      </c>
    </row>
    <row r="29" spans="10:256" ht="15" customHeight="1" x14ac:dyDescent="0.2">
      <c r="J29" s="68" t="s">
        <v>443</v>
      </c>
      <c r="K29" s="68" t="str">
        <f>'All expressed genes'!A25</f>
        <v>LINC00032</v>
      </c>
      <c r="L29" s="57" t="e">
        <f ca="1">'All expressed genes'!E25</f>
        <v>#DIV/0!</v>
      </c>
      <c r="M29" s="57" t="e">
        <f ca="1">'All expressed genes'!F25</f>
        <v>#DIV/0!</v>
      </c>
      <c r="IS29" s="14" t="e">
        <f>#REF!</f>
        <v>#REF!</v>
      </c>
      <c r="IT29" s="14" t="e">
        <f>#REF!</f>
        <v>#REF!</v>
      </c>
      <c r="IU29" s="24" t="str">
        <f t="shared" ca="1" si="0"/>
        <v/>
      </c>
      <c r="IV29" s="24" t="str">
        <f t="shared" ca="1" si="1"/>
        <v/>
      </c>
    </row>
    <row r="30" spans="10:256" ht="15" customHeight="1" x14ac:dyDescent="0.2">
      <c r="J30" s="68" t="s">
        <v>444</v>
      </c>
      <c r="K30" s="68" t="str">
        <f>'All expressed genes'!A26</f>
        <v>DISC2</v>
      </c>
      <c r="L30" s="57" t="e">
        <f ca="1">'All expressed genes'!E26</f>
        <v>#DIV/0!</v>
      </c>
      <c r="M30" s="57" t="e">
        <f ca="1">'All expressed genes'!F26</f>
        <v>#DIV/0!</v>
      </c>
      <c r="IS30" s="14" t="e">
        <f>#REF!</f>
        <v>#REF!</v>
      </c>
      <c r="IT30" s="14" t="e">
        <f>#REF!</f>
        <v>#REF!</v>
      </c>
      <c r="IU30" s="24" t="str">
        <f t="shared" ca="1" si="0"/>
        <v/>
      </c>
      <c r="IV30" s="24" t="str">
        <f t="shared" ca="1" si="1"/>
        <v/>
      </c>
    </row>
    <row r="31" spans="10:256" ht="15" customHeight="1" x14ac:dyDescent="0.2">
      <c r="J31" s="68" t="s">
        <v>14</v>
      </c>
      <c r="K31" s="68" t="str">
        <f>'All expressed genes'!A27</f>
        <v>DANCR</v>
      </c>
      <c r="L31" s="57" t="e">
        <f ca="1">'All expressed genes'!E27</f>
        <v>#DIV/0!</v>
      </c>
      <c r="M31" s="57" t="e">
        <f ca="1">'All expressed genes'!F27</f>
        <v>#DIV/0!</v>
      </c>
      <c r="IS31" s="14" t="e">
        <f>#REF!</f>
        <v>#REF!</v>
      </c>
      <c r="IT31" s="14" t="e">
        <f>#REF!</f>
        <v>#REF!</v>
      </c>
      <c r="IU31" s="24" t="str">
        <f t="shared" ca="1" si="0"/>
        <v/>
      </c>
      <c r="IV31" s="24" t="str">
        <f t="shared" ca="1" si="1"/>
        <v/>
      </c>
    </row>
    <row r="32" spans="10:256" ht="15" customHeight="1" x14ac:dyDescent="0.2">
      <c r="J32" s="68" t="s">
        <v>15</v>
      </c>
      <c r="K32" s="68" t="str">
        <f>'All expressed genes'!A28</f>
        <v>HULC</v>
      </c>
      <c r="L32" s="57" t="e">
        <f ca="1">'All expressed genes'!E28</f>
        <v>#DIV/0!</v>
      </c>
      <c r="M32" s="57" t="e">
        <f ca="1">'All expressed genes'!F28</f>
        <v>#DIV/0!</v>
      </c>
      <c r="IS32" s="14" t="e">
        <f>#REF!</f>
        <v>#REF!</v>
      </c>
      <c r="IT32" s="14" t="e">
        <f>#REF!</f>
        <v>#REF!</v>
      </c>
      <c r="IU32" s="24" t="str">
        <f t="shared" ca="1" si="0"/>
        <v/>
      </c>
      <c r="IV32" s="24" t="str">
        <f t="shared" ca="1" si="1"/>
        <v/>
      </c>
    </row>
    <row r="33" spans="10:256" ht="15" customHeight="1" x14ac:dyDescent="0.2">
      <c r="J33" s="68" t="s">
        <v>16</v>
      </c>
      <c r="K33" s="68" t="str">
        <f>'All expressed genes'!A29</f>
        <v>KCNIP4-IT1</v>
      </c>
      <c r="L33" s="57" t="e">
        <f ca="1">'All expressed genes'!E29</f>
        <v>#DIV/0!</v>
      </c>
      <c r="M33" s="57" t="e">
        <f ca="1">'All expressed genes'!F29</f>
        <v>#DIV/0!</v>
      </c>
      <c r="IS33" s="14" t="e">
        <f>#REF!</f>
        <v>#REF!</v>
      </c>
      <c r="IT33" s="14" t="e">
        <f>#REF!</f>
        <v>#REF!</v>
      </c>
      <c r="IU33" s="24" t="str">
        <f t="shared" ca="1" si="0"/>
        <v/>
      </c>
      <c r="IV33" s="24" t="str">
        <f t="shared" ca="1" si="1"/>
        <v/>
      </c>
    </row>
    <row r="34" spans="10:256" ht="15" customHeight="1" x14ac:dyDescent="0.2">
      <c r="J34" s="68" t="s">
        <v>17</v>
      </c>
      <c r="K34" s="68" t="str">
        <f>'All expressed genes'!A30</f>
        <v>DIO3OS</v>
      </c>
      <c r="L34" s="57" t="e">
        <f ca="1">'All expressed genes'!E30</f>
        <v>#DIV/0!</v>
      </c>
      <c r="M34" s="57" t="e">
        <f ca="1">'All expressed genes'!F30</f>
        <v>#DIV/0!</v>
      </c>
      <c r="IS34" s="14" t="e">
        <f>#REF!</f>
        <v>#REF!</v>
      </c>
      <c r="IT34" s="14" t="e">
        <f>#REF!</f>
        <v>#REF!</v>
      </c>
      <c r="IU34" s="24" t="str">
        <f t="shared" ca="1" si="0"/>
        <v/>
      </c>
      <c r="IV34" s="24" t="str">
        <f t="shared" ca="1" si="1"/>
        <v/>
      </c>
    </row>
    <row r="35" spans="10:256" ht="15" customHeight="1" x14ac:dyDescent="0.2">
      <c r="J35" s="68" t="s">
        <v>18</v>
      </c>
      <c r="K35" s="68" t="str">
        <f>'All expressed genes'!A31</f>
        <v>HOTTIP</v>
      </c>
      <c r="L35" s="57" t="e">
        <f ca="1">'All expressed genes'!E31</f>
        <v>#DIV/0!</v>
      </c>
      <c r="M35" s="57" t="e">
        <f ca="1">'All expressed genes'!F31</f>
        <v>#DIV/0!</v>
      </c>
      <c r="IS35" s="14" t="e">
        <f>#REF!</f>
        <v>#REF!</v>
      </c>
      <c r="IT35" s="14" t="e">
        <f>#REF!</f>
        <v>#REF!</v>
      </c>
      <c r="IU35" s="24" t="str">
        <f t="shared" ca="1" si="0"/>
        <v/>
      </c>
      <c r="IV35" s="24" t="str">
        <f t="shared" ca="1" si="1"/>
        <v/>
      </c>
    </row>
    <row r="36" spans="10:256" ht="15" customHeight="1" x14ac:dyDescent="0.2">
      <c r="J36" s="68" t="s">
        <v>19</v>
      </c>
      <c r="K36" s="68" t="str">
        <f>'All expressed genes'!A32</f>
        <v>LINC00312</v>
      </c>
      <c r="L36" s="57" t="e">
        <f ca="1">'All expressed genes'!E32</f>
        <v>#DIV/0!</v>
      </c>
      <c r="M36" s="57" t="e">
        <f ca="1">'All expressed genes'!F32</f>
        <v>#DIV/0!</v>
      </c>
      <c r="IS36" s="14" t="e">
        <f>#REF!</f>
        <v>#REF!</v>
      </c>
      <c r="IT36" s="14" t="e">
        <f>#REF!</f>
        <v>#REF!</v>
      </c>
      <c r="IU36" s="24" t="str">
        <f t="shared" ca="1" si="0"/>
        <v/>
      </c>
      <c r="IV36" s="24" t="str">
        <f t="shared" ca="1" si="1"/>
        <v/>
      </c>
    </row>
    <row r="37" spans="10:256" ht="15" customHeight="1" x14ac:dyDescent="0.2">
      <c r="J37" s="68" t="s">
        <v>20</v>
      </c>
      <c r="K37" s="68" t="str">
        <f>'All expressed genes'!A33</f>
        <v>HCP5</v>
      </c>
      <c r="L37" s="57" t="e">
        <f ca="1">'All expressed genes'!E33</f>
        <v>#DIV/0!</v>
      </c>
      <c r="M37" s="57" t="e">
        <f ca="1">'All expressed genes'!F33</f>
        <v>#DIV/0!</v>
      </c>
      <c r="IS37" s="14" t="e">
        <f>#REF!</f>
        <v>#REF!</v>
      </c>
      <c r="IT37" s="14" t="e">
        <f>#REF!</f>
        <v>#REF!</v>
      </c>
      <c r="IU37" s="24" t="str">
        <f t="shared" ca="1" si="0"/>
        <v/>
      </c>
      <c r="IV37" s="24" t="str">
        <f t="shared" ca="1" si="1"/>
        <v/>
      </c>
    </row>
    <row r="38" spans="10:256" ht="15" customHeight="1" x14ac:dyDescent="0.2">
      <c r="J38" s="68" t="s">
        <v>21</v>
      </c>
      <c r="K38" s="68" t="str">
        <f>'All expressed genes'!A34</f>
        <v>GNAS-AS1</v>
      </c>
      <c r="L38" s="57" t="e">
        <f ca="1">'All expressed genes'!E34</f>
        <v>#DIV/0!</v>
      </c>
      <c r="M38" s="57" t="e">
        <f ca="1">'All expressed genes'!F34</f>
        <v>#DIV/0!</v>
      </c>
      <c r="IS38" s="14" t="e">
        <f>#REF!</f>
        <v>#REF!</v>
      </c>
      <c r="IT38" s="14" t="e">
        <f>#REF!</f>
        <v>#REF!</v>
      </c>
      <c r="IU38" s="24" t="str">
        <f t="shared" ca="1" si="0"/>
        <v/>
      </c>
      <c r="IV38" s="24" t="str">
        <f t="shared" ca="1" si="1"/>
        <v/>
      </c>
    </row>
    <row r="39" spans="10:256" ht="15" customHeight="1" x14ac:dyDescent="0.2">
      <c r="J39" s="68" t="s">
        <v>22</v>
      </c>
      <c r="K39" s="68" t="str">
        <f>'All expressed genes'!A35</f>
        <v>IPW</v>
      </c>
      <c r="L39" s="57" t="e">
        <f ca="1">'All expressed genes'!E35</f>
        <v>#DIV/0!</v>
      </c>
      <c r="M39" s="57" t="e">
        <f ca="1">'All expressed genes'!F35</f>
        <v>#DIV/0!</v>
      </c>
      <c r="IS39" s="14" t="e">
        <f>#REF!</f>
        <v>#REF!</v>
      </c>
      <c r="IT39" s="14" t="e">
        <f>#REF!</f>
        <v>#REF!</v>
      </c>
      <c r="IU39" s="24" t="str">
        <f t="shared" ref="IU39:IU70" ca="1" si="2">IF(ISNUMBER(L39),L39,"")</f>
        <v/>
      </c>
      <c r="IV39" s="24" t="str">
        <f t="shared" ca="1" si="1"/>
        <v/>
      </c>
    </row>
    <row r="40" spans="10:256" ht="15" customHeight="1" x14ac:dyDescent="0.2">
      <c r="J40" s="68" t="s">
        <v>23</v>
      </c>
      <c r="K40" s="68" t="str">
        <f>'All expressed genes'!A36</f>
        <v>HYMAI</v>
      </c>
      <c r="L40" s="57" t="e">
        <f ca="1">'All expressed genes'!E36</f>
        <v>#DIV/0!</v>
      </c>
      <c r="M40" s="57" t="e">
        <f ca="1">'All expressed genes'!F36</f>
        <v>#DIV/0!</v>
      </c>
      <c r="IS40" s="14" t="e">
        <f>#REF!</f>
        <v>#REF!</v>
      </c>
      <c r="IT40" s="14" t="e">
        <f>#REF!</f>
        <v>#REF!</v>
      </c>
      <c r="IU40" s="24" t="str">
        <f t="shared" ca="1" si="2"/>
        <v/>
      </c>
      <c r="IV40" s="24" t="str">
        <f t="shared" ca="1" si="1"/>
        <v/>
      </c>
    </row>
    <row r="41" spans="10:256" ht="15" customHeight="1" x14ac:dyDescent="0.2">
      <c r="J41" s="68" t="s">
        <v>24</v>
      </c>
      <c r="K41" s="68" t="str">
        <f>'All expressed genes'!A37</f>
        <v>BANCR</v>
      </c>
      <c r="L41" s="57" t="e">
        <f ca="1">'All expressed genes'!E37</f>
        <v>#DIV/0!</v>
      </c>
      <c r="M41" s="57" t="e">
        <f ca="1">'All expressed genes'!F37</f>
        <v>#DIV/0!</v>
      </c>
      <c r="IS41" s="14" t="e">
        <f>#REF!</f>
        <v>#REF!</v>
      </c>
      <c r="IT41" s="14" t="e">
        <f>#REF!</f>
        <v>#REF!</v>
      </c>
      <c r="IU41" s="24" t="str">
        <f t="shared" ca="1" si="2"/>
        <v/>
      </c>
      <c r="IV41" s="24" t="str">
        <f t="shared" ca="1" si="1"/>
        <v/>
      </c>
    </row>
    <row r="42" spans="10:256" ht="15" customHeight="1" x14ac:dyDescent="0.2">
      <c r="J42" s="68" t="s">
        <v>25</v>
      </c>
      <c r="K42" s="68" t="str">
        <f>'All expressed genes'!A38</f>
        <v xml:space="preserve">LINC00570 </v>
      </c>
      <c r="L42" s="57" t="e">
        <f ca="1">'All expressed genes'!E38</f>
        <v>#DIV/0!</v>
      </c>
      <c r="M42" s="57" t="e">
        <f ca="1">'All expressed genes'!F38</f>
        <v>#DIV/0!</v>
      </c>
      <c r="IS42" s="14" t="e">
        <f>#REF!</f>
        <v>#REF!</v>
      </c>
      <c r="IT42" s="14" t="e">
        <f>#REF!</f>
        <v>#REF!</v>
      </c>
      <c r="IU42" s="24" t="str">
        <f t="shared" ca="1" si="2"/>
        <v/>
      </c>
      <c r="IV42" s="24" t="str">
        <f t="shared" ca="1" si="1"/>
        <v/>
      </c>
    </row>
    <row r="43" spans="10:256" ht="15" customHeight="1" x14ac:dyDescent="0.2">
      <c r="J43" s="68" t="s">
        <v>170</v>
      </c>
      <c r="K43" s="68" t="str">
        <f>'All expressed genes'!A39</f>
        <v>HAS2-AS1</v>
      </c>
      <c r="L43" s="57" t="e">
        <f ca="1">'All expressed genes'!E39</f>
        <v>#DIV/0!</v>
      </c>
      <c r="M43" s="57" t="e">
        <f ca="1">'All expressed genes'!F39</f>
        <v>#DIV/0!</v>
      </c>
      <c r="IS43" s="14" t="e">
        <f>#REF!</f>
        <v>#REF!</v>
      </c>
      <c r="IT43" s="14" t="e">
        <f>#REF!</f>
        <v>#REF!</v>
      </c>
      <c r="IU43" s="24" t="str">
        <f t="shared" ca="1" si="2"/>
        <v/>
      </c>
      <c r="IV43" s="24" t="str">
        <f t="shared" ca="1" si="1"/>
        <v/>
      </c>
    </row>
    <row r="44" spans="10:256" ht="15" customHeight="1" x14ac:dyDescent="0.2">
      <c r="J44" s="68" t="s">
        <v>171</v>
      </c>
      <c r="K44" s="68" t="str">
        <f>'All expressed genes'!A40</f>
        <v>AFAP1-AS1</v>
      </c>
      <c r="L44" s="57" t="e">
        <f ca="1">'All expressed genes'!E40</f>
        <v>#DIV/0!</v>
      </c>
      <c r="M44" s="57" t="e">
        <f ca="1">'All expressed genes'!F40</f>
        <v>#DIV/0!</v>
      </c>
      <c r="IS44" s="14" t="e">
        <f>#REF!</f>
        <v>#REF!</v>
      </c>
      <c r="IT44" s="14" t="e">
        <f>#REF!</f>
        <v>#REF!</v>
      </c>
      <c r="IU44" s="24" t="str">
        <f t="shared" ca="1" si="2"/>
        <v/>
      </c>
      <c r="IV44" s="24" t="str">
        <f t="shared" ca="1" si="1"/>
        <v/>
      </c>
    </row>
    <row r="45" spans="10:256" ht="15" customHeight="1" x14ac:dyDescent="0.2">
      <c r="J45" s="68" t="s">
        <v>172</v>
      </c>
      <c r="K45" s="68" t="str">
        <f>'All expressed genes'!A41</f>
        <v>LINC00271</v>
      </c>
      <c r="L45" s="57" t="e">
        <f ca="1">'All expressed genes'!E41</f>
        <v>#DIV/0!</v>
      </c>
      <c r="M45" s="57" t="e">
        <f ca="1">'All expressed genes'!F41</f>
        <v>#DIV/0!</v>
      </c>
      <c r="IS45" s="14" t="e">
        <f>#REF!</f>
        <v>#REF!</v>
      </c>
      <c r="IT45" s="14" t="e">
        <f>#REF!</f>
        <v>#REF!</v>
      </c>
      <c r="IU45" s="24" t="str">
        <f t="shared" ca="1" si="2"/>
        <v/>
      </c>
      <c r="IV45" s="24" t="str">
        <f t="shared" ca="1" si="1"/>
        <v/>
      </c>
    </row>
    <row r="46" spans="10:256" ht="15" customHeight="1" x14ac:dyDescent="0.2">
      <c r="J46" s="68" t="s">
        <v>173</v>
      </c>
      <c r="K46" s="68" t="str">
        <f>'All expressed genes'!A42</f>
        <v>EGOT</v>
      </c>
      <c r="L46" s="57" t="e">
        <f ca="1">'All expressed genes'!E42</f>
        <v>#DIV/0!</v>
      </c>
      <c r="M46" s="57" t="e">
        <f ca="1">'All expressed genes'!F42</f>
        <v>#DIV/0!</v>
      </c>
      <c r="IS46" s="14" t="e">
        <f>#REF!</f>
        <v>#REF!</v>
      </c>
      <c r="IT46" s="14" t="e">
        <f>#REF!</f>
        <v>#REF!</v>
      </c>
      <c r="IU46" s="24" t="str">
        <f t="shared" ca="1" si="2"/>
        <v/>
      </c>
      <c r="IV46" s="24" t="str">
        <f t="shared" ca="1" si="1"/>
        <v/>
      </c>
    </row>
    <row r="47" spans="10:256" ht="15" customHeight="1" x14ac:dyDescent="0.2">
      <c r="J47" s="68" t="s">
        <v>174</v>
      </c>
      <c r="K47" s="68" t="str">
        <f>'All expressed genes'!A43</f>
        <v>HIF1A-AS2</v>
      </c>
      <c r="L47" s="57" t="e">
        <f ca="1">'All expressed genes'!E43</f>
        <v>#DIV/0!</v>
      </c>
      <c r="M47" s="57" t="e">
        <f ca="1">'All expressed genes'!F43</f>
        <v>#DIV/0!</v>
      </c>
      <c r="IS47" s="14" t="e">
        <f>#REF!</f>
        <v>#REF!</v>
      </c>
      <c r="IT47" s="14" t="e">
        <f>#REF!</f>
        <v>#REF!</v>
      </c>
      <c r="IU47" s="24" t="str">
        <f t="shared" ca="1" si="2"/>
        <v/>
      </c>
      <c r="IV47" s="24" t="str">
        <f t="shared" ca="1" si="1"/>
        <v/>
      </c>
    </row>
    <row r="48" spans="10:256" ht="15" customHeight="1" x14ac:dyDescent="0.2">
      <c r="J48" s="68" t="s">
        <v>175</v>
      </c>
      <c r="K48" s="68" t="str">
        <f>'All expressed genes'!A44</f>
        <v>GATA6-AS1</v>
      </c>
      <c r="L48" s="57" t="e">
        <f ca="1">'All expressed genes'!E44</f>
        <v>#DIV/0!</v>
      </c>
      <c r="M48" s="57" t="e">
        <f ca="1">'All expressed genes'!F44</f>
        <v>#DIV/0!</v>
      </c>
      <c r="IS48" s="14" t="e">
        <f>#REF!</f>
        <v>#REF!</v>
      </c>
      <c r="IT48" s="14" t="e">
        <f>#REF!</f>
        <v>#REF!</v>
      </c>
      <c r="IU48" s="24" t="str">
        <f t="shared" ca="1" si="2"/>
        <v/>
      </c>
      <c r="IV48" s="24" t="str">
        <f t="shared" ca="1" si="1"/>
        <v/>
      </c>
    </row>
    <row r="49" spans="10:256" ht="15" customHeight="1" x14ac:dyDescent="0.2">
      <c r="J49" s="68" t="s">
        <v>176</v>
      </c>
      <c r="K49" s="68" t="str">
        <f>'All expressed genes'!A45</f>
        <v>KCNQ1DN</v>
      </c>
      <c r="L49" s="57" t="e">
        <f ca="1">'All expressed genes'!E45</f>
        <v>#DIV/0!</v>
      </c>
      <c r="M49" s="57" t="e">
        <f ca="1">'All expressed genes'!F45</f>
        <v>#DIV/0!</v>
      </c>
      <c r="IS49" s="14" t="e">
        <f>#REF!</f>
        <v>#REF!</v>
      </c>
      <c r="IT49" s="14" t="e">
        <f>#REF!</f>
        <v>#REF!</v>
      </c>
      <c r="IU49" s="24" t="str">
        <f t="shared" ca="1" si="2"/>
        <v/>
      </c>
      <c r="IV49" s="24" t="str">
        <f t="shared" ca="1" si="1"/>
        <v/>
      </c>
    </row>
    <row r="50" spans="10:256" ht="15" customHeight="1" x14ac:dyDescent="0.2">
      <c r="J50" s="68" t="s">
        <v>177</v>
      </c>
      <c r="K50" s="68" t="str">
        <f>'All expressed genes'!A46</f>
        <v>DLX6-AS1</v>
      </c>
      <c r="L50" s="57" t="e">
        <f ca="1">'All expressed genes'!E46</f>
        <v>#DIV/0!</v>
      </c>
      <c r="M50" s="57" t="e">
        <f ca="1">'All expressed genes'!F46</f>
        <v>#DIV/0!</v>
      </c>
      <c r="IS50" s="14" t="e">
        <f>#REF!</f>
        <v>#REF!</v>
      </c>
      <c r="IT50" s="14" t="e">
        <f>#REF!</f>
        <v>#REF!</v>
      </c>
      <c r="IU50" s="24" t="str">
        <f t="shared" ca="1" si="2"/>
        <v/>
      </c>
      <c r="IV50" s="24" t="str">
        <f t="shared" ca="1" si="1"/>
        <v/>
      </c>
    </row>
    <row r="51" spans="10:256" ht="15" customHeight="1" x14ac:dyDescent="0.2">
      <c r="J51" s="68" t="s">
        <v>178</v>
      </c>
      <c r="K51" s="68" t="str">
        <f>'All expressed genes'!A47</f>
        <v>HOXA11-AS</v>
      </c>
      <c r="L51" s="57" t="e">
        <f ca="1">'All expressed genes'!E47</f>
        <v>#DIV/0!</v>
      </c>
      <c r="M51" s="57" t="e">
        <f ca="1">'All expressed genes'!F47</f>
        <v>#DIV/0!</v>
      </c>
      <c r="IS51" s="14" t="e">
        <f>#REF!</f>
        <v>#REF!</v>
      </c>
      <c r="IT51" s="14" t="e">
        <f>#REF!</f>
        <v>#REF!</v>
      </c>
      <c r="IU51" s="24" t="str">
        <f t="shared" ca="1" si="2"/>
        <v/>
      </c>
      <c r="IV51" s="24" t="str">
        <f t="shared" ca="1" si="1"/>
        <v/>
      </c>
    </row>
    <row r="52" spans="10:256" ht="15" customHeight="1" x14ac:dyDescent="0.2">
      <c r="J52" s="68" t="s">
        <v>179</v>
      </c>
      <c r="K52" s="68" t="str">
        <f>'All expressed genes'!A48</f>
        <v>HAR1B (HAR1R)</v>
      </c>
      <c r="L52" s="57" t="e">
        <f ca="1">'All expressed genes'!E48</f>
        <v>#DIV/0!</v>
      </c>
      <c r="M52" s="57" t="e">
        <f ca="1">'All expressed genes'!F48</f>
        <v>#DIV/0!</v>
      </c>
      <c r="IS52" s="14" t="e">
        <f>#REF!</f>
        <v>#REF!</v>
      </c>
      <c r="IT52" s="14" t="e">
        <f>#REF!</f>
        <v>#REF!</v>
      </c>
      <c r="IU52" s="24" t="str">
        <f t="shared" ca="1" si="2"/>
        <v/>
      </c>
      <c r="IV52" s="24" t="str">
        <f t="shared" ca="1" si="1"/>
        <v/>
      </c>
    </row>
    <row r="53" spans="10:256" ht="15" customHeight="1" x14ac:dyDescent="0.2">
      <c r="J53" s="68" t="s">
        <v>180</v>
      </c>
      <c r="K53" s="68" t="str">
        <f>'All expressed genes'!A49</f>
        <v>LINC01133</v>
      </c>
      <c r="L53" s="57" t="e">
        <f ca="1">'All expressed genes'!E49</f>
        <v>#DIV/0!</v>
      </c>
      <c r="M53" s="57" t="e">
        <f ca="1">'All expressed genes'!F49</f>
        <v>#DIV/0!</v>
      </c>
      <c r="IS53" s="14" t="e">
        <f>#REF!</f>
        <v>#REF!</v>
      </c>
      <c r="IT53" s="14" t="e">
        <f>#REF!</f>
        <v>#REF!</v>
      </c>
      <c r="IU53" s="24" t="str">
        <f t="shared" ca="1" si="2"/>
        <v/>
      </c>
      <c r="IV53" s="24" t="str">
        <f t="shared" ca="1" si="1"/>
        <v/>
      </c>
    </row>
    <row r="54" spans="10:256" ht="15" customHeight="1" x14ac:dyDescent="0.2">
      <c r="J54" s="68" t="s">
        <v>181</v>
      </c>
      <c r="K54" s="68" t="str">
        <f>'All expressed genes'!A50</f>
        <v>EPB41L4A-AS1</v>
      </c>
      <c r="L54" s="57" t="e">
        <f ca="1">'All expressed genes'!E50</f>
        <v>#DIV/0!</v>
      </c>
      <c r="M54" s="57" t="e">
        <f ca="1">'All expressed genes'!F50</f>
        <v>#DIV/0!</v>
      </c>
      <c r="IS54" s="14" t="e">
        <f>#REF!</f>
        <v>#REF!</v>
      </c>
      <c r="IT54" s="14" t="e">
        <f>#REF!</f>
        <v>#REF!</v>
      </c>
      <c r="IU54" s="24" t="str">
        <f t="shared" ca="1" si="2"/>
        <v/>
      </c>
      <c r="IV54" s="24" t="str">
        <f t="shared" ca="1" si="1"/>
        <v/>
      </c>
    </row>
    <row r="55" spans="10:256" ht="15" customHeight="1" x14ac:dyDescent="0.2">
      <c r="J55" s="68" t="s">
        <v>26</v>
      </c>
      <c r="K55" s="68" t="str">
        <f>'All expressed genes'!A51</f>
        <v>DAOA-AS1</v>
      </c>
      <c r="L55" s="57" t="e">
        <f ca="1">'All expressed genes'!E51</f>
        <v>#DIV/0!</v>
      </c>
      <c r="M55" s="57" t="e">
        <f ca="1">'All expressed genes'!F51</f>
        <v>#DIV/0!</v>
      </c>
      <c r="IS55" s="14" t="e">
        <f>#REF!</f>
        <v>#REF!</v>
      </c>
      <c r="IT55" s="14" t="e">
        <f>#REF!</f>
        <v>#REF!</v>
      </c>
      <c r="IU55" s="24" t="str">
        <f t="shared" ca="1" si="2"/>
        <v/>
      </c>
      <c r="IV55" s="24" t="str">
        <f t="shared" ca="1" si="1"/>
        <v/>
      </c>
    </row>
    <row r="56" spans="10:256" ht="15" customHeight="1" x14ac:dyDescent="0.2">
      <c r="J56" s="68" t="s">
        <v>27</v>
      </c>
      <c r="K56" s="68" t="str">
        <f>'All expressed genes'!A52</f>
        <v>FALEC</v>
      </c>
      <c r="L56" s="57" t="e">
        <f ca="1">'All expressed genes'!E52</f>
        <v>#DIV/0!</v>
      </c>
      <c r="M56" s="57" t="e">
        <f ca="1">'All expressed genes'!F52</f>
        <v>#DIV/0!</v>
      </c>
      <c r="IS56" s="14" t="e">
        <f>#REF!</f>
        <v>#REF!</v>
      </c>
      <c r="IT56" s="14" t="e">
        <f>#REF!</f>
        <v>#REF!</v>
      </c>
      <c r="IU56" s="24" t="str">
        <f t="shared" ca="1" si="2"/>
        <v/>
      </c>
      <c r="IV56" s="24" t="str">
        <f t="shared" ca="1" si="1"/>
        <v/>
      </c>
    </row>
    <row r="57" spans="10:256" ht="15" customHeight="1" x14ac:dyDescent="0.2">
      <c r="J57" s="68" t="s">
        <v>28</v>
      </c>
      <c r="K57" s="68" t="str">
        <f>'All expressed genes'!A53</f>
        <v>EWSAT1</v>
      </c>
      <c r="L57" s="57" t="e">
        <f ca="1">'All expressed genes'!E53</f>
        <v>#DIV/0!</v>
      </c>
      <c r="M57" s="57" t="e">
        <f ca="1">'All expressed genes'!F53</f>
        <v>#DIV/0!</v>
      </c>
      <c r="IS57" s="14" t="e">
        <f>#REF!</f>
        <v>#REF!</v>
      </c>
      <c r="IT57" s="14" t="e">
        <f>#REF!</f>
        <v>#REF!</v>
      </c>
      <c r="IU57" s="24" t="str">
        <f t="shared" ca="1" si="2"/>
        <v/>
      </c>
      <c r="IV57" s="24" t="str">
        <f t="shared" ca="1" si="1"/>
        <v/>
      </c>
    </row>
    <row r="58" spans="10:256" ht="15" customHeight="1" x14ac:dyDescent="0.2">
      <c r="J58" s="68" t="s">
        <v>29</v>
      </c>
      <c r="K58" s="68" t="str">
        <f>'All expressed genes'!A54</f>
        <v>FENDRR</v>
      </c>
      <c r="L58" s="57" t="e">
        <f ca="1">'All expressed genes'!E54</f>
        <v>#DIV/0!</v>
      </c>
      <c r="M58" s="57" t="e">
        <f ca="1">'All expressed genes'!F54</f>
        <v>#DIV/0!</v>
      </c>
      <c r="IS58" s="14" t="e">
        <f>#REF!</f>
        <v>#REF!</v>
      </c>
      <c r="IT58" s="14" t="e">
        <f>#REF!</f>
        <v>#REF!</v>
      </c>
      <c r="IU58" s="24" t="str">
        <f t="shared" ca="1" si="2"/>
        <v/>
      </c>
      <c r="IV58" s="24" t="str">
        <f t="shared" ca="1" si="1"/>
        <v/>
      </c>
    </row>
    <row r="59" spans="10:256" ht="15" customHeight="1" x14ac:dyDescent="0.2">
      <c r="J59" s="68" t="s">
        <v>30</v>
      </c>
      <c r="K59" s="68" t="str">
        <f>'All expressed genes'!A55</f>
        <v>GHET1</v>
      </c>
      <c r="L59" s="57" t="e">
        <f ca="1">'All expressed genes'!E55</f>
        <v>#DIV/0!</v>
      </c>
      <c r="M59" s="57" t="e">
        <f ca="1">'All expressed genes'!F55</f>
        <v>#DIV/0!</v>
      </c>
      <c r="IS59" s="14" t="e">
        <f>#REF!</f>
        <v>#REF!</v>
      </c>
      <c r="IT59" s="14" t="e">
        <f>#REF!</f>
        <v>#REF!</v>
      </c>
      <c r="IU59" s="24" t="str">
        <f t="shared" ca="1" si="2"/>
        <v/>
      </c>
      <c r="IV59" s="24" t="str">
        <f t="shared" ca="1" si="1"/>
        <v/>
      </c>
    </row>
    <row r="60" spans="10:256" ht="15" customHeight="1" x14ac:dyDescent="0.2">
      <c r="J60" s="68" t="s">
        <v>31</v>
      </c>
      <c r="K60" s="68" t="str">
        <f>'All expressed genes'!A56</f>
        <v>GACAT2</v>
      </c>
      <c r="L60" s="57" t="e">
        <f ca="1">'All expressed genes'!E56</f>
        <v>#DIV/0!</v>
      </c>
      <c r="M60" s="57" t="e">
        <f ca="1">'All expressed genes'!F56</f>
        <v>#DIV/0!</v>
      </c>
      <c r="IS60" s="14" t="e">
        <f>#REF!</f>
        <v>#REF!</v>
      </c>
      <c r="IT60" s="14" t="e">
        <f>#REF!</f>
        <v>#REF!</v>
      </c>
      <c r="IU60" s="24" t="str">
        <f t="shared" ca="1" si="2"/>
        <v/>
      </c>
      <c r="IV60" s="24" t="str">
        <f t="shared" ca="1" si="1"/>
        <v/>
      </c>
    </row>
    <row r="61" spans="10:256" ht="15" customHeight="1" x14ac:dyDescent="0.2">
      <c r="J61" s="68" t="s">
        <v>32</v>
      </c>
      <c r="K61" s="68" t="str">
        <f>'All expressed genes'!A57</f>
        <v>GACAT3</v>
      </c>
      <c r="L61" s="57" t="e">
        <f ca="1">'All expressed genes'!E57</f>
        <v>#DIV/0!</v>
      </c>
      <c r="M61" s="57" t="e">
        <f ca="1">'All expressed genes'!F57</f>
        <v>#DIV/0!</v>
      </c>
      <c r="IS61" s="14" t="e">
        <f>#REF!</f>
        <v>#REF!</v>
      </c>
      <c r="IT61" s="14" t="e">
        <f>#REF!</f>
        <v>#REF!</v>
      </c>
      <c r="IU61" s="24" t="str">
        <f t="shared" ca="1" si="2"/>
        <v/>
      </c>
      <c r="IV61" s="24" t="str">
        <f t="shared" ca="1" si="1"/>
        <v/>
      </c>
    </row>
    <row r="62" spans="10:256" ht="15" customHeight="1" x14ac:dyDescent="0.2">
      <c r="J62" s="68" t="s">
        <v>33</v>
      </c>
      <c r="K62" s="68" t="str">
        <f>'All expressed genes'!A58</f>
        <v>BACE1‑AS</v>
      </c>
      <c r="L62" s="57" t="e">
        <f ca="1">'All expressed genes'!E58</f>
        <v>#DIV/0!</v>
      </c>
      <c r="M62" s="57" t="e">
        <f ca="1">'All expressed genes'!F58</f>
        <v>#DIV/0!</v>
      </c>
      <c r="IS62" s="14" t="e">
        <f>#REF!</f>
        <v>#REF!</v>
      </c>
      <c r="IT62" s="14" t="e">
        <f>#REF!</f>
        <v>#REF!</v>
      </c>
      <c r="IU62" s="24" t="str">
        <f t="shared" ca="1" si="2"/>
        <v/>
      </c>
      <c r="IV62" s="24" t="str">
        <f t="shared" ca="1" si="1"/>
        <v/>
      </c>
    </row>
    <row r="63" spans="10:256" ht="15" customHeight="1" x14ac:dyDescent="0.2">
      <c r="J63" s="68" t="s">
        <v>34</v>
      </c>
      <c r="K63" s="68" t="str">
        <f>'All expressed genes'!A59</f>
        <v>lincRNA-p21</v>
      </c>
      <c r="L63" s="57" t="e">
        <f ca="1">'All expressed genes'!E59</f>
        <v>#DIV/0!</v>
      </c>
      <c r="M63" s="57" t="e">
        <f ca="1">'All expressed genes'!F59</f>
        <v>#DIV/0!</v>
      </c>
      <c r="IS63" s="14" t="e">
        <f>#REF!</f>
        <v>#REF!</v>
      </c>
      <c r="IT63" s="14" t="e">
        <f>#REF!</f>
        <v>#REF!</v>
      </c>
      <c r="IU63" s="24" t="str">
        <f t="shared" ca="1" si="2"/>
        <v/>
      </c>
      <c r="IV63" s="24" t="str">
        <f t="shared" ca="1" si="1"/>
        <v/>
      </c>
    </row>
    <row r="64" spans="10:256" ht="15" customHeight="1" x14ac:dyDescent="0.2">
      <c r="J64" s="68" t="s">
        <v>35</v>
      </c>
      <c r="K64" s="68" t="str">
        <f>'All expressed genes'!A60</f>
        <v>Centromeric alpha-satellite RNA</v>
      </c>
      <c r="L64" s="57" t="e">
        <f ca="1">'All expressed genes'!E60</f>
        <v>#DIV/0!</v>
      </c>
      <c r="M64" s="57" t="e">
        <f ca="1">'All expressed genes'!F60</f>
        <v>#DIV/0!</v>
      </c>
      <c r="IS64" s="14" t="e">
        <f>#REF!</f>
        <v>#REF!</v>
      </c>
      <c r="IT64" s="14" t="e">
        <f>#REF!</f>
        <v>#REF!</v>
      </c>
      <c r="IU64" s="24" t="str">
        <f t="shared" ca="1" si="2"/>
        <v/>
      </c>
      <c r="IV64" s="24" t="str">
        <f t="shared" ca="1" si="1"/>
        <v/>
      </c>
    </row>
    <row r="65" spans="10:256" ht="15" customHeight="1" x14ac:dyDescent="0.2">
      <c r="J65" s="68" t="s">
        <v>36</v>
      </c>
      <c r="K65" s="68" t="str">
        <f>'All expressed genes'!A61</f>
        <v>AA174084</v>
      </c>
      <c r="L65" s="57" t="e">
        <f ca="1">'All expressed genes'!E61</f>
        <v>#DIV/0!</v>
      </c>
      <c r="M65" s="57" t="e">
        <f ca="1">'All expressed genes'!F61</f>
        <v>#DIV/0!</v>
      </c>
      <c r="IS65" s="14" t="e">
        <f>#REF!</f>
        <v>#REF!</v>
      </c>
      <c r="IT65" s="14" t="e">
        <f>#REF!</f>
        <v>#REF!</v>
      </c>
      <c r="IU65" s="24" t="str">
        <f t="shared" ca="1" si="2"/>
        <v/>
      </c>
      <c r="IV65" s="24" t="str">
        <f t="shared" ca="1" si="1"/>
        <v/>
      </c>
    </row>
    <row r="66" spans="10:256" ht="15" customHeight="1" x14ac:dyDescent="0.2">
      <c r="J66" s="68" t="s">
        <v>37</v>
      </c>
      <c r="K66" s="68" t="str">
        <f>'All expressed genes'!A62</f>
        <v>DRAIC (LOC145837)</v>
      </c>
      <c r="L66" s="57" t="e">
        <f ca="1">'All expressed genes'!E62</f>
        <v>#DIV/0!</v>
      </c>
      <c r="M66" s="57" t="e">
        <f ca="1">'All expressed genes'!F62</f>
        <v>#DIV/0!</v>
      </c>
      <c r="IS66" s="14" t="e">
        <f>#REF!</f>
        <v>#REF!</v>
      </c>
      <c r="IT66" s="14" t="e">
        <f>#REF!</f>
        <v>#REF!</v>
      </c>
      <c r="IU66" s="24" t="str">
        <f t="shared" ca="1" si="2"/>
        <v/>
      </c>
      <c r="IV66" s="24" t="str">
        <f t="shared" ca="1" si="1"/>
        <v/>
      </c>
    </row>
    <row r="67" spans="10:256" ht="15" customHeight="1" x14ac:dyDescent="0.2">
      <c r="J67" s="68" t="s">
        <v>524</v>
      </c>
      <c r="K67" s="68" t="str">
        <f>'All expressed genes'!A63</f>
        <v>FOXCUT</v>
      </c>
      <c r="L67" s="57" t="e">
        <f ca="1">'All expressed genes'!E63</f>
        <v>#DIV/0!</v>
      </c>
      <c r="M67" s="57" t="e">
        <f ca="1">'All expressed genes'!F63</f>
        <v>#DIV/0!</v>
      </c>
      <c r="IS67" s="14" t="e">
        <f>#REF!</f>
        <v>#REF!</v>
      </c>
      <c r="IT67" s="14" t="e">
        <f>#REF!</f>
        <v>#REF!</v>
      </c>
      <c r="IU67" s="24" t="str">
        <f t="shared" ca="1" si="2"/>
        <v/>
      </c>
      <c r="IV67" s="24" t="str">
        <f t="shared" ca="1" si="1"/>
        <v/>
      </c>
    </row>
    <row r="68" spans="10:256" ht="15" customHeight="1" x14ac:dyDescent="0.2">
      <c r="J68" s="68" t="s">
        <v>526</v>
      </c>
      <c r="K68" s="68" t="str">
        <f>'All expressed genes'!A64</f>
        <v>ACTA2-AS1</v>
      </c>
      <c r="L68" s="57" t="e">
        <f ca="1">'All expressed genes'!E64</f>
        <v>#DIV/0!</v>
      </c>
      <c r="M68" s="57" t="e">
        <f ca="1">'All expressed genes'!F64</f>
        <v>#DIV/0!</v>
      </c>
      <c r="IS68" s="14" t="e">
        <f>#REF!</f>
        <v>#REF!</v>
      </c>
      <c r="IT68" s="14" t="e">
        <f>#REF!</f>
        <v>#REF!</v>
      </c>
      <c r="IU68" s="24" t="str">
        <f t="shared" ca="1" si="2"/>
        <v/>
      </c>
      <c r="IV68" s="24" t="str">
        <f t="shared" ca="1" si="1"/>
        <v/>
      </c>
    </row>
    <row r="69" spans="10:256" ht="15" customHeight="1" x14ac:dyDescent="0.2">
      <c r="J69" s="68" t="s">
        <v>528</v>
      </c>
      <c r="K69" s="68" t="str">
        <f>'All expressed genes'!A65</f>
        <v>lincRNA-RoR</v>
      </c>
      <c r="L69" s="57" t="e">
        <f ca="1">'All expressed genes'!E65</f>
        <v>#DIV/0!</v>
      </c>
      <c r="M69" s="57" t="e">
        <f ca="1">'All expressed genes'!F65</f>
        <v>#DIV/0!</v>
      </c>
      <c r="IS69" s="14" t="e">
        <f>#REF!</f>
        <v>#REF!</v>
      </c>
      <c r="IT69" s="14" t="e">
        <f>#REF!</f>
        <v>#REF!</v>
      </c>
      <c r="IU69" s="24" t="str">
        <f t="shared" ca="1" si="2"/>
        <v/>
      </c>
      <c r="IV69" s="24" t="str">
        <f t="shared" ca="1" si="1"/>
        <v/>
      </c>
    </row>
    <row r="70" spans="10:256" ht="15" customHeight="1" x14ac:dyDescent="0.2">
      <c r="J70" s="68" t="s">
        <v>530</v>
      </c>
      <c r="K70" s="68" t="str">
        <f>'All expressed genes'!A66</f>
        <v>HLX-AS1</v>
      </c>
      <c r="L70" s="57" t="e">
        <f ca="1">'All expressed genes'!E66</f>
        <v>#DIV/0!</v>
      </c>
      <c r="M70" s="57" t="e">
        <f ca="1">'All expressed genes'!F66</f>
        <v>#DIV/0!</v>
      </c>
      <c r="IS70" s="14" t="e">
        <f>#REF!</f>
        <v>#REF!</v>
      </c>
      <c r="IT70" s="14" t="e">
        <f>#REF!</f>
        <v>#REF!</v>
      </c>
      <c r="IU70" s="24" t="str">
        <f t="shared" ca="1" si="2"/>
        <v/>
      </c>
      <c r="IV70" s="24" t="str">
        <f t="shared" ca="1" si="1"/>
        <v/>
      </c>
    </row>
    <row r="71" spans="10:256" ht="15" customHeight="1" x14ac:dyDescent="0.2">
      <c r="J71" s="68" t="s">
        <v>532</v>
      </c>
      <c r="K71" s="68" t="str">
        <f>'All expressed genes'!A67</f>
        <v>lincRNA-EPS</v>
      </c>
      <c r="L71" s="57" t="e">
        <f ca="1">'All expressed genes'!E67</f>
        <v>#DIV/0!</v>
      </c>
      <c r="M71" s="57" t="e">
        <f ca="1">'All expressed genes'!F67</f>
        <v>#DIV/0!</v>
      </c>
      <c r="IS71" s="14" t="e">
        <f>#REF!</f>
        <v>#REF!</v>
      </c>
      <c r="IT71" s="14" t="e">
        <f>#REF!</f>
        <v>#REF!</v>
      </c>
      <c r="IU71" s="24" t="str">
        <f t="shared" ref="IU71:IU94" ca="1" si="3">IF(ISNUMBER(L71),L71,"")</f>
        <v/>
      </c>
      <c r="IV71" s="24" t="str">
        <f t="shared" ref="IV71:IV94" ca="1" si="4">IF(ISNUMBER(M71),M71,"")</f>
        <v/>
      </c>
    </row>
    <row r="72" spans="10:256" ht="15" customHeight="1" x14ac:dyDescent="0.2">
      <c r="J72" s="68" t="s">
        <v>533</v>
      </c>
      <c r="K72" s="68" t="str">
        <f>'All expressed genes'!A68</f>
        <v>LINC01262</v>
      </c>
      <c r="L72" s="57" t="e">
        <f ca="1">'All expressed genes'!E68</f>
        <v>#DIV/0!</v>
      </c>
      <c r="M72" s="57" t="e">
        <f ca="1">'All expressed genes'!F68</f>
        <v>#DIV/0!</v>
      </c>
      <c r="IS72" s="14" t="e">
        <f>#REF!</f>
        <v>#REF!</v>
      </c>
      <c r="IT72" s="14" t="e">
        <f>#REF!</f>
        <v>#REF!</v>
      </c>
      <c r="IU72" s="24" t="str">
        <f t="shared" ca="1" si="3"/>
        <v/>
      </c>
      <c r="IV72" s="24" t="str">
        <f t="shared" ca="1" si="4"/>
        <v/>
      </c>
    </row>
    <row r="73" spans="10:256" ht="15" customHeight="1" x14ac:dyDescent="0.2">
      <c r="J73" s="68" t="s">
        <v>535</v>
      </c>
      <c r="K73" s="68" t="str">
        <f>'All expressed genes'!A69</f>
        <v>BGLT3</v>
      </c>
      <c r="L73" s="57" t="e">
        <f ca="1">'All expressed genes'!E69</f>
        <v>#DIV/0!</v>
      </c>
      <c r="M73" s="57" t="e">
        <f ca="1">'All expressed genes'!F69</f>
        <v>#DIV/0!</v>
      </c>
      <c r="IS73" s="14" t="e">
        <f>#REF!</f>
        <v>#REF!</v>
      </c>
      <c r="IT73" s="14" t="e">
        <f>#REF!</f>
        <v>#REF!</v>
      </c>
      <c r="IU73" s="24" t="str">
        <f t="shared" ca="1" si="3"/>
        <v/>
      </c>
      <c r="IV73" s="24" t="str">
        <f t="shared" ca="1" si="4"/>
        <v/>
      </c>
    </row>
    <row r="74" spans="10:256" ht="15" customHeight="1" x14ac:dyDescent="0.2">
      <c r="J74" s="68" t="s">
        <v>537</v>
      </c>
      <c r="K74" s="68" t="str">
        <f>'All expressed genes'!A70</f>
        <v xml:space="preserve">LINC00901 </v>
      </c>
      <c r="L74" s="57" t="e">
        <f ca="1">'All expressed genes'!E70</f>
        <v>#DIV/0!</v>
      </c>
      <c r="M74" s="57" t="e">
        <f ca="1">'All expressed genes'!F70</f>
        <v>#DIV/0!</v>
      </c>
      <c r="IS74" s="14" t="e">
        <f>#REF!</f>
        <v>#REF!</v>
      </c>
      <c r="IT74" s="14" t="e">
        <f>#REF!</f>
        <v>#REF!</v>
      </c>
      <c r="IU74" s="24" t="str">
        <f t="shared" ca="1" si="3"/>
        <v/>
      </c>
      <c r="IV74" s="24" t="str">
        <f t="shared" ca="1" si="4"/>
        <v/>
      </c>
    </row>
    <row r="75" spans="10:256" ht="15" customHeight="1" x14ac:dyDescent="0.2">
      <c r="J75" s="68" t="s">
        <v>538</v>
      </c>
      <c r="K75" s="68" t="str">
        <f>'All expressed genes'!A71</f>
        <v>CTBP1-AS</v>
      </c>
      <c r="L75" s="57" t="e">
        <f ca="1">'All expressed genes'!E71</f>
        <v>#DIV/0!</v>
      </c>
      <c r="M75" s="57" t="e">
        <f ca="1">'All expressed genes'!F71</f>
        <v>#DIV/0!</v>
      </c>
      <c r="IS75" s="14" t="e">
        <f>#REF!</f>
        <v>#REF!</v>
      </c>
      <c r="IT75" s="14" t="e">
        <f>#REF!</f>
        <v>#REF!</v>
      </c>
      <c r="IU75" s="24" t="str">
        <f t="shared" ca="1" si="3"/>
        <v/>
      </c>
      <c r="IV75" s="24" t="str">
        <f t="shared" ca="1" si="4"/>
        <v/>
      </c>
    </row>
    <row r="76" spans="10:256" ht="15" customHeight="1" x14ac:dyDescent="0.2">
      <c r="J76" s="68" t="s">
        <v>540</v>
      </c>
      <c r="K76" s="68" t="str">
        <f>'All expressed genes'!A72</f>
        <v>LINC00970</v>
      </c>
      <c r="L76" s="57" t="e">
        <f ca="1">'All expressed genes'!E72</f>
        <v>#DIV/0!</v>
      </c>
      <c r="M76" s="57" t="e">
        <f ca="1">'All expressed genes'!F72</f>
        <v>#DIV/0!</v>
      </c>
      <c r="IS76" s="14" t="e">
        <f>#REF!</f>
        <v>#REF!</v>
      </c>
      <c r="IT76" s="14" t="e">
        <f>#REF!</f>
        <v>#REF!</v>
      </c>
      <c r="IU76" s="24" t="str">
        <f t="shared" ca="1" si="3"/>
        <v/>
      </c>
      <c r="IV76" s="24" t="str">
        <f t="shared" ca="1" si="4"/>
        <v/>
      </c>
    </row>
    <row r="77" spans="10:256" ht="15" customHeight="1" x14ac:dyDescent="0.2">
      <c r="J77" s="68" t="s">
        <v>542</v>
      </c>
      <c r="K77" s="68" t="str">
        <f>'All expressed genes'!A73</f>
        <v>BLACAT1</v>
      </c>
      <c r="L77" s="57" t="e">
        <f ca="1">'All expressed genes'!E73</f>
        <v>#DIV/0!</v>
      </c>
      <c r="M77" s="57" t="e">
        <f ca="1">'All expressed genes'!F73</f>
        <v>#DIV/0!</v>
      </c>
      <c r="IS77" s="14" t="e">
        <f>#REF!</f>
        <v>#REF!</v>
      </c>
      <c r="IT77" s="14" t="e">
        <f>#REF!</f>
        <v>#REF!</v>
      </c>
      <c r="IU77" s="24" t="str">
        <f t="shared" ca="1" si="3"/>
        <v/>
      </c>
      <c r="IV77" s="24" t="str">
        <f t="shared" ca="1" si="4"/>
        <v/>
      </c>
    </row>
    <row r="78" spans="10:256" ht="15" customHeight="1" x14ac:dyDescent="0.2">
      <c r="J78" s="68" t="s">
        <v>544</v>
      </c>
      <c r="K78" s="68" t="str">
        <f>'All expressed genes'!A74</f>
        <v>FEZF1-AS1</v>
      </c>
      <c r="L78" s="57" t="e">
        <f ca="1">'All expressed genes'!E74</f>
        <v>#DIV/0!</v>
      </c>
      <c r="M78" s="57" t="e">
        <f ca="1">'All expressed genes'!F74</f>
        <v>#DIV/0!</v>
      </c>
      <c r="IS78" s="14" t="e">
        <f>#REF!</f>
        <v>#REF!</v>
      </c>
      <c r="IT78" s="14" t="e">
        <f>#REF!</f>
        <v>#REF!</v>
      </c>
      <c r="IU78" s="24" t="str">
        <f t="shared" ca="1" si="3"/>
        <v/>
      </c>
      <c r="IV78" s="24" t="str">
        <f t="shared" ca="1" si="4"/>
        <v/>
      </c>
    </row>
    <row r="79" spans="10:256" ht="15" customHeight="1" x14ac:dyDescent="0.2">
      <c r="J79" s="68" t="s">
        <v>38</v>
      </c>
      <c r="K79" s="68" t="str">
        <f>'All expressed genes'!A75</f>
        <v>FIRRE</v>
      </c>
      <c r="L79" s="57" t="e">
        <f ca="1">'All expressed genes'!E75</f>
        <v>#DIV/0!</v>
      </c>
      <c r="M79" s="57" t="e">
        <f ca="1">'All expressed genes'!F75</f>
        <v>#DIV/0!</v>
      </c>
      <c r="IS79" s="14" t="e">
        <f>#REF!</f>
        <v>#REF!</v>
      </c>
      <c r="IT79" s="14" t="e">
        <f>#REF!</f>
        <v>#REF!</v>
      </c>
      <c r="IU79" s="24" t="str">
        <f t="shared" ca="1" si="3"/>
        <v/>
      </c>
      <c r="IV79" s="24" t="str">
        <f t="shared" ca="1" si="4"/>
        <v/>
      </c>
    </row>
    <row r="80" spans="10:256" ht="15" customHeight="1" x14ac:dyDescent="0.2">
      <c r="J80" s="68" t="s">
        <v>39</v>
      </c>
      <c r="K80" s="68" t="str">
        <f>'All expressed genes'!A76</f>
        <v>CCAT2</v>
      </c>
      <c r="L80" s="57" t="e">
        <f ca="1">'All expressed genes'!E76</f>
        <v>#DIV/0!</v>
      </c>
      <c r="M80" s="57" t="e">
        <f ca="1">'All expressed genes'!F76</f>
        <v>#DIV/0!</v>
      </c>
      <c r="IS80" s="14" t="e">
        <f>#REF!</f>
        <v>#REF!</v>
      </c>
      <c r="IT80" s="14" t="e">
        <f>#REF!</f>
        <v>#REF!</v>
      </c>
      <c r="IU80" s="24" t="str">
        <f t="shared" ca="1" si="3"/>
        <v/>
      </c>
      <c r="IV80" s="24" t="str">
        <f t="shared" ca="1" si="4"/>
        <v/>
      </c>
    </row>
    <row r="81" spans="10:256" ht="15" customHeight="1" x14ac:dyDescent="0.2">
      <c r="J81" s="68" t="s">
        <v>40</v>
      </c>
      <c r="K81" s="68" t="str">
        <f>'All expressed genes'!A77</f>
        <v>LINC00467</v>
      </c>
      <c r="L81" s="57" t="e">
        <f ca="1">'All expressed genes'!E77</f>
        <v>#DIV/0!</v>
      </c>
      <c r="M81" s="57" t="e">
        <f ca="1">'All expressed genes'!F77</f>
        <v>#DIV/0!</v>
      </c>
      <c r="IS81" s="14" t="e">
        <f>#REF!</f>
        <v>#REF!</v>
      </c>
      <c r="IT81" s="14" t="e">
        <f>#REF!</f>
        <v>#REF!</v>
      </c>
      <c r="IU81" s="24" t="str">
        <f t="shared" ca="1" si="3"/>
        <v/>
      </c>
      <c r="IV81" s="24" t="str">
        <f t="shared" ca="1" si="4"/>
        <v/>
      </c>
    </row>
    <row r="82" spans="10:256" ht="15" customHeight="1" x14ac:dyDescent="0.2">
      <c r="J82" s="68" t="s">
        <v>41</v>
      </c>
      <c r="K82" s="68" t="str">
        <f>'All expressed genes'!A78</f>
        <v>FGF10-AS1</v>
      </c>
      <c r="L82" s="57" t="e">
        <f ca="1">'All expressed genes'!E78</f>
        <v>#DIV/0!</v>
      </c>
      <c r="M82" s="57" t="e">
        <f ca="1">'All expressed genes'!F78</f>
        <v>#DIV/0!</v>
      </c>
      <c r="IS82" s="14" t="e">
        <f>#REF!</f>
        <v>#REF!</v>
      </c>
      <c r="IT82" s="14" t="e">
        <f>#REF!</f>
        <v>#REF!</v>
      </c>
      <c r="IU82" s="24" t="str">
        <f t="shared" ca="1" si="3"/>
        <v/>
      </c>
      <c r="IV82" s="24" t="str">
        <f t="shared" ca="1" si="4"/>
        <v/>
      </c>
    </row>
    <row r="83" spans="10:256" ht="15" customHeight="1" x14ac:dyDescent="0.2">
      <c r="J83" s="68" t="s">
        <v>42</v>
      </c>
      <c r="K83" s="68" t="str">
        <f>'All expressed genes'!A79</f>
        <v>LINC00581</v>
      </c>
      <c r="L83" s="57" t="e">
        <f ca="1">'All expressed genes'!E79</f>
        <v>#DIV/0!</v>
      </c>
      <c r="M83" s="57" t="e">
        <f ca="1">'All expressed genes'!F79</f>
        <v>#DIV/0!</v>
      </c>
      <c r="IS83" s="14" t="e">
        <f>#REF!</f>
        <v>#REF!</v>
      </c>
      <c r="IT83" s="14" t="e">
        <f>#REF!</f>
        <v>#REF!</v>
      </c>
      <c r="IU83" s="24" t="str">
        <f t="shared" ca="1" si="3"/>
        <v/>
      </c>
      <c r="IV83" s="24" t="str">
        <f t="shared" ca="1" si="4"/>
        <v/>
      </c>
    </row>
    <row r="84" spans="10:256" ht="15" customHeight="1" x14ac:dyDescent="0.2">
      <c r="J84" s="68" t="s">
        <v>43</v>
      </c>
      <c r="K84" s="68" t="str">
        <f>'All expressed genes'!A80</f>
        <v>EGFR-AS1</v>
      </c>
      <c r="L84" s="57" t="e">
        <f ca="1">'All expressed genes'!E80</f>
        <v>#DIV/0!</v>
      </c>
      <c r="M84" s="57" t="e">
        <f ca="1">'All expressed genes'!F80</f>
        <v>#DIV/0!</v>
      </c>
      <c r="IS84" s="14" t="e">
        <f>#REF!</f>
        <v>#REF!</v>
      </c>
      <c r="IT84" s="14" t="e">
        <f>#REF!</f>
        <v>#REF!</v>
      </c>
      <c r="IU84" s="24" t="str">
        <f t="shared" ca="1" si="3"/>
        <v/>
      </c>
      <c r="IV84" s="24" t="str">
        <f t="shared" ca="1" si="4"/>
        <v/>
      </c>
    </row>
    <row r="85" spans="10:256" ht="15" customHeight="1" x14ac:dyDescent="0.2">
      <c r="J85" s="68" t="s">
        <v>44</v>
      </c>
      <c r="K85" s="68" t="str">
        <f>'All expressed genes'!A81</f>
        <v>LINC00507</v>
      </c>
      <c r="L85" s="57" t="e">
        <f ca="1">'All expressed genes'!E81</f>
        <v>#DIV/0!</v>
      </c>
      <c r="M85" s="57" t="e">
        <f ca="1">'All expressed genes'!F81</f>
        <v>#DIV/0!</v>
      </c>
      <c r="IS85" s="14" t="e">
        <f>#REF!</f>
        <v>#REF!</v>
      </c>
      <c r="IT85" s="14" t="e">
        <f>#REF!</f>
        <v>#REF!</v>
      </c>
      <c r="IU85" s="24" t="str">
        <f t="shared" ca="1" si="3"/>
        <v/>
      </c>
      <c r="IV85" s="24" t="str">
        <f t="shared" ca="1" si="4"/>
        <v/>
      </c>
    </row>
    <row r="86" spans="10:256" ht="15" customHeight="1" x14ac:dyDescent="0.2">
      <c r="J86" s="68" t="s">
        <v>45</v>
      </c>
      <c r="K86" s="68" t="str">
        <f>'All expressed genes'!A82</f>
        <v>LINC00951</v>
      </c>
      <c r="L86" s="57" t="e">
        <f ca="1">'All expressed genes'!E82</f>
        <v>#DIV/0!</v>
      </c>
      <c r="M86" s="57" t="e">
        <f ca="1">'All expressed genes'!F82</f>
        <v>#DIV/0!</v>
      </c>
      <c r="IS86" s="14" t="e">
        <f>#REF!</f>
        <v>#REF!</v>
      </c>
      <c r="IT86" s="14" t="e">
        <f>#REF!</f>
        <v>#REF!</v>
      </c>
      <c r="IU86" s="24" t="str">
        <f t="shared" ca="1" si="3"/>
        <v/>
      </c>
      <c r="IV86" s="24" t="str">
        <f t="shared" ca="1" si="4"/>
        <v/>
      </c>
    </row>
    <row r="87" spans="10:256" ht="15" customHeight="1" x14ac:dyDescent="0.2">
      <c r="J87" s="68" t="s">
        <v>46</v>
      </c>
      <c r="K87" s="68" t="str">
        <f>'All expressed genes'!A83</f>
        <v>ADAMTS9-AS2</v>
      </c>
      <c r="L87" s="57" t="e">
        <f ca="1">'All expressed genes'!E83</f>
        <v>#DIV/0!</v>
      </c>
      <c r="M87" s="57" t="e">
        <f ca="1">'All expressed genes'!F83</f>
        <v>#DIV/0!</v>
      </c>
      <c r="IS87" s="14" t="e">
        <f>#REF!</f>
        <v>#REF!</v>
      </c>
      <c r="IT87" s="14" t="e">
        <f>#REF!</f>
        <v>#REF!</v>
      </c>
      <c r="IU87" s="24" t="str">
        <f t="shared" ca="1" si="3"/>
        <v/>
      </c>
      <c r="IV87" s="24" t="str">
        <f t="shared" ca="1" si="4"/>
        <v/>
      </c>
    </row>
    <row r="88" spans="10:256" ht="15" customHeight="1" x14ac:dyDescent="0.2">
      <c r="J88" s="68" t="s">
        <v>47</v>
      </c>
      <c r="K88" s="68" t="str">
        <f>'All expressed genes'!A84</f>
        <v>DPP10-AS1</v>
      </c>
      <c r="L88" s="57" t="e">
        <f ca="1">'All expressed genes'!E84</f>
        <v>#DIV/0!</v>
      </c>
      <c r="M88" s="57" t="e">
        <f ca="1">'All expressed genes'!F84</f>
        <v>#DIV/0!</v>
      </c>
      <c r="IS88" s="14" t="e">
        <f>#REF!</f>
        <v>#REF!</v>
      </c>
      <c r="IT88" s="14" t="e">
        <f>#REF!</f>
        <v>#REF!</v>
      </c>
      <c r="IU88" s="24" t="str">
        <f t="shared" ca="1" si="3"/>
        <v/>
      </c>
      <c r="IV88" s="24" t="str">
        <f t="shared" ca="1" si="4"/>
        <v/>
      </c>
    </row>
    <row r="89" spans="10:256" ht="15" customHeight="1" x14ac:dyDescent="0.2">
      <c r="J89" s="68" t="s">
        <v>48</v>
      </c>
      <c r="K89" s="68" t="str">
        <f>'All expressed genes'!A85</f>
        <v>LINC00473</v>
      </c>
      <c r="L89" s="57" t="e">
        <f ca="1">'All expressed genes'!E85</f>
        <v>#DIV/0!</v>
      </c>
      <c r="M89" s="57" t="e">
        <f ca="1">'All expressed genes'!F85</f>
        <v>#DIV/0!</v>
      </c>
      <c r="IS89" s="14" t="e">
        <f>#REF!</f>
        <v>#REF!</v>
      </c>
      <c r="IT89" s="14" t="e">
        <f>#REF!</f>
        <v>#REF!</v>
      </c>
      <c r="IU89" s="24" t="str">
        <f t="shared" ca="1" si="3"/>
        <v/>
      </c>
      <c r="IV89" s="24" t="str">
        <f t="shared" ca="1" si="4"/>
        <v/>
      </c>
    </row>
    <row r="90" spans="10:256" ht="15" customHeight="1" x14ac:dyDescent="0.2">
      <c r="J90" s="68" t="s">
        <v>49</v>
      </c>
      <c r="K90" s="68" t="str">
        <f>'All expressed genes'!A86</f>
        <v>LINC00323</v>
      </c>
      <c r="L90" s="57" t="e">
        <f ca="1">'All expressed genes'!E86</f>
        <v>#DIV/0!</v>
      </c>
      <c r="M90" s="57" t="e">
        <f ca="1">'All expressed genes'!F86</f>
        <v>#DIV/0!</v>
      </c>
      <c r="IS90" s="14" t="e">
        <f>#REF!</f>
        <v>#REF!</v>
      </c>
      <c r="IT90" s="14" t="e">
        <f>#REF!</f>
        <v>#REF!</v>
      </c>
      <c r="IU90" s="24" t="str">
        <f t="shared" ca="1" si="3"/>
        <v/>
      </c>
      <c r="IV90" s="24" t="str">
        <f t="shared" ca="1" si="4"/>
        <v/>
      </c>
    </row>
    <row r="91" spans="10:256" ht="15" customHeight="1" x14ac:dyDescent="0.2">
      <c r="J91" s="68" t="s">
        <v>182</v>
      </c>
      <c r="K91" s="68" t="str">
        <f>'All expressed genes'!A87</f>
        <v>LINC00299</v>
      </c>
      <c r="L91" s="57" t="e">
        <f ca="1">'All expressed genes'!E87</f>
        <v>#DIV/0!</v>
      </c>
      <c r="M91" s="57" t="e">
        <f ca="1">'All expressed genes'!F87</f>
        <v>#DIV/0!</v>
      </c>
      <c r="IS91" s="14" t="e">
        <f>#REF!</f>
        <v>#REF!</v>
      </c>
      <c r="IT91" s="14" t="e">
        <f>#REF!</f>
        <v>#REF!</v>
      </c>
      <c r="IU91" s="24" t="str">
        <f t="shared" ca="1" si="3"/>
        <v/>
      </c>
      <c r="IV91" s="24" t="str">
        <f t="shared" ca="1" si="4"/>
        <v/>
      </c>
    </row>
    <row r="92" spans="10:256" ht="15" customHeight="1" x14ac:dyDescent="0.2">
      <c r="J92" s="68" t="s">
        <v>183</v>
      </c>
      <c r="K92" s="68" t="str">
        <f>'All expressed genes'!A88</f>
        <v>LINC00850</v>
      </c>
      <c r="L92" s="57" t="e">
        <f ca="1">'All expressed genes'!E88</f>
        <v>#DIV/0!</v>
      </c>
      <c r="M92" s="57" t="e">
        <f ca="1">'All expressed genes'!F88</f>
        <v>#DIV/0!</v>
      </c>
      <c r="IS92" s="14" t="e">
        <f>#REF!</f>
        <v>#REF!</v>
      </c>
      <c r="IT92" s="14" t="e">
        <f>#REF!</f>
        <v>#REF!</v>
      </c>
      <c r="IU92" s="24" t="str">
        <f t="shared" ca="1" si="3"/>
        <v/>
      </c>
      <c r="IV92" s="24" t="str">
        <f t="shared" ca="1" si="4"/>
        <v/>
      </c>
    </row>
    <row r="93" spans="10:256" ht="15" customHeight="1" x14ac:dyDescent="0.2">
      <c r="J93" s="68" t="s">
        <v>184</v>
      </c>
      <c r="K93" s="68" t="str">
        <f>'All expressed genes'!A89</f>
        <v>LINC00857</v>
      </c>
      <c r="L93" s="57" t="e">
        <f ca="1">'All expressed genes'!E89</f>
        <v>#DIV/0!</v>
      </c>
      <c r="M93" s="57" t="e">
        <f ca="1">'All expressed genes'!F89</f>
        <v>#DIV/0!</v>
      </c>
      <c r="IS93" s="14" t="e">
        <f>#REF!</f>
        <v>#REF!</v>
      </c>
      <c r="IT93" s="14" t="e">
        <f>#REF!</f>
        <v>#REF!</v>
      </c>
      <c r="IU93" s="24" t="str">
        <f t="shared" ca="1" si="3"/>
        <v/>
      </c>
      <c r="IV93" s="24" t="str">
        <f t="shared" ca="1" si="4"/>
        <v/>
      </c>
    </row>
    <row r="94" spans="10:256" ht="15" customHeight="1" x14ac:dyDescent="0.2">
      <c r="J94" s="68" t="s">
        <v>185</v>
      </c>
      <c r="K94" s="68" t="str">
        <f>'All expressed genes'!A90</f>
        <v>FGF14-AS2</v>
      </c>
      <c r="L94" s="57" t="e">
        <f ca="1">'All expressed genes'!E90</f>
        <v>#DIV/0!</v>
      </c>
      <c r="M94" s="57" t="e">
        <f ca="1">'All expressed genes'!F90</f>
        <v>#DIV/0!</v>
      </c>
      <c r="IS94" s="14" t="e">
        <f>#REF!</f>
        <v>#REF!</v>
      </c>
      <c r="IT94" s="14" t="e">
        <f>#REF!</f>
        <v>#REF!</v>
      </c>
      <c r="IU94" s="24" t="str">
        <f t="shared" ca="1" si="3"/>
        <v/>
      </c>
      <c r="IV94" s="24" t="str">
        <f t="shared" ca="1" si="4"/>
        <v/>
      </c>
    </row>
    <row r="95" spans="10:256" x14ac:dyDescent="0.2">
      <c r="J95" s="68" t="s">
        <v>186</v>
      </c>
      <c r="K95" s="68" t="str">
        <f>'All expressed genes'!A91</f>
        <v>EPB41L4A-AS2</v>
      </c>
      <c r="L95" s="57" t="e">
        <f ca="1">'All expressed genes'!E91</f>
        <v>#DIV/0!</v>
      </c>
      <c r="M95" s="57" t="e">
        <f ca="1">'All expressed genes'!F91</f>
        <v>#DIV/0!</v>
      </c>
    </row>
    <row r="96" spans="10:256" x14ac:dyDescent="0.2">
      <c r="J96" s="68" t="s">
        <v>187</v>
      </c>
      <c r="K96" s="68" t="str">
        <f>'All expressed genes'!A92</f>
        <v>HNF1A-AS1</v>
      </c>
      <c r="L96" s="57" t="e">
        <f ca="1">'All expressed genes'!E92</f>
        <v>#DIV/0!</v>
      </c>
      <c r="M96" s="57" t="e">
        <f ca="1">'All expressed genes'!F92</f>
        <v>#DIV/0!</v>
      </c>
    </row>
    <row r="97" spans="10:13" x14ac:dyDescent="0.2">
      <c r="J97" s="68" t="s">
        <v>188</v>
      </c>
      <c r="K97" s="68" t="str">
        <f>'All expressed genes'!A93</f>
        <v>GAS8-AS1</v>
      </c>
      <c r="L97" s="57" t="e">
        <f ca="1">'All expressed genes'!E93</f>
        <v>#DIV/0!</v>
      </c>
      <c r="M97" s="57" t="e">
        <f ca="1">'All expressed genes'!F93</f>
        <v>#DIV/0!</v>
      </c>
    </row>
    <row r="98" spans="10:13" x14ac:dyDescent="0.2">
      <c r="J98" s="68" t="s">
        <v>189</v>
      </c>
      <c r="K98" s="68" t="str">
        <f>'All expressed genes'!A94</f>
        <v>APOA1-AS</v>
      </c>
      <c r="L98" s="57" t="e">
        <f ca="1">'All expressed genes'!E94</f>
        <v>#DIV/0!</v>
      </c>
      <c r="M98" s="57" t="e">
        <f ca="1">'All expressed genes'!F94</f>
        <v>#DIV/0!</v>
      </c>
    </row>
    <row r="99" spans="10:13" x14ac:dyDescent="0.2">
      <c r="J99" s="68" t="s">
        <v>190</v>
      </c>
      <c r="K99" s="68" t="str">
        <f>'All expressed genes'!A95</f>
        <v xml:space="preserve">HOXA-AS2 </v>
      </c>
      <c r="L99" s="57" t="e">
        <f ca="1">'All expressed genes'!E95</f>
        <v>#DIV/0!</v>
      </c>
      <c r="M99" s="57" t="e">
        <f ca="1">'All expressed genes'!F95</f>
        <v>#DIV/0!</v>
      </c>
    </row>
    <row r="100" spans="10:13" x14ac:dyDescent="0.2">
      <c r="J100" s="68" t="s">
        <v>191</v>
      </c>
      <c r="K100" s="68" t="str">
        <f>'All expressed genes'!A96</f>
        <v>FTX</v>
      </c>
      <c r="L100" s="57" t="e">
        <f ca="1">'All expressed genes'!E96</f>
        <v>#DIV/0!</v>
      </c>
      <c r="M100" s="57" t="e">
        <f ca="1">'All expressed genes'!F96</f>
        <v>#DIV/0!</v>
      </c>
    </row>
    <row r="101" spans="10:13" x14ac:dyDescent="0.2">
      <c r="J101" s="68" t="s">
        <v>192</v>
      </c>
      <c r="K101" s="68" t="str">
        <f>'All expressed genes'!A97</f>
        <v>LINC00673</v>
      </c>
      <c r="L101" s="57" t="e">
        <f ca="1">'All expressed genes'!E97</f>
        <v>#DIV/0!</v>
      </c>
      <c r="M101" s="57" t="e">
        <f ca="1">'All expressed genes'!F97</f>
        <v>#DIV/0!</v>
      </c>
    </row>
    <row r="102" spans="10:13" x14ac:dyDescent="0.2">
      <c r="J102" s="68" t="s">
        <v>193</v>
      </c>
      <c r="K102" s="68" t="str">
        <f>'All expressed genes'!A98</f>
        <v>17A</v>
      </c>
      <c r="L102" s="57" t="e">
        <f ca="1">'All expressed genes'!E98</f>
        <v>#DIV/0!</v>
      </c>
      <c r="M102" s="57" t="e">
        <f ca="1">'All expressed genes'!F98</f>
        <v>#DIV/0!</v>
      </c>
    </row>
    <row r="103" spans="10:13" x14ac:dyDescent="0.2">
      <c r="J103" s="68" t="s">
        <v>50</v>
      </c>
      <c r="K103" s="68" t="str">
        <f>'All expressed genes'!A99</f>
        <v>51A</v>
      </c>
      <c r="L103" s="57" t="e">
        <f ca="1">'All expressed genes'!E99</f>
        <v>#DIV/0!</v>
      </c>
      <c r="M103" s="57" t="e">
        <f ca="1">'All expressed genes'!F99</f>
        <v>#DIV/0!</v>
      </c>
    </row>
    <row r="104" spans="10:13" x14ac:dyDescent="0.2">
      <c r="J104" s="68" t="s">
        <v>51</v>
      </c>
      <c r="K104" s="68" t="str">
        <f>'All expressed genes'!A100</f>
        <v>7SK</v>
      </c>
      <c r="L104" s="57" t="e">
        <f ca="1">'All expressed genes'!E100</f>
        <v>#DIV/0!</v>
      </c>
      <c r="M104" s="57" t="e">
        <f ca="1">'All expressed genes'!F100</f>
        <v>#DIV/0!</v>
      </c>
    </row>
    <row r="105" spans="10:13" x14ac:dyDescent="0.2">
      <c r="J105" s="68" t="s">
        <v>52</v>
      </c>
      <c r="K105" s="68" t="str">
        <f>'All expressed genes'!A101</f>
        <v>CCEPR</v>
      </c>
      <c r="L105" s="57" t="e">
        <f ca="1">'All expressed genes'!E101</f>
        <v>#DIV/0!</v>
      </c>
      <c r="M105" s="57" t="e">
        <f ca="1">'All expressed genes'!F101</f>
        <v>#DIV/0!</v>
      </c>
    </row>
    <row r="106" spans="10:13" x14ac:dyDescent="0.2">
      <c r="J106" s="68" t="s">
        <v>53</v>
      </c>
      <c r="K106" s="68" t="str">
        <f>'All expressed genes'!A102</f>
        <v>ENST00000480739</v>
      </c>
      <c r="L106" s="57" t="e">
        <f ca="1">'All expressed genes'!E102</f>
        <v>#DIV/0!</v>
      </c>
      <c r="M106" s="57" t="e">
        <f ca="1">'All expressed genes'!F102</f>
        <v>#DIV/0!</v>
      </c>
    </row>
    <row r="107" spans="10:13" x14ac:dyDescent="0.2">
      <c r="J107" s="68" t="s">
        <v>54</v>
      </c>
      <c r="K107" s="68" t="str">
        <f>'All expressed genes'!A103</f>
        <v>GAS5</v>
      </c>
      <c r="L107" s="57" t="e">
        <f ca="1">'All expressed genes'!E103</f>
        <v>#DIV/0!</v>
      </c>
      <c r="M107" s="57" t="e">
        <f ca="1">'All expressed genes'!F103</f>
        <v>#DIV/0!</v>
      </c>
    </row>
    <row r="108" spans="10:13" x14ac:dyDescent="0.2">
      <c r="J108" s="68" t="s">
        <v>55</v>
      </c>
      <c r="K108" s="68" t="str">
        <f>'All expressed genes'!A104</f>
        <v>KCNQ1OT1</v>
      </c>
      <c r="L108" s="57" t="e">
        <f ca="1">'All expressed genes'!E104</f>
        <v>#DIV/0!</v>
      </c>
      <c r="M108" s="57" t="e">
        <f ca="1">'All expressed genes'!F104</f>
        <v>#DIV/0!</v>
      </c>
    </row>
    <row r="109" spans="10:13" x14ac:dyDescent="0.2">
      <c r="J109" s="68" t="s">
        <v>56</v>
      </c>
      <c r="K109" s="68" t="str">
        <f>'All expressed genes'!A105</f>
        <v>CCAT1</v>
      </c>
      <c r="L109" s="57" t="e">
        <f ca="1">'All expressed genes'!E105</f>
        <v>#DIV/0!</v>
      </c>
      <c r="M109" s="57" t="e">
        <f ca="1">'All expressed genes'!F105</f>
        <v>#DIV/0!</v>
      </c>
    </row>
    <row r="110" spans="10:13" x14ac:dyDescent="0.2">
      <c r="J110" s="68" t="s">
        <v>57</v>
      </c>
      <c r="K110" s="68" t="str">
        <f>'All expressed genes'!A106</f>
        <v>ALIEN</v>
      </c>
      <c r="L110" s="57" t="e">
        <f ca="1">'All expressed genes'!E106</f>
        <v>#DIV/0!</v>
      </c>
      <c r="M110" s="57" t="e">
        <f ca="1">'All expressed genes'!F106</f>
        <v>#DIV/0!</v>
      </c>
    </row>
    <row r="111" spans="10:13" x14ac:dyDescent="0.2">
      <c r="J111" s="68" t="s">
        <v>58</v>
      </c>
      <c r="K111" s="68" t="str">
        <f>'All expressed genes'!A107</f>
        <v>HAR1A</v>
      </c>
      <c r="L111" s="57" t="e">
        <f ca="1">'All expressed genes'!E107</f>
        <v>#DIV/0!</v>
      </c>
      <c r="M111" s="57" t="e">
        <f ca="1">'All expressed genes'!F107</f>
        <v>#DIV/0!</v>
      </c>
    </row>
    <row r="112" spans="10:13" x14ac:dyDescent="0.2">
      <c r="J112" s="68" t="s">
        <v>59</v>
      </c>
      <c r="K112" s="68" t="str">
        <f>'All expressed genes'!A108</f>
        <v>KRT18P55</v>
      </c>
      <c r="L112" s="57" t="e">
        <f ca="1">'All expressed genes'!E108</f>
        <v>#DIV/0!</v>
      </c>
      <c r="M112" s="57" t="e">
        <f ca="1">'All expressed genes'!F108</f>
        <v>#DIV/0!</v>
      </c>
    </row>
    <row r="113" spans="10:13" x14ac:dyDescent="0.2">
      <c r="J113" s="68" t="s">
        <v>60</v>
      </c>
      <c r="K113" s="68" t="str">
        <f>'All expressed genes'!A109</f>
        <v>LINC00668</v>
      </c>
      <c r="L113" s="57" t="e">
        <f ca="1">'All expressed genes'!E109</f>
        <v>#DIV/0!</v>
      </c>
      <c r="M113" s="57" t="e">
        <f ca="1">'All expressed genes'!F109</f>
        <v>#DIV/0!</v>
      </c>
    </row>
    <row r="114" spans="10:13" x14ac:dyDescent="0.2">
      <c r="J114" s="68" t="s">
        <v>61</v>
      </c>
      <c r="K114" s="68" t="str">
        <f>'All expressed genes'!A110</f>
        <v>GUSBP2</v>
      </c>
      <c r="L114" s="57" t="e">
        <f ca="1">'All expressed genes'!E110</f>
        <v>#DIV/0!</v>
      </c>
      <c r="M114" s="57" t="e">
        <f ca="1">'All expressed genes'!F110</f>
        <v>#DIV/0!</v>
      </c>
    </row>
    <row r="115" spans="10:13" x14ac:dyDescent="0.2">
      <c r="J115" s="68" t="s">
        <v>194</v>
      </c>
      <c r="K115" s="68" t="str">
        <f>'All expressed genes'!A111</f>
        <v>ecCEBPA</v>
      </c>
      <c r="L115" s="57" t="e">
        <f ca="1">'All expressed genes'!E111</f>
        <v>#DIV/0!</v>
      </c>
      <c r="M115" s="57" t="e">
        <f ca="1">'All expressed genes'!F111</f>
        <v>#DIV/0!</v>
      </c>
    </row>
    <row r="116" spans="10:13" x14ac:dyDescent="0.2">
      <c r="J116" s="68" t="s">
        <v>195</v>
      </c>
      <c r="K116" s="68" t="str">
        <f>'All expressed genes'!A112</f>
        <v>lncRNA-CTD903</v>
      </c>
      <c r="L116" s="57" t="e">
        <f ca="1">'All expressed genes'!E112</f>
        <v>#DIV/0!</v>
      </c>
      <c r="M116" s="57" t="e">
        <f ca="1">'All expressed genes'!F112</f>
        <v>#DIV/0!</v>
      </c>
    </row>
    <row r="117" spans="10:13" x14ac:dyDescent="0.2">
      <c r="J117" s="68" t="s">
        <v>196</v>
      </c>
      <c r="K117" s="68" t="str">
        <f>'All expressed genes'!A113</f>
        <v>lncRNA-HEIH</v>
      </c>
      <c r="L117" s="57" t="e">
        <f ca="1">'All expressed genes'!E113</f>
        <v>#DIV/0!</v>
      </c>
      <c r="M117" s="57" t="e">
        <f ca="1">'All expressed genes'!F113</f>
        <v>#DIV/0!</v>
      </c>
    </row>
    <row r="118" spans="10:13" x14ac:dyDescent="0.2">
      <c r="J118" s="68" t="s">
        <v>197</v>
      </c>
      <c r="K118" s="68" t="str">
        <f>'All expressed genes'!A114</f>
        <v>LOC100130476</v>
      </c>
      <c r="L118" s="57" t="e">
        <f ca="1">'All expressed genes'!E114</f>
        <v>#DIV/0!</v>
      </c>
      <c r="M118" s="57" t="e">
        <f ca="1">'All expressed genes'!F114</f>
        <v>#DIV/0!</v>
      </c>
    </row>
    <row r="119" spans="10:13" x14ac:dyDescent="0.2">
      <c r="J119" s="68" t="s">
        <v>198</v>
      </c>
      <c r="K119" s="68" t="str">
        <f>'All expressed genes'!A115</f>
        <v>LOC100507537</v>
      </c>
      <c r="L119" s="57" t="e">
        <f ca="1">'All expressed genes'!E115</f>
        <v>#DIV/0!</v>
      </c>
      <c r="M119" s="57" t="e">
        <f ca="1">'All expressed genes'!F115</f>
        <v>#DIV/0!</v>
      </c>
    </row>
    <row r="120" spans="10:13" x14ac:dyDescent="0.2">
      <c r="J120" s="68" t="s">
        <v>199</v>
      </c>
      <c r="K120" s="68" t="str">
        <f>'All expressed genes'!A116</f>
        <v>LOC100507661 </v>
      </c>
      <c r="L120" s="57" t="e">
        <f ca="1">'All expressed genes'!E116</f>
        <v>#DIV/0!</v>
      </c>
      <c r="M120" s="57" t="e">
        <f ca="1">'All expressed genes'!F116</f>
        <v>#DIV/0!</v>
      </c>
    </row>
    <row r="121" spans="10:13" x14ac:dyDescent="0.2">
      <c r="J121" s="68" t="s">
        <v>200</v>
      </c>
      <c r="K121" s="68" t="str">
        <f>'All expressed genes'!A117</f>
        <v xml:space="preserve">LOC101054525 </v>
      </c>
      <c r="L121" s="57" t="e">
        <f ca="1">'All expressed genes'!E117</f>
        <v>#DIV/0!</v>
      </c>
      <c r="M121" s="57" t="e">
        <f ca="1">'All expressed genes'!F117</f>
        <v>#DIV/0!</v>
      </c>
    </row>
    <row r="122" spans="10:13" x14ac:dyDescent="0.2">
      <c r="J122" s="68" t="s">
        <v>201</v>
      </c>
      <c r="K122" s="68" t="str">
        <f>'All expressed genes'!A118</f>
        <v>LOC101926975</v>
      </c>
      <c r="L122" s="57" t="e">
        <f ca="1">'All expressed genes'!E118</f>
        <v>#DIV/0!</v>
      </c>
      <c r="M122" s="57" t="e">
        <f ca="1">'All expressed genes'!F118</f>
        <v>#DIV/0!</v>
      </c>
    </row>
    <row r="123" spans="10:13" x14ac:dyDescent="0.2">
      <c r="J123" s="68" t="s">
        <v>202</v>
      </c>
      <c r="K123" s="68" t="str">
        <f>'All expressed genes'!A119</f>
        <v>LOC102546298</v>
      </c>
      <c r="L123" s="57" t="e">
        <f ca="1">'All expressed genes'!E119</f>
        <v>#DIV/0!</v>
      </c>
      <c r="M123" s="57" t="e">
        <f ca="1">'All expressed genes'!F119</f>
        <v>#DIV/0!</v>
      </c>
    </row>
    <row r="124" spans="10:13" x14ac:dyDescent="0.2">
      <c r="J124" s="68" t="s">
        <v>203</v>
      </c>
      <c r="K124" s="68" t="str">
        <f>'All expressed genes'!A120</f>
        <v>LSINCT5</v>
      </c>
      <c r="L124" s="57" t="e">
        <f ca="1">'All expressed genes'!E120</f>
        <v>#DIV/0!</v>
      </c>
      <c r="M124" s="57" t="e">
        <f ca="1">'All expressed genes'!F120</f>
        <v>#DIV/0!</v>
      </c>
    </row>
    <row r="125" spans="10:13" x14ac:dyDescent="0.2">
      <c r="J125" s="68" t="s">
        <v>204</v>
      </c>
      <c r="K125" s="68" t="str">
        <f>'All expressed genes'!A121</f>
        <v>LUNAR1</v>
      </c>
      <c r="L125" s="57" t="e">
        <f ca="1">'All expressed genes'!E121</f>
        <v>#DIV/0!</v>
      </c>
      <c r="M125" s="57" t="e">
        <f ca="1">'All expressed genes'!F121</f>
        <v>#DIV/0!</v>
      </c>
    </row>
    <row r="126" spans="10:13" x14ac:dyDescent="0.2">
      <c r="J126" s="68" t="s">
        <v>205</v>
      </c>
      <c r="K126" s="68" t="str">
        <f>'All expressed genes'!A122</f>
        <v>M18204</v>
      </c>
      <c r="L126" s="57" t="e">
        <f ca="1">'All expressed genes'!E122</f>
        <v>#DIV/0!</v>
      </c>
      <c r="M126" s="57" t="e">
        <f ca="1">'All expressed genes'!F122</f>
        <v>#DIV/0!</v>
      </c>
    </row>
    <row r="127" spans="10:13" x14ac:dyDescent="0.2">
      <c r="J127" s="68" t="s">
        <v>62</v>
      </c>
      <c r="K127" s="68" t="str">
        <f>'All expressed genes'!A123</f>
        <v>MAFTRR</v>
      </c>
      <c r="L127" s="57" t="e">
        <f ca="1">'All expressed genes'!E123</f>
        <v>#DIV/0!</v>
      </c>
      <c r="M127" s="57" t="e">
        <f ca="1">'All expressed genes'!F123</f>
        <v>#DIV/0!</v>
      </c>
    </row>
    <row r="128" spans="10:13" x14ac:dyDescent="0.2">
      <c r="J128" s="68" t="s">
        <v>63</v>
      </c>
      <c r="K128" s="68" t="str">
        <f>'All expressed genes'!A124</f>
        <v>MALAT1</v>
      </c>
      <c r="L128" s="57" t="e">
        <f ca="1">'All expressed genes'!E124</f>
        <v>#DIV/0!</v>
      </c>
      <c r="M128" s="57" t="e">
        <f ca="1">'All expressed genes'!F124</f>
        <v>#DIV/0!</v>
      </c>
    </row>
    <row r="129" spans="10:13" x14ac:dyDescent="0.2">
      <c r="J129" s="68" t="s">
        <v>64</v>
      </c>
      <c r="K129" s="68" t="str">
        <f>'All expressed genes'!A125</f>
        <v>MEG8</v>
      </c>
      <c r="L129" s="57" t="e">
        <f ca="1">'All expressed genes'!E125</f>
        <v>#DIV/0!</v>
      </c>
      <c r="M129" s="57" t="e">
        <f ca="1">'All expressed genes'!F125</f>
        <v>#DIV/0!</v>
      </c>
    </row>
    <row r="130" spans="10:13" x14ac:dyDescent="0.2">
      <c r="J130" s="68" t="s">
        <v>65</v>
      </c>
      <c r="K130" s="68" t="str">
        <f>'All expressed genes'!A126</f>
        <v>MEG9</v>
      </c>
      <c r="L130" s="57" t="e">
        <f ca="1">'All expressed genes'!E126</f>
        <v>#DIV/0!</v>
      </c>
      <c r="M130" s="57" t="e">
        <f ca="1">'All expressed genes'!F126</f>
        <v>#DIV/0!</v>
      </c>
    </row>
    <row r="131" spans="10:13" x14ac:dyDescent="0.2">
      <c r="J131" s="68" t="s">
        <v>66</v>
      </c>
      <c r="K131" s="68" t="str">
        <f>'All expressed genes'!A127</f>
        <v>MESTIT1</v>
      </c>
      <c r="L131" s="57" t="e">
        <f ca="1">'All expressed genes'!E127</f>
        <v>#DIV/0!</v>
      </c>
      <c r="M131" s="57" t="e">
        <f ca="1">'All expressed genes'!F127</f>
        <v>#DIV/0!</v>
      </c>
    </row>
    <row r="132" spans="10:13" x14ac:dyDescent="0.2">
      <c r="J132" s="68" t="s">
        <v>67</v>
      </c>
      <c r="K132" s="68" t="str">
        <f>'All expressed genes'!A128</f>
        <v>MHRT</v>
      </c>
      <c r="L132" s="57" t="e">
        <f ca="1">'All expressed genes'!E128</f>
        <v>#DIV/0!</v>
      </c>
      <c r="M132" s="57" t="e">
        <f ca="1">'All expressed genes'!F128</f>
        <v>#DIV/0!</v>
      </c>
    </row>
    <row r="133" spans="10:13" x14ac:dyDescent="0.2">
      <c r="J133" s="68" t="s">
        <v>68</v>
      </c>
      <c r="K133" s="68" t="str">
        <f>'All expressed genes'!A129</f>
        <v>MINA</v>
      </c>
      <c r="L133" s="57" t="e">
        <f ca="1">'All expressed genes'!E129</f>
        <v>#DIV/0!</v>
      </c>
      <c r="M133" s="57" t="e">
        <f ca="1">'All expressed genes'!F129</f>
        <v>#DIV/0!</v>
      </c>
    </row>
    <row r="134" spans="10:13" x14ac:dyDescent="0.2">
      <c r="J134" s="68" t="s">
        <v>69</v>
      </c>
      <c r="K134" s="68" t="str">
        <f>'All expressed genes'!A130</f>
        <v>MIR100HG</v>
      </c>
      <c r="L134" s="57" t="e">
        <f ca="1">'All expressed genes'!E130</f>
        <v>#DIV/0!</v>
      </c>
      <c r="M134" s="57" t="e">
        <f ca="1">'All expressed genes'!F130</f>
        <v>#DIV/0!</v>
      </c>
    </row>
    <row r="135" spans="10:13" x14ac:dyDescent="0.2">
      <c r="J135" s="68" t="s">
        <v>70</v>
      </c>
      <c r="K135" s="68" t="str">
        <f>'All expressed genes'!A131</f>
        <v>MIR155HG</v>
      </c>
      <c r="L135" s="57" t="e">
        <f ca="1">'All expressed genes'!E131</f>
        <v>#DIV/0!</v>
      </c>
      <c r="M135" s="57" t="e">
        <f ca="1">'All expressed genes'!F131</f>
        <v>#DIV/0!</v>
      </c>
    </row>
    <row r="136" spans="10:13" x14ac:dyDescent="0.2">
      <c r="J136" s="68" t="s">
        <v>71</v>
      </c>
      <c r="K136" s="68" t="str">
        <f>'All expressed genes'!A132</f>
        <v>MIR222HG</v>
      </c>
      <c r="L136" s="57" t="e">
        <f ca="1">'All expressed genes'!E132</f>
        <v>#DIV/0!</v>
      </c>
      <c r="M136" s="57" t="e">
        <f ca="1">'All expressed genes'!F132</f>
        <v>#DIV/0!</v>
      </c>
    </row>
    <row r="137" spans="10:13" x14ac:dyDescent="0.2">
      <c r="J137" s="68" t="s">
        <v>72</v>
      </c>
      <c r="K137" s="68" t="str">
        <f>'All expressed genes'!A133</f>
        <v>MIR31HG</v>
      </c>
      <c r="L137" s="57" t="e">
        <f ca="1">'All expressed genes'!E133</f>
        <v>#DIV/0!</v>
      </c>
      <c r="M137" s="57" t="e">
        <f ca="1">'All expressed genes'!F133</f>
        <v>#DIV/0!</v>
      </c>
    </row>
    <row r="138" spans="10:13" x14ac:dyDescent="0.2">
      <c r="J138" s="68" t="s">
        <v>73</v>
      </c>
      <c r="K138" s="68" t="str">
        <f>'All expressed genes'!A134</f>
        <v>MIR7-3HG</v>
      </c>
      <c r="L138" s="57" t="e">
        <f ca="1">'All expressed genes'!E134</f>
        <v>#DIV/0!</v>
      </c>
      <c r="M138" s="57" t="e">
        <f ca="1">'All expressed genes'!F134</f>
        <v>#DIV/0!</v>
      </c>
    </row>
    <row r="139" spans="10:13" x14ac:dyDescent="0.2">
      <c r="J139" s="68" t="s">
        <v>206</v>
      </c>
      <c r="K139" s="68" t="str">
        <f>'All expressed genes'!A135</f>
        <v>MKRN3-AS1</v>
      </c>
      <c r="L139" s="57" t="e">
        <f ca="1">'All expressed genes'!E135</f>
        <v>#DIV/0!</v>
      </c>
      <c r="M139" s="57" t="e">
        <f ca="1">'All expressed genes'!F135</f>
        <v>#DIV/0!</v>
      </c>
    </row>
    <row r="140" spans="10:13" x14ac:dyDescent="0.2">
      <c r="J140" s="68" t="s">
        <v>207</v>
      </c>
      <c r="K140" s="68" t="str">
        <f>'All expressed genes'!A136</f>
        <v>MT1JP</v>
      </c>
      <c r="L140" s="57" t="e">
        <f ca="1">'All expressed genes'!E136</f>
        <v>#DIV/0!</v>
      </c>
      <c r="M140" s="57" t="e">
        <f ca="1">'All expressed genes'!F136</f>
        <v>#DIV/0!</v>
      </c>
    </row>
    <row r="141" spans="10:13" x14ac:dyDescent="0.2">
      <c r="J141" s="68" t="s">
        <v>208</v>
      </c>
      <c r="K141" s="68" t="str">
        <f>'All expressed genes'!A137</f>
        <v>MYCNUT</v>
      </c>
      <c r="L141" s="57" t="e">
        <f ca="1">'All expressed genes'!E137</f>
        <v>#DIV/0!</v>
      </c>
      <c r="M141" s="57" t="e">
        <f ca="1">'All expressed genes'!F137</f>
        <v>#DIV/0!</v>
      </c>
    </row>
    <row r="142" spans="10:13" x14ac:dyDescent="0.2">
      <c r="J142" s="68" t="s">
        <v>209</v>
      </c>
      <c r="K142" s="68" t="str">
        <f>'All expressed genes'!A138</f>
        <v>NAT-RAD18</v>
      </c>
      <c r="L142" s="57" t="e">
        <f ca="1">'All expressed genes'!E138</f>
        <v>#DIV/0!</v>
      </c>
      <c r="M142" s="57" t="e">
        <f ca="1">'All expressed genes'!F138</f>
        <v>#DIV/0!</v>
      </c>
    </row>
    <row r="143" spans="10:13" x14ac:dyDescent="0.2">
      <c r="J143" s="68" t="s">
        <v>210</v>
      </c>
      <c r="K143" s="68" t="str">
        <f>'All expressed genes'!A139</f>
        <v>NBAT1</v>
      </c>
      <c r="L143" s="57" t="e">
        <f ca="1">'All expressed genes'!E139</f>
        <v>#DIV/0!</v>
      </c>
      <c r="M143" s="57" t="e">
        <f ca="1">'All expressed genes'!F139</f>
        <v>#DIV/0!</v>
      </c>
    </row>
    <row r="144" spans="10:13" x14ac:dyDescent="0.2">
      <c r="J144" s="68" t="s">
        <v>211</v>
      </c>
      <c r="K144" s="68" t="str">
        <f>'All expressed genes'!A140</f>
        <v>NDM29</v>
      </c>
      <c r="L144" s="57" t="e">
        <f ca="1">'All expressed genes'!E140</f>
        <v>#DIV/0!</v>
      </c>
      <c r="M144" s="57" t="e">
        <f ca="1">'All expressed genes'!F140</f>
        <v>#DIV/0!</v>
      </c>
    </row>
    <row r="145" spans="10:13" x14ac:dyDescent="0.2">
      <c r="J145" s="68" t="s">
        <v>212</v>
      </c>
      <c r="K145" s="68" t="str">
        <f>'All expressed genes'!A141</f>
        <v>NKILA</v>
      </c>
      <c r="L145" s="57" t="e">
        <f ca="1">'All expressed genes'!E141</f>
        <v>#DIV/0!</v>
      </c>
      <c r="M145" s="57" t="e">
        <f ca="1">'All expressed genes'!F141</f>
        <v>#DIV/0!</v>
      </c>
    </row>
    <row r="146" spans="10:13" x14ac:dyDescent="0.2">
      <c r="J146" s="68" t="s">
        <v>213</v>
      </c>
      <c r="K146" s="68" t="str">
        <f>'All expressed genes'!A142</f>
        <v>NONHSAT073641</v>
      </c>
      <c r="L146" s="57" t="e">
        <f ca="1">'All expressed genes'!E142</f>
        <v>#DIV/0!</v>
      </c>
      <c r="M146" s="57" t="e">
        <f ca="1">'All expressed genes'!F142</f>
        <v>#DIV/0!</v>
      </c>
    </row>
    <row r="147" spans="10:13" x14ac:dyDescent="0.2">
      <c r="J147" s="68" t="s">
        <v>214</v>
      </c>
      <c r="K147" s="68" t="str">
        <f>'All expressed genes'!A143</f>
        <v>NONHSAT112178</v>
      </c>
      <c r="L147" s="57" t="e">
        <f ca="1">'All expressed genes'!E143</f>
        <v>#DIV/0!</v>
      </c>
      <c r="M147" s="57" t="e">
        <f ca="1">'All expressed genes'!F143</f>
        <v>#DIV/0!</v>
      </c>
    </row>
    <row r="148" spans="10:13" x14ac:dyDescent="0.2">
      <c r="J148" s="68" t="s">
        <v>215</v>
      </c>
      <c r="K148" s="68" t="str">
        <f>'All expressed genes'!A144</f>
        <v>NONRATT021972</v>
      </c>
      <c r="L148" s="57" t="e">
        <f ca="1">'All expressed genes'!E144</f>
        <v>#DIV/0!</v>
      </c>
      <c r="M148" s="57" t="e">
        <f ca="1">'All expressed genes'!F144</f>
        <v>#DIV/0!</v>
      </c>
    </row>
    <row r="149" spans="10:13" x14ac:dyDescent="0.2">
      <c r="J149" s="68" t="s">
        <v>216</v>
      </c>
      <c r="K149" s="68" t="str">
        <f>'All expressed genes'!A145</f>
        <v>NORAD</v>
      </c>
      <c r="L149" s="57" t="e">
        <f ca="1">'All expressed genes'!E145</f>
        <v>#DIV/0!</v>
      </c>
      <c r="M149" s="57" t="e">
        <f ca="1">'All expressed genes'!F145</f>
        <v>#DIV/0!</v>
      </c>
    </row>
    <row r="150" spans="10:13" x14ac:dyDescent="0.2">
      <c r="J150" s="68" t="s">
        <v>217</v>
      </c>
      <c r="K150" s="68" t="str">
        <f>'All expressed genes'!A146</f>
        <v>Novlnc35</v>
      </c>
      <c r="L150" s="57" t="e">
        <f ca="1">'All expressed genes'!E146</f>
        <v>#DIV/0!</v>
      </c>
      <c r="M150" s="57" t="e">
        <f ca="1">'All expressed genes'!F146</f>
        <v>#DIV/0!</v>
      </c>
    </row>
    <row r="151" spans="10:13" x14ac:dyDescent="0.2">
      <c r="J151" s="68" t="s">
        <v>74</v>
      </c>
      <c r="K151" s="68" t="str">
        <f>'All expressed genes'!A147</f>
        <v>Novlnc76</v>
      </c>
      <c r="L151" s="57" t="e">
        <f ca="1">'All expressed genes'!E147</f>
        <v>#DIV/0!</v>
      </c>
      <c r="M151" s="57" t="e">
        <f ca="1">'All expressed genes'!F147</f>
        <v>#DIV/0!</v>
      </c>
    </row>
    <row r="152" spans="10:13" x14ac:dyDescent="0.2">
      <c r="J152" s="68" t="s">
        <v>75</v>
      </c>
      <c r="K152" s="68" t="str">
        <f>'All expressed genes'!A148</f>
        <v>NPPA-AS1</v>
      </c>
      <c r="L152" s="57" t="e">
        <f ca="1">'All expressed genes'!E148</f>
        <v>#DIV/0!</v>
      </c>
      <c r="M152" s="57" t="e">
        <f ca="1">'All expressed genes'!F148</f>
        <v>#DIV/0!</v>
      </c>
    </row>
    <row r="153" spans="10:13" x14ac:dyDescent="0.2">
      <c r="J153" s="68" t="s">
        <v>76</v>
      </c>
      <c r="K153" s="68" t="str">
        <f>'All expressed genes'!A149</f>
        <v>NPTN-IT1</v>
      </c>
      <c r="L153" s="57" t="e">
        <f ca="1">'All expressed genes'!E149</f>
        <v>#DIV/0!</v>
      </c>
      <c r="M153" s="57" t="e">
        <f ca="1">'All expressed genes'!F149</f>
        <v>#DIV/0!</v>
      </c>
    </row>
    <row r="154" spans="10:13" x14ac:dyDescent="0.2">
      <c r="J154" s="68" t="s">
        <v>77</v>
      </c>
      <c r="K154" s="68" t="str">
        <f>'All expressed genes'!A150</f>
        <v>NRAV</v>
      </c>
      <c r="L154" s="57" t="e">
        <f ca="1">'All expressed genes'!E150</f>
        <v>#DIV/0!</v>
      </c>
      <c r="M154" s="57" t="e">
        <f ca="1">'All expressed genes'!F150</f>
        <v>#DIV/0!</v>
      </c>
    </row>
    <row r="155" spans="10:13" x14ac:dyDescent="0.2">
      <c r="J155" s="68" t="s">
        <v>78</v>
      </c>
      <c r="K155" s="68" t="str">
        <f>'All expressed genes'!A151</f>
        <v>NRIR</v>
      </c>
      <c r="L155" s="57" t="e">
        <f ca="1">'All expressed genes'!E151</f>
        <v>#DIV/0!</v>
      </c>
      <c r="M155" s="57" t="e">
        <f ca="1">'All expressed genes'!F151</f>
        <v>#DIV/0!</v>
      </c>
    </row>
    <row r="156" spans="10:13" x14ac:dyDescent="0.2">
      <c r="J156" s="68" t="s">
        <v>79</v>
      </c>
      <c r="K156" s="68" t="str">
        <f>'All expressed genes'!A152</f>
        <v>NTT</v>
      </c>
      <c r="L156" s="57" t="e">
        <f ca="1">'All expressed genes'!E152</f>
        <v>#DIV/0!</v>
      </c>
      <c r="M156" s="57" t="e">
        <f ca="1">'All expressed genes'!F152</f>
        <v>#DIV/0!</v>
      </c>
    </row>
    <row r="157" spans="10:13" x14ac:dyDescent="0.2">
      <c r="J157" s="68" t="s">
        <v>80</v>
      </c>
      <c r="K157" s="68" t="str">
        <f>'All expressed genes'!A153</f>
        <v>OIP5-AS1</v>
      </c>
      <c r="L157" s="57" t="e">
        <f ca="1">'All expressed genes'!E153</f>
        <v>#DIV/0!</v>
      </c>
      <c r="M157" s="57" t="e">
        <f ca="1">'All expressed genes'!F153</f>
        <v>#DIV/0!</v>
      </c>
    </row>
    <row r="158" spans="10:13" x14ac:dyDescent="0.2">
      <c r="J158" s="68" t="s">
        <v>81</v>
      </c>
      <c r="K158" s="68" t="str">
        <f>'All expressed genes'!A154</f>
        <v>OR3A4P</v>
      </c>
      <c r="L158" s="57" t="e">
        <f ca="1">'All expressed genes'!E154</f>
        <v>#DIV/0!</v>
      </c>
      <c r="M158" s="57" t="e">
        <f ca="1">'All expressed genes'!F154</f>
        <v>#DIV/0!</v>
      </c>
    </row>
    <row r="159" spans="10:13" x14ac:dyDescent="0.2">
      <c r="J159" s="68" t="s">
        <v>82</v>
      </c>
      <c r="K159" s="68" t="str">
        <f>'All expressed genes'!A155</f>
        <v>ORAOV1</v>
      </c>
      <c r="L159" s="57" t="e">
        <f ca="1">'All expressed genes'!E155</f>
        <v>#DIV/0!</v>
      </c>
      <c r="M159" s="57" t="e">
        <f ca="1">'All expressed genes'!F155</f>
        <v>#DIV/0!</v>
      </c>
    </row>
    <row r="160" spans="10:13" x14ac:dyDescent="0.2">
      <c r="J160" s="68" t="s">
        <v>83</v>
      </c>
      <c r="K160" s="68" t="str">
        <f>'All expressed genes'!A156</f>
        <v>PACERR</v>
      </c>
      <c r="L160" s="57" t="e">
        <f ca="1">'All expressed genes'!E156</f>
        <v>#DIV/0!</v>
      </c>
      <c r="M160" s="57" t="e">
        <f ca="1">'All expressed genes'!F156</f>
        <v>#DIV/0!</v>
      </c>
    </row>
    <row r="161" spans="10:13" x14ac:dyDescent="0.2">
      <c r="J161" s="68" t="s">
        <v>84</v>
      </c>
      <c r="K161" s="68" t="str">
        <f>'All expressed genes'!A157</f>
        <v>PANCR</v>
      </c>
      <c r="L161" s="57" t="e">
        <f ca="1">'All expressed genes'!E157</f>
        <v>#DIV/0!</v>
      </c>
      <c r="M161" s="57" t="e">
        <f ca="1">'All expressed genes'!F157</f>
        <v>#DIV/0!</v>
      </c>
    </row>
    <row r="162" spans="10:13" x14ac:dyDescent="0.2">
      <c r="J162" s="68" t="s">
        <v>85</v>
      </c>
      <c r="K162" s="68" t="str">
        <f>'All expressed genes'!A158</f>
        <v>PANDAR</v>
      </c>
      <c r="L162" s="57" t="e">
        <f ca="1">'All expressed genes'!E158</f>
        <v>#DIV/0!</v>
      </c>
      <c r="M162" s="57" t="e">
        <f ca="1">'All expressed genes'!F158</f>
        <v>#DIV/0!</v>
      </c>
    </row>
    <row r="163" spans="10:13" x14ac:dyDescent="0.2">
      <c r="J163" s="68" t="s">
        <v>218</v>
      </c>
      <c r="K163" s="68" t="str">
        <f>'All expressed genes'!A159</f>
        <v>PARROT</v>
      </c>
      <c r="L163" s="57" t="e">
        <f ca="1">'All expressed genes'!E159</f>
        <v>#DIV/0!</v>
      </c>
      <c r="M163" s="57" t="e">
        <f ca="1">'All expressed genes'!F159</f>
        <v>#DIV/0!</v>
      </c>
    </row>
    <row r="164" spans="10:13" x14ac:dyDescent="0.2">
      <c r="J164" s="68" t="s">
        <v>219</v>
      </c>
      <c r="K164" s="68" t="str">
        <f>'All expressed genes'!A160</f>
        <v>PARTICL</v>
      </c>
      <c r="L164" s="57" t="e">
        <f ca="1">'All expressed genes'!E160</f>
        <v>#DIV/0!</v>
      </c>
      <c r="M164" s="57" t="e">
        <f ca="1">'All expressed genes'!F160</f>
        <v>#DIV/0!</v>
      </c>
    </row>
    <row r="165" spans="10:13" x14ac:dyDescent="0.2">
      <c r="J165" s="68" t="s">
        <v>220</v>
      </c>
      <c r="K165" s="68" t="str">
        <f>'All expressed genes'!A161</f>
        <v>PCAT1</v>
      </c>
      <c r="L165" s="57" t="e">
        <f ca="1">'All expressed genes'!E161</f>
        <v>#DIV/0!</v>
      </c>
      <c r="M165" s="57" t="e">
        <f ca="1">'All expressed genes'!F161</f>
        <v>#DIV/0!</v>
      </c>
    </row>
    <row r="166" spans="10:13" x14ac:dyDescent="0.2">
      <c r="J166" s="68" t="s">
        <v>221</v>
      </c>
      <c r="K166" s="68" t="str">
        <f>'All expressed genes'!A162</f>
        <v>PCAT18</v>
      </c>
      <c r="L166" s="57" t="e">
        <f ca="1">'All expressed genes'!E162</f>
        <v>#DIV/0!</v>
      </c>
      <c r="M166" s="57" t="e">
        <f ca="1">'All expressed genes'!F162</f>
        <v>#DIV/0!</v>
      </c>
    </row>
    <row r="167" spans="10:13" x14ac:dyDescent="0.2">
      <c r="J167" s="68" t="s">
        <v>222</v>
      </c>
      <c r="K167" s="68" t="str">
        <f>'All expressed genes'!A163</f>
        <v>PCBP2-OT1</v>
      </c>
      <c r="L167" s="57" t="e">
        <f ca="1">'All expressed genes'!E163</f>
        <v>#DIV/0!</v>
      </c>
      <c r="M167" s="57" t="e">
        <f ca="1">'All expressed genes'!F163</f>
        <v>#DIV/0!</v>
      </c>
    </row>
    <row r="168" spans="10:13" x14ac:dyDescent="0.2">
      <c r="J168" s="68" t="s">
        <v>223</v>
      </c>
      <c r="K168" s="68" t="str">
        <f>'All expressed genes'!A164</f>
        <v>PCGEM1</v>
      </c>
      <c r="L168" s="57" t="e">
        <f ca="1">'All expressed genes'!E164</f>
        <v>#DIV/0!</v>
      </c>
      <c r="M168" s="57" t="e">
        <f ca="1">'All expressed genes'!F164</f>
        <v>#DIV/0!</v>
      </c>
    </row>
    <row r="169" spans="10:13" x14ac:dyDescent="0.2">
      <c r="J169" s="68" t="s">
        <v>224</v>
      </c>
      <c r="K169" s="68" t="str">
        <f>'All expressed genes'!A165</f>
        <v>PDZRN3-AS1</v>
      </c>
      <c r="L169" s="57" t="e">
        <f ca="1">'All expressed genes'!E165</f>
        <v>#DIV/0!</v>
      </c>
      <c r="M169" s="57" t="e">
        <f ca="1">'All expressed genes'!F165</f>
        <v>#DIV/0!</v>
      </c>
    </row>
    <row r="170" spans="10:13" x14ac:dyDescent="0.2">
      <c r="J170" s="68" t="s">
        <v>225</v>
      </c>
      <c r="K170" s="68" t="str">
        <f>'All expressed genes'!A166</f>
        <v>PICSAR</v>
      </c>
      <c r="L170" s="57" t="e">
        <f ca="1">'All expressed genes'!E166</f>
        <v>#DIV/0!</v>
      </c>
      <c r="M170" s="57" t="e">
        <f ca="1">'All expressed genes'!F166</f>
        <v>#DIV/0!</v>
      </c>
    </row>
    <row r="171" spans="10:13" x14ac:dyDescent="0.2">
      <c r="J171" s="68" t="s">
        <v>226</v>
      </c>
      <c r="K171" s="68" t="str">
        <f>'All expressed genes'!A167</f>
        <v>PINC</v>
      </c>
      <c r="L171" s="57" t="e">
        <f ca="1">'All expressed genes'!E167</f>
        <v>#DIV/0!</v>
      </c>
      <c r="M171" s="57" t="e">
        <f ca="1">'All expressed genes'!F167</f>
        <v>#DIV/0!</v>
      </c>
    </row>
    <row r="172" spans="10:13" x14ac:dyDescent="0.2">
      <c r="J172" s="68" t="s">
        <v>227</v>
      </c>
      <c r="K172" s="68" t="str">
        <f>'All expressed genes'!A168</f>
        <v>PISRT1</v>
      </c>
      <c r="L172" s="57" t="e">
        <f ca="1">'All expressed genes'!E168</f>
        <v>#DIV/0!</v>
      </c>
      <c r="M172" s="57" t="e">
        <f ca="1">'All expressed genes'!F168</f>
        <v>#DIV/0!</v>
      </c>
    </row>
    <row r="173" spans="10:13" x14ac:dyDescent="0.2">
      <c r="J173" s="68" t="s">
        <v>228</v>
      </c>
      <c r="K173" s="68" t="str">
        <f>'All expressed genes'!A169</f>
        <v>PNKY</v>
      </c>
      <c r="L173" s="57" t="e">
        <f ca="1">'All expressed genes'!E169</f>
        <v>#DIV/0!</v>
      </c>
      <c r="M173" s="57" t="e">
        <f ca="1">'All expressed genes'!F169</f>
        <v>#DIV/0!</v>
      </c>
    </row>
    <row r="174" spans="10:13" x14ac:dyDescent="0.2">
      <c r="J174" s="68" t="s">
        <v>229</v>
      </c>
      <c r="K174" s="68" t="str">
        <f>'All expressed genes'!A170</f>
        <v>POU6F2-AS2</v>
      </c>
      <c r="L174" s="57" t="e">
        <f ca="1">'All expressed genes'!E170</f>
        <v>#DIV/0!</v>
      </c>
      <c r="M174" s="57" t="e">
        <f ca="1">'All expressed genes'!F170</f>
        <v>#DIV/0!</v>
      </c>
    </row>
    <row r="175" spans="10:13" x14ac:dyDescent="0.2">
      <c r="J175" s="68" t="s">
        <v>86</v>
      </c>
      <c r="K175" s="68" t="str">
        <f>'All expressed genes'!A171</f>
        <v>PRINS</v>
      </c>
      <c r="L175" s="57" t="e">
        <f ca="1">'All expressed genes'!E171</f>
        <v>#DIV/0!</v>
      </c>
      <c r="M175" s="57" t="e">
        <f ca="1">'All expressed genes'!F171</f>
        <v>#DIV/0!</v>
      </c>
    </row>
    <row r="176" spans="10:13" x14ac:dyDescent="0.2">
      <c r="J176" s="68" t="s">
        <v>87</v>
      </c>
      <c r="K176" s="68" t="str">
        <f>'All expressed genes'!A172</f>
        <v>PRNCR1</v>
      </c>
      <c r="L176" s="57" t="e">
        <f ca="1">'All expressed genes'!E172</f>
        <v>#DIV/0!</v>
      </c>
      <c r="M176" s="57" t="e">
        <f ca="1">'All expressed genes'!F172</f>
        <v>#DIV/0!</v>
      </c>
    </row>
    <row r="177" spans="10:13" x14ac:dyDescent="0.2">
      <c r="J177" s="68" t="s">
        <v>88</v>
      </c>
      <c r="K177" s="68" t="str">
        <f>'All expressed genes'!A173</f>
        <v>PSF inhibiting RNA</v>
      </c>
      <c r="L177" s="57" t="e">
        <f ca="1">'All expressed genes'!E173</f>
        <v>#DIV/0!</v>
      </c>
      <c r="M177" s="57" t="e">
        <f ca="1">'All expressed genes'!F173</f>
        <v>#DIV/0!</v>
      </c>
    </row>
    <row r="178" spans="10:13" x14ac:dyDescent="0.2">
      <c r="J178" s="68" t="s">
        <v>89</v>
      </c>
      <c r="K178" s="68" t="str">
        <f>'All expressed genes'!A174</f>
        <v>PTCSC3</v>
      </c>
      <c r="L178" s="57" t="e">
        <f ca="1">'All expressed genes'!E174</f>
        <v>#DIV/0!</v>
      </c>
      <c r="M178" s="57" t="e">
        <f ca="1">'All expressed genes'!F174</f>
        <v>#DIV/0!</v>
      </c>
    </row>
    <row r="179" spans="10:13" x14ac:dyDescent="0.2">
      <c r="J179" s="68" t="s">
        <v>90</v>
      </c>
      <c r="K179" s="68" t="str">
        <f>'All expressed genes'!A175</f>
        <v>PTENP1</v>
      </c>
      <c r="L179" s="57" t="e">
        <f ca="1">'All expressed genes'!E175</f>
        <v>#DIV/0!</v>
      </c>
      <c r="M179" s="57" t="e">
        <f ca="1">'All expressed genes'!F175</f>
        <v>#DIV/0!</v>
      </c>
    </row>
    <row r="180" spans="10:13" x14ac:dyDescent="0.2">
      <c r="J180" s="68" t="s">
        <v>91</v>
      </c>
      <c r="K180" s="68" t="str">
        <f>'All expressed genes'!A176</f>
        <v>PUNISHER</v>
      </c>
      <c r="L180" s="57" t="e">
        <f ca="1">'All expressed genes'!E176</f>
        <v>#DIV/0!</v>
      </c>
      <c r="M180" s="57" t="e">
        <f ca="1">'All expressed genes'!F176</f>
        <v>#DIV/0!</v>
      </c>
    </row>
    <row r="181" spans="10:13" x14ac:dyDescent="0.2">
      <c r="J181" s="68" t="s">
        <v>92</v>
      </c>
      <c r="K181" s="68" t="str">
        <f>'All expressed genes'!A177</f>
        <v>PVT1</v>
      </c>
      <c r="L181" s="57" t="e">
        <f ca="1">'All expressed genes'!E177</f>
        <v>#DIV/0!</v>
      </c>
      <c r="M181" s="57" t="e">
        <f ca="1">'All expressed genes'!F177</f>
        <v>#DIV/0!</v>
      </c>
    </row>
    <row r="182" spans="10:13" x14ac:dyDescent="0.2">
      <c r="J182" s="68" t="s">
        <v>93</v>
      </c>
      <c r="K182" s="68" t="str">
        <f>'All expressed genes'!A178</f>
        <v>RGMB-AS1</v>
      </c>
      <c r="L182" s="57" t="e">
        <f ca="1">'All expressed genes'!E178</f>
        <v>#DIV/0!</v>
      </c>
      <c r="M182" s="57" t="e">
        <f ca="1">'All expressed genes'!F178</f>
        <v>#DIV/0!</v>
      </c>
    </row>
    <row r="183" spans="10:13" x14ac:dyDescent="0.2">
      <c r="J183" s="68" t="s">
        <v>94</v>
      </c>
      <c r="K183" s="68" t="str">
        <f>'All expressed genes'!A179</f>
        <v>RHOXF1P1</v>
      </c>
      <c r="L183" s="57" t="e">
        <f ca="1">'All expressed genes'!E179</f>
        <v>#DIV/0!</v>
      </c>
      <c r="M183" s="57" t="e">
        <f ca="1">'All expressed genes'!F179</f>
        <v>#DIV/0!</v>
      </c>
    </row>
    <row r="184" spans="10:13" x14ac:dyDescent="0.2">
      <c r="J184" s="68" t="s">
        <v>95</v>
      </c>
      <c r="K184" s="68" t="str">
        <f>'All expressed genes'!A180</f>
        <v>RMRP</v>
      </c>
      <c r="L184" s="57" t="e">
        <f ca="1">'All expressed genes'!E180</f>
        <v>#DIV/0!</v>
      </c>
      <c r="M184" s="57" t="e">
        <f ca="1">'All expressed genes'!F180</f>
        <v>#DIV/0!</v>
      </c>
    </row>
    <row r="185" spans="10:13" x14ac:dyDescent="0.2">
      <c r="J185" s="68" t="s">
        <v>96</v>
      </c>
      <c r="K185" s="68" t="str">
        <f>'All expressed genes'!A181</f>
        <v>RMST</v>
      </c>
      <c r="L185" s="57" t="e">
        <f ca="1">'All expressed genes'!E181</f>
        <v>#DIV/0!</v>
      </c>
      <c r="M185" s="57" t="e">
        <f ca="1">'All expressed genes'!F181</f>
        <v>#DIV/0!</v>
      </c>
    </row>
    <row r="186" spans="10:13" x14ac:dyDescent="0.2">
      <c r="J186" s="68" t="s">
        <v>97</v>
      </c>
      <c r="K186" s="68" t="str">
        <f>'All expressed genes'!A182</f>
        <v>RNY1</v>
      </c>
      <c r="L186" s="57" t="e">
        <f ca="1">'All expressed genes'!E182</f>
        <v>#DIV/0!</v>
      </c>
      <c r="M186" s="57" t="e">
        <f ca="1">'All expressed genes'!F182</f>
        <v>#DIV/0!</v>
      </c>
    </row>
    <row r="187" spans="10:13" x14ac:dyDescent="0.2">
      <c r="J187" s="68" t="s">
        <v>230</v>
      </c>
      <c r="K187" s="68" t="str">
        <f>'All expressed genes'!A183</f>
        <v>RP11‑354P17.15‑001</v>
      </c>
      <c r="L187" s="57" t="e">
        <f ca="1">'All expressed genes'!E183</f>
        <v>#DIV/0!</v>
      </c>
      <c r="M187" s="57" t="e">
        <f ca="1">'All expressed genes'!F183</f>
        <v>#DIV/0!</v>
      </c>
    </row>
    <row r="188" spans="10:13" x14ac:dyDescent="0.2">
      <c r="J188" s="68" t="s">
        <v>231</v>
      </c>
      <c r="K188" s="68" t="str">
        <f>'All expressed genes'!A184</f>
        <v>RP1-13D10.2</v>
      </c>
      <c r="L188" s="57" t="e">
        <f ca="1">'All expressed genes'!E184</f>
        <v>#DIV/0!</v>
      </c>
      <c r="M188" s="57" t="e">
        <f ca="1">'All expressed genes'!F184</f>
        <v>#DIV/0!</v>
      </c>
    </row>
    <row r="189" spans="10:13" x14ac:dyDescent="0.2">
      <c r="J189" s="68" t="s">
        <v>232</v>
      </c>
      <c r="K189" s="68" t="str">
        <f>'All expressed genes'!A185</f>
        <v>RUNX1-IT1</v>
      </c>
      <c r="L189" s="57" t="e">
        <f ca="1">'All expressed genes'!E185</f>
        <v>#DIV/0!</v>
      </c>
      <c r="M189" s="57" t="e">
        <f ca="1">'All expressed genes'!F185</f>
        <v>#DIV/0!</v>
      </c>
    </row>
    <row r="190" spans="10:13" x14ac:dyDescent="0.2">
      <c r="J190" s="68" t="s">
        <v>233</v>
      </c>
      <c r="K190" s="68" t="str">
        <f>'All expressed genes'!A186</f>
        <v>SALRNA1</v>
      </c>
      <c r="L190" s="57" t="e">
        <f ca="1">'All expressed genes'!E186</f>
        <v>#DIV/0!</v>
      </c>
      <c r="M190" s="57" t="e">
        <f ca="1">'All expressed genes'!F186</f>
        <v>#DIV/0!</v>
      </c>
    </row>
    <row r="191" spans="10:13" x14ac:dyDescent="0.2">
      <c r="J191" s="68" t="s">
        <v>234</v>
      </c>
      <c r="K191" s="68" t="str">
        <f>'All expressed genes'!A187</f>
        <v xml:space="preserve">SAMMSON </v>
      </c>
      <c r="L191" s="57" t="e">
        <f ca="1">'All expressed genes'!E187</f>
        <v>#DIV/0!</v>
      </c>
      <c r="M191" s="57" t="e">
        <f ca="1">'All expressed genes'!F187</f>
        <v>#DIV/0!</v>
      </c>
    </row>
    <row r="192" spans="10:13" x14ac:dyDescent="0.2">
      <c r="J192" s="68" t="s">
        <v>235</v>
      </c>
      <c r="K192" s="68" t="str">
        <f>'All expressed genes'!A188</f>
        <v>SBF2-AS1</v>
      </c>
      <c r="L192" s="57" t="e">
        <f ca="1">'All expressed genes'!E188</f>
        <v>#DIV/0!</v>
      </c>
      <c r="M192" s="57" t="e">
        <f ca="1">'All expressed genes'!F188</f>
        <v>#DIV/0!</v>
      </c>
    </row>
    <row r="193" spans="10:13" x14ac:dyDescent="0.2">
      <c r="J193" s="68" t="s">
        <v>236</v>
      </c>
      <c r="K193" s="68" t="str">
        <f>'All expressed genes'!A189</f>
        <v>SCAANT1</v>
      </c>
      <c r="L193" s="57" t="e">
        <f ca="1">'All expressed genes'!E189</f>
        <v>#DIV/0!</v>
      </c>
      <c r="M193" s="57" t="e">
        <f ca="1">'All expressed genes'!F189</f>
        <v>#DIV/0!</v>
      </c>
    </row>
    <row r="194" spans="10:13" x14ac:dyDescent="0.2">
      <c r="J194" s="68" t="s">
        <v>237</v>
      </c>
      <c r="K194" s="68" t="str">
        <f>'All expressed genes'!A190</f>
        <v>SENCR</v>
      </c>
      <c r="L194" s="57" t="e">
        <f ca="1">'All expressed genes'!E190</f>
        <v>#DIV/0!</v>
      </c>
      <c r="M194" s="57" t="e">
        <f ca="1">'All expressed genes'!F190</f>
        <v>#DIV/0!</v>
      </c>
    </row>
    <row r="195" spans="10:13" x14ac:dyDescent="0.2">
      <c r="J195" s="68" t="s">
        <v>238</v>
      </c>
      <c r="K195" s="68" t="str">
        <f>'All expressed genes'!A191</f>
        <v>Six3os</v>
      </c>
      <c r="L195" s="57" t="e">
        <f ca="1">'All expressed genes'!E191</f>
        <v>#DIV/0!</v>
      </c>
      <c r="M195" s="57" t="e">
        <f ca="1">'All expressed genes'!F191</f>
        <v>#DIV/0!</v>
      </c>
    </row>
    <row r="196" spans="10:13" x14ac:dyDescent="0.2">
      <c r="J196" s="68" t="s">
        <v>239</v>
      </c>
      <c r="K196" s="68" t="str">
        <f>'All expressed genes'!A192</f>
        <v>SMILR</v>
      </c>
      <c r="L196" s="57" t="e">
        <f ca="1">'All expressed genes'!E192</f>
        <v>#DIV/0!</v>
      </c>
      <c r="M196" s="57" t="e">
        <f ca="1">'All expressed genes'!F192</f>
        <v>#DIV/0!</v>
      </c>
    </row>
    <row r="197" spans="10:13" x14ac:dyDescent="0.2">
      <c r="J197" s="68" t="s">
        <v>240</v>
      </c>
      <c r="K197" s="68" t="str">
        <f>'All expressed genes'!A193</f>
        <v>SNAR-A1</v>
      </c>
      <c r="L197" s="57" t="e">
        <f ca="1">'All expressed genes'!E193</f>
        <v>#DIV/0!</v>
      </c>
      <c r="M197" s="57" t="e">
        <f ca="1">'All expressed genes'!F193</f>
        <v>#DIV/0!</v>
      </c>
    </row>
    <row r="198" spans="10:13" x14ac:dyDescent="0.2">
      <c r="J198" s="68" t="s">
        <v>241</v>
      </c>
      <c r="K198" s="68" t="str">
        <f>'All expressed genes'!A194</f>
        <v>SNHG1</v>
      </c>
      <c r="L198" s="57" t="e">
        <f ca="1">'All expressed genes'!E194</f>
        <v>#DIV/0!</v>
      </c>
      <c r="M198" s="57" t="e">
        <f ca="1">'All expressed genes'!F194</f>
        <v>#DIV/0!</v>
      </c>
    </row>
    <row r="199" spans="10:13" x14ac:dyDescent="0.2">
      <c r="J199" s="68" t="s">
        <v>242</v>
      </c>
      <c r="K199" s="68" t="str">
        <f>'All expressed genes'!A195</f>
        <v>SNHG11</v>
      </c>
      <c r="L199" s="57" t="e">
        <f ca="1">'All expressed genes'!E195</f>
        <v>#DIV/0!</v>
      </c>
      <c r="M199" s="57" t="e">
        <f ca="1">'All expressed genes'!F195</f>
        <v>#DIV/0!</v>
      </c>
    </row>
    <row r="200" spans="10:13" x14ac:dyDescent="0.2">
      <c r="J200" s="68" t="s">
        <v>243</v>
      </c>
      <c r="K200" s="68" t="str">
        <f>'All expressed genes'!A196</f>
        <v>SNHG14</v>
      </c>
      <c r="L200" s="57" t="e">
        <f ca="1">'All expressed genes'!E196</f>
        <v>#DIV/0!</v>
      </c>
      <c r="M200" s="57" t="e">
        <f ca="1">'All expressed genes'!F196</f>
        <v>#DIV/0!</v>
      </c>
    </row>
    <row r="201" spans="10:13" x14ac:dyDescent="0.2">
      <c r="J201" s="68" t="s">
        <v>244</v>
      </c>
      <c r="K201" s="68" t="str">
        <f>'All expressed genes'!A197</f>
        <v>SNHG15</v>
      </c>
      <c r="L201" s="57" t="e">
        <f ca="1">'All expressed genes'!E197</f>
        <v>#DIV/0!</v>
      </c>
      <c r="M201" s="57" t="e">
        <f ca="1">'All expressed genes'!F197</f>
        <v>#DIV/0!</v>
      </c>
    </row>
    <row r="202" spans="10:13" x14ac:dyDescent="0.2">
      <c r="J202" s="68" t="s">
        <v>245</v>
      </c>
      <c r="K202" s="68" t="str">
        <f>'All expressed genes'!A198</f>
        <v>SNHG20</v>
      </c>
      <c r="L202" s="57" t="e">
        <f ca="1">'All expressed genes'!E198</f>
        <v>#DIV/0!</v>
      </c>
      <c r="M202" s="57" t="e">
        <f ca="1">'All expressed genes'!F198</f>
        <v>#DIV/0!</v>
      </c>
    </row>
    <row r="203" spans="10:13" x14ac:dyDescent="0.2">
      <c r="J203" s="68" t="s">
        <v>246</v>
      </c>
      <c r="K203" s="68" t="str">
        <f>'All expressed genes'!A199</f>
        <v>SNHG5</v>
      </c>
      <c r="L203" s="57" t="e">
        <f ca="1">'All expressed genes'!E199</f>
        <v>#DIV/0!</v>
      </c>
      <c r="M203" s="57" t="e">
        <f ca="1">'All expressed genes'!F199</f>
        <v>#DIV/0!</v>
      </c>
    </row>
    <row r="204" spans="10:13" x14ac:dyDescent="0.2">
      <c r="J204" s="68" t="s">
        <v>247</v>
      </c>
      <c r="K204" s="68" t="str">
        <f>'All expressed genes'!A200</f>
        <v>SNHG6</v>
      </c>
      <c r="L204" s="57" t="e">
        <f ca="1">'All expressed genes'!E200</f>
        <v>#DIV/0!</v>
      </c>
      <c r="M204" s="57" t="e">
        <f ca="1">'All expressed genes'!F200</f>
        <v>#DIV/0!</v>
      </c>
    </row>
    <row r="205" spans="10:13" x14ac:dyDescent="0.2">
      <c r="J205" s="68" t="s">
        <v>248</v>
      </c>
      <c r="K205" s="68" t="str">
        <f>'All expressed genes'!A201</f>
        <v>ST7-AS1</v>
      </c>
      <c r="L205" s="57" t="e">
        <f ca="1">'All expressed genes'!E201</f>
        <v>#DIV/0!</v>
      </c>
      <c r="M205" s="57" t="e">
        <f ca="1">'All expressed genes'!F201</f>
        <v>#DIV/0!</v>
      </c>
    </row>
    <row r="206" spans="10:13" x14ac:dyDescent="0.2">
      <c r="J206" s="68" t="s">
        <v>249</v>
      </c>
      <c r="K206" s="68" t="str">
        <f>'All expressed genes'!A202</f>
        <v>ST7-OT3</v>
      </c>
      <c r="L206" s="57" t="e">
        <f ca="1">'All expressed genes'!E202</f>
        <v>#DIV/0!</v>
      </c>
      <c r="M206" s="57" t="e">
        <f ca="1">'All expressed genes'!F202</f>
        <v>#DIV/0!</v>
      </c>
    </row>
    <row r="207" spans="10:13" x14ac:dyDescent="0.2">
      <c r="J207" s="68" t="s">
        <v>250</v>
      </c>
      <c r="K207" s="68" t="str">
        <f>'All expressed genes'!A203</f>
        <v>ST7-OT4</v>
      </c>
      <c r="L207" s="57" t="e">
        <f ca="1">'All expressed genes'!E203</f>
        <v>#DIV/0!</v>
      </c>
      <c r="M207" s="57" t="e">
        <f ca="1">'All expressed genes'!F203</f>
        <v>#DIV/0!</v>
      </c>
    </row>
    <row r="208" spans="10:13" x14ac:dyDescent="0.2">
      <c r="J208" s="68" t="s">
        <v>251</v>
      </c>
      <c r="K208" s="68" t="str">
        <f>'All expressed genes'!A204</f>
        <v>SUMO1P3</v>
      </c>
      <c r="L208" s="57" t="e">
        <f ca="1">'All expressed genes'!E204</f>
        <v>#DIV/0!</v>
      </c>
      <c r="M208" s="57" t="e">
        <f ca="1">'All expressed genes'!F204</f>
        <v>#DIV/0!</v>
      </c>
    </row>
    <row r="209" spans="10:13" x14ac:dyDescent="0.2">
      <c r="J209" s="68" t="s">
        <v>252</v>
      </c>
      <c r="K209" s="68" t="str">
        <f>'All expressed genes'!A205</f>
        <v>TapSAKI</v>
      </c>
      <c r="L209" s="57" t="e">
        <f ca="1">'All expressed genes'!E205</f>
        <v>#DIV/0!</v>
      </c>
      <c r="M209" s="57" t="e">
        <f ca="1">'All expressed genes'!F205</f>
        <v>#DIV/0!</v>
      </c>
    </row>
    <row r="210" spans="10:13" x14ac:dyDescent="0.2">
      <c r="J210" s="68" t="s">
        <v>253</v>
      </c>
      <c r="K210" s="68" t="str">
        <f>'All expressed genes'!A206</f>
        <v>TARID</v>
      </c>
      <c r="L210" s="57" t="e">
        <f ca="1">'All expressed genes'!E206</f>
        <v>#DIV/0!</v>
      </c>
      <c r="M210" s="57" t="e">
        <f ca="1">'All expressed genes'!F206</f>
        <v>#DIV/0!</v>
      </c>
    </row>
    <row r="211" spans="10:13" x14ac:dyDescent="0.2">
      <c r="J211" s="68" t="s">
        <v>254</v>
      </c>
      <c r="K211" s="68" t="str">
        <f>'All expressed genes'!A207</f>
        <v>TCL6</v>
      </c>
      <c r="L211" s="57" t="e">
        <f ca="1">'All expressed genes'!E207</f>
        <v>#DIV/0!</v>
      </c>
      <c r="M211" s="57" t="e">
        <f ca="1">'All expressed genes'!F207</f>
        <v>#DIV/0!</v>
      </c>
    </row>
    <row r="212" spans="10:13" x14ac:dyDescent="0.2">
      <c r="J212" s="68" t="s">
        <v>255</v>
      </c>
      <c r="K212" s="68" t="str">
        <f>'All expressed genes'!A208</f>
        <v>TDRG1</v>
      </c>
      <c r="L212" s="57" t="e">
        <f ca="1">'All expressed genes'!E208</f>
        <v>#DIV/0!</v>
      </c>
      <c r="M212" s="57" t="e">
        <f ca="1">'All expressed genes'!F208</f>
        <v>#DIV/0!</v>
      </c>
    </row>
    <row r="213" spans="10:13" x14ac:dyDescent="0.2">
      <c r="J213" s="68" t="s">
        <v>256</v>
      </c>
      <c r="K213" s="68" t="str">
        <f>'All expressed genes'!A209</f>
        <v>TERMINATOR</v>
      </c>
      <c r="L213" s="57" t="e">
        <f ca="1">'All expressed genes'!E209</f>
        <v>#DIV/0!</v>
      </c>
      <c r="M213" s="57" t="e">
        <f ca="1">'All expressed genes'!F209</f>
        <v>#DIV/0!</v>
      </c>
    </row>
    <row r="214" spans="10:13" x14ac:dyDescent="0.2">
      <c r="J214" s="68" t="s">
        <v>257</v>
      </c>
      <c r="K214" s="68" t="str">
        <f>'All expressed genes'!A210</f>
        <v>THRIL</v>
      </c>
      <c r="L214" s="57" t="e">
        <f ca="1">'All expressed genes'!E210</f>
        <v>#DIV/0!</v>
      </c>
      <c r="M214" s="57" t="e">
        <f ca="1">'All expressed genes'!F210</f>
        <v>#DIV/0!</v>
      </c>
    </row>
    <row r="215" spans="10:13" x14ac:dyDescent="0.2">
      <c r="J215" s="68" t="s">
        <v>258</v>
      </c>
      <c r="K215" s="68" t="str">
        <f>'All expressed genes'!A211</f>
        <v>TIE1-AS</v>
      </c>
      <c r="L215" s="57" t="e">
        <f ca="1">'All expressed genes'!E211</f>
        <v>#DIV/0!</v>
      </c>
      <c r="M215" s="57" t="e">
        <f ca="1">'All expressed genes'!F211</f>
        <v>#DIV/0!</v>
      </c>
    </row>
    <row r="216" spans="10:13" x14ac:dyDescent="0.2">
      <c r="J216" s="68" t="s">
        <v>259</v>
      </c>
      <c r="K216" s="68" t="str">
        <f>'All expressed genes'!A212</f>
        <v>TINCR</v>
      </c>
      <c r="L216" s="57" t="e">
        <f ca="1">'All expressed genes'!E212</f>
        <v>#DIV/0!</v>
      </c>
      <c r="M216" s="57" t="e">
        <f ca="1">'All expressed genes'!F212</f>
        <v>#DIV/0!</v>
      </c>
    </row>
    <row r="217" spans="10:13" x14ac:dyDescent="0.2">
      <c r="J217" s="68" t="s">
        <v>260</v>
      </c>
      <c r="K217" s="68" t="str">
        <f>'All expressed genes'!A213</f>
        <v>TUSC8</v>
      </c>
      <c r="L217" s="57" t="e">
        <f ca="1">'All expressed genes'!E213</f>
        <v>#DIV/0!</v>
      </c>
      <c r="M217" s="57" t="e">
        <f ca="1">'All expressed genes'!F213</f>
        <v>#DIV/0!</v>
      </c>
    </row>
    <row r="218" spans="10:13" x14ac:dyDescent="0.2">
      <c r="J218" s="68" t="s">
        <v>261</v>
      </c>
      <c r="K218" s="68" t="str">
        <f>'All expressed genes'!A214</f>
        <v>U1 spliceosomal lncRNA</v>
      </c>
      <c r="L218" s="57" t="e">
        <f ca="1">'All expressed genes'!E214</f>
        <v>#DIV/0!</v>
      </c>
      <c r="M218" s="57" t="e">
        <f ca="1">'All expressed genes'!F214</f>
        <v>#DIV/0!</v>
      </c>
    </row>
    <row r="219" spans="10:13" x14ac:dyDescent="0.2">
      <c r="J219" s="68" t="s">
        <v>262</v>
      </c>
      <c r="K219" s="68" t="str">
        <f>'All expressed genes'!A215</f>
        <v>U79277</v>
      </c>
      <c r="L219" s="57" t="e">
        <f ca="1">'All expressed genes'!E215</f>
        <v>#DIV/0!</v>
      </c>
      <c r="M219" s="57" t="e">
        <f ca="1">'All expressed genes'!F215</f>
        <v>#DIV/0!</v>
      </c>
    </row>
    <row r="220" spans="10:13" x14ac:dyDescent="0.2">
      <c r="J220" s="68" t="s">
        <v>263</v>
      </c>
      <c r="K220" s="68" t="str">
        <f>'All expressed genes'!A216</f>
        <v>uc.338</v>
      </c>
      <c r="L220" s="57" t="e">
        <f ca="1">'All expressed genes'!E216</f>
        <v>#DIV/0!</v>
      </c>
      <c r="M220" s="57" t="e">
        <f ca="1">'All expressed genes'!F216</f>
        <v>#DIV/0!</v>
      </c>
    </row>
    <row r="221" spans="10:13" x14ac:dyDescent="0.2">
      <c r="J221" s="68" t="s">
        <v>264</v>
      </c>
      <c r="K221" s="68" t="str">
        <f>'All expressed genes'!A217</f>
        <v>uc.73A(P)</v>
      </c>
      <c r="L221" s="57" t="e">
        <f ca="1">'All expressed genes'!E217</f>
        <v>#DIV/0!</v>
      </c>
      <c r="M221" s="57" t="e">
        <f ca="1">'All expressed genes'!F217</f>
        <v>#DIV/0!</v>
      </c>
    </row>
    <row r="222" spans="10:13" x14ac:dyDescent="0.2">
      <c r="J222" s="68" t="s">
        <v>265</v>
      </c>
      <c r="K222" s="68" t="str">
        <f>'All expressed genes'!A218</f>
        <v>UCA1</v>
      </c>
      <c r="L222" s="57" t="e">
        <f ca="1">'All expressed genes'!E218</f>
        <v>#DIV/0!</v>
      </c>
      <c r="M222" s="57" t="e">
        <f ca="1">'All expressed genes'!F218</f>
        <v>#DIV/0!</v>
      </c>
    </row>
    <row r="223" spans="10:13" x14ac:dyDescent="0.2">
      <c r="J223" s="68" t="s">
        <v>266</v>
      </c>
      <c r="K223" s="68" t="str">
        <f>'All expressed genes'!A219</f>
        <v>UCH1LAS</v>
      </c>
      <c r="L223" s="57" t="e">
        <f ca="1">'All expressed genes'!E219</f>
        <v>#DIV/0!</v>
      </c>
      <c r="M223" s="57" t="e">
        <f ca="1">'All expressed genes'!F219</f>
        <v>#DIV/0!</v>
      </c>
    </row>
    <row r="224" spans="10:13" x14ac:dyDescent="0.2">
      <c r="J224" s="68" t="s">
        <v>267</v>
      </c>
      <c r="K224" s="68" t="str">
        <f>'All expressed genes'!A220</f>
        <v xml:space="preserve">UFC1 lincRNA </v>
      </c>
      <c r="L224" s="57" t="e">
        <f ca="1">'All expressed genes'!E220</f>
        <v>#DIV/0!</v>
      </c>
      <c r="M224" s="57" t="e">
        <f ca="1">'All expressed genes'!F220</f>
        <v>#DIV/0!</v>
      </c>
    </row>
    <row r="225" spans="10:13" x14ac:dyDescent="0.2">
      <c r="J225" s="68" t="s">
        <v>268</v>
      </c>
      <c r="K225" s="68" t="str">
        <f>'All expressed genes'!A221</f>
        <v>VIM2P</v>
      </c>
      <c r="L225" s="57" t="e">
        <f ca="1">'All expressed genes'!E221</f>
        <v>#DIV/0!</v>
      </c>
      <c r="M225" s="57" t="e">
        <f ca="1">'All expressed genes'!F221</f>
        <v>#DIV/0!</v>
      </c>
    </row>
    <row r="226" spans="10:13" x14ac:dyDescent="0.2">
      <c r="J226" s="68" t="s">
        <v>269</v>
      </c>
      <c r="K226" s="68" t="str">
        <f>'All expressed genes'!A222</f>
        <v>VLDLR-AS1</v>
      </c>
      <c r="L226" s="57" t="e">
        <f ca="1">'All expressed genes'!E222</f>
        <v>#DIV/0!</v>
      </c>
      <c r="M226" s="57" t="e">
        <f ca="1">'All expressed genes'!F222</f>
        <v>#DIV/0!</v>
      </c>
    </row>
    <row r="227" spans="10:13" x14ac:dyDescent="0.2">
      <c r="J227" s="68" t="s">
        <v>270</v>
      </c>
      <c r="K227" s="68" t="str">
        <f>'All expressed genes'!A223</f>
        <v>WSPAR</v>
      </c>
      <c r="L227" s="57" t="e">
        <f ca="1">'All expressed genes'!E223</f>
        <v>#DIV/0!</v>
      </c>
      <c r="M227" s="57" t="e">
        <f ca="1">'All expressed genes'!F223</f>
        <v>#DIV/0!</v>
      </c>
    </row>
    <row r="228" spans="10:13" x14ac:dyDescent="0.2">
      <c r="J228" s="68" t="s">
        <v>271</v>
      </c>
      <c r="K228" s="68" t="str">
        <f>'All expressed genes'!A224</f>
        <v>X91348</v>
      </c>
      <c r="L228" s="57" t="e">
        <f ca="1">'All expressed genes'!E224</f>
        <v>#DIV/0!</v>
      </c>
      <c r="M228" s="57" t="e">
        <f ca="1">'All expressed genes'!F224</f>
        <v>#DIV/0!</v>
      </c>
    </row>
    <row r="229" spans="10:13" x14ac:dyDescent="0.2">
      <c r="J229" s="68" t="s">
        <v>272</v>
      </c>
      <c r="K229" s="68" t="str">
        <f>'All expressed genes'!A225</f>
        <v>XACT</v>
      </c>
      <c r="L229" s="57" t="e">
        <f ca="1">'All expressed genes'!E225</f>
        <v>#DIV/0!</v>
      </c>
      <c r="M229" s="57" t="e">
        <f ca="1">'All expressed genes'!F225</f>
        <v>#DIV/0!</v>
      </c>
    </row>
    <row r="230" spans="10:13" x14ac:dyDescent="0.2">
      <c r="J230" s="68" t="s">
        <v>273</v>
      </c>
      <c r="K230" s="68" t="str">
        <f>'All expressed genes'!A226</f>
        <v>XIST</v>
      </c>
      <c r="L230" s="57" t="e">
        <f ca="1">'All expressed genes'!E226</f>
        <v>#DIV/0!</v>
      </c>
      <c r="M230" s="57" t="e">
        <f ca="1">'All expressed genes'!F226</f>
        <v>#DIV/0!</v>
      </c>
    </row>
    <row r="231" spans="10:13" x14ac:dyDescent="0.2">
      <c r="J231" s="68" t="s">
        <v>274</v>
      </c>
      <c r="K231" s="68" t="str">
        <f>'All expressed genes'!A227</f>
        <v>Yiya</v>
      </c>
      <c r="L231" s="57" t="e">
        <f ca="1">'All expressed genes'!E227</f>
        <v>#DIV/0!</v>
      </c>
      <c r="M231" s="57" t="e">
        <f ca="1">'All expressed genes'!F227</f>
        <v>#DIV/0!</v>
      </c>
    </row>
    <row r="232" spans="10:13" x14ac:dyDescent="0.2">
      <c r="J232" s="68" t="s">
        <v>275</v>
      </c>
      <c r="K232" s="68" t="str">
        <f>'All expressed genes'!A228</f>
        <v>ZEB2-AS1</v>
      </c>
      <c r="L232" s="57" t="e">
        <f ca="1">'All expressed genes'!E228</f>
        <v>#DIV/0!</v>
      </c>
      <c r="M232" s="57" t="e">
        <f ca="1">'All expressed genes'!F228</f>
        <v>#DIV/0!</v>
      </c>
    </row>
    <row r="233" spans="10:13" x14ac:dyDescent="0.2">
      <c r="J233" s="68" t="s">
        <v>276</v>
      </c>
      <c r="K233" s="68" t="str">
        <f>'All expressed genes'!A229</f>
        <v>AIRN-1</v>
      </c>
      <c r="L233" s="57" t="e">
        <f ca="1">'All expressed genes'!E229</f>
        <v>#DIV/0!</v>
      </c>
      <c r="M233" s="57" t="e">
        <f ca="1">'All expressed genes'!F229</f>
        <v>#DIV/0!</v>
      </c>
    </row>
    <row r="234" spans="10:13" x14ac:dyDescent="0.2">
      <c r="J234" s="68" t="s">
        <v>277</v>
      </c>
      <c r="K234" s="68" t="str">
        <f>'All expressed genes'!A230</f>
        <v>AIRN-2</v>
      </c>
      <c r="L234" s="57" t="e">
        <f ca="1">'All expressed genes'!E230</f>
        <v>#DIV/0!</v>
      </c>
      <c r="M234" s="57" t="e">
        <f ca="1">'All expressed genes'!F230</f>
        <v>#DIV/0!</v>
      </c>
    </row>
    <row r="235" spans="10:13" x14ac:dyDescent="0.2">
      <c r="J235" s="68" t="s">
        <v>278</v>
      </c>
      <c r="K235" s="68" t="str">
        <f>'All expressed genes'!A231</f>
        <v>APOC1P1</v>
      </c>
      <c r="L235" s="57" t="e">
        <f ca="1">'All expressed genes'!E231</f>
        <v>#DIV/0!</v>
      </c>
      <c r="M235" s="57" t="e">
        <f ca="1">'All expressed genes'!F231</f>
        <v>#DIV/0!</v>
      </c>
    </row>
    <row r="236" spans="10:13" x14ac:dyDescent="0.2">
      <c r="J236" s="68" t="s">
        <v>279</v>
      </c>
      <c r="K236" s="68" t="str">
        <f>'All expressed genes'!A232</f>
        <v>ARA</v>
      </c>
      <c r="L236" s="57" t="e">
        <f ca="1">'All expressed genes'!E232</f>
        <v>#DIV/0!</v>
      </c>
      <c r="M236" s="57" t="e">
        <f ca="1">'All expressed genes'!F232</f>
        <v>#DIV/0!</v>
      </c>
    </row>
    <row r="237" spans="10:13" x14ac:dyDescent="0.2">
      <c r="J237" s="68" t="s">
        <v>280</v>
      </c>
      <c r="K237" s="68" t="str">
        <f>'All expressed genes'!A233</f>
        <v>ATG9B-1</v>
      </c>
      <c r="L237" s="57" t="e">
        <f ca="1">'All expressed genes'!E233</f>
        <v>#DIV/0!</v>
      </c>
      <c r="M237" s="57" t="e">
        <f ca="1">'All expressed genes'!F233</f>
        <v>#DIV/0!</v>
      </c>
    </row>
    <row r="238" spans="10:13" x14ac:dyDescent="0.2">
      <c r="J238" s="68" t="s">
        <v>281</v>
      </c>
      <c r="K238" s="68" t="str">
        <f>'All expressed genes'!A234</f>
        <v>ATG9B-2</v>
      </c>
      <c r="L238" s="57" t="e">
        <f ca="1">'All expressed genes'!E234</f>
        <v>#DIV/0!</v>
      </c>
      <c r="M238" s="57" t="e">
        <f ca="1">'All expressed genes'!F234</f>
        <v>#DIV/0!</v>
      </c>
    </row>
    <row r="239" spans="10:13" x14ac:dyDescent="0.2">
      <c r="J239" s="68" t="s">
        <v>282</v>
      </c>
      <c r="K239" s="68" t="str">
        <f>'All expressed genes'!A235</f>
        <v>BDNF-AS-1</v>
      </c>
      <c r="L239" s="57" t="e">
        <f ca="1">'All expressed genes'!E235</f>
        <v>#DIV/0!</v>
      </c>
      <c r="M239" s="57" t="e">
        <f ca="1">'All expressed genes'!F235</f>
        <v>#DIV/0!</v>
      </c>
    </row>
    <row r="240" spans="10:13" x14ac:dyDescent="0.2">
      <c r="J240" s="68" t="s">
        <v>283</v>
      </c>
      <c r="K240" s="68" t="str">
        <f>'All expressed genes'!A236</f>
        <v>BDNF-AS-2</v>
      </c>
      <c r="L240" s="57" t="e">
        <f ca="1">'All expressed genes'!E236</f>
        <v>#DIV/0!</v>
      </c>
      <c r="M240" s="57" t="e">
        <f ca="1">'All expressed genes'!F236</f>
        <v>#DIV/0!</v>
      </c>
    </row>
    <row r="241" spans="10:13" x14ac:dyDescent="0.2">
      <c r="J241" s="68" t="s">
        <v>284</v>
      </c>
      <c r="K241" s="68" t="str">
        <f>'All expressed genes'!A237</f>
        <v>Beta-globin-transcript-1</v>
      </c>
      <c r="L241" s="57" t="e">
        <f ca="1">'All expressed genes'!E237</f>
        <v>#DIV/0!</v>
      </c>
      <c r="M241" s="57" t="e">
        <f ca="1">'All expressed genes'!F237</f>
        <v>#DIV/0!</v>
      </c>
    </row>
    <row r="242" spans="10:13" x14ac:dyDescent="0.2">
      <c r="J242" s="68" t="s">
        <v>285</v>
      </c>
      <c r="K242" s="68" t="str">
        <f>'All expressed genes'!A238</f>
        <v>BCAR4-1</v>
      </c>
      <c r="L242" s="57" t="e">
        <f ca="1">'All expressed genes'!E238</f>
        <v>#DIV/0!</v>
      </c>
      <c r="M242" s="57" t="e">
        <f ca="1">'All expressed genes'!F238</f>
        <v>#DIV/0!</v>
      </c>
    </row>
    <row r="243" spans="10:13" x14ac:dyDescent="0.2">
      <c r="J243" s="68" t="s">
        <v>286</v>
      </c>
      <c r="K243" s="68" t="str">
        <f>'All expressed genes'!A239</f>
        <v>BCAR4-2</v>
      </c>
      <c r="L243" s="57" t="e">
        <f ca="1">'All expressed genes'!E239</f>
        <v>#DIV/0!</v>
      </c>
      <c r="M243" s="57" t="e">
        <f ca="1">'All expressed genes'!F239</f>
        <v>#DIV/0!</v>
      </c>
    </row>
    <row r="244" spans="10:13" x14ac:dyDescent="0.2">
      <c r="J244" s="68" t="s">
        <v>287</v>
      </c>
      <c r="K244" s="68" t="str">
        <f>'All expressed genes'!A240</f>
        <v>C5orf66-AS1</v>
      </c>
      <c r="L244" s="57" t="e">
        <f ca="1">'All expressed genes'!E240</f>
        <v>#DIV/0!</v>
      </c>
      <c r="M244" s="57" t="e">
        <f ca="1">'All expressed genes'!F240</f>
        <v>#DIV/0!</v>
      </c>
    </row>
    <row r="245" spans="10:13" x14ac:dyDescent="0.2">
      <c r="J245" s="68" t="s">
        <v>288</v>
      </c>
      <c r="K245" s="68" t="str">
        <f>'All expressed genes'!A241</f>
        <v>CARMEN</v>
      </c>
      <c r="L245" s="57" t="e">
        <f ca="1">'All expressed genes'!E241</f>
        <v>#DIV/0!</v>
      </c>
      <c r="M245" s="57" t="e">
        <f ca="1">'All expressed genes'!F241</f>
        <v>#DIV/0!</v>
      </c>
    </row>
    <row r="246" spans="10:13" x14ac:dyDescent="0.2">
      <c r="J246" s="68" t="s">
        <v>289</v>
      </c>
      <c r="K246" s="68" t="str">
        <f>'All expressed genes'!A242</f>
        <v>CASC11-1</v>
      </c>
      <c r="L246" s="57" t="e">
        <f ca="1">'All expressed genes'!E242</f>
        <v>#DIV/0!</v>
      </c>
      <c r="M246" s="57" t="e">
        <f ca="1">'All expressed genes'!F242</f>
        <v>#DIV/0!</v>
      </c>
    </row>
    <row r="247" spans="10:13" x14ac:dyDescent="0.2">
      <c r="J247" s="68" t="s">
        <v>290</v>
      </c>
      <c r="K247" s="68" t="str">
        <f>'All expressed genes'!A243</f>
        <v>CASC11-2</v>
      </c>
      <c r="L247" s="57" t="e">
        <f ca="1">'All expressed genes'!E243</f>
        <v>#DIV/0!</v>
      </c>
      <c r="M247" s="57" t="e">
        <f ca="1">'All expressed genes'!F243</f>
        <v>#DIV/0!</v>
      </c>
    </row>
    <row r="248" spans="10:13" x14ac:dyDescent="0.2">
      <c r="J248" s="68" t="s">
        <v>291</v>
      </c>
      <c r="K248" s="68" t="str">
        <f>'All expressed genes'!A244</f>
        <v>CASC2-1</v>
      </c>
      <c r="L248" s="57" t="e">
        <f ca="1">'All expressed genes'!E244</f>
        <v>#DIV/0!</v>
      </c>
      <c r="M248" s="57" t="e">
        <f ca="1">'All expressed genes'!F244</f>
        <v>#DIV/0!</v>
      </c>
    </row>
    <row r="249" spans="10:13" x14ac:dyDescent="0.2">
      <c r="J249" s="68" t="s">
        <v>685</v>
      </c>
      <c r="K249" s="68" t="str">
        <f>'All expressed genes'!A245</f>
        <v>CASC2-2</v>
      </c>
      <c r="L249" s="57" t="e">
        <f ca="1">'All expressed genes'!E245</f>
        <v>#DIV/0!</v>
      </c>
      <c r="M249" s="57" t="e">
        <f ca="1">'All expressed genes'!F245</f>
        <v>#DIV/0!</v>
      </c>
    </row>
    <row r="250" spans="10:13" x14ac:dyDescent="0.2">
      <c r="J250" s="68" t="s">
        <v>292</v>
      </c>
      <c r="K250" s="68" t="str">
        <f>'All expressed genes'!A246</f>
        <v>CASC9</v>
      </c>
      <c r="L250" s="57" t="e">
        <f ca="1">'All expressed genes'!E246</f>
        <v>#DIV/0!</v>
      </c>
      <c r="M250" s="57" t="e">
        <f ca="1">'All expressed genes'!F246</f>
        <v>#DIV/0!</v>
      </c>
    </row>
    <row r="251" spans="10:13" x14ac:dyDescent="0.2">
      <c r="J251" s="68" t="s">
        <v>293</v>
      </c>
      <c r="K251" s="68" t="str">
        <f>'All expressed genes'!A247</f>
        <v>CBR3-AS1-1</v>
      </c>
      <c r="L251" s="57" t="e">
        <f ca="1">'All expressed genes'!E247</f>
        <v>#DIV/0!</v>
      </c>
      <c r="M251" s="57" t="e">
        <f ca="1">'All expressed genes'!F247</f>
        <v>#DIV/0!</v>
      </c>
    </row>
    <row r="252" spans="10:13" x14ac:dyDescent="0.2">
      <c r="J252" s="68" t="s">
        <v>294</v>
      </c>
      <c r="K252" s="68" t="str">
        <f>'All expressed genes'!A248</f>
        <v>CBR3-AS1-2</v>
      </c>
      <c r="L252" s="57" t="e">
        <f ca="1">'All expressed genes'!E248</f>
        <v>#DIV/0!</v>
      </c>
      <c r="M252" s="57" t="e">
        <f ca="1">'All expressed genes'!F248</f>
        <v>#DIV/0!</v>
      </c>
    </row>
    <row r="253" spans="10:13" x14ac:dyDescent="0.2">
      <c r="J253" s="68" t="s">
        <v>295</v>
      </c>
      <c r="K253" s="68" t="str">
        <f>'All expressed genes'!A249</f>
        <v>CDKN2B-AS1</v>
      </c>
      <c r="L253" s="57" t="e">
        <f ca="1">'All expressed genes'!E249</f>
        <v>#DIV/0!</v>
      </c>
      <c r="M253" s="57" t="e">
        <f ca="1">'All expressed genes'!F249</f>
        <v>#DIV/0!</v>
      </c>
    </row>
    <row r="254" spans="10:13" x14ac:dyDescent="0.2">
      <c r="J254" s="68" t="s">
        <v>296</v>
      </c>
      <c r="K254" s="68" t="str">
        <f>'All expressed genes'!A250</f>
        <v>CRNDE</v>
      </c>
      <c r="L254" s="57" t="e">
        <f ca="1">'All expressed genes'!E250</f>
        <v>#DIV/0!</v>
      </c>
      <c r="M254" s="57" t="e">
        <f ca="1">'All expressed genes'!F250</f>
        <v>#DIV/0!</v>
      </c>
    </row>
    <row r="255" spans="10:13" x14ac:dyDescent="0.2">
      <c r="J255" s="68" t="s">
        <v>297</v>
      </c>
      <c r="K255" s="68" t="str">
        <f>'All expressed genes'!A251</f>
        <v>DGCR5</v>
      </c>
      <c r="L255" s="57" t="e">
        <f ca="1">'All expressed genes'!E251</f>
        <v>#DIV/0!</v>
      </c>
      <c r="M255" s="57" t="e">
        <f ca="1">'All expressed genes'!F251</f>
        <v>#DIV/0!</v>
      </c>
    </row>
    <row r="256" spans="10:13" x14ac:dyDescent="0.2">
      <c r="J256" s="68" t="s">
        <v>298</v>
      </c>
      <c r="K256" s="68" t="str">
        <f>'All expressed genes'!A252</f>
        <v>DHRS4-AS1-1</v>
      </c>
      <c r="L256" s="57" t="e">
        <f ca="1">'All expressed genes'!E252</f>
        <v>#DIV/0!</v>
      </c>
      <c r="M256" s="57" t="e">
        <f ca="1">'All expressed genes'!F252</f>
        <v>#DIV/0!</v>
      </c>
    </row>
    <row r="257" spans="10:13" x14ac:dyDescent="0.2">
      <c r="J257" s="68" t="s">
        <v>299</v>
      </c>
      <c r="K257" s="68" t="str">
        <f>'All expressed genes'!A253</f>
        <v>DHRS4-AS1-2</v>
      </c>
      <c r="L257" s="57" t="e">
        <f ca="1">'All expressed genes'!E253</f>
        <v>#DIV/0!</v>
      </c>
      <c r="M257" s="57" t="e">
        <f ca="1">'All expressed genes'!F253</f>
        <v>#DIV/0!</v>
      </c>
    </row>
    <row r="258" spans="10:13" x14ac:dyDescent="0.2">
      <c r="J258" s="68" t="s">
        <v>300</v>
      </c>
      <c r="K258" s="68" t="str">
        <f>'All expressed genes'!A254</f>
        <v>DLEU1-1</v>
      </c>
      <c r="L258" s="57" t="e">
        <f ca="1">'All expressed genes'!E254</f>
        <v>#DIV/0!</v>
      </c>
      <c r="M258" s="57" t="e">
        <f ca="1">'All expressed genes'!F254</f>
        <v>#DIV/0!</v>
      </c>
    </row>
    <row r="259" spans="10:13" x14ac:dyDescent="0.2">
      <c r="J259" s="68" t="s">
        <v>301</v>
      </c>
      <c r="K259" s="68" t="str">
        <f>'All expressed genes'!A255</f>
        <v>DLEU1-2</v>
      </c>
      <c r="L259" s="57" t="e">
        <f ca="1">'All expressed genes'!E255</f>
        <v>#DIV/0!</v>
      </c>
      <c r="M259" s="57" t="e">
        <f ca="1">'All expressed genes'!F255</f>
        <v>#DIV/0!</v>
      </c>
    </row>
    <row r="260" spans="10:13" x14ac:dyDescent="0.2">
      <c r="J260" s="68" t="s">
        <v>302</v>
      </c>
      <c r="K260" s="68" t="str">
        <f>'All expressed genes'!A256</f>
        <v>DNM3OS-1</v>
      </c>
      <c r="L260" s="57" t="e">
        <f ca="1">'All expressed genes'!E256</f>
        <v>#DIV/0!</v>
      </c>
      <c r="M260" s="57" t="e">
        <f ca="1">'All expressed genes'!F256</f>
        <v>#DIV/0!</v>
      </c>
    </row>
    <row r="261" spans="10:13" x14ac:dyDescent="0.2">
      <c r="J261" s="68" t="s">
        <v>303</v>
      </c>
      <c r="K261" s="68" t="str">
        <f>'All expressed genes'!A257</f>
        <v>DNM3OS-2</v>
      </c>
      <c r="L261" s="57" t="e">
        <f ca="1">'All expressed genes'!E257</f>
        <v>#DIV/0!</v>
      </c>
      <c r="M261" s="57" t="e">
        <f ca="1">'All expressed genes'!F257</f>
        <v>#DIV/0!</v>
      </c>
    </row>
    <row r="262" spans="10:13" x14ac:dyDescent="0.2">
      <c r="J262" s="68" t="s">
        <v>304</v>
      </c>
      <c r="K262" s="68" t="str">
        <f>'All expressed genes'!A258</f>
        <v>DPY19L2P2-1</v>
      </c>
      <c r="L262" s="57" t="e">
        <f ca="1">'All expressed genes'!E258</f>
        <v>#DIV/0!</v>
      </c>
      <c r="M262" s="57" t="e">
        <f ca="1">'All expressed genes'!F258</f>
        <v>#DIV/0!</v>
      </c>
    </row>
    <row r="263" spans="10:13" x14ac:dyDescent="0.2">
      <c r="J263" s="68" t="s">
        <v>305</v>
      </c>
      <c r="K263" s="68" t="str">
        <f>'All expressed genes'!A259</f>
        <v>DPY19L2P2-2</v>
      </c>
      <c r="L263" s="57" t="e">
        <f ca="1">'All expressed genes'!E259</f>
        <v>#DIV/0!</v>
      </c>
      <c r="M263" s="57" t="e">
        <f ca="1">'All expressed genes'!F259</f>
        <v>#DIV/0!</v>
      </c>
    </row>
    <row r="264" spans="10:13" x14ac:dyDescent="0.2">
      <c r="J264" s="68" t="s">
        <v>306</v>
      </c>
      <c r="K264" s="68" t="str">
        <f>'All expressed genes'!A260</f>
        <v>DSCAM-AS1-1</v>
      </c>
      <c r="L264" s="57" t="e">
        <f ca="1">'All expressed genes'!E260</f>
        <v>#DIV/0!</v>
      </c>
      <c r="M264" s="57" t="e">
        <f ca="1">'All expressed genes'!F260</f>
        <v>#DIV/0!</v>
      </c>
    </row>
    <row r="265" spans="10:13" x14ac:dyDescent="0.2">
      <c r="J265" s="68" t="s">
        <v>307</v>
      </c>
      <c r="K265" s="68" t="str">
        <f>'All expressed genes'!A261</f>
        <v>DSCAM-AS1-2</v>
      </c>
      <c r="L265" s="57" t="e">
        <f ca="1">'All expressed genes'!E261</f>
        <v>#DIV/0!</v>
      </c>
      <c r="M265" s="57" t="e">
        <f ca="1">'All expressed genes'!F261</f>
        <v>#DIV/0!</v>
      </c>
    </row>
    <row r="266" spans="10:13" x14ac:dyDescent="0.2">
      <c r="J266" s="68" t="s">
        <v>308</v>
      </c>
      <c r="K266" s="68" t="str">
        <f>'All expressed genes'!A262</f>
        <v>FLG-AS1-1</v>
      </c>
      <c r="L266" s="57" t="e">
        <f ca="1">'All expressed genes'!E262</f>
        <v>#DIV/0!</v>
      </c>
      <c r="M266" s="57" t="e">
        <f ca="1">'All expressed genes'!F262</f>
        <v>#DIV/0!</v>
      </c>
    </row>
    <row r="267" spans="10:13" x14ac:dyDescent="0.2">
      <c r="J267" s="68" t="s">
        <v>309</v>
      </c>
      <c r="K267" s="68" t="str">
        <f>'All expressed genes'!A263</f>
        <v>FLG-AS1-2</v>
      </c>
      <c r="L267" s="57" t="e">
        <f ca="1">'All expressed genes'!E263</f>
        <v>#DIV/0!</v>
      </c>
      <c r="M267" s="57" t="e">
        <f ca="1">'All expressed genes'!F263</f>
        <v>#DIV/0!</v>
      </c>
    </row>
    <row r="268" spans="10:13" x14ac:dyDescent="0.2">
      <c r="J268" s="68" t="s">
        <v>310</v>
      </c>
      <c r="K268" s="68" t="str">
        <f>'All expressed genes'!A264</f>
        <v>FMR4</v>
      </c>
      <c r="L268" s="57" t="e">
        <f ca="1">'All expressed genes'!E264</f>
        <v>#DIV/0!</v>
      </c>
      <c r="M268" s="57" t="e">
        <f ca="1">'All expressed genes'!F264</f>
        <v>#DIV/0!</v>
      </c>
    </row>
    <row r="269" spans="10:13" x14ac:dyDescent="0.2">
      <c r="J269" s="68" t="s">
        <v>311</v>
      </c>
      <c r="K269" s="68" t="str">
        <f>'All expressed genes'!A265</f>
        <v>GACAT1-1</v>
      </c>
      <c r="L269" s="57" t="e">
        <f ca="1">'All expressed genes'!E265</f>
        <v>#DIV/0!</v>
      </c>
      <c r="M269" s="57" t="e">
        <f ca="1">'All expressed genes'!F265</f>
        <v>#DIV/0!</v>
      </c>
    </row>
    <row r="270" spans="10:13" x14ac:dyDescent="0.2">
      <c r="J270" s="68" t="s">
        <v>312</v>
      </c>
      <c r="K270" s="68" t="str">
        <f>'All expressed genes'!A266</f>
        <v>GACAT1-2</v>
      </c>
      <c r="L270" s="57" t="e">
        <f ca="1">'All expressed genes'!E266</f>
        <v>#DIV/0!</v>
      </c>
      <c r="M270" s="57" t="e">
        <f ca="1">'All expressed genes'!F266</f>
        <v>#DIV/0!</v>
      </c>
    </row>
    <row r="271" spans="10:13" x14ac:dyDescent="0.2">
      <c r="J271" s="68" t="s">
        <v>313</v>
      </c>
      <c r="K271" s="68" t="str">
        <f>'All expressed genes'!A267</f>
        <v>GAPLINC-1</v>
      </c>
      <c r="L271" s="57" t="e">
        <f ca="1">'All expressed genes'!E267</f>
        <v>#DIV/0!</v>
      </c>
      <c r="M271" s="57" t="e">
        <f ca="1">'All expressed genes'!F267</f>
        <v>#DIV/0!</v>
      </c>
    </row>
    <row r="272" spans="10:13" x14ac:dyDescent="0.2">
      <c r="J272" s="68" t="s">
        <v>314</v>
      </c>
      <c r="K272" s="68" t="str">
        <f>'All expressed genes'!A268</f>
        <v>GAPLINC-2</v>
      </c>
      <c r="L272" s="57" t="e">
        <f ca="1">'All expressed genes'!E268</f>
        <v>#DIV/0!</v>
      </c>
      <c r="M272" s="57" t="e">
        <f ca="1">'All expressed genes'!F268</f>
        <v>#DIV/0!</v>
      </c>
    </row>
    <row r="273" spans="10:13" x14ac:dyDescent="0.2">
      <c r="J273" s="68" t="s">
        <v>315</v>
      </c>
      <c r="K273" s="68" t="str">
        <f>'All expressed genes'!A269</f>
        <v>GATA3-AS1-1</v>
      </c>
      <c r="L273" s="57" t="e">
        <f ca="1">'All expressed genes'!E269</f>
        <v>#DIV/0!</v>
      </c>
      <c r="M273" s="57" t="e">
        <f ca="1">'All expressed genes'!F269</f>
        <v>#DIV/0!</v>
      </c>
    </row>
    <row r="274" spans="10:13" x14ac:dyDescent="0.2">
      <c r="J274" s="68" t="s">
        <v>316</v>
      </c>
      <c r="K274" s="68" t="str">
        <f>'All expressed genes'!A270</f>
        <v>GATA3-AS1-2</v>
      </c>
      <c r="L274" s="57" t="e">
        <f ca="1">'All expressed genes'!E270</f>
        <v>#DIV/0!</v>
      </c>
      <c r="M274" s="57" t="e">
        <f ca="1">'All expressed genes'!F270</f>
        <v>#DIV/0!</v>
      </c>
    </row>
    <row r="275" spans="10:13" x14ac:dyDescent="0.2">
      <c r="J275" s="68" t="s">
        <v>317</v>
      </c>
      <c r="K275" s="68" t="str">
        <f>'All expressed genes'!A271</f>
        <v>GATA3-AS1-3</v>
      </c>
      <c r="L275" s="57" t="e">
        <f ca="1">'All expressed genes'!E271</f>
        <v>#DIV/0!</v>
      </c>
      <c r="M275" s="57" t="e">
        <f ca="1">'All expressed genes'!F271</f>
        <v>#DIV/0!</v>
      </c>
    </row>
    <row r="276" spans="10:13" x14ac:dyDescent="0.2">
      <c r="J276" s="68" t="s">
        <v>318</v>
      </c>
      <c r="K276" s="68" t="str">
        <f>'All expressed genes'!A272</f>
        <v>GDNF-AS1</v>
      </c>
      <c r="L276" s="57" t="e">
        <f ca="1">'All expressed genes'!E272</f>
        <v>#DIV/0!</v>
      </c>
      <c r="M276" s="57" t="e">
        <f ca="1">'All expressed genes'!F272</f>
        <v>#DIV/0!</v>
      </c>
    </row>
    <row r="277" spans="10:13" x14ac:dyDescent="0.2">
      <c r="J277" s="68" t="s">
        <v>319</v>
      </c>
      <c r="K277" s="68" t="str">
        <f>'All expressed genes'!A273</f>
        <v>H19-1</v>
      </c>
      <c r="L277" s="57" t="e">
        <f ca="1">'All expressed genes'!E273</f>
        <v>#DIV/0!</v>
      </c>
      <c r="M277" s="57" t="e">
        <f ca="1">'All expressed genes'!F273</f>
        <v>#DIV/0!</v>
      </c>
    </row>
    <row r="278" spans="10:13" x14ac:dyDescent="0.2">
      <c r="J278" s="68" t="s">
        <v>320</v>
      </c>
      <c r="K278" s="68" t="str">
        <f>'All expressed genes'!A274</f>
        <v>H19-2</v>
      </c>
      <c r="L278" s="57" t="e">
        <f ca="1">'All expressed genes'!E274</f>
        <v>#DIV/0!</v>
      </c>
      <c r="M278" s="57" t="e">
        <f ca="1">'All expressed genes'!F274</f>
        <v>#DIV/0!</v>
      </c>
    </row>
    <row r="279" spans="10:13" x14ac:dyDescent="0.2">
      <c r="J279" s="68" t="s">
        <v>321</v>
      </c>
      <c r="K279" s="68" t="str">
        <f>'All expressed genes'!A275</f>
        <v>HAGLR</v>
      </c>
      <c r="L279" s="57" t="e">
        <f ca="1">'All expressed genes'!E275</f>
        <v>#DIV/0!</v>
      </c>
      <c r="M279" s="57" t="e">
        <f ca="1">'All expressed genes'!F275</f>
        <v>#DIV/0!</v>
      </c>
    </row>
    <row r="280" spans="10:13" x14ac:dyDescent="0.2">
      <c r="J280" s="68" t="s">
        <v>322</v>
      </c>
      <c r="K280" s="68" t="str">
        <f>'All expressed genes'!A276</f>
        <v>HAND2-AS1</v>
      </c>
      <c r="L280" s="57" t="e">
        <f ca="1">'All expressed genes'!E276</f>
        <v>#DIV/0!</v>
      </c>
      <c r="M280" s="57" t="e">
        <f ca="1">'All expressed genes'!F276</f>
        <v>#DIV/0!</v>
      </c>
    </row>
    <row r="281" spans="10:13" x14ac:dyDescent="0.2">
      <c r="J281" s="68" t="s">
        <v>323</v>
      </c>
      <c r="K281" s="68" t="str">
        <f>'All expressed genes'!A277</f>
        <v>HLA-F-AS1-1</v>
      </c>
      <c r="L281" s="57" t="e">
        <f ca="1">'All expressed genes'!E277</f>
        <v>#DIV/0!</v>
      </c>
      <c r="M281" s="57" t="e">
        <f ca="1">'All expressed genes'!F277</f>
        <v>#DIV/0!</v>
      </c>
    </row>
    <row r="282" spans="10:13" x14ac:dyDescent="0.2">
      <c r="J282" s="68" t="s">
        <v>324</v>
      </c>
      <c r="K282" s="68" t="str">
        <f>'All expressed genes'!A278</f>
        <v>HLA-F-AS1-2</v>
      </c>
      <c r="L282" s="57" t="e">
        <f ca="1">'All expressed genes'!E278</f>
        <v>#DIV/0!</v>
      </c>
      <c r="M282" s="57" t="e">
        <f ca="1">'All expressed genes'!F278</f>
        <v>#DIV/0!</v>
      </c>
    </row>
    <row r="283" spans="10:13" x14ac:dyDescent="0.2">
      <c r="J283" s="68" t="s">
        <v>325</v>
      </c>
      <c r="K283" s="68" t="str">
        <f>'All expressed genes'!A279</f>
        <v>HOTAIR-1</v>
      </c>
      <c r="L283" s="57" t="e">
        <f ca="1">'All expressed genes'!E279</f>
        <v>#DIV/0!</v>
      </c>
      <c r="M283" s="57" t="e">
        <f ca="1">'All expressed genes'!F279</f>
        <v>#DIV/0!</v>
      </c>
    </row>
    <row r="284" spans="10:13" x14ac:dyDescent="0.2">
      <c r="J284" s="68" t="s">
        <v>326</v>
      </c>
      <c r="K284" s="68" t="str">
        <f>'All expressed genes'!A280</f>
        <v>HOTAIR-2</v>
      </c>
      <c r="L284" s="57" t="e">
        <f ca="1">'All expressed genes'!E280</f>
        <v>#DIV/0!</v>
      </c>
      <c r="M284" s="57" t="e">
        <f ca="1">'All expressed genes'!F280</f>
        <v>#DIV/0!</v>
      </c>
    </row>
    <row r="285" spans="10:13" x14ac:dyDescent="0.2">
      <c r="J285" s="68" t="s">
        <v>327</v>
      </c>
      <c r="K285" s="68" t="str">
        <f>'All expressed genes'!A281</f>
        <v>HOTAIR-3</v>
      </c>
      <c r="L285" s="57" t="e">
        <f ca="1">'All expressed genes'!E281</f>
        <v>#DIV/0!</v>
      </c>
      <c r="M285" s="57" t="e">
        <f ca="1">'All expressed genes'!F281</f>
        <v>#DIV/0!</v>
      </c>
    </row>
    <row r="286" spans="10:13" x14ac:dyDescent="0.2">
      <c r="J286" s="68" t="s">
        <v>328</v>
      </c>
      <c r="K286" s="68" t="str">
        <f>'All expressed genes'!A282</f>
        <v>HOTAIRM1-1</v>
      </c>
      <c r="L286" s="57" t="e">
        <f ca="1">'All expressed genes'!E282</f>
        <v>#DIV/0!</v>
      </c>
      <c r="M286" s="57" t="e">
        <f ca="1">'All expressed genes'!F282</f>
        <v>#DIV/0!</v>
      </c>
    </row>
    <row r="287" spans="10:13" x14ac:dyDescent="0.2">
      <c r="J287" s="68" t="s">
        <v>329</v>
      </c>
      <c r="K287" s="68" t="str">
        <f>'All expressed genes'!A283</f>
        <v>HOTAIRM1-2</v>
      </c>
      <c r="L287" s="57" t="e">
        <f ca="1">'All expressed genes'!E283</f>
        <v>#DIV/0!</v>
      </c>
      <c r="M287" s="57" t="e">
        <f ca="1">'All expressed genes'!F283</f>
        <v>#DIV/0!</v>
      </c>
    </row>
    <row r="288" spans="10:13" x14ac:dyDescent="0.2">
      <c r="J288" s="68" t="s">
        <v>330</v>
      </c>
      <c r="K288" s="68" t="str">
        <f>'All expressed genes'!A284</f>
        <v>HOXA-AS3-1</v>
      </c>
      <c r="L288" s="57" t="e">
        <f ca="1">'All expressed genes'!E284</f>
        <v>#DIV/0!</v>
      </c>
      <c r="M288" s="57" t="e">
        <f ca="1">'All expressed genes'!F284</f>
        <v>#DIV/0!</v>
      </c>
    </row>
    <row r="289" spans="10:13" x14ac:dyDescent="0.2">
      <c r="J289" s="68" t="s">
        <v>331</v>
      </c>
      <c r="K289" s="68" t="str">
        <f>'All expressed genes'!A285</f>
        <v>HOXA-AS3-2</v>
      </c>
      <c r="L289" s="57" t="e">
        <f ca="1">'All expressed genes'!E285</f>
        <v>#DIV/0!</v>
      </c>
      <c r="M289" s="57" t="e">
        <f ca="1">'All expressed genes'!F285</f>
        <v>#DIV/0!</v>
      </c>
    </row>
    <row r="290" spans="10:13" x14ac:dyDescent="0.2">
      <c r="J290" s="68" t="s">
        <v>332</v>
      </c>
      <c r="K290" s="68" t="str">
        <f>'All expressed genes'!A286</f>
        <v>IFNG-AS1-1</v>
      </c>
      <c r="L290" s="57" t="e">
        <f ca="1">'All expressed genes'!E286</f>
        <v>#DIV/0!</v>
      </c>
      <c r="M290" s="57" t="e">
        <f ca="1">'All expressed genes'!F286</f>
        <v>#DIV/0!</v>
      </c>
    </row>
    <row r="291" spans="10:13" x14ac:dyDescent="0.2">
      <c r="J291" s="68" t="s">
        <v>333</v>
      </c>
      <c r="K291" s="68" t="str">
        <f>'All expressed genes'!A287</f>
        <v>IFNG-AS1-2</v>
      </c>
      <c r="L291" s="57" t="e">
        <f ca="1">'All expressed genes'!E287</f>
        <v>#DIV/0!</v>
      </c>
      <c r="M291" s="57" t="e">
        <f ca="1">'All expressed genes'!F287</f>
        <v>#DIV/0!</v>
      </c>
    </row>
    <row r="292" spans="10:13" x14ac:dyDescent="0.2">
      <c r="J292" s="68" t="s">
        <v>334</v>
      </c>
      <c r="K292" s="68" t="str">
        <f>'All expressed genes'!A288</f>
        <v>IGF2-AS</v>
      </c>
      <c r="L292" s="57" t="e">
        <f ca="1">'All expressed genes'!E288</f>
        <v>#DIV/0!</v>
      </c>
      <c r="M292" s="57" t="e">
        <f ca="1">'All expressed genes'!F288</f>
        <v>#DIV/0!</v>
      </c>
    </row>
    <row r="293" spans="10:13" x14ac:dyDescent="0.2">
      <c r="J293" s="68" t="s">
        <v>335</v>
      </c>
      <c r="K293" s="68" t="str">
        <f>'All expressed genes'!A289</f>
        <v>LINC00152-1</v>
      </c>
      <c r="L293" s="57" t="e">
        <f ca="1">'All expressed genes'!E289</f>
        <v>#DIV/0!</v>
      </c>
      <c r="M293" s="57" t="e">
        <f ca="1">'All expressed genes'!F289</f>
        <v>#DIV/0!</v>
      </c>
    </row>
    <row r="294" spans="10:13" x14ac:dyDescent="0.2">
      <c r="J294" s="68" t="s">
        <v>336</v>
      </c>
      <c r="K294" s="68" t="str">
        <f>'All expressed genes'!A290</f>
        <v>LINC00152-2</v>
      </c>
      <c r="L294" s="57" t="e">
        <f ca="1">'All expressed genes'!E290</f>
        <v>#DIV/0!</v>
      </c>
      <c r="M294" s="57" t="e">
        <f ca="1">'All expressed genes'!F290</f>
        <v>#DIV/0!</v>
      </c>
    </row>
    <row r="295" spans="10:13" x14ac:dyDescent="0.2">
      <c r="J295" s="68" t="s">
        <v>337</v>
      </c>
      <c r="K295" s="68" t="str">
        <f>'All expressed genes'!A291</f>
        <v>LINC01315-1</v>
      </c>
      <c r="L295" s="57" t="e">
        <f ca="1">'All expressed genes'!E291</f>
        <v>#DIV/0!</v>
      </c>
      <c r="M295" s="57" t="e">
        <f ca="1">'All expressed genes'!F291</f>
        <v>#DIV/0!</v>
      </c>
    </row>
    <row r="296" spans="10:13" x14ac:dyDescent="0.2">
      <c r="J296" s="68" t="s">
        <v>338</v>
      </c>
      <c r="K296" s="68" t="str">
        <f>'All expressed genes'!A292</f>
        <v>LINC01315-2</v>
      </c>
      <c r="L296" s="57" t="e">
        <f ca="1">'All expressed genes'!E292</f>
        <v>#DIV/0!</v>
      </c>
      <c r="M296" s="57" t="e">
        <f ca="1">'All expressed genes'!F292</f>
        <v>#DIV/0!</v>
      </c>
    </row>
    <row r="297" spans="10:13" x14ac:dyDescent="0.2">
      <c r="J297" s="68" t="s">
        <v>339</v>
      </c>
      <c r="K297" s="68" t="str">
        <f>'All expressed genes'!A293</f>
        <v>LINC01370</v>
      </c>
      <c r="L297" s="57" t="e">
        <f ca="1">'All expressed genes'!E293</f>
        <v>#DIV/0!</v>
      </c>
      <c r="M297" s="57" t="e">
        <f ca="1">'All expressed genes'!F293</f>
        <v>#DIV/0!</v>
      </c>
    </row>
    <row r="298" spans="10:13" x14ac:dyDescent="0.2">
      <c r="J298" s="68" t="s">
        <v>340</v>
      </c>
      <c r="K298" s="68" t="str">
        <f>'All expressed genes'!A294</f>
        <v>LINC01630-1</v>
      </c>
      <c r="L298" s="57" t="e">
        <f ca="1">'All expressed genes'!E294</f>
        <v>#DIV/0!</v>
      </c>
      <c r="M298" s="57" t="e">
        <f ca="1">'All expressed genes'!F294</f>
        <v>#DIV/0!</v>
      </c>
    </row>
    <row r="299" spans="10:13" x14ac:dyDescent="0.2">
      <c r="J299" s="68" t="s">
        <v>341</v>
      </c>
      <c r="K299" s="68" t="str">
        <f>'All expressed genes'!A295</f>
        <v>LINC01630-2</v>
      </c>
      <c r="L299" s="57" t="e">
        <f ca="1">'All expressed genes'!E295</f>
        <v>#DIV/0!</v>
      </c>
      <c r="M299" s="57" t="e">
        <f ca="1">'All expressed genes'!F295</f>
        <v>#DIV/0!</v>
      </c>
    </row>
    <row r="300" spans="10:13" x14ac:dyDescent="0.2">
      <c r="J300" s="68" t="s">
        <v>342</v>
      </c>
      <c r="K300" s="68" t="str">
        <f>'All expressed genes'!A296</f>
        <v>LINC-PINT</v>
      </c>
      <c r="L300" s="57" t="e">
        <f ca="1">'All expressed genes'!E296</f>
        <v>#DIV/0!</v>
      </c>
      <c r="M300" s="57" t="e">
        <f ca="1">'All expressed genes'!F296</f>
        <v>#DIV/0!</v>
      </c>
    </row>
    <row r="301" spans="10:13" x14ac:dyDescent="0.2">
      <c r="J301" s="68" t="s">
        <v>343</v>
      </c>
      <c r="K301" s="68" t="str">
        <f>'All expressed genes'!A297</f>
        <v>Linc-POU3F3-1</v>
      </c>
      <c r="L301" s="57" t="e">
        <f ca="1">'All expressed genes'!E297</f>
        <v>#DIV/0!</v>
      </c>
      <c r="M301" s="57" t="e">
        <f ca="1">'All expressed genes'!F297</f>
        <v>#DIV/0!</v>
      </c>
    </row>
    <row r="302" spans="10:13" x14ac:dyDescent="0.2">
      <c r="J302" s="68" t="s">
        <v>344</v>
      </c>
      <c r="K302" s="68" t="str">
        <f>'All expressed genes'!A298</f>
        <v>Linc-POU3F3-2</v>
      </c>
      <c r="L302" s="57" t="e">
        <f ca="1">'All expressed genes'!E298</f>
        <v>#DIV/0!</v>
      </c>
      <c r="M302" s="57" t="e">
        <f ca="1">'All expressed genes'!F298</f>
        <v>#DIV/0!</v>
      </c>
    </row>
    <row r="303" spans="10:13" x14ac:dyDescent="0.2">
      <c r="J303" s="68" t="s">
        <v>345</v>
      </c>
      <c r="K303" s="68" t="str">
        <f>'All expressed genes'!A299</f>
        <v>LUCAT1</v>
      </c>
      <c r="L303" s="57" t="e">
        <f ca="1">'All expressed genes'!E299</f>
        <v>#DIV/0!</v>
      </c>
      <c r="M303" s="57" t="e">
        <f ca="1">'All expressed genes'!F299</f>
        <v>#DIV/0!</v>
      </c>
    </row>
    <row r="304" spans="10:13" x14ac:dyDescent="0.2">
      <c r="J304" s="68" t="s">
        <v>346</v>
      </c>
      <c r="K304" s="68" t="str">
        <f>'All expressed genes'!A300</f>
        <v>MACROD2-AS1-1</v>
      </c>
      <c r="L304" s="57" t="e">
        <f ca="1">'All expressed genes'!E300</f>
        <v>#DIV/0!</v>
      </c>
      <c r="M304" s="57" t="e">
        <f ca="1">'All expressed genes'!F300</f>
        <v>#DIV/0!</v>
      </c>
    </row>
    <row r="305" spans="10:13" x14ac:dyDescent="0.2">
      <c r="J305" s="68" t="s">
        <v>347</v>
      </c>
      <c r="K305" s="68" t="str">
        <f>'All expressed genes'!A301</f>
        <v>MACROD2-AS1-2</v>
      </c>
      <c r="L305" s="57" t="e">
        <f ca="1">'All expressed genes'!E301</f>
        <v>#DIV/0!</v>
      </c>
      <c r="M305" s="57" t="e">
        <f ca="1">'All expressed genes'!F301</f>
        <v>#DIV/0!</v>
      </c>
    </row>
    <row r="306" spans="10:13" x14ac:dyDescent="0.2">
      <c r="J306" s="68" t="s">
        <v>348</v>
      </c>
      <c r="K306" s="68" t="str">
        <f>'All expressed genes'!A302</f>
        <v>MACROD2-AS1-3</v>
      </c>
      <c r="L306" s="57" t="e">
        <f ca="1">'All expressed genes'!E302</f>
        <v>#DIV/0!</v>
      </c>
      <c r="M306" s="57" t="e">
        <f ca="1">'All expressed genes'!F302</f>
        <v>#DIV/0!</v>
      </c>
    </row>
    <row r="307" spans="10:13" x14ac:dyDescent="0.2">
      <c r="J307" s="68" t="s">
        <v>349</v>
      </c>
      <c r="K307" s="68" t="str">
        <f>'All expressed genes'!A303</f>
        <v>NAMA-1</v>
      </c>
      <c r="L307" s="57" t="e">
        <f ca="1">'All expressed genes'!E303</f>
        <v>#DIV/0!</v>
      </c>
      <c r="M307" s="57" t="e">
        <f ca="1">'All expressed genes'!F303</f>
        <v>#DIV/0!</v>
      </c>
    </row>
    <row r="308" spans="10:13" x14ac:dyDescent="0.2">
      <c r="J308" s="68" t="s">
        <v>350</v>
      </c>
      <c r="K308" s="68" t="str">
        <f>'All expressed genes'!A304</f>
        <v>NAMA-2</v>
      </c>
      <c r="L308" s="57" t="e">
        <f ca="1">'All expressed genes'!E304</f>
        <v>#DIV/0!</v>
      </c>
      <c r="M308" s="57" t="e">
        <f ca="1">'All expressed genes'!F304</f>
        <v>#DIV/0!</v>
      </c>
    </row>
    <row r="309" spans="10:13" x14ac:dyDescent="0.2">
      <c r="J309" s="68" t="s">
        <v>351</v>
      </c>
      <c r="K309" s="68" t="str">
        <f>'All expressed genes'!A305</f>
        <v>MEG3-1</v>
      </c>
      <c r="L309" s="57" t="e">
        <f ca="1">'All expressed genes'!E305</f>
        <v>#DIV/0!</v>
      </c>
      <c r="M309" s="57" t="e">
        <f ca="1">'All expressed genes'!F305</f>
        <v>#DIV/0!</v>
      </c>
    </row>
    <row r="310" spans="10:13" x14ac:dyDescent="0.2">
      <c r="J310" s="68" t="s">
        <v>352</v>
      </c>
      <c r="K310" s="68" t="str">
        <f>'All expressed genes'!A306</f>
        <v>MEG3-2</v>
      </c>
      <c r="L310" s="57" t="e">
        <f ca="1">'All expressed genes'!E306</f>
        <v>#DIV/0!</v>
      </c>
      <c r="M310" s="57" t="e">
        <f ca="1">'All expressed genes'!F306</f>
        <v>#DIV/0!</v>
      </c>
    </row>
    <row r="311" spans="10:13" x14ac:dyDescent="0.2">
      <c r="J311" s="68" t="s">
        <v>353</v>
      </c>
      <c r="K311" s="68" t="str">
        <f>'All expressed genes'!A307</f>
        <v>MIAT</v>
      </c>
      <c r="L311" s="57" t="e">
        <f ca="1">'All expressed genes'!E307</f>
        <v>#DIV/0!</v>
      </c>
      <c r="M311" s="57" t="e">
        <f ca="1">'All expressed genes'!F307</f>
        <v>#DIV/0!</v>
      </c>
    </row>
    <row r="312" spans="10:13" x14ac:dyDescent="0.2">
      <c r="J312" s="68" t="s">
        <v>354</v>
      </c>
      <c r="K312" s="68" t="str">
        <f>'All expressed genes'!A308</f>
        <v>MIR17HG</v>
      </c>
      <c r="L312" s="57" t="e">
        <f ca="1">'All expressed genes'!E308</f>
        <v>#DIV/0!</v>
      </c>
      <c r="M312" s="57" t="e">
        <f ca="1">'All expressed genes'!F308</f>
        <v>#DIV/0!</v>
      </c>
    </row>
    <row r="313" spans="10:13" x14ac:dyDescent="0.2">
      <c r="J313" s="68" t="s">
        <v>355</v>
      </c>
      <c r="K313" s="68" t="str">
        <f>'All expressed genes'!A309</f>
        <v>MYCNOS-1</v>
      </c>
      <c r="L313" s="57" t="e">
        <f ca="1">'All expressed genes'!E309</f>
        <v>#DIV/0!</v>
      </c>
      <c r="M313" s="57" t="e">
        <f ca="1">'All expressed genes'!F309</f>
        <v>#DIV/0!</v>
      </c>
    </row>
    <row r="314" spans="10:13" x14ac:dyDescent="0.2">
      <c r="J314" s="68" t="s">
        <v>356</v>
      </c>
      <c r="K314" s="68" t="str">
        <f>'All expressed genes'!A310</f>
        <v>MYCNOS-2</v>
      </c>
      <c r="L314" s="57" t="e">
        <f ca="1">'All expressed genes'!E310</f>
        <v>#DIV/0!</v>
      </c>
      <c r="M314" s="57" t="e">
        <f ca="1">'All expressed genes'!F310</f>
        <v>#DIV/0!</v>
      </c>
    </row>
    <row r="315" spans="10:13" x14ac:dyDescent="0.2">
      <c r="J315" s="68" t="s">
        <v>357</v>
      </c>
      <c r="K315" s="68" t="str">
        <f>'All expressed genes'!A311</f>
        <v>NEAT1-1</v>
      </c>
      <c r="L315" s="57" t="e">
        <f ca="1">'All expressed genes'!E311</f>
        <v>#DIV/0!</v>
      </c>
      <c r="M315" s="57" t="e">
        <f ca="1">'All expressed genes'!F311</f>
        <v>#DIV/0!</v>
      </c>
    </row>
    <row r="316" spans="10:13" x14ac:dyDescent="0.2">
      <c r="J316" s="68" t="s">
        <v>358</v>
      </c>
      <c r="K316" s="68" t="str">
        <f>'All expressed genes'!A312</f>
        <v>NEAT1-2</v>
      </c>
      <c r="L316" s="57" t="e">
        <f ca="1">'All expressed genes'!E312</f>
        <v>#DIV/0!</v>
      </c>
      <c r="M316" s="57" t="e">
        <f ca="1">'All expressed genes'!F312</f>
        <v>#DIV/0!</v>
      </c>
    </row>
    <row r="317" spans="10:13" x14ac:dyDescent="0.2">
      <c r="J317" s="68" t="s">
        <v>359</v>
      </c>
      <c r="K317" s="68" t="str">
        <f>'All expressed genes'!A313</f>
        <v>PAX8-AS1-1</v>
      </c>
      <c r="L317" s="57" t="e">
        <f ca="1">'All expressed genes'!E313</f>
        <v>#DIV/0!</v>
      </c>
      <c r="M317" s="57" t="e">
        <f ca="1">'All expressed genes'!F313</f>
        <v>#DIV/0!</v>
      </c>
    </row>
    <row r="318" spans="10:13" x14ac:dyDescent="0.2">
      <c r="J318" s="68" t="s">
        <v>360</v>
      </c>
      <c r="K318" s="68" t="str">
        <f>'All expressed genes'!A314</f>
        <v>PAX8-AS1-2</v>
      </c>
      <c r="L318" s="57" t="e">
        <f ca="1">'All expressed genes'!E314</f>
        <v>#DIV/0!</v>
      </c>
      <c r="M318" s="57" t="e">
        <f ca="1">'All expressed genes'!F314</f>
        <v>#DIV/0!</v>
      </c>
    </row>
    <row r="319" spans="10:13" x14ac:dyDescent="0.2">
      <c r="J319" s="68" t="s">
        <v>361</v>
      </c>
      <c r="K319" s="68" t="str">
        <f>'All expressed genes'!A315</f>
        <v>PCA3-1</v>
      </c>
      <c r="L319" s="57" t="e">
        <f ca="1">'All expressed genes'!E315</f>
        <v>#DIV/0!</v>
      </c>
      <c r="M319" s="57" t="e">
        <f ca="1">'All expressed genes'!F315</f>
        <v>#DIV/0!</v>
      </c>
    </row>
    <row r="320" spans="10:13" x14ac:dyDescent="0.2">
      <c r="J320" s="68" t="s">
        <v>362</v>
      </c>
      <c r="K320" s="68" t="str">
        <f>'All expressed genes'!A316</f>
        <v>PCA3-2</v>
      </c>
      <c r="L320" s="57" t="e">
        <f ca="1">'All expressed genes'!E316</f>
        <v>#DIV/0!</v>
      </c>
      <c r="M320" s="57" t="e">
        <f ca="1">'All expressed genes'!F316</f>
        <v>#DIV/0!</v>
      </c>
    </row>
    <row r="321" spans="10:13" x14ac:dyDescent="0.2">
      <c r="J321" s="68" t="s">
        <v>363</v>
      </c>
      <c r="K321" s="68" t="str">
        <f>'All expressed genes'!A317</f>
        <v>PCAT29-1</v>
      </c>
      <c r="L321" s="57" t="e">
        <f ca="1">'All expressed genes'!E317</f>
        <v>#DIV/0!</v>
      </c>
      <c r="M321" s="57" t="e">
        <f ca="1">'All expressed genes'!F317</f>
        <v>#DIV/0!</v>
      </c>
    </row>
    <row r="322" spans="10:13" x14ac:dyDescent="0.2">
      <c r="J322" s="68" t="s">
        <v>364</v>
      </c>
      <c r="K322" s="68" t="str">
        <f>'All expressed genes'!A318</f>
        <v>PCAT29-2</v>
      </c>
      <c r="L322" s="57" t="e">
        <f ca="1">'All expressed genes'!E318</f>
        <v>#DIV/0!</v>
      </c>
      <c r="M322" s="57" t="e">
        <f ca="1">'All expressed genes'!F318</f>
        <v>#DIV/0!</v>
      </c>
    </row>
    <row r="323" spans="10:13" x14ac:dyDescent="0.2">
      <c r="J323" s="68" t="s">
        <v>365</v>
      </c>
      <c r="K323" s="68" t="str">
        <f>'All expressed genes'!A319</f>
        <v>PCAT6-1</v>
      </c>
      <c r="L323" s="57" t="e">
        <f ca="1">'All expressed genes'!E319</f>
        <v>#DIV/0!</v>
      </c>
      <c r="M323" s="57" t="e">
        <f ca="1">'All expressed genes'!F319</f>
        <v>#DIV/0!</v>
      </c>
    </row>
    <row r="324" spans="10:13" x14ac:dyDescent="0.2">
      <c r="J324" s="68" t="s">
        <v>366</v>
      </c>
      <c r="K324" s="68" t="str">
        <f>'All expressed genes'!A320</f>
        <v>PCAT6-2</v>
      </c>
      <c r="L324" s="57" t="e">
        <f ca="1">'All expressed genes'!E320</f>
        <v>#DIV/0!</v>
      </c>
      <c r="M324" s="57" t="e">
        <f ca="1">'All expressed genes'!F320</f>
        <v>#DIV/0!</v>
      </c>
    </row>
    <row r="325" spans="10:13" x14ac:dyDescent="0.2">
      <c r="J325" s="68" t="s">
        <v>367</v>
      </c>
      <c r="K325" s="68" t="str">
        <f>'All expressed genes'!A321</f>
        <v>PGM5-AS1</v>
      </c>
      <c r="L325" s="57" t="e">
        <f ca="1">'All expressed genes'!E321</f>
        <v>#DIV/0!</v>
      </c>
      <c r="M325" s="57" t="e">
        <f ca="1">'All expressed genes'!F321</f>
        <v>#DIV/0!</v>
      </c>
    </row>
    <row r="326" spans="10:13" x14ac:dyDescent="0.2">
      <c r="J326" s="68" t="s">
        <v>368</v>
      </c>
      <c r="K326" s="68" t="str">
        <f>'All expressed genes'!A322</f>
        <v>SCHLAP1</v>
      </c>
      <c r="L326" s="57" t="e">
        <f ca="1">'All expressed genes'!E322</f>
        <v>#DIV/0!</v>
      </c>
      <c r="M326" s="57" t="e">
        <f ca="1">'All expressed genes'!F322</f>
        <v>#DIV/0!</v>
      </c>
    </row>
    <row r="327" spans="10:13" x14ac:dyDescent="0.2">
      <c r="J327" s="68" t="s">
        <v>369</v>
      </c>
      <c r="K327" s="68" t="str">
        <f>'All expressed genes'!A323</f>
        <v>SNHG16</v>
      </c>
      <c r="L327" s="57" t="e">
        <f ca="1">'All expressed genes'!E323</f>
        <v>#DIV/0!</v>
      </c>
      <c r="M327" s="57" t="e">
        <f ca="1">'All expressed genes'!F323</f>
        <v>#DIV/0!</v>
      </c>
    </row>
    <row r="328" spans="10:13" x14ac:dyDescent="0.2">
      <c r="J328" s="68" t="s">
        <v>370</v>
      </c>
      <c r="K328" s="68" t="str">
        <f>'All expressed genes'!A324</f>
        <v>SNHG3</v>
      </c>
      <c r="L328" s="57" t="e">
        <f ca="1">'All expressed genes'!E324</f>
        <v>#DIV/0!</v>
      </c>
      <c r="M328" s="57" t="e">
        <f ca="1">'All expressed genes'!F324</f>
        <v>#DIV/0!</v>
      </c>
    </row>
    <row r="329" spans="10:13" x14ac:dyDescent="0.2">
      <c r="J329" s="68" t="s">
        <v>371</v>
      </c>
      <c r="K329" s="68" t="str">
        <f>'All expressed genes'!A325</f>
        <v>SOX2OT</v>
      </c>
      <c r="L329" s="57" t="e">
        <f ca="1">'All expressed genes'!E325</f>
        <v>#DIV/0!</v>
      </c>
      <c r="M329" s="57" t="e">
        <f ca="1">'All expressed genes'!F325</f>
        <v>#DIV/0!</v>
      </c>
    </row>
    <row r="330" spans="10:13" x14ac:dyDescent="0.2">
      <c r="J330" s="68" t="s">
        <v>372</v>
      </c>
      <c r="K330" s="68" t="str">
        <f>'All expressed genes'!A326</f>
        <v>ST7-AS2-1</v>
      </c>
      <c r="L330" s="57" t="e">
        <f ca="1">'All expressed genes'!E326</f>
        <v>#DIV/0!</v>
      </c>
      <c r="M330" s="57" t="e">
        <f ca="1">'All expressed genes'!F326</f>
        <v>#DIV/0!</v>
      </c>
    </row>
    <row r="331" spans="10:13" x14ac:dyDescent="0.2">
      <c r="J331" s="68" t="s">
        <v>373</v>
      </c>
      <c r="K331" s="68" t="str">
        <f>'All expressed genes'!A327</f>
        <v>ST7-AS2-2</v>
      </c>
      <c r="L331" s="57" t="e">
        <f ca="1">'All expressed genes'!E327</f>
        <v>#DIV/0!</v>
      </c>
      <c r="M331" s="57" t="e">
        <f ca="1">'All expressed genes'!F327</f>
        <v>#DIV/0!</v>
      </c>
    </row>
    <row r="332" spans="10:13" x14ac:dyDescent="0.2">
      <c r="J332" s="68" t="s">
        <v>374</v>
      </c>
      <c r="K332" s="68" t="str">
        <f>'All expressed genes'!A328</f>
        <v>TMEM161B-AS1-1</v>
      </c>
      <c r="L332" s="57" t="e">
        <f ca="1">'All expressed genes'!E328</f>
        <v>#DIV/0!</v>
      </c>
      <c r="M332" s="57" t="e">
        <f ca="1">'All expressed genes'!F328</f>
        <v>#DIV/0!</v>
      </c>
    </row>
    <row r="333" spans="10:13" x14ac:dyDescent="0.2">
      <c r="J333" s="68" t="s">
        <v>375</v>
      </c>
      <c r="K333" s="68" t="str">
        <f>'All expressed genes'!A329</f>
        <v>TMEM161B-AS1-2</v>
      </c>
      <c r="L333" s="57" t="e">
        <f ca="1">'All expressed genes'!E329</f>
        <v>#DIV/0!</v>
      </c>
      <c r="M333" s="57" t="e">
        <f ca="1">'All expressed genes'!F329</f>
        <v>#DIV/0!</v>
      </c>
    </row>
    <row r="334" spans="10:13" x14ac:dyDescent="0.2">
      <c r="J334" s="68" t="s">
        <v>376</v>
      </c>
      <c r="K334" s="68" t="str">
        <f>'All expressed genes'!A330</f>
        <v>TRAF3IP2-AS1</v>
      </c>
      <c r="L334" s="57" t="e">
        <f ca="1">'All expressed genes'!E330</f>
        <v>#DIV/0!</v>
      </c>
      <c r="M334" s="57" t="e">
        <f ca="1">'All expressed genes'!F330</f>
        <v>#DIV/0!</v>
      </c>
    </row>
    <row r="335" spans="10:13" x14ac:dyDescent="0.2">
      <c r="J335" s="68" t="s">
        <v>377</v>
      </c>
      <c r="K335" s="68" t="str">
        <f>'All expressed genes'!A331</f>
        <v>TRIM52-AS1-1</v>
      </c>
      <c r="L335" s="57" t="e">
        <f ca="1">'All expressed genes'!E331</f>
        <v>#DIV/0!</v>
      </c>
      <c r="M335" s="57" t="e">
        <f ca="1">'All expressed genes'!F331</f>
        <v>#DIV/0!</v>
      </c>
    </row>
    <row r="336" spans="10:13" x14ac:dyDescent="0.2">
      <c r="J336" s="68" t="s">
        <v>378</v>
      </c>
      <c r="K336" s="68" t="str">
        <f>'All expressed genes'!A332</f>
        <v>TRIM52-AS1-2</v>
      </c>
      <c r="L336" s="57" t="e">
        <f ca="1">'All expressed genes'!E332</f>
        <v>#DIV/0!</v>
      </c>
      <c r="M336" s="57" t="e">
        <f ca="1">'All expressed genes'!F332</f>
        <v>#DIV/0!</v>
      </c>
    </row>
    <row r="337" spans="10:13" x14ac:dyDescent="0.2">
      <c r="J337" s="68" t="s">
        <v>379</v>
      </c>
      <c r="K337" s="68" t="str">
        <f>'All expressed genes'!A333</f>
        <v>TUG1-1</v>
      </c>
      <c r="L337" s="57" t="e">
        <f ca="1">'All expressed genes'!E333</f>
        <v>#DIV/0!</v>
      </c>
      <c r="M337" s="57" t="e">
        <f ca="1">'All expressed genes'!F333</f>
        <v>#DIV/0!</v>
      </c>
    </row>
    <row r="338" spans="10:13" x14ac:dyDescent="0.2">
      <c r="J338" s="68" t="s">
        <v>380</v>
      </c>
      <c r="K338" s="68" t="str">
        <f>'All expressed genes'!A334</f>
        <v>TUG1-2</v>
      </c>
      <c r="L338" s="57" t="e">
        <f ca="1">'All expressed genes'!E334</f>
        <v>#DIV/0!</v>
      </c>
      <c r="M338" s="57" t="e">
        <f ca="1">'All expressed genes'!F334</f>
        <v>#DIV/0!</v>
      </c>
    </row>
    <row r="339" spans="10:13" x14ac:dyDescent="0.2">
      <c r="J339" s="68" t="s">
        <v>381</v>
      </c>
      <c r="K339" s="68" t="str">
        <f>'All expressed genes'!A335</f>
        <v>TUNA-1</v>
      </c>
      <c r="L339" s="57" t="e">
        <f ca="1">'All expressed genes'!E335</f>
        <v>#DIV/0!</v>
      </c>
      <c r="M339" s="57" t="e">
        <f ca="1">'All expressed genes'!F335</f>
        <v>#DIV/0!</v>
      </c>
    </row>
    <row r="340" spans="10:13" x14ac:dyDescent="0.2">
      <c r="J340" s="68" t="s">
        <v>382</v>
      </c>
      <c r="K340" s="68" t="str">
        <f>'All expressed genes'!A336</f>
        <v>TUNA-2</v>
      </c>
      <c r="L340" s="57" t="e">
        <f ca="1">'All expressed genes'!E336</f>
        <v>#DIV/0!</v>
      </c>
      <c r="M340" s="57" t="e">
        <f ca="1">'All expressed genes'!F336</f>
        <v>#DIV/0!</v>
      </c>
    </row>
    <row r="341" spans="10:13" x14ac:dyDescent="0.2">
      <c r="J341" s="68" t="s">
        <v>383</v>
      </c>
      <c r="K341" s="68" t="str">
        <f>'All expressed genes'!A337</f>
        <v>WT1-AS-1</v>
      </c>
      <c r="L341" s="57" t="e">
        <f ca="1">'All expressed genes'!E337</f>
        <v>#DIV/0!</v>
      </c>
      <c r="M341" s="57" t="e">
        <f ca="1">'All expressed genes'!F337</f>
        <v>#DIV/0!</v>
      </c>
    </row>
    <row r="342" spans="10:13" x14ac:dyDescent="0.2">
      <c r="J342" s="68" t="s">
        <v>384</v>
      </c>
      <c r="K342" s="68" t="str">
        <f>'All expressed genes'!A338</f>
        <v>WT1-AS-2</v>
      </c>
      <c r="L342" s="57" t="e">
        <f ca="1">'All expressed genes'!E338</f>
        <v>#DIV/0!</v>
      </c>
      <c r="M342" s="57" t="e">
        <f ca="1">'All expressed genes'!F338</f>
        <v>#DIV/0!</v>
      </c>
    </row>
    <row r="343" spans="10:13" x14ac:dyDescent="0.2">
      <c r="J343" s="68" t="s">
        <v>385</v>
      </c>
      <c r="K343" s="68" t="str">
        <f>'All expressed genes'!A339</f>
        <v>WT1-AS-3</v>
      </c>
      <c r="L343" s="57" t="e">
        <f ca="1">'All expressed genes'!E339</f>
        <v>#DIV/0!</v>
      </c>
      <c r="M343" s="57" t="e">
        <f ca="1">'All expressed genes'!F339</f>
        <v>#DIV/0!</v>
      </c>
    </row>
    <row r="344" spans="10:13" x14ac:dyDescent="0.2">
      <c r="J344" s="68" t="s">
        <v>386</v>
      </c>
      <c r="K344" s="68" t="str">
        <f>'All expressed genes'!A340</f>
        <v>ZFAS1</v>
      </c>
      <c r="L344" s="57" t="e">
        <f ca="1">'All expressed genes'!E340</f>
        <v>#DIV/0!</v>
      </c>
      <c r="M344" s="57" t="e">
        <f ca="1">'All expressed genes'!F340</f>
        <v>#DIV/0!</v>
      </c>
    </row>
    <row r="345" spans="10:13" x14ac:dyDescent="0.2">
      <c r="J345" s="68" t="s">
        <v>387</v>
      </c>
      <c r="K345" s="68" t="str">
        <f>'All expressed genes'!A341</f>
        <v>ZNF582-AS1-1</v>
      </c>
      <c r="L345" s="57" t="e">
        <f ca="1">'All expressed genes'!E341</f>
        <v>#DIV/0!</v>
      </c>
      <c r="M345" s="57" t="e">
        <f ca="1">'All expressed genes'!F341</f>
        <v>#DIV/0!</v>
      </c>
    </row>
    <row r="346" spans="10:13" x14ac:dyDescent="0.2">
      <c r="J346" s="68" t="s">
        <v>388</v>
      </c>
      <c r="K346" s="68" t="str">
        <f>'All expressed genes'!A342</f>
        <v>ZNF582-AS1-2</v>
      </c>
      <c r="L346" s="57" t="e">
        <f ca="1">'All expressed genes'!E342</f>
        <v>#DIV/0!</v>
      </c>
      <c r="M346" s="57" t="e">
        <f ca="1">'All expressed genes'!F342</f>
        <v>#DIV/0!</v>
      </c>
    </row>
    <row r="347" spans="10:13" x14ac:dyDescent="0.2">
      <c r="J347" s="68" t="s">
        <v>389</v>
      </c>
      <c r="K347" s="68" t="str">
        <f>'All expressed genes'!A343</f>
        <v>ZNF582-AS1-3</v>
      </c>
      <c r="L347" s="57" t="e">
        <f ca="1">'All expressed genes'!E343</f>
        <v>#DIV/0!</v>
      </c>
      <c r="M347" s="57" t="e">
        <f ca="1">'All expressed genes'!F343</f>
        <v>#DIV/0!</v>
      </c>
    </row>
    <row r="348" spans="10:13" x14ac:dyDescent="0.2">
      <c r="J348" s="68" t="s">
        <v>390</v>
      </c>
      <c r="K348" s="68" t="str">
        <f>'All expressed genes'!A344</f>
        <v>PTCSC1</v>
      </c>
      <c r="L348" s="57" t="e">
        <f ca="1">'All expressed genes'!E344</f>
        <v>#DIV/0!</v>
      </c>
      <c r="M348" s="57" t="e">
        <f ca="1">'All expressed genes'!F344</f>
        <v>#DIV/0!</v>
      </c>
    </row>
    <row r="349" spans="10:13" x14ac:dyDescent="0.2">
      <c r="J349" s="68" t="s">
        <v>391</v>
      </c>
      <c r="K349" s="68" t="str">
        <f>'All expressed genes'!A345</f>
        <v>AK095147</v>
      </c>
      <c r="L349" s="57" t="e">
        <f ca="1">'All expressed genes'!E345</f>
        <v>#DIV/0!</v>
      </c>
      <c r="M349" s="57" t="e">
        <f ca="1">'All expressed genes'!F345</f>
        <v>#DIV/0!</v>
      </c>
    </row>
    <row r="350" spans="10:13" x14ac:dyDescent="0.2">
      <c r="J350" s="68" t="s">
        <v>392</v>
      </c>
      <c r="K350" s="68" t="str">
        <f>'All expressed genes'!A346</f>
        <v>CCND1 associated ncRNAs</v>
      </c>
      <c r="L350" s="57" t="e">
        <f ca="1">'All expressed genes'!E346</f>
        <v>#DIV/0!</v>
      </c>
      <c r="M350" s="57" t="e">
        <f ca="1">'All expressed genes'!F346</f>
        <v>#DIV/0!</v>
      </c>
    </row>
    <row r="351" spans="10:13" x14ac:dyDescent="0.2">
      <c r="J351" s="68" t="s">
        <v>393</v>
      </c>
      <c r="K351" s="68" t="str">
        <f>'All expressed genes'!A347</f>
        <v>CYP4A22-AS1</v>
      </c>
      <c r="L351" s="57" t="e">
        <f ca="1">'All expressed genes'!E347</f>
        <v>#DIV/0!</v>
      </c>
      <c r="M351" s="57" t="e">
        <f ca="1">'All expressed genes'!F347</f>
        <v>#DIV/0!</v>
      </c>
    </row>
    <row r="352" spans="10:13" x14ac:dyDescent="0.2">
      <c r="J352" s="68" t="s">
        <v>394</v>
      </c>
      <c r="K352" s="68" t="str">
        <f>'All expressed genes'!A348</f>
        <v>RMEL3</v>
      </c>
      <c r="L352" s="57" t="e">
        <f ca="1">'All expressed genes'!E348</f>
        <v>#DIV/0!</v>
      </c>
      <c r="M352" s="57" t="e">
        <f ca="1">'All expressed genes'!F348</f>
        <v>#DIV/0!</v>
      </c>
    </row>
    <row r="353" spans="10:13" x14ac:dyDescent="0.2">
      <c r="J353" s="68" t="s">
        <v>395</v>
      </c>
      <c r="K353" s="68" t="str">
        <f>'All expressed genes'!A349</f>
        <v>Novlnc44</v>
      </c>
      <c r="L353" s="57" t="e">
        <f ca="1">'All expressed genes'!E349</f>
        <v>#DIV/0!</v>
      </c>
      <c r="M353" s="57" t="e">
        <f ca="1">'All expressed genes'!F349</f>
        <v>#DIV/0!</v>
      </c>
    </row>
    <row r="354" spans="10:13" x14ac:dyDescent="0.2">
      <c r="J354" s="68" t="s">
        <v>396</v>
      </c>
      <c r="K354" s="68" t="str">
        <f>'All expressed genes'!A350</f>
        <v>LncMyoD</v>
      </c>
      <c r="L354" s="57" t="e">
        <f ca="1">'All expressed genes'!E350</f>
        <v>#DIV/0!</v>
      </c>
      <c r="M354" s="57" t="e">
        <f ca="1">'All expressed genes'!F350</f>
        <v>#DIV/0!</v>
      </c>
    </row>
    <row r="355" spans="10:13" x14ac:dyDescent="0.2">
      <c r="J355" s="68" t="s">
        <v>397</v>
      </c>
      <c r="K355" s="68" t="str">
        <f>'All expressed genes'!A351</f>
        <v>L1PA16</v>
      </c>
      <c r="L355" s="57" t="e">
        <f ca="1">'All expressed genes'!E351</f>
        <v>#DIV/0!</v>
      </c>
      <c r="M355" s="57" t="e">
        <f ca="1">'All expressed genes'!F351</f>
        <v>#DIV/0!</v>
      </c>
    </row>
    <row r="356" spans="10:13" x14ac:dyDescent="0.2">
      <c r="J356" s="68" t="s">
        <v>398</v>
      </c>
      <c r="K356" s="68" t="str">
        <f>'All expressed genes'!A352</f>
        <v>MER11C</v>
      </c>
      <c r="L356" s="57" t="e">
        <f ca="1">'All expressed genes'!E352</f>
        <v>#DIV/0!</v>
      </c>
      <c r="M356" s="57" t="e">
        <f ca="1">'All expressed genes'!F352</f>
        <v>#DIV/0!</v>
      </c>
    </row>
    <row r="357" spans="10:13" x14ac:dyDescent="0.2">
      <c r="J357" s="68" t="s">
        <v>399</v>
      </c>
      <c r="K357" s="68" t="str">
        <f>'All expressed genes'!A353</f>
        <v>TERC</v>
      </c>
      <c r="L357" s="57" t="e">
        <f ca="1">'All expressed genes'!E353</f>
        <v>#DIV/0!</v>
      </c>
      <c r="M357" s="57" t="e">
        <f ca="1">'All expressed genes'!F353</f>
        <v>#DIV/0!</v>
      </c>
    </row>
    <row r="358" spans="10:13" x14ac:dyDescent="0.2">
      <c r="J358" s="68" t="s">
        <v>400</v>
      </c>
      <c r="K358" s="68" t="str">
        <f>'All expressed genes'!A354</f>
        <v>TSIX</v>
      </c>
      <c r="L358" s="57" t="e">
        <f ca="1">'All expressed genes'!E354</f>
        <v>#DIV/0!</v>
      </c>
      <c r="M358" s="57" t="e">
        <f ca="1">'All expressed genes'!F354</f>
        <v>#DIV/0!</v>
      </c>
    </row>
    <row r="359" spans="10:13" x14ac:dyDescent="0.2">
      <c r="J359" s="68" t="s">
        <v>401</v>
      </c>
      <c r="K359" s="68" t="str">
        <f>'All expressed genes'!A355</f>
        <v xml:space="preserve">TUSC7 </v>
      </c>
      <c r="L359" s="57" t="e">
        <f ca="1">'All expressed genes'!E355</f>
        <v>#DIV/0!</v>
      </c>
      <c r="M359" s="57" t="e">
        <f ca="1">'All expressed genes'!F355</f>
        <v>#DIV/0!</v>
      </c>
    </row>
    <row r="360" spans="10:13" x14ac:dyDescent="0.2">
      <c r="J360" s="68" t="s">
        <v>402</v>
      </c>
      <c r="K360" s="68" t="str">
        <f>'All expressed genes'!A356</f>
        <v>LINC00599</v>
      </c>
      <c r="L360" s="57" t="e">
        <f ca="1">'All expressed genes'!E356</f>
        <v>#DIV/0!</v>
      </c>
      <c r="M360" s="57" t="e">
        <f ca="1">'All expressed genes'!F356</f>
        <v>#DIV/0!</v>
      </c>
    </row>
    <row r="361" spans="10:13" x14ac:dyDescent="0.2">
      <c r="J361" s="68" t="s">
        <v>403</v>
      </c>
      <c r="K361" s="68" t="str">
        <f>'All expressed genes'!A357</f>
        <v>PSORS1C3</v>
      </c>
      <c r="L361" s="57" t="e">
        <f ca="1">'All expressed genes'!E357</f>
        <v>#DIV/0!</v>
      </c>
      <c r="M361" s="57" t="e">
        <f ca="1">'All expressed genes'!F357</f>
        <v>#DIV/0!</v>
      </c>
    </row>
    <row r="362" spans="10:13" x14ac:dyDescent="0.2">
      <c r="J362" s="68" t="s">
        <v>404</v>
      </c>
      <c r="K362" s="68" t="str">
        <f>'All expressed genes'!A358</f>
        <v>AP5M1</v>
      </c>
      <c r="L362" s="57" t="e">
        <f ca="1">'All expressed genes'!E358</f>
        <v>#DIV/0!</v>
      </c>
      <c r="M362" s="57" t="e">
        <f ca="1">'All expressed genes'!F358</f>
        <v>#DIV/0!</v>
      </c>
    </row>
    <row r="363" spans="10:13" x14ac:dyDescent="0.2">
      <c r="J363" s="68" t="s">
        <v>405</v>
      </c>
      <c r="K363" s="68" t="str">
        <f>'All expressed genes'!A359</f>
        <v>ESRG</v>
      </c>
      <c r="L363" s="57" t="e">
        <f ca="1">'All expressed genes'!E359</f>
        <v>#DIV/0!</v>
      </c>
      <c r="M363" s="57" t="e">
        <f ca="1">'All expressed genes'!F359</f>
        <v>#DIV/0!</v>
      </c>
    </row>
    <row r="364" spans="10:13" x14ac:dyDescent="0.2">
      <c r="J364" s="68" t="s">
        <v>406</v>
      </c>
      <c r="K364" s="68" t="str">
        <f>'All expressed genes'!A360</f>
        <v xml:space="preserve">Linc-DC </v>
      </c>
      <c r="L364" s="57" t="e">
        <f ca="1">'All expressed genes'!E360</f>
        <v>#DIV/0!</v>
      </c>
      <c r="M364" s="57" t="e">
        <f ca="1">'All expressed genes'!F360</f>
        <v>#DIV/0!</v>
      </c>
    </row>
    <row r="365" spans="10:13" x14ac:dyDescent="0.2">
      <c r="J365" s="68" t="s">
        <v>407</v>
      </c>
      <c r="K365" s="68" t="str">
        <f>'All expressed genes'!A361</f>
        <v>Linc00963</v>
      </c>
      <c r="L365" s="57" t="e">
        <f ca="1">'All expressed genes'!E361</f>
        <v>#DIV/0!</v>
      </c>
      <c r="M365" s="57" t="e">
        <f ca="1">'All expressed genes'!F361</f>
        <v>#DIV/0!</v>
      </c>
    </row>
    <row r="366" spans="10:13" x14ac:dyDescent="0.2">
      <c r="J366" s="68" t="s">
        <v>408</v>
      </c>
      <c r="K366" s="68" t="str">
        <f>'All expressed genes'!A362</f>
        <v>NRON</v>
      </c>
      <c r="L366" s="57" t="e">
        <f ca="1">'All expressed genes'!E362</f>
        <v>#DIV/0!</v>
      </c>
      <c r="M366" s="57" t="e">
        <f ca="1">'All expressed genes'!F362</f>
        <v>#DIV/0!</v>
      </c>
    </row>
    <row r="367" spans="10:13" x14ac:dyDescent="0.2">
      <c r="J367" s="68" t="s">
        <v>409</v>
      </c>
      <c r="K367" s="68" t="str">
        <f>'All expressed genes'!A363</f>
        <v>LUST</v>
      </c>
      <c r="L367" s="57" t="e">
        <f ca="1">'All expressed genes'!E363</f>
        <v>#DIV/0!</v>
      </c>
      <c r="M367" s="57" t="e">
        <f ca="1">'All expressed genes'!F363</f>
        <v>#DIV/0!</v>
      </c>
    </row>
    <row r="368" spans="10:13" x14ac:dyDescent="0.2">
      <c r="J368" s="68" t="s">
        <v>410</v>
      </c>
      <c r="K368" s="68" t="str">
        <f>'All expressed genes'!A364</f>
        <v>PINK1-AS</v>
      </c>
      <c r="L368" s="57" t="e">
        <f ca="1">'All expressed genes'!E364</f>
        <v>#DIV/0!</v>
      </c>
      <c r="M368" s="57" t="e">
        <f ca="1">'All expressed genes'!F364</f>
        <v>#DIV/0!</v>
      </c>
    </row>
    <row r="369" spans="10:13" x14ac:dyDescent="0.2">
      <c r="J369" s="68" t="s">
        <v>411</v>
      </c>
      <c r="K369" s="68" t="str">
        <f>'All expressed genes'!A365</f>
        <v xml:space="preserve">LINC00853 </v>
      </c>
      <c r="L369" s="57" t="e">
        <f ca="1">'All expressed genes'!E365</f>
        <v>#DIV/0!</v>
      </c>
      <c r="M369" s="57" t="e">
        <f ca="1">'All expressed genes'!F365</f>
        <v>#DIV/0!</v>
      </c>
    </row>
    <row r="370" spans="10:13" x14ac:dyDescent="0.2">
      <c r="J370" s="68" t="s">
        <v>412</v>
      </c>
      <c r="K370" s="68" t="str">
        <f>'All expressed genes'!A366</f>
        <v>TRERNA1</v>
      </c>
      <c r="L370" s="57" t="e">
        <f ca="1">'All expressed genes'!E366</f>
        <v>#DIV/0!</v>
      </c>
      <c r="M370" s="57" t="e">
        <f ca="1">'All expressed genes'!F366</f>
        <v>#DIV/0!</v>
      </c>
    </row>
    <row r="371" spans="10:13" x14ac:dyDescent="0.2">
      <c r="J371" s="68" t="s">
        <v>413</v>
      </c>
      <c r="K371" s="68" t="str">
        <f>'All expressed genes'!A367</f>
        <v>LOC100129973</v>
      </c>
      <c r="L371" s="57" t="e">
        <f ca="1">'All expressed genes'!E367</f>
        <v>#DIV/0!</v>
      </c>
      <c r="M371" s="57" t="e">
        <f ca="1">'All expressed genes'!F367</f>
        <v>#DIV/0!</v>
      </c>
    </row>
    <row r="372" spans="10:13" x14ac:dyDescent="0.2">
      <c r="J372" s="68" t="s">
        <v>414</v>
      </c>
      <c r="K372" s="68" t="str">
        <f>'All expressed genes'!A368</f>
        <v>DBET</v>
      </c>
      <c r="L372" s="57" t="e">
        <f ca="1">'All expressed genes'!E368</f>
        <v>#DIV/0!</v>
      </c>
      <c r="M372" s="57" t="e">
        <f ca="1">'All expressed genes'!F368</f>
        <v>#DIV/0!</v>
      </c>
    </row>
    <row r="373" spans="10:13" x14ac:dyDescent="0.2">
      <c r="J373" s="68" t="s">
        <v>415</v>
      </c>
      <c r="K373" s="68" t="str">
        <f>'All expressed genes'!A369</f>
        <v>BIRC6-AS2</v>
      </c>
      <c r="L373" s="57" t="e">
        <f ca="1">'All expressed genes'!E369</f>
        <v>#DIV/0!</v>
      </c>
      <c r="M373" s="57" t="e">
        <f ca="1">'All expressed genes'!F369</f>
        <v>#DIV/0!</v>
      </c>
    </row>
    <row r="374" spans="10:13" x14ac:dyDescent="0.2">
      <c r="J374" s="68" t="s">
        <v>416</v>
      </c>
      <c r="K374" s="68" t="str">
        <f>'All expressed genes'!A370</f>
        <v>CCDC26</v>
      </c>
      <c r="L374" s="57" t="e">
        <f ca="1">'All expressed genes'!E370</f>
        <v>#DIV/0!</v>
      </c>
      <c r="M374" s="57" t="e">
        <f ca="1">'All expressed genes'!F370</f>
        <v>#DIV/0!</v>
      </c>
    </row>
    <row r="375" spans="10:13" x14ac:dyDescent="0.2">
      <c r="J375" s="68" t="s">
        <v>417</v>
      </c>
      <c r="K375" s="68" t="str">
        <f>'All expressed genes'!A371</f>
        <v>HCG22</v>
      </c>
      <c r="L375" s="57" t="e">
        <f ca="1">'All expressed genes'!E371</f>
        <v>#DIV/0!</v>
      </c>
      <c r="M375" s="57" t="e">
        <f ca="1">'All expressed genes'!F371</f>
        <v>#DIV/0!</v>
      </c>
    </row>
    <row r="376" spans="10:13" x14ac:dyDescent="0.2">
      <c r="J376" s="68" t="s">
        <v>418</v>
      </c>
      <c r="K376" s="68" t="str">
        <f>'All expressed genes'!A372</f>
        <v>LOC389332</v>
      </c>
      <c r="L376" s="57" t="e">
        <f ca="1">'All expressed genes'!E372</f>
        <v>#DIV/0!</v>
      </c>
      <c r="M376" s="57" t="e">
        <f ca="1">'All expressed genes'!F372</f>
        <v>#DIV/0!</v>
      </c>
    </row>
    <row r="377" spans="10:13" x14ac:dyDescent="0.2">
      <c r="J377" s="68" t="s">
        <v>419</v>
      </c>
      <c r="K377" s="68" t="str">
        <f>'All expressed genes'!A373</f>
        <v>JPX</v>
      </c>
      <c r="L377" s="57" t="e">
        <f ca="1">'All expressed genes'!E373</f>
        <v>#DIV/0!</v>
      </c>
      <c r="M377" s="57" t="e">
        <f ca="1">'All expressed genes'!F373</f>
        <v>#DIV/0!</v>
      </c>
    </row>
    <row r="378" spans="10:13" x14ac:dyDescent="0.2">
      <c r="J378" s="68" t="s">
        <v>420</v>
      </c>
      <c r="K378" s="68" t="str">
        <f>'All expressed genes'!A374</f>
        <v>HTT-AS</v>
      </c>
      <c r="L378" s="57" t="e">
        <f ca="1">'All expressed genes'!E374</f>
        <v>#DIV/0!</v>
      </c>
      <c r="M378" s="57" t="e">
        <f ca="1">'All expressed genes'!F374</f>
        <v>#DIV/0!</v>
      </c>
    </row>
    <row r="379" spans="10:13" x14ac:dyDescent="0.2"/>
    <row r="380" spans="10:13" x14ac:dyDescent="0.2"/>
    <row r="381" spans="10:13" x14ac:dyDescent="0.2"/>
    <row r="382" spans="10:13" x14ac:dyDescent="0.2"/>
    <row r="383" spans="10:13" x14ac:dyDescent="0.2"/>
    <row r="384" spans="10:13" x14ac:dyDescent="0.2"/>
    <row r="385" x14ac:dyDescent="0.2"/>
    <row r="386" x14ac:dyDescent="0.2"/>
    <row r="387" x14ac:dyDescent="0.2"/>
    <row r="388" x14ac:dyDescent="0.2"/>
    <row r="389" x14ac:dyDescent="0.2"/>
  </sheetData>
  <mergeCells count="9">
    <mergeCell ref="IS4:IV4"/>
    <mergeCell ref="IS5:IS6"/>
    <mergeCell ref="IT5:IT6"/>
    <mergeCell ref="IU5:IV5"/>
    <mergeCell ref="A2:H2"/>
    <mergeCell ref="L5:M5"/>
    <mergeCell ref="J4:M4"/>
    <mergeCell ref="K5:K6"/>
    <mergeCell ref="J5:J6"/>
  </mergeCells>
  <phoneticPr fontId="0" type="noConversion"/>
  <pageMargins left="0.74990626395218019" right="0.74990626395218019" top="0.99987495602585208" bottom="0.99987495602585208" header="0.49993747801292604" footer="0.49993747801292604"/>
  <pageSetup paperSize="9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87"/>
  <sheetViews>
    <sheetView zoomScale="80" zoomScaleNormal="80" workbookViewId="0">
      <selection activeCell="O8" sqref="O8"/>
    </sheetView>
  </sheetViews>
  <sheetFormatPr defaultColWidth="0" defaultRowHeight="13.5" zeroHeight="1" x14ac:dyDescent="0.2"/>
  <cols>
    <col min="1" max="9" width="8.5" style="1" customWidth="1"/>
    <col min="10" max="10" width="4.125" style="1" customWidth="1"/>
    <col min="11" max="11" width="7.625" style="1" customWidth="1"/>
    <col min="12" max="12" width="13.5" style="1" customWidth="1"/>
    <col min="13" max="14" width="7.625" style="1" customWidth="1"/>
    <col min="15" max="15" width="11.125" style="1" customWidth="1"/>
    <col min="16" max="16" width="9.375" customWidth="1"/>
    <col min="17" max="18" width="9.375" hidden="1"/>
    <col min="16384" max="16384" width="8" hidden="1"/>
  </cols>
  <sheetData>
    <row r="1" spans="1:15" ht="15" customHeight="1" x14ac:dyDescent="0.2">
      <c r="A1" s="256" t="s">
        <v>137</v>
      </c>
      <c r="B1" s="256"/>
      <c r="C1" s="256"/>
      <c r="D1" s="54">
        <v>2</v>
      </c>
      <c r="E1" s="55"/>
      <c r="F1" s="257" t="s">
        <v>138</v>
      </c>
      <c r="G1" s="257"/>
      <c r="H1" s="257"/>
      <c r="I1" s="56">
        <v>0.05</v>
      </c>
    </row>
    <row r="2" spans="1:15" ht="13.5" customHeight="1" x14ac:dyDescent="0.2">
      <c r="A2" s="255" t="s">
        <v>732</v>
      </c>
      <c r="B2" s="255"/>
      <c r="C2" s="255"/>
      <c r="D2" s="255"/>
      <c r="E2" s="255"/>
      <c r="F2" s="255"/>
      <c r="G2" s="255"/>
      <c r="H2" s="255"/>
      <c r="I2" s="255"/>
    </row>
    <row r="3" spans="1:15" ht="13.5" customHeight="1" x14ac:dyDescent="0.2">
      <c r="A3" s="258" t="s">
        <v>733</v>
      </c>
      <c r="B3" s="258"/>
      <c r="C3" s="258"/>
      <c r="D3" s="258"/>
      <c r="E3" s="258"/>
      <c r="F3" s="258"/>
      <c r="G3" s="258"/>
      <c r="H3" s="258"/>
      <c r="I3" s="258"/>
    </row>
    <row r="4" spans="1:15" ht="13.5" customHeight="1" x14ac:dyDescent="0.2">
      <c r="A4" s="259" t="s">
        <v>734</v>
      </c>
      <c r="B4" s="259"/>
      <c r="C4" s="259"/>
      <c r="D4" s="259"/>
      <c r="E4" s="259"/>
      <c r="F4" s="259"/>
      <c r="G4" s="259"/>
      <c r="H4" s="259"/>
      <c r="I4" s="259"/>
    </row>
    <row r="5" spans="1:15" ht="15" customHeight="1" x14ac:dyDescent="0.2">
      <c r="A5" s="255" t="s">
        <v>735</v>
      </c>
      <c r="B5" s="255"/>
      <c r="C5" s="255"/>
      <c r="D5" s="255"/>
      <c r="E5" s="255"/>
      <c r="F5" s="255"/>
      <c r="G5" s="255"/>
      <c r="H5" s="255"/>
      <c r="I5" s="255"/>
      <c r="K5" s="69"/>
      <c r="L5" s="69"/>
      <c r="M5" s="254" t="s">
        <v>139</v>
      </c>
      <c r="N5" s="254"/>
      <c r="O5" s="254"/>
    </row>
    <row r="6" spans="1:15" ht="15" customHeight="1" x14ac:dyDescent="0.25">
      <c r="K6" s="70" t="s">
        <v>100</v>
      </c>
      <c r="L6" s="70" t="s">
        <v>99</v>
      </c>
      <c r="M6" s="70" t="s">
        <v>140</v>
      </c>
      <c r="N6" s="70" t="s">
        <v>141</v>
      </c>
      <c r="O6" s="70" t="s">
        <v>133</v>
      </c>
    </row>
    <row r="7" spans="1:15" ht="15" customHeight="1" x14ac:dyDescent="0.2">
      <c r="K7" s="71" t="s">
        <v>2</v>
      </c>
      <c r="L7" s="71" t="str">
        <f>'All expressed genes'!A3</f>
        <v>AB073614</v>
      </c>
      <c r="M7" s="72" t="e">
        <f ca="1">LOG('All expressed genes'!G3,2)</f>
        <v>#DIV/0!</v>
      </c>
      <c r="N7" s="73" t="e">
        <f ca="1">IF(ISNUMBER('All expressed genes'!H3),'All expressed genes'!H3,NA())</f>
        <v>#N/A</v>
      </c>
      <c r="O7" s="74" t="str">
        <f>'All expressed genes'!J3</f>
        <v>C</v>
      </c>
    </row>
    <row r="8" spans="1:15" ht="15" customHeight="1" x14ac:dyDescent="0.2">
      <c r="K8" s="71" t="s">
        <v>3</v>
      </c>
      <c r="L8" s="71" t="str">
        <f>'All expressed genes'!A4</f>
        <v>AF339813</v>
      </c>
      <c r="M8" s="72" t="e">
        <f ca="1">LOG('All expressed genes'!G4,2)</f>
        <v>#DIV/0!</v>
      </c>
      <c r="N8" s="73" t="e">
        <f ca="1">IF(ISNUMBER('All expressed genes'!H4),'All expressed genes'!H4,NA())</f>
        <v>#N/A</v>
      </c>
      <c r="O8" s="74" t="str">
        <f>'All expressed genes'!J4</f>
        <v>C</v>
      </c>
    </row>
    <row r="9" spans="1:15" ht="15" customHeight="1" x14ac:dyDescent="0.2">
      <c r="B9" s="11" t="e">
        <f ca="1">ROUNDUP(MIN(M7:M378),0)-10</f>
        <v>#DIV/0!</v>
      </c>
      <c r="C9" s="5">
        <f>'Volcano Plot'!I1</f>
        <v>0.05</v>
      </c>
      <c r="D9" s="5"/>
      <c r="E9" s="4"/>
      <c r="K9" s="71" t="s">
        <v>4</v>
      </c>
      <c r="L9" s="71" t="str">
        <f>'All expressed genes'!A5</f>
        <v>CILinc01</v>
      </c>
      <c r="M9" s="72" t="e">
        <f ca="1">LOG('All expressed genes'!G5,2)</f>
        <v>#DIV/0!</v>
      </c>
      <c r="N9" s="73" t="e">
        <f ca="1">IF(ISNUMBER('All expressed genes'!H5),'All expressed genes'!H5,NA())</f>
        <v>#N/A</v>
      </c>
      <c r="O9" s="74" t="str">
        <f>'All expressed genes'!J5</f>
        <v>C</v>
      </c>
    </row>
    <row r="10" spans="1:15" ht="15" customHeight="1" x14ac:dyDescent="0.2">
      <c r="B10" s="10" t="e">
        <f ca="1">ROUNDUP(MAX(M7:M378),0)+10</f>
        <v>#DIV/0!</v>
      </c>
      <c r="C10" s="8">
        <f>C9</f>
        <v>0.05</v>
      </c>
      <c r="D10" s="8"/>
      <c r="E10" s="7"/>
      <c r="K10" s="71" t="s">
        <v>5</v>
      </c>
      <c r="L10" s="71" t="str">
        <f>'All expressed genes'!A6</f>
        <v>CILinc02</v>
      </c>
      <c r="M10" s="72" t="e">
        <f ca="1">LOG('All expressed genes'!G6,2)</f>
        <v>#DIV/0!</v>
      </c>
      <c r="N10" s="73" t="e">
        <f ca="1">IF(ISNUMBER('All expressed genes'!H6),'All expressed genes'!H6,NA())</f>
        <v>#N/A</v>
      </c>
      <c r="O10" s="74" t="str">
        <f>'All expressed genes'!J6</f>
        <v>C</v>
      </c>
    </row>
    <row r="11" spans="1:15" ht="15" customHeight="1" x14ac:dyDescent="0.2">
      <c r="B11" s="9"/>
      <c r="C11" s="8"/>
      <c r="D11" s="8"/>
      <c r="E11" s="7"/>
      <c r="K11" s="71" t="s">
        <v>6</v>
      </c>
      <c r="L11" s="71" t="str">
        <f>'All expressed genes'!A7</f>
        <v>ENST00000456816</v>
      </c>
      <c r="M11" s="72" t="e">
        <f ca="1">LOG('All expressed genes'!G7,2)</f>
        <v>#DIV/0!</v>
      </c>
      <c r="N11" s="73" t="e">
        <f ca="1">IF(ISNUMBER('All expressed genes'!H7),'All expressed genes'!H7,NA())</f>
        <v>#N/A</v>
      </c>
      <c r="O11" s="74" t="str">
        <f>'All expressed genes'!J7</f>
        <v>C</v>
      </c>
    </row>
    <row r="12" spans="1:15" ht="15" customHeight="1" x14ac:dyDescent="0.2">
      <c r="A12" s="1">
        <f>B12</f>
        <v>1</v>
      </c>
      <c r="B12" s="9">
        <v>1</v>
      </c>
      <c r="C12" s="8">
        <f>LOG('Volcano Plot'!D$1,2)</f>
        <v>1</v>
      </c>
      <c r="D12" s="8">
        <f>-1*C12</f>
        <v>-1</v>
      </c>
      <c r="E12" s="7">
        <v>0</v>
      </c>
      <c r="K12" s="71" t="s">
        <v>7</v>
      </c>
      <c r="L12" s="71" t="str">
        <f>'All expressed genes'!A8</f>
        <v>ENST00000434223</v>
      </c>
      <c r="M12" s="72" t="e">
        <f ca="1">LOG('All expressed genes'!G8,2)</f>
        <v>#DIV/0!</v>
      </c>
      <c r="N12" s="73" t="e">
        <f ca="1">IF(ISNUMBER('All expressed genes'!H8),'All expressed genes'!H8,NA())</f>
        <v>#N/A</v>
      </c>
      <c r="O12" s="74" t="str">
        <f>'All expressed genes'!J8</f>
        <v>C</v>
      </c>
    </row>
    <row r="13" spans="1:15" ht="15" customHeight="1" x14ac:dyDescent="0.2">
      <c r="A13" s="6" t="e">
        <f ca="1">B13</f>
        <v>#N/A</v>
      </c>
      <c r="B13" s="6" t="e">
        <f ca="1">10^(ROUND(LOG(MIN(N7:N378)),0)-1)</f>
        <v>#N/A</v>
      </c>
      <c r="C13" s="3">
        <f>LOG('Volcano Plot'!D$1,2)</f>
        <v>1</v>
      </c>
      <c r="D13" s="3">
        <f>-1*C13</f>
        <v>-1</v>
      </c>
      <c r="E13" s="2">
        <v>0</v>
      </c>
      <c r="K13" s="71" t="s">
        <v>8</v>
      </c>
      <c r="L13" s="71" t="str">
        <f>'All expressed genes'!A9</f>
        <v>CTB-89H12.4</v>
      </c>
      <c r="M13" s="72" t="e">
        <f ca="1">LOG('All expressed genes'!G9,2)</f>
        <v>#DIV/0!</v>
      </c>
      <c r="N13" s="73" t="e">
        <f ca="1">IF(ISNUMBER('All expressed genes'!H9),'All expressed genes'!H9,NA())</f>
        <v>#N/A</v>
      </c>
      <c r="O13" s="74" t="str">
        <f>'All expressed genes'!J9</f>
        <v>C</v>
      </c>
    </row>
    <row r="14" spans="1:15" ht="15" customHeight="1" x14ac:dyDescent="0.2">
      <c r="K14" s="71" t="s">
        <v>9</v>
      </c>
      <c r="L14" s="71" t="str">
        <f>'All expressed genes'!A10</f>
        <v>CHL1-AS2</v>
      </c>
      <c r="M14" s="72" t="e">
        <f ca="1">LOG('All expressed genes'!G10,2)</f>
        <v>#DIV/0!</v>
      </c>
      <c r="N14" s="73" t="e">
        <f ca="1">IF(ISNUMBER('All expressed genes'!H10),'All expressed genes'!H10,NA())</f>
        <v>#N/A</v>
      </c>
      <c r="O14" s="74" t="str">
        <f>'All expressed genes'!J10</f>
        <v>C</v>
      </c>
    </row>
    <row r="15" spans="1:15" ht="15" customHeight="1" x14ac:dyDescent="0.2">
      <c r="K15" s="71" t="s">
        <v>10</v>
      </c>
      <c r="L15" s="71" t="str">
        <f>'All expressed genes'!A11</f>
        <v>KRT7-AS</v>
      </c>
      <c r="M15" s="72" t="e">
        <f ca="1">LOG('All expressed genes'!G11,2)</f>
        <v>#DIV/0!</v>
      </c>
      <c r="N15" s="73" t="e">
        <f ca="1">IF(ISNUMBER('All expressed genes'!H11),'All expressed genes'!H11,NA())</f>
        <v>#N/A</v>
      </c>
      <c r="O15" s="74" t="str">
        <f>'All expressed genes'!J11</f>
        <v>C</v>
      </c>
    </row>
    <row r="16" spans="1:15" ht="15" customHeight="1" x14ac:dyDescent="0.2">
      <c r="K16" s="71" t="s">
        <v>11</v>
      </c>
      <c r="L16" s="71" t="str">
        <f>'All expressed genes'!A12</f>
        <v>LINC00237</v>
      </c>
      <c r="M16" s="72" t="e">
        <f ca="1">LOG('All expressed genes'!G12,2)</f>
        <v>#DIV/0!</v>
      </c>
      <c r="N16" s="73" t="e">
        <f ca="1">IF(ISNUMBER('All expressed genes'!H12),'All expressed genes'!H12,NA())</f>
        <v>#N/A</v>
      </c>
      <c r="O16" s="74" t="str">
        <f>'All expressed genes'!J12</f>
        <v>C</v>
      </c>
    </row>
    <row r="17" spans="11:15" ht="15" customHeight="1" x14ac:dyDescent="0.2">
      <c r="K17" s="71" t="s">
        <v>12</v>
      </c>
      <c r="L17" s="71" t="str">
        <f>'All expressed genes'!A13</f>
        <v>KRASP1</v>
      </c>
      <c r="M17" s="72" t="e">
        <f ca="1">LOG('All expressed genes'!G13,2)</f>
        <v>#DIV/0!</v>
      </c>
      <c r="N17" s="73" t="e">
        <f ca="1">IF(ISNUMBER('All expressed genes'!H13),'All expressed genes'!H13,NA())</f>
        <v>#N/A</v>
      </c>
      <c r="O17" s="74" t="str">
        <f>'All expressed genes'!J13</f>
        <v>C</v>
      </c>
    </row>
    <row r="18" spans="11:15" ht="15" customHeight="1" x14ac:dyDescent="0.2">
      <c r="K18" s="71" t="s">
        <v>13</v>
      </c>
      <c r="L18" s="71" t="str">
        <f>'All expressed genes'!A14</f>
        <v>anti-NOS2A</v>
      </c>
      <c r="M18" s="72" t="e">
        <f ca="1">LOG('All expressed genes'!G14,2)</f>
        <v>#DIV/0!</v>
      </c>
      <c r="N18" s="73" t="e">
        <f ca="1">IF(ISNUMBER('All expressed genes'!H14),'All expressed genes'!H14,NA())</f>
        <v>#N/A</v>
      </c>
      <c r="O18" s="74" t="str">
        <f>'All expressed genes'!J14</f>
        <v>C</v>
      </c>
    </row>
    <row r="19" spans="11:15" ht="15" customHeight="1" x14ac:dyDescent="0.2">
      <c r="K19" s="71" t="s">
        <v>433</v>
      </c>
      <c r="L19" s="71" t="str">
        <f>'All expressed genes'!A15</f>
        <v>BPESC1</v>
      </c>
      <c r="M19" s="72" t="e">
        <f ca="1">LOG('All expressed genes'!G15,2)</f>
        <v>#DIV/0!</v>
      </c>
      <c r="N19" s="73" t="e">
        <f ca="1">IF(ISNUMBER('All expressed genes'!H15),'All expressed genes'!H15,NA())</f>
        <v>#N/A</v>
      </c>
      <c r="O19" s="74" t="str">
        <f>'All expressed genes'!J15</f>
        <v>C</v>
      </c>
    </row>
    <row r="20" spans="11:15" ht="15" customHeight="1" x14ac:dyDescent="0.2">
      <c r="K20" s="71" t="s">
        <v>434</v>
      </c>
      <c r="L20" s="71" t="str">
        <f>'All expressed genes'!A16</f>
        <v>ABHD11-AS1</v>
      </c>
      <c r="M20" s="72" t="e">
        <f ca="1">LOG('All expressed genes'!G16,2)</f>
        <v>#DIV/0!</v>
      </c>
      <c r="N20" s="73" t="e">
        <f ca="1">IF(ISNUMBER('All expressed genes'!H16),'All expressed genes'!H16,NA())</f>
        <v>#N/A</v>
      </c>
      <c r="O20" s="74" t="str">
        <f>'All expressed genes'!J16</f>
        <v>C</v>
      </c>
    </row>
    <row r="21" spans="11:15" ht="15" customHeight="1" x14ac:dyDescent="0.2">
      <c r="K21" s="71" t="s">
        <v>435</v>
      </c>
      <c r="L21" s="71" t="str">
        <f>'All expressed genes'!A17</f>
        <v>EMX2OS</v>
      </c>
      <c r="M21" s="72" t="e">
        <f ca="1">LOG('All expressed genes'!G17,2)</f>
        <v>#DIV/0!</v>
      </c>
      <c r="N21" s="73" t="e">
        <f ca="1">IF(ISNUMBER('All expressed genes'!H17),'All expressed genes'!H17,NA())</f>
        <v>#N/A</v>
      </c>
      <c r="O21" s="74" t="str">
        <f>'All expressed genes'!J17</f>
        <v>C</v>
      </c>
    </row>
    <row r="22" spans="11:15" ht="15" customHeight="1" x14ac:dyDescent="0.2">
      <c r="K22" s="71" t="s">
        <v>436</v>
      </c>
      <c r="L22" s="71" t="str">
        <f>'All expressed genes'!A18</f>
        <v>FER1L4</v>
      </c>
      <c r="M22" s="72" t="e">
        <f ca="1">LOG('All expressed genes'!G18,2)</f>
        <v>#DIV/0!</v>
      </c>
      <c r="N22" s="73" t="e">
        <f ca="1">IF(ISNUMBER('All expressed genes'!H18),'All expressed genes'!H18,NA())</f>
        <v>#N/A</v>
      </c>
      <c r="O22" s="74" t="str">
        <f>'All expressed genes'!J18</f>
        <v>C</v>
      </c>
    </row>
    <row r="23" spans="11:15" ht="15" customHeight="1" x14ac:dyDescent="0.2">
      <c r="K23" s="71" t="s">
        <v>437</v>
      </c>
      <c r="L23" s="71" t="str">
        <f>'All expressed genes'!A19</f>
        <v xml:space="preserve">ATXN8OS </v>
      </c>
      <c r="M23" s="72" t="e">
        <f ca="1">LOG('All expressed genes'!G19,2)</f>
        <v>#DIV/0!</v>
      </c>
      <c r="N23" s="73" t="e">
        <f ca="1">IF(ISNUMBER('All expressed genes'!H19),'All expressed genes'!H19,NA())</f>
        <v>#N/A</v>
      </c>
      <c r="O23" s="74" t="str">
        <f>'All expressed genes'!J19</f>
        <v>C</v>
      </c>
    </row>
    <row r="24" spans="11:15" ht="15" customHeight="1" x14ac:dyDescent="0.2">
      <c r="K24" s="71" t="s">
        <v>438</v>
      </c>
      <c r="L24" s="71" t="str">
        <f>'All expressed genes'!A20</f>
        <v>HIF1A-AS1</v>
      </c>
      <c r="M24" s="72" t="e">
        <f ca="1">LOG('All expressed genes'!G20,2)</f>
        <v>#DIV/0!</v>
      </c>
      <c r="N24" s="73" t="e">
        <f ca="1">IF(ISNUMBER('All expressed genes'!H20),'All expressed genes'!H20,NA())</f>
        <v>#N/A</v>
      </c>
      <c r="O24" s="74" t="str">
        <f>'All expressed genes'!J20</f>
        <v>C</v>
      </c>
    </row>
    <row r="25" spans="11:15" ht="15" customHeight="1" x14ac:dyDescent="0.2">
      <c r="K25" s="71" t="s">
        <v>439</v>
      </c>
      <c r="L25" s="71" t="str">
        <f>'All expressed genes'!A21</f>
        <v>CECR3</v>
      </c>
      <c r="M25" s="72" t="e">
        <f ca="1">LOG('All expressed genes'!G21,2)</f>
        <v>#DIV/0!</v>
      </c>
      <c r="N25" s="73" t="e">
        <f ca="1">IF(ISNUMBER('All expressed genes'!H21),'All expressed genes'!H21,NA())</f>
        <v>#N/A</v>
      </c>
      <c r="O25" s="74" t="str">
        <f>'All expressed genes'!J21</f>
        <v>C</v>
      </c>
    </row>
    <row r="26" spans="11:15" ht="15" customHeight="1" x14ac:dyDescent="0.2">
      <c r="K26" s="71" t="s">
        <v>440</v>
      </c>
      <c r="L26" s="71" t="str">
        <f>'All expressed genes'!A22</f>
        <v xml:space="preserve">LINC00707 </v>
      </c>
      <c r="M26" s="72" t="e">
        <f ca="1">LOG('All expressed genes'!G22,2)</f>
        <v>#DIV/0!</v>
      </c>
      <c r="N26" s="73" t="e">
        <f ca="1">IF(ISNUMBER('All expressed genes'!H22),'All expressed genes'!H22,NA())</f>
        <v>#N/A</v>
      </c>
      <c r="O26" s="74" t="str">
        <f>'All expressed genes'!J22</f>
        <v>C</v>
      </c>
    </row>
    <row r="27" spans="11:15" ht="15" customHeight="1" x14ac:dyDescent="0.2">
      <c r="K27" s="71" t="s">
        <v>441</v>
      </c>
      <c r="L27" s="71" t="str">
        <f>'All expressed genes'!A23</f>
        <v>FAS-AS1 (SAF)</v>
      </c>
      <c r="M27" s="72" t="e">
        <f ca="1">LOG('All expressed genes'!G23,2)</f>
        <v>#DIV/0!</v>
      </c>
      <c r="N27" s="73" t="e">
        <f ca="1">IF(ISNUMBER('All expressed genes'!H23),'All expressed genes'!H23,NA())</f>
        <v>#N/A</v>
      </c>
      <c r="O27" s="74" t="str">
        <f>'All expressed genes'!J23</f>
        <v>C</v>
      </c>
    </row>
    <row r="28" spans="11:15" ht="15" customHeight="1" x14ac:dyDescent="0.2">
      <c r="K28" s="71" t="s">
        <v>442</v>
      </c>
      <c r="L28" s="71" t="str">
        <f>'All expressed genes'!A24</f>
        <v>BOK-AS1</v>
      </c>
      <c r="M28" s="72" t="e">
        <f ca="1">LOG('All expressed genes'!G24,2)</f>
        <v>#DIV/0!</v>
      </c>
      <c r="N28" s="73" t="e">
        <f ca="1">IF(ISNUMBER('All expressed genes'!H24),'All expressed genes'!H24,NA())</f>
        <v>#N/A</v>
      </c>
      <c r="O28" s="74" t="str">
        <f>'All expressed genes'!J24</f>
        <v>C</v>
      </c>
    </row>
    <row r="29" spans="11:15" ht="15" customHeight="1" x14ac:dyDescent="0.2">
      <c r="K29" s="71" t="s">
        <v>443</v>
      </c>
      <c r="L29" s="71" t="str">
        <f>'All expressed genes'!A25</f>
        <v>LINC00032</v>
      </c>
      <c r="M29" s="72" t="e">
        <f ca="1">LOG('All expressed genes'!G25,2)</f>
        <v>#DIV/0!</v>
      </c>
      <c r="N29" s="73" t="e">
        <f ca="1">IF(ISNUMBER('All expressed genes'!H25),'All expressed genes'!H25,NA())</f>
        <v>#N/A</v>
      </c>
      <c r="O29" s="74" t="str">
        <f>'All expressed genes'!J25</f>
        <v>C</v>
      </c>
    </row>
    <row r="30" spans="11:15" ht="15" customHeight="1" x14ac:dyDescent="0.2">
      <c r="K30" s="71" t="s">
        <v>444</v>
      </c>
      <c r="L30" s="71" t="str">
        <f>'All expressed genes'!A26</f>
        <v>DISC2</v>
      </c>
      <c r="M30" s="72" t="e">
        <f ca="1">LOG('All expressed genes'!G26,2)</f>
        <v>#DIV/0!</v>
      </c>
      <c r="N30" s="73" t="e">
        <f ca="1">IF(ISNUMBER('All expressed genes'!H26),'All expressed genes'!H26,NA())</f>
        <v>#N/A</v>
      </c>
      <c r="O30" s="74" t="str">
        <f>'All expressed genes'!J26</f>
        <v>C</v>
      </c>
    </row>
    <row r="31" spans="11:15" ht="15" customHeight="1" x14ac:dyDescent="0.2">
      <c r="K31" s="71" t="s">
        <v>14</v>
      </c>
      <c r="L31" s="71" t="str">
        <f>'All expressed genes'!A27</f>
        <v>DANCR</v>
      </c>
      <c r="M31" s="72" t="e">
        <f ca="1">LOG('All expressed genes'!G27,2)</f>
        <v>#DIV/0!</v>
      </c>
      <c r="N31" s="73" t="e">
        <f ca="1">IF(ISNUMBER('All expressed genes'!H27),'All expressed genes'!H27,NA())</f>
        <v>#N/A</v>
      </c>
      <c r="O31" s="74" t="str">
        <f>'All expressed genes'!J27</f>
        <v>C</v>
      </c>
    </row>
    <row r="32" spans="11:15" ht="15" customHeight="1" x14ac:dyDescent="0.2">
      <c r="K32" s="71" t="s">
        <v>15</v>
      </c>
      <c r="L32" s="71" t="str">
        <f>'All expressed genes'!A28</f>
        <v>HULC</v>
      </c>
      <c r="M32" s="72" t="e">
        <f ca="1">LOG('All expressed genes'!G28,2)</f>
        <v>#DIV/0!</v>
      </c>
      <c r="N32" s="73" t="e">
        <f ca="1">IF(ISNUMBER('All expressed genes'!H28),'All expressed genes'!H28,NA())</f>
        <v>#N/A</v>
      </c>
      <c r="O32" s="74" t="str">
        <f>'All expressed genes'!J28</f>
        <v>C</v>
      </c>
    </row>
    <row r="33" spans="11:15" ht="15" customHeight="1" x14ac:dyDescent="0.2">
      <c r="K33" s="71" t="s">
        <v>16</v>
      </c>
      <c r="L33" s="71" t="str">
        <f>'All expressed genes'!A29</f>
        <v>KCNIP4-IT1</v>
      </c>
      <c r="M33" s="72" t="e">
        <f ca="1">LOG('All expressed genes'!G29,2)</f>
        <v>#DIV/0!</v>
      </c>
      <c r="N33" s="73" t="e">
        <f ca="1">IF(ISNUMBER('All expressed genes'!H29),'All expressed genes'!H29,NA())</f>
        <v>#N/A</v>
      </c>
      <c r="O33" s="74" t="str">
        <f>'All expressed genes'!J29</f>
        <v>C</v>
      </c>
    </row>
    <row r="34" spans="11:15" ht="15" customHeight="1" x14ac:dyDescent="0.2">
      <c r="K34" s="71" t="s">
        <v>17</v>
      </c>
      <c r="L34" s="71" t="str">
        <f>'All expressed genes'!A30</f>
        <v>DIO3OS</v>
      </c>
      <c r="M34" s="72" t="e">
        <f ca="1">LOG('All expressed genes'!G30,2)</f>
        <v>#DIV/0!</v>
      </c>
      <c r="N34" s="73" t="e">
        <f ca="1">IF(ISNUMBER('All expressed genes'!H30),'All expressed genes'!H30,NA())</f>
        <v>#N/A</v>
      </c>
      <c r="O34" s="74" t="str">
        <f>'All expressed genes'!J30</f>
        <v>C</v>
      </c>
    </row>
    <row r="35" spans="11:15" ht="15" customHeight="1" x14ac:dyDescent="0.2">
      <c r="K35" s="71" t="s">
        <v>18</v>
      </c>
      <c r="L35" s="71" t="str">
        <f>'All expressed genes'!A31</f>
        <v>HOTTIP</v>
      </c>
      <c r="M35" s="72" t="e">
        <f ca="1">LOG('All expressed genes'!G31,2)</f>
        <v>#DIV/0!</v>
      </c>
      <c r="N35" s="73" t="e">
        <f ca="1">IF(ISNUMBER('All expressed genes'!H31),'All expressed genes'!H31,NA())</f>
        <v>#N/A</v>
      </c>
      <c r="O35" s="74" t="str">
        <f>'All expressed genes'!J31</f>
        <v>C</v>
      </c>
    </row>
    <row r="36" spans="11:15" ht="15" customHeight="1" x14ac:dyDescent="0.2">
      <c r="K36" s="71" t="s">
        <v>19</v>
      </c>
      <c r="L36" s="71" t="str">
        <f>'All expressed genes'!A32</f>
        <v>LINC00312</v>
      </c>
      <c r="M36" s="72" t="e">
        <f ca="1">LOG('All expressed genes'!G32,2)</f>
        <v>#DIV/0!</v>
      </c>
      <c r="N36" s="73" t="e">
        <f ca="1">IF(ISNUMBER('All expressed genes'!H32),'All expressed genes'!H32,NA())</f>
        <v>#N/A</v>
      </c>
      <c r="O36" s="74" t="str">
        <f>'All expressed genes'!J32</f>
        <v>C</v>
      </c>
    </row>
    <row r="37" spans="11:15" ht="15" customHeight="1" x14ac:dyDescent="0.2">
      <c r="K37" s="71" t="s">
        <v>20</v>
      </c>
      <c r="L37" s="71" t="str">
        <f>'All expressed genes'!A33</f>
        <v>HCP5</v>
      </c>
      <c r="M37" s="72" t="e">
        <f ca="1">LOG('All expressed genes'!G33,2)</f>
        <v>#DIV/0!</v>
      </c>
      <c r="N37" s="73" t="e">
        <f ca="1">IF(ISNUMBER('All expressed genes'!H33),'All expressed genes'!H33,NA())</f>
        <v>#N/A</v>
      </c>
      <c r="O37" s="74" t="str">
        <f>'All expressed genes'!J33</f>
        <v>C</v>
      </c>
    </row>
    <row r="38" spans="11:15" ht="15" customHeight="1" x14ac:dyDescent="0.2">
      <c r="K38" s="71" t="s">
        <v>21</v>
      </c>
      <c r="L38" s="71" t="str">
        <f>'All expressed genes'!A34</f>
        <v>GNAS-AS1</v>
      </c>
      <c r="M38" s="72" t="e">
        <f ca="1">LOG('All expressed genes'!G34,2)</f>
        <v>#DIV/0!</v>
      </c>
      <c r="N38" s="73" t="e">
        <f ca="1">IF(ISNUMBER('All expressed genes'!H34),'All expressed genes'!H34,NA())</f>
        <v>#N/A</v>
      </c>
      <c r="O38" s="74" t="str">
        <f>'All expressed genes'!J34</f>
        <v>C</v>
      </c>
    </row>
    <row r="39" spans="11:15" ht="15" customHeight="1" x14ac:dyDescent="0.2">
      <c r="K39" s="71" t="s">
        <v>22</v>
      </c>
      <c r="L39" s="71" t="str">
        <f>'All expressed genes'!A35</f>
        <v>IPW</v>
      </c>
      <c r="M39" s="72" t="e">
        <f ca="1">LOG('All expressed genes'!G35,2)</f>
        <v>#DIV/0!</v>
      </c>
      <c r="N39" s="73" t="e">
        <f ca="1">IF(ISNUMBER('All expressed genes'!H35),'All expressed genes'!H35,NA())</f>
        <v>#N/A</v>
      </c>
      <c r="O39" s="74" t="str">
        <f>'All expressed genes'!J35</f>
        <v>C</v>
      </c>
    </row>
    <row r="40" spans="11:15" ht="15" customHeight="1" x14ac:dyDescent="0.2">
      <c r="K40" s="71" t="s">
        <v>23</v>
      </c>
      <c r="L40" s="71" t="str">
        <f>'All expressed genes'!A36</f>
        <v>HYMAI</v>
      </c>
      <c r="M40" s="72" t="e">
        <f ca="1">LOG('All expressed genes'!G36,2)</f>
        <v>#DIV/0!</v>
      </c>
      <c r="N40" s="73" t="e">
        <f ca="1">IF(ISNUMBER('All expressed genes'!H36),'All expressed genes'!H36,NA())</f>
        <v>#N/A</v>
      </c>
      <c r="O40" s="74" t="str">
        <f>'All expressed genes'!J36</f>
        <v>C</v>
      </c>
    </row>
    <row r="41" spans="11:15" ht="15" customHeight="1" x14ac:dyDescent="0.2">
      <c r="K41" s="71" t="s">
        <v>24</v>
      </c>
      <c r="L41" s="71" t="str">
        <f>'All expressed genes'!A37</f>
        <v>BANCR</v>
      </c>
      <c r="M41" s="72" t="e">
        <f ca="1">LOG('All expressed genes'!G37,2)</f>
        <v>#DIV/0!</v>
      </c>
      <c r="N41" s="73" t="e">
        <f ca="1">IF(ISNUMBER('All expressed genes'!H37),'All expressed genes'!H37,NA())</f>
        <v>#N/A</v>
      </c>
      <c r="O41" s="74" t="str">
        <f>'All expressed genes'!J37</f>
        <v>C</v>
      </c>
    </row>
    <row r="42" spans="11:15" ht="15" customHeight="1" x14ac:dyDescent="0.2">
      <c r="K42" s="71" t="s">
        <v>25</v>
      </c>
      <c r="L42" s="71" t="str">
        <f>'All expressed genes'!A38</f>
        <v xml:space="preserve">LINC00570 </v>
      </c>
      <c r="M42" s="72" t="e">
        <f ca="1">LOG('All expressed genes'!G38,2)</f>
        <v>#DIV/0!</v>
      </c>
      <c r="N42" s="73" t="e">
        <f ca="1">IF(ISNUMBER('All expressed genes'!H38),'All expressed genes'!H38,NA())</f>
        <v>#N/A</v>
      </c>
      <c r="O42" s="74" t="str">
        <f>'All expressed genes'!J38</f>
        <v>C</v>
      </c>
    </row>
    <row r="43" spans="11:15" ht="15" customHeight="1" x14ac:dyDescent="0.2">
      <c r="K43" s="71" t="s">
        <v>170</v>
      </c>
      <c r="L43" s="71" t="str">
        <f>'All expressed genes'!A39</f>
        <v>HAS2-AS1</v>
      </c>
      <c r="M43" s="72" t="e">
        <f ca="1">LOG('All expressed genes'!G39,2)</f>
        <v>#DIV/0!</v>
      </c>
      <c r="N43" s="73" t="e">
        <f ca="1">IF(ISNUMBER('All expressed genes'!H39),'All expressed genes'!H39,NA())</f>
        <v>#N/A</v>
      </c>
      <c r="O43" s="74" t="str">
        <f>'All expressed genes'!J39</f>
        <v>C</v>
      </c>
    </row>
    <row r="44" spans="11:15" ht="15" customHeight="1" x14ac:dyDescent="0.2">
      <c r="K44" s="71" t="s">
        <v>171</v>
      </c>
      <c r="L44" s="71" t="str">
        <f>'All expressed genes'!A40</f>
        <v>AFAP1-AS1</v>
      </c>
      <c r="M44" s="72" t="e">
        <f ca="1">LOG('All expressed genes'!G40,2)</f>
        <v>#DIV/0!</v>
      </c>
      <c r="N44" s="73" t="e">
        <f ca="1">IF(ISNUMBER('All expressed genes'!H40),'All expressed genes'!H40,NA())</f>
        <v>#N/A</v>
      </c>
      <c r="O44" s="74" t="str">
        <f>'All expressed genes'!J40</f>
        <v>C</v>
      </c>
    </row>
    <row r="45" spans="11:15" ht="15" customHeight="1" x14ac:dyDescent="0.2">
      <c r="K45" s="71" t="s">
        <v>172</v>
      </c>
      <c r="L45" s="71" t="str">
        <f>'All expressed genes'!A41</f>
        <v>LINC00271</v>
      </c>
      <c r="M45" s="72" t="e">
        <f ca="1">LOG('All expressed genes'!G41,2)</f>
        <v>#DIV/0!</v>
      </c>
      <c r="N45" s="73" t="e">
        <f ca="1">IF(ISNUMBER('All expressed genes'!H41),'All expressed genes'!H41,NA())</f>
        <v>#N/A</v>
      </c>
      <c r="O45" s="74" t="str">
        <f>'All expressed genes'!J41</f>
        <v>C</v>
      </c>
    </row>
    <row r="46" spans="11:15" ht="15" customHeight="1" x14ac:dyDescent="0.2">
      <c r="K46" s="71" t="s">
        <v>173</v>
      </c>
      <c r="L46" s="71" t="str">
        <f>'All expressed genes'!A42</f>
        <v>EGOT</v>
      </c>
      <c r="M46" s="72" t="e">
        <f ca="1">LOG('All expressed genes'!G42,2)</f>
        <v>#DIV/0!</v>
      </c>
      <c r="N46" s="73" t="e">
        <f ca="1">IF(ISNUMBER('All expressed genes'!H42),'All expressed genes'!H42,NA())</f>
        <v>#N/A</v>
      </c>
      <c r="O46" s="74" t="str">
        <f>'All expressed genes'!J42</f>
        <v>C</v>
      </c>
    </row>
    <row r="47" spans="11:15" ht="15" customHeight="1" x14ac:dyDescent="0.2">
      <c r="K47" s="71" t="s">
        <v>174</v>
      </c>
      <c r="L47" s="71" t="str">
        <f>'All expressed genes'!A43</f>
        <v>HIF1A-AS2</v>
      </c>
      <c r="M47" s="72" t="e">
        <f ca="1">LOG('All expressed genes'!G43,2)</f>
        <v>#DIV/0!</v>
      </c>
      <c r="N47" s="73" t="e">
        <f ca="1">IF(ISNUMBER('All expressed genes'!H43),'All expressed genes'!H43,NA())</f>
        <v>#N/A</v>
      </c>
      <c r="O47" s="74" t="str">
        <f>'All expressed genes'!J43</f>
        <v>C</v>
      </c>
    </row>
    <row r="48" spans="11:15" ht="15" customHeight="1" x14ac:dyDescent="0.2">
      <c r="K48" s="71" t="s">
        <v>175</v>
      </c>
      <c r="L48" s="71" t="str">
        <f>'All expressed genes'!A44</f>
        <v>GATA6-AS1</v>
      </c>
      <c r="M48" s="72" t="e">
        <f ca="1">LOG('All expressed genes'!G44,2)</f>
        <v>#DIV/0!</v>
      </c>
      <c r="N48" s="73" t="e">
        <f ca="1">IF(ISNUMBER('All expressed genes'!H44),'All expressed genes'!H44,NA())</f>
        <v>#N/A</v>
      </c>
      <c r="O48" s="74" t="str">
        <f>'All expressed genes'!J44</f>
        <v>C</v>
      </c>
    </row>
    <row r="49" spans="11:15" ht="15" customHeight="1" x14ac:dyDescent="0.2">
      <c r="K49" s="71" t="s">
        <v>176</v>
      </c>
      <c r="L49" s="71" t="str">
        <f>'All expressed genes'!A45</f>
        <v>KCNQ1DN</v>
      </c>
      <c r="M49" s="72" t="e">
        <f ca="1">LOG('All expressed genes'!G45,2)</f>
        <v>#DIV/0!</v>
      </c>
      <c r="N49" s="73" t="e">
        <f ca="1">IF(ISNUMBER('All expressed genes'!H45),'All expressed genes'!H45,NA())</f>
        <v>#N/A</v>
      </c>
      <c r="O49" s="74" t="str">
        <f>'All expressed genes'!J45</f>
        <v>C</v>
      </c>
    </row>
    <row r="50" spans="11:15" ht="15" customHeight="1" x14ac:dyDescent="0.2">
      <c r="K50" s="71" t="s">
        <v>177</v>
      </c>
      <c r="L50" s="71" t="str">
        <f>'All expressed genes'!A46</f>
        <v>DLX6-AS1</v>
      </c>
      <c r="M50" s="72" t="e">
        <f ca="1">LOG('All expressed genes'!G46,2)</f>
        <v>#DIV/0!</v>
      </c>
      <c r="N50" s="73" t="e">
        <f ca="1">IF(ISNUMBER('All expressed genes'!H46),'All expressed genes'!H46,NA())</f>
        <v>#N/A</v>
      </c>
      <c r="O50" s="74" t="str">
        <f>'All expressed genes'!J46</f>
        <v>C</v>
      </c>
    </row>
    <row r="51" spans="11:15" ht="15" customHeight="1" x14ac:dyDescent="0.2">
      <c r="K51" s="71" t="s">
        <v>178</v>
      </c>
      <c r="L51" s="71" t="str">
        <f>'All expressed genes'!A47</f>
        <v>HOXA11-AS</v>
      </c>
      <c r="M51" s="72" t="e">
        <f ca="1">LOG('All expressed genes'!G47,2)</f>
        <v>#DIV/0!</v>
      </c>
      <c r="N51" s="73" t="e">
        <f ca="1">IF(ISNUMBER('All expressed genes'!H47),'All expressed genes'!H47,NA())</f>
        <v>#N/A</v>
      </c>
      <c r="O51" s="74" t="str">
        <f>'All expressed genes'!J47</f>
        <v>C</v>
      </c>
    </row>
    <row r="52" spans="11:15" ht="15" customHeight="1" x14ac:dyDescent="0.2">
      <c r="K52" s="71" t="s">
        <v>179</v>
      </c>
      <c r="L52" s="71" t="str">
        <f>'All expressed genes'!A48</f>
        <v>HAR1B (HAR1R)</v>
      </c>
      <c r="M52" s="72" t="e">
        <f ca="1">LOG('All expressed genes'!G48,2)</f>
        <v>#DIV/0!</v>
      </c>
      <c r="N52" s="73" t="e">
        <f ca="1">IF(ISNUMBER('All expressed genes'!H48),'All expressed genes'!H48,NA())</f>
        <v>#N/A</v>
      </c>
      <c r="O52" s="74" t="str">
        <f>'All expressed genes'!J48</f>
        <v>C</v>
      </c>
    </row>
    <row r="53" spans="11:15" ht="15" customHeight="1" x14ac:dyDescent="0.2">
      <c r="K53" s="71" t="s">
        <v>180</v>
      </c>
      <c r="L53" s="71" t="str">
        <f>'All expressed genes'!A49</f>
        <v>LINC01133</v>
      </c>
      <c r="M53" s="72" t="e">
        <f ca="1">LOG('All expressed genes'!G49,2)</f>
        <v>#DIV/0!</v>
      </c>
      <c r="N53" s="73" t="e">
        <f ca="1">IF(ISNUMBER('All expressed genes'!H49),'All expressed genes'!H49,NA())</f>
        <v>#N/A</v>
      </c>
      <c r="O53" s="74" t="str">
        <f>'All expressed genes'!J49</f>
        <v>C</v>
      </c>
    </row>
    <row r="54" spans="11:15" ht="15" customHeight="1" x14ac:dyDescent="0.2">
      <c r="K54" s="71" t="s">
        <v>181</v>
      </c>
      <c r="L54" s="71" t="str">
        <f>'All expressed genes'!A50</f>
        <v>EPB41L4A-AS1</v>
      </c>
      <c r="M54" s="72" t="e">
        <f ca="1">LOG('All expressed genes'!G50,2)</f>
        <v>#DIV/0!</v>
      </c>
      <c r="N54" s="73" t="e">
        <f ca="1">IF(ISNUMBER('All expressed genes'!H50),'All expressed genes'!H50,NA())</f>
        <v>#N/A</v>
      </c>
      <c r="O54" s="74" t="str">
        <f>'All expressed genes'!J50</f>
        <v>C</v>
      </c>
    </row>
    <row r="55" spans="11:15" ht="15" customHeight="1" x14ac:dyDescent="0.2">
      <c r="K55" s="71" t="s">
        <v>26</v>
      </c>
      <c r="L55" s="71" t="str">
        <f>'All expressed genes'!A51</f>
        <v>DAOA-AS1</v>
      </c>
      <c r="M55" s="72" t="e">
        <f ca="1">LOG('All expressed genes'!G51,2)</f>
        <v>#DIV/0!</v>
      </c>
      <c r="N55" s="73" t="e">
        <f ca="1">IF(ISNUMBER('All expressed genes'!H51),'All expressed genes'!H51,NA())</f>
        <v>#N/A</v>
      </c>
      <c r="O55" s="74" t="str">
        <f>'All expressed genes'!J51</f>
        <v>C</v>
      </c>
    </row>
    <row r="56" spans="11:15" ht="15" customHeight="1" x14ac:dyDescent="0.2">
      <c r="K56" s="71" t="s">
        <v>27</v>
      </c>
      <c r="L56" s="71" t="str">
        <f>'All expressed genes'!A52</f>
        <v>FALEC</v>
      </c>
      <c r="M56" s="72" t="e">
        <f ca="1">LOG('All expressed genes'!G52,2)</f>
        <v>#DIV/0!</v>
      </c>
      <c r="N56" s="73" t="e">
        <f ca="1">IF(ISNUMBER('All expressed genes'!H52),'All expressed genes'!H52,NA())</f>
        <v>#N/A</v>
      </c>
      <c r="O56" s="74" t="str">
        <f>'All expressed genes'!J52</f>
        <v>C</v>
      </c>
    </row>
    <row r="57" spans="11:15" ht="15" customHeight="1" x14ac:dyDescent="0.2">
      <c r="K57" s="71" t="s">
        <v>28</v>
      </c>
      <c r="L57" s="71" t="str">
        <f>'All expressed genes'!A53</f>
        <v>EWSAT1</v>
      </c>
      <c r="M57" s="72" t="e">
        <f ca="1">LOG('All expressed genes'!G53,2)</f>
        <v>#DIV/0!</v>
      </c>
      <c r="N57" s="73" t="e">
        <f ca="1">IF(ISNUMBER('All expressed genes'!H53),'All expressed genes'!H53,NA())</f>
        <v>#N/A</v>
      </c>
      <c r="O57" s="74" t="str">
        <f>'All expressed genes'!J53</f>
        <v>C</v>
      </c>
    </row>
    <row r="58" spans="11:15" ht="15" customHeight="1" x14ac:dyDescent="0.2">
      <c r="K58" s="71" t="s">
        <v>29</v>
      </c>
      <c r="L58" s="71" t="str">
        <f>'All expressed genes'!A54</f>
        <v>FENDRR</v>
      </c>
      <c r="M58" s="72" t="e">
        <f ca="1">LOG('All expressed genes'!G54,2)</f>
        <v>#DIV/0!</v>
      </c>
      <c r="N58" s="73" t="e">
        <f ca="1">IF(ISNUMBER('All expressed genes'!H54),'All expressed genes'!H54,NA())</f>
        <v>#N/A</v>
      </c>
      <c r="O58" s="74" t="str">
        <f>'All expressed genes'!J54</f>
        <v>C</v>
      </c>
    </row>
    <row r="59" spans="11:15" ht="15" customHeight="1" x14ac:dyDescent="0.2">
      <c r="K59" s="71" t="s">
        <v>30</v>
      </c>
      <c r="L59" s="71" t="str">
        <f>'All expressed genes'!A55</f>
        <v>GHET1</v>
      </c>
      <c r="M59" s="72" t="e">
        <f ca="1">LOG('All expressed genes'!G55,2)</f>
        <v>#DIV/0!</v>
      </c>
      <c r="N59" s="73" t="e">
        <f ca="1">IF(ISNUMBER('All expressed genes'!H55),'All expressed genes'!H55,NA())</f>
        <v>#N/A</v>
      </c>
      <c r="O59" s="74" t="str">
        <f>'All expressed genes'!J55</f>
        <v>C</v>
      </c>
    </row>
    <row r="60" spans="11:15" ht="15" customHeight="1" x14ac:dyDescent="0.2">
      <c r="K60" s="71" t="s">
        <v>31</v>
      </c>
      <c r="L60" s="71" t="str">
        <f>'All expressed genes'!A56</f>
        <v>GACAT2</v>
      </c>
      <c r="M60" s="72" t="e">
        <f ca="1">LOG('All expressed genes'!G56,2)</f>
        <v>#DIV/0!</v>
      </c>
      <c r="N60" s="73" t="e">
        <f ca="1">IF(ISNUMBER('All expressed genes'!H56),'All expressed genes'!H56,NA())</f>
        <v>#N/A</v>
      </c>
      <c r="O60" s="74" t="str">
        <f>'All expressed genes'!J56</f>
        <v>C</v>
      </c>
    </row>
    <row r="61" spans="11:15" ht="15" customHeight="1" x14ac:dyDescent="0.2">
      <c r="K61" s="71" t="s">
        <v>32</v>
      </c>
      <c r="L61" s="71" t="str">
        <f>'All expressed genes'!A57</f>
        <v>GACAT3</v>
      </c>
      <c r="M61" s="72" t="e">
        <f ca="1">LOG('All expressed genes'!G57,2)</f>
        <v>#DIV/0!</v>
      </c>
      <c r="N61" s="73" t="e">
        <f ca="1">IF(ISNUMBER('All expressed genes'!H57),'All expressed genes'!H57,NA())</f>
        <v>#N/A</v>
      </c>
      <c r="O61" s="74" t="str">
        <f>'All expressed genes'!J57</f>
        <v>C</v>
      </c>
    </row>
    <row r="62" spans="11:15" ht="15" customHeight="1" x14ac:dyDescent="0.2">
      <c r="K62" s="71" t="s">
        <v>33</v>
      </c>
      <c r="L62" s="71" t="str">
        <f>'All expressed genes'!A58</f>
        <v>BACE1‑AS</v>
      </c>
      <c r="M62" s="72" t="e">
        <f ca="1">LOG('All expressed genes'!G58,2)</f>
        <v>#DIV/0!</v>
      </c>
      <c r="N62" s="73" t="e">
        <f ca="1">IF(ISNUMBER('All expressed genes'!H58),'All expressed genes'!H58,NA())</f>
        <v>#N/A</v>
      </c>
      <c r="O62" s="74" t="str">
        <f>'All expressed genes'!J58</f>
        <v>C</v>
      </c>
    </row>
    <row r="63" spans="11:15" ht="15" customHeight="1" x14ac:dyDescent="0.2">
      <c r="K63" s="71" t="s">
        <v>34</v>
      </c>
      <c r="L63" s="71" t="str">
        <f>'All expressed genes'!A59</f>
        <v>lincRNA-p21</v>
      </c>
      <c r="M63" s="72" t="e">
        <f ca="1">LOG('All expressed genes'!G59,2)</f>
        <v>#DIV/0!</v>
      </c>
      <c r="N63" s="73" t="e">
        <f ca="1">IF(ISNUMBER('All expressed genes'!H59),'All expressed genes'!H59,NA())</f>
        <v>#N/A</v>
      </c>
      <c r="O63" s="74" t="str">
        <f>'All expressed genes'!J59</f>
        <v>C</v>
      </c>
    </row>
    <row r="64" spans="11:15" ht="15" customHeight="1" x14ac:dyDescent="0.2">
      <c r="K64" s="71" t="s">
        <v>35</v>
      </c>
      <c r="L64" s="71" t="str">
        <f>'All expressed genes'!A60</f>
        <v>Centromeric alpha-satellite RNA</v>
      </c>
      <c r="M64" s="72" t="e">
        <f ca="1">LOG('All expressed genes'!G60,2)</f>
        <v>#DIV/0!</v>
      </c>
      <c r="N64" s="73" t="e">
        <f ca="1">IF(ISNUMBER('All expressed genes'!H60),'All expressed genes'!H60,NA())</f>
        <v>#N/A</v>
      </c>
      <c r="O64" s="74" t="str">
        <f>'All expressed genes'!J60</f>
        <v>C</v>
      </c>
    </row>
    <row r="65" spans="11:15" ht="15" customHeight="1" x14ac:dyDescent="0.2">
      <c r="K65" s="71" t="s">
        <v>36</v>
      </c>
      <c r="L65" s="71" t="str">
        <f>'All expressed genes'!A61</f>
        <v>AA174084</v>
      </c>
      <c r="M65" s="72" t="e">
        <f ca="1">LOG('All expressed genes'!G61,2)</f>
        <v>#DIV/0!</v>
      </c>
      <c r="N65" s="73" t="e">
        <f ca="1">IF(ISNUMBER('All expressed genes'!H61),'All expressed genes'!H61,NA())</f>
        <v>#N/A</v>
      </c>
      <c r="O65" s="74" t="str">
        <f>'All expressed genes'!J61</f>
        <v>C</v>
      </c>
    </row>
    <row r="66" spans="11:15" ht="15" customHeight="1" x14ac:dyDescent="0.2">
      <c r="K66" s="71" t="s">
        <v>37</v>
      </c>
      <c r="L66" s="71" t="str">
        <f>'All expressed genes'!A62</f>
        <v>DRAIC (LOC145837)</v>
      </c>
      <c r="M66" s="72" t="e">
        <f ca="1">LOG('All expressed genes'!G62,2)</f>
        <v>#DIV/0!</v>
      </c>
      <c r="N66" s="73" t="e">
        <f ca="1">IF(ISNUMBER('All expressed genes'!H62),'All expressed genes'!H62,NA())</f>
        <v>#N/A</v>
      </c>
      <c r="O66" s="74" t="str">
        <f>'All expressed genes'!J62</f>
        <v>C</v>
      </c>
    </row>
    <row r="67" spans="11:15" ht="15" customHeight="1" x14ac:dyDescent="0.2">
      <c r="K67" s="71" t="s">
        <v>524</v>
      </c>
      <c r="L67" s="71" t="str">
        <f>'All expressed genes'!A63</f>
        <v>FOXCUT</v>
      </c>
      <c r="M67" s="72" t="e">
        <f ca="1">LOG('All expressed genes'!G63,2)</f>
        <v>#DIV/0!</v>
      </c>
      <c r="N67" s="73" t="e">
        <f ca="1">IF(ISNUMBER('All expressed genes'!H63),'All expressed genes'!H63,NA())</f>
        <v>#N/A</v>
      </c>
      <c r="O67" s="74" t="str">
        <f>'All expressed genes'!J63</f>
        <v>C</v>
      </c>
    </row>
    <row r="68" spans="11:15" ht="15" customHeight="1" x14ac:dyDescent="0.2">
      <c r="K68" s="71" t="s">
        <v>526</v>
      </c>
      <c r="L68" s="71" t="str">
        <f>'All expressed genes'!A64</f>
        <v>ACTA2-AS1</v>
      </c>
      <c r="M68" s="72" t="e">
        <f ca="1">LOG('All expressed genes'!G64,2)</f>
        <v>#DIV/0!</v>
      </c>
      <c r="N68" s="73" t="e">
        <f ca="1">IF(ISNUMBER('All expressed genes'!H64),'All expressed genes'!H64,NA())</f>
        <v>#N/A</v>
      </c>
      <c r="O68" s="74" t="str">
        <f>'All expressed genes'!J64</f>
        <v>C</v>
      </c>
    </row>
    <row r="69" spans="11:15" ht="15" customHeight="1" x14ac:dyDescent="0.2">
      <c r="K69" s="71" t="s">
        <v>528</v>
      </c>
      <c r="L69" s="71" t="str">
        <f>'All expressed genes'!A65</f>
        <v>lincRNA-RoR</v>
      </c>
      <c r="M69" s="72" t="e">
        <f ca="1">LOG('All expressed genes'!G65,2)</f>
        <v>#DIV/0!</v>
      </c>
      <c r="N69" s="73" t="e">
        <f ca="1">IF(ISNUMBER('All expressed genes'!H65),'All expressed genes'!H65,NA())</f>
        <v>#N/A</v>
      </c>
      <c r="O69" s="74" t="str">
        <f>'All expressed genes'!J65</f>
        <v>C</v>
      </c>
    </row>
    <row r="70" spans="11:15" ht="15" customHeight="1" x14ac:dyDescent="0.2">
      <c r="K70" s="71" t="s">
        <v>530</v>
      </c>
      <c r="L70" s="71" t="str">
        <f>'All expressed genes'!A66</f>
        <v>HLX-AS1</v>
      </c>
      <c r="M70" s="72" t="e">
        <f ca="1">LOG('All expressed genes'!G66,2)</f>
        <v>#DIV/0!</v>
      </c>
      <c r="N70" s="73" t="e">
        <f ca="1">IF(ISNUMBER('All expressed genes'!H66),'All expressed genes'!H66,NA())</f>
        <v>#N/A</v>
      </c>
      <c r="O70" s="74" t="str">
        <f>'All expressed genes'!J66</f>
        <v>C</v>
      </c>
    </row>
    <row r="71" spans="11:15" ht="15" customHeight="1" x14ac:dyDescent="0.2">
      <c r="K71" s="71" t="s">
        <v>532</v>
      </c>
      <c r="L71" s="71" t="str">
        <f>'All expressed genes'!A67</f>
        <v>lincRNA-EPS</v>
      </c>
      <c r="M71" s="72" t="e">
        <f ca="1">LOG('All expressed genes'!G67,2)</f>
        <v>#DIV/0!</v>
      </c>
      <c r="N71" s="73" t="e">
        <f ca="1">IF(ISNUMBER('All expressed genes'!H67),'All expressed genes'!H67,NA())</f>
        <v>#N/A</v>
      </c>
      <c r="O71" s="74" t="str">
        <f>'All expressed genes'!J67</f>
        <v>C</v>
      </c>
    </row>
    <row r="72" spans="11:15" ht="15" customHeight="1" x14ac:dyDescent="0.2">
      <c r="K72" s="71" t="s">
        <v>533</v>
      </c>
      <c r="L72" s="71" t="str">
        <f>'All expressed genes'!A68</f>
        <v>LINC01262</v>
      </c>
      <c r="M72" s="72" t="e">
        <f ca="1">LOG('All expressed genes'!G68,2)</f>
        <v>#DIV/0!</v>
      </c>
      <c r="N72" s="73" t="e">
        <f ca="1">IF(ISNUMBER('All expressed genes'!H68),'All expressed genes'!H68,NA())</f>
        <v>#N/A</v>
      </c>
      <c r="O72" s="74" t="str">
        <f>'All expressed genes'!J68</f>
        <v>C</v>
      </c>
    </row>
    <row r="73" spans="11:15" ht="15" customHeight="1" x14ac:dyDescent="0.2">
      <c r="K73" s="71" t="s">
        <v>535</v>
      </c>
      <c r="L73" s="71" t="str">
        <f>'All expressed genes'!A69</f>
        <v>BGLT3</v>
      </c>
      <c r="M73" s="72" t="e">
        <f ca="1">LOG('All expressed genes'!G69,2)</f>
        <v>#DIV/0!</v>
      </c>
      <c r="N73" s="73" t="e">
        <f ca="1">IF(ISNUMBER('All expressed genes'!H69),'All expressed genes'!H69,NA())</f>
        <v>#N/A</v>
      </c>
      <c r="O73" s="74" t="str">
        <f>'All expressed genes'!J69</f>
        <v>C</v>
      </c>
    </row>
    <row r="74" spans="11:15" ht="15" customHeight="1" x14ac:dyDescent="0.2">
      <c r="K74" s="71" t="s">
        <v>537</v>
      </c>
      <c r="L74" s="71" t="str">
        <f>'All expressed genes'!A70</f>
        <v xml:space="preserve">LINC00901 </v>
      </c>
      <c r="M74" s="72" t="e">
        <f ca="1">LOG('All expressed genes'!G70,2)</f>
        <v>#DIV/0!</v>
      </c>
      <c r="N74" s="73" t="e">
        <f ca="1">IF(ISNUMBER('All expressed genes'!H70),'All expressed genes'!H70,NA())</f>
        <v>#N/A</v>
      </c>
      <c r="O74" s="74" t="str">
        <f>'All expressed genes'!J70</f>
        <v>C</v>
      </c>
    </row>
    <row r="75" spans="11:15" ht="15" customHeight="1" x14ac:dyDescent="0.2">
      <c r="K75" s="71" t="s">
        <v>538</v>
      </c>
      <c r="L75" s="71" t="str">
        <f>'All expressed genes'!A71</f>
        <v>CTBP1-AS</v>
      </c>
      <c r="M75" s="72" t="e">
        <f ca="1">LOG('All expressed genes'!G71,2)</f>
        <v>#DIV/0!</v>
      </c>
      <c r="N75" s="73" t="e">
        <f ca="1">IF(ISNUMBER('All expressed genes'!H71),'All expressed genes'!H71,NA())</f>
        <v>#N/A</v>
      </c>
      <c r="O75" s="74" t="str">
        <f>'All expressed genes'!J71</f>
        <v>C</v>
      </c>
    </row>
    <row r="76" spans="11:15" ht="15" customHeight="1" x14ac:dyDescent="0.2">
      <c r="K76" s="71" t="s">
        <v>540</v>
      </c>
      <c r="L76" s="71" t="str">
        <f>'All expressed genes'!A72</f>
        <v>LINC00970</v>
      </c>
      <c r="M76" s="72" t="e">
        <f ca="1">LOG('All expressed genes'!G72,2)</f>
        <v>#DIV/0!</v>
      </c>
      <c r="N76" s="73" t="e">
        <f ca="1">IF(ISNUMBER('All expressed genes'!H72),'All expressed genes'!H72,NA())</f>
        <v>#N/A</v>
      </c>
      <c r="O76" s="74" t="str">
        <f>'All expressed genes'!J72</f>
        <v>C</v>
      </c>
    </row>
    <row r="77" spans="11:15" ht="15" customHeight="1" x14ac:dyDescent="0.2">
      <c r="K77" s="71" t="s">
        <v>542</v>
      </c>
      <c r="L77" s="71" t="str">
        <f>'All expressed genes'!A73</f>
        <v>BLACAT1</v>
      </c>
      <c r="M77" s="72" t="e">
        <f ca="1">LOG('All expressed genes'!G73,2)</f>
        <v>#DIV/0!</v>
      </c>
      <c r="N77" s="73" t="e">
        <f ca="1">IF(ISNUMBER('All expressed genes'!H73),'All expressed genes'!H73,NA())</f>
        <v>#N/A</v>
      </c>
      <c r="O77" s="74" t="str">
        <f>'All expressed genes'!J73</f>
        <v>C</v>
      </c>
    </row>
    <row r="78" spans="11:15" ht="15" customHeight="1" x14ac:dyDescent="0.2">
      <c r="K78" s="71" t="s">
        <v>544</v>
      </c>
      <c r="L78" s="71" t="str">
        <f>'All expressed genes'!A74</f>
        <v>FEZF1-AS1</v>
      </c>
      <c r="M78" s="72" t="e">
        <f ca="1">LOG('All expressed genes'!G74,2)</f>
        <v>#DIV/0!</v>
      </c>
      <c r="N78" s="73" t="e">
        <f ca="1">IF(ISNUMBER('All expressed genes'!H74),'All expressed genes'!H74,NA())</f>
        <v>#N/A</v>
      </c>
      <c r="O78" s="74" t="str">
        <f>'All expressed genes'!J74</f>
        <v>C</v>
      </c>
    </row>
    <row r="79" spans="11:15" ht="15" customHeight="1" x14ac:dyDescent="0.2">
      <c r="K79" s="71" t="s">
        <v>38</v>
      </c>
      <c r="L79" s="71" t="str">
        <f>'All expressed genes'!A75</f>
        <v>FIRRE</v>
      </c>
      <c r="M79" s="72" t="e">
        <f ca="1">LOG('All expressed genes'!G75,2)</f>
        <v>#DIV/0!</v>
      </c>
      <c r="N79" s="73" t="e">
        <f ca="1">IF(ISNUMBER('All expressed genes'!H75),'All expressed genes'!H75,NA())</f>
        <v>#N/A</v>
      </c>
      <c r="O79" s="74" t="str">
        <f>'All expressed genes'!J75</f>
        <v>C</v>
      </c>
    </row>
    <row r="80" spans="11:15" ht="15" customHeight="1" x14ac:dyDescent="0.2">
      <c r="K80" s="71" t="s">
        <v>39</v>
      </c>
      <c r="L80" s="71" t="str">
        <f>'All expressed genes'!A76</f>
        <v>CCAT2</v>
      </c>
      <c r="M80" s="72" t="e">
        <f ca="1">LOG('All expressed genes'!G76,2)</f>
        <v>#DIV/0!</v>
      </c>
      <c r="N80" s="73" t="e">
        <f ca="1">IF(ISNUMBER('All expressed genes'!H76),'All expressed genes'!H76,NA())</f>
        <v>#N/A</v>
      </c>
      <c r="O80" s="74" t="str">
        <f>'All expressed genes'!J76</f>
        <v>C</v>
      </c>
    </row>
    <row r="81" spans="11:15" ht="15" customHeight="1" x14ac:dyDescent="0.2">
      <c r="K81" s="71" t="s">
        <v>40</v>
      </c>
      <c r="L81" s="71" t="str">
        <f>'All expressed genes'!A77</f>
        <v>LINC00467</v>
      </c>
      <c r="M81" s="72" t="e">
        <f ca="1">LOG('All expressed genes'!G77,2)</f>
        <v>#DIV/0!</v>
      </c>
      <c r="N81" s="73" t="e">
        <f ca="1">IF(ISNUMBER('All expressed genes'!H77),'All expressed genes'!H77,NA())</f>
        <v>#N/A</v>
      </c>
      <c r="O81" s="74" t="str">
        <f>'All expressed genes'!J77</f>
        <v>C</v>
      </c>
    </row>
    <row r="82" spans="11:15" ht="15" customHeight="1" x14ac:dyDescent="0.2">
      <c r="K82" s="71" t="s">
        <v>41</v>
      </c>
      <c r="L82" s="71" t="str">
        <f>'All expressed genes'!A78</f>
        <v>FGF10-AS1</v>
      </c>
      <c r="M82" s="72" t="e">
        <f ca="1">LOG('All expressed genes'!G78,2)</f>
        <v>#DIV/0!</v>
      </c>
      <c r="N82" s="73" t="e">
        <f ca="1">IF(ISNUMBER('All expressed genes'!H78),'All expressed genes'!H78,NA())</f>
        <v>#N/A</v>
      </c>
      <c r="O82" s="74" t="str">
        <f>'All expressed genes'!J78</f>
        <v>C</v>
      </c>
    </row>
    <row r="83" spans="11:15" ht="15" customHeight="1" x14ac:dyDescent="0.2">
      <c r="K83" s="71" t="s">
        <v>42</v>
      </c>
      <c r="L83" s="71" t="str">
        <f>'All expressed genes'!A79</f>
        <v>LINC00581</v>
      </c>
      <c r="M83" s="72" t="e">
        <f ca="1">LOG('All expressed genes'!G79,2)</f>
        <v>#DIV/0!</v>
      </c>
      <c r="N83" s="73" t="e">
        <f ca="1">IF(ISNUMBER('All expressed genes'!H79),'All expressed genes'!H79,NA())</f>
        <v>#N/A</v>
      </c>
      <c r="O83" s="74" t="str">
        <f>'All expressed genes'!J79</f>
        <v>C</v>
      </c>
    </row>
    <row r="84" spans="11:15" ht="15" customHeight="1" x14ac:dyDescent="0.2">
      <c r="K84" s="71" t="s">
        <v>43</v>
      </c>
      <c r="L84" s="71" t="str">
        <f>'All expressed genes'!A80</f>
        <v>EGFR-AS1</v>
      </c>
      <c r="M84" s="72" t="e">
        <f ca="1">LOG('All expressed genes'!G80,2)</f>
        <v>#DIV/0!</v>
      </c>
      <c r="N84" s="73" t="e">
        <f ca="1">IF(ISNUMBER('All expressed genes'!H80),'All expressed genes'!H80,NA())</f>
        <v>#N/A</v>
      </c>
      <c r="O84" s="74" t="str">
        <f>'All expressed genes'!J80</f>
        <v>C</v>
      </c>
    </row>
    <row r="85" spans="11:15" ht="15" customHeight="1" x14ac:dyDescent="0.2">
      <c r="K85" s="71" t="s">
        <v>44</v>
      </c>
      <c r="L85" s="71" t="str">
        <f>'All expressed genes'!A81</f>
        <v>LINC00507</v>
      </c>
      <c r="M85" s="72" t="e">
        <f ca="1">LOG('All expressed genes'!G81,2)</f>
        <v>#DIV/0!</v>
      </c>
      <c r="N85" s="73" t="e">
        <f ca="1">IF(ISNUMBER('All expressed genes'!H81),'All expressed genes'!H81,NA())</f>
        <v>#N/A</v>
      </c>
      <c r="O85" s="74" t="str">
        <f>'All expressed genes'!J81</f>
        <v>C</v>
      </c>
    </row>
    <row r="86" spans="11:15" ht="15" customHeight="1" x14ac:dyDescent="0.2">
      <c r="K86" s="71" t="s">
        <v>45</v>
      </c>
      <c r="L86" s="71" t="str">
        <f>'All expressed genes'!A82</f>
        <v>LINC00951</v>
      </c>
      <c r="M86" s="72" t="e">
        <f ca="1">LOG('All expressed genes'!G82,2)</f>
        <v>#DIV/0!</v>
      </c>
      <c r="N86" s="73" t="e">
        <f ca="1">IF(ISNUMBER('All expressed genes'!H82),'All expressed genes'!H82,NA())</f>
        <v>#N/A</v>
      </c>
      <c r="O86" s="74" t="str">
        <f>'All expressed genes'!J82</f>
        <v>C</v>
      </c>
    </row>
    <row r="87" spans="11:15" ht="15" customHeight="1" x14ac:dyDescent="0.2">
      <c r="K87" s="71" t="s">
        <v>46</v>
      </c>
      <c r="L87" s="71" t="str">
        <f>'All expressed genes'!A83</f>
        <v>ADAMTS9-AS2</v>
      </c>
      <c r="M87" s="72" t="e">
        <f ca="1">LOG('All expressed genes'!G83,2)</f>
        <v>#DIV/0!</v>
      </c>
      <c r="N87" s="73" t="e">
        <f ca="1">IF(ISNUMBER('All expressed genes'!H83),'All expressed genes'!H83,NA())</f>
        <v>#N/A</v>
      </c>
      <c r="O87" s="74" t="str">
        <f>'All expressed genes'!J83</f>
        <v>C</v>
      </c>
    </row>
    <row r="88" spans="11:15" ht="15" customHeight="1" x14ac:dyDescent="0.2">
      <c r="K88" s="71" t="s">
        <v>47</v>
      </c>
      <c r="L88" s="71" t="str">
        <f>'All expressed genes'!A84</f>
        <v>DPP10-AS1</v>
      </c>
      <c r="M88" s="72" t="e">
        <f ca="1">LOG('All expressed genes'!G84,2)</f>
        <v>#DIV/0!</v>
      </c>
      <c r="N88" s="73" t="e">
        <f ca="1">IF(ISNUMBER('All expressed genes'!H84),'All expressed genes'!H84,NA())</f>
        <v>#N/A</v>
      </c>
      <c r="O88" s="74" t="str">
        <f>'All expressed genes'!J84</f>
        <v>C</v>
      </c>
    </row>
    <row r="89" spans="11:15" ht="15" customHeight="1" x14ac:dyDescent="0.2">
      <c r="K89" s="71" t="s">
        <v>48</v>
      </c>
      <c r="L89" s="71" t="str">
        <f>'All expressed genes'!A85</f>
        <v>LINC00473</v>
      </c>
      <c r="M89" s="72" t="e">
        <f ca="1">LOG('All expressed genes'!G85,2)</f>
        <v>#DIV/0!</v>
      </c>
      <c r="N89" s="73" t="e">
        <f ca="1">IF(ISNUMBER('All expressed genes'!H85),'All expressed genes'!H85,NA())</f>
        <v>#N/A</v>
      </c>
      <c r="O89" s="74" t="str">
        <f>'All expressed genes'!J85</f>
        <v>C</v>
      </c>
    </row>
    <row r="90" spans="11:15" ht="15" customHeight="1" x14ac:dyDescent="0.2">
      <c r="K90" s="71" t="s">
        <v>49</v>
      </c>
      <c r="L90" s="71" t="str">
        <f>'All expressed genes'!A86</f>
        <v>LINC00323</v>
      </c>
      <c r="M90" s="72" t="e">
        <f ca="1">LOG('All expressed genes'!G86,2)</f>
        <v>#DIV/0!</v>
      </c>
      <c r="N90" s="73" t="e">
        <f ca="1">IF(ISNUMBER('All expressed genes'!H86),'All expressed genes'!H86,NA())</f>
        <v>#N/A</v>
      </c>
      <c r="O90" s="74" t="str">
        <f>'All expressed genes'!J86</f>
        <v>C</v>
      </c>
    </row>
    <row r="91" spans="11:15" ht="15" customHeight="1" x14ac:dyDescent="0.2">
      <c r="K91" s="71" t="s">
        <v>182</v>
      </c>
      <c r="L91" s="71" t="str">
        <f>'All expressed genes'!A87</f>
        <v>LINC00299</v>
      </c>
      <c r="M91" s="72" t="e">
        <f ca="1">LOG('All expressed genes'!G87,2)</f>
        <v>#DIV/0!</v>
      </c>
      <c r="N91" s="73" t="e">
        <f ca="1">IF(ISNUMBER('All expressed genes'!H87),'All expressed genes'!H87,NA())</f>
        <v>#N/A</v>
      </c>
      <c r="O91" s="74" t="str">
        <f>'All expressed genes'!J87</f>
        <v>C</v>
      </c>
    </row>
    <row r="92" spans="11:15" ht="15" customHeight="1" x14ac:dyDescent="0.2">
      <c r="K92" s="71" t="s">
        <v>183</v>
      </c>
      <c r="L92" s="71" t="str">
        <f>'All expressed genes'!A88</f>
        <v>LINC00850</v>
      </c>
      <c r="M92" s="72" t="e">
        <f ca="1">LOG('All expressed genes'!G88,2)</f>
        <v>#DIV/0!</v>
      </c>
      <c r="N92" s="73" t="e">
        <f ca="1">IF(ISNUMBER('All expressed genes'!H88),'All expressed genes'!H88,NA())</f>
        <v>#N/A</v>
      </c>
      <c r="O92" s="74" t="str">
        <f>'All expressed genes'!J88</f>
        <v>C</v>
      </c>
    </row>
    <row r="93" spans="11:15" ht="15" customHeight="1" x14ac:dyDescent="0.2">
      <c r="K93" s="71" t="s">
        <v>184</v>
      </c>
      <c r="L93" s="71" t="str">
        <f>'All expressed genes'!A89</f>
        <v>LINC00857</v>
      </c>
      <c r="M93" s="72" t="e">
        <f ca="1">LOG('All expressed genes'!G89,2)</f>
        <v>#DIV/0!</v>
      </c>
      <c r="N93" s="73" t="e">
        <f ca="1">IF(ISNUMBER('All expressed genes'!H89),'All expressed genes'!H89,NA())</f>
        <v>#N/A</v>
      </c>
      <c r="O93" s="74" t="str">
        <f>'All expressed genes'!J89</f>
        <v>C</v>
      </c>
    </row>
    <row r="94" spans="11:15" ht="15" customHeight="1" x14ac:dyDescent="0.2">
      <c r="K94" s="71" t="s">
        <v>185</v>
      </c>
      <c r="L94" s="71" t="str">
        <f>'All expressed genes'!A90</f>
        <v>FGF14-AS2</v>
      </c>
      <c r="M94" s="72" t="e">
        <f ca="1">LOG('All expressed genes'!G90,2)</f>
        <v>#DIV/0!</v>
      </c>
      <c r="N94" s="73" t="e">
        <f ca="1">IF(ISNUMBER('All expressed genes'!H90),'All expressed genes'!H90,NA())</f>
        <v>#N/A</v>
      </c>
      <c r="O94" s="74" t="str">
        <f>'All expressed genes'!J90</f>
        <v>C</v>
      </c>
    </row>
    <row r="95" spans="11:15" ht="13.5" customHeight="1" x14ac:dyDescent="0.2">
      <c r="K95" s="71" t="s">
        <v>186</v>
      </c>
      <c r="L95" s="71" t="str">
        <f>'All expressed genes'!A91</f>
        <v>EPB41L4A-AS2</v>
      </c>
      <c r="M95" s="72" t="e">
        <f ca="1">LOG('All expressed genes'!G91,2)</f>
        <v>#DIV/0!</v>
      </c>
      <c r="N95" s="73" t="e">
        <f ca="1">IF(ISNUMBER('All expressed genes'!H91),'All expressed genes'!H91,NA())</f>
        <v>#N/A</v>
      </c>
      <c r="O95" s="74" t="str">
        <f>'All expressed genes'!J91</f>
        <v>C</v>
      </c>
    </row>
    <row r="96" spans="11:15" ht="13.5" customHeight="1" x14ac:dyDescent="0.2">
      <c r="K96" s="71" t="s">
        <v>187</v>
      </c>
      <c r="L96" s="71" t="str">
        <f>'All expressed genes'!A92</f>
        <v>HNF1A-AS1</v>
      </c>
      <c r="M96" s="72" t="e">
        <f ca="1">LOG('All expressed genes'!G92,2)</f>
        <v>#DIV/0!</v>
      </c>
      <c r="N96" s="73" t="e">
        <f ca="1">IF(ISNUMBER('All expressed genes'!H92),'All expressed genes'!H92,NA())</f>
        <v>#N/A</v>
      </c>
      <c r="O96" s="74" t="str">
        <f>'All expressed genes'!J92</f>
        <v>C</v>
      </c>
    </row>
    <row r="97" spans="11:15" ht="13.5" customHeight="1" x14ac:dyDescent="0.2">
      <c r="K97" s="71" t="s">
        <v>188</v>
      </c>
      <c r="L97" s="71" t="str">
        <f>'All expressed genes'!A93</f>
        <v>GAS8-AS1</v>
      </c>
      <c r="M97" s="72" t="e">
        <f ca="1">LOG('All expressed genes'!G93,2)</f>
        <v>#DIV/0!</v>
      </c>
      <c r="N97" s="73" t="e">
        <f ca="1">IF(ISNUMBER('All expressed genes'!H93),'All expressed genes'!H93,NA())</f>
        <v>#N/A</v>
      </c>
      <c r="O97" s="74" t="str">
        <f>'All expressed genes'!J93</f>
        <v>C</v>
      </c>
    </row>
    <row r="98" spans="11:15" ht="13.5" customHeight="1" x14ac:dyDescent="0.2">
      <c r="K98" s="71" t="s">
        <v>189</v>
      </c>
      <c r="L98" s="71" t="str">
        <f>'All expressed genes'!A94</f>
        <v>APOA1-AS</v>
      </c>
      <c r="M98" s="72" t="e">
        <f ca="1">LOG('All expressed genes'!G94,2)</f>
        <v>#DIV/0!</v>
      </c>
      <c r="N98" s="73" t="e">
        <f ca="1">IF(ISNUMBER('All expressed genes'!H94),'All expressed genes'!H94,NA())</f>
        <v>#N/A</v>
      </c>
      <c r="O98" s="74" t="str">
        <f>'All expressed genes'!J94</f>
        <v>C</v>
      </c>
    </row>
    <row r="99" spans="11:15" ht="13.5" customHeight="1" x14ac:dyDescent="0.2">
      <c r="K99" s="71" t="s">
        <v>190</v>
      </c>
      <c r="L99" s="71" t="str">
        <f>'All expressed genes'!A95</f>
        <v xml:space="preserve">HOXA-AS2 </v>
      </c>
      <c r="M99" s="72" t="e">
        <f ca="1">LOG('All expressed genes'!G95,2)</f>
        <v>#DIV/0!</v>
      </c>
      <c r="N99" s="73" t="e">
        <f ca="1">IF(ISNUMBER('All expressed genes'!H95),'All expressed genes'!H95,NA())</f>
        <v>#N/A</v>
      </c>
      <c r="O99" s="74" t="str">
        <f>'All expressed genes'!J95</f>
        <v>C</v>
      </c>
    </row>
    <row r="100" spans="11:15" ht="13.5" customHeight="1" x14ac:dyDescent="0.2">
      <c r="K100" s="71" t="s">
        <v>191</v>
      </c>
      <c r="L100" s="71" t="str">
        <f>'All expressed genes'!A96</f>
        <v>FTX</v>
      </c>
      <c r="M100" s="72" t="e">
        <f ca="1">LOG('All expressed genes'!G96,2)</f>
        <v>#DIV/0!</v>
      </c>
      <c r="N100" s="73" t="e">
        <f ca="1">IF(ISNUMBER('All expressed genes'!H96),'All expressed genes'!H96,NA())</f>
        <v>#N/A</v>
      </c>
      <c r="O100" s="74" t="str">
        <f>'All expressed genes'!J96</f>
        <v>C</v>
      </c>
    </row>
    <row r="101" spans="11:15" ht="13.5" customHeight="1" x14ac:dyDescent="0.2">
      <c r="K101" s="71" t="s">
        <v>192</v>
      </c>
      <c r="L101" s="71" t="str">
        <f>'All expressed genes'!A97</f>
        <v>LINC00673</v>
      </c>
      <c r="M101" s="72" t="e">
        <f ca="1">LOG('All expressed genes'!G97,2)</f>
        <v>#DIV/0!</v>
      </c>
      <c r="N101" s="73" t="e">
        <f ca="1">IF(ISNUMBER('All expressed genes'!H97),'All expressed genes'!H97,NA())</f>
        <v>#N/A</v>
      </c>
      <c r="O101" s="74" t="str">
        <f>'All expressed genes'!J97</f>
        <v>C</v>
      </c>
    </row>
    <row r="102" spans="11:15" ht="13.5" customHeight="1" x14ac:dyDescent="0.2">
      <c r="K102" s="71" t="s">
        <v>193</v>
      </c>
      <c r="L102" s="71" t="str">
        <f>'All expressed genes'!A98</f>
        <v>17A</v>
      </c>
      <c r="M102" s="72" t="e">
        <f ca="1">LOG('All expressed genes'!G98,2)</f>
        <v>#DIV/0!</v>
      </c>
      <c r="N102" s="73" t="e">
        <f ca="1">IF(ISNUMBER('All expressed genes'!H98),'All expressed genes'!H98,NA())</f>
        <v>#N/A</v>
      </c>
      <c r="O102" s="74" t="str">
        <f>'All expressed genes'!J98</f>
        <v>C</v>
      </c>
    </row>
    <row r="103" spans="11:15" ht="13.5" customHeight="1" x14ac:dyDescent="0.2">
      <c r="K103" s="71" t="s">
        <v>50</v>
      </c>
      <c r="L103" s="71" t="str">
        <f>'All expressed genes'!A99</f>
        <v>51A</v>
      </c>
      <c r="M103" s="72" t="e">
        <f ca="1">LOG('All expressed genes'!G99,2)</f>
        <v>#DIV/0!</v>
      </c>
      <c r="N103" s="73" t="e">
        <f ca="1">IF(ISNUMBER('All expressed genes'!H99),'All expressed genes'!H99,NA())</f>
        <v>#N/A</v>
      </c>
      <c r="O103" s="74" t="str">
        <f>'All expressed genes'!J99</f>
        <v>C</v>
      </c>
    </row>
    <row r="104" spans="11:15" ht="13.5" customHeight="1" x14ac:dyDescent="0.2">
      <c r="K104" s="71" t="s">
        <v>51</v>
      </c>
      <c r="L104" s="71" t="str">
        <f>'All expressed genes'!A100</f>
        <v>7SK</v>
      </c>
      <c r="M104" s="72" t="e">
        <f ca="1">LOG('All expressed genes'!G100,2)</f>
        <v>#DIV/0!</v>
      </c>
      <c r="N104" s="73" t="e">
        <f ca="1">IF(ISNUMBER('All expressed genes'!H100),'All expressed genes'!H100,NA())</f>
        <v>#N/A</v>
      </c>
      <c r="O104" s="74" t="str">
        <f>'All expressed genes'!J100</f>
        <v>C</v>
      </c>
    </row>
    <row r="105" spans="11:15" ht="13.5" customHeight="1" x14ac:dyDescent="0.2">
      <c r="K105" s="71" t="s">
        <v>52</v>
      </c>
      <c r="L105" s="71" t="str">
        <f>'All expressed genes'!A101</f>
        <v>CCEPR</v>
      </c>
      <c r="M105" s="72" t="e">
        <f ca="1">LOG('All expressed genes'!G101,2)</f>
        <v>#DIV/0!</v>
      </c>
      <c r="N105" s="73" t="e">
        <f ca="1">IF(ISNUMBER('All expressed genes'!H101),'All expressed genes'!H101,NA())</f>
        <v>#N/A</v>
      </c>
      <c r="O105" s="74" t="str">
        <f>'All expressed genes'!J101</f>
        <v>C</v>
      </c>
    </row>
    <row r="106" spans="11:15" ht="13.5" customHeight="1" x14ac:dyDescent="0.2">
      <c r="K106" s="71" t="s">
        <v>53</v>
      </c>
      <c r="L106" s="71" t="str">
        <f>'All expressed genes'!A102</f>
        <v>ENST00000480739</v>
      </c>
      <c r="M106" s="72" t="e">
        <f ca="1">LOG('All expressed genes'!G102,2)</f>
        <v>#DIV/0!</v>
      </c>
      <c r="N106" s="73" t="e">
        <f ca="1">IF(ISNUMBER('All expressed genes'!H102),'All expressed genes'!H102,NA())</f>
        <v>#N/A</v>
      </c>
      <c r="O106" s="74" t="str">
        <f>'All expressed genes'!J102</f>
        <v>C</v>
      </c>
    </row>
    <row r="107" spans="11:15" ht="13.5" customHeight="1" x14ac:dyDescent="0.2">
      <c r="K107" s="71" t="s">
        <v>54</v>
      </c>
      <c r="L107" s="71" t="str">
        <f>'All expressed genes'!A103</f>
        <v>GAS5</v>
      </c>
      <c r="M107" s="72" t="e">
        <f ca="1">LOG('All expressed genes'!G103,2)</f>
        <v>#DIV/0!</v>
      </c>
      <c r="N107" s="73" t="e">
        <f ca="1">IF(ISNUMBER('All expressed genes'!H103),'All expressed genes'!H103,NA())</f>
        <v>#N/A</v>
      </c>
      <c r="O107" s="74" t="str">
        <f>'All expressed genes'!J103</f>
        <v>C</v>
      </c>
    </row>
    <row r="108" spans="11:15" ht="13.5" customHeight="1" x14ac:dyDescent="0.2">
      <c r="K108" s="71" t="s">
        <v>55</v>
      </c>
      <c r="L108" s="71" t="str">
        <f>'All expressed genes'!A104</f>
        <v>KCNQ1OT1</v>
      </c>
      <c r="M108" s="72" t="e">
        <f ca="1">LOG('All expressed genes'!G104,2)</f>
        <v>#DIV/0!</v>
      </c>
      <c r="N108" s="73" t="e">
        <f ca="1">IF(ISNUMBER('All expressed genes'!H104),'All expressed genes'!H104,NA())</f>
        <v>#N/A</v>
      </c>
      <c r="O108" s="74" t="str">
        <f>'All expressed genes'!J104</f>
        <v>C</v>
      </c>
    </row>
    <row r="109" spans="11:15" ht="13.5" customHeight="1" x14ac:dyDescent="0.2">
      <c r="K109" s="71" t="s">
        <v>56</v>
      </c>
      <c r="L109" s="71" t="str">
        <f>'All expressed genes'!A105</f>
        <v>CCAT1</v>
      </c>
      <c r="M109" s="72" t="e">
        <f ca="1">LOG('All expressed genes'!G105,2)</f>
        <v>#DIV/0!</v>
      </c>
      <c r="N109" s="73" t="e">
        <f ca="1">IF(ISNUMBER('All expressed genes'!H105),'All expressed genes'!H105,NA())</f>
        <v>#N/A</v>
      </c>
      <c r="O109" s="74" t="str">
        <f>'All expressed genes'!J105</f>
        <v>C</v>
      </c>
    </row>
    <row r="110" spans="11:15" ht="13.5" customHeight="1" x14ac:dyDescent="0.2">
      <c r="K110" s="71" t="s">
        <v>57</v>
      </c>
      <c r="L110" s="71" t="str">
        <f>'All expressed genes'!A106</f>
        <v>ALIEN</v>
      </c>
      <c r="M110" s="72" t="e">
        <f ca="1">LOG('All expressed genes'!G106,2)</f>
        <v>#DIV/0!</v>
      </c>
      <c r="N110" s="73" t="e">
        <f ca="1">IF(ISNUMBER('All expressed genes'!H106),'All expressed genes'!H106,NA())</f>
        <v>#N/A</v>
      </c>
      <c r="O110" s="74" t="str">
        <f>'All expressed genes'!J106</f>
        <v>C</v>
      </c>
    </row>
    <row r="111" spans="11:15" ht="13.5" customHeight="1" x14ac:dyDescent="0.2">
      <c r="K111" s="71" t="s">
        <v>58</v>
      </c>
      <c r="L111" s="71" t="str">
        <f>'All expressed genes'!A107</f>
        <v>HAR1A</v>
      </c>
      <c r="M111" s="72" t="e">
        <f ca="1">LOG('All expressed genes'!G107,2)</f>
        <v>#DIV/0!</v>
      </c>
      <c r="N111" s="73" t="e">
        <f ca="1">IF(ISNUMBER('All expressed genes'!H107),'All expressed genes'!H107,NA())</f>
        <v>#N/A</v>
      </c>
      <c r="O111" s="74" t="str">
        <f>'All expressed genes'!J107</f>
        <v>C</v>
      </c>
    </row>
    <row r="112" spans="11:15" ht="13.5" customHeight="1" x14ac:dyDescent="0.2">
      <c r="K112" s="71" t="s">
        <v>59</v>
      </c>
      <c r="L112" s="71" t="str">
        <f>'All expressed genes'!A108</f>
        <v>KRT18P55</v>
      </c>
      <c r="M112" s="72" t="e">
        <f ca="1">LOG('All expressed genes'!G108,2)</f>
        <v>#DIV/0!</v>
      </c>
      <c r="N112" s="73" t="e">
        <f ca="1">IF(ISNUMBER('All expressed genes'!H108),'All expressed genes'!H108,NA())</f>
        <v>#N/A</v>
      </c>
      <c r="O112" s="74" t="str">
        <f>'All expressed genes'!J108</f>
        <v>C</v>
      </c>
    </row>
    <row r="113" spans="11:15" ht="13.5" customHeight="1" x14ac:dyDescent="0.2">
      <c r="K113" s="71" t="s">
        <v>60</v>
      </c>
      <c r="L113" s="71" t="str">
        <f>'All expressed genes'!A109</f>
        <v>LINC00668</v>
      </c>
      <c r="M113" s="72" t="e">
        <f ca="1">LOG('All expressed genes'!G109,2)</f>
        <v>#DIV/0!</v>
      </c>
      <c r="N113" s="73" t="e">
        <f ca="1">IF(ISNUMBER('All expressed genes'!H109),'All expressed genes'!H109,NA())</f>
        <v>#N/A</v>
      </c>
      <c r="O113" s="74" t="str">
        <f>'All expressed genes'!J109</f>
        <v>C</v>
      </c>
    </row>
    <row r="114" spans="11:15" ht="13.5" customHeight="1" x14ac:dyDescent="0.2">
      <c r="K114" s="71" t="s">
        <v>61</v>
      </c>
      <c r="L114" s="71" t="str">
        <f>'All expressed genes'!A110</f>
        <v>GUSBP2</v>
      </c>
      <c r="M114" s="72" t="e">
        <f ca="1">LOG('All expressed genes'!G110,2)</f>
        <v>#DIV/0!</v>
      </c>
      <c r="N114" s="73" t="e">
        <f ca="1">IF(ISNUMBER('All expressed genes'!H110),'All expressed genes'!H110,NA())</f>
        <v>#N/A</v>
      </c>
      <c r="O114" s="74" t="str">
        <f>'All expressed genes'!J110</f>
        <v>C</v>
      </c>
    </row>
    <row r="115" spans="11:15" ht="13.5" customHeight="1" x14ac:dyDescent="0.2">
      <c r="K115" s="71" t="s">
        <v>194</v>
      </c>
      <c r="L115" s="71" t="str">
        <f>'All expressed genes'!A111</f>
        <v>ecCEBPA</v>
      </c>
      <c r="M115" s="72" t="e">
        <f ca="1">LOG('All expressed genes'!G111,2)</f>
        <v>#DIV/0!</v>
      </c>
      <c r="N115" s="73" t="e">
        <f ca="1">IF(ISNUMBER('All expressed genes'!H111),'All expressed genes'!H111,NA())</f>
        <v>#N/A</v>
      </c>
      <c r="O115" s="74" t="str">
        <f>'All expressed genes'!J111</f>
        <v>C</v>
      </c>
    </row>
    <row r="116" spans="11:15" ht="13.5" customHeight="1" x14ac:dyDescent="0.2">
      <c r="K116" s="71" t="s">
        <v>195</v>
      </c>
      <c r="L116" s="71" t="str">
        <f>'All expressed genes'!A112</f>
        <v>lncRNA-CTD903</v>
      </c>
      <c r="M116" s="72" t="e">
        <f ca="1">LOG('All expressed genes'!G112,2)</f>
        <v>#DIV/0!</v>
      </c>
      <c r="N116" s="73" t="e">
        <f ca="1">IF(ISNUMBER('All expressed genes'!H112),'All expressed genes'!H112,NA())</f>
        <v>#N/A</v>
      </c>
      <c r="O116" s="74" t="str">
        <f>'All expressed genes'!J112</f>
        <v>C</v>
      </c>
    </row>
    <row r="117" spans="11:15" ht="13.5" customHeight="1" x14ac:dyDescent="0.2">
      <c r="K117" s="71" t="s">
        <v>196</v>
      </c>
      <c r="L117" s="71" t="str">
        <f>'All expressed genes'!A113</f>
        <v>lncRNA-HEIH</v>
      </c>
      <c r="M117" s="72" t="e">
        <f ca="1">LOG('All expressed genes'!G113,2)</f>
        <v>#DIV/0!</v>
      </c>
      <c r="N117" s="73" t="e">
        <f ca="1">IF(ISNUMBER('All expressed genes'!H113),'All expressed genes'!H113,NA())</f>
        <v>#N/A</v>
      </c>
      <c r="O117" s="74" t="str">
        <f>'All expressed genes'!J113</f>
        <v>C</v>
      </c>
    </row>
    <row r="118" spans="11:15" ht="13.5" customHeight="1" x14ac:dyDescent="0.2">
      <c r="K118" s="71" t="s">
        <v>197</v>
      </c>
      <c r="L118" s="71" t="str">
        <f>'All expressed genes'!A114</f>
        <v>LOC100130476</v>
      </c>
      <c r="M118" s="72" t="e">
        <f ca="1">LOG('All expressed genes'!G114,2)</f>
        <v>#DIV/0!</v>
      </c>
      <c r="N118" s="73" t="e">
        <f ca="1">IF(ISNUMBER('All expressed genes'!H114),'All expressed genes'!H114,NA())</f>
        <v>#N/A</v>
      </c>
      <c r="O118" s="74" t="str">
        <f>'All expressed genes'!J114</f>
        <v>C</v>
      </c>
    </row>
    <row r="119" spans="11:15" ht="13.5" customHeight="1" x14ac:dyDescent="0.2">
      <c r="K119" s="71" t="s">
        <v>198</v>
      </c>
      <c r="L119" s="71" t="str">
        <f>'All expressed genes'!A115</f>
        <v>LOC100507537</v>
      </c>
      <c r="M119" s="72" t="e">
        <f ca="1">LOG('All expressed genes'!G115,2)</f>
        <v>#DIV/0!</v>
      </c>
      <c r="N119" s="73" t="e">
        <f ca="1">IF(ISNUMBER('All expressed genes'!H115),'All expressed genes'!H115,NA())</f>
        <v>#N/A</v>
      </c>
      <c r="O119" s="74" t="str">
        <f>'All expressed genes'!J115</f>
        <v>C</v>
      </c>
    </row>
    <row r="120" spans="11:15" ht="13.5" customHeight="1" x14ac:dyDescent="0.2">
      <c r="K120" s="71" t="s">
        <v>199</v>
      </c>
      <c r="L120" s="71" t="str">
        <f>'All expressed genes'!A116</f>
        <v>LOC100507661 </v>
      </c>
      <c r="M120" s="72" t="e">
        <f ca="1">LOG('All expressed genes'!G116,2)</f>
        <v>#DIV/0!</v>
      </c>
      <c r="N120" s="73" t="e">
        <f ca="1">IF(ISNUMBER('All expressed genes'!H116),'All expressed genes'!H116,NA())</f>
        <v>#N/A</v>
      </c>
      <c r="O120" s="74" t="str">
        <f>'All expressed genes'!J116</f>
        <v>C</v>
      </c>
    </row>
    <row r="121" spans="11:15" ht="13.5" customHeight="1" x14ac:dyDescent="0.2">
      <c r="K121" s="71" t="s">
        <v>200</v>
      </c>
      <c r="L121" s="71" t="str">
        <f>'All expressed genes'!A117</f>
        <v xml:space="preserve">LOC101054525 </v>
      </c>
      <c r="M121" s="72" t="e">
        <f ca="1">LOG('All expressed genes'!G117,2)</f>
        <v>#DIV/0!</v>
      </c>
      <c r="N121" s="73" t="e">
        <f ca="1">IF(ISNUMBER('All expressed genes'!H117),'All expressed genes'!H117,NA())</f>
        <v>#N/A</v>
      </c>
      <c r="O121" s="74" t="str">
        <f>'All expressed genes'!J117</f>
        <v>C</v>
      </c>
    </row>
    <row r="122" spans="11:15" ht="13.5" customHeight="1" x14ac:dyDescent="0.2">
      <c r="K122" s="71" t="s">
        <v>201</v>
      </c>
      <c r="L122" s="71" t="str">
        <f>'All expressed genes'!A118</f>
        <v>LOC101926975</v>
      </c>
      <c r="M122" s="72" t="e">
        <f ca="1">LOG('All expressed genes'!G118,2)</f>
        <v>#DIV/0!</v>
      </c>
      <c r="N122" s="73" t="e">
        <f ca="1">IF(ISNUMBER('All expressed genes'!H118),'All expressed genes'!H118,NA())</f>
        <v>#N/A</v>
      </c>
      <c r="O122" s="74" t="str">
        <f>'All expressed genes'!J118</f>
        <v>C</v>
      </c>
    </row>
    <row r="123" spans="11:15" ht="13.5" customHeight="1" x14ac:dyDescent="0.2">
      <c r="K123" s="71" t="s">
        <v>202</v>
      </c>
      <c r="L123" s="71" t="str">
        <f>'All expressed genes'!A119</f>
        <v>LOC102546298</v>
      </c>
      <c r="M123" s="72" t="e">
        <f ca="1">LOG('All expressed genes'!G119,2)</f>
        <v>#DIV/0!</v>
      </c>
      <c r="N123" s="73" t="e">
        <f ca="1">IF(ISNUMBER('All expressed genes'!H119),'All expressed genes'!H119,NA())</f>
        <v>#N/A</v>
      </c>
      <c r="O123" s="74" t="str">
        <f>'All expressed genes'!J119</f>
        <v>C</v>
      </c>
    </row>
    <row r="124" spans="11:15" ht="13.5" customHeight="1" x14ac:dyDescent="0.2">
      <c r="K124" s="71" t="s">
        <v>203</v>
      </c>
      <c r="L124" s="71" t="str">
        <f>'All expressed genes'!A120</f>
        <v>LSINCT5</v>
      </c>
      <c r="M124" s="72" t="e">
        <f ca="1">LOG('All expressed genes'!G120,2)</f>
        <v>#DIV/0!</v>
      </c>
      <c r="N124" s="73" t="e">
        <f ca="1">IF(ISNUMBER('All expressed genes'!H120),'All expressed genes'!H120,NA())</f>
        <v>#N/A</v>
      </c>
      <c r="O124" s="74" t="str">
        <f>'All expressed genes'!J120</f>
        <v>C</v>
      </c>
    </row>
    <row r="125" spans="11:15" ht="13.5" customHeight="1" x14ac:dyDescent="0.2">
      <c r="K125" s="71" t="s">
        <v>204</v>
      </c>
      <c r="L125" s="71" t="str">
        <f>'All expressed genes'!A121</f>
        <v>LUNAR1</v>
      </c>
      <c r="M125" s="72" t="e">
        <f ca="1">LOG('All expressed genes'!G121,2)</f>
        <v>#DIV/0!</v>
      </c>
      <c r="N125" s="73" t="e">
        <f ca="1">IF(ISNUMBER('All expressed genes'!H121),'All expressed genes'!H121,NA())</f>
        <v>#N/A</v>
      </c>
      <c r="O125" s="74" t="str">
        <f>'All expressed genes'!J121</f>
        <v>C</v>
      </c>
    </row>
    <row r="126" spans="11:15" ht="13.5" customHeight="1" x14ac:dyDescent="0.2">
      <c r="K126" s="71" t="s">
        <v>205</v>
      </c>
      <c r="L126" s="71" t="str">
        <f>'All expressed genes'!A122</f>
        <v>M18204</v>
      </c>
      <c r="M126" s="72" t="e">
        <f ca="1">LOG('All expressed genes'!G122,2)</f>
        <v>#DIV/0!</v>
      </c>
      <c r="N126" s="73" t="e">
        <f ca="1">IF(ISNUMBER('All expressed genes'!H122),'All expressed genes'!H122,NA())</f>
        <v>#N/A</v>
      </c>
      <c r="O126" s="74" t="str">
        <f>'All expressed genes'!J122</f>
        <v>C</v>
      </c>
    </row>
    <row r="127" spans="11:15" ht="13.5" customHeight="1" x14ac:dyDescent="0.2">
      <c r="K127" s="71" t="s">
        <v>62</v>
      </c>
      <c r="L127" s="71" t="str">
        <f>'All expressed genes'!A123</f>
        <v>MAFTRR</v>
      </c>
      <c r="M127" s="72" t="e">
        <f ca="1">LOG('All expressed genes'!G123,2)</f>
        <v>#DIV/0!</v>
      </c>
      <c r="N127" s="73" t="e">
        <f ca="1">IF(ISNUMBER('All expressed genes'!H123),'All expressed genes'!H123,NA())</f>
        <v>#N/A</v>
      </c>
      <c r="O127" s="74" t="str">
        <f>'All expressed genes'!J123</f>
        <v>C</v>
      </c>
    </row>
    <row r="128" spans="11:15" ht="13.5" customHeight="1" x14ac:dyDescent="0.2">
      <c r="K128" s="71" t="s">
        <v>63</v>
      </c>
      <c r="L128" s="71" t="str">
        <f>'All expressed genes'!A124</f>
        <v>MALAT1</v>
      </c>
      <c r="M128" s="72" t="e">
        <f ca="1">LOG('All expressed genes'!G124,2)</f>
        <v>#DIV/0!</v>
      </c>
      <c r="N128" s="73" t="e">
        <f ca="1">IF(ISNUMBER('All expressed genes'!H124),'All expressed genes'!H124,NA())</f>
        <v>#N/A</v>
      </c>
      <c r="O128" s="74" t="str">
        <f>'All expressed genes'!J124</f>
        <v>C</v>
      </c>
    </row>
    <row r="129" spans="11:15" ht="13.5" customHeight="1" x14ac:dyDescent="0.2">
      <c r="K129" s="71" t="s">
        <v>64</v>
      </c>
      <c r="L129" s="71" t="str">
        <f>'All expressed genes'!A125</f>
        <v>MEG8</v>
      </c>
      <c r="M129" s="72" t="e">
        <f ca="1">LOG('All expressed genes'!G125,2)</f>
        <v>#DIV/0!</v>
      </c>
      <c r="N129" s="73" t="e">
        <f ca="1">IF(ISNUMBER('All expressed genes'!H125),'All expressed genes'!H125,NA())</f>
        <v>#N/A</v>
      </c>
      <c r="O129" s="74" t="str">
        <f>'All expressed genes'!J125</f>
        <v>C</v>
      </c>
    </row>
    <row r="130" spans="11:15" ht="13.5" customHeight="1" x14ac:dyDescent="0.2">
      <c r="K130" s="71" t="s">
        <v>65</v>
      </c>
      <c r="L130" s="71" t="str">
        <f>'All expressed genes'!A126</f>
        <v>MEG9</v>
      </c>
      <c r="M130" s="72" t="e">
        <f ca="1">LOG('All expressed genes'!G126,2)</f>
        <v>#DIV/0!</v>
      </c>
      <c r="N130" s="73" t="e">
        <f ca="1">IF(ISNUMBER('All expressed genes'!H126),'All expressed genes'!H126,NA())</f>
        <v>#N/A</v>
      </c>
      <c r="O130" s="74" t="str">
        <f>'All expressed genes'!J126</f>
        <v>C</v>
      </c>
    </row>
    <row r="131" spans="11:15" ht="13.5" customHeight="1" x14ac:dyDescent="0.2">
      <c r="K131" s="71" t="s">
        <v>66</v>
      </c>
      <c r="L131" s="71" t="str">
        <f>'All expressed genes'!A127</f>
        <v>MESTIT1</v>
      </c>
      <c r="M131" s="72" t="e">
        <f ca="1">LOG('All expressed genes'!G127,2)</f>
        <v>#DIV/0!</v>
      </c>
      <c r="N131" s="73" t="e">
        <f ca="1">IF(ISNUMBER('All expressed genes'!H127),'All expressed genes'!H127,NA())</f>
        <v>#N/A</v>
      </c>
      <c r="O131" s="74" t="str">
        <f>'All expressed genes'!J127</f>
        <v>C</v>
      </c>
    </row>
    <row r="132" spans="11:15" ht="13.5" customHeight="1" x14ac:dyDescent="0.2">
      <c r="K132" s="71" t="s">
        <v>67</v>
      </c>
      <c r="L132" s="71" t="str">
        <f>'All expressed genes'!A128</f>
        <v>MHRT</v>
      </c>
      <c r="M132" s="72" t="e">
        <f ca="1">LOG('All expressed genes'!G128,2)</f>
        <v>#DIV/0!</v>
      </c>
      <c r="N132" s="73" t="e">
        <f ca="1">IF(ISNUMBER('All expressed genes'!H128),'All expressed genes'!H128,NA())</f>
        <v>#N/A</v>
      </c>
      <c r="O132" s="74" t="str">
        <f>'All expressed genes'!J128</f>
        <v>C</v>
      </c>
    </row>
    <row r="133" spans="11:15" ht="13.5" customHeight="1" x14ac:dyDescent="0.2">
      <c r="K133" s="71" t="s">
        <v>68</v>
      </c>
      <c r="L133" s="71" t="str">
        <f>'All expressed genes'!A129</f>
        <v>MINA</v>
      </c>
      <c r="M133" s="72" t="e">
        <f ca="1">LOG('All expressed genes'!G129,2)</f>
        <v>#DIV/0!</v>
      </c>
      <c r="N133" s="73" t="e">
        <f ca="1">IF(ISNUMBER('All expressed genes'!H129),'All expressed genes'!H129,NA())</f>
        <v>#N/A</v>
      </c>
      <c r="O133" s="74" t="str">
        <f>'All expressed genes'!J129</f>
        <v>C</v>
      </c>
    </row>
    <row r="134" spans="11:15" ht="13.5" customHeight="1" x14ac:dyDescent="0.2">
      <c r="K134" s="71" t="s">
        <v>69</v>
      </c>
      <c r="L134" s="71" t="str">
        <f>'All expressed genes'!A130</f>
        <v>MIR100HG</v>
      </c>
      <c r="M134" s="72" t="e">
        <f ca="1">LOG('All expressed genes'!G130,2)</f>
        <v>#DIV/0!</v>
      </c>
      <c r="N134" s="73" t="e">
        <f ca="1">IF(ISNUMBER('All expressed genes'!H130),'All expressed genes'!H130,NA())</f>
        <v>#N/A</v>
      </c>
      <c r="O134" s="74" t="str">
        <f>'All expressed genes'!J130</f>
        <v>C</v>
      </c>
    </row>
    <row r="135" spans="11:15" ht="13.5" customHeight="1" x14ac:dyDescent="0.2">
      <c r="K135" s="71" t="s">
        <v>70</v>
      </c>
      <c r="L135" s="71" t="str">
        <f>'All expressed genes'!A131</f>
        <v>MIR155HG</v>
      </c>
      <c r="M135" s="72" t="e">
        <f ca="1">LOG('All expressed genes'!G131,2)</f>
        <v>#DIV/0!</v>
      </c>
      <c r="N135" s="73" t="e">
        <f ca="1">IF(ISNUMBER('All expressed genes'!H131),'All expressed genes'!H131,NA())</f>
        <v>#N/A</v>
      </c>
      <c r="O135" s="74" t="str">
        <f>'All expressed genes'!J131</f>
        <v>C</v>
      </c>
    </row>
    <row r="136" spans="11:15" ht="13.5" customHeight="1" x14ac:dyDescent="0.2">
      <c r="K136" s="71" t="s">
        <v>71</v>
      </c>
      <c r="L136" s="71" t="str">
        <f>'All expressed genes'!A132</f>
        <v>MIR222HG</v>
      </c>
      <c r="M136" s="72" t="e">
        <f ca="1">LOG('All expressed genes'!G132,2)</f>
        <v>#DIV/0!</v>
      </c>
      <c r="N136" s="73" t="e">
        <f ca="1">IF(ISNUMBER('All expressed genes'!H132),'All expressed genes'!H132,NA())</f>
        <v>#N/A</v>
      </c>
      <c r="O136" s="74" t="str">
        <f>'All expressed genes'!J132</f>
        <v>C</v>
      </c>
    </row>
    <row r="137" spans="11:15" ht="13.5" customHeight="1" x14ac:dyDescent="0.2">
      <c r="K137" s="71" t="s">
        <v>72</v>
      </c>
      <c r="L137" s="71" t="str">
        <f>'All expressed genes'!A133</f>
        <v>MIR31HG</v>
      </c>
      <c r="M137" s="72" t="e">
        <f ca="1">LOG('All expressed genes'!G133,2)</f>
        <v>#DIV/0!</v>
      </c>
      <c r="N137" s="73" t="e">
        <f ca="1">IF(ISNUMBER('All expressed genes'!H133),'All expressed genes'!H133,NA())</f>
        <v>#N/A</v>
      </c>
      <c r="O137" s="74" t="str">
        <f>'All expressed genes'!J133</f>
        <v>C</v>
      </c>
    </row>
    <row r="138" spans="11:15" ht="13.5" customHeight="1" x14ac:dyDescent="0.2">
      <c r="K138" s="71" t="s">
        <v>73</v>
      </c>
      <c r="L138" s="71" t="str">
        <f>'All expressed genes'!A134</f>
        <v>MIR7-3HG</v>
      </c>
      <c r="M138" s="72" t="e">
        <f ca="1">LOG('All expressed genes'!G134,2)</f>
        <v>#DIV/0!</v>
      </c>
      <c r="N138" s="73" t="e">
        <f ca="1">IF(ISNUMBER('All expressed genes'!H134),'All expressed genes'!H134,NA())</f>
        <v>#N/A</v>
      </c>
      <c r="O138" s="74" t="str">
        <f>'All expressed genes'!J134</f>
        <v>C</v>
      </c>
    </row>
    <row r="139" spans="11:15" ht="13.5" customHeight="1" x14ac:dyDescent="0.2">
      <c r="K139" s="71" t="s">
        <v>206</v>
      </c>
      <c r="L139" s="71" t="str">
        <f>'All expressed genes'!A135</f>
        <v>MKRN3-AS1</v>
      </c>
      <c r="M139" s="72" t="e">
        <f ca="1">LOG('All expressed genes'!G135,2)</f>
        <v>#DIV/0!</v>
      </c>
      <c r="N139" s="73" t="e">
        <f ca="1">IF(ISNUMBER('All expressed genes'!H135),'All expressed genes'!H135,NA())</f>
        <v>#N/A</v>
      </c>
      <c r="O139" s="74" t="str">
        <f>'All expressed genes'!J135</f>
        <v>C</v>
      </c>
    </row>
    <row r="140" spans="11:15" ht="13.5" customHeight="1" x14ac:dyDescent="0.2">
      <c r="K140" s="71" t="s">
        <v>207</v>
      </c>
      <c r="L140" s="71" t="str">
        <f>'All expressed genes'!A136</f>
        <v>MT1JP</v>
      </c>
      <c r="M140" s="72" t="e">
        <f ca="1">LOG('All expressed genes'!G136,2)</f>
        <v>#DIV/0!</v>
      </c>
      <c r="N140" s="73" t="e">
        <f ca="1">IF(ISNUMBER('All expressed genes'!H136),'All expressed genes'!H136,NA())</f>
        <v>#N/A</v>
      </c>
      <c r="O140" s="74" t="str">
        <f>'All expressed genes'!J136</f>
        <v>C</v>
      </c>
    </row>
    <row r="141" spans="11:15" ht="13.5" customHeight="1" x14ac:dyDescent="0.2">
      <c r="K141" s="71" t="s">
        <v>208</v>
      </c>
      <c r="L141" s="71" t="str">
        <f>'All expressed genes'!A137</f>
        <v>MYCNUT</v>
      </c>
      <c r="M141" s="72" t="e">
        <f ca="1">LOG('All expressed genes'!G137,2)</f>
        <v>#DIV/0!</v>
      </c>
      <c r="N141" s="73" t="e">
        <f ca="1">IF(ISNUMBER('All expressed genes'!H137),'All expressed genes'!H137,NA())</f>
        <v>#N/A</v>
      </c>
      <c r="O141" s="74" t="str">
        <f>'All expressed genes'!J137</f>
        <v>C</v>
      </c>
    </row>
    <row r="142" spans="11:15" ht="13.5" customHeight="1" x14ac:dyDescent="0.2">
      <c r="K142" s="71" t="s">
        <v>209</v>
      </c>
      <c r="L142" s="71" t="str">
        <f>'All expressed genes'!A138</f>
        <v>NAT-RAD18</v>
      </c>
      <c r="M142" s="72" t="e">
        <f ca="1">LOG('All expressed genes'!G138,2)</f>
        <v>#DIV/0!</v>
      </c>
      <c r="N142" s="73" t="e">
        <f ca="1">IF(ISNUMBER('All expressed genes'!H138),'All expressed genes'!H138,NA())</f>
        <v>#N/A</v>
      </c>
      <c r="O142" s="74" t="str">
        <f>'All expressed genes'!J138</f>
        <v>C</v>
      </c>
    </row>
    <row r="143" spans="11:15" ht="13.5" customHeight="1" x14ac:dyDescent="0.2">
      <c r="K143" s="71" t="s">
        <v>210</v>
      </c>
      <c r="L143" s="71" t="str">
        <f>'All expressed genes'!A139</f>
        <v>NBAT1</v>
      </c>
      <c r="M143" s="72" t="e">
        <f ca="1">LOG('All expressed genes'!G139,2)</f>
        <v>#DIV/0!</v>
      </c>
      <c r="N143" s="73" t="e">
        <f ca="1">IF(ISNUMBER('All expressed genes'!H139),'All expressed genes'!H139,NA())</f>
        <v>#N/A</v>
      </c>
      <c r="O143" s="74" t="str">
        <f>'All expressed genes'!J139</f>
        <v>C</v>
      </c>
    </row>
    <row r="144" spans="11:15" ht="13.5" customHeight="1" x14ac:dyDescent="0.2">
      <c r="K144" s="71" t="s">
        <v>211</v>
      </c>
      <c r="L144" s="71" t="str">
        <f>'All expressed genes'!A140</f>
        <v>NDM29</v>
      </c>
      <c r="M144" s="72" t="e">
        <f ca="1">LOG('All expressed genes'!G140,2)</f>
        <v>#DIV/0!</v>
      </c>
      <c r="N144" s="73" t="e">
        <f ca="1">IF(ISNUMBER('All expressed genes'!H140),'All expressed genes'!H140,NA())</f>
        <v>#N/A</v>
      </c>
      <c r="O144" s="74" t="str">
        <f>'All expressed genes'!J140</f>
        <v>C</v>
      </c>
    </row>
    <row r="145" spans="11:15" ht="13.5" customHeight="1" x14ac:dyDescent="0.2">
      <c r="K145" s="71" t="s">
        <v>212</v>
      </c>
      <c r="L145" s="71" t="str">
        <f>'All expressed genes'!A141</f>
        <v>NKILA</v>
      </c>
      <c r="M145" s="72" t="e">
        <f ca="1">LOG('All expressed genes'!G141,2)</f>
        <v>#DIV/0!</v>
      </c>
      <c r="N145" s="73" t="e">
        <f ca="1">IF(ISNUMBER('All expressed genes'!H141),'All expressed genes'!H141,NA())</f>
        <v>#N/A</v>
      </c>
      <c r="O145" s="74" t="str">
        <f>'All expressed genes'!J141</f>
        <v>C</v>
      </c>
    </row>
    <row r="146" spans="11:15" ht="13.5" customHeight="1" x14ac:dyDescent="0.2">
      <c r="K146" s="71" t="s">
        <v>213</v>
      </c>
      <c r="L146" s="71" t="str">
        <f>'All expressed genes'!A142</f>
        <v>NONHSAT073641</v>
      </c>
      <c r="M146" s="72" t="e">
        <f ca="1">LOG('All expressed genes'!G142,2)</f>
        <v>#DIV/0!</v>
      </c>
      <c r="N146" s="73" t="e">
        <f ca="1">IF(ISNUMBER('All expressed genes'!H142),'All expressed genes'!H142,NA())</f>
        <v>#N/A</v>
      </c>
      <c r="O146" s="74" t="str">
        <f>'All expressed genes'!J142</f>
        <v>C</v>
      </c>
    </row>
    <row r="147" spans="11:15" ht="13.5" customHeight="1" x14ac:dyDescent="0.2">
      <c r="K147" s="71" t="s">
        <v>214</v>
      </c>
      <c r="L147" s="71" t="str">
        <f>'All expressed genes'!A143</f>
        <v>NONHSAT112178</v>
      </c>
      <c r="M147" s="72" t="e">
        <f ca="1">LOG('All expressed genes'!G143,2)</f>
        <v>#DIV/0!</v>
      </c>
      <c r="N147" s="73" t="e">
        <f ca="1">IF(ISNUMBER('All expressed genes'!H143),'All expressed genes'!H143,NA())</f>
        <v>#N/A</v>
      </c>
      <c r="O147" s="74" t="str">
        <f>'All expressed genes'!J143</f>
        <v>C</v>
      </c>
    </row>
    <row r="148" spans="11:15" ht="13.5" customHeight="1" x14ac:dyDescent="0.2">
      <c r="K148" s="71" t="s">
        <v>215</v>
      </c>
      <c r="L148" s="71" t="str">
        <f>'All expressed genes'!A144</f>
        <v>NONRATT021972</v>
      </c>
      <c r="M148" s="72" t="e">
        <f ca="1">LOG('All expressed genes'!G144,2)</f>
        <v>#DIV/0!</v>
      </c>
      <c r="N148" s="73" t="e">
        <f ca="1">IF(ISNUMBER('All expressed genes'!H144),'All expressed genes'!H144,NA())</f>
        <v>#N/A</v>
      </c>
      <c r="O148" s="74" t="str">
        <f>'All expressed genes'!J144</f>
        <v>C</v>
      </c>
    </row>
    <row r="149" spans="11:15" ht="13.5" customHeight="1" x14ac:dyDescent="0.2">
      <c r="K149" s="71" t="s">
        <v>216</v>
      </c>
      <c r="L149" s="71" t="str">
        <f>'All expressed genes'!A145</f>
        <v>NORAD</v>
      </c>
      <c r="M149" s="72" t="e">
        <f ca="1">LOG('All expressed genes'!G145,2)</f>
        <v>#DIV/0!</v>
      </c>
      <c r="N149" s="73" t="e">
        <f ca="1">IF(ISNUMBER('All expressed genes'!H145),'All expressed genes'!H145,NA())</f>
        <v>#N/A</v>
      </c>
      <c r="O149" s="74" t="str">
        <f>'All expressed genes'!J145</f>
        <v>C</v>
      </c>
    </row>
    <row r="150" spans="11:15" ht="13.5" customHeight="1" x14ac:dyDescent="0.2">
      <c r="K150" s="71" t="s">
        <v>217</v>
      </c>
      <c r="L150" s="71" t="str">
        <f>'All expressed genes'!A146</f>
        <v>Novlnc35</v>
      </c>
      <c r="M150" s="72" t="e">
        <f ca="1">LOG('All expressed genes'!G146,2)</f>
        <v>#DIV/0!</v>
      </c>
      <c r="N150" s="73" t="e">
        <f ca="1">IF(ISNUMBER('All expressed genes'!H146),'All expressed genes'!H146,NA())</f>
        <v>#N/A</v>
      </c>
      <c r="O150" s="74" t="str">
        <f>'All expressed genes'!J146</f>
        <v>C</v>
      </c>
    </row>
    <row r="151" spans="11:15" ht="13.5" customHeight="1" x14ac:dyDescent="0.2">
      <c r="K151" s="71" t="s">
        <v>74</v>
      </c>
      <c r="L151" s="71" t="str">
        <f>'All expressed genes'!A147</f>
        <v>Novlnc76</v>
      </c>
      <c r="M151" s="72" t="e">
        <f ca="1">LOG('All expressed genes'!G147,2)</f>
        <v>#DIV/0!</v>
      </c>
      <c r="N151" s="73" t="e">
        <f ca="1">IF(ISNUMBER('All expressed genes'!H147),'All expressed genes'!H147,NA())</f>
        <v>#N/A</v>
      </c>
      <c r="O151" s="74" t="str">
        <f>'All expressed genes'!J147</f>
        <v>C</v>
      </c>
    </row>
    <row r="152" spans="11:15" ht="13.5" customHeight="1" x14ac:dyDescent="0.2">
      <c r="K152" s="71" t="s">
        <v>75</v>
      </c>
      <c r="L152" s="71" t="str">
        <f>'All expressed genes'!A148</f>
        <v>NPPA-AS1</v>
      </c>
      <c r="M152" s="72" t="e">
        <f ca="1">LOG('All expressed genes'!G148,2)</f>
        <v>#DIV/0!</v>
      </c>
      <c r="N152" s="73" t="e">
        <f ca="1">IF(ISNUMBER('All expressed genes'!H148),'All expressed genes'!H148,NA())</f>
        <v>#N/A</v>
      </c>
      <c r="O152" s="74" t="str">
        <f>'All expressed genes'!J148</f>
        <v>C</v>
      </c>
    </row>
    <row r="153" spans="11:15" ht="13.5" customHeight="1" x14ac:dyDescent="0.2">
      <c r="K153" s="71" t="s">
        <v>76</v>
      </c>
      <c r="L153" s="71" t="str">
        <f>'All expressed genes'!A149</f>
        <v>NPTN-IT1</v>
      </c>
      <c r="M153" s="72" t="e">
        <f ca="1">LOG('All expressed genes'!G149,2)</f>
        <v>#DIV/0!</v>
      </c>
      <c r="N153" s="73" t="e">
        <f ca="1">IF(ISNUMBER('All expressed genes'!H149),'All expressed genes'!H149,NA())</f>
        <v>#N/A</v>
      </c>
      <c r="O153" s="74" t="str">
        <f>'All expressed genes'!J149</f>
        <v>C</v>
      </c>
    </row>
    <row r="154" spans="11:15" ht="13.5" customHeight="1" x14ac:dyDescent="0.2">
      <c r="K154" s="71" t="s">
        <v>77</v>
      </c>
      <c r="L154" s="71" t="str">
        <f>'All expressed genes'!A150</f>
        <v>NRAV</v>
      </c>
      <c r="M154" s="72" t="e">
        <f ca="1">LOG('All expressed genes'!G150,2)</f>
        <v>#DIV/0!</v>
      </c>
      <c r="N154" s="73" t="e">
        <f ca="1">IF(ISNUMBER('All expressed genes'!H150),'All expressed genes'!H150,NA())</f>
        <v>#N/A</v>
      </c>
      <c r="O154" s="74" t="str">
        <f>'All expressed genes'!J150</f>
        <v>C</v>
      </c>
    </row>
    <row r="155" spans="11:15" ht="13.5" customHeight="1" x14ac:dyDescent="0.2">
      <c r="K155" s="71" t="s">
        <v>78</v>
      </c>
      <c r="L155" s="71" t="str">
        <f>'All expressed genes'!A151</f>
        <v>NRIR</v>
      </c>
      <c r="M155" s="72" t="e">
        <f ca="1">LOG('All expressed genes'!G151,2)</f>
        <v>#DIV/0!</v>
      </c>
      <c r="N155" s="73" t="e">
        <f ca="1">IF(ISNUMBER('All expressed genes'!H151),'All expressed genes'!H151,NA())</f>
        <v>#N/A</v>
      </c>
      <c r="O155" s="74" t="str">
        <f>'All expressed genes'!J151</f>
        <v>C</v>
      </c>
    </row>
    <row r="156" spans="11:15" ht="13.5" customHeight="1" x14ac:dyDescent="0.2">
      <c r="K156" s="71" t="s">
        <v>79</v>
      </c>
      <c r="L156" s="71" t="str">
        <f>'All expressed genes'!A152</f>
        <v>NTT</v>
      </c>
      <c r="M156" s="72" t="e">
        <f ca="1">LOG('All expressed genes'!G152,2)</f>
        <v>#DIV/0!</v>
      </c>
      <c r="N156" s="73" t="e">
        <f ca="1">IF(ISNUMBER('All expressed genes'!H152),'All expressed genes'!H152,NA())</f>
        <v>#N/A</v>
      </c>
      <c r="O156" s="74" t="str">
        <f>'All expressed genes'!J152</f>
        <v>C</v>
      </c>
    </row>
    <row r="157" spans="11:15" ht="13.5" customHeight="1" x14ac:dyDescent="0.2">
      <c r="K157" s="71" t="s">
        <v>80</v>
      </c>
      <c r="L157" s="71" t="str">
        <f>'All expressed genes'!A153</f>
        <v>OIP5-AS1</v>
      </c>
      <c r="M157" s="72" t="e">
        <f ca="1">LOG('All expressed genes'!G153,2)</f>
        <v>#DIV/0!</v>
      </c>
      <c r="N157" s="73" t="e">
        <f ca="1">IF(ISNUMBER('All expressed genes'!H153),'All expressed genes'!H153,NA())</f>
        <v>#N/A</v>
      </c>
      <c r="O157" s="74" t="str">
        <f>'All expressed genes'!J153</f>
        <v>C</v>
      </c>
    </row>
    <row r="158" spans="11:15" ht="13.5" customHeight="1" x14ac:dyDescent="0.2">
      <c r="K158" s="71" t="s">
        <v>81</v>
      </c>
      <c r="L158" s="71" t="str">
        <f>'All expressed genes'!A154</f>
        <v>OR3A4P</v>
      </c>
      <c r="M158" s="72" t="e">
        <f ca="1">LOG('All expressed genes'!G154,2)</f>
        <v>#DIV/0!</v>
      </c>
      <c r="N158" s="73" t="e">
        <f ca="1">IF(ISNUMBER('All expressed genes'!H154),'All expressed genes'!H154,NA())</f>
        <v>#N/A</v>
      </c>
      <c r="O158" s="74" t="str">
        <f>'All expressed genes'!J154</f>
        <v>C</v>
      </c>
    </row>
    <row r="159" spans="11:15" ht="13.5" customHeight="1" x14ac:dyDescent="0.2">
      <c r="K159" s="71" t="s">
        <v>82</v>
      </c>
      <c r="L159" s="71" t="str">
        <f>'All expressed genes'!A155</f>
        <v>ORAOV1</v>
      </c>
      <c r="M159" s="72" t="e">
        <f ca="1">LOG('All expressed genes'!G155,2)</f>
        <v>#DIV/0!</v>
      </c>
      <c r="N159" s="73" t="e">
        <f ca="1">IF(ISNUMBER('All expressed genes'!H155),'All expressed genes'!H155,NA())</f>
        <v>#N/A</v>
      </c>
      <c r="O159" s="74" t="str">
        <f>'All expressed genes'!J155</f>
        <v>C</v>
      </c>
    </row>
    <row r="160" spans="11:15" ht="13.5" customHeight="1" x14ac:dyDescent="0.2">
      <c r="K160" s="71" t="s">
        <v>83</v>
      </c>
      <c r="L160" s="71" t="str">
        <f>'All expressed genes'!A156</f>
        <v>PACERR</v>
      </c>
      <c r="M160" s="72" t="e">
        <f ca="1">LOG('All expressed genes'!G156,2)</f>
        <v>#DIV/0!</v>
      </c>
      <c r="N160" s="73" t="e">
        <f ca="1">IF(ISNUMBER('All expressed genes'!H156),'All expressed genes'!H156,NA())</f>
        <v>#N/A</v>
      </c>
      <c r="O160" s="74" t="str">
        <f>'All expressed genes'!J156</f>
        <v>C</v>
      </c>
    </row>
    <row r="161" spans="11:15" ht="13.5" customHeight="1" x14ac:dyDescent="0.2">
      <c r="K161" s="71" t="s">
        <v>84</v>
      </c>
      <c r="L161" s="71" t="str">
        <f>'All expressed genes'!A157</f>
        <v>PANCR</v>
      </c>
      <c r="M161" s="72" t="e">
        <f ca="1">LOG('All expressed genes'!G157,2)</f>
        <v>#DIV/0!</v>
      </c>
      <c r="N161" s="73" t="e">
        <f ca="1">IF(ISNUMBER('All expressed genes'!H157),'All expressed genes'!H157,NA())</f>
        <v>#N/A</v>
      </c>
      <c r="O161" s="74" t="str">
        <f>'All expressed genes'!J157</f>
        <v>C</v>
      </c>
    </row>
    <row r="162" spans="11:15" ht="13.5" customHeight="1" x14ac:dyDescent="0.2">
      <c r="K162" s="71" t="s">
        <v>85</v>
      </c>
      <c r="L162" s="71" t="str">
        <f>'All expressed genes'!A158</f>
        <v>PANDAR</v>
      </c>
      <c r="M162" s="72" t="e">
        <f ca="1">LOG('All expressed genes'!G158,2)</f>
        <v>#DIV/0!</v>
      </c>
      <c r="N162" s="73" t="e">
        <f ca="1">IF(ISNUMBER('All expressed genes'!H158),'All expressed genes'!H158,NA())</f>
        <v>#N/A</v>
      </c>
      <c r="O162" s="74" t="str">
        <f>'All expressed genes'!J158</f>
        <v>C</v>
      </c>
    </row>
    <row r="163" spans="11:15" ht="13.5" customHeight="1" x14ac:dyDescent="0.2">
      <c r="K163" s="71" t="s">
        <v>218</v>
      </c>
      <c r="L163" s="71" t="str">
        <f>'All expressed genes'!A159</f>
        <v>PARROT</v>
      </c>
      <c r="M163" s="72" t="e">
        <f ca="1">LOG('All expressed genes'!G159,2)</f>
        <v>#DIV/0!</v>
      </c>
      <c r="N163" s="73" t="e">
        <f ca="1">IF(ISNUMBER('All expressed genes'!H159),'All expressed genes'!H159,NA())</f>
        <v>#N/A</v>
      </c>
      <c r="O163" s="74" t="str">
        <f>'All expressed genes'!J159</f>
        <v>C</v>
      </c>
    </row>
    <row r="164" spans="11:15" ht="13.5" customHeight="1" x14ac:dyDescent="0.2">
      <c r="K164" s="71" t="s">
        <v>219</v>
      </c>
      <c r="L164" s="71" t="str">
        <f>'All expressed genes'!A160</f>
        <v>PARTICL</v>
      </c>
      <c r="M164" s="72" t="e">
        <f ca="1">LOG('All expressed genes'!G160,2)</f>
        <v>#DIV/0!</v>
      </c>
      <c r="N164" s="73" t="e">
        <f ca="1">IF(ISNUMBER('All expressed genes'!H160),'All expressed genes'!H160,NA())</f>
        <v>#N/A</v>
      </c>
      <c r="O164" s="74" t="str">
        <f>'All expressed genes'!J160</f>
        <v>C</v>
      </c>
    </row>
    <row r="165" spans="11:15" ht="13.5" customHeight="1" x14ac:dyDescent="0.2">
      <c r="K165" s="71" t="s">
        <v>220</v>
      </c>
      <c r="L165" s="71" t="str">
        <f>'All expressed genes'!A161</f>
        <v>PCAT1</v>
      </c>
      <c r="M165" s="72" t="e">
        <f ca="1">LOG('All expressed genes'!G161,2)</f>
        <v>#DIV/0!</v>
      </c>
      <c r="N165" s="73" t="e">
        <f ca="1">IF(ISNUMBER('All expressed genes'!H161),'All expressed genes'!H161,NA())</f>
        <v>#N/A</v>
      </c>
      <c r="O165" s="74" t="str">
        <f>'All expressed genes'!J161</f>
        <v>C</v>
      </c>
    </row>
    <row r="166" spans="11:15" ht="13.5" customHeight="1" x14ac:dyDescent="0.2">
      <c r="K166" s="71" t="s">
        <v>221</v>
      </c>
      <c r="L166" s="71" t="str">
        <f>'All expressed genes'!A162</f>
        <v>PCAT18</v>
      </c>
      <c r="M166" s="72" t="e">
        <f ca="1">LOG('All expressed genes'!G162,2)</f>
        <v>#DIV/0!</v>
      </c>
      <c r="N166" s="73" t="e">
        <f ca="1">IF(ISNUMBER('All expressed genes'!H162),'All expressed genes'!H162,NA())</f>
        <v>#N/A</v>
      </c>
      <c r="O166" s="74" t="str">
        <f>'All expressed genes'!J162</f>
        <v>C</v>
      </c>
    </row>
    <row r="167" spans="11:15" ht="13.5" customHeight="1" x14ac:dyDescent="0.2">
      <c r="K167" s="71" t="s">
        <v>222</v>
      </c>
      <c r="L167" s="71" t="str">
        <f>'All expressed genes'!A163</f>
        <v>PCBP2-OT1</v>
      </c>
      <c r="M167" s="72" t="e">
        <f ca="1">LOG('All expressed genes'!G163,2)</f>
        <v>#DIV/0!</v>
      </c>
      <c r="N167" s="73" t="e">
        <f ca="1">IF(ISNUMBER('All expressed genes'!H163),'All expressed genes'!H163,NA())</f>
        <v>#N/A</v>
      </c>
      <c r="O167" s="74" t="str">
        <f>'All expressed genes'!J163</f>
        <v>C</v>
      </c>
    </row>
    <row r="168" spans="11:15" ht="13.5" customHeight="1" x14ac:dyDescent="0.2">
      <c r="K168" s="71" t="s">
        <v>223</v>
      </c>
      <c r="L168" s="71" t="str">
        <f>'All expressed genes'!A164</f>
        <v>PCGEM1</v>
      </c>
      <c r="M168" s="72" t="e">
        <f ca="1">LOG('All expressed genes'!G164,2)</f>
        <v>#DIV/0!</v>
      </c>
      <c r="N168" s="73" t="e">
        <f ca="1">IF(ISNUMBER('All expressed genes'!H164),'All expressed genes'!H164,NA())</f>
        <v>#N/A</v>
      </c>
      <c r="O168" s="74" t="str">
        <f>'All expressed genes'!J164</f>
        <v>C</v>
      </c>
    </row>
    <row r="169" spans="11:15" ht="13.5" customHeight="1" x14ac:dyDescent="0.2">
      <c r="K169" s="71" t="s">
        <v>224</v>
      </c>
      <c r="L169" s="71" t="str">
        <f>'All expressed genes'!A165</f>
        <v>PDZRN3-AS1</v>
      </c>
      <c r="M169" s="72" t="e">
        <f ca="1">LOG('All expressed genes'!G165,2)</f>
        <v>#DIV/0!</v>
      </c>
      <c r="N169" s="73" t="e">
        <f ca="1">IF(ISNUMBER('All expressed genes'!H165),'All expressed genes'!H165,NA())</f>
        <v>#N/A</v>
      </c>
      <c r="O169" s="74" t="str">
        <f>'All expressed genes'!J165</f>
        <v>C</v>
      </c>
    </row>
    <row r="170" spans="11:15" ht="13.5" customHeight="1" x14ac:dyDescent="0.2">
      <c r="K170" s="71" t="s">
        <v>225</v>
      </c>
      <c r="L170" s="71" t="str">
        <f>'All expressed genes'!A166</f>
        <v>PICSAR</v>
      </c>
      <c r="M170" s="72" t="e">
        <f ca="1">LOG('All expressed genes'!G166,2)</f>
        <v>#DIV/0!</v>
      </c>
      <c r="N170" s="73" t="e">
        <f ca="1">IF(ISNUMBER('All expressed genes'!H166),'All expressed genes'!H166,NA())</f>
        <v>#N/A</v>
      </c>
      <c r="O170" s="74" t="str">
        <f>'All expressed genes'!J166</f>
        <v>C</v>
      </c>
    </row>
    <row r="171" spans="11:15" ht="13.5" customHeight="1" x14ac:dyDescent="0.2">
      <c r="K171" s="71" t="s">
        <v>226</v>
      </c>
      <c r="L171" s="71" t="str">
        <f>'All expressed genes'!A167</f>
        <v>PINC</v>
      </c>
      <c r="M171" s="72" t="e">
        <f ca="1">LOG('All expressed genes'!G167,2)</f>
        <v>#DIV/0!</v>
      </c>
      <c r="N171" s="73" t="e">
        <f ca="1">IF(ISNUMBER('All expressed genes'!H167),'All expressed genes'!H167,NA())</f>
        <v>#N/A</v>
      </c>
      <c r="O171" s="74" t="str">
        <f>'All expressed genes'!J167</f>
        <v>C</v>
      </c>
    </row>
    <row r="172" spans="11:15" ht="13.5" customHeight="1" x14ac:dyDescent="0.2">
      <c r="K172" s="71" t="s">
        <v>227</v>
      </c>
      <c r="L172" s="71" t="str">
        <f>'All expressed genes'!A168</f>
        <v>PISRT1</v>
      </c>
      <c r="M172" s="72" t="e">
        <f ca="1">LOG('All expressed genes'!G168,2)</f>
        <v>#DIV/0!</v>
      </c>
      <c r="N172" s="73" t="e">
        <f ca="1">IF(ISNUMBER('All expressed genes'!H168),'All expressed genes'!H168,NA())</f>
        <v>#N/A</v>
      </c>
      <c r="O172" s="74" t="str">
        <f>'All expressed genes'!J168</f>
        <v>C</v>
      </c>
    </row>
    <row r="173" spans="11:15" ht="13.5" customHeight="1" x14ac:dyDescent="0.2">
      <c r="K173" s="71" t="s">
        <v>228</v>
      </c>
      <c r="L173" s="71" t="str">
        <f>'All expressed genes'!A169</f>
        <v>PNKY</v>
      </c>
      <c r="M173" s="72" t="e">
        <f ca="1">LOG('All expressed genes'!G169,2)</f>
        <v>#DIV/0!</v>
      </c>
      <c r="N173" s="73" t="e">
        <f ca="1">IF(ISNUMBER('All expressed genes'!H169),'All expressed genes'!H169,NA())</f>
        <v>#N/A</v>
      </c>
      <c r="O173" s="74" t="str">
        <f>'All expressed genes'!J169</f>
        <v>C</v>
      </c>
    </row>
    <row r="174" spans="11:15" ht="13.5" customHeight="1" x14ac:dyDescent="0.2">
      <c r="K174" s="71" t="s">
        <v>229</v>
      </c>
      <c r="L174" s="71" t="str">
        <f>'All expressed genes'!A170</f>
        <v>POU6F2-AS2</v>
      </c>
      <c r="M174" s="72" t="e">
        <f ca="1">LOG('All expressed genes'!G170,2)</f>
        <v>#DIV/0!</v>
      </c>
      <c r="N174" s="73" t="e">
        <f ca="1">IF(ISNUMBER('All expressed genes'!H170),'All expressed genes'!H170,NA())</f>
        <v>#N/A</v>
      </c>
      <c r="O174" s="74" t="str">
        <f>'All expressed genes'!J170</f>
        <v>C</v>
      </c>
    </row>
    <row r="175" spans="11:15" ht="13.5" customHeight="1" x14ac:dyDescent="0.2">
      <c r="K175" s="71" t="s">
        <v>86</v>
      </c>
      <c r="L175" s="71" t="str">
        <f>'All expressed genes'!A171</f>
        <v>PRINS</v>
      </c>
      <c r="M175" s="72" t="e">
        <f ca="1">LOG('All expressed genes'!G171,2)</f>
        <v>#DIV/0!</v>
      </c>
      <c r="N175" s="73" t="e">
        <f ca="1">IF(ISNUMBER('All expressed genes'!H171),'All expressed genes'!H171,NA())</f>
        <v>#N/A</v>
      </c>
      <c r="O175" s="74" t="str">
        <f>'All expressed genes'!J171</f>
        <v>C</v>
      </c>
    </row>
    <row r="176" spans="11:15" ht="13.5" customHeight="1" x14ac:dyDescent="0.2">
      <c r="K176" s="71" t="s">
        <v>87</v>
      </c>
      <c r="L176" s="71" t="str">
        <f>'All expressed genes'!A172</f>
        <v>PRNCR1</v>
      </c>
      <c r="M176" s="72" t="e">
        <f ca="1">LOG('All expressed genes'!G172,2)</f>
        <v>#DIV/0!</v>
      </c>
      <c r="N176" s="73" t="e">
        <f ca="1">IF(ISNUMBER('All expressed genes'!H172),'All expressed genes'!H172,NA())</f>
        <v>#N/A</v>
      </c>
      <c r="O176" s="74" t="str">
        <f>'All expressed genes'!J172</f>
        <v>C</v>
      </c>
    </row>
    <row r="177" spans="11:15" ht="13.5" customHeight="1" x14ac:dyDescent="0.2">
      <c r="K177" s="71" t="s">
        <v>88</v>
      </c>
      <c r="L177" s="71" t="str">
        <f>'All expressed genes'!A173</f>
        <v>PSF inhibiting RNA</v>
      </c>
      <c r="M177" s="72" t="e">
        <f ca="1">LOG('All expressed genes'!G173,2)</f>
        <v>#DIV/0!</v>
      </c>
      <c r="N177" s="73" t="e">
        <f ca="1">IF(ISNUMBER('All expressed genes'!H173),'All expressed genes'!H173,NA())</f>
        <v>#N/A</v>
      </c>
      <c r="O177" s="74" t="str">
        <f>'All expressed genes'!J173</f>
        <v>C</v>
      </c>
    </row>
    <row r="178" spans="11:15" ht="13.5" customHeight="1" x14ac:dyDescent="0.2">
      <c r="K178" s="71" t="s">
        <v>89</v>
      </c>
      <c r="L178" s="71" t="str">
        <f>'All expressed genes'!A174</f>
        <v>PTCSC3</v>
      </c>
      <c r="M178" s="72" t="e">
        <f ca="1">LOG('All expressed genes'!G174,2)</f>
        <v>#DIV/0!</v>
      </c>
      <c r="N178" s="73" t="e">
        <f ca="1">IF(ISNUMBER('All expressed genes'!H174),'All expressed genes'!H174,NA())</f>
        <v>#N/A</v>
      </c>
      <c r="O178" s="74" t="str">
        <f>'All expressed genes'!J174</f>
        <v>C</v>
      </c>
    </row>
    <row r="179" spans="11:15" ht="13.5" customHeight="1" x14ac:dyDescent="0.2">
      <c r="K179" s="71" t="s">
        <v>90</v>
      </c>
      <c r="L179" s="71" t="str">
        <f>'All expressed genes'!A175</f>
        <v>PTENP1</v>
      </c>
      <c r="M179" s="72" t="e">
        <f ca="1">LOG('All expressed genes'!G175,2)</f>
        <v>#DIV/0!</v>
      </c>
      <c r="N179" s="73" t="e">
        <f ca="1">IF(ISNUMBER('All expressed genes'!H175),'All expressed genes'!H175,NA())</f>
        <v>#N/A</v>
      </c>
      <c r="O179" s="74" t="str">
        <f>'All expressed genes'!J175</f>
        <v>C</v>
      </c>
    </row>
    <row r="180" spans="11:15" ht="13.5" customHeight="1" x14ac:dyDescent="0.2">
      <c r="K180" s="71" t="s">
        <v>91</v>
      </c>
      <c r="L180" s="71" t="str">
        <f>'All expressed genes'!A176</f>
        <v>PUNISHER</v>
      </c>
      <c r="M180" s="72" t="e">
        <f ca="1">LOG('All expressed genes'!G176,2)</f>
        <v>#DIV/0!</v>
      </c>
      <c r="N180" s="73" t="e">
        <f ca="1">IF(ISNUMBER('All expressed genes'!H176),'All expressed genes'!H176,NA())</f>
        <v>#N/A</v>
      </c>
      <c r="O180" s="74" t="str">
        <f>'All expressed genes'!J176</f>
        <v>C</v>
      </c>
    </row>
    <row r="181" spans="11:15" ht="13.5" customHeight="1" x14ac:dyDescent="0.2">
      <c r="K181" s="71" t="s">
        <v>92</v>
      </c>
      <c r="L181" s="71" t="str">
        <f>'All expressed genes'!A177</f>
        <v>PVT1</v>
      </c>
      <c r="M181" s="72" t="e">
        <f ca="1">LOG('All expressed genes'!G177,2)</f>
        <v>#DIV/0!</v>
      </c>
      <c r="N181" s="73" t="e">
        <f ca="1">IF(ISNUMBER('All expressed genes'!H177),'All expressed genes'!H177,NA())</f>
        <v>#N/A</v>
      </c>
      <c r="O181" s="74" t="str">
        <f>'All expressed genes'!J177</f>
        <v>C</v>
      </c>
    </row>
    <row r="182" spans="11:15" ht="13.5" customHeight="1" x14ac:dyDescent="0.2">
      <c r="K182" s="71" t="s">
        <v>93</v>
      </c>
      <c r="L182" s="71" t="str">
        <f>'All expressed genes'!A178</f>
        <v>RGMB-AS1</v>
      </c>
      <c r="M182" s="72" t="e">
        <f ca="1">LOG('All expressed genes'!G178,2)</f>
        <v>#DIV/0!</v>
      </c>
      <c r="N182" s="73" t="e">
        <f ca="1">IF(ISNUMBER('All expressed genes'!H178),'All expressed genes'!H178,NA())</f>
        <v>#N/A</v>
      </c>
      <c r="O182" s="74" t="str">
        <f>'All expressed genes'!J178</f>
        <v>C</v>
      </c>
    </row>
    <row r="183" spans="11:15" ht="13.5" customHeight="1" x14ac:dyDescent="0.2">
      <c r="K183" s="71" t="s">
        <v>94</v>
      </c>
      <c r="L183" s="71" t="str">
        <f>'All expressed genes'!A179</f>
        <v>RHOXF1P1</v>
      </c>
      <c r="M183" s="72" t="e">
        <f ca="1">LOG('All expressed genes'!G179,2)</f>
        <v>#DIV/0!</v>
      </c>
      <c r="N183" s="73" t="e">
        <f ca="1">IF(ISNUMBER('All expressed genes'!H179),'All expressed genes'!H179,NA())</f>
        <v>#N/A</v>
      </c>
      <c r="O183" s="74" t="str">
        <f>'All expressed genes'!J179</f>
        <v>C</v>
      </c>
    </row>
    <row r="184" spans="11:15" ht="13.5" customHeight="1" x14ac:dyDescent="0.2">
      <c r="K184" s="71" t="s">
        <v>95</v>
      </c>
      <c r="L184" s="71" t="str">
        <f>'All expressed genes'!A180</f>
        <v>RMRP</v>
      </c>
      <c r="M184" s="72" t="e">
        <f ca="1">LOG('All expressed genes'!G180,2)</f>
        <v>#DIV/0!</v>
      </c>
      <c r="N184" s="73" t="e">
        <f ca="1">IF(ISNUMBER('All expressed genes'!H180),'All expressed genes'!H180,NA())</f>
        <v>#N/A</v>
      </c>
      <c r="O184" s="74" t="str">
        <f>'All expressed genes'!J180</f>
        <v>C</v>
      </c>
    </row>
    <row r="185" spans="11:15" ht="13.5" customHeight="1" x14ac:dyDescent="0.2">
      <c r="K185" s="71" t="s">
        <v>96</v>
      </c>
      <c r="L185" s="71" t="str">
        <f>'All expressed genes'!A181</f>
        <v>RMST</v>
      </c>
      <c r="M185" s="72" t="e">
        <f ca="1">LOG('All expressed genes'!G181,2)</f>
        <v>#DIV/0!</v>
      </c>
      <c r="N185" s="73" t="e">
        <f ca="1">IF(ISNUMBER('All expressed genes'!H181),'All expressed genes'!H181,NA())</f>
        <v>#N/A</v>
      </c>
      <c r="O185" s="74" t="str">
        <f>'All expressed genes'!J181</f>
        <v>C</v>
      </c>
    </row>
    <row r="186" spans="11:15" ht="13.5" customHeight="1" x14ac:dyDescent="0.2">
      <c r="K186" s="71" t="s">
        <v>97</v>
      </c>
      <c r="L186" s="71" t="str">
        <f>'All expressed genes'!A182</f>
        <v>RNY1</v>
      </c>
      <c r="M186" s="72" t="e">
        <f ca="1">LOG('All expressed genes'!G182,2)</f>
        <v>#DIV/0!</v>
      </c>
      <c r="N186" s="73" t="e">
        <f ca="1">IF(ISNUMBER('All expressed genes'!H182),'All expressed genes'!H182,NA())</f>
        <v>#N/A</v>
      </c>
      <c r="O186" s="74" t="str">
        <f>'All expressed genes'!J182</f>
        <v>C</v>
      </c>
    </row>
    <row r="187" spans="11:15" ht="13.5" customHeight="1" x14ac:dyDescent="0.2">
      <c r="K187" s="71" t="s">
        <v>230</v>
      </c>
      <c r="L187" s="71" t="str">
        <f>'All expressed genes'!A183</f>
        <v>RP11‑354P17.15‑001</v>
      </c>
      <c r="M187" s="72" t="e">
        <f ca="1">LOG('All expressed genes'!G183,2)</f>
        <v>#DIV/0!</v>
      </c>
      <c r="N187" s="73" t="e">
        <f ca="1">IF(ISNUMBER('All expressed genes'!H183),'All expressed genes'!H183,NA())</f>
        <v>#N/A</v>
      </c>
      <c r="O187" s="74" t="str">
        <f>'All expressed genes'!J183</f>
        <v>C</v>
      </c>
    </row>
    <row r="188" spans="11:15" ht="13.5" customHeight="1" x14ac:dyDescent="0.2">
      <c r="K188" s="71" t="s">
        <v>231</v>
      </c>
      <c r="L188" s="71" t="str">
        <f>'All expressed genes'!A184</f>
        <v>RP1-13D10.2</v>
      </c>
      <c r="M188" s="72" t="e">
        <f ca="1">LOG('All expressed genes'!G184,2)</f>
        <v>#DIV/0!</v>
      </c>
      <c r="N188" s="73" t="e">
        <f ca="1">IF(ISNUMBER('All expressed genes'!H184),'All expressed genes'!H184,NA())</f>
        <v>#N/A</v>
      </c>
      <c r="O188" s="74" t="str">
        <f>'All expressed genes'!J184</f>
        <v>C</v>
      </c>
    </row>
    <row r="189" spans="11:15" ht="13.5" customHeight="1" x14ac:dyDescent="0.2">
      <c r="K189" s="71" t="s">
        <v>232</v>
      </c>
      <c r="L189" s="71" t="str">
        <f>'All expressed genes'!A185</f>
        <v>RUNX1-IT1</v>
      </c>
      <c r="M189" s="72" t="e">
        <f ca="1">LOG('All expressed genes'!G185,2)</f>
        <v>#DIV/0!</v>
      </c>
      <c r="N189" s="73" t="e">
        <f ca="1">IF(ISNUMBER('All expressed genes'!H185),'All expressed genes'!H185,NA())</f>
        <v>#N/A</v>
      </c>
      <c r="O189" s="74" t="str">
        <f>'All expressed genes'!J185</f>
        <v>C</v>
      </c>
    </row>
    <row r="190" spans="11:15" ht="13.5" customHeight="1" x14ac:dyDescent="0.2">
      <c r="K190" s="71" t="s">
        <v>233</v>
      </c>
      <c r="L190" s="71" t="str">
        <f>'All expressed genes'!A186</f>
        <v>SALRNA1</v>
      </c>
      <c r="M190" s="72" t="e">
        <f ca="1">LOG('All expressed genes'!G186,2)</f>
        <v>#DIV/0!</v>
      </c>
      <c r="N190" s="73" t="e">
        <f ca="1">IF(ISNUMBER('All expressed genes'!H186),'All expressed genes'!H186,NA())</f>
        <v>#N/A</v>
      </c>
      <c r="O190" s="74" t="str">
        <f>'All expressed genes'!J186</f>
        <v>C</v>
      </c>
    </row>
    <row r="191" spans="11:15" ht="13.5" customHeight="1" x14ac:dyDescent="0.2">
      <c r="K191" s="71" t="s">
        <v>234</v>
      </c>
      <c r="L191" s="71" t="str">
        <f>'All expressed genes'!A187</f>
        <v xml:space="preserve">SAMMSON </v>
      </c>
      <c r="M191" s="72" t="e">
        <f ca="1">LOG('All expressed genes'!G187,2)</f>
        <v>#DIV/0!</v>
      </c>
      <c r="N191" s="73" t="e">
        <f ca="1">IF(ISNUMBER('All expressed genes'!H187),'All expressed genes'!H187,NA())</f>
        <v>#N/A</v>
      </c>
      <c r="O191" s="74" t="str">
        <f>'All expressed genes'!J187</f>
        <v>C</v>
      </c>
    </row>
    <row r="192" spans="11:15" ht="13.5" customHeight="1" x14ac:dyDescent="0.2">
      <c r="K192" s="71" t="s">
        <v>235</v>
      </c>
      <c r="L192" s="71" t="str">
        <f>'All expressed genes'!A188</f>
        <v>SBF2-AS1</v>
      </c>
      <c r="M192" s="72" t="e">
        <f ca="1">LOG('All expressed genes'!G188,2)</f>
        <v>#DIV/0!</v>
      </c>
      <c r="N192" s="73" t="e">
        <f ca="1">IF(ISNUMBER('All expressed genes'!H188),'All expressed genes'!H188,NA())</f>
        <v>#N/A</v>
      </c>
      <c r="O192" s="74" t="str">
        <f>'All expressed genes'!J188</f>
        <v>C</v>
      </c>
    </row>
    <row r="193" spans="11:15" ht="13.5" customHeight="1" x14ac:dyDescent="0.2">
      <c r="K193" s="71" t="s">
        <v>236</v>
      </c>
      <c r="L193" s="71" t="str">
        <f>'All expressed genes'!A189</f>
        <v>SCAANT1</v>
      </c>
      <c r="M193" s="72" t="e">
        <f ca="1">LOG('All expressed genes'!G189,2)</f>
        <v>#DIV/0!</v>
      </c>
      <c r="N193" s="73" t="e">
        <f ca="1">IF(ISNUMBER('All expressed genes'!H189),'All expressed genes'!H189,NA())</f>
        <v>#N/A</v>
      </c>
      <c r="O193" s="74" t="str">
        <f>'All expressed genes'!J189</f>
        <v>C</v>
      </c>
    </row>
    <row r="194" spans="11:15" ht="13.5" customHeight="1" x14ac:dyDescent="0.2">
      <c r="K194" s="71" t="s">
        <v>237</v>
      </c>
      <c r="L194" s="71" t="str">
        <f>'All expressed genes'!A190</f>
        <v>SENCR</v>
      </c>
      <c r="M194" s="72" t="e">
        <f ca="1">LOG('All expressed genes'!G190,2)</f>
        <v>#DIV/0!</v>
      </c>
      <c r="N194" s="73" t="e">
        <f ca="1">IF(ISNUMBER('All expressed genes'!H190),'All expressed genes'!H190,NA())</f>
        <v>#N/A</v>
      </c>
      <c r="O194" s="74" t="str">
        <f>'All expressed genes'!J190</f>
        <v>C</v>
      </c>
    </row>
    <row r="195" spans="11:15" ht="13.5" customHeight="1" x14ac:dyDescent="0.2">
      <c r="K195" s="71" t="s">
        <v>238</v>
      </c>
      <c r="L195" s="71" t="str">
        <f>'All expressed genes'!A191</f>
        <v>Six3os</v>
      </c>
      <c r="M195" s="72" t="e">
        <f ca="1">LOG('All expressed genes'!G191,2)</f>
        <v>#DIV/0!</v>
      </c>
      <c r="N195" s="73" t="e">
        <f ca="1">IF(ISNUMBER('All expressed genes'!H191),'All expressed genes'!H191,NA())</f>
        <v>#N/A</v>
      </c>
      <c r="O195" s="74" t="str">
        <f>'All expressed genes'!J191</f>
        <v>C</v>
      </c>
    </row>
    <row r="196" spans="11:15" ht="13.5" customHeight="1" x14ac:dyDescent="0.2">
      <c r="K196" s="71" t="s">
        <v>239</v>
      </c>
      <c r="L196" s="71" t="str">
        <f>'All expressed genes'!A192</f>
        <v>SMILR</v>
      </c>
      <c r="M196" s="72" t="e">
        <f ca="1">LOG('All expressed genes'!G192,2)</f>
        <v>#DIV/0!</v>
      </c>
      <c r="N196" s="73" t="e">
        <f ca="1">IF(ISNUMBER('All expressed genes'!H192),'All expressed genes'!H192,NA())</f>
        <v>#N/A</v>
      </c>
      <c r="O196" s="74" t="str">
        <f>'All expressed genes'!J192</f>
        <v>C</v>
      </c>
    </row>
    <row r="197" spans="11:15" ht="13.5" customHeight="1" x14ac:dyDescent="0.2">
      <c r="K197" s="71" t="s">
        <v>240</v>
      </c>
      <c r="L197" s="71" t="str">
        <f>'All expressed genes'!A193</f>
        <v>SNAR-A1</v>
      </c>
      <c r="M197" s="72" t="e">
        <f ca="1">LOG('All expressed genes'!G193,2)</f>
        <v>#DIV/0!</v>
      </c>
      <c r="N197" s="73" t="e">
        <f ca="1">IF(ISNUMBER('All expressed genes'!H193),'All expressed genes'!H193,NA())</f>
        <v>#N/A</v>
      </c>
      <c r="O197" s="74" t="str">
        <f>'All expressed genes'!J193</f>
        <v>C</v>
      </c>
    </row>
    <row r="198" spans="11:15" ht="13.5" customHeight="1" x14ac:dyDescent="0.2">
      <c r="K198" s="71" t="s">
        <v>241</v>
      </c>
      <c r="L198" s="71" t="str">
        <f>'All expressed genes'!A194</f>
        <v>SNHG1</v>
      </c>
      <c r="M198" s="72" t="e">
        <f ca="1">LOG('All expressed genes'!G194,2)</f>
        <v>#DIV/0!</v>
      </c>
      <c r="N198" s="73" t="e">
        <f ca="1">IF(ISNUMBER('All expressed genes'!H194),'All expressed genes'!H194,NA())</f>
        <v>#N/A</v>
      </c>
      <c r="O198" s="74" t="str">
        <f>'All expressed genes'!J194</f>
        <v>C</v>
      </c>
    </row>
    <row r="199" spans="11:15" ht="13.5" customHeight="1" x14ac:dyDescent="0.2">
      <c r="K199" s="71" t="s">
        <v>242</v>
      </c>
      <c r="L199" s="71" t="str">
        <f>'All expressed genes'!A195</f>
        <v>SNHG11</v>
      </c>
      <c r="M199" s="72" t="e">
        <f ca="1">LOG('All expressed genes'!G195,2)</f>
        <v>#DIV/0!</v>
      </c>
      <c r="N199" s="73" t="e">
        <f ca="1">IF(ISNUMBER('All expressed genes'!H195),'All expressed genes'!H195,NA())</f>
        <v>#N/A</v>
      </c>
      <c r="O199" s="74" t="str">
        <f>'All expressed genes'!J195</f>
        <v>C</v>
      </c>
    </row>
    <row r="200" spans="11:15" ht="13.5" customHeight="1" x14ac:dyDescent="0.2">
      <c r="K200" s="71" t="s">
        <v>243</v>
      </c>
      <c r="L200" s="71" t="str">
        <f>'All expressed genes'!A196</f>
        <v>SNHG14</v>
      </c>
      <c r="M200" s="72" t="e">
        <f ca="1">LOG('All expressed genes'!G196,2)</f>
        <v>#DIV/0!</v>
      </c>
      <c r="N200" s="73" t="e">
        <f ca="1">IF(ISNUMBER('All expressed genes'!H196),'All expressed genes'!H196,NA())</f>
        <v>#N/A</v>
      </c>
      <c r="O200" s="74" t="str">
        <f>'All expressed genes'!J196</f>
        <v>C</v>
      </c>
    </row>
    <row r="201" spans="11:15" ht="13.5" customHeight="1" x14ac:dyDescent="0.2">
      <c r="K201" s="71" t="s">
        <v>244</v>
      </c>
      <c r="L201" s="71" t="str">
        <f>'All expressed genes'!A197</f>
        <v>SNHG15</v>
      </c>
      <c r="M201" s="72" t="e">
        <f ca="1">LOG('All expressed genes'!G197,2)</f>
        <v>#DIV/0!</v>
      </c>
      <c r="N201" s="73" t="e">
        <f ca="1">IF(ISNUMBER('All expressed genes'!H197),'All expressed genes'!H197,NA())</f>
        <v>#N/A</v>
      </c>
      <c r="O201" s="74" t="str">
        <f>'All expressed genes'!J197</f>
        <v>C</v>
      </c>
    </row>
    <row r="202" spans="11:15" ht="13.5" customHeight="1" x14ac:dyDescent="0.2">
      <c r="K202" s="71" t="s">
        <v>245</v>
      </c>
      <c r="L202" s="71" t="str">
        <f>'All expressed genes'!A198</f>
        <v>SNHG20</v>
      </c>
      <c r="M202" s="72" t="e">
        <f ca="1">LOG('All expressed genes'!G198,2)</f>
        <v>#DIV/0!</v>
      </c>
      <c r="N202" s="73" t="e">
        <f ca="1">IF(ISNUMBER('All expressed genes'!H198),'All expressed genes'!H198,NA())</f>
        <v>#N/A</v>
      </c>
      <c r="O202" s="74" t="str">
        <f>'All expressed genes'!J198</f>
        <v>C</v>
      </c>
    </row>
    <row r="203" spans="11:15" ht="13.5" customHeight="1" x14ac:dyDescent="0.2">
      <c r="K203" s="71" t="s">
        <v>246</v>
      </c>
      <c r="L203" s="71" t="str">
        <f>'All expressed genes'!A199</f>
        <v>SNHG5</v>
      </c>
      <c r="M203" s="72" t="e">
        <f ca="1">LOG('All expressed genes'!G199,2)</f>
        <v>#DIV/0!</v>
      </c>
      <c r="N203" s="73" t="e">
        <f ca="1">IF(ISNUMBER('All expressed genes'!H199),'All expressed genes'!H199,NA())</f>
        <v>#N/A</v>
      </c>
      <c r="O203" s="74" t="str">
        <f>'All expressed genes'!J199</f>
        <v>C</v>
      </c>
    </row>
    <row r="204" spans="11:15" ht="13.5" customHeight="1" x14ac:dyDescent="0.2">
      <c r="K204" s="71" t="s">
        <v>247</v>
      </c>
      <c r="L204" s="71" t="str">
        <f>'All expressed genes'!A200</f>
        <v>SNHG6</v>
      </c>
      <c r="M204" s="72" t="e">
        <f ca="1">LOG('All expressed genes'!G200,2)</f>
        <v>#DIV/0!</v>
      </c>
      <c r="N204" s="73" t="e">
        <f ca="1">IF(ISNUMBER('All expressed genes'!H200),'All expressed genes'!H200,NA())</f>
        <v>#N/A</v>
      </c>
      <c r="O204" s="74" t="str">
        <f>'All expressed genes'!J200</f>
        <v>C</v>
      </c>
    </row>
    <row r="205" spans="11:15" ht="13.5" customHeight="1" x14ac:dyDescent="0.2">
      <c r="K205" s="71" t="s">
        <v>248</v>
      </c>
      <c r="L205" s="71" t="str">
        <f>'All expressed genes'!A201</f>
        <v>ST7-AS1</v>
      </c>
      <c r="M205" s="72" t="e">
        <f ca="1">LOG('All expressed genes'!G201,2)</f>
        <v>#DIV/0!</v>
      </c>
      <c r="N205" s="73" t="e">
        <f ca="1">IF(ISNUMBER('All expressed genes'!H201),'All expressed genes'!H201,NA())</f>
        <v>#N/A</v>
      </c>
      <c r="O205" s="74" t="str">
        <f>'All expressed genes'!J201</f>
        <v>C</v>
      </c>
    </row>
    <row r="206" spans="11:15" ht="13.5" customHeight="1" x14ac:dyDescent="0.2">
      <c r="K206" s="71" t="s">
        <v>249</v>
      </c>
      <c r="L206" s="71" t="str">
        <f>'All expressed genes'!A202</f>
        <v>ST7-OT3</v>
      </c>
      <c r="M206" s="72" t="e">
        <f ca="1">LOG('All expressed genes'!G202,2)</f>
        <v>#DIV/0!</v>
      </c>
      <c r="N206" s="73" t="e">
        <f ca="1">IF(ISNUMBER('All expressed genes'!H202),'All expressed genes'!H202,NA())</f>
        <v>#N/A</v>
      </c>
      <c r="O206" s="74" t="str">
        <f>'All expressed genes'!J202</f>
        <v>C</v>
      </c>
    </row>
    <row r="207" spans="11:15" ht="13.5" customHeight="1" x14ac:dyDescent="0.2">
      <c r="K207" s="71" t="s">
        <v>250</v>
      </c>
      <c r="L207" s="71" t="str">
        <f>'All expressed genes'!A203</f>
        <v>ST7-OT4</v>
      </c>
      <c r="M207" s="72" t="e">
        <f ca="1">LOG('All expressed genes'!G203,2)</f>
        <v>#DIV/0!</v>
      </c>
      <c r="N207" s="73" t="e">
        <f ca="1">IF(ISNUMBER('All expressed genes'!H203),'All expressed genes'!H203,NA())</f>
        <v>#N/A</v>
      </c>
      <c r="O207" s="74" t="str">
        <f>'All expressed genes'!J203</f>
        <v>C</v>
      </c>
    </row>
    <row r="208" spans="11:15" ht="13.5" customHeight="1" x14ac:dyDescent="0.2">
      <c r="K208" s="71" t="s">
        <v>251</v>
      </c>
      <c r="L208" s="71" t="str">
        <f>'All expressed genes'!A204</f>
        <v>SUMO1P3</v>
      </c>
      <c r="M208" s="72" t="e">
        <f ca="1">LOG('All expressed genes'!G204,2)</f>
        <v>#DIV/0!</v>
      </c>
      <c r="N208" s="73" t="e">
        <f ca="1">IF(ISNUMBER('All expressed genes'!H204),'All expressed genes'!H204,NA())</f>
        <v>#N/A</v>
      </c>
      <c r="O208" s="74" t="str">
        <f>'All expressed genes'!J204</f>
        <v>C</v>
      </c>
    </row>
    <row r="209" spans="11:15" ht="13.5" customHeight="1" x14ac:dyDescent="0.2">
      <c r="K209" s="71" t="s">
        <v>252</v>
      </c>
      <c r="L209" s="71" t="str">
        <f>'All expressed genes'!A205</f>
        <v>TapSAKI</v>
      </c>
      <c r="M209" s="72" t="e">
        <f ca="1">LOG('All expressed genes'!G205,2)</f>
        <v>#DIV/0!</v>
      </c>
      <c r="N209" s="73" t="e">
        <f ca="1">IF(ISNUMBER('All expressed genes'!H205),'All expressed genes'!H205,NA())</f>
        <v>#N/A</v>
      </c>
      <c r="O209" s="74" t="str">
        <f>'All expressed genes'!J205</f>
        <v>C</v>
      </c>
    </row>
    <row r="210" spans="11:15" ht="13.5" customHeight="1" x14ac:dyDescent="0.2">
      <c r="K210" s="71" t="s">
        <v>253</v>
      </c>
      <c r="L210" s="71" t="str">
        <f>'All expressed genes'!A206</f>
        <v>TARID</v>
      </c>
      <c r="M210" s="72" t="e">
        <f ca="1">LOG('All expressed genes'!G206,2)</f>
        <v>#DIV/0!</v>
      </c>
      <c r="N210" s="73" t="e">
        <f ca="1">IF(ISNUMBER('All expressed genes'!H206),'All expressed genes'!H206,NA())</f>
        <v>#N/A</v>
      </c>
      <c r="O210" s="74" t="str">
        <f>'All expressed genes'!J206</f>
        <v>C</v>
      </c>
    </row>
    <row r="211" spans="11:15" ht="13.5" customHeight="1" x14ac:dyDescent="0.2">
      <c r="K211" s="71" t="s">
        <v>254</v>
      </c>
      <c r="L211" s="71" t="str">
        <f>'All expressed genes'!A207</f>
        <v>TCL6</v>
      </c>
      <c r="M211" s="72" t="e">
        <f ca="1">LOG('All expressed genes'!G207,2)</f>
        <v>#DIV/0!</v>
      </c>
      <c r="N211" s="73" t="e">
        <f ca="1">IF(ISNUMBER('All expressed genes'!H207),'All expressed genes'!H207,NA())</f>
        <v>#N/A</v>
      </c>
      <c r="O211" s="74" t="str">
        <f>'All expressed genes'!J207</f>
        <v>C</v>
      </c>
    </row>
    <row r="212" spans="11:15" ht="13.5" customHeight="1" x14ac:dyDescent="0.2">
      <c r="K212" s="71" t="s">
        <v>255</v>
      </c>
      <c r="L212" s="71" t="str">
        <f>'All expressed genes'!A208</f>
        <v>TDRG1</v>
      </c>
      <c r="M212" s="72" t="e">
        <f ca="1">LOG('All expressed genes'!G208,2)</f>
        <v>#DIV/0!</v>
      </c>
      <c r="N212" s="73" t="e">
        <f ca="1">IF(ISNUMBER('All expressed genes'!H208),'All expressed genes'!H208,NA())</f>
        <v>#N/A</v>
      </c>
      <c r="O212" s="74" t="str">
        <f>'All expressed genes'!J208</f>
        <v>C</v>
      </c>
    </row>
    <row r="213" spans="11:15" ht="13.5" customHeight="1" x14ac:dyDescent="0.2">
      <c r="K213" s="71" t="s">
        <v>256</v>
      </c>
      <c r="L213" s="71" t="str">
        <f>'All expressed genes'!A209</f>
        <v>TERMINATOR</v>
      </c>
      <c r="M213" s="72" t="e">
        <f ca="1">LOG('All expressed genes'!G209,2)</f>
        <v>#DIV/0!</v>
      </c>
      <c r="N213" s="73" t="e">
        <f ca="1">IF(ISNUMBER('All expressed genes'!H209),'All expressed genes'!H209,NA())</f>
        <v>#N/A</v>
      </c>
      <c r="O213" s="74" t="str">
        <f>'All expressed genes'!J209</f>
        <v>C</v>
      </c>
    </row>
    <row r="214" spans="11:15" ht="13.5" customHeight="1" x14ac:dyDescent="0.2">
      <c r="K214" s="71" t="s">
        <v>257</v>
      </c>
      <c r="L214" s="71" t="str">
        <f>'All expressed genes'!A210</f>
        <v>THRIL</v>
      </c>
      <c r="M214" s="72" t="e">
        <f ca="1">LOG('All expressed genes'!G210,2)</f>
        <v>#DIV/0!</v>
      </c>
      <c r="N214" s="73" t="e">
        <f ca="1">IF(ISNUMBER('All expressed genes'!H210),'All expressed genes'!H210,NA())</f>
        <v>#N/A</v>
      </c>
      <c r="O214" s="74" t="str">
        <f>'All expressed genes'!J210</f>
        <v>C</v>
      </c>
    </row>
    <row r="215" spans="11:15" ht="13.5" customHeight="1" x14ac:dyDescent="0.2">
      <c r="K215" s="71" t="s">
        <v>258</v>
      </c>
      <c r="L215" s="71" t="str">
        <f>'All expressed genes'!A211</f>
        <v>TIE1-AS</v>
      </c>
      <c r="M215" s="72" t="e">
        <f ca="1">LOG('All expressed genes'!G211,2)</f>
        <v>#DIV/0!</v>
      </c>
      <c r="N215" s="73" t="e">
        <f ca="1">IF(ISNUMBER('All expressed genes'!H211),'All expressed genes'!H211,NA())</f>
        <v>#N/A</v>
      </c>
      <c r="O215" s="74" t="str">
        <f>'All expressed genes'!J211</f>
        <v>C</v>
      </c>
    </row>
    <row r="216" spans="11:15" ht="13.5" customHeight="1" x14ac:dyDescent="0.2">
      <c r="K216" s="71" t="s">
        <v>259</v>
      </c>
      <c r="L216" s="71" t="str">
        <f>'All expressed genes'!A212</f>
        <v>TINCR</v>
      </c>
      <c r="M216" s="72" t="e">
        <f ca="1">LOG('All expressed genes'!G212,2)</f>
        <v>#DIV/0!</v>
      </c>
      <c r="N216" s="73" t="e">
        <f ca="1">IF(ISNUMBER('All expressed genes'!H212),'All expressed genes'!H212,NA())</f>
        <v>#N/A</v>
      </c>
      <c r="O216" s="74" t="str">
        <f>'All expressed genes'!J212</f>
        <v>C</v>
      </c>
    </row>
    <row r="217" spans="11:15" ht="13.5" customHeight="1" x14ac:dyDescent="0.2">
      <c r="K217" s="71" t="s">
        <v>260</v>
      </c>
      <c r="L217" s="71" t="str">
        <f>'All expressed genes'!A213</f>
        <v>TUSC8</v>
      </c>
      <c r="M217" s="72" t="e">
        <f ca="1">LOG('All expressed genes'!G213,2)</f>
        <v>#DIV/0!</v>
      </c>
      <c r="N217" s="73" t="e">
        <f ca="1">IF(ISNUMBER('All expressed genes'!H213),'All expressed genes'!H213,NA())</f>
        <v>#N/A</v>
      </c>
      <c r="O217" s="74" t="str">
        <f>'All expressed genes'!J213</f>
        <v>C</v>
      </c>
    </row>
    <row r="218" spans="11:15" ht="13.5" customHeight="1" x14ac:dyDescent="0.2">
      <c r="K218" s="71" t="s">
        <v>261</v>
      </c>
      <c r="L218" s="71" t="str">
        <f>'All expressed genes'!A214</f>
        <v>U1 spliceosomal lncRNA</v>
      </c>
      <c r="M218" s="72" t="e">
        <f ca="1">LOG('All expressed genes'!G214,2)</f>
        <v>#DIV/0!</v>
      </c>
      <c r="N218" s="73" t="e">
        <f ca="1">IF(ISNUMBER('All expressed genes'!H214),'All expressed genes'!H214,NA())</f>
        <v>#N/A</v>
      </c>
      <c r="O218" s="74" t="str">
        <f>'All expressed genes'!J214</f>
        <v>C</v>
      </c>
    </row>
    <row r="219" spans="11:15" ht="13.5" customHeight="1" x14ac:dyDescent="0.2">
      <c r="K219" s="71" t="s">
        <v>262</v>
      </c>
      <c r="L219" s="71" t="str">
        <f>'All expressed genes'!A215</f>
        <v>U79277</v>
      </c>
      <c r="M219" s="72" t="e">
        <f ca="1">LOG('All expressed genes'!G215,2)</f>
        <v>#DIV/0!</v>
      </c>
      <c r="N219" s="73" t="e">
        <f ca="1">IF(ISNUMBER('All expressed genes'!H215),'All expressed genes'!H215,NA())</f>
        <v>#N/A</v>
      </c>
      <c r="O219" s="74" t="str">
        <f>'All expressed genes'!J215</f>
        <v>C</v>
      </c>
    </row>
    <row r="220" spans="11:15" ht="13.5" customHeight="1" x14ac:dyDescent="0.2">
      <c r="K220" s="71" t="s">
        <v>263</v>
      </c>
      <c r="L220" s="71" t="str">
        <f>'All expressed genes'!A216</f>
        <v>uc.338</v>
      </c>
      <c r="M220" s="72" t="e">
        <f ca="1">LOG('All expressed genes'!G216,2)</f>
        <v>#DIV/0!</v>
      </c>
      <c r="N220" s="73" t="e">
        <f ca="1">IF(ISNUMBER('All expressed genes'!H216),'All expressed genes'!H216,NA())</f>
        <v>#N/A</v>
      </c>
      <c r="O220" s="74" t="str">
        <f>'All expressed genes'!J216</f>
        <v>C</v>
      </c>
    </row>
    <row r="221" spans="11:15" ht="13.5" customHeight="1" x14ac:dyDescent="0.2">
      <c r="K221" s="71" t="s">
        <v>264</v>
      </c>
      <c r="L221" s="71" t="str">
        <f>'All expressed genes'!A217</f>
        <v>uc.73A(P)</v>
      </c>
      <c r="M221" s="72" t="e">
        <f ca="1">LOG('All expressed genes'!G217,2)</f>
        <v>#DIV/0!</v>
      </c>
      <c r="N221" s="73" t="e">
        <f ca="1">IF(ISNUMBER('All expressed genes'!H217),'All expressed genes'!H217,NA())</f>
        <v>#N/A</v>
      </c>
      <c r="O221" s="74" t="str">
        <f>'All expressed genes'!J217</f>
        <v>C</v>
      </c>
    </row>
    <row r="222" spans="11:15" ht="13.5" customHeight="1" x14ac:dyDescent="0.2">
      <c r="K222" s="71" t="s">
        <v>265</v>
      </c>
      <c r="L222" s="71" t="str">
        <f>'All expressed genes'!A218</f>
        <v>UCA1</v>
      </c>
      <c r="M222" s="72" t="e">
        <f ca="1">LOG('All expressed genes'!G218,2)</f>
        <v>#DIV/0!</v>
      </c>
      <c r="N222" s="73" t="e">
        <f ca="1">IF(ISNUMBER('All expressed genes'!H218),'All expressed genes'!H218,NA())</f>
        <v>#N/A</v>
      </c>
      <c r="O222" s="74" t="str">
        <f>'All expressed genes'!J218</f>
        <v>C</v>
      </c>
    </row>
    <row r="223" spans="11:15" ht="13.5" customHeight="1" x14ac:dyDescent="0.2">
      <c r="K223" s="71" t="s">
        <v>266</v>
      </c>
      <c r="L223" s="71" t="str">
        <f>'All expressed genes'!A219</f>
        <v>UCH1LAS</v>
      </c>
      <c r="M223" s="72" t="e">
        <f ca="1">LOG('All expressed genes'!G219,2)</f>
        <v>#DIV/0!</v>
      </c>
      <c r="N223" s="73" t="e">
        <f ca="1">IF(ISNUMBER('All expressed genes'!H219),'All expressed genes'!H219,NA())</f>
        <v>#N/A</v>
      </c>
      <c r="O223" s="74" t="str">
        <f>'All expressed genes'!J219</f>
        <v>C</v>
      </c>
    </row>
    <row r="224" spans="11:15" ht="13.5" customHeight="1" x14ac:dyDescent="0.2">
      <c r="K224" s="71" t="s">
        <v>267</v>
      </c>
      <c r="L224" s="71" t="str">
        <f>'All expressed genes'!A220</f>
        <v xml:space="preserve">UFC1 lincRNA </v>
      </c>
      <c r="M224" s="72" t="e">
        <f ca="1">LOG('All expressed genes'!G220,2)</f>
        <v>#DIV/0!</v>
      </c>
      <c r="N224" s="73" t="e">
        <f ca="1">IF(ISNUMBER('All expressed genes'!H220),'All expressed genes'!H220,NA())</f>
        <v>#N/A</v>
      </c>
      <c r="O224" s="74" t="str">
        <f>'All expressed genes'!J220</f>
        <v>C</v>
      </c>
    </row>
    <row r="225" spans="11:15" ht="13.5" customHeight="1" x14ac:dyDescent="0.2">
      <c r="K225" s="71" t="s">
        <v>268</v>
      </c>
      <c r="L225" s="71" t="str">
        <f>'All expressed genes'!A221</f>
        <v>VIM2P</v>
      </c>
      <c r="M225" s="72" t="e">
        <f ca="1">LOG('All expressed genes'!G221,2)</f>
        <v>#DIV/0!</v>
      </c>
      <c r="N225" s="73" t="e">
        <f ca="1">IF(ISNUMBER('All expressed genes'!H221),'All expressed genes'!H221,NA())</f>
        <v>#N/A</v>
      </c>
      <c r="O225" s="74" t="str">
        <f>'All expressed genes'!J221</f>
        <v>C</v>
      </c>
    </row>
    <row r="226" spans="11:15" ht="13.5" customHeight="1" x14ac:dyDescent="0.2">
      <c r="K226" s="71" t="s">
        <v>269</v>
      </c>
      <c r="L226" s="71" t="str">
        <f>'All expressed genes'!A222</f>
        <v>VLDLR-AS1</v>
      </c>
      <c r="M226" s="72" t="e">
        <f ca="1">LOG('All expressed genes'!G222,2)</f>
        <v>#DIV/0!</v>
      </c>
      <c r="N226" s="73" t="e">
        <f ca="1">IF(ISNUMBER('All expressed genes'!H222),'All expressed genes'!H222,NA())</f>
        <v>#N/A</v>
      </c>
      <c r="O226" s="74" t="str">
        <f>'All expressed genes'!J222</f>
        <v>C</v>
      </c>
    </row>
    <row r="227" spans="11:15" ht="13.5" customHeight="1" x14ac:dyDescent="0.2">
      <c r="K227" s="71" t="s">
        <v>270</v>
      </c>
      <c r="L227" s="71" t="str">
        <f>'All expressed genes'!A223</f>
        <v>WSPAR</v>
      </c>
      <c r="M227" s="72" t="e">
        <f ca="1">LOG('All expressed genes'!G223,2)</f>
        <v>#DIV/0!</v>
      </c>
      <c r="N227" s="73" t="e">
        <f ca="1">IF(ISNUMBER('All expressed genes'!H223),'All expressed genes'!H223,NA())</f>
        <v>#N/A</v>
      </c>
      <c r="O227" s="74" t="str">
        <f>'All expressed genes'!J223</f>
        <v>C</v>
      </c>
    </row>
    <row r="228" spans="11:15" ht="13.5" customHeight="1" x14ac:dyDescent="0.2">
      <c r="K228" s="71" t="s">
        <v>271</v>
      </c>
      <c r="L228" s="71" t="str">
        <f>'All expressed genes'!A224</f>
        <v>X91348</v>
      </c>
      <c r="M228" s="72" t="e">
        <f ca="1">LOG('All expressed genes'!G224,2)</f>
        <v>#DIV/0!</v>
      </c>
      <c r="N228" s="73" t="e">
        <f ca="1">IF(ISNUMBER('All expressed genes'!H224),'All expressed genes'!H224,NA())</f>
        <v>#N/A</v>
      </c>
      <c r="O228" s="74" t="str">
        <f>'All expressed genes'!J224</f>
        <v>C</v>
      </c>
    </row>
    <row r="229" spans="11:15" ht="13.5" customHeight="1" x14ac:dyDescent="0.2">
      <c r="K229" s="71" t="s">
        <v>272</v>
      </c>
      <c r="L229" s="71" t="str">
        <f>'All expressed genes'!A225</f>
        <v>XACT</v>
      </c>
      <c r="M229" s="72" t="e">
        <f ca="1">LOG('All expressed genes'!G225,2)</f>
        <v>#DIV/0!</v>
      </c>
      <c r="N229" s="73" t="e">
        <f ca="1">IF(ISNUMBER('All expressed genes'!H225),'All expressed genes'!H225,NA())</f>
        <v>#N/A</v>
      </c>
      <c r="O229" s="74" t="str">
        <f>'All expressed genes'!J225</f>
        <v>C</v>
      </c>
    </row>
    <row r="230" spans="11:15" ht="13.5" customHeight="1" x14ac:dyDescent="0.2">
      <c r="K230" s="71" t="s">
        <v>273</v>
      </c>
      <c r="L230" s="71" t="str">
        <f>'All expressed genes'!A226</f>
        <v>XIST</v>
      </c>
      <c r="M230" s="72" t="e">
        <f ca="1">LOG('All expressed genes'!G226,2)</f>
        <v>#DIV/0!</v>
      </c>
      <c r="N230" s="73" t="e">
        <f ca="1">IF(ISNUMBER('All expressed genes'!H226),'All expressed genes'!H226,NA())</f>
        <v>#N/A</v>
      </c>
      <c r="O230" s="74" t="str">
        <f>'All expressed genes'!J226</f>
        <v>C</v>
      </c>
    </row>
    <row r="231" spans="11:15" ht="13.5" customHeight="1" x14ac:dyDescent="0.2">
      <c r="K231" s="71" t="s">
        <v>274</v>
      </c>
      <c r="L231" s="71" t="str">
        <f>'All expressed genes'!A227</f>
        <v>Yiya</v>
      </c>
      <c r="M231" s="72" t="e">
        <f ca="1">LOG('All expressed genes'!G227,2)</f>
        <v>#DIV/0!</v>
      </c>
      <c r="N231" s="73" t="e">
        <f ca="1">IF(ISNUMBER('All expressed genes'!H227),'All expressed genes'!H227,NA())</f>
        <v>#N/A</v>
      </c>
      <c r="O231" s="74" t="str">
        <f>'All expressed genes'!J227</f>
        <v>C</v>
      </c>
    </row>
    <row r="232" spans="11:15" ht="13.5" customHeight="1" x14ac:dyDescent="0.2">
      <c r="K232" s="71" t="s">
        <v>275</v>
      </c>
      <c r="L232" s="71" t="str">
        <f>'All expressed genes'!A228</f>
        <v>ZEB2-AS1</v>
      </c>
      <c r="M232" s="72" t="e">
        <f ca="1">LOG('All expressed genes'!G228,2)</f>
        <v>#DIV/0!</v>
      </c>
      <c r="N232" s="73" t="e">
        <f ca="1">IF(ISNUMBER('All expressed genes'!H228),'All expressed genes'!H228,NA())</f>
        <v>#N/A</v>
      </c>
      <c r="O232" s="74" t="str">
        <f>'All expressed genes'!J228</f>
        <v>C</v>
      </c>
    </row>
    <row r="233" spans="11:15" ht="13.5" customHeight="1" x14ac:dyDescent="0.2">
      <c r="K233" s="71" t="s">
        <v>276</v>
      </c>
      <c r="L233" s="71" t="str">
        <f>'All expressed genes'!A229</f>
        <v>AIRN-1</v>
      </c>
      <c r="M233" s="72" t="e">
        <f ca="1">LOG('All expressed genes'!G229,2)</f>
        <v>#DIV/0!</v>
      </c>
      <c r="N233" s="73" t="e">
        <f ca="1">IF(ISNUMBER('All expressed genes'!H229),'All expressed genes'!H229,NA())</f>
        <v>#N/A</v>
      </c>
      <c r="O233" s="74" t="str">
        <f>'All expressed genes'!J229</f>
        <v>C</v>
      </c>
    </row>
    <row r="234" spans="11:15" ht="13.5" customHeight="1" x14ac:dyDescent="0.2">
      <c r="K234" s="71" t="s">
        <v>277</v>
      </c>
      <c r="L234" s="71" t="str">
        <f>'All expressed genes'!A230</f>
        <v>AIRN-2</v>
      </c>
      <c r="M234" s="72" t="e">
        <f ca="1">LOG('All expressed genes'!G230,2)</f>
        <v>#DIV/0!</v>
      </c>
      <c r="N234" s="73" t="e">
        <f ca="1">IF(ISNUMBER('All expressed genes'!H230),'All expressed genes'!H230,NA())</f>
        <v>#N/A</v>
      </c>
      <c r="O234" s="74" t="str">
        <f>'All expressed genes'!J230</f>
        <v>C</v>
      </c>
    </row>
    <row r="235" spans="11:15" ht="13.5" customHeight="1" x14ac:dyDescent="0.2">
      <c r="K235" s="71" t="s">
        <v>278</v>
      </c>
      <c r="L235" s="71" t="str">
        <f>'All expressed genes'!A231</f>
        <v>APOC1P1</v>
      </c>
      <c r="M235" s="72" t="e">
        <f ca="1">LOG('All expressed genes'!G231,2)</f>
        <v>#DIV/0!</v>
      </c>
      <c r="N235" s="73" t="e">
        <f ca="1">IF(ISNUMBER('All expressed genes'!H231),'All expressed genes'!H231,NA())</f>
        <v>#N/A</v>
      </c>
      <c r="O235" s="74" t="str">
        <f>'All expressed genes'!J231</f>
        <v>C</v>
      </c>
    </row>
    <row r="236" spans="11:15" ht="13.5" customHeight="1" x14ac:dyDescent="0.2">
      <c r="K236" s="71" t="s">
        <v>279</v>
      </c>
      <c r="L236" s="71" t="str">
        <f>'All expressed genes'!A232</f>
        <v>ARA</v>
      </c>
      <c r="M236" s="72" t="e">
        <f ca="1">LOG('All expressed genes'!G232,2)</f>
        <v>#DIV/0!</v>
      </c>
      <c r="N236" s="73" t="e">
        <f ca="1">IF(ISNUMBER('All expressed genes'!H232),'All expressed genes'!H232,NA())</f>
        <v>#N/A</v>
      </c>
      <c r="O236" s="74" t="str">
        <f>'All expressed genes'!J232</f>
        <v>C</v>
      </c>
    </row>
    <row r="237" spans="11:15" ht="13.5" customHeight="1" x14ac:dyDescent="0.2">
      <c r="K237" s="71" t="s">
        <v>280</v>
      </c>
      <c r="L237" s="71" t="str">
        <f>'All expressed genes'!A233</f>
        <v>ATG9B-1</v>
      </c>
      <c r="M237" s="72" t="e">
        <f ca="1">LOG('All expressed genes'!G233,2)</f>
        <v>#DIV/0!</v>
      </c>
      <c r="N237" s="73" t="e">
        <f ca="1">IF(ISNUMBER('All expressed genes'!H233),'All expressed genes'!H233,NA())</f>
        <v>#N/A</v>
      </c>
      <c r="O237" s="74" t="str">
        <f>'All expressed genes'!J233</f>
        <v>C</v>
      </c>
    </row>
    <row r="238" spans="11:15" ht="13.5" customHeight="1" x14ac:dyDescent="0.2">
      <c r="K238" s="71" t="s">
        <v>281</v>
      </c>
      <c r="L238" s="71" t="str">
        <f>'All expressed genes'!A234</f>
        <v>ATG9B-2</v>
      </c>
      <c r="M238" s="72" t="e">
        <f ca="1">LOG('All expressed genes'!G234,2)</f>
        <v>#DIV/0!</v>
      </c>
      <c r="N238" s="73" t="e">
        <f ca="1">IF(ISNUMBER('All expressed genes'!H234),'All expressed genes'!H234,NA())</f>
        <v>#N/A</v>
      </c>
      <c r="O238" s="74" t="str">
        <f>'All expressed genes'!J234</f>
        <v>C</v>
      </c>
    </row>
    <row r="239" spans="11:15" ht="13.5" customHeight="1" x14ac:dyDescent="0.2">
      <c r="K239" s="71" t="s">
        <v>282</v>
      </c>
      <c r="L239" s="71" t="str">
        <f>'All expressed genes'!A235</f>
        <v>BDNF-AS-1</v>
      </c>
      <c r="M239" s="72" t="e">
        <f ca="1">LOG('All expressed genes'!G235,2)</f>
        <v>#DIV/0!</v>
      </c>
      <c r="N239" s="73" t="e">
        <f ca="1">IF(ISNUMBER('All expressed genes'!H235),'All expressed genes'!H235,NA())</f>
        <v>#N/A</v>
      </c>
      <c r="O239" s="74" t="str">
        <f>'All expressed genes'!J235</f>
        <v>C</v>
      </c>
    </row>
    <row r="240" spans="11:15" ht="13.5" customHeight="1" x14ac:dyDescent="0.2">
      <c r="K240" s="71" t="s">
        <v>283</v>
      </c>
      <c r="L240" s="71" t="str">
        <f>'All expressed genes'!A236</f>
        <v>BDNF-AS-2</v>
      </c>
      <c r="M240" s="72" t="e">
        <f ca="1">LOG('All expressed genes'!G236,2)</f>
        <v>#DIV/0!</v>
      </c>
      <c r="N240" s="73" t="e">
        <f ca="1">IF(ISNUMBER('All expressed genes'!H236),'All expressed genes'!H236,NA())</f>
        <v>#N/A</v>
      </c>
      <c r="O240" s="74" t="str">
        <f>'All expressed genes'!J236</f>
        <v>C</v>
      </c>
    </row>
    <row r="241" spans="11:15" ht="13.5" customHeight="1" x14ac:dyDescent="0.2">
      <c r="K241" s="71" t="s">
        <v>284</v>
      </c>
      <c r="L241" s="71" t="str">
        <f>'All expressed genes'!A237</f>
        <v>Beta-globin-transcript-1</v>
      </c>
      <c r="M241" s="72" t="e">
        <f ca="1">LOG('All expressed genes'!G237,2)</f>
        <v>#DIV/0!</v>
      </c>
      <c r="N241" s="73" t="e">
        <f ca="1">IF(ISNUMBER('All expressed genes'!H237),'All expressed genes'!H237,NA())</f>
        <v>#N/A</v>
      </c>
      <c r="O241" s="74" t="str">
        <f>'All expressed genes'!J237</f>
        <v>C</v>
      </c>
    </row>
    <row r="242" spans="11:15" ht="13.5" customHeight="1" x14ac:dyDescent="0.2">
      <c r="K242" s="71" t="s">
        <v>285</v>
      </c>
      <c r="L242" s="71" t="str">
        <f>'All expressed genes'!A238</f>
        <v>BCAR4-1</v>
      </c>
      <c r="M242" s="72" t="e">
        <f ca="1">LOG('All expressed genes'!G238,2)</f>
        <v>#DIV/0!</v>
      </c>
      <c r="N242" s="73" t="e">
        <f ca="1">IF(ISNUMBER('All expressed genes'!H238),'All expressed genes'!H238,NA())</f>
        <v>#N/A</v>
      </c>
      <c r="O242" s="74" t="str">
        <f>'All expressed genes'!J238</f>
        <v>C</v>
      </c>
    </row>
    <row r="243" spans="11:15" ht="13.5" customHeight="1" x14ac:dyDescent="0.2">
      <c r="K243" s="71" t="s">
        <v>286</v>
      </c>
      <c r="L243" s="71" t="str">
        <f>'All expressed genes'!A239</f>
        <v>BCAR4-2</v>
      </c>
      <c r="M243" s="72" t="e">
        <f ca="1">LOG('All expressed genes'!G239,2)</f>
        <v>#DIV/0!</v>
      </c>
      <c r="N243" s="73" t="e">
        <f ca="1">IF(ISNUMBER('All expressed genes'!H239),'All expressed genes'!H239,NA())</f>
        <v>#N/A</v>
      </c>
      <c r="O243" s="74" t="str">
        <f>'All expressed genes'!J239</f>
        <v>C</v>
      </c>
    </row>
    <row r="244" spans="11:15" ht="13.5" customHeight="1" x14ac:dyDescent="0.2">
      <c r="K244" s="71" t="s">
        <v>287</v>
      </c>
      <c r="L244" s="71" t="str">
        <f>'All expressed genes'!A240</f>
        <v>C5orf66-AS1</v>
      </c>
      <c r="M244" s="72" t="e">
        <f ca="1">LOG('All expressed genes'!G240,2)</f>
        <v>#DIV/0!</v>
      </c>
      <c r="N244" s="73" t="e">
        <f ca="1">IF(ISNUMBER('All expressed genes'!H240),'All expressed genes'!H240,NA())</f>
        <v>#N/A</v>
      </c>
      <c r="O244" s="74" t="str">
        <f>'All expressed genes'!J240</f>
        <v>C</v>
      </c>
    </row>
    <row r="245" spans="11:15" ht="13.5" customHeight="1" x14ac:dyDescent="0.2">
      <c r="K245" s="71" t="s">
        <v>288</v>
      </c>
      <c r="L245" s="71" t="str">
        <f>'All expressed genes'!A241</f>
        <v>CARMEN</v>
      </c>
      <c r="M245" s="72" t="e">
        <f ca="1">LOG('All expressed genes'!G241,2)</f>
        <v>#DIV/0!</v>
      </c>
      <c r="N245" s="73" t="e">
        <f ca="1">IF(ISNUMBER('All expressed genes'!H241),'All expressed genes'!H241,NA())</f>
        <v>#N/A</v>
      </c>
      <c r="O245" s="74" t="str">
        <f>'All expressed genes'!J241</f>
        <v>C</v>
      </c>
    </row>
    <row r="246" spans="11:15" ht="13.5" customHeight="1" x14ac:dyDescent="0.2">
      <c r="K246" s="71" t="s">
        <v>289</v>
      </c>
      <c r="L246" s="71" t="str">
        <f>'All expressed genes'!A242</f>
        <v>CASC11-1</v>
      </c>
      <c r="M246" s="72" t="e">
        <f ca="1">LOG('All expressed genes'!G242,2)</f>
        <v>#DIV/0!</v>
      </c>
      <c r="N246" s="73" t="e">
        <f ca="1">IF(ISNUMBER('All expressed genes'!H242),'All expressed genes'!H242,NA())</f>
        <v>#N/A</v>
      </c>
      <c r="O246" s="74" t="str">
        <f>'All expressed genes'!J242</f>
        <v>C</v>
      </c>
    </row>
    <row r="247" spans="11:15" ht="13.5" customHeight="1" x14ac:dyDescent="0.2">
      <c r="K247" s="71" t="s">
        <v>290</v>
      </c>
      <c r="L247" s="71" t="str">
        <f>'All expressed genes'!A243</f>
        <v>CASC11-2</v>
      </c>
      <c r="M247" s="72" t="e">
        <f ca="1">LOG('All expressed genes'!G243,2)</f>
        <v>#DIV/0!</v>
      </c>
      <c r="N247" s="73" t="e">
        <f ca="1">IF(ISNUMBER('All expressed genes'!H243),'All expressed genes'!H243,NA())</f>
        <v>#N/A</v>
      </c>
      <c r="O247" s="74" t="str">
        <f>'All expressed genes'!J243</f>
        <v>C</v>
      </c>
    </row>
    <row r="248" spans="11:15" ht="13.5" customHeight="1" x14ac:dyDescent="0.2">
      <c r="K248" s="71" t="s">
        <v>291</v>
      </c>
      <c r="L248" s="71" t="str">
        <f>'All expressed genes'!A244</f>
        <v>CASC2-1</v>
      </c>
      <c r="M248" s="72" t="e">
        <f ca="1">LOG('All expressed genes'!G244,2)</f>
        <v>#DIV/0!</v>
      </c>
      <c r="N248" s="73" t="e">
        <f ca="1">IF(ISNUMBER('All expressed genes'!H244),'All expressed genes'!H244,NA())</f>
        <v>#N/A</v>
      </c>
      <c r="O248" s="74" t="str">
        <f>'All expressed genes'!J244</f>
        <v>C</v>
      </c>
    </row>
    <row r="249" spans="11:15" ht="13.5" customHeight="1" x14ac:dyDescent="0.2">
      <c r="K249" s="71" t="s">
        <v>685</v>
      </c>
      <c r="L249" s="71" t="str">
        <f>'All expressed genes'!A245</f>
        <v>CASC2-2</v>
      </c>
      <c r="M249" s="72" t="e">
        <f ca="1">LOG('All expressed genes'!G245,2)</f>
        <v>#DIV/0!</v>
      </c>
      <c r="N249" s="73" t="e">
        <f ca="1">IF(ISNUMBER('All expressed genes'!H245),'All expressed genes'!H245,NA())</f>
        <v>#N/A</v>
      </c>
      <c r="O249" s="74" t="str">
        <f>'All expressed genes'!J245</f>
        <v>C</v>
      </c>
    </row>
    <row r="250" spans="11:15" ht="13.5" customHeight="1" x14ac:dyDescent="0.2">
      <c r="K250" s="71" t="s">
        <v>292</v>
      </c>
      <c r="L250" s="71" t="str">
        <f>'All expressed genes'!A246</f>
        <v>CASC9</v>
      </c>
      <c r="M250" s="72" t="e">
        <f ca="1">LOG('All expressed genes'!G246,2)</f>
        <v>#DIV/0!</v>
      </c>
      <c r="N250" s="73" t="e">
        <f ca="1">IF(ISNUMBER('All expressed genes'!H246),'All expressed genes'!H246,NA())</f>
        <v>#N/A</v>
      </c>
      <c r="O250" s="74" t="str">
        <f>'All expressed genes'!J246</f>
        <v>C</v>
      </c>
    </row>
    <row r="251" spans="11:15" ht="13.5" customHeight="1" x14ac:dyDescent="0.2">
      <c r="K251" s="71" t="s">
        <v>293</v>
      </c>
      <c r="L251" s="71" t="str">
        <f>'All expressed genes'!A247</f>
        <v>CBR3-AS1-1</v>
      </c>
      <c r="M251" s="72" t="e">
        <f ca="1">LOG('All expressed genes'!G247,2)</f>
        <v>#DIV/0!</v>
      </c>
      <c r="N251" s="73" t="e">
        <f ca="1">IF(ISNUMBER('All expressed genes'!H247),'All expressed genes'!H247,NA())</f>
        <v>#N/A</v>
      </c>
      <c r="O251" s="74" t="str">
        <f>'All expressed genes'!J247</f>
        <v>C</v>
      </c>
    </row>
    <row r="252" spans="11:15" ht="13.5" customHeight="1" x14ac:dyDescent="0.2">
      <c r="K252" s="71" t="s">
        <v>294</v>
      </c>
      <c r="L252" s="71" t="str">
        <f>'All expressed genes'!A248</f>
        <v>CBR3-AS1-2</v>
      </c>
      <c r="M252" s="72" t="e">
        <f ca="1">LOG('All expressed genes'!G248,2)</f>
        <v>#DIV/0!</v>
      </c>
      <c r="N252" s="73" t="e">
        <f ca="1">IF(ISNUMBER('All expressed genes'!H248),'All expressed genes'!H248,NA())</f>
        <v>#N/A</v>
      </c>
      <c r="O252" s="74" t="str">
        <f>'All expressed genes'!J248</f>
        <v>C</v>
      </c>
    </row>
    <row r="253" spans="11:15" ht="13.5" customHeight="1" x14ac:dyDescent="0.2">
      <c r="K253" s="71" t="s">
        <v>295</v>
      </c>
      <c r="L253" s="71" t="str">
        <f>'All expressed genes'!A249</f>
        <v>CDKN2B-AS1</v>
      </c>
      <c r="M253" s="72" t="e">
        <f ca="1">LOG('All expressed genes'!G249,2)</f>
        <v>#DIV/0!</v>
      </c>
      <c r="N253" s="73" t="e">
        <f ca="1">IF(ISNUMBER('All expressed genes'!H249),'All expressed genes'!H249,NA())</f>
        <v>#N/A</v>
      </c>
      <c r="O253" s="74" t="str">
        <f>'All expressed genes'!J249</f>
        <v>C</v>
      </c>
    </row>
    <row r="254" spans="11:15" ht="13.5" customHeight="1" x14ac:dyDescent="0.2">
      <c r="K254" s="71" t="s">
        <v>296</v>
      </c>
      <c r="L254" s="71" t="str">
        <f>'All expressed genes'!A250</f>
        <v>CRNDE</v>
      </c>
      <c r="M254" s="72" t="e">
        <f ca="1">LOG('All expressed genes'!G250,2)</f>
        <v>#DIV/0!</v>
      </c>
      <c r="N254" s="73" t="e">
        <f ca="1">IF(ISNUMBER('All expressed genes'!H250),'All expressed genes'!H250,NA())</f>
        <v>#N/A</v>
      </c>
      <c r="O254" s="74" t="str">
        <f>'All expressed genes'!J250</f>
        <v>C</v>
      </c>
    </row>
    <row r="255" spans="11:15" ht="13.5" customHeight="1" x14ac:dyDescent="0.2">
      <c r="K255" s="71" t="s">
        <v>297</v>
      </c>
      <c r="L255" s="71" t="str">
        <f>'All expressed genes'!A251</f>
        <v>DGCR5</v>
      </c>
      <c r="M255" s="72" t="e">
        <f ca="1">LOG('All expressed genes'!G251,2)</f>
        <v>#DIV/0!</v>
      </c>
      <c r="N255" s="73" t="e">
        <f ca="1">IF(ISNUMBER('All expressed genes'!H251),'All expressed genes'!H251,NA())</f>
        <v>#N/A</v>
      </c>
      <c r="O255" s="74" t="str">
        <f>'All expressed genes'!J251</f>
        <v>C</v>
      </c>
    </row>
    <row r="256" spans="11:15" ht="13.5" customHeight="1" x14ac:dyDescent="0.2">
      <c r="K256" s="71" t="s">
        <v>298</v>
      </c>
      <c r="L256" s="71" t="str">
        <f>'All expressed genes'!A252</f>
        <v>DHRS4-AS1-1</v>
      </c>
      <c r="M256" s="72" t="e">
        <f ca="1">LOG('All expressed genes'!G252,2)</f>
        <v>#DIV/0!</v>
      </c>
      <c r="N256" s="73" t="e">
        <f ca="1">IF(ISNUMBER('All expressed genes'!H252),'All expressed genes'!H252,NA())</f>
        <v>#N/A</v>
      </c>
      <c r="O256" s="74" t="str">
        <f>'All expressed genes'!J252</f>
        <v>C</v>
      </c>
    </row>
    <row r="257" spans="11:15" ht="13.5" customHeight="1" x14ac:dyDescent="0.2">
      <c r="K257" s="71" t="s">
        <v>299</v>
      </c>
      <c r="L257" s="71" t="str">
        <f>'All expressed genes'!A253</f>
        <v>DHRS4-AS1-2</v>
      </c>
      <c r="M257" s="72" t="e">
        <f ca="1">LOG('All expressed genes'!G253,2)</f>
        <v>#DIV/0!</v>
      </c>
      <c r="N257" s="73" t="e">
        <f ca="1">IF(ISNUMBER('All expressed genes'!H253),'All expressed genes'!H253,NA())</f>
        <v>#N/A</v>
      </c>
      <c r="O257" s="74" t="str">
        <f>'All expressed genes'!J253</f>
        <v>C</v>
      </c>
    </row>
    <row r="258" spans="11:15" ht="13.5" customHeight="1" x14ac:dyDescent="0.2">
      <c r="K258" s="71" t="s">
        <v>300</v>
      </c>
      <c r="L258" s="71" t="str">
        <f>'All expressed genes'!A254</f>
        <v>DLEU1-1</v>
      </c>
      <c r="M258" s="72" t="e">
        <f ca="1">LOG('All expressed genes'!G254,2)</f>
        <v>#DIV/0!</v>
      </c>
      <c r="N258" s="73" t="e">
        <f ca="1">IF(ISNUMBER('All expressed genes'!H254),'All expressed genes'!H254,NA())</f>
        <v>#N/A</v>
      </c>
      <c r="O258" s="74" t="str">
        <f>'All expressed genes'!J254</f>
        <v>C</v>
      </c>
    </row>
    <row r="259" spans="11:15" ht="13.5" customHeight="1" x14ac:dyDescent="0.2">
      <c r="K259" s="71" t="s">
        <v>301</v>
      </c>
      <c r="L259" s="71" t="str">
        <f>'All expressed genes'!A255</f>
        <v>DLEU1-2</v>
      </c>
      <c r="M259" s="72" t="e">
        <f ca="1">LOG('All expressed genes'!G255,2)</f>
        <v>#DIV/0!</v>
      </c>
      <c r="N259" s="73" t="e">
        <f ca="1">IF(ISNUMBER('All expressed genes'!H255),'All expressed genes'!H255,NA())</f>
        <v>#N/A</v>
      </c>
      <c r="O259" s="74" t="str">
        <f>'All expressed genes'!J255</f>
        <v>C</v>
      </c>
    </row>
    <row r="260" spans="11:15" ht="13.5" customHeight="1" x14ac:dyDescent="0.2">
      <c r="K260" s="71" t="s">
        <v>302</v>
      </c>
      <c r="L260" s="71" t="str">
        <f>'All expressed genes'!A256</f>
        <v>DNM3OS-1</v>
      </c>
      <c r="M260" s="72" t="e">
        <f ca="1">LOG('All expressed genes'!G256,2)</f>
        <v>#DIV/0!</v>
      </c>
      <c r="N260" s="73" t="e">
        <f ca="1">IF(ISNUMBER('All expressed genes'!H256),'All expressed genes'!H256,NA())</f>
        <v>#N/A</v>
      </c>
      <c r="O260" s="74" t="str">
        <f>'All expressed genes'!J256</f>
        <v>C</v>
      </c>
    </row>
    <row r="261" spans="11:15" ht="13.5" customHeight="1" x14ac:dyDescent="0.2">
      <c r="K261" s="71" t="s">
        <v>303</v>
      </c>
      <c r="L261" s="71" t="str">
        <f>'All expressed genes'!A257</f>
        <v>DNM3OS-2</v>
      </c>
      <c r="M261" s="72" t="e">
        <f ca="1">LOG('All expressed genes'!G257,2)</f>
        <v>#DIV/0!</v>
      </c>
      <c r="N261" s="73" t="e">
        <f ca="1">IF(ISNUMBER('All expressed genes'!H257),'All expressed genes'!H257,NA())</f>
        <v>#N/A</v>
      </c>
      <c r="O261" s="74" t="str">
        <f>'All expressed genes'!J257</f>
        <v>C</v>
      </c>
    </row>
    <row r="262" spans="11:15" ht="13.5" customHeight="1" x14ac:dyDescent="0.2">
      <c r="K262" s="71" t="s">
        <v>304</v>
      </c>
      <c r="L262" s="71" t="str">
        <f>'All expressed genes'!A258</f>
        <v>DPY19L2P2-1</v>
      </c>
      <c r="M262" s="72" t="e">
        <f ca="1">LOG('All expressed genes'!G258,2)</f>
        <v>#DIV/0!</v>
      </c>
      <c r="N262" s="73" t="e">
        <f ca="1">IF(ISNUMBER('All expressed genes'!H258),'All expressed genes'!H258,NA())</f>
        <v>#N/A</v>
      </c>
      <c r="O262" s="74" t="str">
        <f>'All expressed genes'!J258</f>
        <v>C</v>
      </c>
    </row>
    <row r="263" spans="11:15" ht="13.5" customHeight="1" x14ac:dyDescent="0.2">
      <c r="K263" s="71" t="s">
        <v>305</v>
      </c>
      <c r="L263" s="71" t="str">
        <f>'All expressed genes'!A259</f>
        <v>DPY19L2P2-2</v>
      </c>
      <c r="M263" s="72" t="e">
        <f ca="1">LOG('All expressed genes'!G259,2)</f>
        <v>#DIV/0!</v>
      </c>
      <c r="N263" s="73" t="e">
        <f ca="1">IF(ISNUMBER('All expressed genes'!H259),'All expressed genes'!H259,NA())</f>
        <v>#N/A</v>
      </c>
      <c r="O263" s="74" t="str">
        <f>'All expressed genes'!J259</f>
        <v>C</v>
      </c>
    </row>
    <row r="264" spans="11:15" ht="13.5" customHeight="1" x14ac:dyDescent="0.2">
      <c r="K264" s="71" t="s">
        <v>306</v>
      </c>
      <c r="L264" s="71" t="str">
        <f>'All expressed genes'!A260</f>
        <v>DSCAM-AS1-1</v>
      </c>
      <c r="M264" s="72" t="e">
        <f ca="1">LOG('All expressed genes'!G260,2)</f>
        <v>#DIV/0!</v>
      </c>
      <c r="N264" s="73" t="e">
        <f ca="1">IF(ISNUMBER('All expressed genes'!H260),'All expressed genes'!H260,NA())</f>
        <v>#N/A</v>
      </c>
      <c r="O264" s="74" t="str">
        <f>'All expressed genes'!J260</f>
        <v>C</v>
      </c>
    </row>
    <row r="265" spans="11:15" ht="13.5" customHeight="1" x14ac:dyDescent="0.2">
      <c r="K265" s="71" t="s">
        <v>307</v>
      </c>
      <c r="L265" s="71" t="str">
        <f>'All expressed genes'!A261</f>
        <v>DSCAM-AS1-2</v>
      </c>
      <c r="M265" s="72" t="e">
        <f ca="1">LOG('All expressed genes'!G261,2)</f>
        <v>#DIV/0!</v>
      </c>
      <c r="N265" s="73" t="e">
        <f ca="1">IF(ISNUMBER('All expressed genes'!H261),'All expressed genes'!H261,NA())</f>
        <v>#N/A</v>
      </c>
      <c r="O265" s="74" t="str">
        <f>'All expressed genes'!J261</f>
        <v>C</v>
      </c>
    </row>
    <row r="266" spans="11:15" ht="13.5" customHeight="1" x14ac:dyDescent="0.2">
      <c r="K266" s="71" t="s">
        <v>308</v>
      </c>
      <c r="L266" s="71" t="str">
        <f>'All expressed genes'!A262</f>
        <v>FLG-AS1-1</v>
      </c>
      <c r="M266" s="72" t="e">
        <f ca="1">LOG('All expressed genes'!G262,2)</f>
        <v>#DIV/0!</v>
      </c>
      <c r="N266" s="73" t="e">
        <f ca="1">IF(ISNUMBER('All expressed genes'!H262),'All expressed genes'!H262,NA())</f>
        <v>#N/A</v>
      </c>
      <c r="O266" s="74" t="str">
        <f>'All expressed genes'!J262</f>
        <v>C</v>
      </c>
    </row>
    <row r="267" spans="11:15" ht="13.5" customHeight="1" x14ac:dyDescent="0.2">
      <c r="K267" s="71" t="s">
        <v>309</v>
      </c>
      <c r="L267" s="71" t="str">
        <f>'All expressed genes'!A263</f>
        <v>FLG-AS1-2</v>
      </c>
      <c r="M267" s="72" t="e">
        <f ca="1">LOG('All expressed genes'!G263,2)</f>
        <v>#DIV/0!</v>
      </c>
      <c r="N267" s="73" t="e">
        <f ca="1">IF(ISNUMBER('All expressed genes'!H263),'All expressed genes'!H263,NA())</f>
        <v>#N/A</v>
      </c>
      <c r="O267" s="74" t="str">
        <f>'All expressed genes'!J263</f>
        <v>C</v>
      </c>
    </row>
    <row r="268" spans="11:15" ht="13.5" customHeight="1" x14ac:dyDescent="0.2">
      <c r="K268" s="71" t="s">
        <v>310</v>
      </c>
      <c r="L268" s="71" t="str">
        <f>'All expressed genes'!A264</f>
        <v>FMR4</v>
      </c>
      <c r="M268" s="72" t="e">
        <f ca="1">LOG('All expressed genes'!G264,2)</f>
        <v>#DIV/0!</v>
      </c>
      <c r="N268" s="73" t="e">
        <f ca="1">IF(ISNUMBER('All expressed genes'!H264),'All expressed genes'!H264,NA())</f>
        <v>#N/A</v>
      </c>
      <c r="O268" s="74" t="str">
        <f>'All expressed genes'!J264</f>
        <v>C</v>
      </c>
    </row>
    <row r="269" spans="11:15" ht="13.5" customHeight="1" x14ac:dyDescent="0.2">
      <c r="K269" s="71" t="s">
        <v>311</v>
      </c>
      <c r="L269" s="71" t="str">
        <f>'All expressed genes'!A265</f>
        <v>GACAT1-1</v>
      </c>
      <c r="M269" s="72" t="e">
        <f ca="1">LOG('All expressed genes'!G265,2)</f>
        <v>#DIV/0!</v>
      </c>
      <c r="N269" s="73" t="e">
        <f ca="1">IF(ISNUMBER('All expressed genes'!H265),'All expressed genes'!H265,NA())</f>
        <v>#N/A</v>
      </c>
      <c r="O269" s="74" t="str">
        <f>'All expressed genes'!J265</f>
        <v>C</v>
      </c>
    </row>
    <row r="270" spans="11:15" ht="13.5" customHeight="1" x14ac:dyDescent="0.2">
      <c r="K270" s="71" t="s">
        <v>312</v>
      </c>
      <c r="L270" s="71" t="str">
        <f>'All expressed genes'!A266</f>
        <v>GACAT1-2</v>
      </c>
      <c r="M270" s="72" t="e">
        <f ca="1">LOG('All expressed genes'!G266,2)</f>
        <v>#DIV/0!</v>
      </c>
      <c r="N270" s="73" t="e">
        <f ca="1">IF(ISNUMBER('All expressed genes'!H266),'All expressed genes'!H266,NA())</f>
        <v>#N/A</v>
      </c>
      <c r="O270" s="74" t="str">
        <f>'All expressed genes'!J266</f>
        <v>C</v>
      </c>
    </row>
    <row r="271" spans="11:15" ht="13.5" customHeight="1" x14ac:dyDescent="0.2">
      <c r="K271" s="71" t="s">
        <v>313</v>
      </c>
      <c r="L271" s="71" t="str">
        <f>'All expressed genes'!A267</f>
        <v>GAPLINC-1</v>
      </c>
      <c r="M271" s="72" t="e">
        <f ca="1">LOG('All expressed genes'!G267,2)</f>
        <v>#DIV/0!</v>
      </c>
      <c r="N271" s="73" t="e">
        <f ca="1">IF(ISNUMBER('All expressed genes'!H267),'All expressed genes'!H267,NA())</f>
        <v>#N/A</v>
      </c>
      <c r="O271" s="74" t="str">
        <f>'All expressed genes'!J267</f>
        <v>C</v>
      </c>
    </row>
    <row r="272" spans="11:15" ht="13.5" customHeight="1" x14ac:dyDescent="0.2">
      <c r="K272" s="71" t="s">
        <v>314</v>
      </c>
      <c r="L272" s="71" t="str">
        <f>'All expressed genes'!A268</f>
        <v>GAPLINC-2</v>
      </c>
      <c r="M272" s="72" t="e">
        <f ca="1">LOG('All expressed genes'!G268,2)</f>
        <v>#DIV/0!</v>
      </c>
      <c r="N272" s="73" t="e">
        <f ca="1">IF(ISNUMBER('All expressed genes'!H268),'All expressed genes'!H268,NA())</f>
        <v>#N/A</v>
      </c>
      <c r="O272" s="74" t="str">
        <f>'All expressed genes'!J268</f>
        <v>C</v>
      </c>
    </row>
    <row r="273" spans="11:15" ht="13.5" customHeight="1" x14ac:dyDescent="0.2">
      <c r="K273" s="71" t="s">
        <v>315</v>
      </c>
      <c r="L273" s="71" t="str">
        <f>'All expressed genes'!A269</f>
        <v>GATA3-AS1-1</v>
      </c>
      <c r="M273" s="72" t="e">
        <f ca="1">LOG('All expressed genes'!G269,2)</f>
        <v>#DIV/0!</v>
      </c>
      <c r="N273" s="73" t="e">
        <f ca="1">IF(ISNUMBER('All expressed genes'!H269),'All expressed genes'!H269,NA())</f>
        <v>#N/A</v>
      </c>
      <c r="O273" s="74" t="str">
        <f>'All expressed genes'!J269</f>
        <v>C</v>
      </c>
    </row>
    <row r="274" spans="11:15" ht="13.5" customHeight="1" x14ac:dyDescent="0.2">
      <c r="K274" s="71" t="s">
        <v>316</v>
      </c>
      <c r="L274" s="71" t="str">
        <f>'All expressed genes'!A270</f>
        <v>GATA3-AS1-2</v>
      </c>
      <c r="M274" s="72" t="e">
        <f ca="1">LOG('All expressed genes'!G270,2)</f>
        <v>#DIV/0!</v>
      </c>
      <c r="N274" s="73" t="e">
        <f ca="1">IF(ISNUMBER('All expressed genes'!H270),'All expressed genes'!H270,NA())</f>
        <v>#N/A</v>
      </c>
      <c r="O274" s="74" t="str">
        <f>'All expressed genes'!J270</f>
        <v>C</v>
      </c>
    </row>
    <row r="275" spans="11:15" ht="13.5" customHeight="1" x14ac:dyDescent="0.2">
      <c r="K275" s="71" t="s">
        <v>317</v>
      </c>
      <c r="L275" s="71" t="str">
        <f>'All expressed genes'!A271</f>
        <v>GATA3-AS1-3</v>
      </c>
      <c r="M275" s="72" t="e">
        <f ca="1">LOG('All expressed genes'!G271,2)</f>
        <v>#DIV/0!</v>
      </c>
      <c r="N275" s="73" t="e">
        <f ca="1">IF(ISNUMBER('All expressed genes'!H271),'All expressed genes'!H271,NA())</f>
        <v>#N/A</v>
      </c>
      <c r="O275" s="74" t="str">
        <f>'All expressed genes'!J271</f>
        <v>C</v>
      </c>
    </row>
    <row r="276" spans="11:15" ht="13.5" customHeight="1" x14ac:dyDescent="0.2">
      <c r="K276" s="71" t="s">
        <v>318</v>
      </c>
      <c r="L276" s="71" t="str">
        <f>'All expressed genes'!A272</f>
        <v>GDNF-AS1</v>
      </c>
      <c r="M276" s="72" t="e">
        <f ca="1">LOG('All expressed genes'!G272,2)</f>
        <v>#DIV/0!</v>
      </c>
      <c r="N276" s="73" t="e">
        <f ca="1">IF(ISNUMBER('All expressed genes'!H272),'All expressed genes'!H272,NA())</f>
        <v>#N/A</v>
      </c>
      <c r="O276" s="74" t="str">
        <f>'All expressed genes'!J272</f>
        <v>C</v>
      </c>
    </row>
    <row r="277" spans="11:15" ht="13.5" customHeight="1" x14ac:dyDescent="0.2">
      <c r="K277" s="71" t="s">
        <v>319</v>
      </c>
      <c r="L277" s="71" t="str">
        <f>'All expressed genes'!A273</f>
        <v>H19-1</v>
      </c>
      <c r="M277" s="72" t="e">
        <f ca="1">LOG('All expressed genes'!G273,2)</f>
        <v>#DIV/0!</v>
      </c>
      <c r="N277" s="73" t="e">
        <f ca="1">IF(ISNUMBER('All expressed genes'!H273),'All expressed genes'!H273,NA())</f>
        <v>#N/A</v>
      </c>
      <c r="O277" s="74" t="str">
        <f>'All expressed genes'!J273</f>
        <v>C</v>
      </c>
    </row>
    <row r="278" spans="11:15" ht="13.5" customHeight="1" x14ac:dyDescent="0.2">
      <c r="K278" s="71" t="s">
        <v>320</v>
      </c>
      <c r="L278" s="71" t="str">
        <f>'All expressed genes'!A274</f>
        <v>H19-2</v>
      </c>
      <c r="M278" s="72" t="e">
        <f ca="1">LOG('All expressed genes'!G274,2)</f>
        <v>#DIV/0!</v>
      </c>
      <c r="N278" s="73" t="e">
        <f ca="1">IF(ISNUMBER('All expressed genes'!H274),'All expressed genes'!H274,NA())</f>
        <v>#N/A</v>
      </c>
      <c r="O278" s="74" t="str">
        <f>'All expressed genes'!J274</f>
        <v>C</v>
      </c>
    </row>
    <row r="279" spans="11:15" ht="13.5" customHeight="1" x14ac:dyDescent="0.2">
      <c r="K279" s="71" t="s">
        <v>321</v>
      </c>
      <c r="L279" s="71" t="str">
        <f>'All expressed genes'!A275</f>
        <v>HAGLR</v>
      </c>
      <c r="M279" s="72" t="e">
        <f ca="1">LOG('All expressed genes'!G275,2)</f>
        <v>#DIV/0!</v>
      </c>
      <c r="N279" s="73" t="e">
        <f ca="1">IF(ISNUMBER('All expressed genes'!H275),'All expressed genes'!H275,NA())</f>
        <v>#N/A</v>
      </c>
      <c r="O279" s="74" t="str">
        <f>'All expressed genes'!J275</f>
        <v>C</v>
      </c>
    </row>
    <row r="280" spans="11:15" ht="13.5" customHeight="1" x14ac:dyDescent="0.2">
      <c r="K280" s="71" t="s">
        <v>322</v>
      </c>
      <c r="L280" s="71" t="str">
        <f>'All expressed genes'!A276</f>
        <v>HAND2-AS1</v>
      </c>
      <c r="M280" s="72" t="e">
        <f ca="1">LOG('All expressed genes'!G276,2)</f>
        <v>#DIV/0!</v>
      </c>
      <c r="N280" s="73" t="e">
        <f ca="1">IF(ISNUMBER('All expressed genes'!H276),'All expressed genes'!H276,NA())</f>
        <v>#N/A</v>
      </c>
      <c r="O280" s="74" t="str">
        <f>'All expressed genes'!J276</f>
        <v>C</v>
      </c>
    </row>
    <row r="281" spans="11:15" ht="13.5" customHeight="1" x14ac:dyDescent="0.2">
      <c r="K281" s="71" t="s">
        <v>323</v>
      </c>
      <c r="L281" s="71" t="str">
        <f>'All expressed genes'!A277</f>
        <v>HLA-F-AS1-1</v>
      </c>
      <c r="M281" s="72" t="e">
        <f ca="1">LOG('All expressed genes'!G277,2)</f>
        <v>#DIV/0!</v>
      </c>
      <c r="N281" s="73" t="e">
        <f ca="1">IF(ISNUMBER('All expressed genes'!H277),'All expressed genes'!H277,NA())</f>
        <v>#N/A</v>
      </c>
      <c r="O281" s="74" t="str">
        <f>'All expressed genes'!J277</f>
        <v>C</v>
      </c>
    </row>
    <row r="282" spans="11:15" ht="13.5" customHeight="1" x14ac:dyDescent="0.2">
      <c r="K282" s="71" t="s">
        <v>324</v>
      </c>
      <c r="L282" s="71" t="str">
        <f>'All expressed genes'!A278</f>
        <v>HLA-F-AS1-2</v>
      </c>
      <c r="M282" s="72" t="e">
        <f ca="1">LOG('All expressed genes'!G278,2)</f>
        <v>#DIV/0!</v>
      </c>
      <c r="N282" s="73" t="e">
        <f ca="1">IF(ISNUMBER('All expressed genes'!H278),'All expressed genes'!H278,NA())</f>
        <v>#N/A</v>
      </c>
      <c r="O282" s="74" t="str">
        <f>'All expressed genes'!J278</f>
        <v>C</v>
      </c>
    </row>
    <row r="283" spans="11:15" ht="13.5" customHeight="1" x14ac:dyDescent="0.2">
      <c r="K283" s="71" t="s">
        <v>325</v>
      </c>
      <c r="L283" s="71" t="str">
        <f>'All expressed genes'!A279</f>
        <v>HOTAIR-1</v>
      </c>
      <c r="M283" s="72" t="e">
        <f ca="1">LOG('All expressed genes'!G279,2)</f>
        <v>#DIV/0!</v>
      </c>
      <c r="N283" s="73" t="e">
        <f ca="1">IF(ISNUMBER('All expressed genes'!H279),'All expressed genes'!H279,NA())</f>
        <v>#N/A</v>
      </c>
      <c r="O283" s="74" t="str">
        <f>'All expressed genes'!J279</f>
        <v>C</v>
      </c>
    </row>
    <row r="284" spans="11:15" ht="13.5" customHeight="1" x14ac:dyDescent="0.2">
      <c r="K284" s="71" t="s">
        <v>326</v>
      </c>
      <c r="L284" s="71" t="str">
        <f>'All expressed genes'!A280</f>
        <v>HOTAIR-2</v>
      </c>
      <c r="M284" s="72" t="e">
        <f ca="1">LOG('All expressed genes'!G280,2)</f>
        <v>#DIV/0!</v>
      </c>
      <c r="N284" s="73" t="e">
        <f ca="1">IF(ISNUMBER('All expressed genes'!H280),'All expressed genes'!H280,NA())</f>
        <v>#N/A</v>
      </c>
      <c r="O284" s="74" t="str">
        <f>'All expressed genes'!J280</f>
        <v>C</v>
      </c>
    </row>
    <row r="285" spans="11:15" ht="13.5" customHeight="1" x14ac:dyDescent="0.2">
      <c r="K285" s="71" t="s">
        <v>327</v>
      </c>
      <c r="L285" s="71" t="str">
        <f>'All expressed genes'!A281</f>
        <v>HOTAIR-3</v>
      </c>
      <c r="M285" s="72" t="e">
        <f ca="1">LOG('All expressed genes'!G281,2)</f>
        <v>#DIV/0!</v>
      </c>
      <c r="N285" s="73" t="e">
        <f ca="1">IF(ISNUMBER('All expressed genes'!H281),'All expressed genes'!H281,NA())</f>
        <v>#N/A</v>
      </c>
      <c r="O285" s="74" t="str">
        <f>'All expressed genes'!J281</f>
        <v>C</v>
      </c>
    </row>
    <row r="286" spans="11:15" ht="13.5" customHeight="1" x14ac:dyDescent="0.2">
      <c r="K286" s="71" t="s">
        <v>328</v>
      </c>
      <c r="L286" s="71" t="str">
        <f>'All expressed genes'!A282</f>
        <v>HOTAIRM1-1</v>
      </c>
      <c r="M286" s="72" t="e">
        <f ca="1">LOG('All expressed genes'!G282,2)</f>
        <v>#DIV/0!</v>
      </c>
      <c r="N286" s="73" t="e">
        <f ca="1">IF(ISNUMBER('All expressed genes'!H282),'All expressed genes'!H282,NA())</f>
        <v>#N/A</v>
      </c>
      <c r="O286" s="74" t="str">
        <f>'All expressed genes'!J282</f>
        <v>C</v>
      </c>
    </row>
    <row r="287" spans="11:15" ht="13.5" customHeight="1" x14ac:dyDescent="0.2">
      <c r="K287" s="71" t="s">
        <v>329</v>
      </c>
      <c r="L287" s="71" t="str">
        <f>'All expressed genes'!A283</f>
        <v>HOTAIRM1-2</v>
      </c>
      <c r="M287" s="72" t="e">
        <f ca="1">LOG('All expressed genes'!G283,2)</f>
        <v>#DIV/0!</v>
      </c>
      <c r="N287" s="73" t="e">
        <f ca="1">IF(ISNUMBER('All expressed genes'!H283),'All expressed genes'!H283,NA())</f>
        <v>#N/A</v>
      </c>
      <c r="O287" s="74" t="str">
        <f>'All expressed genes'!J283</f>
        <v>C</v>
      </c>
    </row>
    <row r="288" spans="11:15" ht="13.5" customHeight="1" x14ac:dyDescent="0.2">
      <c r="K288" s="71" t="s">
        <v>330</v>
      </c>
      <c r="L288" s="71" t="str">
        <f>'All expressed genes'!A284</f>
        <v>HOXA-AS3-1</v>
      </c>
      <c r="M288" s="72" t="e">
        <f ca="1">LOG('All expressed genes'!G284,2)</f>
        <v>#DIV/0!</v>
      </c>
      <c r="N288" s="73" t="e">
        <f ca="1">IF(ISNUMBER('All expressed genes'!H284),'All expressed genes'!H284,NA())</f>
        <v>#N/A</v>
      </c>
      <c r="O288" s="74" t="str">
        <f>'All expressed genes'!J284</f>
        <v>C</v>
      </c>
    </row>
    <row r="289" spans="11:15" ht="13.5" customHeight="1" x14ac:dyDescent="0.2">
      <c r="K289" s="71" t="s">
        <v>331</v>
      </c>
      <c r="L289" s="71" t="str">
        <f>'All expressed genes'!A285</f>
        <v>HOXA-AS3-2</v>
      </c>
      <c r="M289" s="72" t="e">
        <f ca="1">LOG('All expressed genes'!G285,2)</f>
        <v>#DIV/0!</v>
      </c>
      <c r="N289" s="73" t="e">
        <f ca="1">IF(ISNUMBER('All expressed genes'!H285),'All expressed genes'!H285,NA())</f>
        <v>#N/A</v>
      </c>
      <c r="O289" s="74" t="str">
        <f>'All expressed genes'!J285</f>
        <v>C</v>
      </c>
    </row>
    <row r="290" spans="11:15" ht="13.5" customHeight="1" x14ac:dyDescent="0.2">
      <c r="K290" s="71" t="s">
        <v>332</v>
      </c>
      <c r="L290" s="71" t="str">
        <f>'All expressed genes'!A286</f>
        <v>IFNG-AS1-1</v>
      </c>
      <c r="M290" s="72" t="e">
        <f ca="1">LOG('All expressed genes'!G286,2)</f>
        <v>#DIV/0!</v>
      </c>
      <c r="N290" s="73" t="e">
        <f ca="1">IF(ISNUMBER('All expressed genes'!H286),'All expressed genes'!H286,NA())</f>
        <v>#N/A</v>
      </c>
      <c r="O290" s="74" t="str">
        <f>'All expressed genes'!J286</f>
        <v>C</v>
      </c>
    </row>
    <row r="291" spans="11:15" ht="13.5" customHeight="1" x14ac:dyDescent="0.2">
      <c r="K291" s="71" t="s">
        <v>333</v>
      </c>
      <c r="L291" s="71" t="str">
        <f>'All expressed genes'!A287</f>
        <v>IFNG-AS1-2</v>
      </c>
      <c r="M291" s="72" t="e">
        <f ca="1">LOG('All expressed genes'!G287,2)</f>
        <v>#DIV/0!</v>
      </c>
      <c r="N291" s="73" t="e">
        <f ca="1">IF(ISNUMBER('All expressed genes'!H287),'All expressed genes'!H287,NA())</f>
        <v>#N/A</v>
      </c>
      <c r="O291" s="74" t="str">
        <f>'All expressed genes'!J287</f>
        <v>C</v>
      </c>
    </row>
    <row r="292" spans="11:15" ht="13.5" customHeight="1" x14ac:dyDescent="0.2">
      <c r="K292" s="71" t="s">
        <v>334</v>
      </c>
      <c r="L292" s="71" t="str">
        <f>'All expressed genes'!A288</f>
        <v>IGF2-AS</v>
      </c>
      <c r="M292" s="72" t="e">
        <f ca="1">LOG('All expressed genes'!G288,2)</f>
        <v>#DIV/0!</v>
      </c>
      <c r="N292" s="73" t="e">
        <f ca="1">IF(ISNUMBER('All expressed genes'!H288),'All expressed genes'!H288,NA())</f>
        <v>#N/A</v>
      </c>
      <c r="O292" s="74" t="str">
        <f>'All expressed genes'!J288</f>
        <v>C</v>
      </c>
    </row>
    <row r="293" spans="11:15" ht="13.5" customHeight="1" x14ac:dyDescent="0.2">
      <c r="K293" s="71" t="s">
        <v>335</v>
      </c>
      <c r="L293" s="71" t="str">
        <f>'All expressed genes'!A289</f>
        <v>LINC00152-1</v>
      </c>
      <c r="M293" s="72" t="e">
        <f ca="1">LOG('All expressed genes'!G289,2)</f>
        <v>#DIV/0!</v>
      </c>
      <c r="N293" s="73" t="e">
        <f ca="1">IF(ISNUMBER('All expressed genes'!H289),'All expressed genes'!H289,NA())</f>
        <v>#N/A</v>
      </c>
      <c r="O293" s="74" t="str">
        <f>'All expressed genes'!J289</f>
        <v>C</v>
      </c>
    </row>
    <row r="294" spans="11:15" ht="13.5" customHeight="1" x14ac:dyDescent="0.2">
      <c r="K294" s="71" t="s">
        <v>336</v>
      </c>
      <c r="L294" s="71" t="str">
        <f>'All expressed genes'!A290</f>
        <v>LINC00152-2</v>
      </c>
      <c r="M294" s="72" t="e">
        <f ca="1">LOG('All expressed genes'!G290,2)</f>
        <v>#DIV/0!</v>
      </c>
      <c r="N294" s="73" t="e">
        <f ca="1">IF(ISNUMBER('All expressed genes'!H290),'All expressed genes'!H290,NA())</f>
        <v>#N/A</v>
      </c>
      <c r="O294" s="74" t="str">
        <f>'All expressed genes'!J290</f>
        <v>C</v>
      </c>
    </row>
    <row r="295" spans="11:15" ht="13.5" customHeight="1" x14ac:dyDescent="0.2">
      <c r="K295" s="71" t="s">
        <v>337</v>
      </c>
      <c r="L295" s="71" t="str">
        <f>'All expressed genes'!A291</f>
        <v>LINC01315-1</v>
      </c>
      <c r="M295" s="72" t="e">
        <f ca="1">LOG('All expressed genes'!G291,2)</f>
        <v>#DIV/0!</v>
      </c>
      <c r="N295" s="73" t="e">
        <f ca="1">IF(ISNUMBER('All expressed genes'!H291),'All expressed genes'!H291,NA())</f>
        <v>#N/A</v>
      </c>
      <c r="O295" s="74" t="str">
        <f>'All expressed genes'!J291</f>
        <v>C</v>
      </c>
    </row>
    <row r="296" spans="11:15" ht="13.5" customHeight="1" x14ac:dyDescent="0.2">
      <c r="K296" s="71" t="s">
        <v>338</v>
      </c>
      <c r="L296" s="71" t="str">
        <f>'All expressed genes'!A292</f>
        <v>LINC01315-2</v>
      </c>
      <c r="M296" s="72" t="e">
        <f ca="1">LOG('All expressed genes'!G292,2)</f>
        <v>#DIV/0!</v>
      </c>
      <c r="N296" s="73" t="e">
        <f ca="1">IF(ISNUMBER('All expressed genes'!H292),'All expressed genes'!H292,NA())</f>
        <v>#N/A</v>
      </c>
      <c r="O296" s="74" t="str">
        <f>'All expressed genes'!J292</f>
        <v>C</v>
      </c>
    </row>
    <row r="297" spans="11:15" ht="13.5" customHeight="1" x14ac:dyDescent="0.2">
      <c r="K297" s="71" t="s">
        <v>339</v>
      </c>
      <c r="L297" s="71" t="str">
        <f>'All expressed genes'!A293</f>
        <v>LINC01370</v>
      </c>
      <c r="M297" s="72" t="e">
        <f ca="1">LOG('All expressed genes'!G293,2)</f>
        <v>#DIV/0!</v>
      </c>
      <c r="N297" s="73" t="e">
        <f ca="1">IF(ISNUMBER('All expressed genes'!H293),'All expressed genes'!H293,NA())</f>
        <v>#N/A</v>
      </c>
      <c r="O297" s="74" t="str">
        <f>'All expressed genes'!J293</f>
        <v>C</v>
      </c>
    </row>
    <row r="298" spans="11:15" ht="13.5" customHeight="1" x14ac:dyDescent="0.2">
      <c r="K298" s="71" t="s">
        <v>340</v>
      </c>
      <c r="L298" s="71" t="str">
        <f>'All expressed genes'!A294</f>
        <v>LINC01630-1</v>
      </c>
      <c r="M298" s="72" t="e">
        <f ca="1">LOG('All expressed genes'!G294,2)</f>
        <v>#DIV/0!</v>
      </c>
      <c r="N298" s="73" t="e">
        <f ca="1">IF(ISNUMBER('All expressed genes'!H294),'All expressed genes'!H294,NA())</f>
        <v>#N/A</v>
      </c>
      <c r="O298" s="74" t="str">
        <f>'All expressed genes'!J294</f>
        <v>C</v>
      </c>
    </row>
    <row r="299" spans="11:15" ht="13.5" customHeight="1" x14ac:dyDescent="0.2">
      <c r="K299" s="71" t="s">
        <v>341</v>
      </c>
      <c r="L299" s="71" t="str">
        <f>'All expressed genes'!A295</f>
        <v>LINC01630-2</v>
      </c>
      <c r="M299" s="72" t="e">
        <f ca="1">LOG('All expressed genes'!G295,2)</f>
        <v>#DIV/0!</v>
      </c>
      <c r="N299" s="73" t="e">
        <f ca="1">IF(ISNUMBER('All expressed genes'!H295),'All expressed genes'!H295,NA())</f>
        <v>#N/A</v>
      </c>
      <c r="O299" s="74" t="str">
        <f>'All expressed genes'!J295</f>
        <v>C</v>
      </c>
    </row>
    <row r="300" spans="11:15" ht="13.5" customHeight="1" x14ac:dyDescent="0.2">
      <c r="K300" s="71" t="s">
        <v>342</v>
      </c>
      <c r="L300" s="71" t="str">
        <f>'All expressed genes'!A296</f>
        <v>LINC-PINT</v>
      </c>
      <c r="M300" s="72" t="e">
        <f ca="1">LOG('All expressed genes'!G296,2)</f>
        <v>#DIV/0!</v>
      </c>
      <c r="N300" s="73" t="e">
        <f ca="1">IF(ISNUMBER('All expressed genes'!H296),'All expressed genes'!H296,NA())</f>
        <v>#N/A</v>
      </c>
      <c r="O300" s="74" t="str">
        <f>'All expressed genes'!J296</f>
        <v>C</v>
      </c>
    </row>
    <row r="301" spans="11:15" ht="13.5" customHeight="1" x14ac:dyDescent="0.2">
      <c r="K301" s="71" t="s">
        <v>343</v>
      </c>
      <c r="L301" s="71" t="str">
        <f>'All expressed genes'!A297</f>
        <v>Linc-POU3F3-1</v>
      </c>
      <c r="M301" s="72" t="e">
        <f ca="1">LOG('All expressed genes'!G297,2)</f>
        <v>#DIV/0!</v>
      </c>
      <c r="N301" s="73" t="e">
        <f ca="1">IF(ISNUMBER('All expressed genes'!H297),'All expressed genes'!H297,NA())</f>
        <v>#N/A</v>
      </c>
      <c r="O301" s="74" t="str">
        <f>'All expressed genes'!J297</f>
        <v>C</v>
      </c>
    </row>
    <row r="302" spans="11:15" ht="13.5" customHeight="1" x14ac:dyDescent="0.2">
      <c r="K302" s="71" t="s">
        <v>344</v>
      </c>
      <c r="L302" s="71" t="str">
        <f>'All expressed genes'!A298</f>
        <v>Linc-POU3F3-2</v>
      </c>
      <c r="M302" s="72" t="e">
        <f ca="1">LOG('All expressed genes'!G298,2)</f>
        <v>#DIV/0!</v>
      </c>
      <c r="N302" s="73" t="e">
        <f ca="1">IF(ISNUMBER('All expressed genes'!H298),'All expressed genes'!H298,NA())</f>
        <v>#N/A</v>
      </c>
      <c r="O302" s="74" t="str">
        <f>'All expressed genes'!J298</f>
        <v>C</v>
      </c>
    </row>
    <row r="303" spans="11:15" ht="13.5" customHeight="1" x14ac:dyDescent="0.2">
      <c r="K303" s="71" t="s">
        <v>345</v>
      </c>
      <c r="L303" s="71" t="str">
        <f>'All expressed genes'!A299</f>
        <v>LUCAT1</v>
      </c>
      <c r="M303" s="72" t="e">
        <f ca="1">LOG('All expressed genes'!G299,2)</f>
        <v>#DIV/0!</v>
      </c>
      <c r="N303" s="73" t="e">
        <f ca="1">IF(ISNUMBER('All expressed genes'!H299),'All expressed genes'!H299,NA())</f>
        <v>#N/A</v>
      </c>
      <c r="O303" s="74" t="str">
        <f>'All expressed genes'!J299</f>
        <v>C</v>
      </c>
    </row>
    <row r="304" spans="11:15" ht="13.5" customHeight="1" x14ac:dyDescent="0.2">
      <c r="K304" s="71" t="s">
        <v>346</v>
      </c>
      <c r="L304" s="71" t="str">
        <f>'All expressed genes'!A300</f>
        <v>MACROD2-AS1-1</v>
      </c>
      <c r="M304" s="72" t="e">
        <f ca="1">LOG('All expressed genes'!G300,2)</f>
        <v>#DIV/0!</v>
      </c>
      <c r="N304" s="73" t="e">
        <f ca="1">IF(ISNUMBER('All expressed genes'!H300),'All expressed genes'!H300,NA())</f>
        <v>#N/A</v>
      </c>
      <c r="O304" s="74" t="str">
        <f>'All expressed genes'!J300</f>
        <v>C</v>
      </c>
    </row>
    <row r="305" spans="11:15" ht="13.5" customHeight="1" x14ac:dyDescent="0.2">
      <c r="K305" s="71" t="s">
        <v>347</v>
      </c>
      <c r="L305" s="71" t="str">
        <f>'All expressed genes'!A301</f>
        <v>MACROD2-AS1-2</v>
      </c>
      <c r="M305" s="72" t="e">
        <f ca="1">LOG('All expressed genes'!G301,2)</f>
        <v>#DIV/0!</v>
      </c>
      <c r="N305" s="73" t="e">
        <f ca="1">IF(ISNUMBER('All expressed genes'!H301),'All expressed genes'!H301,NA())</f>
        <v>#N/A</v>
      </c>
      <c r="O305" s="74" t="str">
        <f>'All expressed genes'!J301</f>
        <v>C</v>
      </c>
    </row>
    <row r="306" spans="11:15" ht="13.5" customHeight="1" x14ac:dyDescent="0.2">
      <c r="K306" s="71" t="s">
        <v>348</v>
      </c>
      <c r="L306" s="71" t="str">
        <f>'All expressed genes'!A302</f>
        <v>MACROD2-AS1-3</v>
      </c>
      <c r="M306" s="72" t="e">
        <f ca="1">LOG('All expressed genes'!G302,2)</f>
        <v>#DIV/0!</v>
      </c>
      <c r="N306" s="73" t="e">
        <f ca="1">IF(ISNUMBER('All expressed genes'!H302),'All expressed genes'!H302,NA())</f>
        <v>#N/A</v>
      </c>
      <c r="O306" s="74" t="str">
        <f>'All expressed genes'!J302</f>
        <v>C</v>
      </c>
    </row>
    <row r="307" spans="11:15" ht="13.5" customHeight="1" x14ac:dyDescent="0.2">
      <c r="K307" s="71" t="s">
        <v>349</v>
      </c>
      <c r="L307" s="71" t="str">
        <f>'All expressed genes'!A303</f>
        <v>NAMA-1</v>
      </c>
      <c r="M307" s="72" t="e">
        <f ca="1">LOG('All expressed genes'!G303,2)</f>
        <v>#DIV/0!</v>
      </c>
      <c r="N307" s="73" t="e">
        <f ca="1">IF(ISNUMBER('All expressed genes'!H303),'All expressed genes'!H303,NA())</f>
        <v>#N/A</v>
      </c>
      <c r="O307" s="74" t="str">
        <f>'All expressed genes'!J303</f>
        <v>C</v>
      </c>
    </row>
    <row r="308" spans="11:15" ht="13.5" customHeight="1" x14ac:dyDescent="0.2">
      <c r="K308" s="71" t="s">
        <v>350</v>
      </c>
      <c r="L308" s="71" t="str">
        <f>'All expressed genes'!A304</f>
        <v>NAMA-2</v>
      </c>
      <c r="M308" s="72" t="e">
        <f ca="1">LOG('All expressed genes'!G304,2)</f>
        <v>#DIV/0!</v>
      </c>
      <c r="N308" s="73" t="e">
        <f ca="1">IF(ISNUMBER('All expressed genes'!H304),'All expressed genes'!H304,NA())</f>
        <v>#N/A</v>
      </c>
      <c r="O308" s="74" t="str">
        <f>'All expressed genes'!J304</f>
        <v>C</v>
      </c>
    </row>
    <row r="309" spans="11:15" ht="13.5" customHeight="1" x14ac:dyDescent="0.2">
      <c r="K309" s="71" t="s">
        <v>351</v>
      </c>
      <c r="L309" s="71" t="str">
        <f>'All expressed genes'!A305</f>
        <v>MEG3-1</v>
      </c>
      <c r="M309" s="72" t="e">
        <f ca="1">LOG('All expressed genes'!G305,2)</f>
        <v>#DIV/0!</v>
      </c>
      <c r="N309" s="73" t="e">
        <f ca="1">IF(ISNUMBER('All expressed genes'!H305),'All expressed genes'!H305,NA())</f>
        <v>#N/A</v>
      </c>
      <c r="O309" s="74" t="str">
        <f>'All expressed genes'!J305</f>
        <v>C</v>
      </c>
    </row>
    <row r="310" spans="11:15" ht="13.5" customHeight="1" x14ac:dyDescent="0.2">
      <c r="K310" s="71" t="s">
        <v>352</v>
      </c>
      <c r="L310" s="71" t="str">
        <f>'All expressed genes'!A306</f>
        <v>MEG3-2</v>
      </c>
      <c r="M310" s="72" t="e">
        <f ca="1">LOG('All expressed genes'!G306,2)</f>
        <v>#DIV/0!</v>
      </c>
      <c r="N310" s="73" t="e">
        <f ca="1">IF(ISNUMBER('All expressed genes'!H306),'All expressed genes'!H306,NA())</f>
        <v>#N/A</v>
      </c>
      <c r="O310" s="74" t="str">
        <f>'All expressed genes'!J306</f>
        <v>C</v>
      </c>
    </row>
    <row r="311" spans="11:15" ht="13.5" customHeight="1" x14ac:dyDescent="0.2">
      <c r="K311" s="71" t="s">
        <v>353</v>
      </c>
      <c r="L311" s="71" t="str">
        <f>'All expressed genes'!A307</f>
        <v>MIAT</v>
      </c>
      <c r="M311" s="72" t="e">
        <f ca="1">LOG('All expressed genes'!G307,2)</f>
        <v>#DIV/0!</v>
      </c>
      <c r="N311" s="73" t="e">
        <f ca="1">IF(ISNUMBER('All expressed genes'!H307),'All expressed genes'!H307,NA())</f>
        <v>#N/A</v>
      </c>
      <c r="O311" s="74" t="str">
        <f>'All expressed genes'!J307</f>
        <v>C</v>
      </c>
    </row>
    <row r="312" spans="11:15" ht="13.5" customHeight="1" x14ac:dyDescent="0.2">
      <c r="K312" s="71" t="s">
        <v>354</v>
      </c>
      <c r="L312" s="71" t="str">
        <f>'All expressed genes'!A308</f>
        <v>MIR17HG</v>
      </c>
      <c r="M312" s="72" t="e">
        <f ca="1">LOG('All expressed genes'!G308,2)</f>
        <v>#DIV/0!</v>
      </c>
      <c r="N312" s="73" t="e">
        <f ca="1">IF(ISNUMBER('All expressed genes'!H308),'All expressed genes'!H308,NA())</f>
        <v>#N/A</v>
      </c>
      <c r="O312" s="74" t="str">
        <f>'All expressed genes'!J308</f>
        <v>C</v>
      </c>
    </row>
    <row r="313" spans="11:15" ht="13.5" customHeight="1" x14ac:dyDescent="0.2">
      <c r="K313" s="71" t="s">
        <v>355</v>
      </c>
      <c r="L313" s="71" t="str">
        <f>'All expressed genes'!A309</f>
        <v>MYCNOS-1</v>
      </c>
      <c r="M313" s="72" t="e">
        <f ca="1">LOG('All expressed genes'!G309,2)</f>
        <v>#DIV/0!</v>
      </c>
      <c r="N313" s="73" t="e">
        <f ca="1">IF(ISNUMBER('All expressed genes'!H309),'All expressed genes'!H309,NA())</f>
        <v>#N/A</v>
      </c>
      <c r="O313" s="74" t="str">
        <f>'All expressed genes'!J309</f>
        <v>C</v>
      </c>
    </row>
    <row r="314" spans="11:15" ht="13.5" customHeight="1" x14ac:dyDescent="0.2">
      <c r="K314" s="71" t="s">
        <v>356</v>
      </c>
      <c r="L314" s="71" t="str">
        <f>'All expressed genes'!A310</f>
        <v>MYCNOS-2</v>
      </c>
      <c r="M314" s="72" t="e">
        <f ca="1">LOG('All expressed genes'!G310,2)</f>
        <v>#DIV/0!</v>
      </c>
      <c r="N314" s="73" t="e">
        <f ca="1">IF(ISNUMBER('All expressed genes'!H310),'All expressed genes'!H310,NA())</f>
        <v>#N/A</v>
      </c>
      <c r="O314" s="74" t="str">
        <f>'All expressed genes'!J310</f>
        <v>C</v>
      </c>
    </row>
    <row r="315" spans="11:15" ht="13.5" customHeight="1" x14ac:dyDescent="0.2">
      <c r="K315" s="71" t="s">
        <v>357</v>
      </c>
      <c r="L315" s="71" t="str">
        <f>'All expressed genes'!A311</f>
        <v>NEAT1-1</v>
      </c>
      <c r="M315" s="72" t="e">
        <f ca="1">LOG('All expressed genes'!G311,2)</f>
        <v>#DIV/0!</v>
      </c>
      <c r="N315" s="73" t="e">
        <f ca="1">IF(ISNUMBER('All expressed genes'!H311),'All expressed genes'!H311,NA())</f>
        <v>#N/A</v>
      </c>
      <c r="O315" s="74" t="str">
        <f>'All expressed genes'!J311</f>
        <v>C</v>
      </c>
    </row>
    <row r="316" spans="11:15" ht="13.5" customHeight="1" x14ac:dyDescent="0.2">
      <c r="K316" s="71" t="s">
        <v>358</v>
      </c>
      <c r="L316" s="71" t="str">
        <f>'All expressed genes'!A312</f>
        <v>NEAT1-2</v>
      </c>
      <c r="M316" s="72" t="e">
        <f ca="1">LOG('All expressed genes'!G312,2)</f>
        <v>#DIV/0!</v>
      </c>
      <c r="N316" s="73" t="e">
        <f ca="1">IF(ISNUMBER('All expressed genes'!H312),'All expressed genes'!H312,NA())</f>
        <v>#N/A</v>
      </c>
      <c r="O316" s="74" t="str">
        <f>'All expressed genes'!J312</f>
        <v>C</v>
      </c>
    </row>
    <row r="317" spans="11:15" ht="13.5" customHeight="1" x14ac:dyDescent="0.2">
      <c r="K317" s="71" t="s">
        <v>359</v>
      </c>
      <c r="L317" s="71" t="str">
        <f>'All expressed genes'!A313</f>
        <v>PAX8-AS1-1</v>
      </c>
      <c r="M317" s="72" t="e">
        <f ca="1">LOG('All expressed genes'!G313,2)</f>
        <v>#DIV/0!</v>
      </c>
      <c r="N317" s="73" t="e">
        <f ca="1">IF(ISNUMBER('All expressed genes'!H313),'All expressed genes'!H313,NA())</f>
        <v>#N/A</v>
      </c>
      <c r="O317" s="74" t="str">
        <f>'All expressed genes'!J313</f>
        <v>C</v>
      </c>
    </row>
    <row r="318" spans="11:15" ht="13.5" customHeight="1" x14ac:dyDescent="0.2">
      <c r="K318" s="71" t="s">
        <v>360</v>
      </c>
      <c r="L318" s="71" t="str">
        <f>'All expressed genes'!A314</f>
        <v>PAX8-AS1-2</v>
      </c>
      <c r="M318" s="72" t="e">
        <f ca="1">LOG('All expressed genes'!G314,2)</f>
        <v>#DIV/0!</v>
      </c>
      <c r="N318" s="73" t="e">
        <f ca="1">IF(ISNUMBER('All expressed genes'!H314),'All expressed genes'!H314,NA())</f>
        <v>#N/A</v>
      </c>
      <c r="O318" s="74" t="str">
        <f>'All expressed genes'!J314</f>
        <v>C</v>
      </c>
    </row>
    <row r="319" spans="11:15" ht="13.5" customHeight="1" x14ac:dyDescent="0.2">
      <c r="K319" s="71" t="s">
        <v>361</v>
      </c>
      <c r="L319" s="71" t="str">
        <f>'All expressed genes'!A315</f>
        <v>PCA3-1</v>
      </c>
      <c r="M319" s="72" t="e">
        <f ca="1">LOG('All expressed genes'!G315,2)</f>
        <v>#DIV/0!</v>
      </c>
      <c r="N319" s="73" t="e">
        <f ca="1">IF(ISNUMBER('All expressed genes'!H315),'All expressed genes'!H315,NA())</f>
        <v>#N/A</v>
      </c>
      <c r="O319" s="74" t="str">
        <f>'All expressed genes'!J315</f>
        <v>C</v>
      </c>
    </row>
    <row r="320" spans="11:15" ht="13.5" customHeight="1" x14ac:dyDescent="0.2">
      <c r="K320" s="71" t="s">
        <v>362</v>
      </c>
      <c r="L320" s="71" t="str">
        <f>'All expressed genes'!A316</f>
        <v>PCA3-2</v>
      </c>
      <c r="M320" s="72" t="e">
        <f ca="1">LOG('All expressed genes'!G316,2)</f>
        <v>#DIV/0!</v>
      </c>
      <c r="N320" s="73" t="e">
        <f ca="1">IF(ISNUMBER('All expressed genes'!H316),'All expressed genes'!H316,NA())</f>
        <v>#N/A</v>
      </c>
      <c r="O320" s="74" t="str">
        <f>'All expressed genes'!J316</f>
        <v>C</v>
      </c>
    </row>
    <row r="321" spans="11:15" ht="13.5" customHeight="1" x14ac:dyDescent="0.2">
      <c r="K321" s="71" t="s">
        <v>363</v>
      </c>
      <c r="L321" s="71" t="str">
        <f>'All expressed genes'!A317</f>
        <v>PCAT29-1</v>
      </c>
      <c r="M321" s="72" t="e">
        <f ca="1">LOG('All expressed genes'!G317,2)</f>
        <v>#DIV/0!</v>
      </c>
      <c r="N321" s="73" t="e">
        <f ca="1">IF(ISNUMBER('All expressed genes'!H317),'All expressed genes'!H317,NA())</f>
        <v>#N/A</v>
      </c>
      <c r="O321" s="74" t="str">
        <f>'All expressed genes'!J317</f>
        <v>C</v>
      </c>
    </row>
    <row r="322" spans="11:15" ht="13.5" customHeight="1" x14ac:dyDescent="0.2">
      <c r="K322" s="71" t="s">
        <v>364</v>
      </c>
      <c r="L322" s="71" t="str">
        <f>'All expressed genes'!A318</f>
        <v>PCAT29-2</v>
      </c>
      <c r="M322" s="72" t="e">
        <f ca="1">LOG('All expressed genes'!G318,2)</f>
        <v>#DIV/0!</v>
      </c>
      <c r="N322" s="73" t="e">
        <f ca="1">IF(ISNUMBER('All expressed genes'!H318),'All expressed genes'!H318,NA())</f>
        <v>#N/A</v>
      </c>
      <c r="O322" s="74" t="str">
        <f>'All expressed genes'!J318</f>
        <v>C</v>
      </c>
    </row>
    <row r="323" spans="11:15" ht="13.5" customHeight="1" x14ac:dyDescent="0.2">
      <c r="K323" s="71" t="s">
        <v>365</v>
      </c>
      <c r="L323" s="71" t="str">
        <f>'All expressed genes'!A319</f>
        <v>PCAT6-1</v>
      </c>
      <c r="M323" s="72" t="e">
        <f ca="1">LOG('All expressed genes'!G319,2)</f>
        <v>#DIV/0!</v>
      </c>
      <c r="N323" s="73" t="e">
        <f ca="1">IF(ISNUMBER('All expressed genes'!H319),'All expressed genes'!H319,NA())</f>
        <v>#N/A</v>
      </c>
      <c r="O323" s="74" t="str">
        <f>'All expressed genes'!J319</f>
        <v>C</v>
      </c>
    </row>
    <row r="324" spans="11:15" ht="13.5" customHeight="1" x14ac:dyDescent="0.2">
      <c r="K324" s="71" t="s">
        <v>366</v>
      </c>
      <c r="L324" s="71" t="str">
        <f>'All expressed genes'!A320</f>
        <v>PCAT6-2</v>
      </c>
      <c r="M324" s="72" t="e">
        <f ca="1">LOG('All expressed genes'!G320,2)</f>
        <v>#DIV/0!</v>
      </c>
      <c r="N324" s="73" t="e">
        <f ca="1">IF(ISNUMBER('All expressed genes'!H320),'All expressed genes'!H320,NA())</f>
        <v>#N/A</v>
      </c>
      <c r="O324" s="74" t="str">
        <f>'All expressed genes'!J320</f>
        <v>C</v>
      </c>
    </row>
    <row r="325" spans="11:15" ht="13.5" customHeight="1" x14ac:dyDescent="0.2">
      <c r="K325" s="71" t="s">
        <v>367</v>
      </c>
      <c r="L325" s="71" t="str">
        <f>'All expressed genes'!A321</f>
        <v>PGM5-AS1</v>
      </c>
      <c r="M325" s="72" t="e">
        <f ca="1">LOG('All expressed genes'!G321,2)</f>
        <v>#DIV/0!</v>
      </c>
      <c r="N325" s="73" t="e">
        <f ca="1">IF(ISNUMBER('All expressed genes'!H321),'All expressed genes'!H321,NA())</f>
        <v>#N/A</v>
      </c>
      <c r="O325" s="74" t="str">
        <f>'All expressed genes'!J321</f>
        <v>C</v>
      </c>
    </row>
    <row r="326" spans="11:15" ht="13.5" customHeight="1" x14ac:dyDescent="0.2">
      <c r="K326" s="71" t="s">
        <v>368</v>
      </c>
      <c r="L326" s="71" t="str">
        <f>'All expressed genes'!A322</f>
        <v>SCHLAP1</v>
      </c>
      <c r="M326" s="72" t="e">
        <f ca="1">LOG('All expressed genes'!G322,2)</f>
        <v>#DIV/0!</v>
      </c>
      <c r="N326" s="73" t="e">
        <f ca="1">IF(ISNUMBER('All expressed genes'!H322),'All expressed genes'!H322,NA())</f>
        <v>#N/A</v>
      </c>
      <c r="O326" s="74" t="str">
        <f>'All expressed genes'!J322</f>
        <v>C</v>
      </c>
    </row>
    <row r="327" spans="11:15" ht="13.5" customHeight="1" x14ac:dyDescent="0.2">
      <c r="K327" s="71" t="s">
        <v>369</v>
      </c>
      <c r="L327" s="71" t="str">
        <f>'All expressed genes'!A323</f>
        <v>SNHG16</v>
      </c>
      <c r="M327" s="72" t="e">
        <f ca="1">LOG('All expressed genes'!G323,2)</f>
        <v>#DIV/0!</v>
      </c>
      <c r="N327" s="73" t="e">
        <f ca="1">IF(ISNUMBER('All expressed genes'!H323),'All expressed genes'!H323,NA())</f>
        <v>#N/A</v>
      </c>
      <c r="O327" s="74" t="str">
        <f>'All expressed genes'!J323</f>
        <v>C</v>
      </c>
    </row>
    <row r="328" spans="11:15" ht="13.5" customHeight="1" x14ac:dyDescent="0.2">
      <c r="K328" s="71" t="s">
        <v>370</v>
      </c>
      <c r="L328" s="71" t="str">
        <f>'All expressed genes'!A324</f>
        <v>SNHG3</v>
      </c>
      <c r="M328" s="72" t="e">
        <f ca="1">LOG('All expressed genes'!G324,2)</f>
        <v>#DIV/0!</v>
      </c>
      <c r="N328" s="73" t="e">
        <f ca="1">IF(ISNUMBER('All expressed genes'!H324),'All expressed genes'!H324,NA())</f>
        <v>#N/A</v>
      </c>
      <c r="O328" s="74" t="str">
        <f>'All expressed genes'!J324</f>
        <v>C</v>
      </c>
    </row>
    <row r="329" spans="11:15" ht="13.5" customHeight="1" x14ac:dyDescent="0.2">
      <c r="K329" s="71" t="s">
        <v>371</v>
      </c>
      <c r="L329" s="71" t="str">
        <f>'All expressed genes'!A325</f>
        <v>SOX2OT</v>
      </c>
      <c r="M329" s="72" t="e">
        <f ca="1">LOG('All expressed genes'!G325,2)</f>
        <v>#DIV/0!</v>
      </c>
      <c r="N329" s="73" t="e">
        <f ca="1">IF(ISNUMBER('All expressed genes'!H325),'All expressed genes'!H325,NA())</f>
        <v>#N/A</v>
      </c>
      <c r="O329" s="74" t="str">
        <f>'All expressed genes'!J325</f>
        <v>C</v>
      </c>
    </row>
    <row r="330" spans="11:15" ht="13.5" customHeight="1" x14ac:dyDescent="0.2">
      <c r="K330" s="71" t="s">
        <v>372</v>
      </c>
      <c r="L330" s="71" t="str">
        <f>'All expressed genes'!A326</f>
        <v>ST7-AS2-1</v>
      </c>
      <c r="M330" s="72" t="e">
        <f ca="1">LOG('All expressed genes'!G326,2)</f>
        <v>#DIV/0!</v>
      </c>
      <c r="N330" s="73" t="e">
        <f ca="1">IF(ISNUMBER('All expressed genes'!H326),'All expressed genes'!H326,NA())</f>
        <v>#N/A</v>
      </c>
      <c r="O330" s="74" t="str">
        <f>'All expressed genes'!J326</f>
        <v>C</v>
      </c>
    </row>
    <row r="331" spans="11:15" ht="13.5" customHeight="1" x14ac:dyDescent="0.2">
      <c r="K331" s="71" t="s">
        <v>373</v>
      </c>
      <c r="L331" s="71" t="str">
        <f>'All expressed genes'!A327</f>
        <v>ST7-AS2-2</v>
      </c>
      <c r="M331" s="72" t="e">
        <f ca="1">LOG('All expressed genes'!G327,2)</f>
        <v>#DIV/0!</v>
      </c>
      <c r="N331" s="73" t="e">
        <f ca="1">IF(ISNUMBER('All expressed genes'!H327),'All expressed genes'!H327,NA())</f>
        <v>#N/A</v>
      </c>
      <c r="O331" s="74" t="str">
        <f>'All expressed genes'!J327</f>
        <v>C</v>
      </c>
    </row>
    <row r="332" spans="11:15" ht="13.5" customHeight="1" x14ac:dyDescent="0.2">
      <c r="K332" s="71" t="s">
        <v>374</v>
      </c>
      <c r="L332" s="71" t="str">
        <f>'All expressed genes'!A328</f>
        <v>TMEM161B-AS1-1</v>
      </c>
      <c r="M332" s="72" t="e">
        <f ca="1">LOG('All expressed genes'!G328,2)</f>
        <v>#DIV/0!</v>
      </c>
      <c r="N332" s="73" t="e">
        <f ca="1">IF(ISNUMBER('All expressed genes'!H328),'All expressed genes'!H328,NA())</f>
        <v>#N/A</v>
      </c>
      <c r="O332" s="74" t="str">
        <f>'All expressed genes'!J328</f>
        <v>C</v>
      </c>
    </row>
    <row r="333" spans="11:15" ht="13.5" customHeight="1" x14ac:dyDescent="0.2">
      <c r="K333" s="71" t="s">
        <v>375</v>
      </c>
      <c r="L333" s="71" t="str">
        <f>'All expressed genes'!A329</f>
        <v>TMEM161B-AS1-2</v>
      </c>
      <c r="M333" s="72" t="e">
        <f ca="1">LOG('All expressed genes'!G329,2)</f>
        <v>#DIV/0!</v>
      </c>
      <c r="N333" s="73" t="e">
        <f ca="1">IF(ISNUMBER('All expressed genes'!H329),'All expressed genes'!H329,NA())</f>
        <v>#N/A</v>
      </c>
      <c r="O333" s="74" t="str">
        <f>'All expressed genes'!J329</f>
        <v>C</v>
      </c>
    </row>
    <row r="334" spans="11:15" ht="13.5" customHeight="1" x14ac:dyDescent="0.2">
      <c r="K334" s="71" t="s">
        <v>376</v>
      </c>
      <c r="L334" s="71" t="str">
        <f>'All expressed genes'!A330</f>
        <v>TRAF3IP2-AS1</v>
      </c>
      <c r="M334" s="72" t="e">
        <f ca="1">LOG('All expressed genes'!G330,2)</f>
        <v>#DIV/0!</v>
      </c>
      <c r="N334" s="73" t="e">
        <f ca="1">IF(ISNUMBER('All expressed genes'!H330),'All expressed genes'!H330,NA())</f>
        <v>#N/A</v>
      </c>
      <c r="O334" s="74" t="str">
        <f>'All expressed genes'!J330</f>
        <v>C</v>
      </c>
    </row>
    <row r="335" spans="11:15" ht="13.5" customHeight="1" x14ac:dyDescent="0.2">
      <c r="K335" s="71" t="s">
        <v>377</v>
      </c>
      <c r="L335" s="71" t="str">
        <f>'All expressed genes'!A331</f>
        <v>TRIM52-AS1-1</v>
      </c>
      <c r="M335" s="72" t="e">
        <f ca="1">LOG('All expressed genes'!G331,2)</f>
        <v>#DIV/0!</v>
      </c>
      <c r="N335" s="73" t="e">
        <f ca="1">IF(ISNUMBER('All expressed genes'!H331),'All expressed genes'!H331,NA())</f>
        <v>#N/A</v>
      </c>
      <c r="O335" s="74" t="str">
        <f>'All expressed genes'!J331</f>
        <v>C</v>
      </c>
    </row>
    <row r="336" spans="11:15" ht="13.5" customHeight="1" x14ac:dyDescent="0.2">
      <c r="K336" s="71" t="s">
        <v>378</v>
      </c>
      <c r="L336" s="71" t="str">
        <f>'All expressed genes'!A332</f>
        <v>TRIM52-AS1-2</v>
      </c>
      <c r="M336" s="72" t="e">
        <f ca="1">LOG('All expressed genes'!G332,2)</f>
        <v>#DIV/0!</v>
      </c>
      <c r="N336" s="73" t="e">
        <f ca="1">IF(ISNUMBER('All expressed genes'!H332),'All expressed genes'!H332,NA())</f>
        <v>#N/A</v>
      </c>
      <c r="O336" s="74" t="str">
        <f>'All expressed genes'!J332</f>
        <v>C</v>
      </c>
    </row>
    <row r="337" spans="11:15" ht="13.5" customHeight="1" x14ac:dyDescent="0.2">
      <c r="K337" s="71" t="s">
        <v>379</v>
      </c>
      <c r="L337" s="71" t="str">
        <f>'All expressed genes'!A333</f>
        <v>TUG1-1</v>
      </c>
      <c r="M337" s="72" t="e">
        <f ca="1">LOG('All expressed genes'!G333,2)</f>
        <v>#DIV/0!</v>
      </c>
      <c r="N337" s="73" t="e">
        <f ca="1">IF(ISNUMBER('All expressed genes'!H333),'All expressed genes'!H333,NA())</f>
        <v>#N/A</v>
      </c>
      <c r="O337" s="74" t="str">
        <f>'All expressed genes'!J333</f>
        <v>C</v>
      </c>
    </row>
    <row r="338" spans="11:15" ht="13.5" customHeight="1" x14ac:dyDescent="0.2">
      <c r="K338" s="71" t="s">
        <v>380</v>
      </c>
      <c r="L338" s="71" t="str">
        <f>'All expressed genes'!A334</f>
        <v>TUG1-2</v>
      </c>
      <c r="M338" s="72" t="e">
        <f ca="1">LOG('All expressed genes'!G334,2)</f>
        <v>#DIV/0!</v>
      </c>
      <c r="N338" s="73" t="e">
        <f ca="1">IF(ISNUMBER('All expressed genes'!H334),'All expressed genes'!H334,NA())</f>
        <v>#N/A</v>
      </c>
      <c r="O338" s="74" t="str">
        <f>'All expressed genes'!J334</f>
        <v>C</v>
      </c>
    </row>
    <row r="339" spans="11:15" ht="13.5" customHeight="1" x14ac:dyDescent="0.2">
      <c r="K339" s="71" t="s">
        <v>381</v>
      </c>
      <c r="L339" s="71" t="str">
        <f>'All expressed genes'!A335</f>
        <v>TUNA-1</v>
      </c>
      <c r="M339" s="72" t="e">
        <f ca="1">LOG('All expressed genes'!G335,2)</f>
        <v>#DIV/0!</v>
      </c>
      <c r="N339" s="73" t="e">
        <f ca="1">IF(ISNUMBER('All expressed genes'!H335),'All expressed genes'!H335,NA())</f>
        <v>#N/A</v>
      </c>
      <c r="O339" s="74" t="str">
        <f>'All expressed genes'!J335</f>
        <v>C</v>
      </c>
    </row>
    <row r="340" spans="11:15" ht="13.5" customHeight="1" x14ac:dyDescent="0.2">
      <c r="K340" s="71" t="s">
        <v>382</v>
      </c>
      <c r="L340" s="71" t="str">
        <f>'All expressed genes'!A336</f>
        <v>TUNA-2</v>
      </c>
      <c r="M340" s="72" t="e">
        <f ca="1">LOG('All expressed genes'!G336,2)</f>
        <v>#DIV/0!</v>
      </c>
      <c r="N340" s="73" t="e">
        <f ca="1">IF(ISNUMBER('All expressed genes'!H336),'All expressed genes'!H336,NA())</f>
        <v>#N/A</v>
      </c>
      <c r="O340" s="74" t="str">
        <f>'All expressed genes'!J336</f>
        <v>C</v>
      </c>
    </row>
    <row r="341" spans="11:15" ht="13.5" customHeight="1" x14ac:dyDescent="0.2">
      <c r="K341" s="71" t="s">
        <v>383</v>
      </c>
      <c r="L341" s="71" t="str">
        <f>'All expressed genes'!A337</f>
        <v>WT1-AS-1</v>
      </c>
      <c r="M341" s="72" t="e">
        <f ca="1">LOG('All expressed genes'!G337,2)</f>
        <v>#DIV/0!</v>
      </c>
      <c r="N341" s="73" t="e">
        <f ca="1">IF(ISNUMBER('All expressed genes'!H337),'All expressed genes'!H337,NA())</f>
        <v>#N/A</v>
      </c>
      <c r="O341" s="74" t="str">
        <f>'All expressed genes'!J337</f>
        <v>C</v>
      </c>
    </row>
    <row r="342" spans="11:15" ht="13.5" customHeight="1" x14ac:dyDescent="0.2">
      <c r="K342" s="71" t="s">
        <v>384</v>
      </c>
      <c r="L342" s="71" t="str">
        <f>'All expressed genes'!A338</f>
        <v>WT1-AS-2</v>
      </c>
      <c r="M342" s="72" t="e">
        <f ca="1">LOG('All expressed genes'!G338,2)</f>
        <v>#DIV/0!</v>
      </c>
      <c r="N342" s="73" t="e">
        <f ca="1">IF(ISNUMBER('All expressed genes'!H338),'All expressed genes'!H338,NA())</f>
        <v>#N/A</v>
      </c>
      <c r="O342" s="74" t="str">
        <f>'All expressed genes'!J338</f>
        <v>C</v>
      </c>
    </row>
    <row r="343" spans="11:15" ht="13.5" customHeight="1" x14ac:dyDescent="0.2">
      <c r="K343" s="71" t="s">
        <v>385</v>
      </c>
      <c r="L343" s="71" t="str">
        <f>'All expressed genes'!A339</f>
        <v>WT1-AS-3</v>
      </c>
      <c r="M343" s="72" t="e">
        <f ca="1">LOG('All expressed genes'!G339,2)</f>
        <v>#DIV/0!</v>
      </c>
      <c r="N343" s="73" t="e">
        <f ca="1">IF(ISNUMBER('All expressed genes'!H339),'All expressed genes'!H339,NA())</f>
        <v>#N/A</v>
      </c>
      <c r="O343" s="74" t="str">
        <f>'All expressed genes'!J339</f>
        <v>C</v>
      </c>
    </row>
    <row r="344" spans="11:15" ht="13.5" customHeight="1" x14ac:dyDescent="0.2">
      <c r="K344" s="71" t="s">
        <v>386</v>
      </c>
      <c r="L344" s="71" t="str">
        <f>'All expressed genes'!A340</f>
        <v>ZFAS1</v>
      </c>
      <c r="M344" s="72" t="e">
        <f ca="1">LOG('All expressed genes'!G340,2)</f>
        <v>#DIV/0!</v>
      </c>
      <c r="N344" s="73" t="e">
        <f ca="1">IF(ISNUMBER('All expressed genes'!H340),'All expressed genes'!H340,NA())</f>
        <v>#N/A</v>
      </c>
      <c r="O344" s="74" t="str">
        <f>'All expressed genes'!J340</f>
        <v>C</v>
      </c>
    </row>
    <row r="345" spans="11:15" ht="13.5" customHeight="1" x14ac:dyDescent="0.2">
      <c r="K345" s="71" t="s">
        <v>387</v>
      </c>
      <c r="L345" s="71" t="str">
        <f>'All expressed genes'!A341</f>
        <v>ZNF582-AS1-1</v>
      </c>
      <c r="M345" s="72" t="e">
        <f ca="1">LOG('All expressed genes'!G341,2)</f>
        <v>#DIV/0!</v>
      </c>
      <c r="N345" s="73" t="e">
        <f ca="1">IF(ISNUMBER('All expressed genes'!H341),'All expressed genes'!H341,NA())</f>
        <v>#N/A</v>
      </c>
      <c r="O345" s="74" t="str">
        <f>'All expressed genes'!J341</f>
        <v>C</v>
      </c>
    </row>
    <row r="346" spans="11:15" ht="13.5" customHeight="1" x14ac:dyDescent="0.2">
      <c r="K346" s="71" t="s">
        <v>388</v>
      </c>
      <c r="L346" s="71" t="str">
        <f>'All expressed genes'!A342</f>
        <v>ZNF582-AS1-2</v>
      </c>
      <c r="M346" s="72" t="e">
        <f ca="1">LOG('All expressed genes'!G342,2)</f>
        <v>#DIV/0!</v>
      </c>
      <c r="N346" s="73" t="e">
        <f ca="1">IF(ISNUMBER('All expressed genes'!H342),'All expressed genes'!H342,NA())</f>
        <v>#N/A</v>
      </c>
      <c r="O346" s="74" t="str">
        <f>'All expressed genes'!J342</f>
        <v>C</v>
      </c>
    </row>
    <row r="347" spans="11:15" ht="13.5" customHeight="1" x14ac:dyDescent="0.2">
      <c r="K347" s="71" t="s">
        <v>389</v>
      </c>
      <c r="L347" s="71" t="str">
        <f>'All expressed genes'!A343</f>
        <v>ZNF582-AS1-3</v>
      </c>
      <c r="M347" s="72" t="e">
        <f ca="1">LOG('All expressed genes'!G343,2)</f>
        <v>#DIV/0!</v>
      </c>
      <c r="N347" s="73" t="e">
        <f ca="1">IF(ISNUMBER('All expressed genes'!H343),'All expressed genes'!H343,NA())</f>
        <v>#N/A</v>
      </c>
      <c r="O347" s="74" t="str">
        <f>'All expressed genes'!J343</f>
        <v>C</v>
      </c>
    </row>
    <row r="348" spans="11:15" ht="13.5" customHeight="1" x14ac:dyDescent="0.2">
      <c r="K348" s="71" t="s">
        <v>390</v>
      </c>
      <c r="L348" s="71" t="str">
        <f>'All expressed genes'!A344</f>
        <v>PTCSC1</v>
      </c>
      <c r="M348" s="72" t="e">
        <f ca="1">LOG('All expressed genes'!G344,2)</f>
        <v>#DIV/0!</v>
      </c>
      <c r="N348" s="73" t="e">
        <f ca="1">IF(ISNUMBER('All expressed genes'!H344),'All expressed genes'!H344,NA())</f>
        <v>#N/A</v>
      </c>
      <c r="O348" s="74" t="str">
        <f>'All expressed genes'!J344</f>
        <v>C</v>
      </c>
    </row>
    <row r="349" spans="11:15" ht="13.5" customHeight="1" x14ac:dyDescent="0.2">
      <c r="K349" s="71" t="s">
        <v>391</v>
      </c>
      <c r="L349" s="71" t="str">
        <f>'All expressed genes'!A345</f>
        <v>AK095147</v>
      </c>
      <c r="M349" s="72" t="e">
        <f ca="1">LOG('All expressed genes'!G345,2)</f>
        <v>#DIV/0!</v>
      </c>
      <c r="N349" s="73" t="e">
        <f ca="1">IF(ISNUMBER('All expressed genes'!H345),'All expressed genes'!H345,NA())</f>
        <v>#N/A</v>
      </c>
      <c r="O349" s="74" t="str">
        <f>'All expressed genes'!J345</f>
        <v>C</v>
      </c>
    </row>
    <row r="350" spans="11:15" ht="13.5" customHeight="1" x14ac:dyDescent="0.2">
      <c r="K350" s="71" t="s">
        <v>392</v>
      </c>
      <c r="L350" s="71" t="str">
        <f>'All expressed genes'!A346</f>
        <v>CCND1 associated ncRNAs</v>
      </c>
      <c r="M350" s="72" t="e">
        <f ca="1">LOG('All expressed genes'!G346,2)</f>
        <v>#DIV/0!</v>
      </c>
      <c r="N350" s="73" t="e">
        <f ca="1">IF(ISNUMBER('All expressed genes'!H346),'All expressed genes'!H346,NA())</f>
        <v>#N/A</v>
      </c>
      <c r="O350" s="74" t="str">
        <f>'All expressed genes'!J346</f>
        <v>C</v>
      </c>
    </row>
    <row r="351" spans="11:15" ht="13.5" customHeight="1" x14ac:dyDescent="0.2">
      <c r="K351" s="71" t="s">
        <v>393</v>
      </c>
      <c r="L351" s="71" t="str">
        <f>'All expressed genes'!A347</f>
        <v>CYP4A22-AS1</v>
      </c>
      <c r="M351" s="72" t="e">
        <f ca="1">LOG('All expressed genes'!G347,2)</f>
        <v>#DIV/0!</v>
      </c>
      <c r="N351" s="73" t="e">
        <f ca="1">IF(ISNUMBER('All expressed genes'!H347),'All expressed genes'!H347,NA())</f>
        <v>#N/A</v>
      </c>
      <c r="O351" s="74" t="str">
        <f>'All expressed genes'!J347</f>
        <v>C</v>
      </c>
    </row>
    <row r="352" spans="11:15" ht="13.5" customHeight="1" x14ac:dyDescent="0.2">
      <c r="K352" s="71" t="s">
        <v>394</v>
      </c>
      <c r="L352" s="71" t="str">
        <f>'All expressed genes'!A348</f>
        <v>RMEL3</v>
      </c>
      <c r="M352" s="72" t="e">
        <f ca="1">LOG('All expressed genes'!G348,2)</f>
        <v>#DIV/0!</v>
      </c>
      <c r="N352" s="73" t="e">
        <f ca="1">IF(ISNUMBER('All expressed genes'!H348),'All expressed genes'!H348,NA())</f>
        <v>#N/A</v>
      </c>
      <c r="O352" s="74" t="str">
        <f>'All expressed genes'!J348</f>
        <v>C</v>
      </c>
    </row>
    <row r="353" spans="11:15" ht="13.5" customHeight="1" x14ac:dyDescent="0.2">
      <c r="K353" s="71" t="s">
        <v>395</v>
      </c>
      <c r="L353" s="71" t="str">
        <f>'All expressed genes'!A349</f>
        <v>Novlnc44</v>
      </c>
      <c r="M353" s="72" t="e">
        <f ca="1">LOG('All expressed genes'!G349,2)</f>
        <v>#DIV/0!</v>
      </c>
      <c r="N353" s="73" t="e">
        <f ca="1">IF(ISNUMBER('All expressed genes'!H349),'All expressed genes'!H349,NA())</f>
        <v>#N/A</v>
      </c>
      <c r="O353" s="74" t="str">
        <f>'All expressed genes'!J349</f>
        <v>C</v>
      </c>
    </row>
    <row r="354" spans="11:15" ht="13.5" customHeight="1" x14ac:dyDescent="0.2">
      <c r="K354" s="71" t="s">
        <v>396</v>
      </c>
      <c r="L354" s="71" t="str">
        <f>'All expressed genes'!A350</f>
        <v>LncMyoD</v>
      </c>
      <c r="M354" s="72" t="e">
        <f ca="1">LOG('All expressed genes'!G350,2)</f>
        <v>#DIV/0!</v>
      </c>
      <c r="N354" s="73" t="e">
        <f ca="1">IF(ISNUMBER('All expressed genes'!H350),'All expressed genes'!H350,NA())</f>
        <v>#N/A</v>
      </c>
      <c r="O354" s="74" t="str">
        <f>'All expressed genes'!J350</f>
        <v>C</v>
      </c>
    </row>
    <row r="355" spans="11:15" ht="13.5" customHeight="1" x14ac:dyDescent="0.2">
      <c r="K355" s="71" t="s">
        <v>397</v>
      </c>
      <c r="L355" s="71" t="str">
        <f>'All expressed genes'!A351</f>
        <v>L1PA16</v>
      </c>
      <c r="M355" s="72" t="e">
        <f ca="1">LOG('All expressed genes'!G351,2)</f>
        <v>#DIV/0!</v>
      </c>
      <c r="N355" s="73" t="e">
        <f ca="1">IF(ISNUMBER('All expressed genes'!H351),'All expressed genes'!H351,NA())</f>
        <v>#N/A</v>
      </c>
      <c r="O355" s="74" t="str">
        <f>'All expressed genes'!J351</f>
        <v>C</v>
      </c>
    </row>
    <row r="356" spans="11:15" ht="13.5" customHeight="1" x14ac:dyDescent="0.2">
      <c r="K356" s="71" t="s">
        <v>398</v>
      </c>
      <c r="L356" s="71" t="str">
        <f>'All expressed genes'!A352</f>
        <v>MER11C</v>
      </c>
      <c r="M356" s="72" t="e">
        <f ca="1">LOG('All expressed genes'!G352,2)</f>
        <v>#DIV/0!</v>
      </c>
      <c r="N356" s="73" t="e">
        <f ca="1">IF(ISNUMBER('All expressed genes'!H352),'All expressed genes'!H352,NA())</f>
        <v>#N/A</v>
      </c>
      <c r="O356" s="74" t="str">
        <f>'All expressed genes'!J352</f>
        <v>C</v>
      </c>
    </row>
    <row r="357" spans="11:15" ht="13.5" customHeight="1" x14ac:dyDescent="0.2">
      <c r="K357" s="71" t="s">
        <v>399</v>
      </c>
      <c r="L357" s="71" t="str">
        <f>'All expressed genes'!A353</f>
        <v>TERC</v>
      </c>
      <c r="M357" s="72" t="e">
        <f ca="1">LOG('All expressed genes'!G353,2)</f>
        <v>#DIV/0!</v>
      </c>
      <c r="N357" s="73" t="e">
        <f ca="1">IF(ISNUMBER('All expressed genes'!H353),'All expressed genes'!H353,NA())</f>
        <v>#N/A</v>
      </c>
      <c r="O357" s="74" t="str">
        <f>'All expressed genes'!J353</f>
        <v>C</v>
      </c>
    </row>
    <row r="358" spans="11:15" ht="13.5" customHeight="1" x14ac:dyDescent="0.2">
      <c r="K358" s="71" t="s">
        <v>400</v>
      </c>
      <c r="L358" s="71" t="str">
        <f>'All expressed genes'!A354</f>
        <v>TSIX</v>
      </c>
      <c r="M358" s="72" t="e">
        <f ca="1">LOG('All expressed genes'!G354,2)</f>
        <v>#DIV/0!</v>
      </c>
      <c r="N358" s="73" t="e">
        <f ca="1">IF(ISNUMBER('All expressed genes'!H354),'All expressed genes'!H354,NA())</f>
        <v>#N/A</v>
      </c>
      <c r="O358" s="74" t="str">
        <f>'All expressed genes'!J354</f>
        <v>C</v>
      </c>
    </row>
    <row r="359" spans="11:15" ht="13.5" customHeight="1" x14ac:dyDescent="0.2">
      <c r="K359" s="71" t="s">
        <v>401</v>
      </c>
      <c r="L359" s="71" t="str">
        <f>'All expressed genes'!A355</f>
        <v xml:space="preserve">TUSC7 </v>
      </c>
      <c r="M359" s="72" t="e">
        <f ca="1">LOG('All expressed genes'!G355,2)</f>
        <v>#DIV/0!</v>
      </c>
      <c r="N359" s="73" t="e">
        <f ca="1">IF(ISNUMBER('All expressed genes'!H355),'All expressed genes'!H355,NA())</f>
        <v>#N/A</v>
      </c>
      <c r="O359" s="74" t="str">
        <f>'All expressed genes'!J355</f>
        <v>C</v>
      </c>
    </row>
    <row r="360" spans="11:15" ht="13.5" customHeight="1" x14ac:dyDescent="0.2">
      <c r="K360" s="71" t="s">
        <v>402</v>
      </c>
      <c r="L360" s="71" t="str">
        <f>'All expressed genes'!A356</f>
        <v>LINC00599</v>
      </c>
      <c r="M360" s="72" t="e">
        <f ca="1">LOG('All expressed genes'!G356,2)</f>
        <v>#DIV/0!</v>
      </c>
      <c r="N360" s="73" t="e">
        <f ca="1">IF(ISNUMBER('All expressed genes'!H356),'All expressed genes'!H356,NA())</f>
        <v>#N/A</v>
      </c>
      <c r="O360" s="74" t="str">
        <f>'All expressed genes'!J356</f>
        <v>C</v>
      </c>
    </row>
    <row r="361" spans="11:15" ht="13.5" customHeight="1" x14ac:dyDescent="0.2">
      <c r="K361" s="71" t="s">
        <v>403</v>
      </c>
      <c r="L361" s="71" t="str">
        <f>'All expressed genes'!A357</f>
        <v>PSORS1C3</v>
      </c>
      <c r="M361" s="72" t="e">
        <f ca="1">LOG('All expressed genes'!G357,2)</f>
        <v>#DIV/0!</v>
      </c>
      <c r="N361" s="73" t="e">
        <f ca="1">IF(ISNUMBER('All expressed genes'!H357),'All expressed genes'!H357,NA())</f>
        <v>#N/A</v>
      </c>
      <c r="O361" s="74" t="str">
        <f>'All expressed genes'!J357</f>
        <v>C</v>
      </c>
    </row>
    <row r="362" spans="11:15" ht="13.5" customHeight="1" x14ac:dyDescent="0.2">
      <c r="K362" s="71" t="s">
        <v>404</v>
      </c>
      <c r="L362" s="71" t="str">
        <f>'All expressed genes'!A358</f>
        <v>AP5M1</v>
      </c>
      <c r="M362" s="72" t="e">
        <f ca="1">LOG('All expressed genes'!G358,2)</f>
        <v>#DIV/0!</v>
      </c>
      <c r="N362" s="73" t="e">
        <f ca="1">IF(ISNUMBER('All expressed genes'!H358),'All expressed genes'!H358,NA())</f>
        <v>#N/A</v>
      </c>
      <c r="O362" s="74" t="str">
        <f>'All expressed genes'!J358</f>
        <v>C</v>
      </c>
    </row>
    <row r="363" spans="11:15" ht="13.5" customHeight="1" x14ac:dyDescent="0.2">
      <c r="K363" s="71" t="s">
        <v>405</v>
      </c>
      <c r="L363" s="71" t="str">
        <f>'All expressed genes'!A359</f>
        <v>ESRG</v>
      </c>
      <c r="M363" s="72" t="e">
        <f ca="1">LOG('All expressed genes'!G359,2)</f>
        <v>#DIV/0!</v>
      </c>
      <c r="N363" s="73" t="e">
        <f ca="1">IF(ISNUMBER('All expressed genes'!H359),'All expressed genes'!H359,NA())</f>
        <v>#N/A</v>
      </c>
      <c r="O363" s="74" t="str">
        <f>'All expressed genes'!J359</f>
        <v>C</v>
      </c>
    </row>
    <row r="364" spans="11:15" ht="13.5" customHeight="1" x14ac:dyDescent="0.2">
      <c r="K364" s="71" t="s">
        <v>406</v>
      </c>
      <c r="L364" s="71" t="str">
        <f>'All expressed genes'!A360</f>
        <v xml:space="preserve">Linc-DC </v>
      </c>
      <c r="M364" s="72" t="e">
        <f ca="1">LOG('All expressed genes'!G360,2)</f>
        <v>#DIV/0!</v>
      </c>
      <c r="N364" s="73" t="e">
        <f ca="1">IF(ISNUMBER('All expressed genes'!H360),'All expressed genes'!H360,NA())</f>
        <v>#N/A</v>
      </c>
      <c r="O364" s="74" t="str">
        <f>'All expressed genes'!J360</f>
        <v>C</v>
      </c>
    </row>
    <row r="365" spans="11:15" ht="13.5" customHeight="1" x14ac:dyDescent="0.2">
      <c r="K365" s="71" t="s">
        <v>407</v>
      </c>
      <c r="L365" s="71" t="str">
        <f>'All expressed genes'!A361</f>
        <v>Linc00963</v>
      </c>
      <c r="M365" s="72" t="e">
        <f ca="1">LOG('All expressed genes'!G361,2)</f>
        <v>#DIV/0!</v>
      </c>
      <c r="N365" s="73" t="e">
        <f ca="1">IF(ISNUMBER('All expressed genes'!H361),'All expressed genes'!H361,NA())</f>
        <v>#N/A</v>
      </c>
      <c r="O365" s="74" t="str">
        <f>'All expressed genes'!J361</f>
        <v>C</v>
      </c>
    </row>
    <row r="366" spans="11:15" ht="13.5" customHeight="1" x14ac:dyDescent="0.2">
      <c r="K366" s="71" t="s">
        <v>408</v>
      </c>
      <c r="L366" s="71" t="str">
        <f>'All expressed genes'!A362</f>
        <v>NRON</v>
      </c>
      <c r="M366" s="72" t="e">
        <f ca="1">LOG('All expressed genes'!G362,2)</f>
        <v>#DIV/0!</v>
      </c>
      <c r="N366" s="73" t="e">
        <f ca="1">IF(ISNUMBER('All expressed genes'!H362),'All expressed genes'!H362,NA())</f>
        <v>#N/A</v>
      </c>
      <c r="O366" s="74" t="str">
        <f>'All expressed genes'!J362</f>
        <v>C</v>
      </c>
    </row>
    <row r="367" spans="11:15" ht="13.5" customHeight="1" x14ac:dyDescent="0.2">
      <c r="K367" s="71" t="s">
        <v>409</v>
      </c>
      <c r="L367" s="71" t="str">
        <f>'All expressed genes'!A363</f>
        <v>LUST</v>
      </c>
      <c r="M367" s="72" t="e">
        <f ca="1">LOG('All expressed genes'!G363,2)</f>
        <v>#DIV/0!</v>
      </c>
      <c r="N367" s="73" t="e">
        <f ca="1">IF(ISNUMBER('All expressed genes'!H363),'All expressed genes'!H363,NA())</f>
        <v>#N/A</v>
      </c>
      <c r="O367" s="74" t="str">
        <f>'All expressed genes'!J363</f>
        <v>C</v>
      </c>
    </row>
    <row r="368" spans="11:15" ht="13.5" customHeight="1" x14ac:dyDescent="0.2">
      <c r="K368" s="71" t="s">
        <v>410</v>
      </c>
      <c r="L368" s="71" t="str">
        <f>'All expressed genes'!A364</f>
        <v>PINK1-AS</v>
      </c>
      <c r="M368" s="72" t="e">
        <f ca="1">LOG('All expressed genes'!G364,2)</f>
        <v>#DIV/0!</v>
      </c>
      <c r="N368" s="73" t="e">
        <f ca="1">IF(ISNUMBER('All expressed genes'!H364),'All expressed genes'!H364,NA())</f>
        <v>#N/A</v>
      </c>
      <c r="O368" s="74" t="str">
        <f>'All expressed genes'!J364</f>
        <v>C</v>
      </c>
    </row>
    <row r="369" spans="11:15" ht="13.5" customHeight="1" x14ac:dyDescent="0.2">
      <c r="K369" s="71" t="s">
        <v>411</v>
      </c>
      <c r="L369" s="71" t="str">
        <f>'All expressed genes'!A365</f>
        <v xml:space="preserve">LINC00853 </v>
      </c>
      <c r="M369" s="72" t="e">
        <f ca="1">LOG('All expressed genes'!G365,2)</f>
        <v>#DIV/0!</v>
      </c>
      <c r="N369" s="73" t="e">
        <f ca="1">IF(ISNUMBER('All expressed genes'!H365),'All expressed genes'!H365,NA())</f>
        <v>#N/A</v>
      </c>
      <c r="O369" s="74" t="str">
        <f>'All expressed genes'!J365</f>
        <v>C</v>
      </c>
    </row>
    <row r="370" spans="11:15" ht="13.5" customHeight="1" x14ac:dyDescent="0.2">
      <c r="K370" s="71" t="s">
        <v>412</v>
      </c>
      <c r="L370" s="71" t="str">
        <f>'All expressed genes'!A366</f>
        <v>TRERNA1</v>
      </c>
      <c r="M370" s="72" t="e">
        <f ca="1">LOG('All expressed genes'!G366,2)</f>
        <v>#DIV/0!</v>
      </c>
      <c r="N370" s="73" t="e">
        <f ca="1">IF(ISNUMBER('All expressed genes'!H366),'All expressed genes'!H366,NA())</f>
        <v>#N/A</v>
      </c>
      <c r="O370" s="74" t="str">
        <f>'All expressed genes'!J366</f>
        <v>C</v>
      </c>
    </row>
    <row r="371" spans="11:15" ht="13.5" customHeight="1" x14ac:dyDescent="0.2">
      <c r="K371" s="71" t="s">
        <v>413</v>
      </c>
      <c r="L371" s="71" t="str">
        <f>'All expressed genes'!A367</f>
        <v>LOC100129973</v>
      </c>
      <c r="M371" s="72" t="e">
        <f ca="1">LOG('All expressed genes'!G367,2)</f>
        <v>#DIV/0!</v>
      </c>
      <c r="N371" s="73" t="e">
        <f ca="1">IF(ISNUMBER('All expressed genes'!H367),'All expressed genes'!H367,NA())</f>
        <v>#N/A</v>
      </c>
      <c r="O371" s="74" t="str">
        <f>'All expressed genes'!J367</f>
        <v>C</v>
      </c>
    </row>
    <row r="372" spans="11:15" ht="13.5" customHeight="1" x14ac:dyDescent="0.2">
      <c r="K372" s="71" t="s">
        <v>414</v>
      </c>
      <c r="L372" s="71" t="str">
        <f>'All expressed genes'!A368</f>
        <v>DBET</v>
      </c>
      <c r="M372" s="72" t="e">
        <f ca="1">LOG('All expressed genes'!G368,2)</f>
        <v>#DIV/0!</v>
      </c>
      <c r="N372" s="73" t="e">
        <f ca="1">IF(ISNUMBER('All expressed genes'!H368),'All expressed genes'!H368,NA())</f>
        <v>#N/A</v>
      </c>
      <c r="O372" s="74" t="str">
        <f>'All expressed genes'!J368</f>
        <v>C</v>
      </c>
    </row>
    <row r="373" spans="11:15" ht="13.5" customHeight="1" x14ac:dyDescent="0.2">
      <c r="K373" s="71" t="s">
        <v>415</v>
      </c>
      <c r="L373" s="71" t="str">
        <f>'All expressed genes'!A369</f>
        <v>BIRC6-AS2</v>
      </c>
      <c r="M373" s="72" t="e">
        <f ca="1">LOG('All expressed genes'!G369,2)</f>
        <v>#DIV/0!</v>
      </c>
      <c r="N373" s="73" t="e">
        <f ca="1">IF(ISNUMBER('All expressed genes'!H369),'All expressed genes'!H369,NA())</f>
        <v>#N/A</v>
      </c>
      <c r="O373" s="74" t="str">
        <f>'All expressed genes'!J369</f>
        <v>C</v>
      </c>
    </row>
    <row r="374" spans="11:15" ht="13.5" customHeight="1" x14ac:dyDescent="0.2">
      <c r="K374" s="71" t="s">
        <v>416</v>
      </c>
      <c r="L374" s="71" t="str">
        <f>'All expressed genes'!A370</f>
        <v>CCDC26</v>
      </c>
      <c r="M374" s="72" t="e">
        <f ca="1">LOG('All expressed genes'!G370,2)</f>
        <v>#DIV/0!</v>
      </c>
      <c r="N374" s="73" t="e">
        <f ca="1">IF(ISNUMBER('All expressed genes'!H370),'All expressed genes'!H370,NA())</f>
        <v>#N/A</v>
      </c>
      <c r="O374" s="74" t="str">
        <f>'All expressed genes'!J370</f>
        <v>C</v>
      </c>
    </row>
    <row r="375" spans="11:15" ht="13.5" customHeight="1" x14ac:dyDescent="0.2">
      <c r="K375" s="71" t="s">
        <v>417</v>
      </c>
      <c r="L375" s="71" t="str">
        <f>'All expressed genes'!A371</f>
        <v>HCG22</v>
      </c>
      <c r="M375" s="72" t="e">
        <f ca="1">LOG('All expressed genes'!G371,2)</f>
        <v>#DIV/0!</v>
      </c>
      <c r="N375" s="73" t="e">
        <f ca="1">IF(ISNUMBER('All expressed genes'!H371),'All expressed genes'!H371,NA())</f>
        <v>#N/A</v>
      </c>
      <c r="O375" s="74" t="str">
        <f>'All expressed genes'!J371</f>
        <v>C</v>
      </c>
    </row>
    <row r="376" spans="11:15" ht="13.5" customHeight="1" x14ac:dyDescent="0.2">
      <c r="K376" s="71" t="s">
        <v>418</v>
      </c>
      <c r="L376" s="71" t="str">
        <f>'All expressed genes'!A372</f>
        <v>LOC389332</v>
      </c>
      <c r="M376" s="72" t="e">
        <f ca="1">LOG('All expressed genes'!G372,2)</f>
        <v>#DIV/0!</v>
      </c>
      <c r="N376" s="73" t="e">
        <f ca="1">IF(ISNUMBER('All expressed genes'!H372),'All expressed genes'!H372,NA())</f>
        <v>#N/A</v>
      </c>
      <c r="O376" s="74" t="str">
        <f>'All expressed genes'!J372</f>
        <v>C</v>
      </c>
    </row>
    <row r="377" spans="11:15" ht="13.5" customHeight="1" x14ac:dyDescent="0.2">
      <c r="K377" s="71" t="s">
        <v>419</v>
      </c>
      <c r="L377" s="71" t="str">
        <f>'All expressed genes'!A373</f>
        <v>JPX</v>
      </c>
      <c r="M377" s="72" t="e">
        <f ca="1">LOG('All expressed genes'!G373,2)</f>
        <v>#DIV/0!</v>
      </c>
      <c r="N377" s="73" t="e">
        <f ca="1">IF(ISNUMBER('All expressed genes'!H373),'All expressed genes'!H373,NA())</f>
        <v>#N/A</v>
      </c>
      <c r="O377" s="74" t="str">
        <f>'All expressed genes'!J373</f>
        <v>C</v>
      </c>
    </row>
    <row r="378" spans="11:15" ht="13.5" customHeight="1" x14ac:dyDescent="0.2">
      <c r="K378" s="71" t="s">
        <v>420</v>
      </c>
      <c r="L378" s="71" t="str">
        <f>'All expressed genes'!A374</f>
        <v>HTT-AS</v>
      </c>
      <c r="M378" s="72" t="e">
        <f ca="1">LOG('All expressed genes'!G374,2)</f>
        <v>#DIV/0!</v>
      </c>
      <c r="N378" s="73" t="e">
        <f ca="1">IF(ISNUMBER('All expressed genes'!H374),'All expressed genes'!H374,NA())</f>
        <v>#N/A</v>
      </c>
      <c r="O378" s="74" t="str">
        <f>'All expressed genes'!J374</f>
        <v>C</v>
      </c>
    </row>
    <row r="379" spans="11:15" x14ac:dyDescent="0.2"/>
    <row r="380" spans="11:15" x14ac:dyDescent="0.2"/>
    <row r="381" spans="11:15" x14ac:dyDescent="0.2"/>
    <row r="382" spans="11:15" x14ac:dyDescent="0.2"/>
    <row r="383" spans="11:15" x14ac:dyDescent="0.2"/>
    <row r="384" spans="11:15" x14ac:dyDescent="0.2"/>
    <row r="385" x14ac:dyDescent="0.2"/>
    <row r="386" x14ac:dyDescent="0.2"/>
    <row r="387" x14ac:dyDescent="0.2"/>
  </sheetData>
  <mergeCells count="7">
    <mergeCell ref="M5:O5"/>
    <mergeCell ref="A5:I5"/>
    <mergeCell ref="A1:C1"/>
    <mergeCell ref="F1:H1"/>
    <mergeCell ref="A2:I2"/>
    <mergeCell ref="A3:I3"/>
    <mergeCell ref="A4:I4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TotalTime>544</TotalTime>
  <Application>Microsoft Excel</Application>
  <DocSecurity>0</DocSecurity>
  <ScaleCrop>false</ScaleCrop>
  <HeadingPairs>
    <vt:vector size="6" baseType="variant">
      <vt:variant>
        <vt:lpstr>工作表</vt:lpstr>
      </vt:variant>
      <vt:variant>
        <vt:i4>9</vt:i4>
      </vt:variant>
      <vt:variant>
        <vt:lpstr>图表</vt:lpstr>
      </vt:variant>
      <vt:variant>
        <vt:i4>2</vt:i4>
      </vt:variant>
      <vt:variant>
        <vt:lpstr>命名范围</vt:lpstr>
      </vt:variant>
      <vt:variant>
        <vt:i4>2</vt:i4>
      </vt:variant>
    </vt:vector>
  </HeadingPairs>
  <TitlesOfParts>
    <vt:vector size="13" baseType="lpstr">
      <vt:lpstr>Instructions</vt:lpstr>
      <vt:lpstr>Transcript table</vt:lpstr>
      <vt:lpstr>Test Sample Data</vt:lpstr>
      <vt:lpstr>Control Sample Data</vt:lpstr>
      <vt:lpstr>Choose Housekeeping Genes</vt:lpstr>
      <vt:lpstr>Data pre-processing</vt:lpstr>
      <vt:lpstr>All expressed genes</vt:lpstr>
      <vt:lpstr>Scatter Plot</vt:lpstr>
      <vt:lpstr>Volcano Plot</vt:lpstr>
      <vt:lpstr>up_Bar Graph</vt:lpstr>
      <vt:lpstr>down_Bar Graph</vt:lpstr>
      <vt:lpstr>'All expressed genes'!Criteria</vt:lpstr>
      <vt:lpstr>'All expressed genes'!提取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guangzhu song</cp:lastModifiedBy>
  <dcterms:created xsi:type="dcterms:W3CDTF">2006-09-13T11:21:51Z</dcterms:created>
  <dcterms:modified xsi:type="dcterms:W3CDTF">2017-04-11T06:50:09Z</dcterms:modified>
</cp:coreProperties>
</file>